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25docs\2503530\"/>
    </mc:Choice>
  </mc:AlternateContent>
  <xr:revisionPtr revIDLastSave="0" documentId="8_{D56BF3FD-0D24-4C5E-BEE4-F67AD2ED4D50}" xr6:coauthVersionLast="47" xr6:coauthVersionMax="47" xr10:uidLastSave="{00000000-0000-0000-0000-000000000000}"/>
  <bookViews>
    <workbookView xWindow="1500" yWindow="855" windowWidth="25020" windowHeight="19845" xr2:uid="{11162701-9D55-420E-BB41-83989B1E3105}"/>
  </bookViews>
  <sheets>
    <sheet name="Appendix E.1" sheetId="203" r:id="rId1"/>
    <sheet name="Table 1" sheetId="25" r:id="rId2"/>
    <sheet name="Table 2" sheetId="66" r:id="rId3"/>
    <sheet name="Table 4" sheetId="28" r:id="rId4"/>
    <sheet name="Table 5" sheetId="31" r:id="rId5"/>
    <sheet name="Table3Compare" sheetId="131" state="hidden" r:id="rId6"/>
    <sheet name="2025 IRP Assumptions" sheetId="167" state="hidden" r:id="rId7"/>
    <sheet name="WD_.PX.BDG._.PTC.2029" sheetId="139" state="hidden" r:id="rId8"/>
    <sheet name="WD_.PX.BDG._.PTC.2030" sheetId="195" state="hidden" r:id="rId9"/>
    <sheet name="WD_.PX.BDG._.PTC.2031" sheetId="196" state="hidden" r:id="rId10"/>
    <sheet name="WD_.PX.DJW._.PTC.2029" sheetId="176" state="hidden" r:id="rId11"/>
    <sheet name="WD_.PX.DJW._.PTC.2030" sheetId="197" state="hidden" r:id="rId12"/>
    <sheet name="WD_.PX.DJW._.PTC.2031" sheetId="198" state="hidden" r:id="rId13"/>
    <sheet name="Table 3 PV_.PX.NTN._.PTC.2031" sheetId="201" state="hidden" r:id="rId14"/>
    <sheet name="PV_.PX.BDG._.PTC.2031" sheetId="199" state="hidden" r:id="rId15"/>
    <sheet name="PV_.PX.HTG._.PTC.2031" sheetId="200" state="hidden" r:id="rId16"/>
    <sheet name="PV_.PX.UTS._.PTC.2031" sheetId="202" state="hidden" r:id="rId17"/>
    <sheet name="GSC.PX.BDG._.___.Frame 2030" sheetId="194" state="hidden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xlnm._FilterDatabase" localSheetId="5" hidden="1">Table3Compare!$A$70:$Y$74</definedName>
    <definedName name="_j1" localSheetId="0" hidden="1">{"PRINT",#N/A,TRUE,"APPA";"PRINT",#N/A,TRUE,"APS";"PRINT",#N/A,TRUE,"BHPL";"PRINT",#N/A,TRUE,"BHPL2";"PRINT",#N/A,TRUE,"CDWR";"PRINT",#N/A,TRUE,"EWEB";"PRINT",#N/A,TRUE,"LADWP";"PRINT",#N/A,TRUE,"NEVBASE"}</definedName>
    <definedName name="_j1" localSheetId="17" hidden="1">{"PRINT",#N/A,TRUE,"APPA";"PRINT",#N/A,TRUE,"APS";"PRINT",#N/A,TRUE,"BHPL";"PRINT",#N/A,TRUE,"BHPL2";"PRINT",#N/A,TRUE,"CDWR";"PRINT",#N/A,TRUE,"EWEB";"PRINT",#N/A,TRUE,"LADWP";"PRINT",#N/A,TRUE,"NEVBASE"}</definedName>
    <definedName name="_j1" localSheetId="14" hidden="1">{"PRINT",#N/A,TRUE,"APPA";"PRINT",#N/A,TRUE,"APS";"PRINT",#N/A,TRUE,"BHPL";"PRINT",#N/A,TRUE,"BHPL2";"PRINT",#N/A,TRUE,"CDWR";"PRINT",#N/A,TRUE,"EWEB";"PRINT",#N/A,TRUE,"LADWP";"PRINT",#N/A,TRUE,"NEVBASE"}</definedName>
    <definedName name="_j1" localSheetId="15" hidden="1">{"PRINT",#N/A,TRUE,"APPA";"PRINT",#N/A,TRUE,"APS";"PRINT",#N/A,TRUE,"BHPL";"PRINT",#N/A,TRUE,"BHPL2";"PRINT",#N/A,TRUE,"CDWR";"PRINT",#N/A,TRUE,"EWEB";"PRINT",#N/A,TRUE,"LADWP";"PRINT",#N/A,TRUE,"NEVBASE"}</definedName>
    <definedName name="_j1" localSheetId="16" hidden="1">{"PRINT",#N/A,TRUE,"APPA";"PRINT",#N/A,TRUE,"APS";"PRINT",#N/A,TRUE,"BHPL";"PRINT",#N/A,TRUE,"BHPL2";"PRINT",#N/A,TRUE,"CDWR";"PRINT",#N/A,TRUE,"EWEB";"PRINT",#N/A,TRUE,"LADWP";"PRINT",#N/A,TRUE,"NEVBASE"}</definedName>
    <definedName name="_j1" localSheetId="2" hidden="1">{"PRINT",#N/A,TRUE,"APPA";"PRINT",#N/A,TRUE,"APS";"PRINT",#N/A,TRUE,"BHPL";"PRINT",#N/A,TRUE,"BHPL2";"PRINT",#N/A,TRUE,"CDWR";"PRINT",#N/A,TRUE,"EWEB";"PRINT",#N/A,TRUE,"LADWP";"PRINT",#N/A,TRUE,"NEVBASE"}</definedName>
    <definedName name="_j1" localSheetId="13" hidden="1">{"PRINT",#N/A,TRUE,"APPA";"PRINT",#N/A,TRUE,"APS";"PRINT",#N/A,TRUE,"BHPL";"PRINT",#N/A,TRUE,"BHPL2";"PRINT",#N/A,TRUE,"CDWR";"PRINT",#N/A,TRUE,"EWEB";"PRINT",#N/A,TRUE,"LADWP";"PRINT",#N/A,TRUE,"NEVBASE"}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localSheetId="9" hidden="1">{"PRINT",#N/A,TRUE,"APPA";"PRINT",#N/A,TRUE,"APS";"PRINT",#N/A,TRUE,"BHPL";"PRINT",#N/A,TRUE,"BHPL2";"PRINT",#N/A,TRUE,"CDWR";"PRINT",#N/A,TRUE,"EWEB";"PRINT",#N/A,TRUE,"LADWP";"PRINT",#N/A,TRUE,"NEVBASE"}</definedName>
    <definedName name="_j1" localSheetId="10" hidden="1">{"PRINT",#N/A,TRUE,"APPA";"PRINT",#N/A,TRUE,"APS";"PRINT",#N/A,TRUE,"BHPL";"PRINT",#N/A,TRUE,"BHPL2";"PRINT",#N/A,TRUE,"CDWR";"PRINT",#N/A,TRUE,"EWEB";"PRINT",#N/A,TRUE,"LADWP";"PRINT",#N/A,TRUE,"NEVBASE"}</definedName>
    <definedName name="_j1" localSheetId="11" hidden="1">{"PRINT",#N/A,TRUE,"APPA";"PRINT",#N/A,TRUE,"APS";"PRINT",#N/A,TRUE,"BHPL";"PRINT",#N/A,TRUE,"BHPL2";"PRINT",#N/A,TRUE,"CDWR";"PRINT",#N/A,TRUE,"EWEB";"PRINT",#N/A,TRUE,"LADWP";"PRINT",#N/A,TRUE,"NEVBASE"}</definedName>
    <definedName name="_j1" localSheetId="12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0" hidden="1">{"PRINT",#N/A,TRUE,"APPA";"PRINT",#N/A,TRUE,"APS";"PRINT",#N/A,TRUE,"BHPL";"PRINT",#N/A,TRUE,"BHPL2";"PRINT",#N/A,TRUE,"CDWR";"PRINT",#N/A,TRUE,"EWEB";"PRINT",#N/A,TRUE,"LADWP";"PRINT",#N/A,TRUE,"NEVBASE"}</definedName>
    <definedName name="_j2" localSheetId="17" hidden="1">{"PRINT",#N/A,TRUE,"APPA";"PRINT",#N/A,TRUE,"APS";"PRINT",#N/A,TRUE,"BHPL";"PRINT",#N/A,TRUE,"BHPL2";"PRINT",#N/A,TRUE,"CDWR";"PRINT",#N/A,TRUE,"EWEB";"PRINT",#N/A,TRUE,"LADWP";"PRINT",#N/A,TRUE,"NEVBASE"}</definedName>
    <definedName name="_j2" localSheetId="14" hidden="1">{"PRINT",#N/A,TRUE,"APPA";"PRINT",#N/A,TRUE,"APS";"PRINT",#N/A,TRUE,"BHPL";"PRINT",#N/A,TRUE,"BHPL2";"PRINT",#N/A,TRUE,"CDWR";"PRINT",#N/A,TRUE,"EWEB";"PRINT",#N/A,TRUE,"LADWP";"PRINT",#N/A,TRUE,"NEVBASE"}</definedName>
    <definedName name="_j2" localSheetId="15" hidden="1">{"PRINT",#N/A,TRUE,"APPA";"PRINT",#N/A,TRUE,"APS";"PRINT",#N/A,TRUE,"BHPL";"PRINT",#N/A,TRUE,"BHPL2";"PRINT",#N/A,TRUE,"CDWR";"PRINT",#N/A,TRUE,"EWEB";"PRINT",#N/A,TRUE,"LADWP";"PRINT",#N/A,TRUE,"NEVBASE"}</definedName>
    <definedName name="_j2" localSheetId="16" hidden="1">{"PRINT",#N/A,TRUE,"APPA";"PRINT",#N/A,TRUE,"APS";"PRINT",#N/A,TRUE,"BHPL";"PRINT",#N/A,TRUE,"BHPL2";"PRINT",#N/A,TRUE,"CDWR";"PRINT",#N/A,TRUE,"EWEB";"PRINT",#N/A,TRUE,"LADWP";"PRINT",#N/A,TRUE,"NEVBASE"}</definedName>
    <definedName name="_j2" localSheetId="2" hidden="1">{"PRINT",#N/A,TRUE,"APPA";"PRINT",#N/A,TRUE,"APS";"PRINT",#N/A,TRUE,"BHPL";"PRINT",#N/A,TRUE,"BHPL2";"PRINT",#N/A,TRUE,"CDWR";"PRINT",#N/A,TRUE,"EWEB";"PRINT",#N/A,TRUE,"LADWP";"PRINT",#N/A,TRUE,"NEVBASE"}</definedName>
    <definedName name="_j2" localSheetId="13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localSheetId="9" hidden="1">{"PRINT",#N/A,TRUE,"APPA";"PRINT",#N/A,TRUE,"APS";"PRINT",#N/A,TRUE,"BHPL";"PRINT",#N/A,TRUE,"BHPL2";"PRINT",#N/A,TRUE,"CDWR";"PRINT",#N/A,TRUE,"EWEB";"PRINT",#N/A,TRUE,"LADWP";"PRINT",#N/A,TRUE,"NEVBASE"}</definedName>
    <definedName name="_j2" localSheetId="10" hidden="1">{"PRINT",#N/A,TRUE,"APPA";"PRINT",#N/A,TRUE,"APS";"PRINT",#N/A,TRUE,"BHPL";"PRINT",#N/A,TRUE,"BHPL2";"PRINT",#N/A,TRUE,"CDWR";"PRINT",#N/A,TRUE,"EWEB";"PRINT",#N/A,TRUE,"LADWP";"PRINT",#N/A,TRUE,"NEVBASE"}</definedName>
    <definedName name="_j2" localSheetId="11" hidden="1">{"PRINT",#N/A,TRUE,"APPA";"PRINT",#N/A,TRUE,"APS";"PRINT",#N/A,TRUE,"BHPL";"PRINT",#N/A,TRUE,"BHPL2";"PRINT",#N/A,TRUE,"CDWR";"PRINT",#N/A,TRUE,"EWEB";"PRINT",#N/A,TRUE,"LADWP";"PRINT",#N/A,TRUE,"NEVBASE"}</definedName>
    <definedName name="_j2" localSheetId="12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0" hidden="1">{"PRINT",#N/A,TRUE,"APPA";"PRINT",#N/A,TRUE,"APS";"PRINT",#N/A,TRUE,"BHPL";"PRINT",#N/A,TRUE,"BHPL2";"PRINT",#N/A,TRUE,"CDWR";"PRINT",#N/A,TRUE,"EWEB";"PRINT",#N/A,TRUE,"LADWP";"PRINT",#N/A,TRUE,"NEVBASE"}</definedName>
    <definedName name="_j3" localSheetId="17" hidden="1">{"PRINT",#N/A,TRUE,"APPA";"PRINT",#N/A,TRUE,"APS";"PRINT",#N/A,TRUE,"BHPL";"PRINT",#N/A,TRUE,"BHPL2";"PRINT",#N/A,TRUE,"CDWR";"PRINT",#N/A,TRUE,"EWEB";"PRINT",#N/A,TRUE,"LADWP";"PRINT",#N/A,TRUE,"NEVBASE"}</definedName>
    <definedName name="_j3" localSheetId="14" hidden="1">{"PRINT",#N/A,TRUE,"APPA";"PRINT",#N/A,TRUE,"APS";"PRINT",#N/A,TRUE,"BHPL";"PRINT",#N/A,TRUE,"BHPL2";"PRINT",#N/A,TRUE,"CDWR";"PRINT",#N/A,TRUE,"EWEB";"PRINT",#N/A,TRUE,"LADWP";"PRINT",#N/A,TRUE,"NEVBASE"}</definedName>
    <definedName name="_j3" localSheetId="15" hidden="1">{"PRINT",#N/A,TRUE,"APPA";"PRINT",#N/A,TRUE,"APS";"PRINT",#N/A,TRUE,"BHPL";"PRINT",#N/A,TRUE,"BHPL2";"PRINT",#N/A,TRUE,"CDWR";"PRINT",#N/A,TRUE,"EWEB";"PRINT",#N/A,TRUE,"LADWP";"PRINT",#N/A,TRUE,"NEVBASE"}</definedName>
    <definedName name="_j3" localSheetId="16" hidden="1">{"PRINT",#N/A,TRUE,"APPA";"PRINT",#N/A,TRUE,"APS";"PRINT",#N/A,TRUE,"BHPL";"PRINT",#N/A,TRUE,"BHPL2";"PRINT",#N/A,TRUE,"CDWR";"PRINT",#N/A,TRUE,"EWEB";"PRINT",#N/A,TRUE,"LADWP";"PRINT",#N/A,TRUE,"NEVBASE"}</definedName>
    <definedName name="_j3" localSheetId="2" hidden="1">{"PRINT",#N/A,TRUE,"APPA";"PRINT",#N/A,TRUE,"APS";"PRINT",#N/A,TRUE,"BHPL";"PRINT",#N/A,TRUE,"BHPL2";"PRINT",#N/A,TRUE,"CDWR";"PRINT",#N/A,TRUE,"EWEB";"PRINT",#N/A,TRUE,"LADWP";"PRINT",#N/A,TRUE,"NEVBASE"}</definedName>
    <definedName name="_j3" localSheetId="13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localSheetId="9" hidden="1">{"PRINT",#N/A,TRUE,"APPA";"PRINT",#N/A,TRUE,"APS";"PRINT",#N/A,TRUE,"BHPL";"PRINT",#N/A,TRUE,"BHPL2";"PRINT",#N/A,TRUE,"CDWR";"PRINT",#N/A,TRUE,"EWEB";"PRINT",#N/A,TRUE,"LADWP";"PRINT",#N/A,TRUE,"NEVBASE"}</definedName>
    <definedName name="_j3" localSheetId="10" hidden="1">{"PRINT",#N/A,TRUE,"APPA";"PRINT",#N/A,TRUE,"APS";"PRINT",#N/A,TRUE,"BHPL";"PRINT",#N/A,TRUE,"BHPL2";"PRINT",#N/A,TRUE,"CDWR";"PRINT",#N/A,TRUE,"EWEB";"PRINT",#N/A,TRUE,"LADWP";"PRINT",#N/A,TRUE,"NEVBASE"}</definedName>
    <definedName name="_j3" localSheetId="11" hidden="1">{"PRINT",#N/A,TRUE,"APPA";"PRINT",#N/A,TRUE,"APS";"PRINT",#N/A,TRUE,"BHPL";"PRINT",#N/A,TRUE,"BHPL2";"PRINT",#N/A,TRUE,"CDWR";"PRINT",#N/A,TRUE,"EWEB";"PRINT",#N/A,TRUE,"LADWP";"PRINT",#N/A,TRUE,"NEVBASE"}</definedName>
    <definedName name="_j3" localSheetId="12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0" hidden="1">{"PRINT",#N/A,TRUE,"APPA";"PRINT",#N/A,TRUE,"APS";"PRINT",#N/A,TRUE,"BHPL";"PRINT",#N/A,TRUE,"BHPL2";"PRINT",#N/A,TRUE,"CDWR";"PRINT",#N/A,TRUE,"EWEB";"PRINT",#N/A,TRUE,"LADWP";"PRINT",#N/A,TRUE,"NEVBASE"}</definedName>
    <definedName name="_j4" localSheetId="17" hidden="1">{"PRINT",#N/A,TRUE,"APPA";"PRINT",#N/A,TRUE,"APS";"PRINT",#N/A,TRUE,"BHPL";"PRINT",#N/A,TRUE,"BHPL2";"PRINT",#N/A,TRUE,"CDWR";"PRINT",#N/A,TRUE,"EWEB";"PRINT",#N/A,TRUE,"LADWP";"PRINT",#N/A,TRUE,"NEVBASE"}</definedName>
    <definedName name="_j4" localSheetId="14" hidden="1">{"PRINT",#N/A,TRUE,"APPA";"PRINT",#N/A,TRUE,"APS";"PRINT",#N/A,TRUE,"BHPL";"PRINT",#N/A,TRUE,"BHPL2";"PRINT",#N/A,TRUE,"CDWR";"PRINT",#N/A,TRUE,"EWEB";"PRINT",#N/A,TRUE,"LADWP";"PRINT",#N/A,TRUE,"NEVBASE"}</definedName>
    <definedName name="_j4" localSheetId="15" hidden="1">{"PRINT",#N/A,TRUE,"APPA";"PRINT",#N/A,TRUE,"APS";"PRINT",#N/A,TRUE,"BHPL";"PRINT",#N/A,TRUE,"BHPL2";"PRINT",#N/A,TRUE,"CDWR";"PRINT",#N/A,TRUE,"EWEB";"PRINT",#N/A,TRUE,"LADWP";"PRINT",#N/A,TRUE,"NEVBASE"}</definedName>
    <definedName name="_j4" localSheetId="16" hidden="1">{"PRINT",#N/A,TRUE,"APPA";"PRINT",#N/A,TRUE,"APS";"PRINT",#N/A,TRUE,"BHPL";"PRINT",#N/A,TRUE,"BHPL2";"PRINT",#N/A,TRUE,"CDWR";"PRINT",#N/A,TRUE,"EWEB";"PRINT",#N/A,TRUE,"LADWP";"PRINT",#N/A,TRUE,"NEVBASE"}</definedName>
    <definedName name="_j4" localSheetId="2" hidden="1">{"PRINT",#N/A,TRUE,"APPA";"PRINT",#N/A,TRUE,"APS";"PRINT",#N/A,TRUE,"BHPL";"PRINT",#N/A,TRUE,"BHPL2";"PRINT",#N/A,TRUE,"CDWR";"PRINT",#N/A,TRUE,"EWEB";"PRINT",#N/A,TRUE,"LADWP";"PRINT",#N/A,TRUE,"NEVBASE"}</definedName>
    <definedName name="_j4" localSheetId="13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localSheetId="9" hidden="1">{"PRINT",#N/A,TRUE,"APPA";"PRINT",#N/A,TRUE,"APS";"PRINT",#N/A,TRUE,"BHPL";"PRINT",#N/A,TRUE,"BHPL2";"PRINT",#N/A,TRUE,"CDWR";"PRINT",#N/A,TRUE,"EWEB";"PRINT",#N/A,TRUE,"LADWP";"PRINT",#N/A,TRUE,"NEVBASE"}</definedName>
    <definedName name="_j4" localSheetId="10" hidden="1">{"PRINT",#N/A,TRUE,"APPA";"PRINT",#N/A,TRUE,"APS";"PRINT",#N/A,TRUE,"BHPL";"PRINT",#N/A,TRUE,"BHPL2";"PRINT",#N/A,TRUE,"CDWR";"PRINT",#N/A,TRUE,"EWEB";"PRINT",#N/A,TRUE,"LADWP";"PRINT",#N/A,TRUE,"NEVBASE"}</definedName>
    <definedName name="_j4" localSheetId="11" hidden="1">{"PRINT",#N/A,TRUE,"APPA";"PRINT",#N/A,TRUE,"APS";"PRINT",#N/A,TRUE,"BHPL";"PRINT",#N/A,TRUE,"BHPL2";"PRINT",#N/A,TRUE,"CDWR";"PRINT",#N/A,TRUE,"EWEB";"PRINT",#N/A,TRUE,"LADWP";"PRINT",#N/A,TRUE,"NEVBASE"}</definedName>
    <definedName name="_j4" localSheetId="12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0" hidden="1">{"PRINT",#N/A,TRUE,"APPA";"PRINT",#N/A,TRUE,"APS";"PRINT",#N/A,TRUE,"BHPL";"PRINT",#N/A,TRUE,"BHPL2";"PRINT",#N/A,TRUE,"CDWR";"PRINT",#N/A,TRUE,"EWEB";"PRINT",#N/A,TRUE,"LADWP";"PRINT",#N/A,TRUE,"NEVBASE"}</definedName>
    <definedName name="_j5" localSheetId="17" hidden="1">{"PRINT",#N/A,TRUE,"APPA";"PRINT",#N/A,TRUE,"APS";"PRINT",#N/A,TRUE,"BHPL";"PRINT",#N/A,TRUE,"BHPL2";"PRINT",#N/A,TRUE,"CDWR";"PRINT",#N/A,TRUE,"EWEB";"PRINT",#N/A,TRUE,"LADWP";"PRINT",#N/A,TRUE,"NEVBASE"}</definedName>
    <definedName name="_j5" localSheetId="14" hidden="1">{"PRINT",#N/A,TRUE,"APPA";"PRINT",#N/A,TRUE,"APS";"PRINT",#N/A,TRUE,"BHPL";"PRINT",#N/A,TRUE,"BHPL2";"PRINT",#N/A,TRUE,"CDWR";"PRINT",#N/A,TRUE,"EWEB";"PRINT",#N/A,TRUE,"LADWP";"PRINT",#N/A,TRUE,"NEVBASE"}</definedName>
    <definedName name="_j5" localSheetId="15" hidden="1">{"PRINT",#N/A,TRUE,"APPA";"PRINT",#N/A,TRUE,"APS";"PRINT",#N/A,TRUE,"BHPL";"PRINT",#N/A,TRUE,"BHPL2";"PRINT",#N/A,TRUE,"CDWR";"PRINT",#N/A,TRUE,"EWEB";"PRINT",#N/A,TRUE,"LADWP";"PRINT",#N/A,TRUE,"NEVBASE"}</definedName>
    <definedName name="_j5" localSheetId="16" hidden="1">{"PRINT",#N/A,TRUE,"APPA";"PRINT",#N/A,TRUE,"APS";"PRINT",#N/A,TRUE,"BHPL";"PRINT",#N/A,TRUE,"BHPL2";"PRINT",#N/A,TRUE,"CDWR";"PRINT",#N/A,TRUE,"EWEB";"PRINT",#N/A,TRUE,"LADWP";"PRINT",#N/A,TRUE,"NEVBASE"}</definedName>
    <definedName name="_j5" localSheetId="2" hidden="1">{"PRINT",#N/A,TRUE,"APPA";"PRINT",#N/A,TRUE,"APS";"PRINT",#N/A,TRUE,"BHPL";"PRINT",#N/A,TRUE,"BHPL2";"PRINT",#N/A,TRUE,"CDWR";"PRINT",#N/A,TRUE,"EWEB";"PRINT",#N/A,TRUE,"LADWP";"PRINT",#N/A,TRUE,"NEVBASE"}</definedName>
    <definedName name="_j5" localSheetId="13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localSheetId="9" hidden="1">{"PRINT",#N/A,TRUE,"APPA";"PRINT",#N/A,TRUE,"APS";"PRINT",#N/A,TRUE,"BHPL";"PRINT",#N/A,TRUE,"BHPL2";"PRINT",#N/A,TRUE,"CDWR";"PRINT",#N/A,TRUE,"EWEB";"PRINT",#N/A,TRUE,"LADWP";"PRINT",#N/A,TRUE,"NEVBASE"}</definedName>
    <definedName name="_j5" localSheetId="10" hidden="1">{"PRINT",#N/A,TRUE,"APPA";"PRINT",#N/A,TRUE,"APS";"PRINT",#N/A,TRUE,"BHPL";"PRINT",#N/A,TRUE,"BHPL2";"PRINT",#N/A,TRUE,"CDWR";"PRINT",#N/A,TRUE,"EWEB";"PRINT",#N/A,TRUE,"LADWP";"PRINT",#N/A,TRUE,"NEVBASE"}</definedName>
    <definedName name="_j5" localSheetId="11" hidden="1">{"PRINT",#N/A,TRUE,"APPA";"PRINT",#N/A,TRUE,"APS";"PRINT",#N/A,TRUE,"BHPL";"PRINT",#N/A,TRUE,"BHPL2";"PRINT",#N/A,TRUE,"CDWR";"PRINT",#N/A,TRUE,"EWEB";"PRINT",#N/A,TRUE,"LADWP";"PRINT",#N/A,TRUE,"NEVBASE"}</definedName>
    <definedName name="_j5" localSheetId="12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Order1" hidden="1">255</definedName>
    <definedName name="_Order2" hidden="1">0</definedName>
    <definedName name="Discount_Rate" localSheetId="0">'Table 1'!$I$43</definedName>
    <definedName name="Discount_Rate">'Table 1'!$I$50</definedName>
    <definedName name="Inflation" localSheetId="0">'Table 1'!$J$45</definedName>
    <definedName name="Inflation">'Table 1'!$J$52</definedName>
    <definedName name="IRP23_Infl_Rate" localSheetId="0">'Table 1'!$K$47</definedName>
    <definedName name="OATT" localSheetId="0">#REF!</definedName>
    <definedName name="OATT">#REF!</definedName>
    <definedName name="_xlnm.Print_Area" localSheetId="0">'Appendix E.1'!$A$1:$K$40</definedName>
    <definedName name="_xlnm.Print_Area" localSheetId="14">'PV_.PX.BDG._.PTC.2031'!$A$1:$P$78</definedName>
    <definedName name="_xlnm.Print_Area" localSheetId="15">'PV_.PX.HTG._.PTC.2031'!$A$1:$O$61</definedName>
    <definedName name="_xlnm.Print_Area" localSheetId="16">'PV_.PX.UTS._.PTC.2031'!$A$1:$P$61</definedName>
    <definedName name="_xlnm.Print_Area" localSheetId="1">'Table 1'!$A$1:$H$67</definedName>
    <definedName name="_xlnm.Print_Area" localSheetId="13">'Table 3 PV_.PX.NTN._.PTC.2031'!$A$1:$O$61</definedName>
    <definedName name="_xlnm.Print_Area" localSheetId="3">'Table 4'!$A$1:$F$53</definedName>
    <definedName name="_xlnm.Print_Area" localSheetId="4">'Table 5'!$A$1:$H$312</definedName>
    <definedName name="Real_Discount_Rate" localSheetId="0">'Table 1'!$J$47</definedName>
    <definedName name="Real_Discount_Rate">'Table 1'!$J$54</definedName>
    <definedName name="RenewableMarketShape" localSheetId="0">#REF!</definedName>
    <definedName name="RenewableMarketShape">#REF!</definedName>
    <definedName name="RevenueSum">"GRID Thermal Revenue!R2C1:R4C2"</definedName>
    <definedName name="Study_CF" localSheetId="0">'Table 5'!$M$8</definedName>
    <definedName name="Study_CF">'Table 5'!$M$8</definedName>
    <definedName name="Study_MW" localSheetId="0">'Table 5'!$M$6</definedName>
    <definedName name="Study_MW">'Table 5'!$M$6</definedName>
    <definedName name="TransCapRecovFct" localSheetId="0">#REF!</definedName>
    <definedName name="TransCapRecovFc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9" i="203" l="1"/>
  <c r="H31" i="203"/>
  <c r="G31" i="203"/>
  <c r="F31" i="203"/>
  <c r="E31" i="203"/>
  <c r="K31" i="203" s="1"/>
  <c r="K32" i="203" s="1"/>
  <c r="H29" i="203"/>
  <c r="G29" i="203"/>
  <c r="F29" i="203"/>
  <c r="E29" i="203"/>
  <c r="K29" i="203" s="1"/>
  <c r="K30" i="203" s="1"/>
  <c r="B12" i="203"/>
  <c r="B13" i="203" s="1"/>
  <c r="H11" i="203"/>
  <c r="G11" i="203"/>
  <c r="F11" i="203"/>
  <c r="E11" i="203"/>
  <c r="B11" i="203"/>
  <c r="H10" i="203"/>
  <c r="G10" i="203"/>
  <c r="F10" i="203"/>
  <c r="E10" i="203"/>
  <c r="H7" i="203"/>
  <c r="G7" i="203"/>
  <c r="K11" i="203" l="1"/>
  <c r="K10" i="203"/>
  <c r="G13" i="203"/>
  <c r="E13" i="203"/>
  <c r="F13" i="203"/>
  <c r="B14" i="203"/>
  <c r="H13" i="203"/>
  <c r="E12" i="203"/>
  <c r="F12" i="203"/>
  <c r="G12" i="203"/>
  <c r="H12" i="203"/>
  <c r="K12" i="203" l="1"/>
  <c r="F14" i="203"/>
  <c r="B15" i="203"/>
  <c r="H14" i="203"/>
  <c r="G14" i="203"/>
  <c r="E14" i="203"/>
  <c r="K13" i="203"/>
  <c r="L14" i="31"/>
  <c r="F212" i="31" s="1"/>
  <c r="C212" i="31" s="1" a="1"/>
  <c r="C212" i="31" s="1"/>
  <c r="L13" i="31"/>
  <c r="M14" i="31"/>
  <c r="AB9" i="31"/>
  <c r="O30" i="66"/>
  <c r="N30" i="66"/>
  <c r="M30" i="66"/>
  <c r="L30" i="66"/>
  <c r="K30" i="66"/>
  <c r="J30" i="66"/>
  <c r="I30" i="66"/>
  <c r="H30" i="66"/>
  <c r="G30" i="66"/>
  <c r="F30" i="66"/>
  <c r="E30" i="66"/>
  <c r="D30" i="66"/>
  <c r="C30" i="66"/>
  <c r="B30" i="66"/>
  <c r="O29" i="66"/>
  <c r="N29" i="66"/>
  <c r="M29" i="66"/>
  <c r="L29" i="66"/>
  <c r="K29" i="66"/>
  <c r="J29" i="66"/>
  <c r="I29" i="66"/>
  <c r="H29" i="66"/>
  <c r="G29" i="66"/>
  <c r="F29" i="66"/>
  <c r="E29" i="66"/>
  <c r="D29" i="66"/>
  <c r="C29" i="66"/>
  <c r="B29" i="66"/>
  <c r="O28" i="66"/>
  <c r="N28" i="66"/>
  <c r="M28" i="66"/>
  <c r="L28" i="66"/>
  <c r="K28" i="66"/>
  <c r="J28" i="66"/>
  <c r="I28" i="66"/>
  <c r="H28" i="66"/>
  <c r="G28" i="66"/>
  <c r="F28" i="66"/>
  <c r="E28" i="66"/>
  <c r="D28" i="66"/>
  <c r="C28" i="66"/>
  <c r="B28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B27" i="66"/>
  <c r="O26" i="66"/>
  <c r="N26" i="66"/>
  <c r="M26" i="66"/>
  <c r="L26" i="66"/>
  <c r="K26" i="66"/>
  <c r="J26" i="66"/>
  <c r="I26" i="66"/>
  <c r="H26" i="66"/>
  <c r="G26" i="66"/>
  <c r="F26" i="66"/>
  <c r="E26" i="66"/>
  <c r="D26" i="66"/>
  <c r="C26" i="66"/>
  <c r="B26" i="66"/>
  <c r="O25" i="66"/>
  <c r="N25" i="66"/>
  <c r="M25" i="66"/>
  <c r="L25" i="66"/>
  <c r="K25" i="66"/>
  <c r="J25" i="66"/>
  <c r="I25" i="66"/>
  <c r="H25" i="66"/>
  <c r="G25" i="66"/>
  <c r="F25" i="66"/>
  <c r="E25" i="66"/>
  <c r="D25" i="66"/>
  <c r="C25" i="66"/>
  <c r="B25" i="66"/>
  <c r="O24" i="66"/>
  <c r="N24" i="66"/>
  <c r="M24" i="66"/>
  <c r="L24" i="66"/>
  <c r="K24" i="66"/>
  <c r="J24" i="66"/>
  <c r="I24" i="66"/>
  <c r="H24" i="66"/>
  <c r="G24" i="66"/>
  <c r="F24" i="66"/>
  <c r="E24" i="66"/>
  <c r="D24" i="66"/>
  <c r="C24" i="66"/>
  <c r="B24" i="66"/>
  <c r="O23" i="66"/>
  <c r="N23" i="66"/>
  <c r="M23" i="66"/>
  <c r="L23" i="66"/>
  <c r="K23" i="66"/>
  <c r="J23" i="66"/>
  <c r="I23" i="66"/>
  <c r="H23" i="66"/>
  <c r="G23" i="66"/>
  <c r="F23" i="66"/>
  <c r="E23" i="66"/>
  <c r="D23" i="66"/>
  <c r="C23" i="66"/>
  <c r="B23" i="66"/>
  <c r="O22" i="66"/>
  <c r="N22" i="66"/>
  <c r="M22" i="66"/>
  <c r="L22" i="66"/>
  <c r="K22" i="66"/>
  <c r="J22" i="66"/>
  <c r="I22" i="66"/>
  <c r="H22" i="66"/>
  <c r="G22" i="66"/>
  <c r="F22" i="66"/>
  <c r="E22" i="66"/>
  <c r="D22" i="66"/>
  <c r="C22" i="66"/>
  <c r="B22" i="66"/>
  <c r="O21" i="66"/>
  <c r="N21" i="66"/>
  <c r="M21" i="66"/>
  <c r="L21" i="66"/>
  <c r="K21" i="66"/>
  <c r="J21" i="66"/>
  <c r="I21" i="66"/>
  <c r="H21" i="66"/>
  <c r="G21" i="66"/>
  <c r="F21" i="66"/>
  <c r="E21" i="66"/>
  <c r="D21" i="66"/>
  <c r="C21" i="66"/>
  <c r="B21" i="66"/>
  <c r="O20" i="66"/>
  <c r="N20" i="66"/>
  <c r="M20" i="66"/>
  <c r="L20" i="66"/>
  <c r="K20" i="66"/>
  <c r="J20" i="66"/>
  <c r="I20" i="66"/>
  <c r="H20" i="66"/>
  <c r="G20" i="66"/>
  <c r="F20" i="66"/>
  <c r="E20" i="66"/>
  <c r="D20" i="66"/>
  <c r="C20" i="66"/>
  <c r="B20" i="66"/>
  <c r="O19" i="66"/>
  <c r="N19" i="66"/>
  <c r="M19" i="66"/>
  <c r="L19" i="66"/>
  <c r="K19" i="66"/>
  <c r="J19" i="66"/>
  <c r="I19" i="66"/>
  <c r="H19" i="66"/>
  <c r="G19" i="66"/>
  <c r="F19" i="66"/>
  <c r="E19" i="66"/>
  <c r="D19" i="66"/>
  <c r="C19" i="66"/>
  <c r="B19" i="66"/>
  <c r="O18" i="66"/>
  <c r="N18" i="66"/>
  <c r="M18" i="66"/>
  <c r="L18" i="66"/>
  <c r="K18" i="66"/>
  <c r="J18" i="66"/>
  <c r="I18" i="66"/>
  <c r="H18" i="66"/>
  <c r="G18" i="66"/>
  <c r="F18" i="66"/>
  <c r="E18" i="66"/>
  <c r="D18" i="66"/>
  <c r="C18" i="66"/>
  <c r="B18" i="66"/>
  <c r="O17" i="66"/>
  <c r="N17" i="66"/>
  <c r="M17" i="66"/>
  <c r="L17" i="66"/>
  <c r="K17" i="66"/>
  <c r="J17" i="66"/>
  <c r="I17" i="66"/>
  <c r="H17" i="66"/>
  <c r="G17" i="66"/>
  <c r="F17" i="66"/>
  <c r="E17" i="66"/>
  <c r="D17" i="66"/>
  <c r="C17" i="66"/>
  <c r="B17" i="66"/>
  <c r="O16" i="66"/>
  <c r="N16" i="66"/>
  <c r="M16" i="66"/>
  <c r="L16" i="66"/>
  <c r="K16" i="66"/>
  <c r="J16" i="66"/>
  <c r="I16" i="66"/>
  <c r="H16" i="66"/>
  <c r="G16" i="66"/>
  <c r="F16" i="66"/>
  <c r="E16" i="66"/>
  <c r="D16" i="66"/>
  <c r="C16" i="66"/>
  <c r="B16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B15" i="66"/>
  <c r="O14" i="66"/>
  <c r="N14" i="66"/>
  <c r="M14" i="66"/>
  <c r="L14" i="66"/>
  <c r="K14" i="66"/>
  <c r="J14" i="66"/>
  <c r="I14" i="66"/>
  <c r="H14" i="66"/>
  <c r="G14" i="66"/>
  <c r="F14" i="66"/>
  <c r="E14" i="66"/>
  <c r="D14" i="66"/>
  <c r="C14" i="66"/>
  <c r="B14" i="66"/>
  <c r="O13" i="66"/>
  <c r="N13" i="66"/>
  <c r="M13" i="66"/>
  <c r="L13" i="66"/>
  <c r="K13" i="66"/>
  <c r="J13" i="66"/>
  <c r="I13" i="66"/>
  <c r="H13" i="66"/>
  <c r="G13" i="66"/>
  <c r="F13" i="66"/>
  <c r="E13" i="66"/>
  <c r="D13" i="66"/>
  <c r="C13" i="66"/>
  <c r="B13" i="66"/>
  <c r="K14" i="203" l="1"/>
  <c r="B16" i="203"/>
  <c r="H15" i="203"/>
  <c r="G15" i="203"/>
  <c r="F15" i="203"/>
  <c r="E15" i="203"/>
  <c r="K15" i="203" s="1"/>
  <c r="F90" i="31"/>
  <c r="C90" i="31" s="1" a="1"/>
  <c r="C90" i="31" s="1"/>
  <c r="F175" i="31"/>
  <c r="C175" i="31" s="1" a="1"/>
  <c r="C175" i="31" s="1"/>
  <c r="F36" i="31"/>
  <c r="C36" i="31" s="1" a="1"/>
  <c r="C36" i="31" s="1"/>
  <c r="F149" i="31"/>
  <c r="C149" i="31" s="1" a="1"/>
  <c r="C149" i="31" s="1"/>
  <c r="F206" i="31"/>
  <c r="C206" i="31" s="1" a="1"/>
  <c r="C206" i="31" s="1"/>
  <c r="F64" i="31"/>
  <c r="C64" i="31" s="1" a="1"/>
  <c r="C64" i="31" s="1"/>
  <c r="F122" i="31"/>
  <c r="C122" i="31" s="1" a="1"/>
  <c r="C122" i="31" s="1"/>
  <c r="F180" i="31"/>
  <c r="C180" i="31" s="1" a="1"/>
  <c r="C180" i="31" s="1"/>
  <c r="F239" i="31"/>
  <c r="F68" i="31"/>
  <c r="C68" i="31" s="1" a="1"/>
  <c r="C68" i="31" s="1"/>
  <c r="F125" i="31"/>
  <c r="C125" i="31" s="1" a="1"/>
  <c r="C125" i="31" s="1"/>
  <c r="F181" i="31"/>
  <c r="C181" i="31" s="1" a="1"/>
  <c r="C181" i="31" s="1"/>
  <c r="F240" i="31"/>
  <c r="F62" i="31"/>
  <c r="C62" i="31" s="1" a="1"/>
  <c r="C62" i="31" s="1"/>
  <c r="F205" i="31"/>
  <c r="C205" i="31" s="1" a="1"/>
  <c r="C205" i="31" s="1"/>
  <c r="F63" i="31"/>
  <c r="C63" i="31" s="1" a="1"/>
  <c r="C63" i="31" s="1"/>
  <c r="F119" i="31"/>
  <c r="C119" i="31" s="1" a="1"/>
  <c r="C119" i="31" s="1"/>
  <c r="F176" i="31"/>
  <c r="C176" i="31" s="1" a="1"/>
  <c r="C176" i="31" s="1"/>
  <c r="F238" i="31"/>
  <c r="F37" i="31"/>
  <c r="C37" i="31" s="1" a="1"/>
  <c r="C37" i="31" s="1"/>
  <c r="F94" i="31"/>
  <c r="C94" i="31" s="1" a="1"/>
  <c r="C94" i="31" s="1"/>
  <c r="F150" i="31"/>
  <c r="C150" i="31" s="1" a="1"/>
  <c r="C150" i="31" s="1"/>
  <c r="F207" i="31"/>
  <c r="C207" i="31" s="1" a="1"/>
  <c r="C207" i="31" s="1"/>
  <c r="F38" i="31"/>
  <c r="C38" i="31" s="1" a="1"/>
  <c r="C38" i="31" s="1"/>
  <c r="F95" i="31"/>
  <c r="C95" i="31" s="1" a="1"/>
  <c r="C95" i="31" s="1"/>
  <c r="F151" i="31"/>
  <c r="C151" i="31" s="1" a="1"/>
  <c r="C151" i="31" s="1"/>
  <c r="F208" i="31"/>
  <c r="C208" i="31" s="1" a="1"/>
  <c r="C208" i="31" s="1"/>
  <c r="F13" i="31"/>
  <c r="C13" i="31" s="1" a="1"/>
  <c r="C13" i="31" s="1"/>
  <c r="F39" i="31"/>
  <c r="C39" i="31" s="1" a="1"/>
  <c r="C39" i="31" s="1"/>
  <c r="F96" i="31"/>
  <c r="C96" i="31" s="1" a="1"/>
  <c r="C96" i="31" s="1"/>
  <c r="F126" i="31"/>
  <c r="C126" i="31" s="1" a="1"/>
  <c r="C126" i="31" s="1"/>
  <c r="F154" i="31"/>
  <c r="C154" i="31" s="1" a="1"/>
  <c r="C154" i="31" s="1"/>
  <c r="F182" i="31"/>
  <c r="C182" i="31" s="1" a="1"/>
  <c r="C182" i="31" s="1"/>
  <c r="F227" i="31"/>
  <c r="C227" i="31" s="1" a="1"/>
  <c r="C227" i="31" s="1"/>
  <c r="F211" i="31"/>
  <c r="C211" i="31" s="1" a="1"/>
  <c r="C211" i="31" s="1"/>
  <c r="F195" i="31"/>
  <c r="C195" i="31" s="1" a="1"/>
  <c r="C195" i="31" s="1"/>
  <c r="F179" i="31"/>
  <c r="C179" i="31" s="1" a="1"/>
  <c r="C179" i="31" s="1"/>
  <c r="F163" i="31"/>
  <c r="C163" i="31" s="1" a="1"/>
  <c r="C163" i="31" s="1"/>
  <c r="F147" i="31"/>
  <c r="C147" i="31" s="1" a="1"/>
  <c r="C147" i="31" s="1"/>
  <c r="F131" i="31"/>
  <c r="C131" i="31" s="1" a="1"/>
  <c r="C131" i="31" s="1"/>
  <c r="F115" i="31"/>
  <c r="C115" i="31" s="1" a="1"/>
  <c r="C115" i="31" s="1"/>
  <c r="F99" i="31"/>
  <c r="C99" i="31" s="1" a="1"/>
  <c r="C99" i="31" s="1"/>
  <c r="F83" i="31"/>
  <c r="C83" i="31" s="1" a="1"/>
  <c r="C83" i="31" s="1"/>
  <c r="F67" i="31"/>
  <c r="C67" i="31" s="1" a="1"/>
  <c r="C67" i="31" s="1"/>
  <c r="F51" i="31"/>
  <c r="C51" i="31" s="1" a="1"/>
  <c r="C51" i="31" s="1"/>
  <c r="F35" i="31"/>
  <c r="C35" i="31" s="1" a="1"/>
  <c r="C35" i="31" s="1"/>
  <c r="F19" i="31"/>
  <c r="C19" i="31" s="1" a="1"/>
  <c r="C19" i="31" s="1"/>
  <c r="F226" i="31"/>
  <c r="C226" i="31" s="1" a="1"/>
  <c r="C226" i="31" s="1"/>
  <c r="F210" i="31"/>
  <c r="C210" i="31" s="1" a="1"/>
  <c r="C210" i="31" s="1"/>
  <c r="F194" i="31"/>
  <c r="C194" i="31" s="1" a="1"/>
  <c r="C194" i="31" s="1"/>
  <c r="F178" i="31"/>
  <c r="C178" i="31" s="1" a="1"/>
  <c r="C178" i="31" s="1"/>
  <c r="F162" i="31"/>
  <c r="C162" i="31" s="1" a="1"/>
  <c r="C162" i="31" s="1"/>
  <c r="F146" i="31"/>
  <c r="C146" i="31" s="1" a="1"/>
  <c r="C146" i="31" s="1"/>
  <c r="F130" i="31"/>
  <c r="C130" i="31" s="1" a="1"/>
  <c r="C130" i="31" s="1"/>
  <c r="F114" i="31"/>
  <c r="C114" i="31" s="1" a="1"/>
  <c r="C114" i="31" s="1"/>
  <c r="F98" i="31"/>
  <c r="C98" i="31" s="1" a="1"/>
  <c r="C98" i="31" s="1"/>
  <c r="F82" i="31"/>
  <c r="C82" i="31" s="1" a="1"/>
  <c r="C82" i="31" s="1"/>
  <c r="F66" i="31"/>
  <c r="C66" i="31" s="1" a="1"/>
  <c r="C66" i="31" s="1"/>
  <c r="F50" i="31"/>
  <c r="C50" i="31" s="1" a="1"/>
  <c r="C50" i="31" s="1"/>
  <c r="F34" i="31"/>
  <c r="C34" i="31" s="1" a="1"/>
  <c r="C34" i="31" s="1"/>
  <c r="F18" i="31"/>
  <c r="C18" i="31" s="1" a="1"/>
  <c r="C18" i="31" s="1"/>
  <c r="F161" i="31"/>
  <c r="C161" i="31" s="1" a="1"/>
  <c r="C161" i="31" s="1"/>
  <c r="F49" i="31"/>
  <c r="C49" i="31" s="1" a="1"/>
  <c r="C49" i="31" s="1"/>
  <c r="F17" i="31"/>
  <c r="C17" i="31" s="1" a="1"/>
  <c r="C17" i="31" s="1"/>
  <c r="F209" i="31"/>
  <c r="C209" i="31" s="1" a="1"/>
  <c r="C209" i="31" s="1"/>
  <c r="F193" i="31"/>
  <c r="C193" i="31" s="1" a="1"/>
  <c r="C193" i="31" s="1"/>
  <c r="F145" i="31"/>
  <c r="C145" i="31" s="1" a="1"/>
  <c r="C145" i="31" s="1"/>
  <c r="F113" i="31"/>
  <c r="C113" i="31" s="1" a="1"/>
  <c r="C113" i="31" s="1"/>
  <c r="F97" i="31"/>
  <c r="C97" i="31" s="1" a="1"/>
  <c r="C97" i="31" s="1"/>
  <c r="F65" i="31"/>
  <c r="C65" i="31" s="1" a="1"/>
  <c r="C65" i="31" s="1"/>
  <c r="F236" i="31"/>
  <c r="F220" i="31"/>
  <c r="C220" i="31" s="1" a="1"/>
  <c r="C220" i="31" s="1"/>
  <c r="F204" i="31"/>
  <c r="C204" i="31" s="1" a="1"/>
  <c r="C204" i="31" s="1"/>
  <c r="F188" i="31"/>
  <c r="C188" i="31" s="1" a="1"/>
  <c r="C188" i="31" s="1"/>
  <c r="F172" i="31"/>
  <c r="C172" i="31" s="1" a="1"/>
  <c r="C172" i="31" s="1"/>
  <c r="F156" i="31"/>
  <c r="C156" i="31" s="1" a="1"/>
  <c r="C156" i="31" s="1"/>
  <c r="F140" i="31"/>
  <c r="C140" i="31" s="1" a="1"/>
  <c r="C140" i="31" s="1"/>
  <c r="F124" i="31"/>
  <c r="C124" i="31" s="1" a="1"/>
  <c r="C124" i="31" s="1"/>
  <c r="F108" i="31"/>
  <c r="C108" i="31" s="1" a="1"/>
  <c r="C108" i="31" s="1"/>
  <c r="F92" i="31"/>
  <c r="C92" i="31" s="1" a="1"/>
  <c r="C92" i="31" s="1"/>
  <c r="F76" i="31"/>
  <c r="C76" i="31" s="1" a="1"/>
  <c r="C76" i="31" s="1"/>
  <c r="F60" i="31"/>
  <c r="C60" i="31" s="1" a="1"/>
  <c r="C60" i="31" s="1"/>
  <c r="F44" i="31"/>
  <c r="C44" i="31" s="1" a="1"/>
  <c r="C44" i="31" s="1"/>
  <c r="F28" i="31"/>
  <c r="C28" i="31" s="1" a="1"/>
  <c r="C28" i="31" s="1"/>
  <c r="F235" i="31"/>
  <c r="F219" i="31"/>
  <c r="C219" i="31" s="1" a="1"/>
  <c r="C219" i="31" s="1"/>
  <c r="F203" i="31"/>
  <c r="C203" i="31" s="1" a="1"/>
  <c r="C203" i="31" s="1"/>
  <c r="F187" i="31"/>
  <c r="C187" i="31" s="1" a="1"/>
  <c r="C187" i="31" s="1"/>
  <c r="F171" i="31"/>
  <c r="C171" i="31" s="1" a="1"/>
  <c r="C171" i="31" s="1"/>
  <c r="F155" i="31"/>
  <c r="C155" i="31" s="1" a="1"/>
  <c r="C155" i="31" s="1"/>
  <c r="F139" i="31"/>
  <c r="C139" i="31" s="1" a="1"/>
  <c r="C139" i="31" s="1"/>
  <c r="F123" i="31"/>
  <c r="C123" i="31" s="1" a="1"/>
  <c r="C123" i="31" s="1"/>
  <c r="F107" i="31"/>
  <c r="C107" i="31" s="1" a="1"/>
  <c r="C107" i="31" s="1"/>
  <c r="F91" i="31"/>
  <c r="C91" i="31" s="1" a="1"/>
  <c r="C91" i="31" s="1"/>
  <c r="F75" i="31"/>
  <c r="C75" i="31" s="1" a="1"/>
  <c r="C75" i="31" s="1"/>
  <c r="F59" i="31"/>
  <c r="C59" i="31" s="1" a="1"/>
  <c r="C59" i="31" s="1"/>
  <c r="F43" i="31"/>
  <c r="C43" i="31" s="1" a="1"/>
  <c r="C43" i="31" s="1"/>
  <c r="F27" i="31"/>
  <c r="C27" i="31" s="1" a="1"/>
  <c r="C27" i="31" s="1"/>
  <c r="F233" i="31"/>
  <c r="F217" i="31"/>
  <c r="C217" i="31" s="1" a="1"/>
  <c r="C217" i="31" s="1"/>
  <c r="F185" i="31"/>
  <c r="C185" i="31" s="1" a="1"/>
  <c r="C185" i="31" s="1"/>
  <c r="F169" i="31"/>
  <c r="C169" i="31" s="1" a="1"/>
  <c r="C169" i="31" s="1"/>
  <c r="F137" i="31"/>
  <c r="C137" i="31" s="1" a="1"/>
  <c r="C137" i="31" s="1"/>
  <c r="F121" i="31"/>
  <c r="C121" i="31" s="1" a="1"/>
  <c r="C121" i="31" s="1"/>
  <c r="F89" i="31"/>
  <c r="C89" i="31" s="1" a="1"/>
  <c r="C89" i="31" s="1"/>
  <c r="F73" i="31"/>
  <c r="C73" i="31" s="1" a="1"/>
  <c r="C73" i="31" s="1"/>
  <c r="F41" i="31"/>
  <c r="C41" i="31" s="1" a="1"/>
  <c r="C41" i="31" s="1"/>
  <c r="F25" i="31"/>
  <c r="C25" i="31" s="1" a="1"/>
  <c r="C25" i="31" s="1"/>
  <c r="F232" i="31"/>
  <c r="F216" i="31"/>
  <c r="C216" i="31" s="1" a="1"/>
  <c r="C216" i="31" s="1"/>
  <c r="F200" i="31"/>
  <c r="C200" i="31" s="1" a="1"/>
  <c r="C200" i="31" s="1"/>
  <c r="F184" i="31"/>
  <c r="C184" i="31" s="1" a="1"/>
  <c r="C184" i="31" s="1"/>
  <c r="F168" i="31"/>
  <c r="C168" i="31" s="1" a="1"/>
  <c r="C168" i="31" s="1"/>
  <c r="F152" i="31"/>
  <c r="C152" i="31" s="1" a="1"/>
  <c r="C152" i="31" s="1"/>
  <c r="F136" i="31"/>
  <c r="C136" i="31" s="1" a="1"/>
  <c r="C136" i="31" s="1"/>
  <c r="F120" i="31"/>
  <c r="C120" i="31" s="1" a="1"/>
  <c r="C120" i="31" s="1"/>
  <c r="F104" i="31"/>
  <c r="C104" i="31" s="1" a="1"/>
  <c r="C104" i="31" s="1"/>
  <c r="F88" i="31"/>
  <c r="C88" i="31" s="1" a="1"/>
  <c r="C88" i="31" s="1"/>
  <c r="F72" i="31"/>
  <c r="C72" i="31" s="1" a="1"/>
  <c r="C72" i="31" s="1"/>
  <c r="F56" i="31"/>
  <c r="C56" i="31" s="1" a="1"/>
  <c r="C56" i="31" s="1"/>
  <c r="F40" i="31"/>
  <c r="C40" i="31" s="1" a="1"/>
  <c r="C40" i="31" s="1"/>
  <c r="F24" i="31"/>
  <c r="C24" i="31" s="1" a="1"/>
  <c r="C24" i="31" s="1"/>
  <c r="F231" i="31"/>
  <c r="F215" i="31"/>
  <c r="C215" i="31" s="1" a="1"/>
  <c r="C215" i="31" s="1"/>
  <c r="F32" i="31"/>
  <c r="C32" i="31" s="1" a="1"/>
  <c r="C32" i="31" s="1"/>
  <c r="F148" i="31"/>
  <c r="C148" i="31" s="1" a="1"/>
  <c r="C148" i="31" s="1"/>
  <c r="F14" i="31"/>
  <c r="C14" i="31" s="1" a="1"/>
  <c r="C14" i="31" s="1"/>
  <c r="F70" i="31"/>
  <c r="C70" i="31" s="1" a="1"/>
  <c r="C70" i="31" s="1"/>
  <c r="F127" i="31"/>
  <c r="C127" i="31" s="1" a="1"/>
  <c r="C127" i="31" s="1"/>
  <c r="F183" i="31"/>
  <c r="C183" i="31" s="1" a="1"/>
  <c r="C183" i="31" s="1"/>
  <c r="F71" i="31"/>
  <c r="C71" i="31" s="1" a="1"/>
  <c r="C71" i="31" s="1"/>
  <c r="F128" i="31"/>
  <c r="C128" i="31" s="1" a="1"/>
  <c r="C128" i="31" s="1"/>
  <c r="F214" i="31"/>
  <c r="C214" i="31" s="1" a="1"/>
  <c r="C214" i="31" s="1"/>
  <c r="F46" i="31"/>
  <c r="C46" i="31" s="1" a="1"/>
  <c r="C46" i="31" s="1"/>
  <c r="F102" i="31"/>
  <c r="C102" i="31" s="1" a="1"/>
  <c r="C102" i="31" s="1"/>
  <c r="F159" i="31"/>
  <c r="C159" i="31" s="1" a="1"/>
  <c r="C159" i="31" s="1"/>
  <c r="F218" i="31"/>
  <c r="C218" i="31" s="1" a="1"/>
  <c r="C218" i="31" s="1"/>
  <c r="F20" i="31"/>
  <c r="C20" i="31" s="1" a="1"/>
  <c r="C20" i="31" s="1"/>
  <c r="F47" i="31"/>
  <c r="C47" i="31" s="1" a="1"/>
  <c r="C47" i="31" s="1"/>
  <c r="F77" i="31"/>
  <c r="C77" i="31" s="1" a="1"/>
  <c r="C77" i="31" s="1"/>
  <c r="F103" i="31"/>
  <c r="C103" i="31" s="1" a="1"/>
  <c r="C103" i="31" s="1"/>
  <c r="F133" i="31"/>
  <c r="C133" i="31" s="1" a="1"/>
  <c r="C133" i="31" s="1"/>
  <c r="F160" i="31"/>
  <c r="C160" i="31" s="1" a="1"/>
  <c r="C160" i="31" s="1"/>
  <c r="F190" i="31"/>
  <c r="C190" i="31" s="1" a="1"/>
  <c r="C190" i="31" s="1"/>
  <c r="F221" i="31"/>
  <c r="C221" i="31" s="1" a="1"/>
  <c r="C221" i="31" s="1"/>
  <c r="F118" i="31"/>
  <c r="C118" i="31" s="1" a="1"/>
  <c r="C118" i="31" s="1"/>
  <c r="F42" i="31"/>
  <c r="C42" i="31" s="1" a="1"/>
  <c r="C42" i="31" s="1"/>
  <c r="F100" i="31"/>
  <c r="C100" i="31" s="1" a="1"/>
  <c r="C100" i="31" s="1"/>
  <c r="F157" i="31"/>
  <c r="C157" i="31" s="1" a="1"/>
  <c r="C157" i="31" s="1"/>
  <c r="F15" i="31"/>
  <c r="C15" i="31" s="1" a="1"/>
  <c r="C15" i="31" s="1"/>
  <c r="F101" i="31"/>
  <c r="C101" i="31" s="1" a="1"/>
  <c r="C101" i="31" s="1"/>
  <c r="F158" i="31"/>
  <c r="C158" i="31" s="1" a="1"/>
  <c r="C158" i="31" s="1"/>
  <c r="F186" i="31"/>
  <c r="C186" i="31" s="1" a="1"/>
  <c r="C186" i="31" s="1"/>
  <c r="F16" i="31"/>
  <c r="C16" i="31" s="1" a="1"/>
  <c r="C16" i="31" s="1"/>
  <c r="F74" i="31"/>
  <c r="C74" i="31" s="1" a="1"/>
  <c r="C74" i="31" s="1"/>
  <c r="F132" i="31"/>
  <c r="C132" i="31" s="1" a="1"/>
  <c r="C132" i="31" s="1"/>
  <c r="F48" i="31"/>
  <c r="C48" i="31" s="1" a="1"/>
  <c r="C48" i="31" s="1"/>
  <c r="F78" i="31"/>
  <c r="C78" i="31" s="1" a="1"/>
  <c r="C78" i="31" s="1"/>
  <c r="F106" i="31"/>
  <c r="C106" i="31" s="1" a="1"/>
  <c r="C106" i="31" s="1"/>
  <c r="F134" i="31"/>
  <c r="C134" i="31" s="1" a="1"/>
  <c r="C134" i="31" s="1"/>
  <c r="F164" i="31"/>
  <c r="C164" i="31" s="1" a="1"/>
  <c r="C164" i="31" s="1"/>
  <c r="F191" i="31"/>
  <c r="C191" i="31" s="1" a="1"/>
  <c r="C191" i="31" s="1"/>
  <c r="F222" i="31"/>
  <c r="C222" i="31" s="1" a="1"/>
  <c r="C222" i="31" s="1"/>
  <c r="F22" i="31"/>
  <c r="C22" i="31" s="1" a="1"/>
  <c r="C22" i="31" s="1"/>
  <c r="F52" i="31"/>
  <c r="C52" i="31" s="1" a="1"/>
  <c r="C52" i="31" s="1"/>
  <c r="F79" i="31"/>
  <c r="C79" i="31" s="1" a="1"/>
  <c r="C79" i="31" s="1"/>
  <c r="F109" i="31"/>
  <c r="C109" i="31" s="1" a="1"/>
  <c r="C109" i="31" s="1"/>
  <c r="F135" i="31"/>
  <c r="C135" i="31" s="1" a="1"/>
  <c r="C135" i="31" s="1"/>
  <c r="F192" i="31"/>
  <c r="C192" i="31" s="1" a="1"/>
  <c r="C192" i="31" s="1"/>
  <c r="F223" i="31"/>
  <c r="C223" i="31" s="1" a="1"/>
  <c r="C223" i="31" s="1"/>
  <c r="F23" i="31"/>
  <c r="C23" i="31" s="1" a="1"/>
  <c r="C23" i="31" s="1"/>
  <c r="F53" i="31"/>
  <c r="C53" i="31" s="1" a="1"/>
  <c r="C53" i="31" s="1"/>
  <c r="F80" i="31"/>
  <c r="C80" i="31" s="1" a="1"/>
  <c r="C80" i="31" s="1"/>
  <c r="F110" i="31"/>
  <c r="C110" i="31" s="1" a="1"/>
  <c r="C110" i="31" s="1"/>
  <c r="F138" i="31"/>
  <c r="C138" i="31" s="1" a="1"/>
  <c r="C138" i="31" s="1"/>
  <c r="F166" i="31"/>
  <c r="C166" i="31" s="1" a="1"/>
  <c r="C166" i="31" s="1"/>
  <c r="F196" i="31"/>
  <c r="C196" i="31" s="1" a="1"/>
  <c r="C196" i="31" s="1"/>
  <c r="F224" i="31"/>
  <c r="C224" i="31" s="1" a="1"/>
  <c r="C224" i="31" s="1"/>
  <c r="F26" i="31"/>
  <c r="C26" i="31" s="1" a="1"/>
  <c r="C26" i="31" s="1"/>
  <c r="F54" i="31"/>
  <c r="C54" i="31" s="1" a="1"/>
  <c r="C54" i="31" s="1"/>
  <c r="F84" i="31"/>
  <c r="C84" i="31" s="1" a="1"/>
  <c r="C84" i="31" s="1"/>
  <c r="F111" i="31"/>
  <c r="C111" i="31" s="1" a="1"/>
  <c r="C111" i="31" s="1"/>
  <c r="F167" i="31"/>
  <c r="C167" i="31" s="1" a="1"/>
  <c r="C167" i="31" s="1"/>
  <c r="F197" i="31"/>
  <c r="C197" i="31" s="1" a="1"/>
  <c r="C197" i="31" s="1"/>
  <c r="F228" i="31"/>
  <c r="C228" i="31" s="1" a="1"/>
  <c r="C228" i="31" s="1"/>
  <c r="F29" i="31"/>
  <c r="C29" i="31" s="1" a="1"/>
  <c r="C29" i="31" s="1"/>
  <c r="F85" i="31"/>
  <c r="C85" i="31" s="1" a="1"/>
  <c r="C85" i="31" s="1"/>
  <c r="F112" i="31"/>
  <c r="C112" i="31" s="1" a="1"/>
  <c r="C112" i="31" s="1"/>
  <c r="F142" i="31"/>
  <c r="C142" i="31" s="1" a="1"/>
  <c r="C142" i="31" s="1"/>
  <c r="F198" i="31"/>
  <c r="C198" i="31" s="1" a="1"/>
  <c r="C198" i="31" s="1"/>
  <c r="F229" i="31"/>
  <c r="F55" i="31"/>
  <c r="C55" i="31" s="1" a="1"/>
  <c r="C55" i="31" s="1"/>
  <c r="F170" i="31"/>
  <c r="C170" i="31" s="1" a="1"/>
  <c r="C170" i="31" s="1"/>
  <c r="F30" i="31"/>
  <c r="C30" i="31" s="1" a="1"/>
  <c r="C30" i="31" s="1"/>
  <c r="F58" i="31"/>
  <c r="C58" i="31" s="1" a="1"/>
  <c r="C58" i="31" s="1"/>
  <c r="F86" i="31"/>
  <c r="C86" i="31" s="1" a="1"/>
  <c r="C86" i="31" s="1"/>
  <c r="F116" i="31"/>
  <c r="C116" i="31" s="1" a="1"/>
  <c r="C116" i="31" s="1"/>
  <c r="F143" i="31"/>
  <c r="C143" i="31" s="1" a="1"/>
  <c r="C143" i="31" s="1"/>
  <c r="F173" i="31"/>
  <c r="C173" i="31" s="1" a="1"/>
  <c r="C173" i="31" s="1"/>
  <c r="F199" i="31"/>
  <c r="C199" i="31" s="1" a="1"/>
  <c r="C199" i="31" s="1"/>
  <c r="F230" i="31"/>
  <c r="F31" i="31"/>
  <c r="C31" i="31" s="1" a="1"/>
  <c r="C31" i="31" s="1"/>
  <c r="F61" i="31"/>
  <c r="C61" i="31" s="1" a="1"/>
  <c r="C61" i="31" s="1"/>
  <c r="F87" i="31"/>
  <c r="C87" i="31" s="1" a="1"/>
  <c r="C87" i="31" s="1"/>
  <c r="F144" i="31"/>
  <c r="C144" i="31" s="1" a="1"/>
  <c r="C144" i="31" s="1"/>
  <c r="F174" i="31"/>
  <c r="C174" i="31" s="1" a="1"/>
  <c r="C174" i="31" s="1"/>
  <c r="F202" i="31"/>
  <c r="C202" i="31" s="1" a="1"/>
  <c r="C202" i="31" s="1"/>
  <c r="F234" i="31"/>
  <c r="H64" i="201"/>
  <c r="I64" i="201"/>
  <c r="J64" i="201"/>
  <c r="H65" i="201"/>
  <c r="I65" i="201"/>
  <c r="J65" i="201"/>
  <c r="H66" i="201"/>
  <c r="I66" i="201"/>
  <c r="J66" i="201" s="1"/>
  <c r="H67" i="201"/>
  <c r="I67" i="201" s="1"/>
  <c r="J67" i="201" s="1"/>
  <c r="H68" i="201"/>
  <c r="I68" i="201"/>
  <c r="J68" i="201" s="1"/>
  <c r="H69" i="201"/>
  <c r="I69" i="201" s="1"/>
  <c r="J69" i="201" s="1"/>
  <c r="H70" i="201"/>
  <c r="I70" i="201"/>
  <c r="J70" i="201"/>
  <c r="H71" i="201"/>
  <c r="I71" i="201"/>
  <c r="J71" i="201"/>
  <c r="H72" i="201"/>
  <c r="I72" i="201"/>
  <c r="J72" i="201" s="1"/>
  <c r="H73" i="201"/>
  <c r="I73" i="201" s="1"/>
  <c r="J73" i="201" s="1"/>
  <c r="J76" i="201"/>
  <c r="AB14" i="31"/>
  <c r="AB15" i="31"/>
  <c r="AB16" i="31"/>
  <c r="AB17" i="31"/>
  <c r="AB18" i="31"/>
  <c r="AB19" i="31"/>
  <c r="AB20" i="31"/>
  <c r="AB21" i="31"/>
  <c r="F21" i="31" s="1"/>
  <c r="C21" i="31" s="1" a="1"/>
  <c r="C21" i="31" s="1"/>
  <c r="AB22" i="31"/>
  <c r="AB23" i="31"/>
  <c r="AB24" i="31"/>
  <c r="AB25" i="31"/>
  <c r="AB26" i="31"/>
  <c r="AB27" i="31"/>
  <c r="AB28" i="31"/>
  <c r="AB29" i="31"/>
  <c r="AB30" i="31"/>
  <c r="AB31" i="31"/>
  <c r="AB32" i="31"/>
  <c r="AB33" i="31"/>
  <c r="F33" i="31" s="1"/>
  <c r="C33" i="31" s="1" a="1"/>
  <c r="C33" i="31" s="1"/>
  <c r="AB34" i="31"/>
  <c r="AB35" i="31"/>
  <c r="AB36" i="31"/>
  <c r="AB37" i="31"/>
  <c r="AB38" i="31"/>
  <c r="AB39" i="31"/>
  <c r="AB40" i="31"/>
  <c r="AB41" i="31"/>
  <c r="AB42" i="31"/>
  <c r="AB43" i="31"/>
  <c r="AB44" i="31"/>
  <c r="AB45" i="31"/>
  <c r="F45" i="31" s="1"/>
  <c r="C45" i="31" s="1" a="1"/>
  <c r="C45" i="31" s="1"/>
  <c r="AB46" i="31"/>
  <c r="AB47" i="31"/>
  <c r="AB48" i="31"/>
  <c r="AB49" i="31"/>
  <c r="AB50" i="31"/>
  <c r="AB51" i="31"/>
  <c r="AB52" i="31"/>
  <c r="AB53" i="31"/>
  <c r="AB54" i="31"/>
  <c r="AB55" i="31"/>
  <c r="AB56" i="31"/>
  <c r="AB57" i="31"/>
  <c r="F57" i="31" s="1"/>
  <c r="C57" i="31" s="1" a="1"/>
  <c r="C57" i="31" s="1"/>
  <c r="AB58" i="31"/>
  <c r="AB59" i="31"/>
  <c r="AB60" i="31"/>
  <c r="AB61" i="31"/>
  <c r="AB62" i="31"/>
  <c r="AB63" i="31"/>
  <c r="AB64" i="31"/>
  <c r="AB65" i="31"/>
  <c r="AB66" i="31"/>
  <c r="AB67" i="31"/>
  <c r="AB68" i="31"/>
  <c r="AB69" i="31"/>
  <c r="F69" i="31" s="1"/>
  <c r="C69" i="31" s="1" a="1"/>
  <c r="C69" i="31" s="1"/>
  <c r="AB70" i="31"/>
  <c r="AB71" i="31"/>
  <c r="AB72" i="31"/>
  <c r="AB73" i="31"/>
  <c r="AB74" i="31"/>
  <c r="AB75" i="31"/>
  <c r="AB76" i="31"/>
  <c r="AB77" i="31"/>
  <c r="AB78" i="31"/>
  <c r="AB79" i="31"/>
  <c r="AB80" i="31"/>
  <c r="AB81" i="31"/>
  <c r="F81" i="31" s="1"/>
  <c r="C81" i="31" s="1" a="1"/>
  <c r="C81" i="31" s="1"/>
  <c r="AB82" i="31"/>
  <c r="AB83" i="31"/>
  <c r="AB84" i="31"/>
  <c r="AB85" i="31"/>
  <c r="AB86" i="31"/>
  <c r="AB87" i="31"/>
  <c r="AB88" i="31"/>
  <c r="AB89" i="31"/>
  <c r="AB90" i="31"/>
  <c r="AB91" i="31"/>
  <c r="AB92" i="31"/>
  <c r="AB93" i="31"/>
  <c r="F93" i="31" s="1"/>
  <c r="C93" i="31" s="1" a="1"/>
  <c r="C93" i="31" s="1"/>
  <c r="AB94" i="31"/>
  <c r="AB95" i="31"/>
  <c r="AB96" i="31"/>
  <c r="AB97" i="31"/>
  <c r="AB98" i="31"/>
  <c r="AB99" i="31"/>
  <c r="AB100" i="31"/>
  <c r="AB101" i="31"/>
  <c r="AB102" i="31"/>
  <c r="AB103" i="31"/>
  <c r="AB104" i="31"/>
  <c r="AB105" i="31"/>
  <c r="F105" i="31" s="1"/>
  <c r="C105" i="31" s="1" a="1"/>
  <c r="C105" i="31" s="1"/>
  <c r="AB106" i="31"/>
  <c r="AB107" i="31"/>
  <c r="AB108" i="31"/>
  <c r="AB109" i="31"/>
  <c r="AB110" i="31"/>
  <c r="AB111" i="31"/>
  <c r="AB112" i="31"/>
  <c r="AB113" i="31"/>
  <c r="AB114" i="31"/>
  <c r="AB115" i="31"/>
  <c r="AB116" i="31"/>
  <c r="AB117" i="31"/>
  <c r="F117" i="31" s="1"/>
  <c r="C117" i="31" s="1" a="1"/>
  <c r="C117" i="31" s="1"/>
  <c r="AB118" i="31"/>
  <c r="AB119" i="31"/>
  <c r="AB120" i="31"/>
  <c r="AB121" i="31"/>
  <c r="AB122" i="31"/>
  <c r="AB123" i="31"/>
  <c r="AB124" i="31"/>
  <c r="AB125" i="31"/>
  <c r="AB126" i="31"/>
  <c r="AB127" i="31"/>
  <c r="AB128" i="31"/>
  <c r="AB129" i="31"/>
  <c r="F129" i="31" s="1"/>
  <c r="C129" i="31" s="1" a="1"/>
  <c r="C129" i="31" s="1"/>
  <c r="AB130" i="31"/>
  <c r="AB131" i="31"/>
  <c r="AB132" i="31"/>
  <c r="AB133" i="31"/>
  <c r="AB134" i="31"/>
  <c r="AB135" i="31"/>
  <c r="AB136" i="31"/>
  <c r="AB137" i="31"/>
  <c r="AB138" i="31"/>
  <c r="AB139" i="31"/>
  <c r="AB140" i="31"/>
  <c r="AB141" i="31"/>
  <c r="F141" i="31" s="1"/>
  <c r="C141" i="31" s="1" a="1"/>
  <c r="C141" i="31" s="1"/>
  <c r="AB142" i="31"/>
  <c r="AB143" i="31"/>
  <c r="AB144" i="31"/>
  <c r="AB145" i="31"/>
  <c r="AB146" i="31"/>
  <c r="AB147" i="31"/>
  <c r="AB148" i="31"/>
  <c r="AB149" i="31"/>
  <c r="AB150" i="31"/>
  <c r="AB151" i="31"/>
  <c r="AB152" i="31"/>
  <c r="AB153" i="31"/>
  <c r="F153" i="31" s="1"/>
  <c r="C153" i="31" s="1" a="1"/>
  <c r="C153" i="31" s="1"/>
  <c r="AB154" i="31"/>
  <c r="AB155" i="31"/>
  <c r="AB156" i="31"/>
  <c r="AB157" i="31"/>
  <c r="AB158" i="31"/>
  <c r="AB159" i="31"/>
  <c r="AB160" i="31"/>
  <c r="AB161" i="31"/>
  <c r="AB162" i="31"/>
  <c r="AB163" i="31"/>
  <c r="AB164" i="31"/>
  <c r="AB165" i="31"/>
  <c r="F165" i="31" s="1"/>
  <c r="C165" i="31" s="1" a="1"/>
  <c r="C165" i="31" s="1"/>
  <c r="AB166" i="31"/>
  <c r="AB167" i="31"/>
  <c r="AB168" i="31"/>
  <c r="AB169" i="31"/>
  <c r="AB170" i="31"/>
  <c r="AB171" i="31"/>
  <c r="AB172" i="31"/>
  <c r="AB173" i="31"/>
  <c r="AB174" i="31"/>
  <c r="AB175" i="31"/>
  <c r="AB176" i="31"/>
  <c r="AB177" i="31"/>
  <c r="F177" i="31" s="1"/>
  <c r="C177" i="31" s="1" a="1"/>
  <c r="C177" i="31" s="1"/>
  <c r="AB178" i="31"/>
  <c r="AB179" i="31"/>
  <c r="AB180" i="31"/>
  <c r="AB181" i="31"/>
  <c r="AB182" i="31"/>
  <c r="AB183" i="31"/>
  <c r="AB184" i="31"/>
  <c r="AB185" i="31"/>
  <c r="AB186" i="31"/>
  <c r="AB187" i="31"/>
  <c r="AB188" i="31"/>
  <c r="AB189" i="31"/>
  <c r="F189" i="31" s="1"/>
  <c r="C189" i="31" s="1" a="1"/>
  <c r="C189" i="31" s="1"/>
  <c r="AB190" i="31"/>
  <c r="AB191" i="31"/>
  <c r="AB192" i="31"/>
  <c r="AB193" i="31"/>
  <c r="AB194" i="31"/>
  <c r="AB195" i="31"/>
  <c r="AB196" i="31"/>
  <c r="AB197" i="31"/>
  <c r="AB198" i="31"/>
  <c r="AB199" i="31"/>
  <c r="AB200" i="31"/>
  <c r="AB201" i="31"/>
  <c r="F201" i="31" s="1"/>
  <c r="C201" i="31" s="1" a="1"/>
  <c r="C201" i="31" s="1"/>
  <c r="AB202" i="31"/>
  <c r="AB203" i="31"/>
  <c r="AB204" i="31"/>
  <c r="AB205" i="31"/>
  <c r="AB206" i="31"/>
  <c r="AB207" i="31"/>
  <c r="AB208" i="31"/>
  <c r="AB209" i="31"/>
  <c r="AB210" i="31"/>
  <c r="AB211" i="31"/>
  <c r="AB212" i="31"/>
  <c r="AB213" i="31"/>
  <c r="F213" i="31" s="1"/>
  <c r="C213" i="31" s="1" a="1"/>
  <c r="C213" i="31" s="1"/>
  <c r="AB214" i="31"/>
  <c r="AB215" i="31"/>
  <c r="AB216" i="31"/>
  <c r="AB217" i="31"/>
  <c r="AB218" i="31"/>
  <c r="AB219" i="31"/>
  <c r="AB220" i="31"/>
  <c r="AB221" i="31"/>
  <c r="AB222" i="31"/>
  <c r="AB223" i="31"/>
  <c r="AB224" i="31"/>
  <c r="AB225" i="31"/>
  <c r="F225" i="31" s="1"/>
  <c r="C225" i="31" s="1" a="1"/>
  <c r="C225" i="31" s="1"/>
  <c r="AB226" i="31"/>
  <c r="AB227" i="31"/>
  <c r="AB228" i="31"/>
  <c r="AB229" i="31"/>
  <c r="AB230" i="31"/>
  <c r="AB231" i="31"/>
  <c r="AB232" i="31"/>
  <c r="AB233" i="31"/>
  <c r="AB234" i="31"/>
  <c r="AB235" i="31"/>
  <c r="AB236" i="31"/>
  <c r="AB237" i="31"/>
  <c r="F237" i="31" s="1"/>
  <c r="C237" i="31" s="1" a="1"/>
  <c r="C237" i="31" s="1"/>
  <c r="AB238" i="31"/>
  <c r="AB239" i="31"/>
  <c r="AB240" i="31"/>
  <c r="AB241" i="31"/>
  <c r="AB242" i="31"/>
  <c r="AB243" i="31"/>
  <c r="AB244" i="31"/>
  <c r="AB245" i="31"/>
  <c r="AB246" i="31"/>
  <c r="AB247" i="31"/>
  <c r="AB248" i="31"/>
  <c r="AB249" i="31"/>
  <c r="AB250" i="31"/>
  <c r="AB251" i="31"/>
  <c r="AB252" i="31"/>
  <c r="AB313" i="31"/>
  <c r="AB314" i="31"/>
  <c r="AB315" i="31"/>
  <c r="AB316" i="31"/>
  <c r="AB317" i="31"/>
  <c r="AB318" i="31"/>
  <c r="AB319" i="31"/>
  <c r="AB320" i="31"/>
  <c r="AB321" i="31"/>
  <c r="AB322" i="31"/>
  <c r="AB323" i="31"/>
  <c r="AB324" i="31"/>
  <c r="AB325" i="31"/>
  <c r="AB326" i="31"/>
  <c r="AB327" i="31"/>
  <c r="AB328" i="31"/>
  <c r="AB329" i="31"/>
  <c r="AB330" i="31"/>
  <c r="AB331" i="31"/>
  <c r="AB332" i="31"/>
  <c r="AB333" i="31"/>
  <c r="AB13" i="31"/>
  <c r="A10" i="31"/>
  <c r="A8" i="31"/>
  <c r="A7" i="31"/>
  <c r="R5" i="31"/>
  <c r="R6" i="31" s="1"/>
  <c r="Q5" i="31"/>
  <c r="Q6" i="31" s="1"/>
  <c r="S6" i="31"/>
  <c r="G16" i="203" l="1"/>
  <c r="H16" i="203"/>
  <c r="F16" i="203"/>
  <c r="E16" i="203"/>
  <c r="K16" i="203" s="1"/>
  <c r="B17" i="203"/>
  <c r="F241" i="31"/>
  <c r="C229" i="31" a="1"/>
  <c r="C229" i="31" s="1"/>
  <c r="F252" i="31"/>
  <c r="C240" i="31" a="1"/>
  <c r="C240" i="31" s="1"/>
  <c r="C234" i="31" a="1"/>
  <c r="C234" i="31" s="1"/>
  <c r="F246" i="31"/>
  <c r="C232" i="31" a="1"/>
  <c r="C232" i="31" s="1"/>
  <c r="F244" i="31"/>
  <c r="F243" i="31"/>
  <c r="C231" i="31" a="1"/>
  <c r="C231" i="31" s="1"/>
  <c r="F251" i="31"/>
  <c r="C239" i="31" a="1"/>
  <c r="C239" i="31" s="1"/>
  <c r="F242" i="31"/>
  <c r="C230" i="31" a="1"/>
  <c r="C230" i="31" s="1"/>
  <c r="F248" i="31"/>
  <c r="C236" i="31" a="1"/>
  <c r="C236" i="31" s="1"/>
  <c r="C235" i="31" a="1"/>
  <c r="C235" i="31" s="1"/>
  <c r="F247" i="31"/>
  <c r="C233" i="31" a="1"/>
  <c r="C233" i="31" s="1"/>
  <c r="F245" i="31"/>
  <c r="C238" i="31" a="1"/>
  <c r="C238" i="31" s="1"/>
  <c r="F250" i="31"/>
  <c r="F249" i="31"/>
  <c r="H17" i="203" l="1"/>
  <c r="B18" i="203"/>
  <c r="G17" i="203"/>
  <c r="F17" i="203"/>
  <c r="E17" i="203"/>
  <c r="K17" i="203" s="1"/>
  <c r="E18" i="203" l="1"/>
  <c r="B19" i="203"/>
  <c r="F18" i="203"/>
  <c r="H18" i="203"/>
  <c r="G18" i="203"/>
  <c r="X42" i="31"/>
  <c r="X43" i="31"/>
  <c r="X44" i="31"/>
  <c r="X45" i="31"/>
  <c r="X46" i="31"/>
  <c r="X47" i="31"/>
  <c r="X48" i="31"/>
  <c r="X49" i="31"/>
  <c r="X50" i="31"/>
  <c r="H19" i="203" l="1"/>
  <c r="G19" i="203"/>
  <c r="F19" i="203"/>
  <c r="E19" i="203"/>
  <c r="K19" i="203" s="1"/>
  <c r="B20" i="203"/>
  <c r="K18" i="203"/>
  <c r="ET41" i="25"/>
  <c r="ES41" i="25"/>
  <c r="ER41" i="25"/>
  <c r="EQ41" i="25"/>
  <c r="EP41" i="25"/>
  <c r="EO41" i="25"/>
  <c r="EN41" i="25"/>
  <c r="EM41" i="25"/>
  <c r="EL41" i="25"/>
  <c r="EK41" i="25"/>
  <c r="EJ41" i="25"/>
  <c r="EI41" i="25"/>
  <c r="EH41" i="25"/>
  <c r="EG41" i="25"/>
  <c r="EF41" i="25"/>
  <c r="EE41" i="25"/>
  <c r="ED41" i="25"/>
  <c r="EC41" i="25"/>
  <c r="EB41" i="25"/>
  <c r="ET40" i="25"/>
  <c r="ES40" i="25"/>
  <c r="ER40" i="25"/>
  <c r="EQ40" i="25"/>
  <c r="EP40" i="25"/>
  <c r="EO40" i="25"/>
  <c r="EN40" i="25"/>
  <c r="EM40" i="25"/>
  <c r="EL40" i="25"/>
  <c r="EK40" i="25"/>
  <c r="EJ40" i="25"/>
  <c r="EI40" i="25"/>
  <c r="EH40" i="25"/>
  <c r="EG40" i="25"/>
  <c r="EF40" i="25"/>
  <c r="EE40" i="25"/>
  <c r="ED40" i="25"/>
  <c r="EC40" i="25"/>
  <c r="EB40" i="25"/>
  <c r="ET39" i="25"/>
  <c r="ES39" i="25"/>
  <c r="ER39" i="25"/>
  <c r="EQ39" i="25"/>
  <c r="EP39" i="25"/>
  <c r="EO39" i="25"/>
  <c r="EN39" i="25"/>
  <c r="EM39" i="25"/>
  <c r="EL39" i="25"/>
  <c r="EK39" i="25"/>
  <c r="EJ39" i="25"/>
  <c r="EI39" i="25"/>
  <c r="EH39" i="25"/>
  <c r="EG39" i="25"/>
  <c r="EF39" i="25"/>
  <c r="EE39" i="25"/>
  <c r="ED39" i="25"/>
  <c r="EC39" i="25"/>
  <c r="EB39" i="25"/>
  <c r="ET38" i="25"/>
  <c r="ES38" i="25"/>
  <c r="ER38" i="25"/>
  <c r="EQ38" i="25"/>
  <c r="EP38" i="25"/>
  <c r="EO38" i="25"/>
  <c r="EN38" i="25"/>
  <c r="EM38" i="25"/>
  <c r="EL38" i="25"/>
  <c r="EK38" i="25"/>
  <c r="EJ38" i="25"/>
  <c r="EI38" i="25"/>
  <c r="EH38" i="25"/>
  <c r="EG38" i="25"/>
  <c r="EF38" i="25"/>
  <c r="EE38" i="25"/>
  <c r="ED38" i="25"/>
  <c r="EC38" i="25"/>
  <c r="EB38" i="25"/>
  <c r="ET37" i="25"/>
  <c r="ES37" i="25"/>
  <c r="ER37" i="25"/>
  <c r="EQ37" i="25"/>
  <c r="EP37" i="25"/>
  <c r="EO37" i="25"/>
  <c r="EN37" i="25"/>
  <c r="EM37" i="25"/>
  <c r="EL37" i="25"/>
  <c r="EK37" i="25"/>
  <c r="EJ37" i="25"/>
  <c r="EI37" i="25"/>
  <c r="EH37" i="25"/>
  <c r="EG37" i="25"/>
  <c r="EF37" i="25"/>
  <c r="EE37" i="25"/>
  <c r="ED37" i="25"/>
  <c r="EC37" i="25"/>
  <c r="EB37" i="25"/>
  <c r="ET36" i="25"/>
  <c r="ES36" i="25"/>
  <c r="ER36" i="25"/>
  <c r="EQ36" i="25"/>
  <c r="EP36" i="25"/>
  <c r="EO36" i="25"/>
  <c r="EN36" i="25"/>
  <c r="EM36" i="25"/>
  <c r="EL36" i="25"/>
  <c r="EK36" i="25"/>
  <c r="EJ36" i="25"/>
  <c r="EI36" i="25"/>
  <c r="EH36" i="25"/>
  <c r="EG36" i="25"/>
  <c r="EF36" i="25"/>
  <c r="EE36" i="25"/>
  <c r="ED36" i="25"/>
  <c r="EC36" i="25"/>
  <c r="EB36" i="25"/>
  <c r="ET35" i="25"/>
  <c r="ES35" i="25"/>
  <c r="ER35" i="25"/>
  <c r="EQ35" i="25"/>
  <c r="EP35" i="25"/>
  <c r="EO35" i="25"/>
  <c r="EN35" i="25"/>
  <c r="EM35" i="25"/>
  <c r="EL35" i="25"/>
  <c r="EK35" i="25"/>
  <c r="EJ35" i="25"/>
  <c r="EI35" i="25"/>
  <c r="EH35" i="25"/>
  <c r="EG35" i="25"/>
  <c r="EF35" i="25"/>
  <c r="EE35" i="25"/>
  <c r="ED35" i="25"/>
  <c r="EC35" i="25"/>
  <c r="EB35" i="25"/>
  <c r="B21" i="203" l="1"/>
  <c r="H20" i="203"/>
  <c r="G20" i="203"/>
  <c r="F20" i="203"/>
  <c r="E20" i="203"/>
  <c r="K20" i="203" s="1"/>
  <c r="I13" i="31"/>
  <c r="G21" i="203" l="1"/>
  <c r="E21" i="203"/>
  <c r="F21" i="203"/>
  <c r="B22" i="203"/>
  <c r="H21" i="203"/>
  <c r="B58" i="202"/>
  <c r="B23" i="203" l="1"/>
  <c r="H22" i="203"/>
  <c r="F22" i="203"/>
  <c r="G22" i="203"/>
  <c r="E22" i="203"/>
  <c r="K22" i="203" s="1"/>
  <c r="K21" i="203"/>
  <c r="B58" i="199"/>
  <c r="I471" i="167"/>
  <c r="I478" i="167"/>
  <c r="I473" i="167"/>
  <c r="I470" i="167"/>
  <c r="D58" i="202" s="1"/>
  <c r="I467" i="167"/>
  <c r="I464" i="167"/>
  <c r="I472" i="167"/>
  <c r="I465" i="167"/>
  <c r="I476" i="167"/>
  <c r="I466" i="167"/>
  <c r="I468" i="167"/>
  <c r="I477" i="167"/>
  <c r="I469" i="167"/>
  <c r="I474" i="167"/>
  <c r="I475" i="167"/>
  <c r="B24" i="203" l="1"/>
  <c r="H23" i="203"/>
  <c r="E23" i="203"/>
  <c r="G23" i="203"/>
  <c r="F23" i="203"/>
  <c r="FE33" i="25"/>
  <c r="ET33" i="25"/>
  <c r="ES33" i="25"/>
  <c r="ER33" i="25"/>
  <c r="EQ33" i="25"/>
  <c r="EP33" i="25"/>
  <c r="EO33" i="25"/>
  <c r="EN33" i="25"/>
  <c r="EM33" i="25"/>
  <c r="EL33" i="25"/>
  <c r="EK33" i="25"/>
  <c r="EJ33" i="25"/>
  <c r="EI33" i="25"/>
  <c r="EH33" i="25"/>
  <c r="EG33" i="25"/>
  <c r="EF33" i="25"/>
  <c r="EE33" i="25"/>
  <c r="ED33" i="25"/>
  <c r="EC33" i="25"/>
  <c r="EB33" i="25"/>
  <c r="B40" i="203" l="1"/>
  <c r="H24" i="203"/>
  <c r="G24" i="203"/>
  <c r="F24" i="203"/>
  <c r="E24" i="203"/>
  <c r="K24" i="203" s="1"/>
  <c r="B25" i="203"/>
  <c r="K23" i="203"/>
  <c r="I73" i="202"/>
  <c r="I72" i="202"/>
  <c r="I71" i="202"/>
  <c r="I70" i="202"/>
  <c r="I69" i="202"/>
  <c r="I68" i="202"/>
  <c r="I67" i="202"/>
  <c r="I66" i="202"/>
  <c r="I65" i="202"/>
  <c r="I64" i="202"/>
  <c r="B15" i="201"/>
  <c r="B16" i="201"/>
  <c r="B17" i="201" s="1"/>
  <c r="B18" i="201" s="1"/>
  <c r="B19" i="201" s="1"/>
  <c r="B20" i="201" s="1"/>
  <c r="B21" i="201" s="1"/>
  <c r="B22" i="201" s="1"/>
  <c r="B23" i="201" s="1"/>
  <c r="B24" i="201" s="1"/>
  <c r="B25" i="201" s="1"/>
  <c r="B26" i="201" s="1"/>
  <c r="B27" i="201" s="1"/>
  <c r="B28" i="201" s="1"/>
  <c r="B29" i="201" s="1"/>
  <c r="B30" i="201" s="1"/>
  <c r="B31" i="201" s="1"/>
  <c r="B32" i="201" s="1"/>
  <c r="B33" i="201" s="1"/>
  <c r="B34" i="201" s="1"/>
  <c r="B35" i="201" s="1"/>
  <c r="B26" i="203" l="1"/>
  <c r="H25" i="203"/>
  <c r="G25" i="203"/>
  <c r="F25" i="203"/>
  <c r="E25" i="203"/>
  <c r="K25" i="203" s="1"/>
  <c r="H73" i="200"/>
  <c r="H72" i="200"/>
  <c r="H71" i="200"/>
  <c r="H70" i="200"/>
  <c r="H69" i="200"/>
  <c r="H68" i="200"/>
  <c r="H67" i="200"/>
  <c r="H66" i="200"/>
  <c r="H65" i="200"/>
  <c r="H64" i="200"/>
  <c r="H73" i="199"/>
  <c r="H72" i="199"/>
  <c r="H71" i="199"/>
  <c r="H70" i="199"/>
  <c r="H69" i="199"/>
  <c r="H68" i="199"/>
  <c r="H67" i="199"/>
  <c r="H66" i="199"/>
  <c r="H65" i="199"/>
  <c r="H64" i="199"/>
  <c r="H73" i="198"/>
  <c r="H72" i="198"/>
  <c r="H71" i="198"/>
  <c r="H70" i="198"/>
  <c r="H69" i="198"/>
  <c r="H68" i="198"/>
  <c r="H67" i="198"/>
  <c r="H66" i="198"/>
  <c r="H65" i="198"/>
  <c r="H64" i="198"/>
  <c r="H73" i="197"/>
  <c r="H72" i="197"/>
  <c r="H71" i="197"/>
  <c r="H70" i="197"/>
  <c r="H69" i="197"/>
  <c r="H68" i="197"/>
  <c r="H67" i="197"/>
  <c r="H66" i="197"/>
  <c r="H65" i="197"/>
  <c r="H64" i="197"/>
  <c r="E26" i="203" l="1"/>
  <c r="G26" i="203"/>
  <c r="F26" i="203"/>
  <c r="H26" i="203"/>
  <c r="H73" i="176"/>
  <c r="H72" i="176"/>
  <c r="H71" i="176"/>
  <c r="H70" i="176"/>
  <c r="H69" i="176"/>
  <c r="H68" i="176"/>
  <c r="H67" i="176"/>
  <c r="H66" i="176"/>
  <c r="H65" i="176"/>
  <c r="H64" i="176"/>
  <c r="H73" i="196"/>
  <c r="H72" i="196"/>
  <c r="H71" i="196"/>
  <c r="H70" i="196"/>
  <c r="H69" i="196"/>
  <c r="H68" i="196"/>
  <c r="H67" i="196"/>
  <c r="H66" i="196"/>
  <c r="H65" i="196"/>
  <c r="H64" i="196"/>
  <c r="H73" i="195"/>
  <c r="H72" i="195"/>
  <c r="H71" i="195"/>
  <c r="H70" i="195"/>
  <c r="H69" i="195"/>
  <c r="H68" i="195"/>
  <c r="H67" i="195"/>
  <c r="H66" i="195"/>
  <c r="H65" i="195"/>
  <c r="H64" i="195"/>
  <c r="K26" i="203" l="1"/>
  <c r="S359" i="167"/>
  <c r="S358" i="167"/>
  <c r="S357" i="167"/>
  <c r="S356" i="167"/>
  <c r="S355" i="167"/>
  <c r="S354" i="167"/>
  <c r="S353" i="167"/>
  <c r="S352" i="167"/>
  <c r="S351" i="167"/>
  <c r="S350" i="167"/>
  <c r="S349" i="167"/>
  <c r="S348" i="167"/>
  <c r="S347" i="167"/>
  <c r="S346" i="167"/>
  <c r="S345" i="167"/>
  <c r="S344" i="167"/>
  <c r="S343" i="167"/>
  <c r="S342" i="167"/>
  <c r="S341" i="167"/>
  <c r="S340" i="167"/>
  <c r="S339" i="167"/>
  <c r="J69" i="202" l="1"/>
  <c r="J65" i="202"/>
  <c r="J73" i="202"/>
  <c r="I71" i="200"/>
  <c r="I23" i="200" s="1"/>
  <c r="I66" i="176"/>
  <c r="I69" i="200"/>
  <c r="I21" i="200" s="1"/>
  <c r="I67" i="176"/>
  <c r="I70" i="176"/>
  <c r="I71" i="197"/>
  <c r="I64" i="176"/>
  <c r="I69" i="199"/>
  <c r="I65" i="176"/>
  <c r="I71" i="176"/>
  <c r="J64" i="202"/>
  <c r="I68" i="176"/>
  <c r="I69" i="176"/>
  <c r="I70" i="197"/>
  <c r="I71" i="198"/>
  <c r="I64" i="199"/>
  <c r="I73" i="200"/>
  <c r="I25" i="200" s="1"/>
  <c r="I73" i="176"/>
  <c r="I72" i="176"/>
  <c r="J66" i="202"/>
  <c r="J67" i="202"/>
  <c r="J68" i="202"/>
  <c r="J70" i="202"/>
  <c r="J72" i="202"/>
  <c r="I72" i="200"/>
  <c r="I24" i="200" s="1"/>
  <c r="I71" i="199"/>
  <c r="J71" i="202"/>
  <c r="I69" i="198"/>
  <c r="I72" i="198"/>
  <c r="I66" i="198"/>
  <c r="I70" i="200"/>
  <c r="I22" i="200" s="1"/>
  <c r="I69" i="197"/>
  <c r="I73" i="198"/>
  <c r="I67" i="197"/>
  <c r="I72" i="199"/>
  <c r="I67" i="199"/>
  <c r="I68" i="199"/>
  <c r="I70" i="198"/>
  <c r="I65" i="200"/>
  <c r="I17" i="200" s="1"/>
  <c r="I68" i="197"/>
  <c r="I67" i="198"/>
  <c r="I64" i="197"/>
  <c r="I68" i="198"/>
  <c r="I72" i="197"/>
  <c r="I65" i="198"/>
  <c r="I67" i="200"/>
  <c r="I19" i="200" s="1"/>
  <c r="I65" i="197"/>
  <c r="I66" i="199"/>
  <c r="I64" i="198"/>
  <c r="I65" i="199"/>
  <c r="I73" i="199"/>
  <c r="I66" i="197"/>
  <c r="I73" i="197"/>
  <c r="I68" i="200"/>
  <c r="I20" i="200" s="1"/>
  <c r="I66" i="200"/>
  <c r="I18" i="200" s="1"/>
  <c r="I70" i="199"/>
  <c r="I64" i="200"/>
  <c r="I16" i="200" s="1"/>
  <c r="I64" i="195"/>
  <c r="I72" i="195"/>
  <c r="I73" i="196"/>
  <c r="I68" i="196"/>
  <c r="I67" i="195"/>
  <c r="I71" i="196"/>
  <c r="I69" i="195"/>
  <c r="I72" i="196"/>
  <c r="I68" i="195"/>
  <c r="I69" i="196"/>
  <c r="I64" i="196"/>
  <c r="I65" i="196"/>
  <c r="I71" i="195"/>
  <c r="I70" i="196"/>
  <c r="I73" i="195"/>
  <c r="I66" i="196"/>
  <c r="I66" i="195"/>
  <c r="I65" i="195"/>
  <c r="I67" i="196"/>
  <c r="I70" i="195"/>
  <c r="H66" i="139"/>
  <c r="I66" i="139" s="1"/>
  <c r="J66" i="139" s="1"/>
  <c r="H67" i="139"/>
  <c r="I67" i="139" s="1"/>
  <c r="J67" i="139" s="1"/>
  <c r="H68" i="139"/>
  <c r="I68" i="139" s="1"/>
  <c r="J68" i="139" s="1"/>
  <c r="H69" i="139"/>
  <c r="I69" i="139" s="1"/>
  <c r="J69" i="139" s="1"/>
  <c r="H70" i="139"/>
  <c r="I70" i="139" s="1"/>
  <c r="J70" i="139" s="1"/>
  <c r="H71" i="139"/>
  <c r="I71" i="139" s="1"/>
  <c r="J71" i="139" s="1"/>
  <c r="H72" i="139"/>
  <c r="I72" i="139" s="1"/>
  <c r="J72" i="139" s="1"/>
  <c r="H73" i="139"/>
  <c r="I73" i="139" s="1"/>
  <c r="J73" i="139" s="1"/>
  <c r="H65" i="139"/>
  <c r="I65" i="139" s="1"/>
  <c r="J65" i="139" s="1"/>
  <c r="H64" i="139"/>
  <c r="I64" i="139" s="1"/>
  <c r="K67" i="202" l="1"/>
  <c r="J19" i="202"/>
  <c r="I15" i="176"/>
  <c r="J65" i="176"/>
  <c r="J69" i="196"/>
  <c r="I21" i="196"/>
  <c r="J67" i="197"/>
  <c r="I18" i="197"/>
  <c r="J69" i="199"/>
  <c r="I21" i="199"/>
  <c r="J73" i="199"/>
  <c r="I25" i="199"/>
  <c r="J68" i="195"/>
  <c r="I19" i="195"/>
  <c r="I18" i="201"/>
  <c r="I24" i="196"/>
  <c r="J72" i="196"/>
  <c r="J64" i="198"/>
  <c r="I16" i="198"/>
  <c r="J73" i="198"/>
  <c r="I25" i="198"/>
  <c r="K66" i="202"/>
  <c r="J18" i="202"/>
  <c r="I21" i="201"/>
  <c r="I14" i="176"/>
  <c r="J64" i="176"/>
  <c r="I22" i="176"/>
  <c r="J72" i="176"/>
  <c r="J71" i="196"/>
  <c r="I23" i="196"/>
  <c r="J65" i="197"/>
  <c r="I16" i="197"/>
  <c r="I22" i="201"/>
  <c r="J71" i="197"/>
  <c r="I22" i="197"/>
  <c r="J66" i="199"/>
  <c r="I18" i="199"/>
  <c r="J69" i="197"/>
  <c r="I20" i="197"/>
  <c r="J66" i="198"/>
  <c r="I18" i="198"/>
  <c r="I23" i="176"/>
  <c r="J73" i="176"/>
  <c r="I20" i="176"/>
  <c r="J70" i="176"/>
  <c r="J65" i="199"/>
  <c r="I17" i="199"/>
  <c r="J69" i="195"/>
  <c r="I20" i="195"/>
  <c r="J67" i="195"/>
  <c r="I18" i="195"/>
  <c r="J70" i="195"/>
  <c r="I21" i="195"/>
  <c r="J68" i="196"/>
  <c r="I20" i="196"/>
  <c r="J65" i="198"/>
  <c r="I17" i="198"/>
  <c r="J72" i="198"/>
  <c r="I24" i="198"/>
  <c r="I24" i="201"/>
  <c r="I17" i="176"/>
  <c r="J67" i="176"/>
  <c r="J67" i="196"/>
  <c r="I19" i="196"/>
  <c r="J69" i="198"/>
  <c r="I21" i="198"/>
  <c r="I19" i="201"/>
  <c r="K71" i="202"/>
  <c r="J23" i="202"/>
  <c r="J64" i="199"/>
  <c r="I16" i="199"/>
  <c r="J66" i="195"/>
  <c r="I17" i="195"/>
  <c r="J64" i="197"/>
  <c r="I15" i="197"/>
  <c r="J71" i="199"/>
  <c r="I23" i="199"/>
  <c r="I23" i="201"/>
  <c r="I16" i="176"/>
  <c r="J66" i="176"/>
  <c r="J72" i="199"/>
  <c r="I24" i="199"/>
  <c r="J67" i="198"/>
  <c r="I19" i="198"/>
  <c r="J71" i="198"/>
  <c r="I23" i="198"/>
  <c r="J66" i="196"/>
  <c r="I18" i="196"/>
  <c r="I24" i="195"/>
  <c r="J73" i="195"/>
  <c r="J70" i="199"/>
  <c r="I22" i="199"/>
  <c r="I19" i="197"/>
  <c r="J68" i="197"/>
  <c r="I16" i="201"/>
  <c r="J70" i="197"/>
  <c r="I21" i="197"/>
  <c r="K73" i="202"/>
  <c r="J25" i="202"/>
  <c r="J64" i="196"/>
  <c r="I16" i="196"/>
  <c r="J68" i="198"/>
  <c r="I20" i="198"/>
  <c r="J70" i="196"/>
  <c r="I22" i="196"/>
  <c r="K72" i="202"/>
  <c r="J24" i="202"/>
  <c r="I19" i="176"/>
  <c r="J69" i="176"/>
  <c r="I20" i="201"/>
  <c r="J66" i="197"/>
  <c r="I17" i="197"/>
  <c r="J72" i="197"/>
  <c r="I23" i="197"/>
  <c r="J72" i="195"/>
  <c r="I23" i="195"/>
  <c r="J64" i="195"/>
  <c r="I15" i="195"/>
  <c r="J71" i="195"/>
  <c r="I22" i="195"/>
  <c r="K70" i="202"/>
  <c r="J22" i="202"/>
  <c r="I18" i="176"/>
  <c r="J68" i="176"/>
  <c r="K65" i="202"/>
  <c r="J17" i="202"/>
  <c r="J73" i="196"/>
  <c r="I25" i="196"/>
  <c r="J65" i="195"/>
  <c r="I16" i="195"/>
  <c r="J70" i="198"/>
  <c r="I22" i="198"/>
  <c r="J65" i="196"/>
  <c r="I17" i="196"/>
  <c r="I24" i="197"/>
  <c r="J73" i="197"/>
  <c r="J68" i="199"/>
  <c r="I20" i="199"/>
  <c r="K68" i="202"/>
  <c r="J20" i="202"/>
  <c r="K64" i="202"/>
  <c r="J16" i="202"/>
  <c r="I17" i="201"/>
  <c r="J67" i="199"/>
  <c r="I19" i="199"/>
  <c r="I25" i="201"/>
  <c r="I21" i="176"/>
  <c r="J71" i="176"/>
  <c r="K69" i="202"/>
  <c r="J21" i="202"/>
  <c r="I14" i="139"/>
  <c r="J64" i="139"/>
  <c r="FE20" i="25" l="1"/>
  <c r="FE21" i="25"/>
  <c r="FE22" i="25"/>
  <c r="FE23" i="25"/>
  <c r="FE24" i="25"/>
  <c r="FE25" i="25"/>
  <c r="FE26" i="25"/>
  <c r="FE27" i="25"/>
  <c r="FE28" i="25"/>
  <c r="FE29" i="25"/>
  <c r="FE30" i="25"/>
  <c r="FE31" i="25"/>
  <c r="FE32" i="25"/>
  <c r="AU9" i="25"/>
  <c r="AT9" i="25"/>
  <c r="AS9" i="25"/>
  <c r="AR9" i="25"/>
  <c r="AQ9" i="25"/>
  <c r="AP9" i="25"/>
  <c r="AO9" i="25"/>
  <c r="AN9" i="25"/>
  <c r="AM9" i="25"/>
  <c r="AL9" i="25"/>
  <c r="AK9" i="25"/>
  <c r="AJ9" i="25"/>
  <c r="AI9" i="25"/>
  <c r="AH9" i="25"/>
  <c r="AG9" i="25"/>
  <c r="AF9" i="25"/>
  <c r="AE9" i="25"/>
  <c r="AD9" i="25"/>
  <c r="AC9" i="25"/>
  <c r="AB9" i="25"/>
  <c r="AA9" i="25"/>
  <c r="Z9" i="25"/>
  <c r="V9" i="25"/>
  <c r="T9" i="25"/>
  <c r="R9" i="25"/>
  <c r="Q9" i="25"/>
  <c r="AU8" i="25"/>
  <c r="AT8" i="25"/>
  <c r="AS8" i="25"/>
  <c r="AR8" i="25"/>
  <c r="AQ8" i="25"/>
  <c r="AP8" i="25"/>
  <c r="AO8" i="25"/>
  <c r="AN8" i="25"/>
  <c r="AM8" i="25"/>
  <c r="AL8" i="25"/>
  <c r="AK8" i="25"/>
  <c r="AJ8" i="25"/>
  <c r="AI8" i="25"/>
  <c r="AH8" i="25"/>
  <c r="AG8" i="25"/>
  <c r="AF8" i="25"/>
  <c r="AE8" i="25"/>
  <c r="AD8" i="25"/>
  <c r="AC8" i="25"/>
  <c r="AB8" i="25"/>
  <c r="AA8" i="25"/>
  <c r="Z8" i="25"/>
  <c r="AU7" i="25"/>
  <c r="AT7" i="25"/>
  <c r="AS7" i="25"/>
  <c r="AR7" i="25"/>
  <c r="AQ7" i="25"/>
  <c r="AP7" i="25"/>
  <c r="AO7" i="25"/>
  <c r="AN7" i="25"/>
  <c r="AM7" i="25"/>
  <c r="AL7" i="25"/>
  <c r="AK7" i="25"/>
  <c r="AJ7" i="25"/>
  <c r="AI7" i="25"/>
  <c r="AH7" i="25"/>
  <c r="AG7" i="25"/>
  <c r="AF7" i="25"/>
  <c r="AE7" i="25"/>
  <c r="AD7" i="25"/>
  <c r="AC7" i="25"/>
  <c r="AB7" i="25"/>
  <c r="AA7" i="25"/>
  <c r="Z7" i="25"/>
  <c r="Y7" i="25"/>
  <c r="W7" i="25"/>
  <c r="V7" i="25"/>
  <c r="R7" i="25"/>
  <c r="Q7" i="25"/>
  <c r="BG9" i="25"/>
  <c r="Y9" i="25" s="1"/>
  <c r="BF9" i="25"/>
  <c r="X9" i="25" s="1"/>
  <c r="BE9" i="25"/>
  <c r="W9" i="25" s="1"/>
  <c r="BD9" i="25"/>
  <c r="BC9" i="25"/>
  <c r="U9" i="25" s="1"/>
  <c r="BB9" i="25"/>
  <c r="BA9" i="25"/>
  <c r="S9" i="25" s="1"/>
  <c r="AZ9" i="25"/>
  <c r="AY9" i="25"/>
  <c r="BG8" i="25"/>
  <c r="Y8" i="25" s="1"/>
  <c r="BF8" i="25"/>
  <c r="X8" i="25" s="1"/>
  <c r="BE8" i="25"/>
  <c r="W8" i="25" s="1"/>
  <c r="BD8" i="25"/>
  <c r="V8" i="25" s="1"/>
  <c r="BC8" i="25"/>
  <c r="U8" i="25" s="1"/>
  <c r="BB8" i="25"/>
  <c r="T8" i="25" s="1"/>
  <c r="BA8" i="25"/>
  <c r="S8" i="25" s="1"/>
  <c r="AZ8" i="25"/>
  <c r="R8" i="25" s="1"/>
  <c r="AY8" i="25"/>
  <c r="Q8" i="25" s="1"/>
  <c r="BG7" i="25"/>
  <c r="BF7" i="25"/>
  <c r="BE7" i="25"/>
  <c r="BD7" i="25"/>
  <c r="BC7" i="25"/>
  <c r="BB7" i="25"/>
  <c r="BA7" i="25"/>
  <c r="AZ7" i="25"/>
  <c r="AY7" i="25"/>
  <c r="K41" i="131" l="1"/>
  <c r="J41" i="131"/>
  <c r="I41" i="131"/>
  <c r="H41" i="131"/>
  <c r="G41" i="131"/>
  <c r="F41" i="131"/>
  <c r="E41" i="131"/>
  <c r="D41" i="131"/>
  <c r="C41" i="131"/>
  <c r="B41" i="131"/>
  <c r="K6" i="131"/>
  <c r="K3" i="131"/>
  <c r="J6" i="131"/>
  <c r="J3" i="131"/>
  <c r="I6" i="131"/>
  <c r="H3" i="131"/>
  <c r="I3" i="131"/>
  <c r="H6" i="131"/>
  <c r="G6" i="131"/>
  <c r="G3" i="131"/>
  <c r="F6" i="131"/>
  <c r="F3" i="131"/>
  <c r="B3" i="131"/>
  <c r="C3" i="131"/>
  <c r="D3" i="131"/>
  <c r="E3" i="131"/>
  <c r="D6" i="131"/>
  <c r="C6" i="131"/>
  <c r="B3" i="202" l="1"/>
  <c r="D53" i="202"/>
  <c r="D56" i="202"/>
  <c r="C56" i="202"/>
  <c r="D55" i="202"/>
  <c r="C55" i="202"/>
  <c r="D54" i="202"/>
  <c r="C54" i="202"/>
  <c r="C53" i="202"/>
  <c r="C52" i="202"/>
  <c r="B10" i="202"/>
  <c r="B11" i="202" s="1"/>
  <c r="B12" i="202" s="1"/>
  <c r="B13" i="202" s="1"/>
  <c r="B14" i="202" s="1"/>
  <c r="B15" i="202" s="1"/>
  <c r="E9" i="202"/>
  <c r="C9" i="202"/>
  <c r="B2" i="202"/>
  <c r="K2" i="131" s="1"/>
  <c r="K5" i="131" s="1"/>
  <c r="D54" i="201"/>
  <c r="D53" i="201"/>
  <c r="D56" i="201"/>
  <c r="C56" i="201"/>
  <c r="D55" i="201"/>
  <c r="C55" i="201"/>
  <c r="C54" i="201"/>
  <c r="C53" i="201"/>
  <c r="C52" i="201"/>
  <c r="B10" i="201"/>
  <c r="B11" i="201" s="1"/>
  <c r="B12" i="201" s="1"/>
  <c r="B13" i="201" s="1"/>
  <c r="B14" i="201" s="1"/>
  <c r="E9" i="201"/>
  <c r="C9" i="201"/>
  <c r="B2" i="201"/>
  <c r="J2" i="131" s="1"/>
  <c r="J5" i="131" s="1"/>
  <c r="E11" i="202" l="1" a="1"/>
  <c r="E11" i="202" s="1"/>
  <c r="J64" i="200"/>
  <c r="J65" i="200"/>
  <c r="J71" i="200"/>
  <c r="J67" i="200"/>
  <c r="J66" i="200"/>
  <c r="J68" i="200"/>
  <c r="J73" i="200"/>
  <c r="J72" i="200"/>
  <c r="J70" i="200"/>
  <c r="J69" i="200"/>
  <c r="B3" i="201"/>
  <c r="E15" i="202" a="1"/>
  <c r="E15" i="202" s="1"/>
  <c r="B16" i="202"/>
  <c r="E13" i="202" a="1"/>
  <c r="E13" i="202" s="1"/>
  <c r="E12" i="202" a="1"/>
  <c r="E12" i="202" s="1"/>
  <c r="E10" i="202" a="1"/>
  <c r="E10" i="202" s="1"/>
  <c r="E14" i="202" a="1"/>
  <c r="E14" i="202" s="1"/>
  <c r="E15" i="201" a="1"/>
  <c r="E15" i="201" s="1"/>
  <c r="E17" i="201" a="1"/>
  <c r="E17" i="201" s="1"/>
  <c r="E11" i="201" a="1"/>
  <c r="E11" i="201" s="1"/>
  <c r="E14" i="201" a="1"/>
  <c r="E14" i="201" s="1"/>
  <c r="E12" i="201" a="1"/>
  <c r="E12" i="201" s="1"/>
  <c r="E10" i="201" a="1"/>
  <c r="E10" i="201" s="1"/>
  <c r="E13" i="201" a="1"/>
  <c r="E13" i="201" s="1"/>
  <c r="E16" i="201" a="1"/>
  <c r="E16" i="201" s="1"/>
  <c r="B17" i="202" l="1"/>
  <c r="E16" i="202" a="1"/>
  <c r="E16" i="202" s="1"/>
  <c r="B18" i="202" l="1"/>
  <c r="E17" i="202" a="1"/>
  <c r="E17" i="202" s="1"/>
  <c r="E18" i="201" a="1"/>
  <c r="E18" i="201" s="1"/>
  <c r="B19" i="202" l="1"/>
  <c r="E18" i="202" a="1"/>
  <c r="E18" i="202" s="1"/>
  <c r="E19" i="201" a="1"/>
  <c r="E19" i="201" s="1"/>
  <c r="B20" i="202" l="1"/>
  <c r="E19" i="202" a="1"/>
  <c r="E19" i="202" s="1"/>
  <c r="E20" i="201" a="1"/>
  <c r="E20" i="201" s="1"/>
  <c r="B21" i="202" l="1"/>
  <c r="E20" i="202" a="1"/>
  <c r="E20" i="202" s="1"/>
  <c r="E21" i="201" a="1"/>
  <c r="E21" i="201" s="1"/>
  <c r="B22" i="202" l="1"/>
  <c r="E21" i="202" a="1"/>
  <c r="E21" i="202" s="1"/>
  <c r="E22" i="201" a="1"/>
  <c r="E22" i="201" s="1"/>
  <c r="B23" i="202" l="1"/>
  <c r="E22" i="202" a="1"/>
  <c r="E22" i="202" s="1"/>
  <c r="E23" i="201" a="1"/>
  <c r="E23" i="201" s="1"/>
  <c r="B24" i="202" l="1"/>
  <c r="E23" i="202" a="1"/>
  <c r="E23" i="202" s="1"/>
  <c r="E24" i="201" a="1"/>
  <c r="E24" i="201" s="1"/>
  <c r="B25" i="202" l="1"/>
  <c r="E24" i="202" a="1"/>
  <c r="E24" i="202" s="1"/>
  <c r="E25" i="201" a="1"/>
  <c r="E25" i="201" s="1"/>
  <c r="B26" i="202" l="1"/>
  <c r="E25" i="202" a="1"/>
  <c r="E25" i="202" s="1"/>
  <c r="E26" i="201" a="1"/>
  <c r="E26" i="201" s="1"/>
  <c r="B27" i="202" l="1"/>
  <c r="E26" i="202" a="1"/>
  <c r="E26" i="202" s="1"/>
  <c r="E27" i="201" a="1"/>
  <c r="E27" i="201" s="1"/>
  <c r="B28" i="202" l="1"/>
  <c r="E27" i="202" a="1"/>
  <c r="E27" i="202" s="1"/>
  <c r="E28" i="201" a="1"/>
  <c r="E28" i="201" s="1"/>
  <c r="B29" i="202" l="1"/>
  <c r="E28" i="202" a="1"/>
  <c r="E28" i="202" s="1"/>
  <c r="E29" i="201" a="1"/>
  <c r="E29" i="201" s="1"/>
  <c r="B30" i="202" l="1"/>
  <c r="E29" i="202" a="1"/>
  <c r="E29" i="202" s="1"/>
  <c r="E30" i="201" a="1"/>
  <c r="E30" i="201" s="1"/>
  <c r="B31" i="202" l="1"/>
  <c r="E30" i="202" a="1"/>
  <c r="E30" i="202" s="1"/>
  <c r="E31" i="201" a="1"/>
  <c r="E31" i="201" s="1"/>
  <c r="B32" i="202" l="1"/>
  <c r="E31" i="202" a="1"/>
  <c r="E31" i="202" s="1"/>
  <c r="E32" i="201" a="1"/>
  <c r="E32" i="201" s="1"/>
  <c r="E33" i="201" s="1"/>
  <c r="E34" i="201" s="1"/>
  <c r="E35" i="201" s="1"/>
  <c r="B33" i="202" l="1"/>
  <c r="B34" i="202" s="1"/>
  <c r="B35" i="202" s="1"/>
  <c r="B36" i="202" s="1"/>
  <c r="B37" i="202" s="1"/>
  <c r="B38" i="202" s="1"/>
  <c r="B39" i="202" s="1"/>
  <c r="B40" i="202" s="1"/>
  <c r="B41" i="202" s="1"/>
  <c r="B42" i="202" s="1"/>
  <c r="B43" i="202" s="1"/>
  <c r="B44" i="202" s="1"/>
  <c r="B45" i="202" s="1"/>
  <c r="B46" i="202" s="1"/>
  <c r="E32" i="202" a="1"/>
  <c r="E32" i="202" s="1"/>
  <c r="E33" i="202" s="1"/>
  <c r="E34" i="202" s="1"/>
  <c r="E35" i="202" s="1"/>
  <c r="E36" i="202" s="1"/>
  <c r="E37" i="202" s="1"/>
  <c r="E38" i="202" s="1"/>
  <c r="E39" i="202" s="1"/>
  <c r="E40" i="202" s="1"/>
  <c r="E41" i="202" s="1"/>
  <c r="E42" i="202" s="1"/>
  <c r="E43" i="202" s="1"/>
  <c r="E44" i="202" s="1"/>
  <c r="E45" i="202" s="1"/>
  <c r="E46" i="202" s="1"/>
  <c r="B3" i="200" l="1"/>
  <c r="D56" i="200"/>
  <c r="C56" i="200"/>
  <c r="D55" i="200"/>
  <c r="C55" i="200"/>
  <c r="C54" i="200"/>
  <c r="C53" i="200"/>
  <c r="C52" i="200"/>
  <c r="B10" i="200"/>
  <c r="B11" i="200" s="1"/>
  <c r="B12" i="200" s="1"/>
  <c r="B13" i="200" s="1"/>
  <c r="B14" i="200" s="1"/>
  <c r="B15" i="200" s="1"/>
  <c r="B16" i="200" s="1"/>
  <c r="B17" i="200" s="1"/>
  <c r="E9" i="200"/>
  <c r="C9" i="200"/>
  <c r="B2" i="200"/>
  <c r="I2" i="131" s="1"/>
  <c r="I5" i="131" s="1"/>
  <c r="D53" i="200" l="1"/>
  <c r="D54" i="200"/>
  <c r="B18" i="200"/>
  <c r="E12" i="200" a="1"/>
  <c r="E12" i="200" s="1"/>
  <c r="E16" i="200" a="1"/>
  <c r="E16" i="200" s="1"/>
  <c r="E13" i="200" a="1"/>
  <c r="E13" i="200" s="1"/>
  <c r="E17" i="200" a="1"/>
  <c r="E17" i="200" s="1"/>
  <c r="E10" i="200" a="1"/>
  <c r="E10" i="200" s="1"/>
  <c r="E15" i="200" a="1"/>
  <c r="E15" i="200" s="1"/>
  <c r="E11" i="200" a="1"/>
  <c r="E11" i="200" s="1"/>
  <c r="E18" i="200" a="1"/>
  <c r="E18" i="200" s="1"/>
  <c r="E14" i="200" a="1"/>
  <c r="E14" i="200" s="1"/>
  <c r="B19" i="200" l="1"/>
  <c r="B20" i="200" l="1"/>
  <c r="E19" i="200" a="1"/>
  <c r="E19" i="200" s="1"/>
  <c r="B21" i="200" l="1"/>
  <c r="E20" i="200" a="1"/>
  <c r="E20" i="200" s="1"/>
  <c r="B22" i="200" l="1"/>
  <c r="E21" i="200" a="1"/>
  <c r="E21" i="200" s="1"/>
  <c r="B23" i="200" l="1"/>
  <c r="E22" i="200" a="1"/>
  <c r="E22" i="200" s="1"/>
  <c r="B24" i="200" l="1"/>
  <c r="E23" i="200" a="1"/>
  <c r="E23" i="200" s="1"/>
  <c r="B25" i="200" l="1"/>
  <c r="E24" i="200" a="1"/>
  <c r="E24" i="200" s="1"/>
  <c r="B26" i="200" l="1"/>
  <c r="E25" i="200" a="1"/>
  <c r="E25" i="200" s="1"/>
  <c r="B27" i="200" l="1"/>
  <c r="E26" i="200" a="1"/>
  <c r="E26" i="200" s="1"/>
  <c r="B28" i="200" l="1"/>
  <c r="E27" i="200" a="1"/>
  <c r="E27" i="200" s="1"/>
  <c r="B29" i="200" l="1"/>
  <c r="E28" i="200" a="1"/>
  <c r="E28" i="200" s="1"/>
  <c r="B30" i="200" l="1"/>
  <c r="E29" i="200" a="1"/>
  <c r="E29" i="200" s="1"/>
  <c r="B31" i="200" l="1"/>
  <c r="E30" i="200" a="1"/>
  <c r="E30" i="200" s="1"/>
  <c r="B32" i="200" l="1"/>
  <c r="E31" i="200" a="1"/>
  <c r="E31" i="200" s="1"/>
  <c r="B33" i="200" l="1"/>
  <c r="B34" i="200" s="1"/>
  <c r="B35" i="200" s="1"/>
  <c r="B36" i="200" s="1"/>
  <c r="B37" i="200" s="1"/>
  <c r="B38" i="200" s="1"/>
  <c r="B39" i="200" s="1"/>
  <c r="B40" i="200" s="1"/>
  <c r="B41" i="200" s="1"/>
  <c r="B42" i="200" s="1"/>
  <c r="B43" i="200" s="1"/>
  <c r="B44" i="200" s="1"/>
  <c r="B45" i="200" s="1"/>
  <c r="B46" i="200" s="1"/>
  <c r="E32" i="200" a="1"/>
  <c r="E32" i="200" s="1"/>
  <c r="E33" i="200" s="1"/>
  <c r="E34" i="200" s="1"/>
  <c r="E35" i="200" s="1"/>
  <c r="E36" i="200" s="1"/>
  <c r="E37" i="200" s="1"/>
  <c r="E38" i="200" s="1"/>
  <c r="E39" i="200" s="1"/>
  <c r="E40" i="200" s="1"/>
  <c r="E41" i="200" s="1"/>
  <c r="E42" i="200" s="1"/>
  <c r="E43" i="200" s="1"/>
  <c r="E44" i="200" s="1"/>
  <c r="E45" i="200" s="1"/>
  <c r="E46" i="200" s="1"/>
  <c r="E9" i="199" l="1"/>
  <c r="E9" i="198"/>
  <c r="E9" i="197"/>
  <c r="E9" i="176"/>
  <c r="E9" i="196"/>
  <c r="E9" i="195"/>
  <c r="E9" i="139"/>
  <c r="E135" i="167"/>
  <c r="E134" i="167"/>
  <c r="J76" i="200" s="1"/>
  <c r="E133" i="167"/>
  <c r="J76" i="199" s="1"/>
  <c r="C9" i="199"/>
  <c r="C9" i="198"/>
  <c r="C9" i="197"/>
  <c r="C9" i="176"/>
  <c r="C9" i="196"/>
  <c r="C9" i="195"/>
  <c r="C9" i="139"/>
  <c r="D56" i="199"/>
  <c r="C56" i="199"/>
  <c r="D55" i="199"/>
  <c r="C55" i="199"/>
  <c r="D54" i="199"/>
  <c r="C54" i="199"/>
  <c r="C53" i="199"/>
  <c r="C52" i="199"/>
  <c r="B10" i="199"/>
  <c r="B11" i="199" s="1"/>
  <c r="B3" i="199"/>
  <c r="B2" i="199"/>
  <c r="H2" i="131" s="1"/>
  <c r="H5" i="131" s="1"/>
  <c r="D54" i="198"/>
  <c r="D53" i="198"/>
  <c r="D56" i="198"/>
  <c r="C56" i="198"/>
  <c r="D55" i="198"/>
  <c r="C55" i="198"/>
  <c r="C54" i="198"/>
  <c r="C53" i="198"/>
  <c r="C52" i="198"/>
  <c r="B10" i="198"/>
  <c r="B11" i="198" s="1"/>
  <c r="B12" i="198" s="1"/>
  <c r="B2" i="198"/>
  <c r="G2" i="131" s="1"/>
  <c r="G5" i="131" s="1"/>
  <c r="B3" i="197"/>
  <c r="D53" i="197"/>
  <c r="D56" i="197"/>
  <c r="C56" i="197"/>
  <c r="D55" i="197"/>
  <c r="C55" i="197"/>
  <c r="C54" i="197"/>
  <c r="C53" i="197"/>
  <c r="C52" i="197"/>
  <c r="B10" i="197"/>
  <c r="B11" i="197" s="1"/>
  <c r="B12" i="197" s="1"/>
  <c r="B13" i="197" s="1"/>
  <c r="B14" i="197" s="1"/>
  <c r="B2" i="197"/>
  <c r="F2" i="131" s="1"/>
  <c r="F5" i="131" s="1"/>
  <c r="B3" i="196"/>
  <c r="D53" i="196"/>
  <c r="D56" i="196"/>
  <c r="C56" i="196"/>
  <c r="D55" i="196"/>
  <c r="C55" i="196"/>
  <c r="C54" i="196"/>
  <c r="C53" i="196"/>
  <c r="C52" i="196"/>
  <c r="B10" i="196"/>
  <c r="B11" i="196" s="1"/>
  <c r="B2" i="196"/>
  <c r="D2" i="131" s="1"/>
  <c r="D5" i="131" s="1"/>
  <c r="D54" i="195"/>
  <c r="D53" i="195"/>
  <c r="D56" i="195"/>
  <c r="C56" i="195"/>
  <c r="D55" i="195"/>
  <c r="C55" i="195"/>
  <c r="C54" i="195"/>
  <c r="C53" i="195"/>
  <c r="C52" i="195"/>
  <c r="B10" i="195"/>
  <c r="B11" i="195" s="1"/>
  <c r="B12" i="195" s="1"/>
  <c r="B13" i="195" s="1"/>
  <c r="B14" i="195" s="1"/>
  <c r="B2" i="195"/>
  <c r="C2" i="131" s="1"/>
  <c r="C5" i="131" s="1"/>
  <c r="E10" i="198" l="1" a="1"/>
  <c r="E10" i="198" s="1"/>
  <c r="E10" i="199" a="1"/>
  <c r="E10" i="199" s="1"/>
  <c r="B3" i="198"/>
  <c r="D53" i="199"/>
  <c r="D54" i="197"/>
  <c r="D54" i="196"/>
  <c r="B3" i="195"/>
  <c r="B12" i="199"/>
  <c r="B13" i="199" s="1"/>
  <c r="B14" i="199" s="1"/>
  <c r="E11" i="199" a="1"/>
  <c r="E11" i="199" s="1"/>
  <c r="B13" i="198"/>
  <c r="E12" i="198" a="1"/>
  <c r="E12" i="198" s="1"/>
  <c r="E11" i="198" a="1"/>
  <c r="E11" i="198" s="1"/>
  <c r="B15" i="197"/>
  <c r="E15" i="197" s="1" a="1"/>
  <c r="E15" i="197" s="1"/>
  <c r="E11" i="197" a="1"/>
  <c r="E11" i="197" s="1"/>
  <c r="E12" i="197" a="1"/>
  <c r="E12" i="197" s="1"/>
  <c r="E10" i="197" a="1"/>
  <c r="E10" i="197" s="1"/>
  <c r="E13" i="197" a="1"/>
  <c r="E13" i="197" s="1"/>
  <c r="E14" i="197" a="1"/>
  <c r="E14" i="197" s="1"/>
  <c r="B12" i="196"/>
  <c r="E11" i="196" a="1"/>
  <c r="E11" i="196" s="1"/>
  <c r="E10" i="196" a="1"/>
  <c r="E10" i="196" s="1"/>
  <c r="B15" i="195"/>
  <c r="E11" i="195" a="1"/>
  <c r="E11" i="195" s="1"/>
  <c r="E15" i="195" a="1"/>
  <c r="E15" i="195" s="1"/>
  <c r="E13" i="195" a="1"/>
  <c r="E13" i="195" s="1"/>
  <c r="E10" i="195" a="1"/>
  <c r="E10" i="195" s="1"/>
  <c r="E12" i="195" a="1"/>
  <c r="E12" i="195" s="1"/>
  <c r="E14" i="195" a="1"/>
  <c r="E14" i="195" s="1"/>
  <c r="E13" i="199" l="1" a="1"/>
  <c r="E13" i="199" s="1"/>
  <c r="B15" i="199"/>
  <c r="E14" i="199" a="1"/>
  <c r="E14" i="199" s="1"/>
  <c r="E12" i="199" a="1"/>
  <c r="E12" i="199" s="1"/>
  <c r="E13" i="198" a="1"/>
  <c r="E13" i="198" s="1"/>
  <c r="B14" i="198"/>
  <c r="B16" i="197"/>
  <c r="E12" i="196" a="1"/>
  <c r="E12" i="196" s="1"/>
  <c r="B13" i="196"/>
  <c r="B16" i="195"/>
  <c r="B16" i="199" l="1"/>
  <c r="E15" i="199" a="1"/>
  <c r="E15" i="199" s="1"/>
  <c r="B15" i="198"/>
  <c r="E14" i="198" a="1"/>
  <c r="E14" i="198" s="1"/>
  <c r="B17" i="197"/>
  <c r="E16" i="197" a="1"/>
  <c r="E16" i="197" s="1"/>
  <c r="B14" i="196"/>
  <c r="E13" i="196" a="1"/>
  <c r="E13" i="196" s="1"/>
  <c r="B17" i="195"/>
  <c r="E16" i="195" a="1"/>
  <c r="E16" i="195" s="1"/>
  <c r="B17" i="199" l="1"/>
  <c r="E16" i="199" a="1"/>
  <c r="E16" i="199" s="1"/>
  <c r="B16" i="198"/>
  <c r="E15" i="198" a="1"/>
  <c r="E15" i="198" s="1"/>
  <c r="B18" i="197"/>
  <c r="E17" i="197" a="1"/>
  <c r="E17" i="197" s="1"/>
  <c r="B15" i="196"/>
  <c r="E14" i="196" a="1"/>
  <c r="E14" i="196" s="1"/>
  <c r="B18" i="195"/>
  <c r="E17" i="195" a="1"/>
  <c r="E17" i="195" s="1"/>
  <c r="B18" i="199" l="1"/>
  <c r="E17" i="199" a="1"/>
  <c r="E17" i="199" s="1"/>
  <c r="B17" i="198"/>
  <c r="E16" i="198" a="1"/>
  <c r="E16" i="198" s="1"/>
  <c r="B19" i="197"/>
  <c r="E18" i="197" a="1"/>
  <c r="E18" i="197" s="1"/>
  <c r="B16" i="196"/>
  <c r="E15" i="196" a="1"/>
  <c r="E15" i="196" s="1"/>
  <c r="B19" i="195"/>
  <c r="E18" i="195" a="1"/>
  <c r="E18" i="195" s="1"/>
  <c r="B19" i="199" l="1"/>
  <c r="E18" i="199" a="1"/>
  <c r="E18" i="199" s="1"/>
  <c r="E17" i="198" a="1"/>
  <c r="E17" i="198" s="1"/>
  <c r="B18" i="198"/>
  <c r="B20" i="197"/>
  <c r="E19" i="197" a="1"/>
  <c r="E19" i="197" s="1"/>
  <c r="B17" i="196"/>
  <c r="E16" i="196" a="1"/>
  <c r="E16" i="196" s="1"/>
  <c r="B20" i="195"/>
  <c r="E19" i="195" a="1"/>
  <c r="E19" i="195" s="1"/>
  <c r="B20" i="199" l="1"/>
  <c r="E19" i="199" a="1"/>
  <c r="E19" i="199" s="1"/>
  <c r="B19" i="198"/>
  <c r="E18" i="198" a="1"/>
  <c r="E18" i="198" s="1"/>
  <c r="B21" i="197"/>
  <c r="E20" i="197" a="1"/>
  <c r="E20" i="197" s="1"/>
  <c r="B18" i="196"/>
  <c r="E17" i="196" a="1"/>
  <c r="E17" i="196" s="1"/>
  <c r="B21" i="195"/>
  <c r="E20" i="195" a="1"/>
  <c r="E20" i="195" s="1"/>
  <c r="B21" i="199" l="1"/>
  <c r="E20" i="199" a="1"/>
  <c r="E20" i="199" s="1"/>
  <c r="E19" i="198" a="1"/>
  <c r="E19" i="198" s="1"/>
  <c r="B20" i="198"/>
  <c r="B22" i="197"/>
  <c r="E21" i="197" a="1"/>
  <c r="E21" i="197" s="1"/>
  <c r="B19" i="196"/>
  <c r="E18" i="196" a="1"/>
  <c r="E18" i="196" s="1"/>
  <c r="B22" i="195"/>
  <c r="E21" i="195" a="1"/>
  <c r="E21" i="195" s="1"/>
  <c r="B22" i="199" l="1"/>
  <c r="E21" i="199" a="1"/>
  <c r="E21" i="199" s="1"/>
  <c r="E20" i="198" a="1"/>
  <c r="E20" i="198" s="1"/>
  <c r="B21" i="198"/>
  <c r="B23" i="197"/>
  <c r="E22" i="197" a="1"/>
  <c r="E22" i="197" s="1"/>
  <c r="B20" i="196"/>
  <c r="E19" i="196" a="1"/>
  <c r="E19" i="196" s="1"/>
  <c r="B23" i="195"/>
  <c r="E22" i="195" a="1"/>
  <c r="E22" i="195" s="1"/>
  <c r="B23" i="199" l="1"/>
  <c r="E22" i="199" a="1"/>
  <c r="E22" i="199" s="1"/>
  <c r="B22" i="198"/>
  <c r="E21" i="198" a="1"/>
  <c r="E21" i="198" s="1"/>
  <c r="B24" i="197"/>
  <c r="E23" i="197" a="1"/>
  <c r="E23" i="197" s="1"/>
  <c r="E20" i="196" a="1"/>
  <c r="E20" i="196" s="1"/>
  <c r="B21" i="196"/>
  <c r="B24" i="195"/>
  <c r="E23" i="195" a="1"/>
  <c r="E23" i="195" s="1"/>
  <c r="B24" i="199" l="1"/>
  <c r="E23" i="199" a="1"/>
  <c r="E23" i="199" s="1"/>
  <c r="E22" i="198" a="1"/>
  <c r="E22" i="198" s="1"/>
  <c r="B23" i="198"/>
  <c r="B25" i="197"/>
  <c r="E24" i="197" a="1"/>
  <c r="E24" i="197" s="1"/>
  <c r="B22" i="196"/>
  <c r="E21" i="196" a="1"/>
  <c r="E21" i="196" s="1"/>
  <c r="B25" i="195"/>
  <c r="E24" i="195" a="1"/>
  <c r="E24" i="195" s="1"/>
  <c r="B25" i="199" l="1"/>
  <c r="E24" i="199" a="1"/>
  <c r="E24" i="199" s="1"/>
  <c r="E23" i="198" a="1"/>
  <c r="E23" i="198" s="1"/>
  <c r="B24" i="198"/>
  <c r="B26" i="197"/>
  <c r="E25" i="197" a="1"/>
  <c r="E25" i="197" s="1"/>
  <c r="B23" i="196"/>
  <c r="E22" i="196" a="1"/>
  <c r="E22" i="196" s="1"/>
  <c r="B26" i="195"/>
  <c r="E25" i="195" a="1"/>
  <c r="E25" i="195" s="1"/>
  <c r="B26" i="199" l="1"/>
  <c r="E25" i="199" a="1"/>
  <c r="E25" i="199" s="1"/>
  <c r="B25" i="198"/>
  <c r="E24" i="198" a="1"/>
  <c r="E24" i="198" s="1"/>
  <c r="B27" i="197"/>
  <c r="E26" i="197" a="1"/>
  <c r="E26" i="197" s="1"/>
  <c r="E23" i="196" a="1"/>
  <c r="E23" i="196" s="1"/>
  <c r="B24" i="196"/>
  <c r="B27" i="195"/>
  <c r="E26" i="195" a="1"/>
  <c r="E26" i="195" s="1"/>
  <c r="B27" i="199" l="1"/>
  <c r="E26" i="199" a="1"/>
  <c r="E26" i="199" s="1"/>
  <c r="E25" i="198" a="1"/>
  <c r="E25" i="198" s="1"/>
  <c r="B26" i="198"/>
  <c r="B28" i="197"/>
  <c r="E27" i="197" a="1"/>
  <c r="E27" i="197" s="1"/>
  <c r="B25" i="196"/>
  <c r="E24" i="196" a="1"/>
  <c r="E24" i="196" s="1"/>
  <c r="B28" i="195"/>
  <c r="E27" i="195" a="1"/>
  <c r="E27" i="195" s="1"/>
  <c r="B28" i="199" l="1"/>
  <c r="E27" i="199" a="1"/>
  <c r="E27" i="199" s="1"/>
  <c r="B27" i="198"/>
  <c r="E26" i="198" a="1"/>
  <c r="E26" i="198" s="1"/>
  <c r="B29" i="197"/>
  <c r="E28" i="197" a="1"/>
  <c r="E28" i="197" s="1"/>
  <c r="B26" i="196"/>
  <c r="E25" i="196" a="1"/>
  <c r="E25" i="196" s="1"/>
  <c r="B29" i="195"/>
  <c r="E28" i="195" a="1"/>
  <c r="E28" i="195" s="1"/>
  <c r="B29" i="199" l="1"/>
  <c r="E28" i="199" a="1"/>
  <c r="E28" i="199" s="1"/>
  <c r="E27" i="198" a="1"/>
  <c r="E27" i="198" s="1"/>
  <c r="B28" i="198"/>
  <c r="B30" i="197"/>
  <c r="E29" i="197" a="1"/>
  <c r="E29" i="197" s="1"/>
  <c r="B27" i="196"/>
  <c r="E26" i="196" a="1"/>
  <c r="E26" i="196" s="1"/>
  <c r="B30" i="195"/>
  <c r="E29" i="195" a="1"/>
  <c r="E29" i="195" s="1"/>
  <c r="B30" i="199" l="1"/>
  <c r="E29" i="199" a="1"/>
  <c r="E29" i="199" s="1"/>
  <c r="B29" i="198"/>
  <c r="E28" i="198" a="1"/>
  <c r="E28" i="198" s="1"/>
  <c r="B31" i="197"/>
  <c r="E30" i="197" a="1"/>
  <c r="E30" i="197" s="1"/>
  <c r="B28" i="196"/>
  <c r="E27" i="196" a="1"/>
  <c r="E27" i="196" s="1"/>
  <c r="B31" i="195"/>
  <c r="E30" i="195" a="1"/>
  <c r="E30" i="195" s="1"/>
  <c r="B31" i="199" l="1"/>
  <c r="E30" i="199" a="1"/>
  <c r="E30" i="199" s="1"/>
  <c r="E29" i="198" a="1"/>
  <c r="E29" i="198" s="1"/>
  <c r="B30" i="198"/>
  <c r="B32" i="197"/>
  <c r="E31" i="197" a="1"/>
  <c r="E31" i="197" s="1"/>
  <c r="B29" i="196"/>
  <c r="E28" i="196" a="1"/>
  <c r="E28" i="196" s="1"/>
  <c r="B32" i="195"/>
  <c r="E31" i="195" a="1"/>
  <c r="E31" i="195" s="1"/>
  <c r="B32" i="199" l="1"/>
  <c r="E31" i="199" a="1"/>
  <c r="E31" i="199" s="1"/>
  <c r="B31" i="198"/>
  <c r="E30" i="198" a="1"/>
  <c r="E30" i="198" s="1"/>
  <c r="B33" i="197"/>
  <c r="B34" i="197" s="1"/>
  <c r="B35" i="197" s="1"/>
  <c r="B36" i="197" s="1"/>
  <c r="B37" i="197" s="1"/>
  <c r="B38" i="197" s="1"/>
  <c r="B39" i="197" s="1"/>
  <c r="B40" i="197" s="1"/>
  <c r="B41" i="197" s="1"/>
  <c r="B42" i="197" s="1"/>
  <c r="B43" i="197" s="1"/>
  <c r="B44" i="197" s="1"/>
  <c r="B45" i="197" s="1"/>
  <c r="B46" i="197" s="1"/>
  <c r="E32" i="197" a="1"/>
  <c r="E32" i="197" s="1"/>
  <c r="E33" i="197" s="1"/>
  <c r="E34" i="197" s="1"/>
  <c r="E35" i="197" s="1"/>
  <c r="E36" i="197" s="1"/>
  <c r="E37" i="197" s="1"/>
  <c r="E38" i="197" s="1"/>
  <c r="E39" i="197" s="1"/>
  <c r="E40" i="197" s="1"/>
  <c r="E41" i="197" s="1"/>
  <c r="E42" i="197" s="1"/>
  <c r="E43" i="197" s="1"/>
  <c r="E44" i="197" s="1"/>
  <c r="E45" i="197" s="1"/>
  <c r="E46" i="197" s="1"/>
  <c r="B30" i="196"/>
  <c r="E29" i="196" a="1"/>
  <c r="E29" i="196" s="1"/>
  <c r="B33" i="195"/>
  <c r="E32" i="195" a="1"/>
  <c r="E32" i="195" s="1"/>
  <c r="E33" i="195" s="1"/>
  <c r="E34" i="195" s="1"/>
  <c r="E35" i="195" s="1"/>
  <c r="E36" i="195" s="1"/>
  <c r="E37" i="195" s="1"/>
  <c r="E38" i="195" s="1"/>
  <c r="E39" i="195" s="1"/>
  <c r="E40" i="195" s="1"/>
  <c r="E41" i="195" s="1"/>
  <c r="E42" i="195" s="1"/>
  <c r="E43" i="195" s="1"/>
  <c r="E44" i="195" s="1"/>
  <c r="E45" i="195" s="1"/>
  <c r="E46" i="195" s="1"/>
  <c r="B34" i="195" l="1"/>
  <c r="B33" i="199"/>
  <c r="B34" i="199" s="1"/>
  <c r="B35" i="199" s="1"/>
  <c r="B36" i="199" s="1"/>
  <c r="B37" i="199" s="1"/>
  <c r="B38" i="199" s="1"/>
  <c r="B39" i="199" s="1"/>
  <c r="B40" i="199" s="1"/>
  <c r="B41" i="199" s="1"/>
  <c r="B42" i="199" s="1"/>
  <c r="B43" i="199" s="1"/>
  <c r="B44" i="199" s="1"/>
  <c r="B45" i="199" s="1"/>
  <c r="B46" i="199" s="1"/>
  <c r="E32" i="199" a="1"/>
  <c r="E32" i="199" s="1"/>
  <c r="E33" i="199" s="1"/>
  <c r="E34" i="199" s="1"/>
  <c r="E35" i="199" s="1"/>
  <c r="E36" i="199" s="1"/>
  <c r="E37" i="199" s="1"/>
  <c r="E38" i="199" s="1"/>
  <c r="E39" i="199" s="1"/>
  <c r="E40" i="199" s="1"/>
  <c r="E41" i="199" s="1"/>
  <c r="E42" i="199" s="1"/>
  <c r="E43" i="199" s="1"/>
  <c r="E44" i="199" s="1"/>
  <c r="E45" i="199" s="1"/>
  <c r="E46" i="199" s="1"/>
  <c r="B32" i="198"/>
  <c r="E31" i="198" a="1"/>
  <c r="E31" i="198" s="1"/>
  <c r="B31" i="196"/>
  <c r="E30" i="196" a="1"/>
  <c r="E30" i="196" s="1"/>
  <c r="B35" i="195" l="1"/>
  <c r="E32" i="198" a="1"/>
  <c r="E32" i="198" s="1"/>
  <c r="E33" i="198" s="1"/>
  <c r="E34" i="198" s="1"/>
  <c r="E35" i="198" s="1"/>
  <c r="E36" i="198" s="1"/>
  <c r="E37" i="198" s="1"/>
  <c r="E38" i="198" s="1"/>
  <c r="E39" i="198" s="1"/>
  <c r="E40" i="198" s="1"/>
  <c r="E41" i="198" s="1"/>
  <c r="E42" i="198" s="1"/>
  <c r="E43" i="198" s="1"/>
  <c r="E44" i="198" s="1"/>
  <c r="E45" i="198" s="1"/>
  <c r="E46" i="198" s="1"/>
  <c r="B33" i="198"/>
  <c r="B32" i="196"/>
  <c r="E31" i="196" a="1"/>
  <c r="E31" i="196" s="1"/>
  <c r="B34" i="198" l="1"/>
  <c r="B36" i="195"/>
  <c r="B33" i="196"/>
  <c r="E32" i="196" a="1"/>
  <c r="E32" i="196" s="1"/>
  <c r="E33" i="196" s="1"/>
  <c r="E34" i="196" s="1"/>
  <c r="E35" i="196" s="1"/>
  <c r="E36" i="196" s="1"/>
  <c r="E37" i="196" s="1"/>
  <c r="E38" i="196" s="1"/>
  <c r="E39" i="196" s="1"/>
  <c r="E40" i="196" s="1"/>
  <c r="E41" i="196" s="1"/>
  <c r="E42" i="196" s="1"/>
  <c r="E43" i="196" s="1"/>
  <c r="E44" i="196" s="1"/>
  <c r="E45" i="196" s="1"/>
  <c r="E46" i="196" s="1"/>
  <c r="B35" i="198" l="1"/>
  <c r="B34" i="196"/>
  <c r="B37" i="195"/>
  <c r="FE9" i="25"/>
  <c r="B36" i="198" l="1"/>
  <c r="B35" i="196"/>
  <c r="B38" i="195"/>
  <c r="B37" i="198" l="1"/>
  <c r="B36" i="196"/>
  <c r="B39" i="195"/>
  <c r="B6" i="131"/>
  <c r="B38" i="198" l="1"/>
  <c r="B37" i="196"/>
  <c r="B40" i="195"/>
  <c r="B39" i="198" l="1"/>
  <c r="B38" i="196"/>
  <c r="B41" i="195"/>
  <c r="P7" i="25"/>
  <c r="AX7" i="25"/>
  <c r="B40" i="198" l="1"/>
  <c r="B39" i="196"/>
  <c r="B42" i="195"/>
  <c r="B41" i="198" l="1"/>
  <c r="B40" i="196"/>
  <c r="B43" i="195"/>
  <c r="B42" i="198" l="1"/>
  <c r="B41" i="196"/>
  <c r="B44" i="195"/>
  <c r="B43" i="198" l="1"/>
  <c r="B42" i="196"/>
  <c r="B45" i="195"/>
  <c r="B44" i="198" l="1"/>
  <c r="B43" i="196"/>
  <c r="B46" i="195"/>
  <c r="B45" i="198" l="1"/>
  <c r="B44" i="196"/>
  <c r="D67" i="194"/>
  <c r="C66" i="194"/>
  <c r="C67" i="194"/>
  <c r="C64" i="194"/>
  <c r="E83" i="194"/>
  <c r="E92" i="194"/>
  <c r="H10" i="194"/>
  <c r="I10" i="194"/>
  <c r="C10" i="194"/>
  <c r="B46" i="198" l="1"/>
  <c r="B45" i="196"/>
  <c r="H73" i="194"/>
  <c r="D97" i="194"/>
  <c r="B46" i="196" l="1"/>
  <c r="K78" i="194"/>
  <c r="I11" i="194"/>
  <c r="I12" i="194" s="1"/>
  <c r="I13" i="194" s="1"/>
  <c r="I14" i="194" s="1"/>
  <c r="I15" i="194" s="1"/>
  <c r="I16" i="194" s="1"/>
  <c r="I17" i="194" s="1"/>
  <c r="I18" i="194" s="1"/>
  <c r="I19" i="194" s="1"/>
  <c r="I20" i="194" s="1"/>
  <c r="I21" i="194" s="1"/>
  <c r="I22" i="194" s="1"/>
  <c r="I23" i="194" s="1"/>
  <c r="I24" i="194" s="1"/>
  <c r="I25" i="194" s="1"/>
  <c r="I26" i="194" s="1"/>
  <c r="I27" i="194" s="1"/>
  <c r="I28" i="194" s="1"/>
  <c r="I29" i="194" s="1"/>
  <c r="I30" i="194" s="1"/>
  <c r="I31" i="194" s="1"/>
  <c r="I32" i="194" s="1"/>
  <c r="I33" i="194" s="1"/>
  <c r="I34" i="194" s="1"/>
  <c r="I35" i="194" s="1"/>
  <c r="I36" i="194" s="1"/>
  <c r="I37" i="194" s="1"/>
  <c r="I38" i="194" s="1"/>
  <c r="I39" i="194" s="1"/>
  <c r="I40" i="194" s="1"/>
  <c r="I41" i="194" s="1"/>
  <c r="I42" i="194" s="1"/>
  <c r="I43" i="194" s="1"/>
  <c r="I44" i="194" s="1"/>
  <c r="I45" i="194" s="1"/>
  <c r="I46" i="194" s="1"/>
  <c r="I47" i="194" s="1"/>
  <c r="I48" i="194" s="1"/>
  <c r="I49" i="194" s="1"/>
  <c r="I50" i="194" s="1"/>
  <c r="I51" i="194" s="1"/>
  <c r="I52" i="194" s="1"/>
  <c r="I53" i="194" s="1"/>
  <c r="I54" i="194" s="1"/>
  <c r="I55" i="194" s="1"/>
  <c r="I56" i="194" s="1"/>
  <c r="C88" i="194"/>
  <c r="F78" i="194"/>
  <c r="K79" i="194"/>
  <c r="J79" i="194"/>
  <c r="G79" i="194"/>
  <c r="F79" i="194"/>
  <c r="C79" i="194"/>
  <c r="G78" i="194"/>
  <c r="C78" i="194"/>
  <c r="F73" i="194"/>
  <c r="C65" i="194"/>
  <c r="B11" i="194"/>
  <c r="B12" i="194" s="1"/>
  <c r="B13" i="194" s="1"/>
  <c r="B14" i="194" s="1"/>
  <c r="B15" i="194" s="1"/>
  <c r="B8" i="194"/>
  <c r="F75" i="194" l="1"/>
  <c r="H75" i="194" s="1"/>
  <c r="H79" i="194"/>
  <c r="F80" i="194"/>
  <c r="I73" i="194"/>
  <c r="I75" i="194" s="1"/>
  <c r="F10" i="194"/>
  <c r="B16" i="194"/>
  <c r="H78" i="194"/>
  <c r="J78" i="194"/>
  <c r="G73" i="194" l="1"/>
  <c r="G75" i="194" s="1"/>
  <c r="H80" i="194"/>
  <c r="I78" i="194" s="1"/>
  <c r="B17" i="194"/>
  <c r="B18" i="194" l="1"/>
  <c r="I79" i="194"/>
  <c r="K80" i="194" s="1"/>
  <c r="D94" i="194"/>
  <c r="G80" i="194"/>
  <c r="I80" i="194" l="1"/>
  <c r="J80" i="194"/>
  <c r="B19" i="194"/>
  <c r="B20" i="194" l="1"/>
  <c r="B21" i="194" l="1"/>
  <c r="B22" i="194" l="1"/>
  <c r="B23" i="194" l="1"/>
  <c r="B24" i="194" l="1"/>
  <c r="B25" i="194" l="1"/>
  <c r="B26" i="194" l="1"/>
  <c r="B27" i="194" l="1"/>
  <c r="B28" i="194" l="1"/>
  <c r="B29" i="194" l="1"/>
  <c r="B30" i="194" l="1"/>
  <c r="B31" i="194" l="1"/>
  <c r="B32" i="194" s="1"/>
  <c r="B33" i="194" s="1"/>
  <c r="B34" i="194" s="1"/>
  <c r="B35" i="194" s="1"/>
  <c r="B36" i="194" s="1"/>
  <c r="B37" i="194" s="1"/>
  <c r="B38" i="194" s="1"/>
  <c r="B39" i="194" s="1"/>
  <c r="B40" i="194" s="1"/>
  <c r="B41" i="194" s="1"/>
  <c r="B42" i="194" s="1"/>
  <c r="B43" i="194" s="1"/>
  <c r="B44" i="194" s="1"/>
  <c r="B45" i="194" s="1"/>
  <c r="B46" i="194" s="1"/>
  <c r="B47" i="194" s="1"/>
  <c r="B48" i="194" s="1"/>
  <c r="B49" i="194" s="1"/>
  <c r="B50" i="194" s="1"/>
  <c r="B51" i="194" s="1"/>
  <c r="B52" i="194" s="1"/>
  <c r="B53" i="194" s="1"/>
  <c r="B54" i="194" s="1"/>
  <c r="B55" i="194" s="1"/>
  <c r="B56" i="194" s="1"/>
  <c r="G10" i="194" l="1"/>
  <c r="D65" i="194"/>
  <c r="V372" i="167" l="1"/>
  <c r="V374" i="167"/>
  <c r="V375" i="167"/>
  <c r="V376" i="167"/>
  <c r="V377" i="167"/>
  <c r="V378" i="167"/>
  <c r="V379" i="167"/>
  <c r="V380" i="167"/>
  <c r="V381" i="167"/>
  <c r="V382" i="167"/>
  <c r="V383" i="167"/>
  <c r="V384" i="167"/>
  <c r="V385" i="167"/>
  <c r="V386" i="167"/>
  <c r="V387" i="167"/>
  <c r="V388" i="167"/>
  <c r="V389" i="167"/>
  <c r="V390" i="167"/>
  <c r="V391" i="167"/>
  <c r="V392" i="167"/>
  <c r="V393" i="167"/>
  <c r="V394" i="167"/>
  <c r="V373" i="167"/>
  <c r="AX8" i="25" l="1"/>
  <c r="P8" i="25" s="1"/>
  <c r="I50" i="25" l="1"/>
  <c r="AA354" i="31" l="1"/>
  <c r="AA338" i="31"/>
  <c r="AA322" i="31"/>
  <c r="AA274" i="31"/>
  <c r="AA258" i="31"/>
  <c r="AA242" i="31"/>
  <c r="C242" i="31" s="1" a="1"/>
  <c r="C242" i="31" s="1"/>
  <c r="AA226" i="31"/>
  <c r="AA210" i="31"/>
  <c r="AA194" i="31"/>
  <c r="AA178" i="31"/>
  <c r="AA162" i="31"/>
  <c r="AA146" i="31"/>
  <c r="AA130" i="31"/>
  <c r="AA114" i="31"/>
  <c r="AA98" i="31"/>
  <c r="AA82" i="31"/>
  <c r="AA66" i="31"/>
  <c r="AA50" i="31"/>
  <c r="AA34" i="31"/>
  <c r="AA18" i="31"/>
  <c r="AA129" i="31"/>
  <c r="AA81" i="31"/>
  <c r="AA49" i="31"/>
  <c r="AA17" i="31"/>
  <c r="AA190" i="31"/>
  <c r="AA142" i="31"/>
  <c r="AA62" i="31"/>
  <c r="AA173" i="31"/>
  <c r="AA93" i="31"/>
  <c r="AA13" i="31"/>
  <c r="AA44" i="31"/>
  <c r="AA27" i="31"/>
  <c r="AA247" i="31"/>
  <c r="C247" i="31" s="1" a="1"/>
  <c r="C247" i="31" s="1"/>
  <c r="AA70" i="31"/>
  <c r="AA101" i="31"/>
  <c r="AA148" i="31"/>
  <c r="AA195" i="31"/>
  <c r="AA353" i="31"/>
  <c r="AA337" i="31"/>
  <c r="AA321" i="31"/>
  <c r="AA273" i="31"/>
  <c r="AA257" i="31"/>
  <c r="AA241" i="31"/>
  <c r="C241" i="31" s="1" a="1"/>
  <c r="C241" i="31" s="1"/>
  <c r="AA225" i="31"/>
  <c r="AA209" i="31"/>
  <c r="AA193" i="31"/>
  <c r="AA177" i="31"/>
  <c r="AA161" i="31"/>
  <c r="AA145" i="31"/>
  <c r="AA113" i="31"/>
  <c r="AA97" i="31"/>
  <c r="AA65" i="31"/>
  <c r="AA33" i="31"/>
  <c r="AA206" i="31"/>
  <c r="AA126" i="31"/>
  <c r="AA30" i="31"/>
  <c r="AA157" i="31"/>
  <c r="AA61" i="31"/>
  <c r="AA76" i="31"/>
  <c r="AA42" i="31"/>
  <c r="AA231" i="31"/>
  <c r="AA149" i="31"/>
  <c r="AA180" i="31"/>
  <c r="AA275" i="31"/>
  <c r="AA67" i="31"/>
  <c r="AA352" i="31"/>
  <c r="AA336" i="31"/>
  <c r="AA320" i="31"/>
  <c r="AA272" i="31"/>
  <c r="AA256" i="31"/>
  <c r="AA240" i="31"/>
  <c r="AA224" i="31"/>
  <c r="AA208" i="31"/>
  <c r="AA192" i="31"/>
  <c r="AA176" i="31"/>
  <c r="AA160" i="31"/>
  <c r="AA144" i="31"/>
  <c r="AA128" i="31"/>
  <c r="AA112" i="31"/>
  <c r="AA96" i="31"/>
  <c r="AA80" i="31"/>
  <c r="AA64" i="31"/>
  <c r="AA48" i="31"/>
  <c r="AA32" i="31"/>
  <c r="AA16" i="31"/>
  <c r="AA238" i="31"/>
  <c r="AA110" i="31"/>
  <c r="AA14" i="31"/>
  <c r="AA125" i="31"/>
  <c r="AA29" i="31"/>
  <c r="AA28" i="31"/>
  <c r="AA58" i="31"/>
  <c r="AA262" i="31"/>
  <c r="AA22" i="31"/>
  <c r="AA85" i="31"/>
  <c r="AA212" i="31"/>
  <c r="AA339" i="31"/>
  <c r="AA131" i="31"/>
  <c r="AA367" i="31"/>
  <c r="AA351" i="31"/>
  <c r="AA335" i="31"/>
  <c r="AA319" i="31"/>
  <c r="AA271" i="31"/>
  <c r="AA255" i="31"/>
  <c r="AA239" i="31"/>
  <c r="AA223" i="31"/>
  <c r="AA207" i="31"/>
  <c r="AA191" i="31"/>
  <c r="AA175" i="31"/>
  <c r="AA159" i="31"/>
  <c r="AA143" i="31"/>
  <c r="AA127" i="31"/>
  <c r="AA111" i="31"/>
  <c r="AA95" i="31"/>
  <c r="AA79" i="31"/>
  <c r="AA63" i="31"/>
  <c r="AA47" i="31"/>
  <c r="AA31" i="31"/>
  <c r="AA15" i="31"/>
  <c r="AA334" i="31"/>
  <c r="AA270" i="31"/>
  <c r="AA222" i="31"/>
  <c r="AA158" i="31"/>
  <c r="AA94" i="31"/>
  <c r="AA46" i="31"/>
  <c r="AA189" i="31"/>
  <c r="AA77" i="31"/>
  <c r="AA92" i="31"/>
  <c r="AA43" i="31"/>
  <c r="AA72" i="31"/>
  <c r="AA167" i="31"/>
  <c r="AA87" i="31"/>
  <c r="AA342" i="31"/>
  <c r="AA150" i="31"/>
  <c r="AA245" i="31"/>
  <c r="C245" i="31" s="1" a="1"/>
  <c r="C245" i="31" s="1"/>
  <c r="AA37" i="31"/>
  <c r="AA52" i="31"/>
  <c r="AA147" i="31"/>
  <c r="AA366" i="31"/>
  <c r="AA350" i="31"/>
  <c r="AA318" i="31"/>
  <c r="AA254" i="31"/>
  <c r="AA174" i="31"/>
  <c r="AA78" i="31"/>
  <c r="AA141" i="31"/>
  <c r="AA45" i="31"/>
  <c r="AA59" i="31"/>
  <c r="AA40" i="31"/>
  <c r="AA199" i="31"/>
  <c r="AA71" i="31"/>
  <c r="AA214" i="31"/>
  <c r="AA118" i="31"/>
  <c r="AA21" i="31"/>
  <c r="AA20" i="31"/>
  <c r="AA115" i="31"/>
  <c r="AA365" i="31"/>
  <c r="AA349" i="31"/>
  <c r="AA333" i="31"/>
  <c r="AA317" i="31"/>
  <c r="AA269" i="31"/>
  <c r="AA253" i="31"/>
  <c r="AA237" i="31"/>
  <c r="AA221" i="31"/>
  <c r="AA205" i="31"/>
  <c r="AA109" i="31"/>
  <c r="AA60" i="31"/>
  <c r="AA88" i="31"/>
  <c r="AA135" i="31"/>
  <c r="AA166" i="31"/>
  <c r="AA133" i="31"/>
  <c r="AA68" i="31"/>
  <c r="AA227" i="31"/>
  <c r="AA364" i="31"/>
  <c r="AA348" i="31"/>
  <c r="AA332" i="31"/>
  <c r="AA316" i="31"/>
  <c r="AA268" i="31"/>
  <c r="AA252" i="31"/>
  <c r="C252" i="31" s="1" a="1"/>
  <c r="C252" i="31" s="1"/>
  <c r="AA236" i="31"/>
  <c r="AA220" i="31"/>
  <c r="AA204" i="31"/>
  <c r="AA188" i="31"/>
  <c r="AA172" i="31"/>
  <c r="AA156" i="31"/>
  <c r="AA140" i="31"/>
  <c r="AA124" i="31"/>
  <c r="AA108" i="31"/>
  <c r="AA246" i="31"/>
  <c r="C246" i="31" s="1" a="1"/>
  <c r="C246" i="31" s="1"/>
  <c r="AA54" i="31"/>
  <c r="AA165" i="31"/>
  <c r="AA100" i="31"/>
  <c r="AA243" i="31"/>
  <c r="C243" i="31" s="1" a="1"/>
  <c r="C243" i="31" s="1"/>
  <c r="AA19" i="31"/>
  <c r="AA363" i="31"/>
  <c r="AA347" i="31"/>
  <c r="AA331" i="31"/>
  <c r="AA315" i="31"/>
  <c r="AA267" i="31"/>
  <c r="AA251" i="31"/>
  <c r="C251" i="31" s="1" a="1"/>
  <c r="C251" i="31" s="1"/>
  <c r="AA235" i="31"/>
  <c r="AA219" i="31"/>
  <c r="AA203" i="31"/>
  <c r="AA187" i="31"/>
  <c r="AA171" i="31"/>
  <c r="AA155" i="31"/>
  <c r="AA139" i="31"/>
  <c r="AA123" i="31"/>
  <c r="AA107" i="31"/>
  <c r="AA91" i="31"/>
  <c r="AA75" i="31"/>
  <c r="AA56" i="31"/>
  <c r="AA183" i="31"/>
  <c r="AA23" i="31"/>
  <c r="AA230" i="31"/>
  <c r="AA213" i="31"/>
  <c r="AA116" i="31"/>
  <c r="AA259" i="31"/>
  <c r="AA35" i="31"/>
  <c r="AA362" i="31"/>
  <c r="AA346" i="31"/>
  <c r="AA330" i="31"/>
  <c r="AA314" i="31"/>
  <c r="AA266" i="31"/>
  <c r="AA250" i="31"/>
  <c r="C250" i="31" s="1" a="1"/>
  <c r="C250" i="31" s="1"/>
  <c r="AA234" i="31"/>
  <c r="AA218" i="31"/>
  <c r="AA202" i="31"/>
  <c r="AA186" i="31"/>
  <c r="AA170" i="31"/>
  <c r="AA154" i="31"/>
  <c r="AA138" i="31"/>
  <c r="AA122" i="31"/>
  <c r="AA106" i="31"/>
  <c r="AA90" i="31"/>
  <c r="AA74" i="31"/>
  <c r="AA26" i="31"/>
  <c r="AA151" i="31"/>
  <c r="AA358" i="31"/>
  <c r="AA86" i="31"/>
  <c r="AA117" i="31"/>
  <c r="AA164" i="31"/>
  <c r="AA211" i="31"/>
  <c r="AA361" i="31"/>
  <c r="AA345" i="31"/>
  <c r="AA329" i="31"/>
  <c r="AA313" i="31"/>
  <c r="AA265" i="31"/>
  <c r="AA249" i="31"/>
  <c r="C249" i="31" s="1" a="1"/>
  <c r="C249" i="31" s="1"/>
  <c r="AA233" i="31"/>
  <c r="AA217" i="31"/>
  <c r="AA201" i="31"/>
  <c r="AA185" i="31"/>
  <c r="AA169" i="31"/>
  <c r="AA153" i="31"/>
  <c r="AA137" i="31"/>
  <c r="AA121" i="31"/>
  <c r="AA105" i="31"/>
  <c r="AA89" i="31"/>
  <c r="AA73" i="31"/>
  <c r="AA57" i="31"/>
  <c r="AA41" i="31"/>
  <c r="AA25" i="31"/>
  <c r="AA120" i="31"/>
  <c r="AA215" i="31"/>
  <c r="AA55" i="31"/>
  <c r="AA134" i="31"/>
  <c r="AA197" i="31"/>
  <c r="AA69" i="31"/>
  <c r="AA132" i="31"/>
  <c r="AA83" i="31"/>
  <c r="AA360" i="31"/>
  <c r="AA344" i="31"/>
  <c r="AA328" i="31"/>
  <c r="AA264" i="31"/>
  <c r="AA248" i="31"/>
  <c r="C248" i="31" s="1" a="1"/>
  <c r="C248" i="31" s="1"/>
  <c r="AA232" i="31"/>
  <c r="AA216" i="31"/>
  <c r="AA200" i="31"/>
  <c r="AA184" i="31"/>
  <c r="AA168" i="31"/>
  <c r="AA152" i="31"/>
  <c r="AA136" i="31"/>
  <c r="AA104" i="31"/>
  <c r="AA24" i="31"/>
  <c r="AA119" i="31"/>
  <c r="AA39" i="31"/>
  <c r="AA326" i="31"/>
  <c r="AA102" i="31"/>
  <c r="AA229" i="31"/>
  <c r="AA196" i="31"/>
  <c r="AA323" i="31"/>
  <c r="AA179" i="31"/>
  <c r="AA359" i="31"/>
  <c r="AA343" i="31"/>
  <c r="AA327" i="31"/>
  <c r="AA263" i="31"/>
  <c r="AA103" i="31"/>
  <c r="AA198" i="31"/>
  <c r="AA38" i="31"/>
  <c r="AA181" i="31"/>
  <c r="AA84" i="31"/>
  <c r="AA51" i="31"/>
  <c r="AA182" i="31"/>
  <c r="AA357" i="31"/>
  <c r="AA341" i="31"/>
  <c r="AA325" i="31"/>
  <c r="AA261" i="31"/>
  <c r="AA53" i="31"/>
  <c r="AA36" i="31"/>
  <c r="AA99" i="31"/>
  <c r="AA356" i="31"/>
  <c r="AA340" i="31"/>
  <c r="AA324" i="31"/>
  <c r="AA276" i="31"/>
  <c r="AA260" i="31"/>
  <c r="AA244" i="31"/>
  <c r="C244" i="31" s="1" a="1"/>
  <c r="C244" i="31" s="1"/>
  <c r="AA228" i="31"/>
  <c r="AA355" i="31"/>
  <c r="AA163" i="31"/>
  <c r="F16" i="202"/>
  <c r="F17" i="202"/>
  <c r="F18" i="202"/>
  <c r="F19" i="202"/>
  <c r="F20" i="202"/>
  <c r="F21" i="202"/>
  <c r="F22" i="202"/>
  <c r="F23" i="202"/>
  <c r="F24" i="202"/>
  <c r="F25" i="202"/>
  <c r="F26" i="202"/>
  <c r="F27" i="202"/>
  <c r="F28" i="202"/>
  <c r="F29" i="202"/>
  <c r="F30" i="202"/>
  <c r="F31" i="202"/>
  <c r="F32" i="202"/>
  <c r="J54" i="25"/>
  <c r="J77" i="201" s="1"/>
  <c r="C11" i="194"/>
  <c r="C12" i="194" s="1"/>
  <c r="C13" i="194" s="1"/>
  <c r="C14" i="194" s="1"/>
  <c r="C15" i="194" s="1"/>
  <c r="C16" i="194" s="1"/>
  <c r="D16" i="194" s="1"/>
  <c r="H11" i="194"/>
  <c r="H12" i="194" s="1"/>
  <c r="H13" i="194" s="1"/>
  <c r="H14" i="194" s="1"/>
  <c r="H15" i="194" s="1"/>
  <c r="H16" i="194" s="1"/>
  <c r="F11" i="194"/>
  <c r="F33" i="202" l="1"/>
  <c r="F34" i="202" s="1"/>
  <c r="F35" i="202" s="1"/>
  <c r="F36" i="202" s="1"/>
  <c r="F37" i="202" s="1"/>
  <c r="F38" i="202" s="1"/>
  <c r="F39" i="202" s="1"/>
  <c r="F40" i="202" s="1"/>
  <c r="F41" i="202" s="1"/>
  <c r="F42" i="202" s="1"/>
  <c r="F43" i="202" s="1"/>
  <c r="F44" i="202" s="1"/>
  <c r="F45" i="202" s="1"/>
  <c r="F46" i="202" s="1"/>
  <c r="J77" i="199"/>
  <c r="J77" i="200"/>
  <c r="F12" i="194"/>
  <c r="G11" i="194"/>
  <c r="H17" i="194"/>
  <c r="J16" i="194"/>
  <c r="D17" i="194"/>
  <c r="D18" i="194" l="1"/>
  <c r="H18" i="194"/>
  <c r="J17" i="194"/>
  <c r="F13" i="194"/>
  <c r="G12" i="194"/>
  <c r="F48" i="199" l="1"/>
  <c r="F48" i="200"/>
  <c r="G13" i="194"/>
  <c r="F14" i="194"/>
  <c r="H19" i="194"/>
  <c r="J18" i="194"/>
  <c r="D19" i="194"/>
  <c r="D20" i="194" l="1"/>
  <c r="F15" i="194"/>
  <c r="G14" i="194"/>
  <c r="H20" i="194"/>
  <c r="J19" i="194"/>
  <c r="H21" i="194" l="1"/>
  <c r="J20" i="194"/>
  <c r="F16" i="194"/>
  <c r="G15" i="194"/>
  <c r="D21" i="194"/>
  <c r="D22" i="194" l="1"/>
  <c r="F17" i="194"/>
  <c r="G16" i="194"/>
  <c r="H22" i="194"/>
  <c r="J21" i="194"/>
  <c r="H23" i="194" l="1"/>
  <c r="J22" i="194"/>
  <c r="K16" i="194"/>
  <c r="F18" i="194"/>
  <c r="G17" i="194"/>
  <c r="K17" i="194" s="1"/>
  <c r="D23" i="194"/>
  <c r="D24" i="194" l="1"/>
  <c r="F19" i="194"/>
  <c r="G18" i="194"/>
  <c r="H24" i="194"/>
  <c r="J23" i="194"/>
  <c r="F20" i="194" l="1"/>
  <c r="G19" i="194"/>
  <c r="K19" i="194" s="1"/>
  <c r="H25" i="194"/>
  <c r="J24" i="194"/>
  <c r="K18" i="194"/>
  <c r="D25" i="194"/>
  <c r="D26" i="194" l="1"/>
  <c r="H26" i="194"/>
  <c r="J25" i="194"/>
  <c r="F21" i="194"/>
  <c r="G20" i="194"/>
  <c r="F22" i="194" l="1"/>
  <c r="G21" i="194"/>
  <c r="K21" i="194" s="1"/>
  <c r="K20" i="194"/>
  <c r="H27" i="194"/>
  <c r="J26" i="194"/>
  <c r="D27" i="194"/>
  <c r="D28" i="194" l="1"/>
  <c r="H28" i="194"/>
  <c r="J27" i="194"/>
  <c r="F23" i="194"/>
  <c r="G22" i="194"/>
  <c r="K22" i="194" l="1"/>
  <c r="F24" i="194"/>
  <c r="G23" i="194"/>
  <c r="K23" i="194" s="1"/>
  <c r="H29" i="194"/>
  <c r="J28" i="194"/>
  <c r="D29" i="194"/>
  <c r="D30" i="194" l="1"/>
  <c r="H30" i="194"/>
  <c r="J29" i="194"/>
  <c r="F25" i="194"/>
  <c r="G24" i="194"/>
  <c r="K24" i="194" s="1"/>
  <c r="F26" i="194" l="1"/>
  <c r="G25" i="194"/>
  <c r="K25" i="194" s="1"/>
  <c r="H31" i="194"/>
  <c r="J30" i="194"/>
  <c r="D31" i="194"/>
  <c r="D32" i="194" l="1"/>
  <c r="H32" i="194"/>
  <c r="J31" i="194"/>
  <c r="F27" i="194"/>
  <c r="G26" i="194"/>
  <c r="K26" i="194" s="1"/>
  <c r="D33" i="194" l="1"/>
  <c r="F28" i="194"/>
  <c r="G27" i="194"/>
  <c r="K27" i="194" s="1"/>
  <c r="H33" i="194"/>
  <c r="J32" i="194"/>
  <c r="H34" i="194" l="1"/>
  <c r="J33" i="194"/>
  <c r="F29" i="194"/>
  <c r="G28" i="194"/>
  <c r="K28" i="194" s="1"/>
  <c r="D34" i="194"/>
  <c r="D35" i="194" l="1"/>
  <c r="F30" i="194"/>
  <c r="G29" i="194"/>
  <c r="K29" i="194" s="1"/>
  <c r="H35" i="194"/>
  <c r="J34" i="194"/>
  <c r="H36" i="194" l="1"/>
  <c r="J35" i="194"/>
  <c r="F31" i="194"/>
  <c r="G30" i="194"/>
  <c r="K30" i="194" s="1"/>
  <c r="D36" i="194"/>
  <c r="D37" i="194" l="1"/>
  <c r="F32" i="194"/>
  <c r="G31" i="194"/>
  <c r="K31" i="194" s="1"/>
  <c r="H37" i="194"/>
  <c r="J36" i="194"/>
  <c r="H38" i="194" l="1"/>
  <c r="J37" i="194"/>
  <c r="F33" i="194"/>
  <c r="G32" i="194"/>
  <c r="K32" i="194" s="1"/>
  <c r="D38" i="194"/>
  <c r="D39" i="194" l="1"/>
  <c r="F34" i="194"/>
  <c r="G33" i="194"/>
  <c r="K33" i="194" s="1"/>
  <c r="H39" i="194"/>
  <c r="J38" i="194"/>
  <c r="H40" i="194" l="1"/>
  <c r="J39" i="194"/>
  <c r="D40" i="194"/>
  <c r="F35" i="194"/>
  <c r="G34" i="194"/>
  <c r="K34" i="194" s="1"/>
  <c r="F36" i="194" l="1"/>
  <c r="G35" i="194"/>
  <c r="K35" i="194" s="1"/>
  <c r="D41" i="194"/>
  <c r="H41" i="194"/>
  <c r="J40" i="194"/>
  <c r="H42" i="194" l="1"/>
  <c r="J41" i="194"/>
  <c r="D42" i="194"/>
  <c r="F37" i="194"/>
  <c r="G36" i="194"/>
  <c r="K36" i="194" s="1"/>
  <c r="F38" i="194" l="1"/>
  <c r="G37" i="194"/>
  <c r="K37" i="194" s="1"/>
  <c r="D43" i="194"/>
  <c r="H43" i="194"/>
  <c r="J42" i="194"/>
  <c r="H44" i="194" l="1"/>
  <c r="J43" i="194"/>
  <c r="D44" i="194"/>
  <c r="F39" i="194"/>
  <c r="G38" i="194"/>
  <c r="K38" i="194" s="1"/>
  <c r="F40" i="194" l="1"/>
  <c r="G39" i="194"/>
  <c r="K39" i="194" s="1"/>
  <c r="D45" i="194"/>
  <c r="H45" i="194"/>
  <c r="J44" i="194"/>
  <c r="H46" i="194" l="1"/>
  <c r="J45" i="194"/>
  <c r="D46" i="194"/>
  <c r="F41" i="194"/>
  <c r="G40" i="194"/>
  <c r="K40" i="194" s="1"/>
  <c r="F42" i="194" l="1"/>
  <c r="G41" i="194"/>
  <c r="K41" i="194" s="1"/>
  <c r="D47" i="194"/>
  <c r="H47" i="194"/>
  <c r="J46" i="194"/>
  <c r="H48" i="194" l="1"/>
  <c r="J47" i="194"/>
  <c r="D48" i="194"/>
  <c r="F43" i="194"/>
  <c r="G42" i="194"/>
  <c r="K42" i="194" s="1"/>
  <c r="F44" i="194" l="1"/>
  <c r="G43" i="194"/>
  <c r="K43" i="194" s="1"/>
  <c r="D49" i="194"/>
  <c r="H49" i="194"/>
  <c r="J48" i="194"/>
  <c r="H50" i="194" l="1"/>
  <c r="J49" i="194"/>
  <c r="D50" i="194"/>
  <c r="F45" i="194"/>
  <c r="G44" i="194"/>
  <c r="K44" i="194" s="1"/>
  <c r="F46" i="194" l="1"/>
  <c r="G45" i="194"/>
  <c r="K45" i="194" s="1"/>
  <c r="D51" i="194"/>
  <c r="H51" i="194"/>
  <c r="J50" i="194"/>
  <c r="H52" i="194" l="1"/>
  <c r="J51" i="194"/>
  <c r="D52" i="194"/>
  <c r="F47" i="194"/>
  <c r="G46" i="194"/>
  <c r="K46" i="194" s="1"/>
  <c r="D53" i="194" l="1"/>
  <c r="F48" i="194"/>
  <c r="G47" i="194"/>
  <c r="K47" i="194" s="1"/>
  <c r="H53" i="194"/>
  <c r="J52" i="194"/>
  <c r="H54" i="194" l="1"/>
  <c r="J53" i="194"/>
  <c r="F49" i="194"/>
  <c r="G48" i="194"/>
  <c r="K48" i="194" s="1"/>
  <c r="D54" i="194"/>
  <c r="F50" i="194" l="1"/>
  <c r="G49" i="194"/>
  <c r="K49" i="194" s="1"/>
  <c r="D55" i="194"/>
  <c r="H55" i="194"/>
  <c r="J54" i="194"/>
  <c r="H56" i="194" l="1"/>
  <c r="J56" i="194" s="1"/>
  <c r="J55" i="194"/>
  <c r="D56" i="194"/>
  <c r="F51" i="194"/>
  <c r="G50" i="194"/>
  <c r="K50" i="194" s="1"/>
  <c r="F52" i="194" l="1"/>
  <c r="G51" i="194"/>
  <c r="K51" i="194" s="1"/>
  <c r="F53" i="194" l="1"/>
  <c r="G52" i="194"/>
  <c r="K52" i="194" s="1"/>
  <c r="F54" i="194" l="1"/>
  <c r="G53" i="194"/>
  <c r="K53" i="194" s="1"/>
  <c r="F55" i="194" l="1"/>
  <c r="G54" i="194"/>
  <c r="K54" i="194" s="1"/>
  <c r="F56" i="194" l="1"/>
  <c r="G56" i="194" s="1"/>
  <c r="K56" i="194" s="1"/>
  <c r="G55" i="194"/>
  <c r="K55" i="194" l="1"/>
  <c r="K59" i="194" s="1"/>
  <c r="L59" i="194" s="1"/>
  <c r="G59" i="194"/>
  <c r="D53" i="176"/>
  <c r="D56" i="176"/>
  <c r="C56" i="176"/>
  <c r="D55" i="176"/>
  <c r="C55" i="176"/>
  <c r="C54" i="176"/>
  <c r="C53" i="176"/>
  <c r="C52" i="176"/>
  <c r="B10" i="176"/>
  <c r="B11" i="176" s="1"/>
  <c r="B12" i="176" s="1"/>
  <c r="B2" i="176"/>
  <c r="E2" i="131" s="1"/>
  <c r="E5" i="131" s="1"/>
  <c r="B13" i="176" l="1"/>
  <c r="E13" i="176" s="1" a="1"/>
  <c r="E13" i="176" s="1"/>
  <c r="E12" i="176" a="1"/>
  <c r="E12" i="176" s="1"/>
  <c r="E10" i="176" a="1"/>
  <c r="E10" i="176" s="1"/>
  <c r="D54" i="176"/>
  <c r="E11" i="176" a="1"/>
  <c r="E11" i="176" s="1"/>
  <c r="B3" i="176"/>
  <c r="B14" i="176" l="1"/>
  <c r="B15" i="176" l="1"/>
  <c r="E14" i="176" a="1"/>
  <c r="E14" i="176" s="1"/>
  <c r="B16" i="176" l="1"/>
  <c r="E15" i="176" a="1"/>
  <c r="E15" i="176" s="1"/>
  <c r="B17" i="176" l="1"/>
  <c r="E16" i="176" a="1"/>
  <c r="E16" i="176" s="1"/>
  <c r="B18" i="176" l="1"/>
  <c r="E17" i="176" a="1"/>
  <c r="E17" i="176" s="1"/>
  <c r="B19" i="176" l="1"/>
  <c r="E18" i="176" a="1"/>
  <c r="E18" i="176" s="1"/>
  <c r="B20" i="176" l="1"/>
  <c r="E19" i="176" a="1"/>
  <c r="E19" i="176" s="1"/>
  <c r="B21" i="176" l="1"/>
  <c r="E20" i="176" a="1"/>
  <c r="E20" i="176" s="1"/>
  <c r="B22" i="176" l="1"/>
  <c r="E21" i="176" a="1"/>
  <c r="E21" i="176" s="1"/>
  <c r="B23" i="176" l="1"/>
  <c r="E22" i="176" a="1"/>
  <c r="E22" i="176" s="1"/>
  <c r="B24" i="176" l="1"/>
  <c r="E23" i="176" a="1"/>
  <c r="E23" i="176" s="1"/>
  <c r="B25" i="176" l="1"/>
  <c r="E24" i="176" a="1"/>
  <c r="E24" i="176" s="1"/>
  <c r="B26" i="176" l="1"/>
  <c r="E25" i="176" a="1"/>
  <c r="E25" i="176" s="1"/>
  <c r="B27" i="176" l="1"/>
  <c r="E26" i="176" a="1"/>
  <c r="E26" i="176" s="1"/>
  <c r="B28" i="176" l="1"/>
  <c r="E27" i="176" a="1"/>
  <c r="E27" i="176" s="1"/>
  <c r="B29" i="176" l="1"/>
  <c r="E28" i="176" a="1"/>
  <c r="E28" i="176" s="1"/>
  <c r="B30" i="176" l="1"/>
  <c r="E29" i="176" a="1"/>
  <c r="E29" i="176" s="1"/>
  <c r="B31" i="176" l="1"/>
  <c r="E30" i="176" a="1"/>
  <c r="E30" i="176" s="1"/>
  <c r="E31" i="176" l="1" a="1"/>
  <c r="E31" i="176" s="1"/>
  <c r="B32" i="176"/>
  <c r="B33" i="176" l="1"/>
  <c r="E32" i="176" a="1"/>
  <c r="E32" i="176" s="1"/>
  <c r="E33" i="176" s="1"/>
  <c r="E34" i="176" s="1"/>
  <c r="E35" i="176" s="1"/>
  <c r="E36" i="176" s="1"/>
  <c r="E37" i="176" s="1"/>
  <c r="E38" i="176" s="1"/>
  <c r="E39" i="176" s="1"/>
  <c r="E40" i="176" s="1"/>
  <c r="E41" i="176" s="1"/>
  <c r="E42" i="176" s="1"/>
  <c r="E43" i="176" s="1"/>
  <c r="E44" i="176" s="1"/>
  <c r="E45" i="176" s="1"/>
  <c r="E46" i="176" s="1"/>
  <c r="B34" i="176" l="1"/>
  <c r="E131" i="167"/>
  <c r="B35" i="176" l="1"/>
  <c r="S210" i="167"/>
  <c r="S209" i="167"/>
  <c r="S208" i="167"/>
  <c r="S207" i="167"/>
  <c r="S206" i="167"/>
  <c r="S205" i="167"/>
  <c r="S204" i="167"/>
  <c r="S203" i="167"/>
  <c r="S202" i="167"/>
  <c r="S201" i="167"/>
  <c r="S200" i="167"/>
  <c r="S199" i="167"/>
  <c r="S198" i="167"/>
  <c r="S197" i="167"/>
  <c r="S196" i="167"/>
  <c r="S195" i="167"/>
  <c r="S194" i="167"/>
  <c r="S193" i="167"/>
  <c r="S192" i="167"/>
  <c r="S191" i="167"/>
  <c r="S190" i="167"/>
  <c r="S233" i="167"/>
  <c r="S232" i="167"/>
  <c r="S231" i="167"/>
  <c r="S230" i="167"/>
  <c r="S229" i="167"/>
  <c r="S228" i="167"/>
  <c r="S227" i="167"/>
  <c r="S226" i="167"/>
  <c r="S225" i="167"/>
  <c r="S224" i="167"/>
  <c r="S223" i="167"/>
  <c r="S222" i="167"/>
  <c r="S221" i="167"/>
  <c r="S220" i="167"/>
  <c r="S219" i="167"/>
  <c r="S218" i="167"/>
  <c r="S217" i="167"/>
  <c r="S216" i="167"/>
  <c r="S215" i="167"/>
  <c r="S214" i="167"/>
  <c r="S213" i="167"/>
  <c r="S285" i="167"/>
  <c r="S286" i="167"/>
  <c r="S287" i="167"/>
  <c r="S288" i="167"/>
  <c r="S289" i="167"/>
  <c r="S290" i="167"/>
  <c r="S291" i="167"/>
  <c r="S292" i="167"/>
  <c r="S293" i="167"/>
  <c r="S294" i="167"/>
  <c r="S295" i="167"/>
  <c r="S296" i="167"/>
  <c r="S297" i="167"/>
  <c r="S298" i="167"/>
  <c r="S299" i="167"/>
  <c r="S300" i="167"/>
  <c r="S301" i="167"/>
  <c r="S302" i="167"/>
  <c r="S303" i="167"/>
  <c r="S304" i="167"/>
  <c r="S284" i="167"/>
  <c r="S279" i="167"/>
  <c r="S278" i="167"/>
  <c r="S277" i="167"/>
  <c r="S276" i="167"/>
  <c r="S275" i="167"/>
  <c r="S274" i="167"/>
  <c r="S273" i="167"/>
  <c r="S272" i="167"/>
  <c r="S271" i="167"/>
  <c r="S260" i="167"/>
  <c r="S261" i="167"/>
  <c r="S262" i="167"/>
  <c r="S263" i="167"/>
  <c r="S264" i="167"/>
  <c r="S265" i="167"/>
  <c r="S266" i="167"/>
  <c r="S267" i="167"/>
  <c r="S268" i="167"/>
  <c r="S269" i="167"/>
  <c r="S270" i="167"/>
  <c r="S259" i="167"/>
  <c r="S372" i="167"/>
  <c r="S373" i="167"/>
  <c r="S374" i="167"/>
  <c r="S375" i="167"/>
  <c r="S376" i="167"/>
  <c r="S377" i="167"/>
  <c r="S378" i="167"/>
  <c r="S379" i="167"/>
  <c r="S380" i="167"/>
  <c r="S381" i="167"/>
  <c r="S382" i="167"/>
  <c r="S383" i="167"/>
  <c r="S384" i="167"/>
  <c r="S385" i="167"/>
  <c r="S386" i="167"/>
  <c r="S387" i="167"/>
  <c r="S388" i="167"/>
  <c r="S389" i="167"/>
  <c r="S390" i="167"/>
  <c r="S391" i="167"/>
  <c r="S392" i="167"/>
  <c r="S393" i="167"/>
  <c r="S394" i="167"/>
  <c r="S371" i="167"/>
  <c r="S328" i="167"/>
  <c r="S329" i="167"/>
  <c r="S330" i="167"/>
  <c r="S331" i="167"/>
  <c r="S332" i="167"/>
  <c r="S333" i="167"/>
  <c r="S334" i="167"/>
  <c r="S335" i="167"/>
  <c r="S336" i="167"/>
  <c r="S327" i="167"/>
  <c r="S326" i="167"/>
  <c r="S325" i="167"/>
  <c r="S324" i="167"/>
  <c r="S323" i="167"/>
  <c r="S322" i="167"/>
  <c r="S321" i="167"/>
  <c r="S320" i="167"/>
  <c r="S319" i="167"/>
  <c r="S318" i="167"/>
  <c r="S317" i="167"/>
  <c r="S316" i="167"/>
  <c r="S315" i="167"/>
  <c r="S314" i="167"/>
  <c r="S313" i="167"/>
  <c r="S312" i="167"/>
  <c r="S311" i="167"/>
  <c r="S310" i="167"/>
  <c r="S309" i="167"/>
  <c r="S308" i="167"/>
  <c r="S307" i="167"/>
  <c r="S256" i="167"/>
  <c r="S255" i="167"/>
  <c r="S254" i="167"/>
  <c r="S253" i="167"/>
  <c r="S252" i="167"/>
  <c r="S251" i="167"/>
  <c r="S250" i="167"/>
  <c r="S249" i="167"/>
  <c r="S248" i="167"/>
  <c r="S247" i="167"/>
  <c r="S246" i="167"/>
  <c r="S245" i="167"/>
  <c r="S244" i="167"/>
  <c r="S243" i="167"/>
  <c r="S242" i="167"/>
  <c r="S241" i="167"/>
  <c r="S240" i="167"/>
  <c r="S239" i="167"/>
  <c r="S238" i="167"/>
  <c r="S237" i="167"/>
  <c r="S236" i="167"/>
  <c r="B36" i="176" l="1"/>
  <c r="C11" i="202"/>
  <c r="C15" i="201"/>
  <c r="C11" i="201"/>
  <c r="C12" i="202"/>
  <c r="C10" i="201"/>
  <c r="C13" i="201"/>
  <c r="C15" i="202"/>
  <c r="C13" i="202"/>
  <c r="C16" i="201"/>
  <c r="D16" i="201" s="1"/>
  <c r="C14" i="201"/>
  <c r="C10" i="202"/>
  <c r="C12" i="201"/>
  <c r="C14" i="202"/>
  <c r="C16" i="202"/>
  <c r="D16" i="202" s="1"/>
  <c r="C14" i="200"/>
  <c r="C13" i="200"/>
  <c r="C10" i="200"/>
  <c r="C15" i="200"/>
  <c r="C11" i="200"/>
  <c r="C16" i="200"/>
  <c r="D16" i="200" s="1"/>
  <c r="C12" i="200"/>
  <c r="C11" i="199"/>
  <c r="C13" i="199"/>
  <c r="C10" i="199"/>
  <c r="C14" i="199"/>
  <c r="C12" i="199"/>
  <c r="C15" i="199"/>
  <c r="C16" i="199"/>
  <c r="D16" i="199" s="1"/>
  <c r="C15" i="195"/>
  <c r="D15" i="195" s="1"/>
  <c r="C13" i="197"/>
  <c r="C10" i="195"/>
  <c r="C15" i="197"/>
  <c r="D15" i="197" s="1"/>
  <c r="C16" i="198"/>
  <c r="D16" i="198" s="1"/>
  <c r="C10" i="197"/>
  <c r="C13" i="195"/>
  <c r="C14" i="197"/>
  <c r="C14" i="195"/>
  <c r="C10" i="196"/>
  <c r="C11" i="198"/>
  <c r="C11" i="197"/>
  <c r="C16" i="196"/>
  <c r="D16" i="196" s="1"/>
  <c r="C12" i="197"/>
  <c r="C12" i="195"/>
  <c r="C11" i="196"/>
  <c r="C10" i="198"/>
  <c r="C11" i="195"/>
  <c r="C12" i="198"/>
  <c r="C12" i="196"/>
  <c r="C13" i="198"/>
  <c r="C13" i="196"/>
  <c r="C14" i="198"/>
  <c r="C14" i="196"/>
  <c r="C15" i="198"/>
  <c r="C15" i="196"/>
  <c r="C14" i="176"/>
  <c r="D14" i="176" s="1"/>
  <c r="C12" i="176"/>
  <c r="C10" i="176"/>
  <c r="C11" i="176"/>
  <c r="C13" i="176"/>
  <c r="B37" i="176" l="1"/>
  <c r="D17" i="201" a="1"/>
  <c r="D17" i="201" s="1"/>
  <c r="L16" i="200"/>
  <c r="G16" i="200"/>
  <c r="D17" i="200" a="1"/>
  <c r="D17" i="200" s="1"/>
  <c r="I15" i="139"/>
  <c r="I22" i="139"/>
  <c r="I19" i="139"/>
  <c r="I18" i="139"/>
  <c r="I20" i="139"/>
  <c r="I23" i="139"/>
  <c r="I17" i="139"/>
  <c r="L16" i="199"/>
  <c r="D17" i="199" a="1"/>
  <c r="D17" i="199" s="1"/>
  <c r="D18" i="199" s="1" a="1"/>
  <c r="D18" i="199" s="1"/>
  <c r="G16" i="199"/>
  <c r="D17" i="202" a="1"/>
  <c r="D17" i="202" s="1"/>
  <c r="I16" i="139"/>
  <c r="I21" i="139"/>
  <c r="D16" i="195" a="1"/>
  <c r="D16" i="195" s="1"/>
  <c r="D16" i="197" a="1"/>
  <c r="D16" i="197" s="1"/>
  <c r="D17" i="196" a="1"/>
  <c r="D17" i="196" s="1"/>
  <c r="D17" i="198" a="1"/>
  <c r="D17" i="198" s="1"/>
  <c r="D15" i="176" a="1"/>
  <c r="D15" i="176" s="1"/>
  <c r="G17" i="201" l="1"/>
  <c r="B38" i="176"/>
  <c r="D18" i="202" a="1"/>
  <c r="D18" i="202" s="1"/>
  <c r="G17" i="199"/>
  <c r="L17" i="200"/>
  <c r="D18" i="200" a="1"/>
  <c r="D18" i="200" s="1"/>
  <c r="G17" i="200"/>
  <c r="D18" i="201" a="1"/>
  <c r="D18" i="201" s="1"/>
  <c r="L17" i="199"/>
  <c r="D18" i="196" a="1"/>
  <c r="D18" i="196" s="1"/>
  <c r="D18" i="198" a="1"/>
  <c r="D18" i="198" s="1"/>
  <c r="D17" i="197" a="1"/>
  <c r="D17" i="197" s="1"/>
  <c r="G18" i="199"/>
  <c r="D19" i="199" a="1"/>
  <c r="D19" i="199" s="1"/>
  <c r="L18" i="199"/>
  <c r="D17" i="195" a="1"/>
  <c r="D17" i="195" s="1"/>
  <c r="D16" i="176" a="1"/>
  <c r="D16" i="176" s="1"/>
  <c r="F48" i="201" l="1"/>
  <c r="L17" i="201"/>
  <c r="L16" i="201"/>
  <c r="G16" i="201"/>
  <c r="B39" i="176"/>
  <c r="D19" i="200" a="1"/>
  <c r="D19" i="200" s="1"/>
  <c r="G18" i="200"/>
  <c r="L18" i="200"/>
  <c r="G18" i="201"/>
  <c r="L18" i="201"/>
  <c r="D19" i="201" a="1"/>
  <c r="D19" i="201" s="1"/>
  <c r="D19" i="202" a="1"/>
  <c r="D19" i="202" s="1"/>
  <c r="D18" i="195" a="1"/>
  <c r="D18" i="195" s="1"/>
  <c r="D18" i="197" a="1"/>
  <c r="D18" i="197" s="1"/>
  <c r="D19" i="196" a="1"/>
  <c r="D19" i="196" s="1"/>
  <c r="G19" i="199"/>
  <c r="L19" i="199"/>
  <c r="D20" i="199" a="1"/>
  <c r="D20" i="199" s="1"/>
  <c r="D19" i="198" a="1"/>
  <c r="D19" i="198" s="1"/>
  <c r="D17" i="176" a="1"/>
  <c r="D17" i="176" s="1"/>
  <c r="B40" i="176" l="1"/>
  <c r="D20" i="202" a="1"/>
  <c r="D20" i="202" s="1"/>
  <c r="L19" i="201"/>
  <c r="G19" i="201"/>
  <c r="D20" i="201" a="1"/>
  <c r="D20" i="201" s="1"/>
  <c r="D20" i="200" a="1"/>
  <c r="D20" i="200" s="1"/>
  <c r="G19" i="200"/>
  <c r="L19" i="200"/>
  <c r="D20" i="198" a="1"/>
  <c r="D20" i="198" s="1"/>
  <c r="L20" i="199"/>
  <c r="G20" i="199"/>
  <c r="D21" i="199" a="1"/>
  <c r="D21" i="199" s="1"/>
  <c r="D19" i="197" a="1"/>
  <c r="D19" i="197" s="1"/>
  <c r="D20" i="196" a="1"/>
  <c r="D20" i="196" s="1"/>
  <c r="D19" i="195" a="1"/>
  <c r="D19" i="195" s="1"/>
  <c r="D18" i="176" a="1"/>
  <c r="D18" i="176" s="1"/>
  <c r="B41" i="176" l="1"/>
  <c r="D21" i="200" a="1"/>
  <c r="D21" i="200" s="1"/>
  <c r="L20" i="200"/>
  <c r="G20" i="200"/>
  <c r="D21" i="201" a="1"/>
  <c r="D21" i="201" s="1"/>
  <c r="L20" i="201"/>
  <c r="G20" i="201"/>
  <c r="D21" i="202" a="1"/>
  <c r="D21" i="202" s="1"/>
  <c r="D21" i="196" a="1"/>
  <c r="D21" i="196" s="1"/>
  <c r="D20" i="195" a="1"/>
  <c r="D20" i="195" s="1"/>
  <c r="D20" i="197" a="1"/>
  <c r="D20" i="197" s="1"/>
  <c r="D22" i="199" a="1"/>
  <c r="D22" i="199" s="1"/>
  <c r="G21" i="199"/>
  <c r="L21" i="199"/>
  <c r="D21" i="198" a="1"/>
  <c r="D21" i="198" s="1"/>
  <c r="D19" i="176" a="1"/>
  <c r="D19" i="176" s="1"/>
  <c r="B42" i="176" l="1"/>
  <c r="G21" i="201"/>
  <c r="L21" i="201"/>
  <c r="D22" i="201" a="1"/>
  <c r="D22" i="201" s="1"/>
  <c r="D22" i="202" a="1"/>
  <c r="D22" i="202" s="1"/>
  <c r="L21" i="200"/>
  <c r="G21" i="200"/>
  <c r="D22" i="200" a="1"/>
  <c r="D22" i="200" s="1"/>
  <c r="D22" i="198" a="1"/>
  <c r="D22" i="198" s="1"/>
  <c r="D23" i="199" a="1"/>
  <c r="D23" i="199" s="1"/>
  <c r="L22" i="199"/>
  <c r="G22" i="199"/>
  <c r="D21" i="197" a="1"/>
  <c r="D21" i="197" s="1"/>
  <c r="D21" i="195" a="1"/>
  <c r="D21" i="195" s="1"/>
  <c r="D22" i="196" a="1"/>
  <c r="D22" i="196" s="1"/>
  <c r="D20" i="176" a="1"/>
  <c r="D20" i="176" s="1"/>
  <c r="B43" i="176" l="1"/>
  <c r="D23" i="202" a="1"/>
  <c r="D23" i="202" s="1"/>
  <c r="G22" i="200"/>
  <c r="L22" i="200"/>
  <c r="D23" i="200" a="1"/>
  <c r="D23" i="200" s="1"/>
  <c r="L22" i="201"/>
  <c r="D23" i="201" a="1"/>
  <c r="D23" i="201" s="1"/>
  <c r="G22" i="201"/>
  <c r="D22" i="195" a="1"/>
  <c r="D22" i="195" s="1"/>
  <c r="D23" i="196" a="1"/>
  <c r="D23" i="196" s="1"/>
  <c r="D22" i="197" a="1"/>
  <c r="D22" i="197" s="1"/>
  <c r="D23" i="198" a="1"/>
  <c r="D23" i="198" s="1"/>
  <c r="G23" i="199"/>
  <c r="D24" i="199" a="1"/>
  <c r="D24" i="199" s="1"/>
  <c r="L23" i="199"/>
  <c r="D21" i="176" a="1"/>
  <c r="D21" i="176" s="1"/>
  <c r="B44" i="176" l="1"/>
  <c r="L23" i="200"/>
  <c r="G23" i="200"/>
  <c r="D24" i="200" a="1"/>
  <c r="D24" i="200" s="1"/>
  <c r="D24" i="201" a="1"/>
  <c r="D24" i="201" s="1"/>
  <c r="G23" i="201"/>
  <c r="L23" i="201"/>
  <c r="D24" i="202" a="1"/>
  <c r="D24" i="202" s="1"/>
  <c r="L24" i="199"/>
  <c r="G24" i="199"/>
  <c r="D25" i="199" a="1"/>
  <c r="D25" i="199" s="1"/>
  <c r="D23" i="197" a="1"/>
  <c r="D23" i="197" s="1"/>
  <c r="D24" i="196" a="1"/>
  <c r="D24" i="196" s="1"/>
  <c r="D24" i="198" a="1"/>
  <c r="D24" i="198" s="1"/>
  <c r="D23" i="195" a="1"/>
  <c r="D23" i="195" s="1"/>
  <c r="D22" i="176" a="1"/>
  <c r="D22" i="176" s="1"/>
  <c r="B45" i="176" l="1"/>
  <c r="D25" i="202" a="1"/>
  <c r="D25" i="202" s="1"/>
  <c r="L24" i="201"/>
  <c r="G24" i="201"/>
  <c r="D25" i="201" a="1"/>
  <c r="D25" i="201" s="1"/>
  <c r="D25" i="200" a="1"/>
  <c r="D25" i="200" s="1"/>
  <c r="L24" i="200"/>
  <c r="G24" i="200"/>
  <c r="D24" i="195" a="1"/>
  <c r="D24" i="195" s="1"/>
  <c r="D24" i="197" a="1"/>
  <c r="D24" i="197" s="1"/>
  <c r="D25" i="196" a="1"/>
  <c r="D25" i="196" s="1"/>
  <c r="D25" i="198" a="1"/>
  <c r="D25" i="198" s="1"/>
  <c r="L25" i="199"/>
  <c r="G25" i="199"/>
  <c r="D26" i="199" a="1"/>
  <c r="D26" i="199" s="1"/>
  <c r="D23" i="176" a="1"/>
  <c r="D23" i="176" s="1"/>
  <c r="B46" i="176" l="1"/>
  <c r="D26" i="201" a="1"/>
  <c r="D26" i="201" s="1"/>
  <c r="L25" i="201"/>
  <c r="G25" i="201"/>
  <c r="D26" i="202" a="1"/>
  <c r="D26" i="202" s="1"/>
  <c r="D26" i="200" a="1"/>
  <c r="D26" i="200" s="1"/>
  <c r="L25" i="200"/>
  <c r="G25" i="200"/>
  <c r="G26" i="199"/>
  <c r="D27" i="199" a="1"/>
  <c r="D27" i="199" s="1"/>
  <c r="L26" i="199"/>
  <c r="D26" i="198" a="1"/>
  <c r="D26" i="198" s="1"/>
  <c r="D26" i="196" a="1"/>
  <c r="D26" i="196" s="1"/>
  <c r="D25" i="197" a="1"/>
  <c r="D25" i="197" s="1"/>
  <c r="D25" i="195" a="1"/>
  <c r="D25" i="195" s="1"/>
  <c r="D24" i="176" a="1"/>
  <c r="D24" i="176" s="1"/>
  <c r="D27" i="200" l="1" a="1"/>
  <c r="D27" i="200" s="1"/>
  <c r="G26" i="200"/>
  <c r="L26" i="200"/>
  <c r="D27" i="202" a="1"/>
  <c r="D27" i="202" s="1"/>
  <c r="G26" i="201"/>
  <c r="L26" i="201"/>
  <c r="D27" i="201" a="1"/>
  <c r="D27" i="201" s="1"/>
  <c r="D26" i="197" a="1"/>
  <c r="D26" i="197" s="1"/>
  <c r="D26" i="195" a="1"/>
  <c r="D26" i="195" s="1"/>
  <c r="D27" i="198" a="1"/>
  <c r="D27" i="198" s="1"/>
  <c r="G27" i="199"/>
  <c r="D28" i="199" a="1"/>
  <c r="D28" i="199" s="1"/>
  <c r="L27" i="199"/>
  <c r="D27" i="196" a="1"/>
  <c r="D27" i="196" s="1"/>
  <c r="D25" i="176" a="1"/>
  <c r="D25" i="176" s="1"/>
  <c r="L27" i="201" l="1"/>
  <c r="G27" i="201"/>
  <c r="D28" i="201" a="1"/>
  <c r="D28" i="201" s="1"/>
  <c r="D28" i="202" a="1"/>
  <c r="D28" i="202" s="1"/>
  <c r="L27" i="200"/>
  <c r="G27" i="200"/>
  <c r="D28" i="200" a="1"/>
  <c r="D28" i="200" s="1"/>
  <c r="D28" i="196" a="1"/>
  <c r="D28" i="196" s="1"/>
  <c r="D29" i="199" a="1"/>
  <c r="D29" i="199" s="1"/>
  <c r="L28" i="199"/>
  <c r="G28" i="199"/>
  <c r="D28" i="198" a="1"/>
  <c r="D28" i="198" s="1"/>
  <c r="D27" i="195" a="1"/>
  <c r="D27" i="195" s="1"/>
  <c r="D27" i="197" a="1"/>
  <c r="D27" i="197" s="1"/>
  <c r="D26" i="176" a="1"/>
  <c r="D26" i="176" s="1"/>
  <c r="G28" i="200" l="1"/>
  <c r="L28" i="200"/>
  <c r="D29" i="200" a="1"/>
  <c r="D29" i="200" s="1"/>
  <c r="D29" i="202" a="1"/>
  <c r="D29" i="202" s="1"/>
  <c r="G28" i="201"/>
  <c r="L28" i="201"/>
  <c r="D29" i="201" a="1"/>
  <c r="D29" i="201" s="1"/>
  <c r="D28" i="197" a="1"/>
  <c r="D28" i="197" s="1"/>
  <c r="D28" i="195" a="1"/>
  <c r="D28" i="195" s="1"/>
  <c r="D29" i="198" a="1"/>
  <c r="D29" i="198" s="1"/>
  <c r="D30" i="199" a="1"/>
  <c r="D30" i="199" s="1"/>
  <c r="L29" i="199"/>
  <c r="G29" i="199"/>
  <c r="D29" i="196" a="1"/>
  <c r="D29" i="196" s="1"/>
  <c r="D27" i="176" a="1"/>
  <c r="D27" i="176" s="1"/>
  <c r="G29" i="201" l="1"/>
  <c r="L29" i="201"/>
  <c r="D30" i="201" a="1"/>
  <c r="D30" i="201" s="1"/>
  <c r="D30" i="202" a="1"/>
  <c r="D30" i="202" s="1"/>
  <c r="D30" i="200" a="1"/>
  <c r="D30" i="200" s="1"/>
  <c r="G29" i="200"/>
  <c r="L29" i="200"/>
  <c r="D30" i="198" a="1"/>
  <c r="D30" i="198" s="1"/>
  <c r="D30" i="196" a="1"/>
  <c r="D30" i="196" s="1"/>
  <c r="D29" i="197" a="1"/>
  <c r="D29" i="197" s="1"/>
  <c r="D31" i="199" a="1"/>
  <c r="D31" i="199" s="1"/>
  <c r="L30" i="199"/>
  <c r="G30" i="199"/>
  <c r="D29" i="195" a="1"/>
  <c r="D29" i="195" s="1"/>
  <c r="D28" i="176" a="1"/>
  <c r="D28" i="176" s="1"/>
  <c r="D31" i="202" l="1" a="1"/>
  <c r="D31" i="202" s="1"/>
  <c r="L30" i="200"/>
  <c r="D31" i="200" a="1"/>
  <c r="D31" i="200" s="1"/>
  <c r="G30" i="200"/>
  <c r="L30" i="201"/>
  <c r="D31" i="201" a="1"/>
  <c r="D31" i="201" s="1"/>
  <c r="G30" i="201"/>
  <c r="D30" i="197" a="1"/>
  <c r="D30" i="197" s="1"/>
  <c r="D31" i="198" a="1"/>
  <c r="D31" i="198" s="1"/>
  <c r="D30" i="195" a="1"/>
  <c r="D30" i="195" s="1"/>
  <c r="D31" i="196" a="1"/>
  <c r="D31" i="196" s="1"/>
  <c r="L31" i="199"/>
  <c r="D32" i="199" a="1"/>
  <c r="D32" i="199" s="1"/>
  <c r="G31" i="199"/>
  <c r="D29" i="176" a="1"/>
  <c r="D29" i="176" s="1"/>
  <c r="L31" i="201" l="1"/>
  <c r="G31" i="201"/>
  <c r="D32" i="201" a="1"/>
  <c r="D32" i="201" s="1"/>
  <c r="D32" i="200" a="1"/>
  <c r="D32" i="200" s="1"/>
  <c r="L31" i="200"/>
  <c r="G31" i="200"/>
  <c r="D32" i="202" a="1"/>
  <c r="D32" i="202" s="1"/>
  <c r="D33" i="199"/>
  <c r="L32" i="199"/>
  <c r="G32" i="199"/>
  <c r="D32" i="196" a="1"/>
  <c r="D32" i="196" s="1"/>
  <c r="D31" i="195" a="1"/>
  <c r="D31" i="195" s="1"/>
  <c r="D32" i="198" a="1"/>
  <c r="D32" i="198" s="1"/>
  <c r="D31" i="197" a="1"/>
  <c r="D31" i="197" s="1"/>
  <c r="D30" i="176" a="1"/>
  <c r="D30" i="176" s="1"/>
  <c r="G32" i="200" l="1"/>
  <c r="L32" i="200"/>
  <c r="D33" i="200"/>
  <c r="D33" i="202"/>
  <c r="L32" i="201"/>
  <c r="G32" i="201"/>
  <c r="D33" i="201"/>
  <c r="D33" i="198"/>
  <c r="D32" i="197" a="1"/>
  <c r="D32" i="197" s="1"/>
  <c r="D32" i="195" a="1"/>
  <c r="D32" i="195" s="1"/>
  <c r="D33" i="196"/>
  <c r="G33" i="199"/>
  <c r="D34" i="199"/>
  <c r="L33" i="199"/>
  <c r="D31" i="176" a="1"/>
  <c r="D31" i="176" s="1"/>
  <c r="G33" i="201" l="1"/>
  <c r="D34" i="201"/>
  <c r="L33" i="201"/>
  <c r="D34" i="202"/>
  <c r="G33" i="200"/>
  <c r="L33" i="200"/>
  <c r="D34" i="200"/>
  <c r="D34" i="196"/>
  <c r="D35" i="199"/>
  <c r="D36" i="199" s="1"/>
  <c r="G34" i="199"/>
  <c r="L34" i="199"/>
  <c r="D33" i="197"/>
  <c r="D33" i="195"/>
  <c r="D34" i="198"/>
  <c r="D32" i="176" a="1"/>
  <c r="D32" i="176" s="1"/>
  <c r="D37" i="199" l="1"/>
  <c r="L36" i="199"/>
  <c r="G36" i="199"/>
  <c r="G34" i="200"/>
  <c r="L34" i="200"/>
  <c r="D35" i="200"/>
  <c r="D36" i="200" s="1"/>
  <c r="D35" i="201"/>
  <c r="G34" i="201"/>
  <c r="L34" i="201"/>
  <c r="D35" i="202"/>
  <c r="D36" i="202" s="1"/>
  <c r="D34" i="197"/>
  <c r="D35" i="198"/>
  <c r="D36" i="198" s="1"/>
  <c r="D35" i="196"/>
  <c r="D36" i="196" s="1"/>
  <c r="D34" i="195"/>
  <c r="G35" i="199"/>
  <c r="L35" i="199"/>
  <c r="D33" i="176"/>
  <c r="D34" i="176" s="1"/>
  <c r="D37" i="202" l="1"/>
  <c r="D37" i="200"/>
  <c r="G36" i="200"/>
  <c r="L36" i="200"/>
  <c r="L37" i="199"/>
  <c r="G37" i="199"/>
  <c r="D38" i="199"/>
  <c r="D37" i="198"/>
  <c r="D37" i="196"/>
  <c r="G35" i="201"/>
  <c r="L35" i="201"/>
  <c r="G35" i="200"/>
  <c r="L35" i="200"/>
  <c r="D35" i="176"/>
  <c r="D35" i="195"/>
  <c r="D36" i="195" s="1"/>
  <c r="D35" i="197"/>
  <c r="D36" i="197" s="1"/>
  <c r="D38" i="202" l="1"/>
  <c r="L37" i="200"/>
  <c r="G37" i="200"/>
  <c r="D38" i="200"/>
  <c r="D39" i="199"/>
  <c r="L38" i="199"/>
  <c r="G38" i="199"/>
  <c r="D38" i="198"/>
  <c r="D37" i="197"/>
  <c r="D38" i="196"/>
  <c r="D37" i="195"/>
  <c r="D36" i="176"/>
  <c r="D39" i="202" l="1"/>
  <c r="D39" i="200"/>
  <c r="G38" i="200"/>
  <c r="L38" i="200"/>
  <c r="L39" i="199"/>
  <c r="G39" i="199"/>
  <c r="D40" i="199"/>
  <c r="D39" i="198"/>
  <c r="D38" i="197"/>
  <c r="D39" i="196"/>
  <c r="D38" i="195"/>
  <c r="D37" i="176"/>
  <c r="E141" i="167"/>
  <c r="E140" i="167"/>
  <c r="E139" i="167"/>
  <c r="E138" i="167"/>
  <c r="E137" i="167"/>
  <c r="E136" i="167"/>
  <c r="E132" i="167"/>
  <c r="E130" i="167"/>
  <c r="E129" i="167"/>
  <c r="K76" i="202" s="1"/>
  <c r="K77" i="202" s="1"/>
  <c r="E128" i="167"/>
  <c r="E127" i="167"/>
  <c r="E126" i="167"/>
  <c r="M39" i="202" l="1"/>
  <c r="J76" i="197"/>
  <c r="J77" i="197" s="1"/>
  <c r="J76" i="198"/>
  <c r="J77" i="198" s="1"/>
  <c r="J76" i="176"/>
  <c r="J77" i="176" s="1"/>
  <c r="D40" i="202"/>
  <c r="L39" i="200"/>
  <c r="G39" i="200"/>
  <c r="D40" i="200"/>
  <c r="D41" i="199"/>
  <c r="L40" i="199"/>
  <c r="L48" i="199" s="1"/>
  <c r="G40" i="199"/>
  <c r="D40" i="198"/>
  <c r="D39" i="197"/>
  <c r="D40" i="196"/>
  <c r="D39" i="195"/>
  <c r="J76" i="196"/>
  <c r="J77" i="196" s="1"/>
  <c r="J76" i="195"/>
  <c r="J77" i="195" s="1"/>
  <c r="J76" i="139"/>
  <c r="J77" i="139" s="1"/>
  <c r="D38" i="176"/>
  <c r="E6" i="131"/>
  <c r="A7" i="131"/>
  <c r="L39" i="197" l="1"/>
  <c r="M27" i="202"/>
  <c r="H27" i="202"/>
  <c r="H31" i="202"/>
  <c r="M31" i="202"/>
  <c r="H28" i="202"/>
  <c r="M28" i="202"/>
  <c r="M33" i="202"/>
  <c r="H33" i="202"/>
  <c r="H34" i="202"/>
  <c r="M34" i="202"/>
  <c r="M29" i="202"/>
  <c r="H29" i="202"/>
  <c r="M21" i="202"/>
  <c r="H21" i="202"/>
  <c r="H35" i="202"/>
  <c r="M35" i="202"/>
  <c r="H22" i="202"/>
  <c r="M22" i="202"/>
  <c r="H38" i="202"/>
  <c r="M38" i="202"/>
  <c r="M18" i="202"/>
  <c r="H18" i="202"/>
  <c r="H32" i="202"/>
  <c r="M32" i="202"/>
  <c r="M26" i="202"/>
  <c r="H26" i="202"/>
  <c r="M17" i="202"/>
  <c r="H17" i="202"/>
  <c r="G48" i="202"/>
  <c r="H16" i="202"/>
  <c r="M16" i="202"/>
  <c r="M24" i="202"/>
  <c r="H24" i="202"/>
  <c r="H37" i="202"/>
  <c r="M37" i="202"/>
  <c r="H39" i="202"/>
  <c r="H36" i="202"/>
  <c r="M36" i="202"/>
  <c r="M19" i="202"/>
  <c r="H19" i="202"/>
  <c r="H25" i="202"/>
  <c r="M25" i="202"/>
  <c r="G38" i="176"/>
  <c r="M23" i="202"/>
  <c r="H23" i="202"/>
  <c r="G40" i="198"/>
  <c r="H30" i="202"/>
  <c r="M30" i="202"/>
  <c r="H20" i="202"/>
  <c r="M20" i="202"/>
  <c r="H40" i="202"/>
  <c r="D41" i="202"/>
  <c r="M40" i="202"/>
  <c r="L48" i="201"/>
  <c r="D41" i="200"/>
  <c r="L40" i="200"/>
  <c r="L48" i="200" s="1"/>
  <c r="G40" i="200"/>
  <c r="L41" i="199"/>
  <c r="G41" i="199"/>
  <c r="D42" i="199"/>
  <c r="D41" i="198"/>
  <c r="D40" i="197"/>
  <c r="G40" i="196"/>
  <c r="L39" i="195"/>
  <c r="D41" i="196"/>
  <c r="D40" i="195"/>
  <c r="L38" i="176"/>
  <c r="D39" i="176"/>
  <c r="J7" i="131"/>
  <c r="K7" i="131"/>
  <c r="I7" i="131"/>
  <c r="G7" i="131"/>
  <c r="H7" i="131"/>
  <c r="D7" i="131"/>
  <c r="F7" i="131"/>
  <c r="C7" i="131"/>
  <c r="E7" i="131"/>
  <c r="A8" i="131"/>
  <c r="L40" i="198" l="1"/>
  <c r="G25" i="198"/>
  <c r="L25" i="198"/>
  <c r="G18" i="198"/>
  <c r="L18" i="198"/>
  <c r="L25" i="176"/>
  <c r="G25" i="176"/>
  <c r="L37" i="197"/>
  <c r="G37" i="197"/>
  <c r="G23" i="197"/>
  <c r="L23" i="197"/>
  <c r="L33" i="198"/>
  <c r="G33" i="198"/>
  <c r="L24" i="176"/>
  <c r="G24" i="176"/>
  <c r="G28" i="176"/>
  <c r="L28" i="176"/>
  <c r="L17" i="197"/>
  <c r="G17" i="197"/>
  <c r="F48" i="197"/>
  <c r="G15" i="197"/>
  <c r="L15" i="197"/>
  <c r="G17" i="198"/>
  <c r="L17" i="198"/>
  <c r="G21" i="176"/>
  <c r="L21" i="176"/>
  <c r="G26" i="176"/>
  <c r="L26" i="176"/>
  <c r="G21" i="197"/>
  <c r="L21" i="197"/>
  <c r="G26" i="197"/>
  <c r="L26" i="197"/>
  <c r="L24" i="197"/>
  <c r="G24" i="197"/>
  <c r="G31" i="198"/>
  <c r="L31" i="198"/>
  <c r="G20" i="176"/>
  <c r="L20" i="176"/>
  <c r="G29" i="176"/>
  <c r="L29" i="176"/>
  <c r="L36" i="197"/>
  <c r="G36" i="197"/>
  <c r="G23" i="198"/>
  <c r="L23" i="198"/>
  <c r="L38" i="198"/>
  <c r="G38" i="198"/>
  <c r="G18" i="176"/>
  <c r="L18" i="176"/>
  <c r="G38" i="197"/>
  <c r="L38" i="197"/>
  <c r="L39" i="198"/>
  <c r="G39" i="198"/>
  <c r="L30" i="198"/>
  <c r="G30" i="198"/>
  <c r="L22" i="198"/>
  <c r="G22" i="198"/>
  <c r="L30" i="176"/>
  <c r="G30" i="176"/>
  <c r="L19" i="176"/>
  <c r="G19" i="176"/>
  <c r="L32" i="197"/>
  <c r="G32" i="197"/>
  <c r="L23" i="176"/>
  <c r="G23" i="176"/>
  <c r="L29" i="198"/>
  <c r="G29" i="198"/>
  <c r="L21" i="198"/>
  <c r="G21" i="198"/>
  <c r="G33" i="176"/>
  <c r="L33" i="176"/>
  <c r="L22" i="176"/>
  <c r="G22" i="176"/>
  <c r="G20" i="197"/>
  <c r="L20" i="197"/>
  <c r="G25" i="197"/>
  <c r="L25" i="197"/>
  <c r="L37" i="198"/>
  <c r="G37" i="198"/>
  <c r="L32" i="176"/>
  <c r="G32" i="176"/>
  <c r="L31" i="197"/>
  <c r="G31" i="197"/>
  <c r="L16" i="176"/>
  <c r="G16" i="176"/>
  <c r="G29" i="197"/>
  <c r="L29" i="197"/>
  <c r="G20" i="198"/>
  <c r="L20" i="198"/>
  <c r="L14" i="176"/>
  <c r="G14" i="176"/>
  <c r="F48" i="176"/>
  <c r="G36" i="176"/>
  <c r="L36" i="176"/>
  <c r="G16" i="197"/>
  <c r="L16" i="197"/>
  <c r="L22" i="197"/>
  <c r="G22" i="197"/>
  <c r="G24" i="198"/>
  <c r="L24" i="198"/>
  <c r="G36" i="198"/>
  <c r="L36" i="198"/>
  <c r="L15" i="176"/>
  <c r="G15" i="176"/>
  <c r="L27" i="198"/>
  <c r="G27" i="198"/>
  <c r="L32" i="198"/>
  <c r="G32" i="198"/>
  <c r="L34" i="176"/>
  <c r="G34" i="176"/>
  <c r="L31" i="176"/>
  <c r="G31" i="176"/>
  <c r="L35" i="197"/>
  <c r="G35" i="197"/>
  <c r="G30" i="197"/>
  <c r="L30" i="197"/>
  <c r="L35" i="198"/>
  <c r="G35" i="198"/>
  <c r="G17" i="176"/>
  <c r="L17" i="176"/>
  <c r="L33" i="197"/>
  <c r="G33" i="197"/>
  <c r="L18" i="197"/>
  <c r="G18" i="197"/>
  <c r="G28" i="197"/>
  <c r="L28" i="197"/>
  <c r="M48" i="202"/>
  <c r="L19" i="198"/>
  <c r="G19" i="198"/>
  <c r="G39" i="197"/>
  <c r="G26" i="198"/>
  <c r="L26" i="198"/>
  <c r="F48" i="198"/>
  <c r="L16" i="198"/>
  <c r="G16" i="198"/>
  <c r="G27" i="176"/>
  <c r="L27" i="176"/>
  <c r="G35" i="176"/>
  <c r="L35" i="176"/>
  <c r="G19" i="197"/>
  <c r="L19" i="197"/>
  <c r="G28" i="198"/>
  <c r="L28" i="198"/>
  <c r="L34" i="198"/>
  <c r="G34" i="198"/>
  <c r="G37" i="176"/>
  <c r="L37" i="176"/>
  <c r="L27" i="197"/>
  <c r="G27" i="197"/>
  <c r="G34" i="197"/>
  <c r="L34" i="197"/>
  <c r="D42" i="202"/>
  <c r="H41" i="202"/>
  <c r="M41" i="202"/>
  <c r="L41" i="200"/>
  <c r="G41" i="200"/>
  <c r="D42" i="200"/>
  <c r="D43" i="199"/>
  <c r="L42" i="199"/>
  <c r="G42" i="199"/>
  <c r="L41" i="198"/>
  <c r="G41" i="198"/>
  <c r="D42" i="198"/>
  <c r="G40" i="197"/>
  <c r="D41" i="197"/>
  <c r="L40" i="197"/>
  <c r="G29" i="196"/>
  <c r="L29" i="196"/>
  <c r="L31" i="196"/>
  <c r="G31" i="196"/>
  <c r="L30" i="196"/>
  <c r="G30" i="196"/>
  <c r="L28" i="196"/>
  <c r="G28" i="196"/>
  <c r="L39" i="196"/>
  <c r="G39" i="196"/>
  <c r="G22" i="196"/>
  <c r="L22" i="196"/>
  <c r="G20" i="196"/>
  <c r="L20" i="196"/>
  <c r="G18" i="196"/>
  <c r="L18" i="196"/>
  <c r="L40" i="196"/>
  <c r="L26" i="196"/>
  <c r="G26" i="196"/>
  <c r="L24" i="196"/>
  <c r="G24" i="196"/>
  <c r="G38" i="196"/>
  <c r="L38" i="196"/>
  <c r="L21" i="196"/>
  <c r="G21" i="196"/>
  <c r="G35" i="196"/>
  <c r="L35" i="196"/>
  <c r="L34" i="196"/>
  <c r="G34" i="196"/>
  <c r="L33" i="196"/>
  <c r="G33" i="196"/>
  <c r="L17" i="196"/>
  <c r="G17" i="196"/>
  <c r="L27" i="196"/>
  <c r="G27" i="196"/>
  <c r="L25" i="196"/>
  <c r="G25" i="196"/>
  <c r="G23" i="196"/>
  <c r="L23" i="196"/>
  <c r="G37" i="196"/>
  <c r="L37" i="196"/>
  <c r="L36" i="196"/>
  <c r="G36" i="196"/>
  <c r="L19" i="196"/>
  <c r="G19" i="196"/>
  <c r="L32" i="196"/>
  <c r="G32" i="196"/>
  <c r="F48" i="196"/>
  <c r="G16" i="196"/>
  <c r="L16" i="196"/>
  <c r="L20" i="195"/>
  <c r="G20" i="195"/>
  <c r="G29" i="195"/>
  <c r="L29" i="195"/>
  <c r="L25" i="195"/>
  <c r="G25" i="195"/>
  <c r="L23" i="195"/>
  <c r="G23" i="195"/>
  <c r="L38" i="195"/>
  <c r="G38" i="195"/>
  <c r="G39" i="195"/>
  <c r="L17" i="195"/>
  <c r="G17" i="195"/>
  <c r="G16" i="195"/>
  <c r="L16" i="195"/>
  <c r="G30" i="195"/>
  <c r="L30" i="195"/>
  <c r="G26" i="195"/>
  <c r="L26" i="195"/>
  <c r="L21" i="195"/>
  <c r="G21" i="195"/>
  <c r="L36" i="195"/>
  <c r="G36" i="195"/>
  <c r="G18" i="195"/>
  <c r="L18" i="195"/>
  <c r="L33" i="195"/>
  <c r="G33" i="195"/>
  <c r="L32" i="195"/>
  <c r="G32" i="195"/>
  <c r="L15" i="195"/>
  <c r="G15" i="195"/>
  <c r="F48" i="195"/>
  <c r="G27" i="195"/>
  <c r="L27" i="195"/>
  <c r="L24" i="195"/>
  <c r="G24" i="195"/>
  <c r="G22" i="195"/>
  <c r="L22" i="195"/>
  <c r="L37" i="195"/>
  <c r="G37" i="195"/>
  <c r="L19" i="195"/>
  <c r="G19" i="195"/>
  <c r="G35" i="195"/>
  <c r="L35" i="195"/>
  <c r="G34" i="195"/>
  <c r="L34" i="195"/>
  <c r="G31" i="195"/>
  <c r="L31" i="195"/>
  <c r="G28" i="195"/>
  <c r="L28" i="195"/>
  <c r="G41" i="196"/>
  <c r="D42" i="196"/>
  <c r="L41" i="196"/>
  <c r="L40" i="195"/>
  <c r="G40" i="195"/>
  <c r="D41" i="195"/>
  <c r="G39" i="176"/>
  <c r="D40" i="176"/>
  <c r="L39" i="176"/>
  <c r="J8" i="131"/>
  <c r="I8" i="131"/>
  <c r="G8" i="131"/>
  <c r="H8" i="131"/>
  <c r="K8" i="131"/>
  <c r="D8" i="131"/>
  <c r="F8" i="131"/>
  <c r="C8" i="131"/>
  <c r="E8" i="131"/>
  <c r="A9" i="131"/>
  <c r="H42" i="202" l="1"/>
  <c r="D43" i="202"/>
  <c r="M42" i="202"/>
  <c r="D43" i="200"/>
  <c r="L42" i="200"/>
  <c r="G42" i="200"/>
  <c r="L43" i="199"/>
  <c r="G43" i="199"/>
  <c r="D44" i="199"/>
  <c r="L42" i="198"/>
  <c r="D43" i="198"/>
  <c r="G42" i="198"/>
  <c r="D42" i="197"/>
  <c r="L41" i="197"/>
  <c r="G41" i="197"/>
  <c r="D43" i="196"/>
  <c r="L42" i="196"/>
  <c r="G42" i="196"/>
  <c r="D42" i="195"/>
  <c r="L41" i="195"/>
  <c r="G41" i="195"/>
  <c r="D41" i="176"/>
  <c r="G40" i="176"/>
  <c r="L40" i="176"/>
  <c r="J9" i="131"/>
  <c r="K9" i="131"/>
  <c r="I9" i="131"/>
  <c r="H9" i="131"/>
  <c r="G9" i="131"/>
  <c r="D9" i="131"/>
  <c r="F9" i="131"/>
  <c r="C9" i="131"/>
  <c r="E9" i="131"/>
  <c r="A10" i="131"/>
  <c r="D44" i="202" l="1"/>
  <c r="M43" i="202"/>
  <c r="H43" i="202"/>
  <c r="L43" i="200"/>
  <c r="G43" i="200"/>
  <c r="D44" i="200"/>
  <c r="D45" i="199"/>
  <c r="D46" i="199" s="1"/>
  <c r="L44" i="199"/>
  <c r="G44" i="199"/>
  <c r="L43" i="198"/>
  <c r="G43" i="198"/>
  <c r="D44" i="198"/>
  <c r="G42" i="197"/>
  <c r="D43" i="197"/>
  <c r="L42" i="197"/>
  <c r="L43" i="196"/>
  <c r="G43" i="196"/>
  <c r="D44" i="196"/>
  <c r="L42" i="195"/>
  <c r="G42" i="195"/>
  <c r="D43" i="195"/>
  <c r="G41" i="176"/>
  <c r="L41" i="176"/>
  <c r="D42" i="176"/>
  <c r="J10" i="131"/>
  <c r="H10" i="131"/>
  <c r="K10" i="131"/>
  <c r="I10" i="131"/>
  <c r="G10" i="131"/>
  <c r="D10" i="131"/>
  <c r="F10" i="131"/>
  <c r="C10" i="131"/>
  <c r="E10" i="131"/>
  <c r="A11" i="131"/>
  <c r="H44" i="202" l="1"/>
  <c r="D45" i="202"/>
  <c r="M44" i="202"/>
  <c r="D45" i="200"/>
  <c r="D46" i="200" s="1"/>
  <c r="L44" i="200"/>
  <c r="G44" i="200"/>
  <c r="L46" i="199"/>
  <c r="G46" i="199"/>
  <c r="L45" i="199"/>
  <c r="G45" i="199"/>
  <c r="D45" i="198"/>
  <c r="D46" i="198" s="1"/>
  <c r="L44" i="198"/>
  <c r="G44" i="198"/>
  <c r="D44" i="197"/>
  <c r="L43" i="197"/>
  <c r="G43" i="197"/>
  <c r="D45" i="196"/>
  <c r="D46" i="196" s="1"/>
  <c r="G44" i="196"/>
  <c r="L44" i="196"/>
  <c r="D44" i="195"/>
  <c r="L43" i="195"/>
  <c r="G43" i="195"/>
  <c r="D43" i="176"/>
  <c r="D44" i="176" s="1"/>
  <c r="G42" i="176"/>
  <c r="L42" i="176"/>
  <c r="H11" i="131"/>
  <c r="K11" i="131"/>
  <c r="I11" i="131"/>
  <c r="G11" i="131"/>
  <c r="J11" i="131"/>
  <c r="D11" i="131"/>
  <c r="F11" i="131"/>
  <c r="C11" i="131"/>
  <c r="E11" i="131"/>
  <c r="A12" i="131"/>
  <c r="D46" i="202" l="1"/>
  <c r="M45" i="202"/>
  <c r="H45" i="202"/>
  <c r="L46" i="200"/>
  <c r="G46" i="200"/>
  <c r="L45" i="200"/>
  <c r="G45" i="200"/>
  <c r="G46" i="198"/>
  <c r="L46" i="198"/>
  <c r="L45" i="198"/>
  <c r="L48" i="198" s="1"/>
  <c r="G45" i="198"/>
  <c r="G44" i="197"/>
  <c r="D45" i="197"/>
  <c r="L44" i="197"/>
  <c r="L48" i="197" s="1"/>
  <c r="D45" i="176"/>
  <c r="D46" i="176" s="1"/>
  <c r="L44" i="176"/>
  <c r="G44" i="176"/>
  <c r="L46" i="196"/>
  <c r="G46" i="196"/>
  <c r="G45" i="196"/>
  <c r="L45" i="196"/>
  <c r="L48" i="196" s="1"/>
  <c r="L44" i="195"/>
  <c r="L48" i="195" s="1"/>
  <c r="G44" i="195"/>
  <c r="D45" i="195"/>
  <c r="G43" i="176"/>
  <c r="L43" i="176"/>
  <c r="L48" i="176" s="1"/>
  <c r="I12" i="131"/>
  <c r="H12" i="131"/>
  <c r="J12" i="131"/>
  <c r="K12" i="131"/>
  <c r="G12" i="131"/>
  <c r="D12" i="131"/>
  <c r="F12" i="131"/>
  <c r="C12" i="131"/>
  <c r="E12" i="131"/>
  <c r="A13" i="131"/>
  <c r="H46" i="202" l="1"/>
  <c r="M46" i="202"/>
  <c r="D46" i="197"/>
  <c r="L45" i="197"/>
  <c r="G45" i="197"/>
  <c r="G46" i="176"/>
  <c r="L46" i="176"/>
  <c r="L45" i="176"/>
  <c r="G45" i="176"/>
  <c r="D46" i="195"/>
  <c r="L45" i="195"/>
  <c r="G45" i="195"/>
  <c r="I13" i="131"/>
  <c r="J13" i="131"/>
  <c r="K13" i="131"/>
  <c r="G13" i="131"/>
  <c r="H13" i="131"/>
  <c r="F13" i="131"/>
  <c r="D13" i="131"/>
  <c r="C13" i="131"/>
  <c r="E13" i="131"/>
  <c r="A14" i="131"/>
  <c r="G46" i="197" l="1"/>
  <c r="L46" i="197"/>
  <c r="L46" i="195"/>
  <c r="G46" i="195"/>
  <c r="G14" i="131"/>
  <c r="I14" i="131"/>
  <c r="J14" i="131"/>
  <c r="H14" i="131"/>
  <c r="K14" i="131"/>
  <c r="F14" i="131"/>
  <c r="D14" i="131"/>
  <c r="C14" i="131"/>
  <c r="E14" i="131"/>
  <c r="A15" i="131"/>
  <c r="I15" i="131" l="1"/>
  <c r="G15" i="131"/>
  <c r="H15" i="131"/>
  <c r="J15" i="131"/>
  <c r="K15" i="131"/>
  <c r="F15" i="131"/>
  <c r="D15" i="131"/>
  <c r="C15" i="131"/>
  <c r="E15" i="131"/>
  <c r="A16" i="131"/>
  <c r="G16" i="131" l="1"/>
  <c r="H16" i="131"/>
  <c r="J16" i="131"/>
  <c r="I16" i="131"/>
  <c r="K16" i="131"/>
  <c r="F16" i="131"/>
  <c r="D16" i="131"/>
  <c r="C16" i="131"/>
  <c r="E16" i="131"/>
  <c r="A17" i="131"/>
  <c r="G17" i="131" l="1"/>
  <c r="H17" i="131"/>
  <c r="J17" i="131"/>
  <c r="K17" i="131"/>
  <c r="I17" i="131"/>
  <c r="D17" i="131"/>
  <c r="F17" i="131"/>
  <c r="C17" i="131"/>
  <c r="E17" i="131"/>
  <c r="A18" i="131"/>
  <c r="H18" i="131" l="1"/>
  <c r="G18" i="131"/>
  <c r="J18" i="131"/>
  <c r="I18" i="131"/>
  <c r="K18" i="131"/>
  <c r="F18" i="131"/>
  <c r="D18" i="131"/>
  <c r="C18" i="131"/>
  <c r="E18" i="131"/>
  <c r="A19" i="131"/>
  <c r="G19" i="131" l="1"/>
  <c r="H19" i="131"/>
  <c r="I19" i="131"/>
  <c r="J19" i="131"/>
  <c r="K19" i="131"/>
  <c r="D19" i="131"/>
  <c r="F19" i="131"/>
  <c r="C19" i="131"/>
  <c r="E19" i="131"/>
  <c r="A20" i="131"/>
  <c r="K20" i="131" l="1"/>
  <c r="G20" i="131"/>
  <c r="I20" i="131"/>
  <c r="H20" i="131"/>
  <c r="J20" i="131"/>
  <c r="F20" i="131"/>
  <c r="D20" i="131"/>
  <c r="C20" i="131"/>
  <c r="E20" i="131"/>
  <c r="A21" i="131"/>
  <c r="K21" i="131" l="1"/>
  <c r="G21" i="131"/>
  <c r="I21" i="131"/>
  <c r="J21" i="131"/>
  <c r="H21" i="131"/>
  <c r="F21" i="131"/>
  <c r="D21" i="131"/>
  <c r="C21" i="131"/>
  <c r="E21" i="131"/>
  <c r="A22" i="131"/>
  <c r="J22" i="131" l="1"/>
  <c r="K22" i="131"/>
  <c r="G22" i="131"/>
  <c r="I22" i="131"/>
  <c r="H22" i="131"/>
  <c r="F22" i="131"/>
  <c r="D22" i="131"/>
  <c r="C22" i="131"/>
  <c r="E22" i="131"/>
  <c r="A23" i="131"/>
  <c r="J23" i="131" l="1"/>
  <c r="K23" i="131"/>
  <c r="I23" i="131"/>
  <c r="G23" i="131"/>
  <c r="H23" i="131"/>
  <c r="D23" i="131"/>
  <c r="F23" i="131"/>
  <c r="C23" i="131"/>
  <c r="E23" i="131"/>
  <c r="A24" i="131"/>
  <c r="J24" i="131" l="1"/>
  <c r="I24" i="131"/>
  <c r="G24" i="131"/>
  <c r="K24" i="131"/>
  <c r="H24" i="131"/>
  <c r="D24" i="131"/>
  <c r="F24" i="131"/>
  <c r="C24" i="131"/>
  <c r="E24" i="131"/>
  <c r="A25" i="131"/>
  <c r="H25" i="131" l="1"/>
  <c r="J25" i="131"/>
  <c r="K25" i="131"/>
  <c r="I25" i="131"/>
  <c r="G25" i="131"/>
  <c r="D25" i="131"/>
  <c r="F25" i="131"/>
  <c r="C25" i="131"/>
  <c r="E25" i="131"/>
  <c r="A26" i="131"/>
  <c r="E40" i="131" l="1"/>
  <c r="I26" i="131"/>
  <c r="H26" i="131"/>
  <c r="K26" i="131"/>
  <c r="G26" i="131"/>
  <c r="J26" i="131"/>
  <c r="D26" i="131"/>
  <c r="F26" i="131"/>
  <c r="C26" i="131"/>
  <c r="C40" i="131" s="1"/>
  <c r="E26" i="131"/>
  <c r="A27" i="131"/>
  <c r="F40" i="131" l="1"/>
  <c r="H27" i="131"/>
  <c r="K27" i="131"/>
  <c r="I27" i="131"/>
  <c r="J27" i="131"/>
  <c r="G27" i="131"/>
  <c r="D27" i="131"/>
  <c r="F27" i="131"/>
  <c r="C27" i="131"/>
  <c r="E27" i="131"/>
  <c r="A28" i="131"/>
  <c r="G40" i="131" l="1"/>
  <c r="D40" i="131"/>
  <c r="J40" i="131"/>
  <c r="I40" i="131"/>
  <c r="K40" i="131"/>
  <c r="H40" i="131"/>
  <c r="H28" i="131"/>
  <c r="I28" i="131"/>
  <c r="J28" i="131"/>
  <c r="K28" i="131"/>
  <c r="G28" i="131"/>
  <c r="D28" i="131"/>
  <c r="F28" i="131"/>
  <c r="C28" i="131"/>
  <c r="E28" i="131"/>
  <c r="A29" i="131"/>
  <c r="I29" i="131" l="1"/>
  <c r="J29" i="131"/>
  <c r="K29" i="131"/>
  <c r="G29" i="131"/>
  <c r="H29" i="131"/>
  <c r="F29" i="131"/>
  <c r="D29" i="131"/>
  <c r="C29" i="131"/>
  <c r="E29" i="131"/>
  <c r="A30" i="131"/>
  <c r="G30" i="131" l="1"/>
  <c r="I30" i="131"/>
  <c r="H30" i="131"/>
  <c r="J30" i="131"/>
  <c r="K30" i="131"/>
  <c r="F30" i="131"/>
  <c r="D30" i="131"/>
  <c r="C30" i="131"/>
  <c r="A31" i="131"/>
  <c r="E30" i="131"/>
  <c r="G31" i="131" l="1"/>
  <c r="H31" i="131"/>
  <c r="J31" i="131"/>
  <c r="I31" i="131"/>
  <c r="K31" i="131"/>
  <c r="F31" i="131"/>
  <c r="D31" i="131"/>
  <c r="C31" i="131"/>
  <c r="A32" i="131"/>
  <c r="E31" i="131"/>
  <c r="A33" i="131" l="1"/>
  <c r="G32" i="131"/>
  <c r="H32" i="131"/>
  <c r="J32" i="131"/>
  <c r="K32" i="131"/>
  <c r="I32" i="131"/>
  <c r="F32" i="131"/>
  <c r="D32" i="131"/>
  <c r="C32" i="131"/>
  <c r="E32" i="131"/>
  <c r="J33" i="131" l="1"/>
  <c r="A34" i="131"/>
  <c r="K33" i="131"/>
  <c r="G33" i="131"/>
  <c r="I33" i="131"/>
  <c r="H33" i="131"/>
  <c r="F33" i="131"/>
  <c r="C33" i="131"/>
  <c r="E33" i="131"/>
  <c r="D33" i="131"/>
  <c r="B65" i="25"/>
  <c r="B60" i="25"/>
  <c r="A64" i="25"/>
  <c r="A59" i="25"/>
  <c r="D34" i="131" l="1"/>
  <c r="C34" i="131"/>
  <c r="F34" i="131"/>
  <c r="K34" i="131"/>
  <c r="J34" i="131"/>
  <c r="H34" i="131"/>
  <c r="I34" i="131"/>
  <c r="A35" i="131"/>
  <c r="G34" i="131"/>
  <c r="E34" i="131"/>
  <c r="ER9" i="25"/>
  <c r="EQ9" i="25"/>
  <c r="EP9" i="25"/>
  <c r="EH9" i="25"/>
  <c r="EG9" i="25"/>
  <c r="EF9" i="25"/>
  <c r="EE9" i="25"/>
  <c r="E35" i="131" l="1"/>
  <c r="A36" i="131"/>
  <c r="K35" i="131"/>
  <c r="J35" i="131"/>
  <c r="H35" i="131"/>
  <c r="I35" i="131"/>
  <c r="G35" i="131"/>
  <c r="F35" i="131"/>
  <c r="D35" i="131"/>
  <c r="C35" i="131"/>
  <c r="EN9" i="25"/>
  <c r="EL9" i="25"/>
  <c r="EJ9" i="25"/>
  <c r="D36" i="131" l="1"/>
  <c r="A37" i="131"/>
  <c r="K36" i="131"/>
  <c r="J36" i="131"/>
  <c r="I36" i="131"/>
  <c r="H36" i="131"/>
  <c r="G36" i="131"/>
  <c r="F36" i="131"/>
  <c r="E36" i="131"/>
  <c r="C36" i="131"/>
  <c r="EI9" i="25"/>
  <c r="K37" i="131" l="1"/>
  <c r="J37" i="131"/>
  <c r="I37" i="131"/>
  <c r="H37" i="131"/>
  <c r="C37" i="131"/>
  <c r="G37" i="131"/>
  <c r="F37" i="131"/>
  <c r="E37" i="131"/>
  <c r="D37" i="131"/>
  <c r="ED9" i="25"/>
  <c r="EB9" i="25" l="1"/>
  <c r="EO9" i="25" l="1"/>
  <c r="D53" i="139" l="1"/>
  <c r="D56" i="139"/>
  <c r="C56" i="139"/>
  <c r="D55" i="139"/>
  <c r="C55" i="139"/>
  <c r="C54" i="139"/>
  <c r="C53" i="139"/>
  <c r="C52" i="139"/>
  <c r="B2" i="139"/>
  <c r="B2" i="131" s="1"/>
  <c r="B5" i="131" l="1"/>
  <c r="D54" i="139"/>
  <c r="B10" i="139"/>
  <c r="B3" i="139"/>
  <c r="B7" i="131" l="1"/>
  <c r="C49" i="131"/>
  <c r="C50" i="131"/>
  <c r="C47" i="131"/>
  <c r="C48" i="131"/>
  <c r="C53" i="131"/>
  <c r="C51" i="131"/>
  <c r="C52" i="131"/>
  <c r="C55" i="131"/>
  <c r="C54" i="131"/>
  <c r="B52" i="131"/>
  <c r="E51" i="131"/>
  <c r="D52" i="131"/>
  <c r="D47" i="131"/>
  <c r="E52" i="131"/>
  <c r="D48" i="131"/>
  <c r="B53" i="131"/>
  <c r="D49" i="131"/>
  <c r="D53" i="131"/>
  <c r="D50" i="131"/>
  <c r="E53" i="131"/>
  <c r="D51" i="131"/>
  <c r="B54" i="131"/>
  <c r="D46" i="131"/>
  <c r="D54" i="131"/>
  <c r="E46" i="131"/>
  <c r="E54" i="131"/>
  <c r="B47" i="131"/>
  <c r="B55" i="131"/>
  <c r="B48" i="131"/>
  <c r="D55" i="131"/>
  <c r="B49" i="131"/>
  <c r="E55" i="131"/>
  <c r="B50" i="131"/>
  <c r="E47" i="131"/>
  <c r="B51" i="131"/>
  <c r="E48" i="131"/>
  <c r="B46" i="131"/>
  <c r="E49" i="131"/>
  <c r="E50" i="131"/>
  <c r="G74" i="131"/>
  <c r="G73" i="131"/>
  <c r="G72" i="131"/>
  <c r="D74" i="131"/>
  <c r="D73" i="131"/>
  <c r="D72" i="131"/>
  <c r="C74" i="131"/>
  <c r="C73" i="131"/>
  <c r="C72" i="131"/>
  <c r="B74" i="131"/>
  <c r="F74" i="131"/>
  <c r="H74" i="131"/>
  <c r="H73" i="131"/>
  <c r="H72" i="131"/>
  <c r="F72" i="131"/>
  <c r="B73" i="131"/>
  <c r="F73" i="131"/>
  <c r="B72" i="131"/>
  <c r="C10" i="139"/>
  <c r="E10" i="139" a="1"/>
  <c r="E10" i="139" s="1"/>
  <c r="B11" i="139"/>
  <c r="E11" i="139" s="1" a="1"/>
  <c r="E11" i="139" s="1"/>
  <c r="EC9" i="25"/>
  <c r="B8" i="131" l="1"/>
  <c r="B12" i="139"/>
  <c r="E12" i="139" s="1" a="1"/>
  <c r="E12" i="139" s="1"/>
  <c r="C11" i="139"/>
  <c r="EK9" i="25"/>
  <c r="B9" i="131" l="1"/>
  <c r="B13" i="139"/>
  <c r="E13" i="139" s="1" a="1"/>
  <c r="E13" i="139" s="1"/>
  <c r="C12" i="139"/>
  <c r="C13" i="139" l="1"/>
  <c r="B14" i="139"/>
  <c r="J14" i="176" l="1"/>
  <c r="C14" i="139"/>
  <c r="D14" i="139" s="1"/>
  <c r="E14" i="139" a="1"/>
  <c r="E14" i="139" s="1"/>
  <c r="B10" i="131"/>
  <c r="B15" i="139"/>
  <c r="K14" i="176" l="1"/>
  <c r="J15" i="197"/>
  <c r="J15" i="195"/>
  <c r="J15" i="176"/>
  <c r="K15" i="176" s="1"/>
  <c r="E15" i="139" a="1"/>
  <c r="E15" i="139" s="1"/>
  <c r="B16" i="139"/>
  <c r="D15" i="139" a="1"/>
  <c r="D15" i="139" s="1"/>
  <c r="J16" i="197" l="1"/>
  <c r="K16" i="197" s="1"/>
  <c r="J16" i="198"/>
  <c r="J16" i="195"/>
  <c r="K16" i="195" s="1"/>
  <c r="J16" i="196"/>
  <c r="J16" i="176"/>
  <c r="K16" i="176" s="1"/>
  <c r="K15" i="195"/>
  <c r="K15" i="197"/>
  <c r="E16" i="139" a="1"/>
  <c r="E16" i="139" s="1"/>
  <c r="D16" i="139" a="1"/>
  <c r="D16" i="139" s="1"/>
  <c r="L15" i="139"/>
  <c r="B17" i="139"/>
  <c r="K16" i="196" l="1"/>
  <c r="J16" i="199"/>
  <c r="K17" i="202"/>
  <c r="L17" i="202" s="1"/>
  <c r="J17" i="200"/>
  <c r="K17" i="200" s="1"/>
  <c r="J17" i="201"/>
  <c r="K17" i="201" s="1"/>
  <c r="J17" i="199"/>
  <c r="K17" i="199" s="1"/>
  <c r="J17" i="197"/>
  <c r="J17" i="198"/>
  <c r="K17" i="198" s="1"/>
  <c r="J17" i="196"/>
  <c r="K17" i="196" s="1"/>
  <c r="J17" i="195"/>
  <c r="J17" i="176"/>
  <c r="K17" i="176" s="1"/>
  <c r="J16" i="201"/>
  <c r="K16" i="198"/>
  <c r="J16" i="200"/>
  <c r="K16" i="202"/>
  <c r="E17" i="139" a="1"/>
  <c r="E17" i="139" s="1"/>
  <c r="B18" i="139"/>
  <c r="D17" i="139" a="1"/>
  <c r="D17" i="139" s="1"/>
  <c r="D18" i="139" s="1" a="1"/>
  <c r="D18" i="139" s="1"/>
  <c r="K17" i="197" l="1"/>
  <c r="K17" i="195"/>
  <c r="K18" i="202"/>
  <c r="L18" i="202" s="1"/>
  <c r="J18" i="200"/>
  <c r="K18" i="200" s="1"/>
  <c r="J18" i="197"/>
  <c r="K18" i="197" s="1"/>
  <c r="J18" i="196"/>
  <c r="J18" i="198"/>
  <c r="K18" i="198" s="1"/>
  <c r="J18" i="199"/>
  <c r="K18" i="199" s="1"/>
  <c r="J18" i="176"/>
  <c r="J18" i="195"/>
  <c r="L16" i="202"/>
  <c r="K16" i="200"/>
  <c r="K16" i="199"/>
  <c r="K16" i="201"/>
  <c r="E18" i="139" a="1"/>
  <c r="E18" i="139" s="1"/>
  <c r="B19" i="139"/>
  <c r="K18" i="195" l="1"/>
  <c r="K18" i="196"/>
  <c r="K18" i="176"/>
  <c r="K19" i="202"/>
  <c r="J19" i="201"/>
  <c r="K19" i="201" s="1"/>
  <c r="J19" i="200"/>
  <c r="J19" i="199"/>
  <c r="J19" i="198"/>
  <c r="K19" i="198" s="1"/>
  <c r="J19" i="197"/>
  <c r="K19" i="197" s="1"/>
  <c r="J19" i="196"/>
  <c r="K19" i="196" s="1"/>
  <c r="J19" i="195"/>
  <c r="K19" i="195" s="1"/>
  <c r="J19" i="176"/>
  <c r="K19" i="176" s="1"/>
  <c r="J18" i="201"/>
  <c r="D19" i="139" a="1"/>
  <c r="D19" i="139" s="1"/>
  <c r="E19" i="139" a="1"/>
  <c r="E19" i="139" s="1"/>
  <c r="B20" i="139"/>
  <c r="L19" i="202" l="1"/>
  <c r="K19" i="200"/>
  <c r="D20" i="139" a="1"/>
  <c r="D20" i="139" s="1"/>
  <c r="D21" i="139" s="1" a="1"/>
  <c r="D21" i="139" s="1"/>
  <c r="K18" i="201"/>
  <c r="K19" i="199"/>
  <c r="J20" i="198"/>
  <c r="J20" i="197"/>
  <c r="K20" i="197" s="1"/>
  <c r="J20" i="199"/>
  <c r="K20" i="199" s="1"/>
  <c r="J20" i="176"/>
  <c r="K20" i="176" s="1"/>
  <c r="J20" i="196"/>
  <c r="J20" i="195"/>
  <c r="E20" i="139" a="1"/>
  <c r="E20" i="139" s="1"/>
  <c r="B21" i="139"/>
  <c r="K20" i="195" l="1"/>
  <c r="K20" i="198"/>
  <c r="K20" i="196"/>
  <c r="J20" i="201"/>
  <c r="J20" i="200"/>
  <c r="K20" i="202"/>
  <c r="K21" i="202"/>
  <c r="L21" i="202" s="1"/>
  <c r="J21" i="201"/>
  <c r="K21" i="201" s="1"/>
  <c r="J21" i="200"/>
  <c r="K21" i="200" s="1"/>
  <c r="J21" i="199"/>
  <c r="K21" i="199" s="1"/>
  <c r="J21" i="198"/>
  <c r="K21" i="198" s="1"/>
  <c r="J21" i="197"/>
  <c r="K21" i="197" s="1"/>
  <c r="J21" i="196"/>
  <c r="K21" i="196" s="1"/>
  <c r="J21" i="176"/>
  <c r="K21" i="176" s="1"/>
  <c r="J21" i="195"/>
  <c r="K21" i="195" s="1"/>
  <c r="E21" i="139" a="1"/>
  <c r="E21" i="139" s="1"/>
  <c r="B22" i="139"/>
  <c r="D22" i="139" l="1" a="1"/>
  <c r="D22" i="139" s="1"/>
  <c r="K22" i="202"/>
  <c r="L22" i="202" s="1"/>
  <c r="J22" i="201"/>
  <c r="K22" i="201" s="1"/>
  <c r="J22" i="200"/>
  <c r="K22" i="200" s="1"/>
  <c r="J22" i="198"/>
  <c r="K22" i="198" s="1"/>
  <c r="J22" i="199"/>
  <c r="K22" i="199" s="1"/>
  <c r="J22" i="197"/>
  <c r="K22" i="197" s="1"/>
  <c r="J22" i="176"/>
  <c r="K22" i="176" s="1"/>
  <c r="J22" i="196"/>
  <c r="K22" i="196" s="1"/>
  <c r="J22" i="195"/>
  <c r="K22" i="195" s="1"/>
  <c r="L20" i="202"/>
  <c r="K20" i="200"/>
  <c r="K20" i="201"/>
  <c r="E22" i="139" a="1"/>
  <c r="E22" i="139" s="1"/>
  <c r="B23" i="139"/>
  <c r="D23" i="139" l="1" a="1"/>
  <c r="D23" i="139" s="1"/>
  <c r="J23" i="200"/>
  <c r="K23" i="200" s="1"/>
  <c r="K23" i="202"/>
  <c r="J23" i="197"/>
  <c r="K23" i="197" s="1"/>
  <c r="J23" i="198"/>
  <c r="K23" i="198" s="1"/>
  <c r="J23" i="199"/>
  <c r="J23" i="176"/>
  <c r="K23" i="176" s="1"/>
  <c r="J23" i="195"/>
  <c r="K23" i="195" s="1"/>
  <c r="J23" i="196"/>
  <c r="K23" i="196" s="1"/>
  <c r="E23" i="139" a="1"/>
  <c r="E23" i="139" s="1"/>
  <c r="B24" i="139"/>
  <c r="K24" i="202" l="1"/>
  <c r="L24" i="202" s="1"/>
  <c r="J24" i="201"/>
  <c r="K24" i="201" s="1"/>
  <c r="J24" i="200"/>
  <c r="J24" i="199"/>
  <c r="K24" i="199" s="1"/>
  <c r="J24" i="198"/>
  <c r="K24" i="198" s="1"/>
  <c r="J24" i="197"/>
  <c r="K24" i="197" s="1"/>
  <c r="J24" i="176"/>
  <c r="K24" i="176" s="1"/>
  <c r="J24" i="196"/>
  <c r="K24" i="196" s="1"/>
  <c r="J24" i="195"/>
  <c r="K24" i="195" s="1"/>
  <c r="K23" i="199"/>
  <c r="J23" i="201"/>
  <c r="L23" i="202"/>
  <c r="B25" i="139"/>
  <c r="E24" i="139" a="1"/>
  <c r="E24" i="139" s="1"/>
  <c r="E35" i="139" s="1"/>
  <c r="D24" i="139" a="1"/>
  <c r="D24" i="139" s="1"/>
  <c r="D25" i="139" l="1" a="1"/>
  <c r="D25" i="139" s="1"/>
  <c r="K23" i="201"/>
  <c r="K24" i="200"/>
  <c r="J25" i="200"/>
  <c r="K25" i="200" s="1"/>
  <c r="J25" i="201"/>
  <c r="K25" i="201" s="1"/>
  <c r="K25" i="202"/>
  <c r="J25" i="199"/>
  <c r="K25" i="199" s="1"/>
  <c r="J25" i="198"/>
  <c r="K25" i="198" s="1"/>
  <c r="J25" i="197"/>
  <c r="K25" i="197" s="1"/>
  <c r="J25" i="195"/>
  <c r="K25" i="195" s="1"/>
  <c r="J25" i="196"/>
  <c r="K25" i="196" s="1"/>
  <c r="J25" i="176"/>
  <c r="K25" i="176" s="1"/>
  <c r="B26" i="139"/>
  <c r="E25" i="139" a="1"/>
  <c r="E25" i="139" s="1"/>
  <c r="E36" i="139" s="1"/>
  <c r="AX9" i="25"/>
  <c r="P9" i="25" s="1"/>
  <c r="EM9" i="25"/>
  <c r="L25" i="202" l="1"/>
  <c r="K26" i="202"/>
  <c r="L26" i="202" s="1"/>
  <c r="J26" i="201"/>
  <c r="K26" i="201" s="1"/>
  <c r="J26" i="200"/>
  <c r="K26" i="200" s="1"/>
  <c r="J26" i="197"/>
  <c r="K26" i="197" s="1"/>
  <c r="J26" i="196"/>
  <c r="K26" i="196" s="1"/>
  <c r="J26" i="199"/>
  <c r="K26" i="199" s="1"/>
  <c r="J26" i="198"/>
  <c r="K26" i="198" s="1"/>
  <c r="J26" i="176"/>
  <c r="K26" i="176" s="1"/>
  <c r="J26" i="195"/>
  <c r="K26" i="195" s="1"/>
  <c r="B27" i="139"/>
  <c r="E26" i="139" a="1"/>
  <c r="E26" i="139" s="1"/>
  <c r="E37" i="139" s="1"/>
  <c r="D26" i="139" a="1"/>
  <c r="D26" i="139" s="1"/>
  <c r="EA9" i="25"/>
  <c r="D27" i="139" l="1" a="1"/>
  <c r="D27" i="139" s="1"/>
  <c r="K27" i="202"/>
  <c r="L27" i="202" s="1"/>
  <c r="J27" i="201"/>
  <c r="K27" i="201" s="1"/>
  <c r="J27" i="200"/>
  <c r="K27" i="200" s="1"/>
  <c r="J27" i="199"/>
  <c r="K27" i="199" s="1"/>
  <c r="J27" i="198"/>
  <c r="K27" i="198" s="1"/>
  <c r="J27" i="197"/>
  <c r="K27" i="197" s="1"/>
  <c r="J27" i="176"/>
  <c r="K27" i="176" s="1"/>
  <c r="J27" i="196"/>
  <c r="K27" i="196" s="1"/>
  <c r="J27" i="195"/>
  <c r="K27" i="195" s="1"/>
  <c r="B28" i="139"/>
  <c r="E27" i="139" a="1"/>
  <c r="E27" i="139" s="1"/>
  <c r="E38" i="139" s="1"/>
  <c r="J28" i="200" l="1"/>
  <c r="K28" i="200" s="1"/>
  <c r="K28" i="202"/>
  <c r="L28" i="202" s="1"/>
  <c r="J28" i="201"/>
  <c r="K28" i="201" s="1"/>
  <c r="J28" i="199"/>
  <c r="K28" i="199" s="1"/>
  <c r="J28" i="198"/>
  <c r="K28" i="198" s="1"/>
  <c r="J28" i="197"/>
  <c r="K28" i="197" s="1"/>
  <c r="J28" i="196"/>
  <c r="K28" i="196" s="1"/>
  <c r="J28" i="176"/>
  <c r="J28" i="195"/>
  <c r="K28" i="195" s="1"/>
  <c r="B29" i="139"/>
  <c r="E28" i="139" a="1"/>
  <c r="E28" i="139" s="1"/>
  <c r="E39" i="139" s="1"/>
  <c r="D28" i="139" a="1"/>
  <c r="D28" i="139" s="1"/>
  <c r="G14" i="139"/>
  <c r="J14" i="139" s="1"/>
  <c r="L14" i="139"/>
  <c r="K28" i="176" l="1"/>
  <c r="J29" i="200"/>
  <c r="K29" i="200" s="1"/>
  <c r="K29" i="202"/>
  <c r="L29" i="202" s="1"/>
  <c r="J29" i="201"/>
  <c r="K29" i="201" s="1"/>
  <c r="J29" i="199"/>
  <c r="K29" i="199" s="1"/>
  <c r="J29" i="198"/>
  <c r="K29" i="198" s="1"/>
  <c r="J29" i="197"/>
  <c r="J29" i="195"/>
  <c r="J29" i="176"/>
  <c r="K29" i="176" s="1"/>
  <c r="J29" i="196"/>
  <c r="K29" i="196" s="1"/>
  <c r="D29" i="139" a="1"/>
  <c r="D29" i="139" s="1"/>
  <c r="B30" i="139"/>
  <c r="E29" i="139" a="1"/>
  <c r="E29" i="139" s="1"/>
  <c r="E40" i="139" s="1"/>
  <c r="B11" i="131"/>
  <c r="G15" i="139"/>
  <c r="J15" i="139" s="1"/>
  <c r="K15" i="139" s="1"/>
  <c r="B12" i="131"/>
  <c r="K14" i="139"/>
  <c r="K29" i="195" l="1"/>
  <c r="J30" i="197"/>
  <c r="K30" i="197" s="1"/>
  <c r="J30" i="198"/>
  <c r="J30" i="196"/>
  <c r="J30" i="176"/>
  <c r="K30" i="176" s="1"/>
  <c r="J30" i="195"/>
  <c r="K30" i="195" s="1"/>
  <c r="K29" i="197"/>
  <c r="B31" i="139"/>
  <c r="E30" i="139" a="1"/>
  <c r="E30" i="139" s="1"/>
  <c r="E41" i="139" s="1"/>
  <c r="D30" i="139" a="1"/>
  <c r="D30" i="139" s="1"/>
  <c r="L16" i="139"/>
  <c r="G16" i="139"/>
  <c r="J16" i="139" s="1"/>
  <c r="K30" i="198" l="1"/>
  <c r="J30" i="200"/>
  <c r="D31" i="139" a="1"/>
  <c r="D31" i="139" s="1"/>
  <c r="J30" i="201"/>
  <c r="J31" i="201"/>
  <c r="K31" i="201" s="1"/>
  <c r="J31" i="200"/>
  <c r="K31" i="200" s="1"/>
  <c r="K31" i="202"/>
  <c r="L31" i="202" s="1"/>
  <c r="J31" i="197"/>
  <c r="K31" i="197" s="1"/>
  <c r="J31" i="198"/>
  <c r="K31" i="198" s="1"/>
  <c r="J31" i="199"/>
  <c r="K31" i="199" s="1"/>
  <c r="J31" i="195"/>
  <c r="K31" i="195" s="1"/>
  <c r="J31" i="196"/>
  <c r="K31" i="196" s="1"/>
  <c r="J31" i="176"/>
  <c r="K31" i="176" s="1"/>
  <c r="K30" i="196"/>
  <c r="J30" i="199"/>
  <c r="K30" i="202"/>
  <c r="B32" i="139"/>
  <c r="E31" i="139" a="1"/>
  <c r="E31" i="139" s="1"/>
  <c r="E42" i="139" s="1"/>
  <c r="B13" i="131"/>
  <c r="L17" i="139"/>
  <c r="B14" i="131" s="1"/>
  <c r="G17" i="139"/>
  <c r="J17" i="139" s="1"/>
  <c r="K17" i="139" s="1"/>
  <c r="K16" i="139"/>
  <c r="K30" i="199" l="1"/>
  <c r="L30" i="202"/>
  <c r="K30" i="201"/>
  <c r="K30" i="200"/>
  <c r="B33" i="139"/>
  <c r="E32" i="139" a="1"/>
  <c r="E32" i="139" s="1"/>
  <c r="D32" i="139" a="1"/>
  <c r="D32" i="139" s="1"/>
  <c r="G18" i="139"/>
  <c r="J18" i="139" s="1"/>
  <c r="K18" i="139" s="1"/>
  <c r="L18" i="139"/>
  <c r="B15" i="131" s="1"/>
  <c r="B34" i="139" l="1"/>
  <c r="J32" i="195"/>
  <c r="K32" i="195" s="1"/>
  <c r="J32" i="196"/>
  <c r="K32" i="196" s="1"/>
  <c r="J32" i="198"/>
  <c r="K32" i="198" s="1"/>
  <c r="J32" i="201"/>
  <c r="K32" i="201" s="1"/>
  <c r="J32" i="176"/>
  <c r="K32" i="176" s="1"/>
  <c r="D33" i="139"/>
  <c r="D34" i="139" s="1"/>
  <c r="D35" i="139" s="1"/>
  <c r="D36" i="139" s="1"/>
  <c r="D37" i="139" s="1"/>
  <c r="D38" i="139" s="1"/>
  <c r="D39" i="139" s="1"/>
  <c r="D40" i="139" s="1"/>
  <c r="D41" i="139" s="1"/>
  <c r="D42" i="139" s="1"/>
  <c r="D43" i="139" s="1"/>
  <c r="D44" i="139" s="1"/>
  <c r="D45" i="139" s="1"/>
  <c r="D46" i="139" s="1"/>
  <c r="E33" i="139"/>
  <c r="E43" i="139"/>
  <c r="J32" i="199"/>
  <c r="K32" i="199" s="1"/>
  <c r="J32" i="197"/>
  <c r="K32" i="197" s="1"/>
  <c r="J32" i="200"/>
  <c r="K32" i="200" s="1"/>
  <c r="K32" i="202"/>
  <c r="L32" i="202" s="1"/>
  <c r="G19" i="139"/>
  <c r="J19" i="139" s="1"/>
  <c r="K19" i="139" s="1"/>
  <c r="L19" i="139"/>
  <c r="B16" i="131" s="1"/>
  <c r="B35" i="139" l="1"/>
  <c r="B36" i="139"/>
  <c r="E34" i="139"/>
  <c r="E44" i="139"/>
  <c r="J33" i="201"/>
  <c r="K33" i="201" s="1"/>
  <c r="K33" i="202"/>
  <c r="L33" i="202" s="1"/>
  <c r="J33" i="200"/>
  <c r="K33" i="200" s="1"/>
  <c r="J33" i="197"/>
  <c r="K33" i="197" s="1"/>
  <c r="J33" i="176"/>
  <c r="K33" i="176" s="1"/>
  <c r="J33" i="198"/>
  <c r="K33" i="198" s="1"/>
  <c r="J33" i="196"/>
  <c r="K33" i="196" s="1"/>
  <c r="J33" i="195"/>
  <c r="K33" i="195" s="1"/>
  <c r="J33" i="199"/>
  <c r="K33" i="199" s="1"/>
  <c r="G20" i="139"/>
  <c r="L20" i="139"/>
  <c r="B17" i="131" s="1"/>
  <c r="J20" i="139" l="1"/>
  <c r="K20" i="139" s="1"/>
  <c r="E45" i="139"/>
  <c r="E46" i="139"/>
  <c r="G35" i="139"/>
  <c r="J35" i="139" s="1"/>
  <c r="K35" i="139" s="1"/>
  <c r="L35" i="139"/>
  <c r="B37" i="139"/>
  <c r="J34" i="197"/>
  <c r="K34" i="197" s="1"/>
  <c r="J34" i="176"/>
  <c r="K34" i="176" s="1"/>
  <c r="J34" i="200"/>
  <c r="K34" i="200" s="1"/>
  <c r="K34" i="202"/>
  <c r="L34" i="202" s="1"/>
  <c r="J34" i="199"/>
  <c r="K34" i="199" s="1"/>
  <c r="J34" i="201"/>
  <c r="K34" i="201" s="1"/>
  <c r="J34" i="195"/>
  <c r="K34" i="195" s="1"/>
  <c r="J34" i="196"/>
  <c r="K34" i="196" s="1"/>
  <c r="J34" i="198"/>
  <c r="K34" i="198" s="1"/>
  <c r="G21" i="139"/>
  <c r="J21" i="139" s="1"/>
  <c r="K21" i="139" s="1"/>
  <c r="L21" i="139"/>
  <c r="B18" i="131" s="1"/>
  <c r="K35" i="202" l="1"/>
  <c r="L35" i="202" s="1"/>
  <c r="J35" i="201"/>
  <c r="K35" i="201" s="1"/>
  <c r="J35" i="200"/>
  <c r="K35" i="200" s="1"/>
  <c r="J35" i="199"/>
  <c r="K35" i="199" s="1"/>
  <c r="J35" i="198"/>
  <c r="K35" i="198" s="1"/>
  <c r="J35" i="197"/>
  <c r="K35" i="197" s="1"/>
  <c r="J35" i="196"/>
  <c r="K35" i="196" s="1"/>
  <c r="J35" i="195"/>
  <c r="K35" i="195" s="1"/>
  <c r="L36" i="139"/>
  <c r="B33" i="131" s="1"/>
  <c r="G36" i="139"/>
  <c r="J36" i="139" s="1"/>
  <c r="K36" i="139" s="1"/>
  <c r="B38" i="139"/>
  <c r="J35" i="176"/>
  <c r="K35" i="176" s="1"/>
  <c r="L22" i="139"/>
  <c r="B19" i="131" s="1"/>
  <c r="G22" i="139"/>
  <c r="J22" i="139" s="1"/>
  <c r="K22" i="139" s="1"/>
  <c r="K36" i="202" l="1"/>
  <c r="L36" i="202" s="1"/>
  <c r="J36" i="200"/>
  <c r="K36" i="200" s="1"/>
  <c r="J36" i="199"/>
  <c r="K36" i="199" s="1"/>
  <c r="J36" i="198"/>
  <c r="K36" i="198" s="1"/>
  <c r="J36" i="197"/>
  <c r="K36" i="197" s="1"/>
  <c r="J36" i="196"/>
  <c r="K36" i="196" s="1"/>
  <c r="J36" i="195"/>
  <c r="K36" i="195" s="1"/>
  <c r="L37" i="139"/>
  <c r="B34" i="131" s="1"/>
  <c r="G37" i="139"/>
  <c r="J37" i="139" s="1"/>
  <c r="K37" i="139" s="1"/>
  <c r="B39" i="139"/>
  <c r="J36" i="176"/>
  <c r="K36" i="176" s="1"/>
  <c r="G23" i="139"/>
  <c r="J23" i="139" s="1"/>
  <c r="K23" i="139" s="1"/>
  <c r="L23" i="139"/>
  <c r="B20" i="131" s="1"/>
  <c r="K37" i="202" l="1"/>
  <c r="L37" i="202" s="1"/>
  <c r="J37" i="200"/>
  <c r="K37" i="200" s="1"/>
  <c r="J37" i="199"/>
  <c r="K37" i="199" s="1"/>
  <c r="J37" i="198"/>
  <c r="K37" i="198" s="1"/>
  <c r="J37" i="197"/>
  <c r="K37" i="197" s="1"/>
  <c r="J37" i="196"/>
  <c r="K37" i="196" s="1"/>
  <c r="J37" i="195"/>
  <c r="K37" i="195" s="1"/>
  <c r="L38" i="139"/>
  <c r="B35" i="131" s="1"/>
  <c r="G38" i="139"/>
  <c r="J38" i="139" s="1"/>
  <c r="K38" i="139" s="1"/>
  <c r="B40" i="139"/>
  <c r="J37" i="176"/>
  <c r="K37" i="176" s="1"/>
  <c r="G24" i="139"/>
  <c r="J24" i="139" s="1"/>
  <c r="K24" i="139" s="1"/>
  <c r="L24" i="139"/>
  <c r="B21" i="131" s="1"/>
  <c r="K38" i="202" l="1"/>
  <c r="L38" i="202" s="1"/>
  <c r="J38" i="200"/>
  <c r="K38" i="200" s="1"/>
  <c r="J38" i="199"/>
  <c r="K38" i="199" s="1"/>
  <c r="J38" i="198"/>
  <c r="K38" i="198" s="1"/>
  <c r="J38" i="197"/>
  <c r="K38" i="197" s="1"/>
  <c r="J38" i="196"/>
  <c r="K38" i="196" s="1"/>
  <c r="J38" i="195"/>
  <c r="K38" i="195" s="1"/>
  <c r="L39" i="139"/>
  <c r="B36" i="131" s="1"/>
  <c r="G39" i="139"/>
  <c r="J39" i="139" s="1"/>
  <c r="K39" i="139" s="1"/>
  <c r="B41" i="139"/>
  <c r="J38" i="176"/>
  <c r="K38" i="176" s="1"/>
  <c r="G25" i="139"/>
  <c r="J25" i="139" s="1"/>
  <c r="K25" i="139" s="1"/>
  <c r="L25" i="139"/>
  <c r="B22" i="131" s="1"/>
  <c r="K39" i="202" l="1"/>
  <c r="L39" i="202" s="1"/>
  <c r="J39" i="200"/>
  <c r="K39" i="200" s="1"/>
  <c r="J39" i="199"/>
  <c r="K39" i="199" s="1"/>
  <c r="J39" i="198"/>
  <c r="K39" i="198" s="1"/>
  <c r="J39" i="197"/>
  <c r="K39" i="197" s="1"/>
  <c r="J39" i="196"/>
  <c r="K39" i="196" s="1"/>
  <c r="J39" i="195"/>
  <c r="K39" i="195" s="1"/>
  <c r="L40" i="139"/>
  <c r="B37" i="131" s="1"/>
  <c r="G40" i="139"/>
  <c r="J40" i="139" s="1"/>
  <c r="K40" i="139" s="1"/>
  <c r="B42" i="139"/>
  <c r="J39" i="176"/>
  <c r="K39" i="176" s="1"/>
  <c r="G26" i="139"/>
  <c r="J26" i="139" s="1"/>
  <c r="K26" i="139" s="1"/>
  <c r="L26" i="139"/>
  <c r="B23" i="131" s="1"/>
  <c r="K40" i="202" l="1"/>
  <c r="J40" i="200"/>
  <c r="J40" i="199"/>
  <c r="J40" i="198"/>
  <c r="K40" i="198" s="1"/>
  <c r="J40" i="197"/>
  <c r="K40" i="197" s="1"/>
  <c r="J40" i="196"/>
  <c r="K40" i="196" s="1"/>
  <c r="J40" i="195"/>
  <c r="K40" i="195" s="1"/>
  <c r="G41" i="139"/>
  <c r="J41" i="139" s="1"/>
  <c r="K41" i="139" s="1"/>
  <c r="L41" i="139"/>
  <c r="B43" i="139"/>
  <c r="J40" i="176"/>
  <c r="K40" i="176" s="1"/>
  <c r="G27" i="139"/>
  <c r="J27" i="139" s="1"/>
  <c r="K27" i="139" s="1"/>
  <c r="L27" i="139"/>
  <c r="B24" i="131" s="1"/>
  <c r="K40" i="200" l="1"/>
  <c r="K48" i="200" s="1"/>
  <c r="J48" i="200"/>
  <c r="K40" i="199"/>
  <c r="K48" i="199" s="1"/>
  <c r="J48" i="199"/>
  <c r="K48" i="201"/>
  <c r="J48" i="201"/>
  <c r="L40" i="202"/>
  <c r="L48" i="202" s="1"/>
  <c r="K48" i="202"/>
  <c r="K41" i="202"/>
  <c r="L41" i="202" s="1"/>
  <c r="J41" i="200"/>
  <c r="K41" i="200" s="1"/>
  <c r="J41" i="199"/>
  <c r="K41" i="199" s="1"/>
  <c r="J41" i="198"/>
  <c r="K41" i="198" s="1"/>
  <c r="J41" i="197"/>
  <c r="K41" i="197" s="1"/>
  <c r="J41" i="196"/>
  <c r="K41" i="196" s="1"/>
  <c r="J41" i="195"/>
  <c r="K41" i="195" s="1"/>
  <c r="L42" i="139"/>
  <c r="G42" i="139"/>
  <c r="J42" i="139" s="1"/>
  <c r="K42" i="139" s="1"/>
  <c r="B44" i="139"/>
  <c r="J41" i="176"/>
  <c r="K41" i="176" s="1"/>
  <c r="G28" i="139"/>
  <c r="J28" i="139" s="1"/>
  <c r="L28" i="139"/>
  <c r="K42" i="202" l="1"/>
  <c r="L42" i="202" s="1"/>
  <c r="J42" i="200"/>
  <c r="K42" i="200" s="1"/>
  <c r="J42" i="199"/>
  <c r="K42" i="199" s="1"/>
  <c r="J42" i="198"/>
  <c r="K42" i="198" s="1"/>
  <c r="J42" i="197"/>
  <c r="K42" i="197" s="1"/>
  <c r="J42" i="196"/>
  <c r="K42" i="196" s="1"/>
  <c r="J42" i="195"/>
  <c r="K42" i="195" s="1"/>
  <c r="L43" i="139"/>
  <c r="G43" i="139"/>
  <c r="J43" i="139" s="1"/>
  <c r="B45" i="139"/>
  <c r="J42" i="176"/>
  <c r="K42" i="176" s="1"/>
  <c r="K28" i="139"/>
  <c r="B25" i="131"/>
  <c r="B40" i="131" s="1"/>
  <c r="C46" i="131" s="1"/>
  <c r="G29" i="139"/>
  <c r="J29" i="139" s="1"/>
  <c r="K29" i="139" s="1"/>
  <c r="L29" i="139"/>
  <c r="B26" i="131" s="1"/>
  <c r="K43" i="139" l="1"/>
  <c r="K43" i="202"/>
  <c r="L43" i="202" s="1"/>
  <c r="J43" i="200"/>
  <c r="K43" i="200" s="1"/>
  <c r="J43" i="199"/>
  <c r="K43" i="199" s="1"/>
  <c r="J43" i="198"/>
  <c r="K43" i="198" s="1"/>
  <c r="J43" i="197"/>
  <c r="K43" i="197" s="1"/>
  <c r="J43" i="176"/>
  <c r="J43" i="196"/>
  <c r="K43" i="196" s="1"/>
  <c r="J43" i="195"/>
  <c r="K43" i="195" s="1"/>
  <c r="B46" i="139"/>
  <c r="G45" i="139"/>
  <c r="J45" i="139" s="1"/>
  <c r="K45" i="139" s="1"/>
  <c r="L45" i="139"/>
  <c r="B32" i="131" s="1"/>
  <c r="L44" i="139"/>
  <c r="G44" i="139"/>
  <c r="J44" i="139" s="1"/>
  <c r="K44" i="139" s="1"/>
  <c r="G31" i="139"/>
  <c r="J31" i="139" s="1"/>
  <c r="K31" i="139" s="1"/>
  <c r="L31" i="139"/>
  <c r="B28" i="131" s="1"/>
  <c r="G30" i="139"/>
  <c r="J30" i="139" s="1"/>
  <c r="L30" i="139"/>
  <c r="B27" i="131" s="1"/>
  <c r="K43" i="176" l="1"/>
  <c r="K48" i="176" s="1"/>
  <c r="J48" i="176"/>
  <c r="K44" i="202"/>
  <c r="L44" i="202" s="1"/>
  <c r="J44" i="200"/>
  <c r="K44" i="200" s="1"/>
  <c r="J44" i="199"/>
  <c r="K44" i="199" s="1"/>
  <c r="J44" i="198"/>
  <c r="K44" i="198" s="1"/>
  <c r="J44" i="197"/>
  <c r="J44" i="176"/>
  <c r="K44" i="176" s="1"/>
  <c r="J44" i="196"/>
  <c r="K44" i="196" s="1"/>
  <c r="J44" i="195"/>
  <c r="L46" i="139"/>
  <c r="G46" i="139"/>
  <c r="J46" i="139" s="1"/>
  <c r="K46" i="139" s="1"/>
  <c r="L33" i="139"/>
  <c r="B30" i="131" s="1"/>
  <c r="G33" i="139"/>
  <c r="J33" i="139" s="1"/>
  <c r="K33" i="139" s="1"/>
  <c r="L32" i="139"/>
  <c r="B29" i="131" s="1"/>
  <c r="G32" i="139"/>
  <c r="J32" i="139" s="1"/>
  <c r="K32" i="139" s="1"/>
  <c r="K30" i="139"/>
  <c r="K44" i="195" l="1"/>
  <c r="K48" i="195" s="1"/>
  <c r="J48" i="195"/>
  <c r="K44" i="197"/>
  <c r="K48" i="197" s="1"/>
  <c r="J48" i="197"/>
  <c r="K46" i="202"/>
  <c r="L46" i="202" s="1"/>
  <c r="K45" i="202"/>
  <c r="L45" i="202" s="1"/>
  <c r="J45" i="200"/>
  <c r="K45" i="200" s="1"/>
  <c r="J46" i="200"/>
  <c r="K46" i="200" s="1"/>
  <c r="J45" i="199"/>
  <c r="K45" i="199" s="1"/>
  <c r="J46" i="199"/>
  <c r="K46" i="199" s="1"/>
  <c r="J45" i="198"/>
  <c r="J46" i="198"/>
  <c r="K46" i="198" s="1"/>
  <c r="J46" i="197"/>
  <c r="K46" i="197" s="1"/>
  <c r="J45" i="197"/>
  <c r="K45" i="197" s="1"/>
  <c r="J45" i="176"/>
  <c r="K45" i="176" s="1"/>
  <c r="J46" i="176"/>
  <c r="K46" i="176" s="1"/>
  <c r="J45" i="196"/>
  <c r="J46" i="196"/>
  <c r="K46" i="196" s="1"/>
  <c r="J46" i="195"/>
  <c r="K46" i="195" s="1"/>
  <c r="J45" i="195"/>
  <c r="K45" i="195" s="1"/>
  <c r="L34" i="139"/>
  <c r="L48" i="139" s="1"/>
  <c r="G34" i="139"/>
  <c r="J34" i="139" s="1"/>
  <c r="K34" i="139" s="1"/>
  <c r="K48" i="139" s="1"/>
  <c r="K45" i="196" l="1"/>
  <c r="K48" i="196" s="1"/>
  <c r="J48" i="196"/>
  <c r="K45" i="198"/>
  <c r="K48" i="198" s="1"/>
  <c r="J48" i="198"/>
  <c r="J48" i="139"/>
  <c r="B31" i="131"/>
  <c r="DS9" i="25" l="1"/>
  <c r="B55" i="25" l="1"/>
  <c r="D9" i="28" l="1"/>
  <c r="DX9" i="25" l="1"/>
  <c r="DV9" i="25"/>
  <c r="ET9" i="25" l="1"/>
  <c r="ES9" i="25"/>
  <c r="DZ9" i="25"/>
  <c r="DY9" i="25"/>
  <c r="DW9" i="25" l="1"/>
  <c r="DU9" i="25"/>
  <c r="DT9" i="25"/>
  <c r="DR9" i="25"/>
  <c r="C10" i="25" l="1"/>
  <c r="E72" i="131" l="1"/>
  <c r="E74" i="131" l="1"/>
  <c r="E73" i="131"/>
  <c r="E9" i="28" l="1"/>
  <c r="F9" i="28"/>
  <c r="B53" i="28" l="1"/>
  <c r="B18" i="28" l="1"/>
  <c r="B19" i="28" l="1"/>
  <c r="B20" i="28" l="1"/>
  <c r="B21" i="28" l="1"/>
  <c r="B3" i="31"/>
  <c r="B22" i="28" l="1"/>
  <c r="B23" i="28" l="1"/>
  <c r="B24" i="28" l="1"/>
  <c r="B25" i="28" l="1"/>
  <c r="B26" i="28" l="1"/>
  <c r="B27" i="28" l="1"/>
  <c r="B28" i="28" l="1"/>
  <c r="B29" i="28" l="1"/>
  <c r="B30" i="28" l="1"/>
  <c r="B31" i="28" l="1"/>
  <c r="B32" i="28" l="1"/>
  <c r="B33" i="28" l="1"/>
  <c r="B34" i="28" l="1"/>
  <c r="B35" i="28" l="1"/>
  <c r="B36" i="28" s="1"/>
  <c r="D36" i="28" l="1"/>
  <c r="B37" i="28"/>
  <c r="E36" i="28"/>
  <c r="F36" i="28"/>
  <c r="C36" i="28"/>
  <c r="E37" i="28" l="1"/>
  <c r="C37" i="28"/>
  <c r="F37" i="28"/>
  <c r="D37" i="28"/>
  <c r="F30" i="28" l="1"/>
  <c r="F27" i="28"/>
  <c r="D26" i="28"/>
  <c r="D18" i="28"/>
  <c r="D34" i="28"/>
  <c r="E29" i="28"/>
  <c r="D22" i="28"/>
  <c r="F20" i="28"/>
  <c r="D23" i="28"/>
  <c r="F18" i="28"/>
  <c r="D35" i="28"/>
  <c r="E22" i="28"/>
  <c r="E33" i="28"/>
  <c r="D27" i="28"/>
  <c r="D30" i="28"/>
  <c r="E35" i="28"/>
  <c r="F22" i="28"/>
  <c r="E26" i="28"/>
  <c r="D19" i="28"/>
  <c r="F17" i="28"/>
  <c r="E30" i="28"/>
  <c r="F23" i="28"/>
  <c r="E20" i="28"/>
  <c r="E24" i="28"/>
  <c r="D31" i="28"/>
  <c r="D17" i="28"/>
  <c r="E19" i="28"/>
  <c r="D29" i="28"/>
  <c r="D33" i="28"/>
  <c r="F32" i="28"/>
  <c r="E23" i="28"/>
  <c r="D20" i="28"/>
  <c r="E17" i="28"/>
  <c r="E34" i="28"/>
  <c r="D32" i="28"/>
  <c r="F31" i="28"/>
  <c r="F26" i="28"/>
  <c r="E28" i="28"/>
  <c r="F34" i="28"/>
  <c r="F29" i="28"/>
  <c r="D21" i="28"/>
  <c r="D25" i="28"/>
  <c r="F21" i="28"/>
  <c r="E27" i="28"/>
  <c r="F24" i="28"/>
  <c r="D24" i="28"/>
  <c r="E21" i="28"/>
  <c r="F35" i="28"/>
  <c r="F25" i="28"/>
  <c r="E32" i="28"/>
  <c r="E18" i="28"/>
  <c r="F33" i="28"/>
  <c r="E31" i="28"/>
  <c r="F28" i="28"/>
  <c r="F19" i="28"/>
  <c r="D28" i="28"/>
  <c r="E25" i="28"/>
  <c r="J10" i="31"/>
  <c r="B9" i="31" s="1"/>
  <c r="J9" i="31" l="1"/>
  <c r="I25" i="31" l="1"/>
  <c r="I14" i="31"/>
  <c r="K10" i="31"/>
  <c r="I26" i="31" l="1"/>
  <c r="I15" i="31"/>
  <c r="I37" i="31"/>
  <c r="I49" i="31" l="1"/>
  <c r="I38" i="31"/>
  <c r="I27" i="31"/>
  <c r="I16" i="31"/>
  <c r="I39" i="31" l="1"/>
  <c r="I61" i="31"/>
  <c r="I17" i="31"/>
  <c r="I28" i="31"/>
  <c r="I50" i="31"/>
  <c r="I62" i="31" l="1"/>
  <c r="I40" i="31"/>
  <c r="I51" i="31"/>
  <c r="I29" i="31"/>
  <c r="I18" i="31"/>
  <c r="I73" i="31"/>
  <c r="I19" i="31" l="1"/>
  <c r="I30" i="31"/>
  <c r="I74" i="31"/>
  <c r="I85" i="31"/>
  <c r="I41" i="31"/>
  <c r="I63" i="31"/>
  <c r="I52" i="31"/>
  <c r="I64" i="31" l="1"/>
  <c r="I53" i="31"/>
  <c r="I97" i="31"/>
  <c r="I42" i="31"/>
  <c r="I75" i="31"/>
  <c r="I86" i="31"/>
  <c r="I31" i="31"/>
  <c r="I20" i="31"/>
  <c r="I43" i="31" l="1"/>
  <c r="I87" i="31"/>
  <c r="I54" i="31"/>
  <c r="I109" i="31"/>
  <c r="I76" i="31"/>
  <c r="I21" i="31"/>
  <c r="I32" i="31"/>
  <c r="I98" i="31"/>
  <c r="I65" i="31"/>
  <c r="I44" i="31" l="1"/>
  <c r="I66" i="31"/>
  <c r="I77" i="31"/>
  <c r="I110" i="31"/>
  <c r="I33" i="31"/>
  <c r="I22" i="31"/>
  <c r="I88" i="31"/>
  <c r="I121" i="31"/>
  <c r="I99" i="31"/>
  <c r="I55" i="31"/>
  <c r="I133" i="31" l="1"/>
  <c r="I67" i="31"/>
  <c r="I100" i="31"/>
  <c r="I45" i="31"/>
  <c r="I122" i="31"/>
  <c r="I56" i="31"/>
  <c r="I111" i="31"/>
  <c r="I23" i="31"/>
  <c r="I34" i="31"/>
  <c r="I89" i="31"/>
  <c r="I78" i="31"/>
  <c r="I134" i="31" l="1"/>
  <c r="I145" i="31"/>
  <c r="I90" i="31"/>
  <c r="I35" i="31"/>
  <c r="I24" i="31"/>
  <c r="I123" i="31"/>
  <c r="I79" i="31"/>
  <c r="I101" i="31"/>
  <c r="I46" i="31"/>
  <c r="I68" i="31"/>
  <c r="I57" i="31"/>
  <c r="I112" i="31"/>
  <c r="I135" i="31" l="1"/>
  <c r="I157" i="31"/>
  <c r="I146" i="31"/>
  <c r="I69" i="31"/>
  <c r="I80" i="31"/>
  <c r="I113" i="31"/>
  <c r="I91" i="31"/>
  <c r="I47" i="31"/>
  <c r="I124" i="31"/>
  <c r="I58" i="31"/>
  <c r="I36" i="31"/>
  <c r="I102" i="31"/>
  <c r="I169" i="31" l="1"/>
  <c r="I136" i="31"/>
  <c r="I158" i="31"/>
  <c r="I147" i="31"/>
  <c r="I114" i="31"/>
  <c r="I103" i="31"/>
  <c r="I81" i="31"/>
  <c r="I48" i="31"/>
  <c r="I70" i="31"/>
  <c r="I59" i="31"/>
  <c r="I125" i="31"/>
  <c r="I92" i="31"/>
  <c r="I159" i="31" l="1"/>
  <c r="I148" i="31"/>
  <c r="I137" i="31"/>
  <c r="I170" i="31"/>
  <c r="I181" i="31"/>
  <c r="I104" i="31"/>
  <c r="I82" i="31"/>
  <c r="I93" i="31"/>
  <c r="I71" i="31"/>
  <c r="I60" i="31"/>
  <c r="I115" i="31"/>
  <c r="I126" i="31"/>
  <c r="I182" i="31" l="1"/>
  <c r="I160" i="31"/>
  <c r="I138" i="31"/>
  <c r="I193" i="31"/>
  <c r="I149" i="31"/>
  <c r="I171" i="31"/>
  <c r="I127" i="31"/>
  <c r="I83" i="31"/>
  <c r="I105" i="31"/>
  <c r="I94" i="31"/>
  <c r="I72" i="31"/>
  <c r="I116" i="31"/>
  <c r="I172" i="31" l="1"/>
  <c r="I194" i="31"/>
  <c r="I205" i="31"/>
  <c r="I183" i="31"/>
  <c r="I139" i="31"/>
  <c r="I161" i="31"/>
  <c r="I150" i="31"/>
  <c r="I117" i="31"/>
  <c r="I95" i="31"/>
  <c r="I128" i="31"/>
  <c r="I84" i="31"/>
  <c r="I106" i="31"/>
  <c r="I173" i="31" l="1"/>
  <c r="I195" i="31"/>
  <c r="I206" i="31"/>
  <c r="I140" i="31"/>
  <c r="I162" i="31"/>
  <c r="I151" i="31"/>
  <c r="I217" i="31"/>
  <c r="I184" i="31"/>
  <c r="I118" i="31"/>
  <c r="I107" i="31"/>
  <c r="I96" i="31"/>
  <c r="I129" i="31"/>
  <c r="I196" i="31" l="1"/>
  <c r="I163" i="31"/>
  <c r="I152" i="31"/>
  <c r="I207" i="31"/>
  <c r="I141" i="31"/>
  <c r="I218" i="31"/>
  <c r="I229" i="31"/>
  <c r="I174" i="31"/>
  <c r="I185" i="31"/>
  <c r="I119" i="31"/>
  <c r="I108" i="31"/>
  <c r="I130" i="31"/>
  <c r="I241" i="31" l="1"/>
  <c r="I175" i="31"/>
  <c r="I219" i="31"/>
  <c r="I197" i="31"/>
  <c r="I186" i="31"/>
  <c r="I230" i="31"/>
  <c r="I142" i="31"/>
  <c r="I153" i="31"/>
  <c r="I164" i="31"/>
  <c r="I208" i="31"/>
  <c r="I131" i="31"/>
  <c r="I120" i="31"/>
  <c r="I242" i="31" l="1"/>
  <c r="I253" i="31"/>
  <c r="I220" i="31"/>
  <c r="I165" i="31"/>
  <c r="I154" i="31"/>
  <c r="I198" i="31"/>
  <c r="I231" i="31"/>
  <c r="I265" i="31"/>
  <c r="I209" i="31"/>
  <c r="I143" i="31"/>
  <c r="I176" i="31"/>
  <c r="I187" i="31"/>
  <c r="I132" i="31"/>
  <c r="I243" i="31" l="1"/>
  <c r="I254" i="31"/>
  <c r="I210" i="31"/>
  <c r="I177" i="31"/>
  <c r="I144" i="31"/>
  <c r="I266" i="31"/>
  <c r="I155" i="31"/>
  <c r="I232" i="31"/>
  <c r="I199" i="31"/>
  <c r="I188" i="31"/>
  <c r="I221" i="31"/>
  <c r="I166" i="31"/>
  <c r="I244" i="31" l="1"/>
  <c r="I255" i="31"/>
  <c r="I267" i="31"/>
  <c r="I200" i="31"/>
  <c r="I189" i="31"/>
  <c r="I233" i="31"/>
  <c r="I178" i="31"/>
  <c r="I211" i="31"/>
  <c r="I167" i="31"/>
  <c r="I156" i="31"/>
  <c r="I222" i="31"/>
  <c r="I245" i="31" l="1"/>
  <c r="I256" i="31"/>
  <c r="I268" i="31" s="1"/>
  <c r="I201" i="31"/>
  <c r="I212" i="31"/>
  <c r="I179" i="31"/>
  <c r="I190" i="31"/>
  <c r="I234" i="31"/>
  <c r="I223" i="31"/>
  <c r="I168" i="31"/>
  <c r="I246" i="31" l="1"/>
  <c r="I257" i="31"/>
  <c r="I269" i="31" s="1"/>
  <c r="I224" i="31"/>
  <c r="I213" i="31"/>
  <c r="I235" i="31"/>
  <c r="I202" i="31"/>
  <c r="I180" i="31"/>
  <c r="I191" i="31"/>
  <c r="I247" i="31" l="1"/>
  <c r="I258" i="31"/>
  <c r="I270" i="31" s="1"/>
  <c r="C32" i="28"/>
  <c r="C28" i="28"/>
  <c r="C33" i="28"/>
  <c r="I192" i="31"/>
  <c r="I225" i="31"/>
  <c r="I203" i="31"/>
  <c r="I214" i="31"/>
  <c r="I236" i="31"/>
  <c r="C9" i="28"/>
  <c r="I248" i="31" l="1"/>
  <c r="I259" i="31"/>
  <c r="I271" i="31" s="1"/>
  <c r="C23" i="28"/>
  <c r="C18" i="28"/>
  <c r="C21" i="28"/>
  <c r="C17" i="28"/>
  <c r="C30" i="28"/>
  <c r="C34" i="28"/>
  <c r="C20" i="28"/>
  <c r="C26" i="28"/>
  <c r="C31" i="28"/>
  <c r="C24" i="28"/>
  <c r="C22" i="28"/>
  <c r="C25" i="28"/>
  <c r="C19" i="28"/>
  <c r="C29" i="28"/>
  <c r="C27" i="28"/>
  <c r="C35" i="28"/>
  <c r="I215" i="31"/>
  <c r="I226" i="31"/>
  <c r="I237" i="31"/>
  <c r="I204" i="31"/>
  <c r="I249" i="31" l="1"/>
  <c r="I260" i="31"/>
  <c r="I238" i="31"/>
  <c r="I216" i="31"/>
  <c r="I227" i="31"/>
  <c r="I272" i="31"/>
  <c r="I250" i="31" l="1"/>
  <c r="I261" i="31"/>
  <c r="I273" i="31"/>
  <c r="I228" i="31"/>
  <c r="I239" i="31"/>
  <c r="I251" i="31" l="1"/>
  <c r="I262" i="31"/>
  <c r="I240" i="31"/>
  <c r="I274" i="31"/>
  <c r="I252" i="31" l="1"/>
  <c r="I263" i="31"/>
  <c r="I275" i="31" s="1"/>
  <c r="I264" i="31" l="1"/>
  <c r="I276" i="31" s="1"/>
  <c r="J13" i="31" l="1"/>
  <c r="L16" i="31"/>
  <c r="B14" i="31"/>
  <c r="B13" i="25" l="1"/>
  <c r="J14" i="31"/>
  <c r="B15" i="31"/>
  <c r="L17" i="31"/>
  <c r="O13" i="25"/>
  <c r="B14" i="25"/>
  <c r="K13" i="31" l="1"/>
  <c r="O14" i="25"/>
  <c r="B15" i="25"/>
  <c r="FC13" i="25"/>
  <c r="CG13" i="25"/>
  <c r="L18" i="31"/>
  <c r="B16" i="31"/>
  <c r="J15" i="31"/>
  <c r="K14" i="31" l="1"/>
  <c r="CH13" i="25"/>
  <c r="CN13" i="25"/>
  <c r="CM13" i="25"/>
  <c r="CQ13" i="25"/>
  <c r="CP13" i="25"/>
  <c r="CO13" i="25"/>
  <c r="CK13" i="25"/>
  <c r="CL13" i="25"/>
  <c r="CJ13" i="25"/>
  <c r="CI13" i="25"/>
  <c r="L19" i="31"/>
  <c r="ER13" i="25"/>
  <c r="ES13" i="25"/>
  <c r="ET13" i="25"/>
  <c r="EP13" i="25"/>
  <c r="B16" i="25"/>
  <c r="O15" i="25"/>
  <c r="FC14" i="25"/>
  <c r="ET14" i="25"/>
  <c r="CG14" i="25"/>
  <c r="ES14" i="25"/>
  <c r="ER14" i="25"/>
  <c r="J16" i="31"/>
  <c r="B17" i="31"/>
  <c r="EQ13" i="25"/>
  <c r="K15" i="31" l="1"/>
  <c r="CO14" i="25"/>
  <c r="CN14" i="25"/>
  <c r="CM14" i="25"/>
  <c r="CL14" i="25"/>
  <c r="CJ14" i="25"/>
  <c r="CK14" i="25"/>
  <c r="CP14" i="25"/>
  <c r="CI14" i="25"/>
  <c r="CH14" i="25"/>
  <c r="CQ14" i="25"/>
  <c r="EQ14" i="25"/>
  <c r="EP14" i="25"/>
  <c r="B18" i="31"/>
  <c r="J17" i="31"/>
  <c r="L20" i="31"/>
  <c r="ET15" i="25"/>
  <c r="CG15" i="25"/>
  <c r="FC15" i="25"/>
  <c r="B17" i="25"/>
  <c r="O16" i="25"/>
  <c r="ES15" i="25"/>
  <c r="K16" i="31" l="1"/>
  <c r="CH15" i="25"/>
  <c r="CP15" i="25"/>
  <c r="CN15" i="25"/>
  <c r="CQ15" i="25"/>
  <c r="CM15" i="25"/>
  <c r="CK15" i="25"/>
  <c r="CI15" i="25"/>
  <c r="CL15" i="25"/>
  <c r="CJ15" i="25"/>
  <c r="CO15" i="25"/>
  <c r="EP15" i="25"/>
  <c r="ER15" i="25"/>
  <c r="FC16" i="25"/>
  <c r="ES16" i="25"/>
  <c r="CG16" i="25"/>
  <c r="J18" i="31"/>
  <c r="B19" i="31"/>
  <c r="O17" i="25"/>
  <c r="B18" i="25"/>
  <c r="L21" i="31"/>
  <c r="EQ15" i="25"/>
  <c r="EP16" i="25"/>
  <c r="K17" i="31" l="1"/>
  <c r="CO16" i="25"/>
  <c r="CN16" i="25"/>
  <c r="CM16" i="25"/>
  <c r="CL16" i="25"/>
  <c r="CK16" i="25"/>
  <c r="CJ16" i="25"/>
  <c r="CQ16" i="25"/>
  <c r="CP16" i="25"/>
  <c r="CI16" i="25"/>
  <c r="CH16" i="25"/>
  <c r="ET16" i="25"/>
  <c r="ER16" i="25"/>
  <c r="B20" i="31"/>
  <c r="J19" i="31"/>
  <c r="L22" i="31"/>
  <c r="O18" i="25"/>
  <c r="B19" i="25"/>
  <c r="CG17" i="25"/>
  <c r="FC17" i="25"/>
  <c r="ET17" i="25"/>
  <c r="EQ16" i="25"/>
  <c r="K18" i="31" l="1"/>
  <c r="CH17" i="25"/>
  <c r="CN17" i="25"/>
  <c r="CM17" i="25"/>
  <c r="CI17" i="25"/>
  <c r="CL17" i="25"/>
  <c r="CJ17" i="25"/>
  <c r="CK17" i="25"/>
  <c r="CP17" i="25"/>
  <c r="CQ17" i="25"/>
  <c r="CO17" i="25"/>
  <c r="EQ17" i="25"/>
  <c r="ER17" i="25"/>
  <c r="L23" i="31"/>
  <c r="EP17" i="25"/>
  <c r="ES17" i="25"/>
  <c r="J20" i="31"/>
  <c r="B21" i="31"/>
  <c r="O19" i="25"/>
  <c r="B20" i="25"/>
  <c r="CG18" i="25"/>
  <c r="FC18" i="25"/>
  <c r="ET18" i="25"/>
  <c r="K19" i="31" l="1"/>
  <c r="CO18" i="25"/>
  <c r="CN18" i="25"/>
  <c r="CM18" i="25"/>
  <c r="CL18" i="25"/>
  <c r="CJ18" i="25"/>
  <c r="CK18" i="25"/>
  <c r="CQ18" i="25"/>
  <c r="CH18" i="25"/>
  <c r="CP18" i="25"/>
  <c r="CI18" i="25"/>
  <c r="EQ18" i="25"/>
  <c r="EP18" i="25"/>
  <c r="B22" i="31"/>
  <c r="J21" i="31"/>
  <c r="ER18" i="25"/>
  <c r="O20" i="25"/>
  <c r="B21" i="25"/>
  <c r="L24" i="31"/>
  <c r="CG19" i="25"/>
  <c r="ES19" i="25"/>
  <c r="FC19" i="25"/>
  <c r="ES18" i="25"/>
  <c r="K20" i="31" l="1"/>
  <c r="CH19" i="25"/>
  <c r="CM19" i="25"/>
  <c r="CL19" i="25"/>
  <c r="CP19" i="25"/>
  <c r="CQ19" i="25"/>
  <c r="CO19" i="25"/>
  <c r="CN19" i="25"/>
  <c r="CK19" i="25"/>
  <c r="CI19" i="25"/>
  <c r="CJ19" i="25"/>
  <c r="EP19" i="25"/>
  <c r="EQ19" i="25"/>
  <c r="ER19" i="25"/>
  <c r="L25" i="31"/>
  <c r="O21" i="25"/>
  <c r="B22" i="25"/>
  <c r="FC20" i="25"/>
  <c r="ET20" i="25"/>
  <c r="CG20" i="25"/>
  <c r="ES20" i="25"/>
  <c r="ET19" i="25"/>
  <c r="B23" i="31"/>
  <c r="J22" i="31"/>
  <c r="K21" i="31" l="1"/>
  <c r="CO20" i="25"/>
  <c r="CN20" i="25"/>
  <c r="CM20" i="25"/>
  <c r="CL20" i="25"/>
  <c r="CK20" i="25"/>
  <c r="CJ20" i="25"/>
  <c r="CQ20" i="25"/>
  <c r="CP20" i="25"/>
  <c r="CI20" i="25"/>
  <c r="CH20" i="25"/>
  <c r="EQ20" i="25"/>
  <c r="EP20" i="25"/>
  <c r="ER20" i="25"/>
  <c r="B23" i="25"/>
  <c r="O22" i="25"/>
  <c r="CG21" i="25"/>
  <c r="FC21" i="25"/>
  <c r="ES21" i="25"/>
  <c r="J23" i="31"/>
  <c r="B24" i="31"/>
  <c r="L26" i="31"/>
  <c r="K22" i="31" l="1"/>
  <c r="CH21" i="25"/>
  <c r="CQ21" i="25"/>
  <c r="CP21" i="25"/>
  <c r="CO21" i="25"/>
  <c r="CN21" i="25"/>
  <c r="CM21" i="25"/>
  <c r="CJ21" i="25"/>
  <c r="CL21" i="25"/>
  <c r="CK21" i="25"/>
  <c r="CI21" i="25"/>
  <c r="EQ21" i="25"/>
  <c r="EP21" i="25"/>
  <c r="ET21" i="25"/>
  <c r="CG22" i="25"/>
  <c r="ET22" i="25"/>
  <c r="ES22" i="25"/>
  <c r="FC22" i="25"/>
  <c r="B24" i="25"/>
  <c r="O23" i="25"/>
  <c r="ER21" i="25"/>
  <c r="L27" i="31"/>
  <c r="J24" i="31"/>
  <c r="B25" i="31"/>
  <c r="K23" i="31" l="1"/>
  <c r="CO22" i="25"/>
  <c r="CN22" i="25"/>
  <c r="CM22" i="25"/>
  <c r="CL22" i="25"/>
  <c r="CJ22" i="25"/>
  <c r="CK22" i="25"/>
  <c r="CQ22" i="25"/>
  <c r="CI22" i="25"/>
  <c r="CP22" i="25"/>
  <c r="CH22" i="25"/>
  <c r="EP22" i="25"/>
  <c r="EQ22" i="25"/>
  <c r="ER22" i="25"/>
  <c r="ET23" i="25"/>
  <c r="CG23" i="25"/>
  <c r="ES23" i="25"/>
  <c r="FC23" i="25"/>
  <c r="O24" i="25"/>
  <c r="B25" i="25"/>
  <c r="J25" i="31"/>
  <c r="B26" i="31"/>
  <c r="L28" i="31"/>
  <c r="K24" i="31" l="1"/>
  <c r="CH23" i="25"/>
  <c r="CO23" i="25"/>
  <c r="CN23" i="25"/>
  <c r="CK23" i="25"/>
  <c r="CM23" i="25"/>
  <c r="CL23" i="25"/>
  <c r="CJ23" i="25"/>
  <c r="CI23" i="25"/>
  <c r="CQ23" i="25"/>
  <c r="CP23" i="25"/>
  <c r="EP23" i="25"/>
  <c r="EQ23" i="25"/>
  <c r="L29" i="31"/>
  <c r="O25" i="25"/>
  <c r="B26" i="25"/>
  <c r="ET24" i="25"/>
  <c r="FC24" i="25"/>
  <c r="CG24" i="25"/>
  <c r="ES24" i="25"/>
  <c r="B27" i="31"/>
  <c r="J26" i="31"/>
  <c r="ER23" i="25"/>
  <c r="K25" i="31" l="1"/>
  <c r="CO24" i="25"/>
  <c r="CN24" i="25"/>
  <c r="CJ24" i="25"/>
  <c r="CM24" i="25"/>
  <c r="CL24" i="25"/>
  <c r="CK24" i="25"/>
  <c r="CQ24" i="25"/>
  <c r="CP24" i="25"/>
  <c r="CI24" i="25"/>
  <c r="CH24" i="25"/>
  <c r="EQ24" i="25"/>
  <c r="EP24" i="25"/>
  <c r="ER24" i="25"/>
  <c r="O26" i="25"/>
  <c r="B27" i="25"/>
  <c r="CG25" i="25"/>
  <c r="FC25" i="25"/>
  <c r="ES25" i="25"/>
  <c r="ET25" i="25"/>
  <c r="B28" i="31"/>
  <c r="J27" i="31"/>
  <c r="L30" i="31"/>
  <c r="K26" i="31" l="1"/>
  <c r="CH25" i="25"/>
  <c r="CN25" i="25"/>
  <c r="CQ25" i="25"/>
  <c r="CM25" i="25"/>
  <c r="CP25" i="25"/>
  <c r="CO25" i="25"/>
  <c r="CK25" i="25"/>
  <c r="CI25" i="25"/>
  <c r="CL25" i="25"/>
  <c r="CJ25" i="25"/>
  <c r="EP25" i="25"/>
  <c r="EQ25" i="25"/>
  <c r="ER25" i="25"/>
  <c r="B29" i="31"/>
  <c r="J28" i="31"/>
  <c r="B28" i="25"/>
  <c r="O27" i="25"/>
  <c r="ES26" i="25"/>
  <c r="FC26" i="25"/>
  <c r="ET26" i="25"/>
  <c r="CG26" i="25"/>
  <c r="L31" i="31"/>
  <c r="K27" i="31" l="1"/>
  <c r="CO26" i="25"/>
  <c r="CJ26" i="25"/>
  <c r="CN26" i="25"/>
  <c r="CM26" i="25"/>
  <c r="CL26" i="25"/>
  <c r="CK26" i="25"/>
  <c r="CQ26" i="25"/>
  <c r="CP26" i="25"/>
  <c r="CI26" i="25"/>
  <c r="CH26" i="25"/>
  <c r="EQ26" i="25"/>
  <c r="EP26" i="25"/>
  <c r="ES27" i="25"/>
  <c r="FC27" i="25"/>
  <c r="CG27" i="25"/>
  <c r="ET27" i="25"/>
  <c r="O28" i="25"/>
  <c r="B29" i="25"/>
  <c r="L32" i="31"/>
  <c r="B30" i="31"/>
  <c r="J29" i="31"/>
  <c r="ER26" i="25"/>
  <c r="K28" i="31" l="1"/>
  <c r="CH27" i="25"/>
  <c r="CI27" i="25"/>
  <c r="CP27" i="25"/>
  <c r="CO27" i="25"/>
  <c r="CM27" i="25"/>
  <c r="CN27" i="25"/>
  <c r="CK27" i="25"/>
  <c r="CQ27" i="25"/>
  <c r="CL27" i="25"/>
  <c r="CJ27" i="25"/>
  <c r="EP27" i="25"/>
  <c r="EQ27" i="25"/>
  <c r="O29" i="25"/>
  <c r="B30" i="25"/>
  <c r="ES28" i="25"/>
  <c r="ET28" i="25"/>
  <c r="FC28" i="25"/>
  <c r="CG28" i="25"/>
  <c r="ER27" i="25"/>
  <c r="B31" i="31"/>
  <c r="J30" i="31"/>
  <c r="L33" i="31"/>
  <c r="K29" i="31" l="1"/>
  <c r="CO28" i="25"/>
  <c r="CN28" i="25"/>
  <c r="CM28" i="25"/>
  <c r="CJ28" i="25"/>
  <c r="CL28" i="25"/>
  <c r="CK28" i="25"/>
  <c r="CP28" i="25"/>
  <c r="CI28" i="25"/>
  <c r="CH28" i="25"/>
  <c r="CQ28" i="25"/>
  <c r="EQ28" i="25"/>
  <c r="EP28" i="25"/>
  <c r="ER28" i="25"/>
  <c r="B32" i="31"/>
  <c r="J31" i="31"/>
  <c r="B31" i="25"/>
  <c r="O30" i="25"/>
  <c r="ES29" i="25"/>
  <c r="CG29" i="25"/>
  <c r="FC29" i="25"/>
  <c r="ET29" i="25"/>
  <c r="L34" i="31"/>
  <c r="K30" i="31" l="1"/>
  <c r="CH29" i="25"/>
  <c r="CP29" i="25"/>
  <c r="CO29" i="25"/>
  <c r="CN29" i="25"/>
  <c r="CI29" i="25"/>
  <c r="CM29" i="25"/>
  <c r="CK29" i="25"/>
  <c r="CJ29" i="25"/>
  <c r="CL29" i="25"/>
  <c r="CQ29" i="25"/>
  <c r="EP29" i="25"/>
  <c r="EQ29" i="25"/>
  <c r="ER29" i="25"/>
  <c r="CG30" i="25"/>
  <c r="ET30" i="25"/>
  <c r="ES30" i="25"/>
  <c r="FC30" i="25"/>
  <c r="B32" i="25"/>
  <c r="B33" i="25" s="1"/>
  <c r="O33" i="25" s="1"/>
  <c r="O31" i="25"/>
  <c r="B33" i="31"/>
  <c r="J32" i="31"/>
  <c r="L35" i="31"/>
  <c r="BE33" i="25" l="1"/>
  <c r="BD33" i="25"/>
  <c r="BC33" i="25"/>
  <c r="BG33" i="25"/>
  <c r="BF33" i="25"/>
  <c r="BB33" i="25"/>
  <c r="AY33" i="25"/>
  <c r="AZ33" i="25"/>
  <c r="BA33" i="25"/>
  <c r="K31" i="31"/>
  <c r="CO30" i="25"/>
  <c r="CN30" i="25"/>
  <c r="CM30" i="25"/>
  <c r="CL30" i="25"/>
  <c r="CK30" i="25"/>
  <c r="CJ30" i="25"/>
  <c r="CP30" i="25"/>
  <c r="CH30" i="25"/>
  <c r="CQ30" i="25"/>
  <c r="CI30" i="25"/>
  <c r="FC33" i="25"/>
  <c r="CG33" i="25"/>
  <c r="EP30" i="25"/>
  <c r="EQ30" i="25"/>
  <c r="ER30" i="25"/>
  <c r="L36" i="31"/>
  <c r="ES31" i="25"/>
  <c r="CG31" i="25"/>
  <c r="FC31" i="25"/>
  <c r="ET31" i="25"/>
  <c r="O32" i="25"/>
  <c r="J33" i="31"/>
  <c r="B34" i="31"/>
  <c r="BG32" i="25" l="1"/>
  <c r="BE32" i="25"/>
  <c r="BA32" i="25"/>
  <c r="BD32" i="25"/>
  <c r="BC32" i="25"/>
  <c r="BB32" i="25"/>
  <c r="K32" i="31"/>
  <c r="AZ32" i="25"/>
  <c r="BF32" i="25"/>
  <c r="AY32" i="25"/>
  <c r="CH33" i="25"/>
  <c r="CJ33" i="25"/>
  <c r="CI33" i="25"/>
  <c r="CQ33" i="25"/>
  <c r="CP33" i="25"/>
  <c r="CO33" i="25"/>
  <c r="CN33" i="25"/>
  <c r="CL33" i="25"/>
  <c r="CM33" i="25"/>
  <c r="CK33" i="25"/>
  <c r="CH31" i="25"/>
  <c r="CO31" i="25"/>
  <c r="CM31" i="25"/>
  <c r="CQ31" i="25"/>
  <c r="CL31" i="25"/>
  <c r="CP31" i="25"/>
  <c r="CN31" i="25"/>
  <c r="CJ31" i="25"/>
  <c r="CI31" i="25"/>
  <c r="CK31" i="25"/>
  <c r="EQ31" i="25"/>
  <c r="EP31" i="25"/>
  <c r="ER31" i="25"/>
  <c r="B34" i="25"/>
  <c r="B35" i="25" s="1"/>
  <c r="B35" i="31"/>
  <c r="J34" i="31"/>
  <c r="CG32" i="25"/>
  <c r="ES32" i="25"/>
  <c r="ET32" i="25"/>
  <c r="FC32" i="25"/>
  <c r="L37" i="31"/>
  <c r="K33" i="31" l="1"/>
  <c r="CO32" i="25"/>
  <c r="CN32" i="25"/>
  <c r="CM32" i="25"/>
  <c r="CL32" i="25"/>
  <c r="CJ32" i="25"/>
  <c r="CK32" i="25"/>
  <c r="CH32" i="25"/>
  <c r="CQ32" i="25"/>
  <c r="CP32" i="25"/>
  <c r="CI32" i="25"/>
  <c r="O35" i="25"/>
  <c r="B36" i="25"/>
  <c r="EP32" i="25"/>
  <c r="EQ32" i="25"/>
  <c r="L38" i="31"/>
  <c r="ER32" i="25"/>
  <c r="J35" i="31"/>
  <c r="B36" i="31"/>
  <c r="O34" i="25"/>
  <c r="BG34" i="25" l="1"/>
  <c r="BF34" i="25"/>
  <c r="BE34" i="25"/>
  <c r="BC34" i="25"/>
  <c r="BA34" i="25"/>
  <c r="AZ34" i="25"/>
  <c r="BD34" i="25"/>
  <c r="BB34" i="25"/>
  <c r="AY34" i="25"/>
  <c r="BE35" i="25"/>
  <c r="BD35" i="25"/>
  <c r="BC35" i="25"/>
  <c r="BB35" i="25"/>
  <c r="BA35" i="25"/>
  <c r="AY35" i="25"/>
  <c r="BG35" i="25"/>
  <c r="BF35" i="25"/>
  <c r="AX35" i="25"/>
  <c r="AZ35" i="25"/>
  <c r="K34" i="31"/>
  <c r="O36" i="25"/>
  <c r="B37" i="25"/>
  <c r="FC35" i="25"/>
  <c r="CG35" i="25"/>
  <c r="CG34" i="25"/>
  <c r="FC34" i="25"/>
  <c r="B37" i="31"/>
  <c r="J36" i="31"/>
  <c r="L39" i="31"/>
  <c r="BE36" i="25" l="1"/>
  <c r="BG36" i="25"/>
  <c r="BB36" i="25"/>
  <c r="AX36" i="25"/>
  <c r="AZ36" i="25"/>
  <c r="BD36" i="25"/>
  <c r="BA36" i="25"/>
  <c r="BF36" i="25"/>
  <c r="AY36" i="25"/>
  <c r="K35" i="31"/>
  <c r="BC36" i="25"/>
  <c r="CH35" i="25"/>
  <c r="CQ35" i="25"/>
  <c r="CP35" i="25"/>
  <c r="CK35" i="25"/>
  <c r="CI35" i="25"/>
  <c r="CO35" i="25"/>
  <c r="CN35" i="25"/>
  <c r="CL35" i="25"/>
  <c r="CM35" i="25"/>
  <c r="CJ35" i="25"/>
  <c r="CO34" i="25"/>
  <c r="CN34" i="25"/>
  <c r="CM34" i="25"/>
  <c r="CL34" i="25"/>
  <c r="CK34" i="25"/>
  <c r="CJ34" i="25"/>
  <c r="CQ34" i="25"/>
  <c r="CP34" i="25"/>
  <c r="CI34" i="25"/>
  <c r="CH34" i="25"/>
  <c r="O37" i="25"/>
  <c r="B38" i="25"/>
  <c r="FC36" i="25"/>
  <c r="CG36" i="25"/>
  <c r="ER34" i="25"/>
  <c r="L40" i="31"/>
  <c r="B38" i="31"/>
  <c r="J37" i="31"/>
  <c r="EP34" i="25"/>
  <c r="ES34" i="25"/>
  <c r="EQ34" i="25"/>
  <c r="ET34" i="25"/>
  <c r="BD37" i="25" l="1"/>
  <c r="BC37" i="25"/>
  <c r="BB37" i="25"/>
  <c r="BA37" i="25"/>
  <c r="AZ37" i="25"/>
  <c r="AY37" i="25"/>
  <c r="BF37" i="25"/>
  <c r="BG37" i="25"/>
  <c r="K36" i="31"/>
  <c r="AX37" i="25"/>
  <c r="BE37" i="25"/>
  <c r="CP36" i="25"/>
  <c r="CO36" i="25"/>
  <c r="CN36" i="25"/>
  <c r="CM36" i="25"/>
  <c r="CK36" i="25"/>
  <c r="CL36" i="25"/>
  <c r="CH36" i="25"/>
  <c r="CQ36" i="25"/>
  <c r="CJ36" i="25"/>
  <c r="CI36" i="25"/>
  <c r="FC37" i="25"/>
  <c r="CG37" i="25"/>
  <c r="O38" i="25"/>
  <c r="B39" i="25"/>
  <c r="B39" i="31"/>
  <c r="J38" i="31"/>
  <c r="L41" i="31"/>
  <c r="BG38" i="25" l="1"/>
  <c r="BF38" i="25"/>
  <c r="BE38" i="25"/>
  <c r="BD38" i="25"/>
  <c r="BC38" i="25"/>
  <c r="AY38" i="25"/>
  <c r="BB38" i="25"/>
  <c r="BA38" i="25"/>
  <c r="AZ38" i="25"/>
  <c r="AX38" i="25"/>
  <c r="K37" i="31"/>
  <c r="CI37" i="25"/>
  <c r="CP37" i="25"/>
  <c r="CO37" i="25"/>
  <c r="CQ37" i="25"/>
  <c r="CN37" i="25"/>
  <c r="CL37" i="25"/>
  <c r="CK37" i="25"/>
  <c r="CJ37" i="25"/>
  <c r="CH37" i="25"/>
  <c r="CM37" i="25"/>
  <c r="FC38" i="25"/>
  <c r="CG38" i="25"/>
  <c r="O39" i="25"/>
  <c r="B40" i="25"/>
  <c r="L42" i="31"/>
  <c r="J39" i="31"/>
  <c r="B40" i="31"/>
  <c r="BF39" i="25" l="1"/>
  <c r="BE39" i="25"/>
  <c r="AY39" i="25"/>
  <c r="BD39" i="25"/>
  <c r="AZ39" i="25"/>
  <c r="AX39" i="25"/>
  <c r="BA39" i="25"/>
  <c r="BB39" i="25"/>
  <c r="K38" i="31"/>
  <c r="BC39" i="25"/>
  <c r="BG39" i="25"/>
  <c r="CP38" i="25"/>
  <c r="CO38" i="25"/>
  <c r="CN38" i="25"/>
  <c r="CM38" i="25"/>
  <c r="CL38" i="25"/>
  <c r="CK38" i="25"/>
  <c r="CJ38" i="25"/>
  <c r="CH38" i="25"/>
  <c r="CQ38" i="25"/>
  <c r="CI38" i="25"/>
  <c r="O40" i="25"/>
  <c r="B41" i="25"/>
  <c r="FC39" i="25"/>
  <c r="CG39" i="25"/>
  <c r="B41" i="31"/>
  <c r="J40" i="31"/>
  <c r="BC40" i="25" l="1"/>
  <c r="BB40" i="25"/>
  <c r="BA40" i="25"/>
  <c r="BG40" i="25"/>
  <c r="BF40" i="25"/>
  <c r="BE40" i="25"/>
  <c r="AX40" i="25"/>
  <c r="AY40" i="25"/>
  <c r="K39" i="31"/>
  <c r="BD40" i="25"/>
  <c r="AZ40" i="25"/>
  <c r="CQ39" i="25"/>
  <c r="CP39" i="25"/>
  <c r="CJ39" i="25"/>
  <c r="CI39" i="25"/>
  <c r="CH39" i="25"/>
  <c r="CO39" i="25"/>
  <c r="CN39" i="25"/>
  <c r="CM39" i="25"/>
  <c r="CK39" i="25"/>
  <c r="CL39" i="25"/>
  <c r="O41" i="25"/>
  <c r="CG40" i="25"/>
  <c r="FC40" i="25"/>
  <c r="J41" i="31"/>
  <c r="B42" i="31"/>
  <c r="BG41" i="25" l="1"/>
  <c r="BC41" i="25"/>
  <c r="BD41" i="25"/>
  <c r="BE41" i="25"/>
  <c r="AY41" i="25"/>
  <c r="AZ41" i="25"/>
  <c r="BF41" i="25"/>
  <c r="AX41" i="25"/>
  <c r="BA41" i="25"/>
  <c r="BB41" i="25"/>
  <c r="K40" i="31"/>
  <c r="CQ40" i="25"/>
  <c r="CO40" i="25"/>
  <c r="CN40" i="25"/>
  <c r="CL40" i="25"/>
  <c r="CK40" i="25"/>
  <c r="CM40" i="25"/>
  <c r="CJ40" i="25"/>
  <c r="CI40" i="25"/>
  <c r="CP40" i="25"/>
  <c r="CH40" i="25"/>
  <c r="FC41" i="25"/>
  <c r="CG41" i="25"/>
  <c r="J42" i="31"/>
  <c r="B43" i="31"/>
  <c r="K41" i="31" l="1"/>
  <c r="CQ41" i="25"/>
  <c r="CP41" i="25"/>
  <c r="CO41" i="25"/>
  <c r="CN41" i="25"/>
  <c r="CK41" i="25"/>
  <c r="CJ41" i="25"/>
  <c r="CM41" i="25"/>
  <c r="CI41" i="25"/>
  <c r="CH41" i="25"/>
  <c r="CL41" i="25"/>
  <c r="B44" i="31"/>
  <c r="J43" i="31"/>
  <c r="K42" i="31" l="1"/>
  <c r="J44" i="31"/>
  <c r="B45" i="31"/>
  <c r="K43" i="31" l="1"/>
  <c r="B46" i="31"/>
  <c r="J45" i="31"/>
  <c r="K44" i="31" l="1"/>
  <c r="J46" i="31"/>
  <c r="B47" i="31"/>
  <c r="K45" i="31" l="1"/>
  <c r="J47" i="31"/>
  <c r="B48" i="31"/>
  <c r="K46" i="31" l="1"/>
  <c r="J48" i="31"/>
  <c r="B49" i="31"/>
  <c r="K47" i="31" l="1"/>
  <c r="B50" i="31"/>
  <c r="J49" i="31"/>
  <c r="K48" i="31" l="1"/>
  <c r="B51" i="31"/>
  <c r="J50" i="31"/>
  <c r="K49" i="31" l="1"/>
  <c r="J51" i="31"/>
  <c r="B52" i="31"/>
  <c r="K50" i="31" l="1"/>
  <c r="J52" i="31"/>
  <c r="B53" i="31"/>
  <c r="K51" i="31" l="1"/>
  <c r="B54" i="31"/>
  <c r="J53" i="31"/>
  <c r="K52" i="31" l="1"/>
  <c r="J54" i="31"/>
  <c r="B55" i="31"/>
  <c r="K53" i="31" l="1"/>
  <c r="J55" i="31"/>
  <c r="B56" i="31"/>
  <c r="K54" i="31" l="1"/>
  <c r="B57" i="31"/>
  <c r="J56" i="31"/>
  <c r="K55" i="31" l="1"/>
  <c r="J57" i="31"/>
  <c r="B58" i="31"/>
  <c r="K56" i="31" l="1"/>
  <c r="J58" i="31"/>
  <c r="B59" i="31"/>
  <c r="K57" i="31" l="1"/>
  <c r="J59" i="31"/>
  <c r="B60" i="31"/>
  <c r="K58" i="31" l="1"/>
  <c r="J60" i="31"/>
  <c r="B61" i="31"/>
  <c r="K59" i="31" l="1"/>
  <c r="J61" i="31"/>
  <c r="B62" i="31"/>
  <c r="K60" i="31" l="1"/>
  <c r="J62" i="31"/>
  <c r="B63" i="31"/>
  <c r="K61" i="31" l="1"/>
  <c r="J63" i="31"/>
  <c r="B64" i="31"/>
  <c r="K62" i="31" l="1"/>
  <c r="J64" i="31"/>
  <c r="B65" i="31"/>
  <c r="K63" i="31" l="1"/>
  <c r="J65" i="31"/>
  <c r="B66" i="31"/>
  <c r="K64" i="31" l="1"/>
  <c r="J66" i="31"/>
  <c r="B67" i="31"/>
  <c r="K65" i="31" l="1"/>
  <c r="J67" i="31"/>
  <c r="B68" i="31"/>
  <c r="K66" i="31" l="1"/>
  <c r="J68" i="31"/>
  <c r="B69" i="31"/>
  <c r="K67" i="31" l="1"/>
  <c r="J69" i="31"/>
  <c r="B70" i="31"/>
  <c r="K68" i="31" l="1"/>
  <c r="J70" i="31"/>
  <c r="B71" i="31"/>
  <c r="K69" i="31" l="1"/>
  <c r="J71" i="31"/>
  <c r="B72" i="31"/>
  <c r="K70" i="31" l="1"/>
  <c r="J72" i="31"/>
  <c r="B73" i="31"/>
  <c r="K71" i="31" l="1"/>
  <c r="J73" i="31"/>
  <c r="B74" i="31"/>
  <c r="K72" i="31" l="1"/>
  <c r="B75" i="31"/>
  <c r="J74" i="31"/>
  <c r="K73" i="31" l="1"/>
  <c r="J75" i="31"/>
  <c r="B76" i="31"/>
  <c r="K74" i="31" l="1"/>
  <c r="J76" i="31"/>
  <c r="B77" i="31"/>
  <c r="K75" i="31" l="1"/>
  <c r="J77" i="31"/>
  <c r="B78" i="31"/>
  <c r="K76" i="31" l="1"/>
  <c r="J78" i="31"/>
  <c r="B79" i="31"/>
  <c r="K77" i="31" l="1"/>
  <c r="J79" i="31"/>
  <c r="B80" i="31"/>
  <c r="K78" i="31" l="1"/>
  <c r="J80" i="31"/>
  <c r="B81" i="31"/>
  <c r="K79" i="31" l="1"/>
  <c r="J81" i="31"/>
  <c r="B82" i="31"/>
  <c r="K80" i="31" l="1"/>
  <c r="J82" i="31"/>
  <c r="B83" i="31"/>
  <c r="K81" i="31" l="1"/>
  <c r="J83" i="31"/>
  <c r="B84" i="31"/>
  <c r="K82" i="31" l="1"/>
  <c r="J84" i="31"/>
  <c r="B85" i="31"/>
  <c r="K83" i="31" l="1"/>
  <c r="J85" i="31"/>
  <c r="B86" i="31"/>
  <c r="K84" i="31" l="1"/>
  <c r="J86" i="31"/>
  <c r="B87" i="31"/>
  <c r="K85" i="31" l="1"/>
  <c r="J87" i="31"/>
  <c r="B88" i="31"/>
  <c r="K86" i="31" l="1"/>
  <c r="J88" i="31"/>
  <c r="B89" i="31"/>
  <c r="K87" i="31" l="1"/>
  <c r="J89" i="31"/>
  <c r="B90" i="31"/>
  <c r="K88" i="31" l="1"/>
  <c r="J90" i="31"/>
  <c r="B91" i="31"/>
  <c r="K89" i="31" l="1"/>
  <c r="J91" i="31"/>
  <c r="B92" i="31"/>
  <c r="K90" i="31" l="1"/>
  <c r="J92" i="31"/>
  <c r="B93" i="31"/>
  <c r="K91" i="31" l="1"/>
  <c r="B94" i="31"/>
  <c r="J93" i="31"/>
  <c r="K92" i="31" l="1"/>
  <c r="J94" i="31"/>
  <c r="B95" i="31"/>
  <c r="K93" i="31" l="1"/>
  <c r="J95" i="31"/>
  <c r="B96" i="31"/>
  <c r="K94" i="31" l="1"/>
  <c r="J96" i="31"/>
  <c r="B97" i="31"/>
  <c r="K95" i="31" l="1"/>
  <c r="J97" i="31"/>
  <c r="B98" i="31"/>
  <c r="K96" i="31" l="1"/>
  <c r="J98" i="31"/>
  <c r="B99" i="31"/>
  <c r="K97" i="31" l="1"/>
  <c r="J99" i="31"/>
  <c r="B100" i="31"/>
  <c r="K98" i="31" l="1"/>
  <c r="J100" i="31"/>
  <c r="B101" i="31"/>
  <c r="K99" i="31" l="1"/>
  <c r="J101" i="31"/>
  <c r="B102" i="31"/>
  <c r="K100" i="31" l="1"/>
  <c r="J102" i="31"/>
  <c r="B103" i="31"/>
  <c r="K101" i="31" l="1"/>
  <c r="J103" i="31"/>
  <c r="B104" i="31"/>
  <c r="K102" i="31" l="1"/>
  <c r="J104" i="31"/>
  <c r="B105" i="31"/>
  <c r="K103" i="31" l="1"/>
  <c r="J105" i="31"/>
  <c r="B106" i="31"/>
  <c r="K104" i="31" l="1"/>
  <c r="J106" i="31"/>
  <c r="B107" i="31"/>
  <c r="K105" i="31" l="1"/>
  <c r="J107" i="31"/>
  <c r="B108" i="31"/>
  <c r="K106" i="31" l="1"/>
  <c r="J108" i="31"/>
  <c r="B109" i="31"/>
  <c r="K107" i="31" l="1"/>
  <c r="J109" i="31"/>
  <c r="B110" i="31"/>
  <c r="K108" i="31" l="1"/>
  <c r="J110" i="31"/>
  <c r="B111" i="31"/>
  <c r="K109" i="31" l="1"/>
  <c r="J111" i="31"/>
  <c r="B112" i="31"/>
  <c r="K110" i="31" l="1"/>
  <c r="J112" i="31"/>
  <c r="B113" i="31"/>
  <c r="K111" i="31" l="1"/>
  <c r="J113" i="31"/>
  <c r="B114" i="31"/>
  <c r="K112" i="31" l="1"/>
  <c r="B115" i="31"/>
  <c r="J114" i="31"/>
  <c r="K113" i="31" l="1"/>
  <c r="J115" i="31"/>
  <c r="B116" i="31"/>
  <c r="K114" i="31" l="1"/>
  <c r="J116" i="31"/>
  <c r="B117" i="31"/>
  <c r="K115" i="31" l="1"/>
  <c r="J117" i="31"/>
  <c r="B118" i="31"/>
  <c r="K116" i="31" l="1"/>
  <c r="J118" i="31"/>
  <c r="B119" i="31"/>
  <c r="K117" i="31" l="1"/>
  <c r="J119" i="31"/>
  <c r="B120" i="31"/>
  <c r="K118" i="31" l="1"/>
  <c r="J120" i="31"/>
  <c r="B121" i="31"/>
  <c r="K119" i="31" l="1"/>
  <c r="J121" i="31"/>
  <c r="B122" i="31"/>
  <c r="K120" i="31" l="1"/>
  <c r="J122" i="31"/>
  <c r="B123" i="31"/>
  <c r="K121" i="31" l="1"/>
  <c r="J123" i="31"/>
  <c r="B124" i="31"/>
  <c r="K122" i="31" l="1"/>
  <c r="J124" i="31"/>
  <c r="B125" i="31"/>
  <c r="K123" i="31" l="1"/>
  <c r="J125" i="31"/>
  <c r="B126" i="31"/>
  <c r="K124" i="31" l="1"/>
  <c r="B127" i="31"/>
  <c r="J126" i="31"/>
  <c r="K125" i="31" l="1"/>
  <c r="J127" i="31"/>
  <c r="B128" i="31"/>
  <c r="K126" i="31" l="1"/>
  <c r="B129" i="31"/>
  <c r="J128" i="31"/>
  <c r="K127" i="31" l="1"/>
  <c r="J129" i="31"/>
  <c r="B130" i="31"/>
  <c r="K128" i="31" l="1"/>
  <c r="B131" i="31"/>
  <c r="J130" i="31"/>
  <c r="K129" i="31" l="1"/>
  <c r="J131" i="31"/>
  <c r="B132" i="31"/>
  <c r="K130" i="31" l="1"/>
  <c r="J132" i="31"/>
  <c r="B133" i="31"/>
  <c r="K131" i="31" l="1"/>
  <c r="J133" i="31"/>
  <c r="B134" i="31"/>
  <c r="K132" i="31" l="1"/>
  <c r="B135" i="31"/>
  <c r="J134" i="31"/>
  <c r="K133" i="31" l="1"/>
  <c r="J135" i="31"/>
  <c r="B136" i="31"/>
  <c r="K134" i="31" l="1"/>
  <c r="J136" i="31"/>
  <c r="B137" i="31"/>
  <c r="K135" i="31" l="1"/>
  <c r="J137" i="31"/>
  <c r="B138" i="31"/>
  <c r="K136" i="31" l="1"/>
  <c r="J138" i="31"/>
  <c r="B139" i="31"/>
  <c r="K137" i="31" l="1"/>
  <c r="J139" i="31"/>
  <c r="B140" i="31"/>
  <c r="K138" i="31" l="1"/>
  <c r="J140" i="31"/>
  <c r="B141" i="31"/>
  <c r="K139" i="31" l="1"/>
  <c r="J141" i="31"/>
  <c r="B142" i="31"/>
  <c r="K140" i="31" l="1"/>
  <c r="J142" i="31"/>
  <c r="B143" i="31"/>
  <c r="K141" i="31" l="1"/>
  <c r="J143" i="31"/>
  <c r="B144" i="31"/>
  <c r="K142" i="31" l="1"/>
  <c r="J144" i="31"/>
  <c r="B145" i="31"/>
  <c r="K143" i="31" l="1"/>
  <c r="B146" i="31"/>
  <c r="J145" i="31"/>
  <c r="K144" i="31" l="1"/>
  <c r="J146" i="31"/>
  <c r="B147" i="31"/>
  <c r="K145" i="31" l="1"/>
  <c r="J147" i="31"/>
  <c r="B148" i="31"/>
  <c r="K146" i="31" l="1"/>
  <c r="B149" i="31"/>
  <c r="J148" i="31"/>
  <c r="K147" i="31" l="1"/>
  <c r="B150" i="31"/>
  <c r="J149" i="31"/>
  <c r="K148" i="31" l="1"/>
  <c r="J150" i="31"/>
  <c r="B151" i="31"/>
  <c r="K149" i="31" l="1"/>
  <c r="J151" i="31"/>
  <c r="B152" i="31"/>
  <c r="K150" i="31" l="1"/>
  <c r="J152" i="31"/>
  <c r="B153" i="31"/>
  <c r="K151" i="31" l="1"/>
  <c r="J153" i="31"/>
  <c r="B154" i="31"/>
  <c r="K152" i="31" l="1"/>
  <c r="J154" i="31"/>
  <c r="B155" i="31"/>
  <c r="K153" i="31" l="1"/>
  <c r="J155" i="31"/>
  <c r="B156" i="31"/>
  <c r="K154" i="31" l="1"/>
  <c r="J156" i="31"/>
  <c r="B157" i="31"/>
  <c r="K155" i="31" l="1"/>
  <c r="J157" i="31"/>
  <c r="B158" i="31"/>
  <c r="K156" i="31" l="1"/>
  <c r="J158" i="31"/>
  <c r="B159" i="31"/>
  <c r="K157" i="31" l="1"/>
  <c r="J159" i="31"/>
  <c r="B160" i="31"/>
  <c r="K158" i="31" l="1"/>
  <c r="J160" i="31"/>
  <c r="B161" i="31"/>
  <c r="K159" i="31" l="1"/>
  <c r="B162" i="31"/>
  <c r="J161" i="31"/>
  <c r="K160" i="31" l="1"/>
  <c r="J162" i="31"/>
  <c r="B163" i="31"/>
  <c r="K161" i="31" l="1"/>
  <c r="B164" i="31"/>
  <c r="J163" i="31"/>
  <c r="K162" i="31" l="1"/>
  <c r="J164" i="31"/>
  <c r="B165" i="31"/>
  <c r="K163" i="31" l="1"/>
  <c r="J165" i="31"/>
  <c r="B166" i="31"/>
  <c r="K164" i="31" l="1"/>
  <c r="J166" i="31"/>
  <c r="B167" i="31"/>
  <c r="K165" i="31" l="1"/>
  <c r="B168" i="31"/>
  <c r="J167" i="31"/>
  <c r="K166" i="31" l="1"/>
  <c r="J168" i="31"/>
  <c r="B169" i="31"/>
  <c r="K167" i="31" l="1"/>
  <c r="J169" i="31"/>
  <c r="B170" i="31"/>
  <c r="K168" i="31" l="1"/>
  <c r="B171" i="31"/>
  <c r="J170" i="31"/>
  <c r="K169" i="31" l="1"/>
  <c r="J171" i="31"/>
  <c r="B172" i="31"/>
  <c r="K170" i="31" l="1"/>
  <c r="B173" i="31"/>
  <c r="J172" i="31"/>
  <c r="K171" i="31" l="1"/>
  <c r="J173" i="31"/>
  <c r="B174" i="31"/>
  <c r="K172" i="31" l="1"/>
  <c r="J174" i="31"/>
  <c r="B175" i="31"/>
  <c r="K173" i="31" l="1"/>
  <c r="J175" i="31"/>
  <c r="B176" i="31"/>
  <c r="K174" i="31" l="1"/>
  <c r="J176" i="31"/>
  <c r="B177" i="31"/>
  <c r="K175" i="31" l="1"/>
  <c r="J177" i="31"/>
  <c r="B178" i="31"/>
  <c r="K176" i="31" l="1"/>
  <c r="J178" i="31"/>
  <c r="B179" i="31"/>
  <c r="K177" i="31" l="1"/>
  <c r="J179" i="31"/>
  <c r="B180" i="31"/>
  <c r="K178" i="31" l="1"/>
  <c r="J180" i="31"/>
  <c r="B181" i="31"/>
  <c r="K179" i="31" l="1"/>
  <c r="J181" i="31"/>
  <c r="B182" i="31"/>
  <c r="K180" i="31" l="1"/>
  <c r="J182" i="31"/>
  <c r="B183" i="31"/>
  <c r="K181" i="31" l="1"/>
  <c r="B184" i="31"/>
  <c r="J183" i="31"/>
  <c r="K182" i="31" l="1"/>
  <c r="J184" i="31"/>
  <c r="B185" i="31"/>
  <c r="K183" i="31" l="1"/>
  <c r="B186" i="31"/>
  <c r="J185" i="31"/>
  <c r="K184" i="31" l="1"/>
  <c r="J186" i="31"/>
  <c r="B187" i="31"/>
  <c r="K185" i="31" l="1"/>
  <c r="J187" i="31"/>
  <c r="B188" i="31"/>
  <c r="K186" i="31" l="1"/>
  <c r="B189" i="31"/>
  <c r="J188" i="31"/>
  <c r="K187" i="31" l="1"/>
  <c r="J189" i="31"/>
  <c r="B190" i="31"/>
  <c r="K188" i="31" l="1"/>
  <c r="J190" i="31"/>
  <c r="B191" i="31"/>
  <c r="K189" i="31" l="1"/>
  <c r="B192" i="31"/>
  <c r="J191" i="31"/>
  <c r="K190" i="31" l="1"/>
  <c r="B193" i="31"/>
  <c r="M193" i="31" s="1"/>
  <c r="J192" i="31"/>
  <c r="F10" i="31"/>
  <c r="K191" i="31" l="1"/>
  <c r="B194" i="31"/>
  <c r="J193" i="31"/>
  <c r="K192" i="31" l="1"/>
  <c r="B195" i="31"/>
  <c r="J194" i="31"/>
  <c r="K193" i="31" l="1"/>
  <c r="J195" i="31"/>
  <c r="B196" i="31"/>
  <c r="K194" i="31" l="1"/>
  <c r="J196" i="31"/>
  <c r="B197" i="31"/>
  <c r="K195" i="31" l="1"/>
  <c r="J197" i="31"/>
  <c r="B198" i="31"/>
  <c r="K196" i="31" l="1"/>
  <c r="J198" i="31"/>
  <c r="B199" i="31"/>
  <c r="K197" i="31" l="1"/>
  <c r="J199" i="31"/>
  <c r="B200" i="31"/>
  <c r="K198" i="31" l="1"/>
  <c r="J200" i="31"/>
  <c r="B201" i="31"/>
  <c r="K199" i="31" l="1"/>
  <c r="B202" i="31"/>
  <c r="J201" i="31"/>
  <c r="K200" i="31" l="1"/>
  <c r="B203" i="31"/>
  <c r="J202" i="31"/>
  <c r="K201" i="31" l="1"/>
  <c r="B204" i="31"/>
  <c r="J203" i="31"/>
  <c r="K202" i="31" l="1"/>
  <c r="J204" i="31"/>
  <c r="B205" i="31"/>
  <c r="F8" i="31"/>
  <c r="K203" i="31" l="1"/>
  <c r="J205" i="31"/>
  <c r="B206" i="31"/>
  <c r="C8" i="31"/>
  <c r="K204" i="31" l="1"/>
  <c r="J206" i="31"/>
  <c r="B207" i="31"/>
  <c r="O205" i="31" l="1"/>
  <c r="K205" i="31"/>
  <c r="B208" i="31"/>
  <c r="J207" i="31"/>
  <c r="K206" i="31" l="1"/>
  <c r="O206" i="31"/>
  <c r="J208" i="31"/>
  <c r="B209" i="31"/>
  <c r="K207" i="31" l="1"/>
  <c r="O207" i="31"/>
  <c r="J209" i="31"/>
  <c r="B210" i="31"/>
  <c r="K208" i="31" l="1"/>
  <c r="O208" i="31"/>
  <c r="B211" i="31"/>
  <c r="J210" i="31"/>
  <c r="O209" i="31" l="1"/>
  <c r="K209" i="31"/>
  <c r="B212" i="31"/>
  <c r="J211" i="31"/>
  <c r="K210" i="31" l="1"/>
  <c r="O210" i="31"/>
  <c r="J212" i="31"/>
  <c r="B213" i="31"/>
  <c r="K211" i="31" l="1"/>
  <c r="O211" i="31"/>
  <c r="J213" i="31"/>
  <c r="B214" i="31"/>
  <c r="O212" i="31" l="1"/>
  <c r="K212" i="31"/>
  <c r="B215" i="31"/>
  <c r="J214" i="31"/>
  <c r="K213" i="31" l="1"/>
  <c r="O213" i="31"/>
  <c r="B216" i="31"/>
  <c r="J215" i="31"/>
  <c r="K214" i="31" l="1"/>
  <c r="O214" i="31"/>
  <c r="B217" i="31"/>
  <c r="J216" i="31"/>
  <c r="F7" i="31"/>
  <c r="K215" i="31" l="1"/>
  <c r="O215" i="31"/>
  <c r="B218" i="31"/>
  <c r="J217" i="31"/>
  <c r="C7" i="31"/>
  <c r="K216" i="31" l="1"/>
  <c r="O216" i="31"/>
  <c r="B219" i="31"/>
  <c r="J218" i="31"/>
  <c r="K217" i="31" l="1"/>
  <c r="O217" i="31"/>
  <c r="B220" i="31"/>
  <c r="J219" i="31"/>
  <c r="O218" i="31" l="1"/>
  <c r="K218" i="31"/>
  <c r="B221" i="31"/>
  <c r="J220" i="31"/>
  <c r="O219" i="31" l="1"/>
  <c r="K219" i="31"/>
  <c r="B222" i="31"/>
  <c r="J221" i="31"/>
  <c r="O220" i="31" l="1"/>
  <c r="K220" i="31"/>
  <c r="B223" i="31"/>
  <c r="J222" i="31"/>
  <c r="K221" i="31" l="1"/>
  <c r="O221" i="31"/>
  <c r="B224" i="31"/>
  <c r="J223" i="31"/>
  <c r="K222" i="31" l="1"/>
  <c r="O222" i="31"/>
  <c r="B225" i="31"/>
  <c r="J224" i="31"/>
  <c r="K223" i="31" l="1"/>
  <c r="O223" i="31"/>
  <c r="B226" i="31"/>
  <c r="J225" i="31"/>
  <c r="O224" i="31" l="1"/>
  <c r="K224" i="31"/>
  <c r="B227" i="31"/>
  <c r="J226" i="31"/>
  <c r="O225" i="31" l="1"/>
  <c r="K225" i="31"/>
  <c r="B228" i="31"/>
  <c r="J227" i="31"/>
  <c r="O226" i="31" l="1"/>
  <c r="K226" i="31"/>
  <c r="B229" i="31"/>
  <c r="J228" i="31"/>
  <c r="O227" i="31" l="1"/>
  <c r="K227" i="31"/>
  <c r="B230" i="31"/>
  <c r="J229" i="31"/>
  <c r="O228" i="31" l="1"/>
  <c r="K228" i="31"/>
  <c r="B231" i="31"/>
  <c r="J230" i="31"/>
  <c r="O229" i="31" l="1"/>
  <c r="K229" i="31"/>
  <c r="B232" i="31"/>
  <c r="J231" i="31"/>
  <c r="O230" i="31" l="1"/>
  <c r="K230" i="31"/>
  <c r="B233" i="31"/>
  <c r="J232" i="31"/>
  <c r="O231" i="31" l="1"/>
  <c r="K231" i="31"/>
  <c r="B234" i="31"/>
  <c r="J233" i="31"/>
  <c r="K232" i="31" l="1"/>
  <c r="O232" i="31"/>
  <c r="B235" i="31"/>
  <c r="J234" i="31"/>
  <c r="O233" i="31" l="1"/>
  <c r="K233" i="31"/>
  <c r="B236" i="31"/>
  <c r="J235" i="31"/>
  <c r="O234" i="31" l="1"/>
  <c r="K234" i="31"/>
  <c r="B237" i="31"/>
  <c r="J236" i="31"/>
  <c r="O235" i="31" l="1"/>
  <c r="K235" i="31"/>
  <c r="B238" i="31"/>
  <c r="J237" i="31"/>
  <c r="O236" i="31" l="1"/>
  <c r="K236" i="31"/>
  <c r="B239" i="31"/>
  <c r="J238" i="31"/>
  <c r="O237" i="31" l="1"/>
  <c r="K237" i="31"/>
  <c r="B240" i="31"/>
  <c r="J239" i="31"/>
  <c r="O238" i="31" l="1"/>
  <c r="K238" i="31"/>
  <c r="B241" i="31"/>
  <c r="J240" i="31"/>
  <c r="O239" i="31" l="1"/>
  <c r="K239" i="31"/>
  <c r="J241" i="31"/>
  <c r="B242" i="31"/>
  <c r="K240" i="31" l="1"/>
  <c r="O240" i="31"/>
  <c r="J242" i="31"/>
  <c r="B243" i="31"/>
  <c r="O241" i="31" l="1"/>
  <c r="K241" i="31"/>
  <c r="J243" i="31"/>
  <c r="B244" i="31"/>
  <c r="O242" i="31" l="1"/>
  <c r="K242" i="31"/>
  <c r="J244" i="31"/>
  <c r="B245" i="31"/>
  <c r="K243" i="31" l="1"/>
  <c r="O243" i="31"/>
  <c r="J245" i="31"/>
  <c r="B246" i="31"/>
  <c r="O244" i="31" l="1"/>
  <c r="K244" i="31"/>
  <c r="J246" i="31"/>
  <c r="B247" i="31"/>
  <c r="O245" i="31" l="1"/>
  <c r="K245" i="31"/>
  <c r="J247" i="31"/>
  <c r="B248" i="31"/>
  <c r="O246" i="31" l="1"/>
  <c r="K246" i="31"/>
  <c r="J248" i="31"/>
  <c r="B249" i="31"/>
  <c r="K247" i="31" l="1"/>
  <c r="O247" i="31"/>
  <c r="J249" i="31"/>
  <c r="B250" i="31"/>
  <c r="O248" i="31" l="1"/>
  <c r="K248" i="31"/>
  <c r="J250" i="31"/>
  <c r="B251" i="31"/>
  <c r="K249" i="31" l="1"/>
  <c r="O249" i="31"/>
  <c r="J251" i="31"/>
  <c r="B252" i="31"/>
  <c r="O250" i="31" l="1"/>
  <c r="K250" i="31"/>
  <c r="J252" i="31"/>
  <c r="B253" i="31"/>
  <c r="K251" i="31" l="1"/>
  <c r="O251" i="31"/>
  <c r="J253" i="31"/>
  <c r="B254" i="31"/>
  <c r="AB253" i="31" l="1"/>
  <c r="F253" i="31"/>
  <c r="C253" i="31" a="1"/>
  <c r="C253" i="31" s="1"/>
  <c r="K252" i="31"/>
  <c r="O252" i="31"/>
  <c r="J254" i="31"/>
  <c r="B255" i="31"/>
  <c r="AB254" i="31" l="1"/>
  <c r="F254" i="31"/>
  <c r="C254" i="31" a="1"/>
  <c r="C254" i="31" s="1"/>
  <c r="K253" i="31"/>
  <c r="O253" i="31"/>
  <c r="J255" i="31"/>
  <c r="B256" i="31"/>
  <c r="AB255" i="31" l="1"/>
  <c r="F255" i="31"/>
  <c r="C255" i="31" a="1"/>
  <c r="C255" i="31" s="1"/>
  <c r="O254" i="31"/>
  <c r="K254" i="31"/>
  <c r="J256" i="31"/>
  <c r="B257" i="31"/>
  <c r="AB256" i="31" l="1"/>
  <c r="F256" i="31"/>
  <c r="C256" i="31" a="1"/>
  <c r="C256" i="31" s="1"/>
  <c r="O255" i="31"/>
  <c r="K255" i="31"/>
  <c r="J257" i="31"/>
  <c r="B258" i="31"/>
  <c r="AB257" i="31" l="1"/>
  <c r="F257" i="31"/>
  <c r="C257" i="31" a="1"/>
  <c r="C257" i="31" s="1"/>
  <c r="O256" i="31"/>
  <c r="K256" i="31"/>
  <c r="J258" i="31"/>
  <c r="B259" i="31"/>
  <c r="AB258" i="31" l="1"/>
  <c r="F258" i="31"/>
  <c r="C258" i="31" a="1"/>
  <c r="C258" i="31" s="1"/>
  <c r="O257" i="31"/>
  <c r="K257" i="31"/>
  <c r="J259" i="31"/>
  <c r="B260" i="31"/>
  <c r="AB259" i="31" l="1"/>
  <c r="F259" i="31"/>
  <c r="C259" i="31" a="1"/>
  <c r="C259" i="31" s="1"/>
  <c r="K258" i="31"/>
  <c r="O258" i="31"/>
  <c r="J260" i="31"/>
  <c r="B261" i="31"/>
  <c r="AB260" i="31" l="1"/>
  <c r="F260" i="31"/>
  <c r="C260" i="31" a="1"/>
  <c r="C260" i="31" s="1"/>
  <c r="K259" i="31"/>
  <c r="O259" i="31"/>
  <c r="J261" i="31"/>
  <c r="B262" i="31"/>
  <c r="AB261" i="31" l="1"/>
  <c r="F261" i="31"/>
  <c r="C261" i="31" a="1"/>
  <c r="C261" i="31" s="1"/>
  <c r="O260" i="31"/>
  <c r="K260" i="31"/>
  <c r="J262" i="31"/>
  <c r="B263" i="31"/>
  <c r="AB262" i="31" l="1"/>
  <c r="F262" i="31"/>
  <c r="C262" i="31" a="1"/>
  <c r="C262" i="31" s="1"/>
  <c r="O261" i="31"/>
  <c r="K261" i="31"/>
  <c r="J263" i="31"/>
  <c r="B264" i="31"/>
  <c r="AB263" i="31" l="1"/>
  <c r="F263" i="31"/>
  <c r="C263" i="31" a="1"/>
  <c r="C263" i="31" s="1"/>
  <c r="O262" i="31"/>
  <c r="K262" i="31"/>
  <c r="J264" i="31"/>
  <c r="B265" i="31"/>
  <c r="AB264" i="31" l="1"/>
  <c r="F264" i="31"/>
  <c r="C264" i="31" a="1"/>
  <c r="C264" i="31" s="1"/>
  <c r="O263" i="31"/>
  <c r="K263" i="31"/>
  <c r="J265" i="31"/>
  <c r="B266" i="31"/>
  <c r="AB265" i="31" l="1"/>
  <c r="C265" i="31" a="1"/>
  <c r="C265" i="31" s="1"/>
  <c r="F265" i="31"/>
  <c r="O264" i="31"/>
  <c r="K264" i="31"/>
  <c r="B267" i="31"/>
  <c r="J266" i="31"/>
  <c r="AB266" i="31" l="1"/>
  <c r="F266" i="31"/>
  <c r="C266" i="31" a="1"/>
  <c r="C266" i="31" s="1"/>
  <c r="K265" i="31"/>
  <c r="O265" i="31"/>
  <c r="B268" i="31"/>
  <c r="J267" i="31"/>
  <c r="AB267" i="31" l="1"/>
  <c r="C267" i="31" a="1"/>
  <c r="C267" i="31" s="1"/>
  <c r="F267" i="31"/>
  <c r="O266" i="31"/>
  <c r="K266" i="31"/>
  <c r="J268" i="31"/>
  <c r="B269" i="31"/>
  <c r="AB268" i="31" l="1"/>
  <c r="F268" i="31"/>
  <c r="C268" i="31" a="1"/>
  <c r="C268" i="31" s="1"/>
  <c r="K267" i="31"/>
  <c r="O267" i="31"/>
  <c r="J269" i="31"/>
  <c r="B270" i="31"/>
  <c r="AB269" i="31" l="1"/>
  <c r="C269" i="31" a="1"/>
  <c r="C269" i="31" s="1"/>
  <c r="F269" i="31"/>
  <c r="K268" i="31"/>
  <c r="O268" i="31"/>
  <c r="B271" i="31"/>
  <c r="J270" i="31"/>
  <c r="AB270" i="31" l="1"/>
  <c r="C270" i="31" a="1"/>
  <c r="C270" i="31" s="1"/>
  <c r="F270" i="31"/>
  <c r="K269" i="31"/>
  <c r="O269" i="31"/>
  <c r="B272" i="31"/>
  <c r="J271" i="31"/>
  <c r="AB271" i="31" l="1"/>
  <c r="C271" i="31" a="1"/>
  <c r="C271" i="31" s="1"/>
  <c r="F271" i="31"/>
  <c r="O270" i="31"/>
  <c r="K270" i="31"/>
  <c r="B273" i="31"/>
  <c r="J272" i="31"/>
  <c r="AB272" i="31" l="1"/>
  <c r="F272" i="31"/>
  <c r="C272" i="31" a="1"/>
  <c r="C272" i="31" s="1"/>
  <c r="K271" i="31"/>
  <c r="O271" i="31"/>
  <c r="J273" i="31"/>
  <c r="B274" i="31"/>
  <c r="AB273" i="31" l="1"/>
  <c r="C273" i="31" a="1"/>
  <c r="C273" i="31" s="1"/>
  <c r="F273" i="31"/>
  <c r="K272" i="31"/>
  <c r="O272" i="31"/>
  <c r="J274" i="31"/>
  <c r="B275" i="31"/>
  <c r="AB274" i="31" l="1"/>
  <c r="C274" i="31" a="1"/>
  <c r="C274" i="31" s="1"/>
  <c r="F274" i="31"/>
  <c r="K273" i="31"/>
  <c r="O273" i="31"/>
  <c r="J275" i="31"/>
  <c r="B276" i="31"/>
  <c r="AB275" i="31" l="1"/>
  <c r="F275" i="31"/>
  <c r="C275" i="31" a="1"/>
  <c r="C275" i="31" s="1"/>
  <c r="K274" i="31"/>
  <c r="O274" i="31"/>
  <c r="J276" i="31"/>
  <c r="AB276" i="31" l="1"/>
  <c r="C276" i="31" a="1"/>
  <c r="C276" i="31" s="1"/>
  <c r="F276" i="31"/>
  <c r="O275" i="31"/>
  <c r="K275" i="31"/>
  <c r="U40" i="31"/>
  <c r="U39" i="31"/>
  <c r="U41" i="31"/>
  <c r="K276" i="31" l="1"/>
  <c r="O276" i="31"/>
  <c r="U38" i="31"/>
  <c r="EO31" i="25" l="1"/>
  <c r="EO18" i="25"/>
  <c r="EO24" i="25"/>
  <c r="EO22" i="25"/>
  <c r="EO13" i="25"/>
  <c r="EO14" i="25"/>
  <c r="EO15" i="25"/>
  <c r="EO16" i="25"/>
  <c r="EO17" i="25"/>
  <c r="EO19" i="25"/>
  <c r="EO20" i="25"/>
  <c r="EO21" i="25"/>
  <c r="EO23" i="25"/>
  <c r="EO26" i="25"/>
  <c r="EO29" i="25"/>
  <c r="EO32" i="25"/>
  <c r="EO34" i="25"/>
  <c r="EO30" i="25"/>
  <c r="EO28" i="25"/>
  <c r="EO25" i="25"/>
  <c r="EO27" i="25"/>
  <c r="EB13" i="25" l="1"/>
  <c r="EB14" i="25"/>
  <c r="ED13" i="25" l="1"/>
  <c r="EC14" i="25"/>
  <c r="EC13" i="25"/>
  <c r="ED14" i="25"/>
  <c r="EN13" i="25" l="1"/>
  <c r="EB15" i="25"/>
  <c r="EN14" i="25"/>
  <c r="EG13" i="25" l="1"/>
  <c r="EI13" i="25"/>
  <c r="EI14" i="25"/>
  <c r="EC15" i="25" l="1"/>
  <c r="EG14" i="25" l="1"/>
  <c r="EM13" i="25"/>
  <c r="ED15" i="25"/>
  <c r="EF13" i="25" l="1"/>
  <c r="EK13" i="25" l="1"/>
  <c r="EM14" i="25"/>
  <c r="EN15" i="25"/>
  <c r="EF14" i="25" l="1"/>
  <c r="EE13" i="25"/>
  <c r="EI15" i="25"/>
  <c r="EK14" i="25" l="1"/>
  <c r="EL13" i="25"/>
  <c r="EG15" i="25"/>
  <c r="EE14" i="25" l="1"/>
  <c r="EL14" i="25" l="1"/>
  <c r="EM15" i="25"/>
  <c r="EF15" i="25" l="1"/>
  <c r="EK15" i="25" l="1"/>
  <c r="EE15" i="25" l="1"/>
  <c r="EL15" i="25" l="1"/>
  <c r="EB16" i="25" l="1"/>
  <c r="EB17" i="25" l="1"/>
  <c r="EB18" i="25"/>
  <c r="EB19" i="25"/>
  <c r="EB20" i="25"/>
  <c r="EB21" i="25"/>
  <c r="EB22" i="25"/>
  <c r="EB23" i="25"/>
  <c r="EB24" i="25"/>
  <c r="EB25" i="25"/>
  <c r="EB26" i="25"/>
  <c r="EB27" i="25"/>
  <c r="EB28" i="25"/>
  <c r="EB29" i="25"/>
  <c r="EB30" i="25"/>
  <c r="EC16" i="25" l="1"/>
  <c r="EC17" i="25"/>
  <c r="EC18" i="25"/>
  <c r="EC19" i="25"/>
  <c r="EC20" i="25"/>
  <c r="EC21" i="25"/>
  <c r="EC22" i="25"/>
  <c r="EC23" i="25"/>
  <c r="EC24" i="25"/>
  <c r="EC26" i="25"/>
  <c r="EC25" i="25"/>
  <c r="EC27" i="25"/>
  <c r="EC28" i="25"/>
  <c r="EC29" i="25"/>
  <c r="EC30" i="25"/>
  <c r="ED26" i="25" l="1"/>
  <c r="ED18" i="25"/>
  <c r="ED16" i="25" l="1"/>
  <c r="ED25" i="25"/>
  <c r="ED19" i="25"/>
  <c r="ED17" i="25"/>
  <c r="ED24" i="25"/>
  <c r="ED23" i="25"/>
  <c r="ED22" i="25"/>
  <c r="ED21" i="25"/>
  <c r="ED30" i="25"/>
  <c r="ED29" i="25"/>
  <c r="ED28" i="25"/>
  <c r="ED20" i="25"/>
  <c r="ED27" i="25"/>
  <c r="EN28" i="25" l="1"/>
  <c r="EN30" i="25"/>
  <c r="EN16" i="25"/>
  <c r="EN18" i="25"/>
  <c r="EN17" i="25"/>
  <c r="EN21" i="25"/>
  <c r="EN20" i="25"/>
  <c r="EN19" i="25"/>
  <c r="EN22" i="25"/>
  <c r="EN23" i="25"/>
  <c r="EN24" i="25"/>
  <c r="EN26" i="25"/>
  <c r="EN25" i="25"/>
  <c r="EN29" i="25"/>
  <c r="EN27" i="25"/>
  <c r="EI16" i="25" l="1"/>
  <c r="EI18" i="25"/>
  <c r="EI20" i="25"/>
  <c r="EI21" i="25"/>
  <c r="EI22" i="25"/>
  <c r="EI23" i="25"/>
  <c r="EI24" i="25"/>
  <c r="EI26" i="25"/>
  <c r="EI25" i="25"/>
  <c r="EI27" i="25"/>
  <c r="EI29" i="25"/>
  <c r="EI28" i="25"/>
  <c r="EI19" i="25"/>
  <c r="EI30" i="25"/>
  <c r="EI17" i="25"/>
  <c r="EG21" i="25" l="1"/>
  <c r="EG20" i="25"/>
  <c r="EG19" i="25"/>
  <c r="EG22" i="25"/>
  <c r="EG23" i="25"/>
  <c r="EG24" i="25"/>
  <c r="EG25" i="25"/>
  <c r="EG27" i="25"/>
  <c r="EG26" i="25"/>
  <c r="EG28" i="25"/>
  <c r="EG29" i="25"/>
  <c r="EG30" i="25"/>
  <c r="EG17" i="25"/>
  <c r="EG16" i="25"/>
  <c r="EG18" i="25"/>
  <c r="EM21" i="25" l="1"/>
  <c r="EM22" i="25"/>
  <c r="EM23" i="25"/>
  <c r="EM24" i="25"/>
  <c r="EM25" i="25"/>
  <c r="EM27" i="25"/>
  <c r="EM26" i="25"/>
  <c r="EM28" i="25"/>
  <c r="EM29" i="25"/>
  <c r="EM30" i="25"/>
  <c r="EM16" i="25"/>
  <c r="EM18" i="25"/>
  <c r="EM17" i="25"/>
  <c r="EM19" i="25"/>
  <c r="EM20" i="25"/>
  <c r="EF16" i="25"/>
  <c r="EF17" i="25"/>
  <c r="EF18" i="25"/>
  <c r="EF20" i="25"/>
  <c r="EF21" i="25"/>
  <c r="EF19" i="25"/>
  <c r="EF22" i="25"/>
  <c r="EF23" i="25"/>
  <c r="EF24" i="25"/>
  <c r="EF25" i="25"/>
  <c r="EF27" i="25"/>
  <c r="EF26" i="25"/>
  <c r="EF28" i="25"/>
  <c r="EF29" i="25"/>
  <c r="EF30" i="25"/>
  <c r="EB32" i="25" l="1"/>
  <c r="EB34" i="25"/>
  <c r="EB31" i="25"/>
  <c r="EK21" i="25"/>
  <c r="EK20" i="25"/>
  <c r="EK22" i="25"/>
  <c r="EK23" i="25"/>
  <c r="EK24" i="25"/>
  <c r="EK25" i="25"/>
  <c r="EK27" i="25"/>
  <c r="EK26" i="25"/>
  <c r="EK28" i="25"/>
  <c r="EK29" i="25"/>
  <c r="EK30" i="25"/>
  <c r="EK16" i="25"/>
  <c r="EK17" i="25"/>
  <c r="EK18" i="25"/>
  <c r="EK19" i="25"/>
  <c r="EC34" i="25" l="1"/>
  <c r="EC32" i="25"/>
  <c r="EC31" i="25"/>
  <c r="EE22" i="25"/>
  <c r="EE24" i="25"/>
  <c r="EE25" i="25"/>
  <c r="EE19" i="25"/>
  <c r="EE27" i="25"/>
  <c r="EE21" i="25"/>
  <c r="EE17" i="25"/>
  <c r="EE30" i="25"/>
  <c r="EE29" i="25"/>
  <c r="EE28" i="25"/>
  <c r="EE26" i="25"/>
  <c r="EE23" i="25"/>
  <c r="EE18" i="25"/>
  <c r="EE20" i="25"/>
  <c r="EE16" i="25"/>
  <c r="EL23" i="25"/>
  <c r="EL24" i="25"/>
  <c r="EL27" i="25"/>
  <c r="EL25" i="25"/>
  <c r="EL26" i="25"/>
  <c r="EL28" i="25"/>
  <c r="EL29" i="25"/>
  <c r="EL30" i="25"/>
  <c r="EL16" i="25"/>
  <c r="EL17" i="25"/>
  <c r="EL18" i="25"/>
  <c r="EL19" i="25"/>
  <c r="EL21" i="25"/>
  <c r="EL20" i="25"/>
  <c r="EL22" i="25"/>
  <c r="ED31" i="25" l="1"/>
  <c r="ED32" i="25"/>
  <c r="ED34" i="25"/>
  <c r="EI31" i="25" l="1"/>
  <c r="EI32" i="25"/>
  <c r="EI34" i="25"/>
  <c r="EN34" i="25"/>
  <c r="EN31" i="25"/>
  <c r="EN32" i="25"/>
  <c r="EK34" i="25" l="1"/>
  <c r="EK31" i="25"/>
  <c r="EK32" i="25"/>
  <c r="EM31" i="25"/>
  <c r="EM34" i="25"/>
  <c r="EM32" i="25"/>
  <c r="EF34" i="25"/>
  <c r="EF31" i="25"/>
  <c r="EF32" i="25"/>
  <c r="EG34" i="25"/>
  <c r="EG32" i="25"/>
  <c r="EG31" i="25"/>
  <c r="EE34" i="25" l="1"/>
  <c r="EE32" i="25"/>
  <c r="EE31" i="25"/>
  <c r="EL34" i="25" l="1"/>
  <c r="EL32" i="25"/>
  <c r="EL31" i="25"/>
  <c r="O18" i="31" l="1"/>
  <c r="M19" i="31"/>
  <c r="M18" i="31"/>
  <c r="M17" i="31"/>
  <c r="O19" i="31"/>
  <c r="M20" i="31"/>
  <c r="O17" i="31"/>
  <c r="O20" i="31"/>
  <c r="O22" i="31"/>
  <c r="M25" i="31"/>
  <c r="O21" i="31"/>
  <c r="M21" i="31"/>
  <c r="O23" i="31"/>
  <c r="M23" i="31"/>
  <c r="O25" i="31"/>
  <c r="M22" i="31"/>
  <c r="M27" i="31"/>
  <c r="M24" i="31"/>
  <c r="O27" i="31"/>
  <c r="O24" i="31"/>
  <c r="M28" i="31"/>
  <c r="O26" i="31"/>
  <c r="M26" i="31"/>
  <c r="O29" i="31"/>
  <c r="O28" i="31"/>
  <c r="O30" i="31"/>
  <c r="M29" i="31"/>
  <c r="M30" i="31"/>
  <c r="O41" i="31"/>
  <c r="M41" i="31"/>
  <c r="N41" i="31"/>
  <c r="S41" i="31"/>
  <c r="O16" i="31"/>
  <c r="FE13" i="25"/>
  <c r="FE14" i="25"/>
  <c r="FE15" i="25"/>
  <c r="FE16" i="25"/>
  <c r="FE17" i="25"/>
  <c r="FE18" i="25"/>
  <c r="FE19" i="25"/>
  <c r="X41" i="31" l="1"/>
  <c r="EH15" i="25"/>
  <c r="EH13" i="25" l="1"/>
  <c r="EH14" i="25"/>
  <c r="EH16" i="25"/>
  <c r="EH17" i="25"/>
  <c r="EH18" i="25"/>
  <c r="EH19" i="25"/>
  <c r="EH20" i="25"/>
  <c r="EH21" i="25"/>
  <c r="EH22" i="25"/>
  <c r="EH23" i="25" l="1"/>
  <c r="EH24" i="25" l="1"/>
  <c r="EH25" i="25"/>
  <c r="EH26" i="25"/>
  <c r="EJ14" i="25" l="1"/>
  <c r="EJ13" i="25"/>
  <c r="EJ16" i="25"/>
  <c r="EJ17" i="25"/>
  <c r="EJ18" i="25"/>
  <c r="EJ21" i="25"/>
  <c r="EJ20" i="25"/>
  <c r="EJ22" i="25"/>
  <c r="EJ24" i="25"/>
  <c r="EJ26" i="25"/>
  <c r="EJ19" i="25"/>
  <c r="EJ23" i="25"/>
  <c r="EJ25" i="25"/>
  <c r="EJ15" i="25"/>
  <c r="EH27" i="25" l="1"/>
  <c r="EH28" i="25"/>
  <c r="EJ28" i="25"/>
  <c r="EJ27" i="25"/>
  <c r="EH29" i="25" l="1"/>
  <c r="EJ29" i="25" l="1"/>
  <c r="EH30" i="25" l="1"/>
  <c r="EH31" i="25" l="1"/>
  <c r="EJ30" i="25"/>
  <c r="EJ34" i="25"/>
  <c r="EJ31" i="25"/>
  <c r="EJ32" i="25"/>
  <c r="EH34" i="25" l="1"/>
  <c r="EH32" i="25"/>
  <c r="AX34" i="25" l="1"/>
  <c r="E61" i="25" l="1"/>
  <c r="E67" i="25" l="1"/>
  <c r="V96" i="31" l="1"/>
  <c r="V53" i="31"/>
  <c r="V31" i="31"/>
  <c r="V64" i="31"/>
  <c r="V16" i="31"/>
  <c r="V97" i="31"/>
  <c r="V108" i="31"/>
  <c r="V60" i="31"/>
  <c r="V27" i="31"/>
  <c r="V38" i="31"/>
  <c r="V86" i="31"/>
  <c r="V44" i="31"/>
  <c r="V75" i="31"/>
  <c r="V17" i="31"/>
  <c r="V121" i="31"/>
  <c r="V39" i="31"/>
  <c r="V49" i="31"/>
  <c r="V61" i="31"/>
  <c r="V37" i="31"/>
  <c r="V63" i="31"/>
  <c r="V20" i="31"/>
  <c r="V132" i="31"/>
  <c r="V88" i="31"/>
  <c r="V29" i="31"/>
  <c r="V65" i="31"/>
  <c r="V26" i="31"/>
  <c r="V54" i="31"/>
  <c r="V52" i="31"/>
  <c r="V72" i="31"/>
  <c r="V109" i="31"/>
  <c r="V84" i="31"/>
  <c r="V43" i="31"/>
  <c r="V51" i="31"/>
  <c r="V110" i="31"/>
  <c r="V22" i="31"/>
  <c r="V77" i="31"/>
  <c r="V62" i="31"/>
  <c r="V98" i="31"/>
  <c r="V87" i="31"/>
  <c r="V50" i="31"/>
  <c r="V28" i="31"/>
  <c r="V33" i="31"/>
  <c r="V40" i="31"/>
  <c r="V73" i="31"/>
  <c r="V120" i="31"/>
  <c r="V24" i="31"/>
  <c r="V32" i="31"/>
  <c r="V41" i="31"/>
  <c r="V13" i="31"/>
  <c r="V18" i="31"/>
  <c r="V14" i="31"/>
  <c r="V66" i="31"/>
  <c r="V30" i="31"/>
  <c r="V55" i="31"/>
  <c r="V85" i="31"/>
  <c r="V25" i="31"/>
  <c r="V99" i="31"/>
  <c r="V15" i="31"/>
  <c r="V76" i="31"/>
  <c r="V36" i="31"/>
  <c r="V21" i="31"/>
  <c r="V74" i="31"/>
  <c r="V48" i="31"/>
  <c r="V19" i="31"/>
  <c r="V42" i="31"/>
  <c r="V89" i="31" l="1"/>
  <c r="V34" i="31"/>
  <c r="V100" i="31"/>
  <c r="V23" i="31"/>
  <c r="S16" i="31" s="1"/>
  <c r="V78" i="31"/>
  <c r="V45" i="31"/>
  <c r="V144" i="31"/>
  <c r="V67" i="31"/>
  <c r="V56" i="31"/>
  <c r="V111" i="31"/>
  <c r="V133" i="31"/>
  <c r="V122" i="31"/>
  <c r="V12" i="31"/>
  <c r="Q41" i="31" l="1"/>
  <c r="K4" i="31"/>
  <c r="K5" i="31"/>
  <c r="K6" i="31" s="1"/>
  <c r="V57" i="31"/>
  <c r="V79" i="31"/>
  <c r="V134" i="31"/>
  <c r="V112" i="31"/>
  <c r="V90" i="31"/>
  <c r="V101" i="31"/>
  <c r="V68" i="31"/>
  <c r="V35" i="31"/>
  <c r="S17" i="31" s="1"/>
  <c r="V145" i="31"/>
  <c r="V46" i="31"/>
  <c r="V123" i="31"/>
  <c r="V156" i="31"/>
  <c r="K3" i="25" l="1"/>
  <c r="B5" i="31"/>
  <c r="A54" i="25"/>
  <c r="M8" i="31"/>
  <c r="G9" i="25" s="1"/>
  <c r="V80" i="31"/>
  <c r="V58" i="31"/>
  <c r="V91" i="31"/>
  <c r="V113" i="31"/>
  <c r="V135" i="31"/>
  <c r="V69" i="31"/>
  <c r="V102" i="31"/>
  <c r="V124" i="31"/>
  <c r="V168" i="31"/>
  <c r="V157" i="31"/>
  <c r="V47" i="31"/>
  <c r="V146" i="31"/>
  <c r="G41" i="25"/>
  <c r="E39" i="25"/>
  <c r="E41" i="25"/>
  <c r="E40" i="25"/>
  <c r="B5" i="25" l="1"/>
  <c r="B5" i="28" s="1"/>
  <c r="V103" i="31"/>
  <c r="V70" i="31"/>
  <c r="V114" i="31"/>
  <c r="V92" i="31"/>
  <c r="V181" i="31"/>
  <c r="V59" i="31"/>
  <c r="V81" i="31"/>
  <c r="V158" i="31"/>
  <c r="V169" i="31"/>
  <c r="V147" i="31"/>
  <c r="V136" i="31"/>
  <c r="V125" i="31"/>
  <c r="V180" i="31"/>
  <c r="E38" i="25"/>
  <c r="G39" i="25"/>
  <c r="G40" i="25"/>
  <c r="B4" i="31" l="1"/>
  <c r="B5" i="66"/>
  <c r="V159" i="31"/>
  <c r="V115" i="31"/>
  <c r="V104" i="31"/>
  <c r="V126" i="31"/>
  <c r="V137" i="31"/>
  <c r="V71" i="31"/>
  <c r="D12" i="31"/>
  <c r="G12" i="31" s="1"/>
  <c r="V170" i="31"/>
  <c r="V148" i="31"/>
  <c r="V93" i="31"/>
  <c r="V182" i="31"/>
  <c r="V82" i="31"/>
  <c r="V160" i="31" l="1"/>
  <c r="V183" i="31"/>
  <c r="V138" i="31"/>
  <c r="V171" i="31"/>
  <c r="V149" i="31"/>
  <c r="V83" i="31"/>
  <c r="V127" i="31"/>
  <c r="V105" i="31"/>
  <c r="V94" i="31"/>
  <c r="V116" i="31"/>
  <c r="V117" i="31" l="1"/>
  <c r="V106" i="31"/>
  <c r="V139" i="31"/>
  <c r="V95" i="31"/>
  <c r="V128" i="31"/>
  <c r="V161" i="31"/>
  <c r="V150" i="31"/>
  <c r="V184" i="31"/>
  <c r="V172" i="31"/>
  <c r="V151" i="31" l="1"/>
  <c r="V185" i="31"/>
  <c r="V162" i="31"/>
  <c r="V118" i="31"/>
  <c r="V173" i="31"/>
  <c r="V129" i="31"/>
  <c r="V107" i="31"/>
  <c r="V140" i="31"/>
  <c r="V130" i="31" l="1"/>
  <c r="V119" i="31"/>
  <c r="V141" i="31"/>
  <c r="V163" i="31"/>
  <c r="V186" i="31"/>
  <c r="V174" i="31"/>
  <c r="V152" i="31"/>
  <c r="V187" i="31" l="1"/>
  <c r="V175" i="31"/>
  <c r="V164" i="31"/>
  <c r="V131" i="31"/>
  <c r="V153" i="31"/>
  <c r="V142" i="31"/>
  <c r="V165" i="31" l="1"/>
  <c r="V188" i="31"/>
  <c r="V154" i="31"/>
  <c r="V143" i="31"/>
  <c r="V176" i="31"/>
  <c r="V155" i="31" l="1"/>
  <c r="V177" i="31"/>
  <c r="V189" i="31"/>
  <c r="V166" i="31"/>
  <c r="V190" i="31" l="1"/>
  <c r="V178" i="31"/>
  <c r="V167" i="31"/>
  <c r="V191" i="31" l="1"/>
  <c r="V179" i="31"/>
  <c r="E20" i="25"/>
  <c r="E19" i="25"/>
  <c r="E16" i="25"/>
  <c r="E21" i="25"/>
  <c r="E15" i="25"/>
  <c r="E22" i="25"/>
  <c r="E18" i="25"/>
  <c r="E14" i="25"/>
  <c r="E17" i="25"/>
  <c r="E24" i="25"/>
  <c r="E23" i="25"/>
  <c r="E13" i="25"/>
  <c r="S20" i="31" l="1"/>
  <c r="S22" i="31"/>
  <c r="S21" i="31"/>
  <c r="S25" i="31"/>
  <c r="S24" i="31"/>
  <c r="S18" i="31"/>
  <c r="S19" i="31"/>
  <c r="S27" i="31"/>
  <c r="S26" i="31"/>
  <c r="S23" i="31"/>
  <c r="S29" i="31"/>
  <c r="S28" i="31"/>
  <c r="Q17" i="31"/>
  <c r="Q20" i="31"/>
  <c r="Q25" i="31"/>
  <c r="Q21" i="31"/>
  <c r="Q23" i="31"/>
  <c r="Q19" i="31"/>
  <c r="Q22" i="31"/>
  <c r="Q26" i="31"/>
  <c r="Q18" i="31"/>
  <c r="Q24" i="31"/>
  <c r="E25" i="25"/>
  <c r="Q27" i="31" l="1"/>
  <c r="E27" i="25"/>
  <c r="E26" i="25"/>
  <c r="Q28" i="31" l="1"/>
  <c r="Q30" i="31" l="1"/>
  <c r="Q29" i="31"/>
  <c r="BA17" i="25" l="1"/>
  <c r="AY16" i="25"/>
  <c r="AX30" i="25"/>
  <c r="BF30" i="25"/>
  <c r="AX16" i="25"/>
  <c r="AZ17" i="25"/>
  <c r="AZ30" i="25"/>
  <c r="BF20" i="25"/>
  <c r="BG28" i="25"/>
  <c r="BG22" i="25"/>
  <c r="BG30" i="25"/>
  <c r="BG31" i="25"/>
  <c r="BG21" i="25"/>
  <c r="BG20" i="25"/>
  <c r="BG27" i="25"/>
  <c r="BG17" i="25"/>
  <c r="BG15" i="25"/>
  <c r="BG29" i="25"/>
  <c r="BG23" i="25"/>
  <c r="BG18" i="25"/>
  <c r="BG16" i="25"/>
  <c r="BG14" i="25"/>
  <c r="BG24" i="25"/>
  <c r="BG25" i="25"/>
  <c r="BG26" i="25"/>
  <c r="BG19" i="25"/>
  <c r="BF28" i="25"/>
  <c r="BF17" i="25"/>
  <c r="BF23" i="25"/>
  <c r="BF18" i="25"/>
  <c r="BF19" i="25"/>
  <c r="BF14" i="25"/>
  <c r="BF22" i="25"/>
  <c r="BF24" i="25"/>
  <c r="BF15" i="25"/>
  <c r="BF21" i="25"/>
  <c r="BF29" i="25"/>
  <c r="BF16" i="25"/>
  <c r="BF31" i="25"/>
  <c r="BF25" i="25"/>
  <c r="BF27" i="25"/>
  <c r="BF26" i="25"/>
  <c r="BE23" i="25"/>
  <c r="BE27" i="25"/>
  <c r="BE18" i="25"/>
  <c r="BE26" i="25"/>
  <c r="BE24" i="25"/>
  <c r="BE30" i="25"/>
  <c r="BE29" i="25"/>
  <c r="BE21" i="25"/>
  <c r="BE31" i="25"/>
  <c r="BE19" i="25"/>
  <c r="BE22" i="25"/>
  <c r="BE28" i="25"/>
  <c r="BE17" i="25"/>
  <c r="BE16" i="25"/>
  <c r="BE25" i="25"/>
  <c r="BE15" i="25"/>
  <c r="BE14" i="25"/>
  <c r="BE20" i="25"/>
  <c r="BD21" i="25"/>
  <c r="BD22" i="25"/>
  <c r="BD20" i="25"/>
  <c r="BD30" i="25"/>
  <c r="BD16" i="25"/>
  <c r="BD29" i="25"/>
  <c r="BD27" i="25"/>
  <c r="BD28" i="25"/>
  <c r="BD24" i="25"/>
  <c r="BD19" i="25"/>
  <c r="BD31" i="25"/>
  <c r="BD17" i="25"/>
  <c r="BD18" i="25"/>
  <c r="BD23" i="25"/>
  <c r="BD26" i="25"/>
  <c r="BD14" i="25"/>
  <c r="BD15" i="25"/>
  <c r="BD25" i="25"/>
  <c r="BC29" i="25"/>
  <c r="BC31" i="25"/>
  <c r="BC26" i="25"/>
  <c r="BC19" i="25"/>
  <c r="BC15" i="25"/>
  <c r="BC24" i="25"/>
  <c r="BC14" i="25"/>
  <c r="BC30" i="25"/>
  <c r="BC28" i="25"/>
  <c r="BC16" i="25"/>
  <c r="BC25" i="25"/>
  <c r="BC20" i="25"/>
  <c r="BC17" i="25"/>
  <c r="BC22" i="25"/>
  <c r="BC21" i="25"/>
  <c r="BC23" i="25"/>
  <c r="BC18" i="25"/>
  <c r="BC27" i="25"/>
  <c r="AX13" i="25"/>
  <c r="BA22" i="25"/>
  <c r="BA23" i="25"/>
  <c r="BA16" i="25"/>
  <c r="BA15" i="25"/>
  <c r="BA21" i="25"/>
  <c r="BA18" i="25"/>
  <c r="BA30" i="25"/>
  <c r="BA14" i="25"/>
  <c r="BA19" i="25"/>
  <c r="BA25" i="25"/>
  <c r="BA24" i="25"/>
  <c r="BA26" i="25"/>
  <c r="BA31" i="25"/>
  <c r="BA20" i="25"/>
  <c r="BA28" i="25"/>
  <c r="BA29" i="25"/>
  <c r="BA27" i="25"/>
  <c r="AY30" i="25"/>
  <c r="AY28" i="25"/>
  <c r="AY20" i="25"/>
  <c r="AY19" i="25"/>
  <c r="AY18" i="25"/>
  <c r="AY29" i="25"/>
  <c r="AY27" i="25"/>
  <c r="AY26" i="25"/>
  <c r="AY31" i="25"/>
  <c r="AY23" i="25"/>
  <c r="AY21" i="25"/>
  <c r="AY22" i="25"/>
  <c r="AY25" i="25"/>
  <c r="AY24" i="25"/>
  <c r="AY14" i="25"/>
  <c r="AY15" i="25"/>
  <c r="AY17" i="25"/>
  <c r="AX15" i="25"/>
  <c r="AX24" i="25"/>
  <c r="AX19" i="25"/>
  <c r="AX22" i="25"/>
  <c r="AX29" i="25"/>
  <c r="AX33" i="25"/>
  <c r="AX27" i="25"/>
  <c r="AX26" i="25"/>
  <c r="AX18" i="25"/>
  <c r="AX31" i="25"/>
  <c r="AX28" i="25"/>
  <c r="AX23" i="25"/>
  <c r="AX14" i="25"/>
  <c r="AX17" i="25"/>
  <c r="AX20" i="25"/>
  <c r="AX32" i="25"/>
  <c r="AX25" i="25"/>
  <c r="AX21" i="25"/>
  <c r="BG13" i="25"/>
  <c r="AY13" i="25"/>
  <c r="BB22" i="25"/>
  <c r="BB25" i="25"/>
  <c r="BB24" i="25"/>
  <c r="BB31" i="25"/>
  <c r="BB14" i="25"/>
  <c r="BB17" i="25"/>
  <c r="BB20" i="25"/>
  <c r="BB23" i="25"/>
  <c r="BB19" i="25"/>
  <c r="BB21" i="25"/>
  <c r="BB27" i="25"/>
  <c r="BB15" i="25"/>
  <c r="BB28" i="25"/>
  <c r="BB29" i="25"/>
  <c r="BB26" i="25"/>
  <c r="BB16" i="25"/>
  <c r="BB30" i="25"/>
  <c r="BB18" i="25"/>
  <c r="BF13" i="25"/>
  <c r="BB13" i="25"/>
  <c r="DV13" i="25"/>
  <c r="AZ16" i="25"/>
  <c r="AZ25" i="25"/>
  <c r="AZ21" i="25"/>
  <c r="AZ24" i="25"/>
  <c r="AZ23" i="25"/>
  <c r="AZ14" i="25"/>
  <c r="AZ29" i="25"/>
  <c r="AZ18" i="25"/>
  <c r="AZ27" i="25"/>
  <c r="AZ26" i="25"/>
  <c r="AZ19" i="25"/>
  <c r="AZ20" i="25"/>
  <c r="AZ28" i="25"/>
  <c r="AZ15" i="25"/>
  <c r="AZ31" i="25"/>
  <c r="AZ22" i="25"/>
  <c r="BE13" i="25"/>
  <c r="BD13" i="25"/>
  <c r="BA13" i="25"/>
  <c r="BC13" i="25"/>
  <c r="AZ13" i="25"/>
  <c r="DX35" i="25" l="1"/>
  <c r="DX36" i="25"/>
  <c r="DX37" i="25"/>
  <c r="DX38" i="25"/>
  <c r="DX39" i="25"/>
  <c r="DX40" i="25"/>
  <c r="DX41" i="25"/>
  <c r="DX13" i="25"/>
  <c r="DX14" i="25"/>
  <c r="DY18" i="25"/>
  <c r="DY35" i="25"/>
  <c r="DY36" i="25"/>
  <c r="DY37" i="25"/>
  <c r="DY38" i="25"/>
  <c r="DY39" i="25"/>
  <c r="DY40" i="25"/>
  <c r="DY41" i="25"/>
  <c r="DT29" i="25"/>
  <c r="DR35" i="25"/>
  <c r="DR36" i="25"/>
  <c r="DR37" i="25"/>
  <c r="DR38" i="25"/>
  <c r="DR39" i="25"/>
  <c r="DR40" i="25"/>
  <c r="DR41" i="25"/>
  <c r="DZ35" i="25"/>
  <c r="DZ36" i="25"/>
  <c r="DZ37" i="25"/>
  <c r="DZ38" i="25"/>
  <c r="DZ39" i="25"/>
  <c r="DZ40" i="25"/>
  <c r="DZ41" i="25"/>
  <c r="DV35" i="25"/>
  <c r="DV36" i="25"/>
  <c r="DV37" i="25"/>
  <c r="DV38" i="25"/>
  <c r="DV39" i="25"/>
  <c r="DV40" i="25"/>
  <c r="DV41" i="25"/>
  <c r="DW35" i="25"/>
  <c r="DW36" i="25"/>
  <c r="DW37" i="25"/>
  <c r="DW38" i="25"/>
  <c r="DW39" i="25"/>
  <c r="DW40" i="25"/>
  <c r="DW41" i="25"/>
  <c r="DS35" i="25"/>
  <c r="DS36" i="25"/>
  <c r="DS37" i="25"/>
  <c r="DS38" i="25"/>
  <c r="DS39" i="25"/>
  <c r="DS40" i="25"/>
  <c r="DS41" i="25"/>
  <c r="DU35" i="25"/>
  <c r="DU36" i="25"/>
  <c r="DU37" i="25"/>
  <c r="DU38" i="25"/>
  <c r="DU39" i="25"/>
  <c r="DU40" i="25"/>
  <c r="DU41" i="25"/>
  <c r="DT35" i="25"/>
  <c r="DT36" i="25"/>
  <c r="DT37" i="25"/>
  <c r="DT38" i="25"/>
  <c r="DT39" i="25"/>
  <c r="DT40" i="25"/>
  <c r="DT41" i="25"/>
  <c r="EA35" i="25"/>
  <c r="EA36" i="25"/>
  <c r="EA37" i="25"/>
  <c r="EA38" i="25"/>
  <c r="EA39" i="25"/>
  <c r="EA40" i="25"/>
  <c r="EA41" i="25"/>
  <c r="DX34" i="25"/>
  <c r="DX30" i="25"/>
  <c r="DX28" i="25"/>
  <c r="DX33" i="25"/>
  <c r="DX16" i="25"/>
  <c r="DX24" i="25"/>
  <c r="DX19" i="25"/>
  <c r="DR21" i="25"/>
  <c r="DV26" i="25"/>
  <c r="DZ33" i="25"/>
  <c r="DZ25" i="25"/>
  <c r="DZ19" i="25"/>
  <c r="DZ21" i="25"/>
  <c r="DZ28" i="25"/>
  <c r="DZ29" i="25"/>
  <c r="DZ27" i="25"/>
  <c r="DZ26" i="25"/>
  <c r="DZ34" i="25"/>
  <c r="DZ20" i="25"/>
  <c r="DZ24" i="25"/>
  <c r="DZ30" i="25"/>
  <c r="DZ15" i="25"/>
  <c r="DZ31" i="25"/>
  <c r="DZ14" i="25"/>
  <c r="DZ18" i="25"/>
  <c r="DZ13" i="25"/>
  <c r="DZ16" i="25"/>
  <c r="DZ32" i="25"/>
  <c r="DZ22" i="25"/>
  <c r="DZ23" i="25"/>
  <c r="DZ17" i="25"/>
  <c r="DY20" i="25"/>
  <c r="DY14" i="25"/>
  <c r="DY25" i="25"/>
  <c r="DY19" i="25"/>
  <c r="DY24" i="25"/>
  <c r="DY29" i="25"/>
  <c r="DY32" i="25"/>
  <c r="DV21" i="25"/>
  <c r="DV33" i="25"/>
  <c r="DV18" i="25"/>
  <c r="DV25" i="25"/>
  <c r="DV20" i="25"/>
  <c r="DV15" i="25"/>
  <c r="DV34" i="25"/>
  <c r="DV30" i="25"/>
  <c r="DV28" i="25"/>
  <c r="DV29" i="25"/>
  <c r="DV17" i="25"/>
  <c r="EA29" i="25"/>
  <c r="EA18" i="25"/>
  <c r="EA27" i="25"/>
  <c r="EA28" i="25"/>
  <c r="EA32" i="25"/>
  <c r="EA33" i="25"/>
  <c r="EA30" i="25"/>
  <c r="EA26" i="25"/>
  <c r="EA24" i="25"/>
  <c r="EA21" i="25"/>
  <c r="EA17" i="25"/>
  <c r="EA22" i="25"/>
  <c r="EA31" i="25"/>
  <c r="EA25" i="25"/>
  <c r="EA34" i="25"/>
  <c r="EA23" i="25"/>
  <c r="EA14" i="25"/>
  <c r="EA19" i="25"/>
  <c r="EA20" i="25"/>
  <c r="EA15" i="25"/>
  <c r="EA13" i="25"/>
  <c r="EA16" i="25"/>
  <c r="DT27" i="25"/>
  <c r="DR34" i="25"/>
  <c r="DR26" i="25"/>
  <c r="DR31" i="25"/>
  <c r="DR16" i="25"/>
  <c r="DW19" i="25"/>
  <c r="DW18" i="25"/>
  <c r="DW25" i="25"/>
  <c r="DW16" i="25"/>
  <c r="DW29" i="25"/>
  <c r="DW17" i="25"/>
  <c r="DW15" i="25"/>
  <c r="DW30" i="25"/>
  <c r="DW14" i="25"/>
  <c r="DW26" i="25"/>
  <c r="DW28" i="25"/>
  <c r="DW33" i="25"/>
  <c r="DW22" i="25"/>
  <c r="DW13" i="25"/>
  <c r="DW32" i="25"/>
  <c r="DW24" i="25"/>
  <c r="DW34" i="25"/>
  <c r="DW21" i="25"/>
  <c r="DW20" i="25"/>
  <c r="DW23" i="25"/>
  <c r="DW27" i="25"/>
  <c r="DW31" i="25"/>
  <c r="DU29" i="25"/>
  <c r="DU31" i="25"/>
  <c r="DU14" i="25"/>
  <c r="DU32" i="25"/>
  <c r="DU13" i="25"/>
  <c r="DU22" i="25"/>
  <c r="DU17" i="25"/>
  <c r="DU25" i="25"/>
  <c r="DU28" i="25"/>
  <c r="DU15" i="25"/>
  <c r="DU19" i="25"/>
  <c r="DU30" i="25"/>
  <c r="DU16" i="25"/>
  <c r="DU34" i="25"/>
  <c r="DU21" i="25"/>
  <c r="DU26" i="25"/>
  <c r="DU18" i="25"/>
  <c r="DU24" i="25"/>
  <c r="DU27" i="25"/>
  <c r="DU33" i="25"/>
  <c r="DU23" i="25"/>
  <c r="DU20" i="25"/>
  <c r="DS19" i="25"/>
  <c r="DS18" i="25"/>
  <c r="DS14" i="25"/>
  <c r="DS30" i="25"/>
  <c r="DS16" i="25"/>
  <c r="DS23" i="25"/>
  <c r="DS34" i="25"/>
  <c r="DS31" i="25"/>
  <c r="DS28" i="25"/>
  <c r="DS15" i="25"/>
  <c r="DS20" i="25"/>
  <c r="DS22" i="25"/>
  <c r="DS32" i="25"/>
  <c r="DS27" i="25"/>
  <c r="DS13" i="25"/>
  <c r="DS33" i="25"/>
  <c r="DS17" i="25"/>
  <c r="DS21" i="25"/>
  <c r="DS25" i="25"/>
  <c r="DS29" i="25"/>
  <c r="DS24" i="25"/>
  <c r="DS26" i="25"/>
  <c r="DT16" i="25"/>
  <c r="DR22" i="25"/>
  <c r="DR23" i="25"/>
  <c r="DT15" i="25"/>
  <c r="DX18" i="25"/>
  <c r="DY16" i="25"/>
  <c r="DV22" i="25"/>
  <c r="DT19" i="25"/>
  <c r="DX29" i="25"/>
  <c r="DY15" i="25"/>
  <c r="DR20" i="25"/>
  <c r="DR29" i="25"/>
  <c r="DR24" i="25"/>
  <c r="DX21" i="25"/>
  <c r="DY28" i="25"/>
  <c r="DR28" i="25"/>
  <c r="DT34" i="25"/>
  <c r="DX27" i="25"/>
  <c r="DY30" i="25"/>
  <c r="DT14" i="25"/>
  <c r="DT32" i="25"/>
  <c r="DX25" i="25"/>
  <c r="DX22" i="25"/>
  <c r="DY31" i="25"/>
  <c r="DT17" i="25"/>
  <c r="DT25" i="25"/>
  <c r="DT20" i="25"/>
  <c r="DR30" i="25"/>
  <c r="DR27" i="25"/>
  <c r="DR19" i="25"/>
  <c r="DY34" i="25"/>
  <c r="DR14" i="25"/>
  <c r="DR18" i="25"/>
  <c r="DX17" i="25"/>
  <c r="DX32" i="25"/>
  <c r="DV32" i="25"/>
  <c r="DY13" i="25"/>
  <c r="DV24" i="25"/>
  <c r="DR13" i="25"/>
  <c r="DR15" i="25"/>
  <c r="DT22" i="25"/>
  <c r="DT21" i="25"/>
  <c r="DY33" i="25"/>
  <c r="DR33" i="25"/>
  <c r="DR17" i="25"/>
  <c r="DT30" i="25"/>
  <c r="DT18" i="25"/>
  <c r="DX23" i="25"/>
  <c r="DY23" i="25"/>
  <c r="DV14" i="25"/>
  <c r="DV23" i="25"/>
  <c r="DT13" i="25"/>
  <c r="DT24" i="25"/>
  <c r="DT26" i="25"/>
  <c r="DX20" i="25"/>
  <c r="DY27" i="25"/>
  <c r="DV31" i="25"/>
  <c r="DT23" i="25"/>
  <c r="DY26" i="25"/>
  <c r="DT31" i="25"/>
  <c r="DY22" i="25"/>
  <c r="DV27" i="25"/>
  <c r="DT33" i="25"/>
  <c r="DX31" i="25"/>
  <c r="DY17" i="25"/>
  <c r="DV19" i="25"/>
  <c r="DR32" i="25"/>
  <c r="DT28" i="25"/>
  <c r="DX15" i="25"/>
  <c r="DY21" i="25"/>
  <c r="DX26" i="25"/>
  <c r="DV16" i="25"/>
  <c r="DR25" i="25"/>
  <c r="FA41" i="25" l="1"/>
  <c r="C41" i="25" s="1"/>
  <c r="FA40" i="25"/>
  <c r="C40" i="25" s="1"/>
  <c r="FA39" i="25"/>
  <c r="C39" i="25" s="1"/>
  <c r="FA38" i="25"/>
  <c r="C38" i="25" s="1"/>
  <c r="FA37" i="25"/>
  <c r="C37" i="25" s="1"/>
  <c r="FA33" i="25"/>
  <c r="C33" i="25" s="1"/>
  <c r="FA36" i="25"/>
  <c r="C36" i="25" s="1"/>
  <c r="FA35" i="25"/>
  <c r="C35" i="25" s="1"/>
  <c r="FA34" i="25"/>
  <c r="C34" i="25" s="1"/>
  <c r="FA32" i="25"/>
  <c r="C32" i="25" s="1"/>
  <c r="FA28" i="25"/>
  <c r="C28" i="25" s="1"/>
  <c r="FA14" i="25"/>
  <c r="C14" i="25" s="1"/>
  <c r="FA16" i="25"/>
  <c r="C16" i="25" s="1"/>
  <c r="FA29" i="25"/>
  <c r="C29" i="25" s="1"/>
  <c r="FA24" i="25"/>
  <c r="C24" i="25" s="1"/>
  <c r="FA26" i="25"/>
  <c r="C26" i="25" s="1"/>
  <c r="FA19" i="25"/>
  <c r="C19" i="25" s="1"/>
  <c r="FA25" i="25"/>
  <c r="C25" i="25" s="1"/>
  <c r="FA20" i="25"/>
  <c r="C20" i="25" s="1"/>
  <c r="FA31" i="25"/>
  <c r="C31" i="25" s="1"/>
  <c r="FA18" i="25"/>
  <c r="C18" i="25" s="1"/>
  <c r="FA27" i="25"/>
  <c r="C27" i="25" s="1"/>
  <c r="FA30" i="25"/>
  <c r="C30" i="25" s="1"/>
  <c r="FA21" i="25"/>
  <c r="C21" i="25" s="1"/>
  <c r="FA17" i="25"/>
  <c r="C17" i="25" s="1"/>
  <c r="FA23" i="25"/>
  <c r="C23" i="25" s="1"/>
  <c r="FA22" i="25"/>
  <c r="C22" i="25" s="1"/>
  <c r="FA15" i="25"/>
  <c r="C15" i="25" s="1"/>
  <c r="FA13" i="25"/>
  <c r="C13" i="25" s="1"/>
  <c r="D175" i="31" l="1"/>
  <c r="E175" i="31" s="1"/>
  <c r="D178" i="31"/>
  <c r="E178" i="31" s="1"/>
  <c r="D176" i="31"/>
  <c r="E176" i="31" s="1"/>
  <c r="D177" i="31"/>
  <c r="E177" i="31" s="1"/>
  <c r="D174" i="31"/>
  <c r="E174" i="31" s="1"/>
  <c r="G174" i="31" s="1"/>
  <c r="D170" i="31"/>
  <c r="E170" i="31" s="1"/>
  <c r="D169" i="31"/>
  <c r="E169" i="31" s="1"/>
  <c r="G169" i="31" s="1"/>
  <c r="D173" i="31"/>
  <c r="E173" i="31" s="1"/>
  <c r="G173" i="31" s="1"/>
  <c r="D171" i="31"/>
  <c r="E171" i="31" s="1"/>
  <c r="D179" i="31"/>
  <c r="E179" i="31" s="1"/>
  <c r="G179" i="31" s="1"/>
  <c r="D180" i="31"/>
  <c r="E180" i="31" s="1"/>
  <c r="G180" i="31" s="1"/>
  <c r="D172" i="31"/>
  <c r="E172" i="31" s="1"/>
  <c r="G172" i="31" s="1"/>
  <c r="D250" i="31"/>
  <c r="E250" i="31" s="1"/>
  <c r="D242" i="31"/>
  <c r="E242" i="31" s="1"/>
  <c r="D247" i="31"/>
  <c r="E247" i="31" s="1"/>
  <c r="D241" i="31"/>
  <c r="E241" i="31" s="1"/>
  <c r="D243" i="31"/>
  <c r="E243" i="31" s="1"/>
  <c r="D252" i="31"/>
  <c r="E252" i="31" s="1"/>
  <c r="D245" i="31"/>
  <c r="E245" i="31" s="1"/>
  <c r="D248" i="31"/>
  <c r="E248" i="31" s="1"/>
  <c r="D246" i="31"/>
  <c r="E246" i="31" s="1"/>
  <c r="D249" i="31"/>
  <c r="E249" i="31" s="1"/>
  <c r="D251" i="31"/>
  <c r="E251" i="31" s="1"/>
  <c r="D244" i="31"/>
  <c r="E244" i="31" s="1"/>
  <c r="D237" i="31"/>
  <c r="E237" i="31" s="1"/>
  <c r="D234" i="31"/>
  <c r="E234" i="31" s="1"/>
  <c r="D232" i="31"/>
  <c r="E232" i="31" s="1"/>
  <c r="D229" i="31"/>
  <c r="E229" i="31" s="1"/>
  <c r="D236" i="31"/>
  <c r="E236" i="31" s="1"/>
  <c r="D239" i="31"/>
  <c r="E239" i="31" s="1"/>
  <c r="D238" i="31"/>
  <c r="E238" i="31" s="1"/>
  <c r="D240" i="31"/>
  <c r="E240" i="31" s="1"/>
  <c r="D230" i="31"/>
  <c r="E230" i="31" s="1"/>
  <c r="D231" i="31"/>
  <c r="E231" i="31" s="1"/>
  <c r="D233" i="31"/>
  <c r="E233" i="31" s="1"/>
  <c r="D235" i="31"/>
  <c r="E235" i="31" s="1"/>
  <c r="D262" i="31"/>
  <c r="E262" i="31" s="1"/>
  <c r="D254" i="31"/>
  <c r="E254" i="31" s="1"/>
  <c r="D258" i="31"/>
  <c r="E258" i="31" s="1"/>
  <c r="D261" i="31"/>
  <c r="E261" i="31" s="1"/>
  <c r="D260" i="31"/>
  <c r="E260" i="31" s="1"/>
  <c r="D257" i="31"/>
  <c r="E257" i="31" s="1"/>
  <c r="D264" i="31"/>
  <c r="E264" i="31" s="1"/>
  <c r="D256" i="31"/>
  <c r="E256" i="31" s="1"/>
  <c r="D259" i="31"/>
  <c r="E259" i="31" s="1"/>
  <c r="D255" i="31"/>
  <c r="E255" i="31" s="1"/>
  <c r="D253" i="31"/>
  <c r="E253" i="31" s="1"/>
  <c r="D263" i="31"/>
  <c r="E263" i="31" s="1"/>
  <c r="D102" i="31"/>
  <c r="E102" i="31" s="1"/>
  <c r="G102" i="31" s="1"/>
  <c r="D105" i="31"/>
  <c r="E105" i="31" s="1"/>
  <c r="G105" i="31" s="1"/>
  <c r="D107" i="31"/>
  <c r="E107" i="31" s="1"/>
  <c r="G107" i="31" s="1"/>
  <c r="D98" i="31"/>
  <c r="E98" i="31" s="1"/>
  <c r="G98" i="31" s="1"/>
  <c r="D106" i="31"/>
  <c r="E106" i="31" s="1"/>
  <c r="G106" i="31" s="1"/>
  <c r="D104" i="31"/>
  <c r="E104" i="31" s="1"/>
  <c r="G104" i="31" s="1"/>
  <c r="D103" i="31"/>
  <c r="E103" i="31" s="1"/>
  <c r="G103" i="31" s="1"/>
  <c r="D108" i="31"/>
  <c r="E108" i="31" s="1"/>
  <c r="G108" i="31" s="1"/>
  <c r="D101" i="31"/>
  <c r="E101" i="31" s="1"/>
  <c r="G101" i="31" s="1"/>
  <c r="D97" i="31"/>
  <c r="E97" i="31" s="1"/>
  <c r="G97" i="31" s="1"/>
  <c r="D100" i="31"/>
  <c r="E100" i="31" s="1"/>
  <c r="G100" i="31" s="1"/>
  <c r="D99" i="31"/>
  <c r="E99" i="31" s="1"/>
  <c r="G99" i="31" s="1"/>
  <c r="D56" i="31"/>
  <c r="E56" i="31" s="1"/>
  <c r="G56" i="31" s="1"/>
  <c r="D50" i="31"/>
  <c r="E50" i="31" s="1"/>
  <c r="G50" i="31" s="1"/>
  <c r="D49" i="31"/>
  <c r="E49" i="31" s="1"/>
  <c r="G49" i="31" s="1"/>
  <c r="D59" i="31"/>
  <c r="E59" i="31" s="1"/>
  <c r="G59" i="31" s="1"/>
  <c r="D58" i="31"/>
  <c r="E58" i="31" s="1"/>
  <c r="G58" i="31" s="1"/>
  <c r="D60" i="31"/>
  <c r="E60" i="31" s="1"/>
  <c r="G60" i="31" s="1"/>
  <c r="D55" i="31"/>
  <c r="E55" i="31" s="1"/>
  <c r="G55" i="31" s="1"/>
  <c r="D51" i="31"/>
  <c r="E51" i="31" s="1"/>
  <c r="G51" i="31" s="1"/>
  <c r="D52" i="31"/>
  <c r="E52" i="31" s="1"/>
  <c r="D57" i="31"/>
  <c r="E57" i="31" s="1"/>
  <c r="D54" i="31"/>
  <c r="E54" i="31" s="1"/>
  <c r="G54" i="31" s="1"/>
  <c r="D53" i="31"/>
  <c r="E53" i="31" s="1"/>
  <c r="G53" i="31" s="1"/>
  <c r="D216" i="31"/>
  <c r="E216" i="31" s="1"/>
  <c r="D213" i="31"/>
  <c r="E213" i="31" s="1"/>
  <c r="D205" i="31"/>
  <c r="E205" i="31" s="1"/>
  <c r="D212" i="31"/>
  <c r="E212" i="31" s="1"/>
  <c r="D215" i="31"/>
  <c r="E215" i="31" s="1"/>
  <c r="D206" i="31"/>
  <c r="E206" i="31" s="1"/>
  <c r="D214" i="31"/>
  <c r="E214" i="31" s="1"/>
  <c r="D207" i="31"/>
  <c r="E207" i="31" s="1"/>
  <c r="D211" i="31"/>
  <c r="E211" i="31" s="1"/>
  <c r="D210" i="31"/>
  <c r="E210" i="31" s="1"/>
  <c r="D209" i="31"/>
  <c r="E209" i="31" s="1"/>
  <c r="D208" i="31"/>
  <c r="E208" i="31" s="1"/>
  <c r="D47" i="31"/>
  <c r="E47" i="31" s="1"/>
  <c r="G47" i="31" s="1"/>
  <c r="D46" i="31"/>
  <c r="E46" i="31" s="1"/>
  <c r="G46" i="31" s="1"/>
  <c r="D42" i="31"/>
  <c r="E42" i="31" s="1"/>
  <c r="G42" i="31" s="1"/>
  <c r="D44" i="31"/>
  <c r="E44" i="31" s="1"/>
  <c r="G44" i="31" s="1"/>
  <c r="D39" i="31"/>
  <c r="E39" i="31" s="1"/>
  <c r="G39" i="31" s="1"/>
  <c r="D45" i="31"/>
  <c r="E45" i="31" s="1"/>
  <c r="G45" i="31" s="1"/>
  <c r="D38" i="31"/>
  <c r="E38" i="31" s="1"/>
  <c r="G38" i="31" s="1"/>
  <c r="D40" i="31"/>
  <c r="E40" i="31" s="1"/>
  <c r="G40" i="31" s="1"/>
  <c r="D37" i="31"/>
  <c r="D41" i="31"/>
  <c r="E41" i="31" s="1"/>
  <c r="G41" i="31" s="1"/>
  <c r="D48" i="31"/>
  <c r="E48" i="31" s="1"/>
  <c r="G48" i="31" s="1"/>
  <c r="D43" i="31"/>
  <c r="E43" i="31" s="1"/>
  <c r="G43" i="31" s="1"/>
  <c r="D160" i="31"/>
  <c r="E160" i="31" s="1"/>
  <c r="G160" i="31" s="1"/>
  <c r="D162" i="31"/>
  <c r="E162" i="31" s="1"/>
  <c r="G162" i="31" s="1"/>
  <c r="D161" i="31"/>
  <c r="E161" i="31" s="1"/>
  <c r="G161" i="31" s="1"/>
  <c r="D163" i="31"/>
  <c r="E163" i="31" s="1"/>
  <c r="G163" i="31" s="1"/>
  <c r="D159" i="31"/>
  <c r="E159" i="31" s="1"/>
  <c r="G159" i="31" s="1"/>
  <c r="D158" i="31"/>
  <c r="E158" i="31" s="1"/>
  <c r="G158" i="31" s="1"/>
  <c r="D164" i="31"/>
  <c r="E164" i="31" s="1"/>
  <c r="G164" i="31" s="1"/>
  <c r="D167" i="31"/>
  <c r="E167" i="31" s="1"/>
  <c r="G167" i="31" s="1"/>
  <c r="D157" i="31"/>
  <c r="E157" i="31" s="1"/>
  <c r="G157" i="31" s="1"/>
  <c r="D168" i="31"/>
  <c r="E168" i="31" s="1"/>
  <c r="G168" i="31" s="1"/>
  <c r="D165" i="31"/>
  <c r="E165" i="31" s="1"/>
  <c r="G165" i="31" s="1"/>
  <c r="D166" i="31"/>
  <c r="E166" i="31" s="1"/>
  <c r="G166" i="31" s="1"/>
  <c r="D202" i="31"/>
  <c r="E202" i="31" s="1"/>
  <c r="G202" i="31" s="1"/>
  <c r="D200" i="31"/>
  <c r="E200" i="31" s="1"/>
  <c r="G200" i="31" s="1"/>
  <c r="D194" i="31"/>
  <c r="E194" i="31" s="1"/>
  <c r="G194" i="31" s="1"/>
  <c r="D196" i="31"/>
  <c r="E196" i="31" s="1"/>
  <c r="G196" i="31" s="1"/>
  <c r="D199" i="31"/>
  <c r="E199" i="31" s="1"/>
  <c r="G199" i="31" s="1"/>
  <c r="D204" i="31"/>
  <c r="E204" i="31" s="1"/>
  <c r="G204" i="31" s="1"/>
  <c r="D195" i="31"/>
  <c r="E195" i="31" s="1"/>
  <c r="G195" i="31" s="1"/>
  <c r="D193" i="31"/>
  <c r="E193" i="31" s="1"/>
  <c r="G193" i="31" s="1"/>
  <c r="D201" i="31"/>
  <c r="E201" i="31" s="1"/>
  <c r="G201" i="31" s="1"/>
  <c r="D197" i="31"/>
  <c r="E197" i="31" s="1"/>
  <c r="G197" i="31" s="1"/>
  <c r="D203" i="31"/>
  <c r="E203" i="31" s="1"/>
  <c r="G203" i="31" s="1"/>
  <c r="D198" i="31"/>
  <c r="E198" i="31" s="1"/>
  <c r="G198" i="31" s="1"/>
  <c r="D228" i="31"/>
  <c r="E228" i="31" s="1"/>
  <c r="D217" i="31"/>
  <c r="E217" i="31" s="1"/>
  <c r="D219" i="31"/>
  <c r="E219" i="31" s="1"/>
  <c r="D226" i="31"/>
  <c r="E226" i="31" s="1"/>
  <c r="D225" i="31"/>
  <c r="E225" i="31" s="1"/>
  <c r="D221" i="31"/>
  <c r="E221" i="31" s="1"/>
  <c r="D222" i="31"/>
  <c r="E222" i="31" s="1"/>
  <c r="D227" i="31"/>
  <c r="E227" i="31" s="1"/>
  <c r="D218" i="31"/>
  <c r="E218" i="31" s="1"/>
  <c r="D224" i="31"/>
  <c r="E224" i="31" s="1"/>
  <c r="D223" i="31"/>
  <c r="E223" i="31" s="1"/>
  <c r="D220" i="31"/>
  <c r="E220" i="31" s="1"/>
  <c r="D146" i="31"/>
  <c r="E146" i="31" s="1"/>
  <c r="G146" i="31" s="1"/>
  <c r="D148" i="31"/>
  <c r="E148" i="31" s="1"/>
  <c r="G148" i="31" s="1"/>
  <c r="D156" i="31"/>
  <c r="E156" i="31" s="1"/>
  <c r="G156" i="31" s="1"/>
  <c r="D147" i="31"/>
  <c r="E147" i="31" s="1"/>
  <c r="G147" i="31" s="1"/>
  <c r="D153" i="31"/>
  <c r="E153" i="31" s="1"/>
  <c r="G153" i="31" s="1"/>
  <c r="D154" i="31"/>
  <c r="E154" i="31" s="1"/>
  <c r="G154" i="31" s="1"/>
  <c r="D145" i="31"/>
  <c r="E145" i="31" s="1"/>
  <c r="G145" i="31" s="1"/>
  <c r="D152" i="31"/>
  <c r="E152" i="31" s="1"/>
  <c r="G152" i="31" s="1"/>
  <c r="D149" i="31"/>
  <c r="E149" i="31" s="1"/>
  <c r="G149" i="31" s="1"/>
  <c r="D155" i="31"/>
  <c r="E155" i="31" s="1"/>
  <c r="G155" i="31" s="1"/>
  <c r="D150" i="31"/>
  <c r="E150" i="31" s="1"/>
  <c r="G150" i="31" s="1"/>
  <c r="D151" i="31"/>
  <c r="E151" i="31" s="1"/>
  <c r="G151" i="31" s="1"/>
  <c r="D272" i="31"/>
  <c r="E272" i="31" s="1"/>
  <c r="D266" i="31"/>
  <c r="E266" i="31" s="1"/>
  <c r="D274" i="31"/>
  <c r="E274" i="31" s="1"/>
  <c r="D269" i="31"/>
  <c r="E269" i="31" s="1"/>
  <c r="D276" i="31"/>
  <c r="E276" i="31" s="1"/>
  <c r="D268" i="31"/>
  <c r="E268" i="31" s="1"/>
  <c r="D273" i="31"/>
  <c r="E273" i="31" s="1"/>
  <c r="D271" i="31"/>
  <c r="E271" i="31" s="1"/>
  <c r="D265" i="31"/>
  <c r="E265" i="31" s="1"/>
  <c r="D270" i="31"/>
  <c r="E270" i="31" s="1"/>
  <c r="D275" i="31"/>
  <c r="E275" i="31" s="1"/>
  <c r="D267" i="31"/>
  <c r="E267" i="31" s="1"/>
  <c r="D137" i="31"/>
  <c r="E137" i="31" s="1"/>
  <c r="G137" i="31" s="1"/>
  <c r="D143" i="31"/>
  <c r="E143" i="31" s="1"/>
  <c r="G143" i="31" s="1"/>
  <c r="D142" i="31"/>
  <c r="E142" i="31" s="1"/>
  <c r="G142" i="31" s="1"/>
  <c r="D140" i="31"/>
  <c r="E140" i="31" s="1"/>
  <c r="G140" i="31" s="1"/>
  <c r="D138" i="31"/>
  <c r="E138" i="31" s="1"/>
  <c r="G138" i="31" s="1"/>
  <c r="D144" i="31"/>
  <c r="E144" i="31" s="1"/>
  <c r="G144" i="31" s="1"/>
  <c r="D134" i="31"/>
  <c r="E134" i="31" s="1"/>
  <c r="G134" i="31" s="1"/>
  <c r="D141" i="31"/>
  <c r="E141" i="31" s="1"/>
  <c r="G141" i="31" s="1"/>
  <c r="D139" i="31"/>
  <c r="E139" i="31" s="1"/>
  <c r="G139" i="31" s="1"/>
  <c r="D136" i="31"/>
  <c r="E136" i="31" s="1"/>
  <c r="G136" i="31" s="1"/>
  <c r="D133" i="31"/>
  <c r="E133" i="31" s="1"/>
  <c r="G133" i="31" s="1"/>
  <c r="D135" i="31"/>
  <c r="E135" i="31" s="1"/>
  <c r="G135" i="31" s="1"/>
  <c r="D62" i="31"/>
  <c r="E62" i="31" s="1"/>
  <c r="G62" i="31" s="1"/>
  <c r="D71" i="31"/>
  <c r="E71" i="31" s="1"/>
  <c r="G71" i="31" s="1"/>
  <c r="D63" i="31"/>
  <c r="E63" i="31" s="1"/>
  <c r="G63" i="31" s="1"/>
  <c r="D66" i="31"/>
  <c r="E66" i="31" s="1"/>
  <c r="G66" i="31" s="1"/>
  <c r="D72" i="31"/>
  <c r="E72" i="31" s="1"/>
  <c r="G72" i="31" s="1"/>
  <c r="D68" i="31"/>
  <c r="E68" i="31" s="1"/>
  <c r="G68" i="31" s="1"/>
  <c r="D67" i="31"/>
  <c r="E67" i="31" s="1"/>
  <c r="G67" i="31" s="1"/>
  <c r="D64" i="31"/>
  <c r="E64" i="31" s="1"/>
  <c r="G64" i="31" s="1"/>
  <c r="D69" i="31"/>
  <c r="E69" i="31" s="1"/>
  <c r="G69" i="31" s="1"/>
  <c r="D61" i="31"/>
  <c r="E61" i="31" s="1"/>
  <c r="G61" i="31" s="1"/>
  <c r="D65" i="31"/>
  <c r="E65" i="31" s="1"/>
  <c r="G65" i="31" s="1"/>
  <c r="D70" i="31"/>
  <c r="E70" i="31" s="1"/>
  <c r="G70" i="31" s="1"/>
  <c r="D183" i="31"/>
  <c r="E183" i="31" s="1"/>
  <c r="G183" i="31" s="1"/>
  <c r="D184" i="31"/>
  <c r="E184" i="31" s="1"/>
  <c r="G184" i="31" s="1"/>
  <c r="D182" i="31"/>
  <c r="E182" i="31" s="1"/>
  <c r="G182" i="31" s="1"/>
  <c r="D190" i="31"/>
  <c r="E190" i="31" s="1"/>
  <c r="G190" i="31" s="1"/>
  <c r="D192" i="31"/>
  <c r="E192" i="31" s="1"/>
  <c r="G192" i="31" s="1"/>
  <c r="D189" i="31"/>
  <c r="E189" i="31" s="1"/>
  <c r="G189" i="31" s="1"/>
  <c r="D188" i="31"/>
  <c r="E188" i="31" s="1"/>
  <c r="G188" i="31" s="1"/>
  <c r="D181" i="31"/>
  <c r="E181" i="31" s="1"/>
  <c r="G181" i="31" s="1"/>
  <c r="D187" i="31"/>
  <c r="E187" i="31" s="1"/>
  <c r="G187" i="31" s="1"/>
  <c r="D191" i="31"/>
  <c r="E191" i="31" s="1"/>
  <c r="G191" i="31" s="1"/>
  <c r="D185" i="31"/>
  <c r="E185" i="31" s="1"/>
  <c r="G185" i="31" s="1"/>
  <c r="D186" i="31"/>
  <c r="E186" i="31" s="1"/>
  <c r="G186" i="31" s="1"/>
  <c r="D94" i="31"/>
  <c r="E94" i="31" s="1"/>
  <c r="G94" i="31" s="1"/>
  <c r="D88" i="31"/>
  <c r="E88" i="31" s="1"/>
  <c r="G88" i="31" s="1"/>
  <c r="D86" i="31"/>
  <c r="E86" i="31" s="1"/>
  <c r="G86" i="31" s="1"/>
  <c r="D96" i="31"/>
  <c r="E96" i="31" s="1"/>
  <c r="G96" i="31" s="1"/>
  <c r="D92" i="31"/>
  <c r="E92" i="31" s="1"/>
  <c r="G92" i="31" s="1"/>
  <c r="D90" i="31"/>
  <c r="E90" i="31" s="1"/>
  <c r="G90" i="31" s="1"/>
  <c r="D95" i="31"/>
  <c r="E95" i="31" s="1"/>
  <c r="G95" i="31" s="1"/>
  <c r="D89" i="31"/>
  <c r="E89" i="31" s="1"/>
  <c r="G89" i="31" s="1"/>
  <c r="D91" i="31"/>
  <c r="E91" i="31" s="1"/>
  <c r="G91" i="31" s="1"/>
  <c r="D87" i="31"/>
  <c r="E87" i="31" s="1"/>
  <c r="G87" i="31" s="1"/>
  <c r="D93" i="31"/>
  <c r="E93" i="31" s="1"/>
  <c r="G93" i="31" s="1"/>
  <c r="D85" i="31"/>
  <c r="E85" i="31" s="1"/>
  <c r="G85" i="31" s="1"/>
  <c r="D34" i="31"/>
  <c r="E34" i="31" s="1"/>
  <c r="G34" i="31" s="1"/>
  <c r="D35" i="31"/>
  <c r="E35" i="31" s="1"/>
  <c r="G35" i="31" s="1"/>
  <c r="D33" i="31"/>
  <c r="E33" i="31" s="1"/>
  <c r="G33" i="31" s="1"/>
  <c r="D29" i="31"/>
  <c r="E29" i="31" s="1"/>
  <c r="G29" i="31" s="1"/>
  <c r="D36" i="31"/>
  <c r="E36" i="31" s="1"/>
  <c r="D30" i="31"/>
  <c r="E30" i="31" s="1"/>
  <c r="D27" i="31"/>
  <c r="E27" i="31" s="1"/>
  <c r="G27" i="31" s="1"/>
  <c r="D26" i="31"/>
  <c r="E26" i="31" s="1"/>
  <c r="G26" i="31" s="1"/>
  <c r="D32" i="31"/>
  <c r="E32" i="31" s="1"/>
  <c r="G32" i="31" s="1"/>
  <c r="D31" i="31"/>
  <c r="E31" i="31" s="1"/>
  <c r="G31" i="31" s="1"/>
  <c r="D25" i="31"/>
  <c r="D28" i="31"/>
  <c r="E28" i="31" s="1"/>
  <c r="G28" i="31" s="1"/>
  <c r="D23" i="31"/>
  <c r="E23" i="31" s="1"/>
  <c r="G23" i="31" s="1"/>
  <c r="D24" i="31"/>
  <c r="E24" i="31" s="1"/>
  <c r="G24" i="31" s="1"/>
  <c r="D15" i="31"/>
  <c r="E15" i="31" s="1"/>
  <c r="G15" i="31" s="1"/>
  <c r="D19" i="31"/>
  <c r="E19" i="31" s="1"/>
  <c r="G19" i="31" s="1"/>
  <c r="D16" i="31"/>
  <c r="E16" i="31" s="1"/>
  <c r="G16" i="31" s="1"/>
  <c r="D17" i="31"/>
  <c r="E17" i="31" s="1"/>
  <c r="G17" i="31" s="1"/>
  <c r="D18" i="31"/>
  <c r="E18" i="31" s="1"/>
  <c r="G18" i="31" s="1"/>
  <c r="D14" i="31"/>
  <c r="E14" i="31" s="1"/>
  <c r="G14" i="31" s="1"/>
  <c r="D22" i="31"/>
  <c r="E22" i="31" s="1"/>
  <c r="G22" i="31" s="1"/>
  <c r="D21" i="31"/>
  <c r="E21" i="31" s="1"/>
  <c r="G21" i="31" s="1"/>
  <c r="D20" i="31"/>
  <c r="E20" i="31" s="1"/>
  <c r="G20" i="31" s="1"/>
  <c r="D122" i="31"/>
  <c r="E122" i="31" s="1"/>
  <c r="G122" i="31" s="1"/>
  <c r="D124" i="31"/>
  <c r="E124" i="31" s="1"/>
  <c r="G124" i="31" s="1"/>
  <c r="D126" i="31"/>
  <c r="E126" i="31" s="1"/>
  <c r="G126" i="31" s="1"/>
  <c r="D131" i="31"/>
  <c r="E131" i="31" s="1"/>
  <c r="G131" i="31" s="1"/>
  <c r="D127" i="31"/>
  <c r="E127" i="31" s="1"/>
  <c r="G127" i="31" s="1"/>
  <c r="D121" i="31"/>
  <c r="E121" i="31" s="1"/>
  <c r="G121" i="31" s="1"/>
  <c r="D129" i="31"/>
  <c r="E129" i="31" s="1"/>
  <c r="G129" i="31" s="1"/>
  <c r="D123" i="31"/>
  <c r="E123" i="31" s="1"/>
  <c r="G123" i="31" s="1"/>
  <c r="D130" i="31"/>
  <c r="E130" i="31" s="1"/>
  <c r="G130" i="31" s="1"/>
  <c r="D125" i="31"/>
  <c r="E125" i="31" s="1"/>
  <c r="G125" i="31" s="1"/>
  <c r="D132" i="31"/>
  <c r="E132" i="31" s="1"/>
  <c r="G132" i="31" s="1"/>
  <c r="D128" i="31"/>
  <c r="E128" i="31" s="1"/>
  <c r="G128" i="31" s="1"/>
  <c r="D114" i="31"/>
  <c r="E114" i="31" s="1"/>
  <c r="G114" i="31" s="1"/>
  <c r="D113" i="31"/>
  <c r="E113" i="31" s="1"/>
  <c r="G113" i="31" s="1"/>
  <c r="D115" i="31"/>
  <c r="E115" i="31" s="1"/>
  <c r="G115" i="31" s="1"/>
  <c r="D119" i="31"/>
  <c r="E119" i="31" s="1"/>
  <c r="G119" i="31" s="1"/>
  <c r="D118" i="31"/>
  <c r="E118" i="31" s="1"/>
  <c r="G118" i="31" s="1"/>
  <c r="D112" i="31"/>
  <c r="E112" i="31" s="1"/>
  <c r="G112" i="31" s="1"/>
  <c r="D117" i="31"/>
  <c r="E117" i="31" s="1"/>
  <c r="G117" i="31" s="1"/>
  <c r="D116" i="31"/>
  <c r="E116" i="31" s="1"/>
  <c r="G116" i="31" s="1"/>
  <c r="D109" i="31"/>
  <c r="E109" i="31" s="1"/>
  <c r="G109" i="31" s="1"/>
  <c r="D120" i="31"/>
  <c r="E120" i="31" s="1"/>
  <c r="G120" i="31" s="1"/>
  <c r="D111" i="31"/>
  <c r="E111" i="31" s="1"/>
  <c r="G111" i="31" s="1"/>
  <c r="D110" i="31"/>
  <c r="E110" i="31" s="1"/>
  <c r="G110" i="31" s="1"/>
  <c r="D81" i="31"/>
  <c r="E81" i="31" s="1"/>
  <c r="G81" i="31" s="1"/>
  <c r="D82" i="31"/>
  <c r="E82" i="31" s="1"/>
  <c r="G82" i="31" s="1"/>
  <c r="D73" i="31"/>
  <c r="E73" i="31" s="1"/>
  <c r="G73" i="31" s="1"/>
  <c r="D74" i="31"/>
  <c r="E74" i="31" s="1"/>
  <c r="G74" i="31" s="1"/>
  <c r="D83" i="31"/>
  <c r="E83" i="31" s="1"/>
  <c r="G83" i="31" s="1"/>
  <c r="D79" i="31"/>
  <c r="E79" i="31" s="1"/>
  <c r="G79" i="31" s="1"/>
  <c r="D76" i="31"/>
  <c r="E76" i="31" s="1"/>
  <c r="G76" i="31" s="1"/>
  <c r="D78" i="31"/>
  <c r="E78" i="31" s="1"/>
  <c r="G78" i="31" s="1"/>
  <c r="D77" i="31"/>
  <c r="E77" i="31" s="1"/>
  <c r="G77" i="31" s="1"/>
  <c r="D84" i="31"/>
  <c r="E84" i="31" s="1"/>
  <c r="G84" i="31" s="1"/>
  <c r="D75" i="31"/>
  <c r="E75" i="31" s="1"/>
  <c r="G75" i="31" s="1"/>
  <c r="D80" i="31"/>
  <c r="E80" i="31" s="1"/>
  <c r="G80" i="31" s="1"/>
  <c r="G177" i="31"/>
  <c r="G176" i="31"/>
  <c r="G171" i="31"/>
  <c r="G170" i="31"/>
  <c r="G175" i="31"/>
  <c r="G178" i="31"/>
  <c r="G57" i="31"/>
  <c r="G52" i="31"/>
  <c r="G36" i="31"/>
  <c r="G30" i="31"/>
  <c r="D13" i="31"/>
  <c r="E13" i="31" s="1"/>
  <c r="G13" i="31" s="1"/>
  <c r="G16" i="25"/>
  <c r="G18" i="25"/>
  <c r="G26" i="25"/>
  <c r="G19" i="25"/>
  <c r="G25" i="25"/>
  <c r="G17" i="25"/>
  <c r="G20" i="25"/>
  <c r="G13" i="25"/>
  <c r="G21" i="25"/>
  <c r="G22" i="25"/>
  <c r="G23" i="25"/>
  <c r="G24" i="25"/>
  <c r="D7" i="31"/>
  <c r="D8" i="31"/>
  <c r="G27" i="25"/>
  <c r="C14" i="203" l="1"/>
  <c r="I14" i="203" s="1"/>
  <c r="C15" i="203"/>
  <c r="I15" i="203" s="1"/>
  <c r="C21" i="203"/>
  <c r="I21" i="203" s="1"/>
  <c r="C18" i="203"/>
  <c r="I18" i="203" s="1"/>
  <c r="C17" i="203"/>
  <c r="I17" i="203" s="1"/>
  <c r="C13" i="203"/>
  <c r="I13" i="203" s="1"/>
  <c r="C19" i="203"/>
  <c r="I19" i="203" s="1"/>
  <c r="C24" i="203"/>
  <c r="I24" i="203" s="1"/>
  <c r="C23" i="203"/>
  <c r="I23" i="203" s="1"/>
  <c r="C20" i="203"/>
  <c r="I20" i="203" s="1"/>
  <c r="C10" i="203"/>
  <c r="I10" i="203" s="1"/>
  <c r="C22" i="203"/>
  <c r="I22" i="203" s="1"/>
  <c r="C16" i="203"/>
  <c r="I16" i="203" s="1"/>
  <c r="G8" i="31"/>
  <c r="G62" i="25" s="1"/>
  <c r="C61" i="25"/>
  <c r="G7" i="31"/>
  <c r="G67" i="25" s="1"/>
  <c r="C66" i="25"/>
  <c r="E25" i="31"/>
  <c r="G25" i="31" s="1"/>
  <c r="E37" i="31"/>
  <c r="U29" i="31"/>
  <c r="U19" i="31"/>
  <c r="U27" i="31"/>
  <c r="U18" i="31"/>
  <c r="U21" i="31"/>
  <c r="U26" i="31"/>
  <c r="N205" i="31"/>
  <c r="G213" i="31"/>
  <c r="N213" i="31"/>
  <c r="N22" i="31"/>
  <c r="X22" i="31" s="1"/>
  <c r="N24" i="31"/>
  <c r="X24" i="31" s="1"/>
  <c r="N20" i="31"/>
  <c r="X20" i="31" s="1"/>
  <c r="U23" i="31"/>
  <c r="N28" i="31"/>
  <c r="X28" i="31" s="1"/>
  <c r="U17" i="31"/>
  <c r="U24" i="31"/>
  <c r="N19" i="31"/>
  <c r="X19" i="31" s="1"/>
  <c r="N27" i="31"/>
  <c r="X27" i="31" s="1"/>
  <c r="U20" i="31"/>
  <c r="N30" i="31"/>
  <c r="X30" i="31" s="1"/>
  <c r="U30" i="31"/>
  <c r="N16" i="31"/>
  <c r="U25" i="31"/>
  <c r="N18" i="31"/>
  <c r="X18" i="31" s="1"/>
  <c r="N29" i="31"/>
  <c r="X29" i="31" s="1"/>
  <c r="U28" i="31"/>
  <c r="N26" i="31"/>
  <c r="X26" i="31" s="1"/>
  <c r="N23" i="31"/>
  <c r="X23" i="31" s="1"/>
  <c r="U16" i="31"/>
  <c r="N17" i="31"/>
  <c r="X17" i="31" s="1"/>
  <c r="N21" i="31"/>
  <c r="X21" i="31" s="1"/>
  <c r="U22" i="31"/>
  <c r="N25" i="31"/>
  <c r="X25" i="31" s="1"/>
  <c r="E7" i="31"/>
  <c r="G14" i="25"/>
  <c r="E8" i="31"/>
  <c r="G38" i="25"/>
  <c r="G15" i="25"/>
  <c r="C31" i="203" l="1"/>
  <c r="I31" i="203" s="1"/>
  <c r="I32" i="203" s="1"/>
  <c r="C11" i="203"/>
  <c r="I11" i="203" s="1"/>
  <c r="C12" i="203"/>
  <c r="I12" i="203" s="1"/>
  <c r="I86" i="25"/>
  <c r="G37" i="31"/>
  <c r="G205" i="31"/>
  <c r="P205" i="31" s="1"/>
  <c r="G206" i="31"/>
  <c r="N206" i="31"/>
  <c r="G216" i="31"/>
  <c r="N216" i="31"/>
  <c r="G208" i="31"/>
  <c r="N208" i="31"/>
  <c r="P213" i="31"/>
  <c r="G212" i="31"/>
  <c r="N212" i="31"/>
  <c r="G214" i="31"/>
  <c r="N214" i="31"/>
  <c r="G209" i="31"/>
  <c r="N209" i="31"/>
  <c r="G210" i="31"/>
  <c r="N210" i="31"/>
  <c r="G207" i="31"/>
  <c r="N207" i="31"/>
  <c r="G215" i="31"/>
  <c r="N215" i="31"/>
  <c r="G211" i="31"/>
  <c r="N211" i="31"/>
  <c r="R22" i="31"/>
  <c r="R20" i="31"/>
  <c r="P22" i="31"/>
  <c r="R28" i="31"/>
  <c r="P28" i="31"/>
  <c r="R26" i="31"/>
  <c r="P26" i="31"/>
  <c r="P17" i="31"/>
  <c r="R17" i="31"/>
  <c r="R23" i="31"/>
  <c r="P23" i="31"/>
  <c r="P20" i="31"/>
  <c r="P24" i="31"/>
  <c r="R24" i="31"/>
  <c r="R27" i="31"/>
  <c r="R19" i="31"/>
  <c r="P27" i="31"/>
  <c r="P19" i="31"/>
  <c r="R29" i="31"/>
  <c r="P30" i="31"/>
  <c r="R30" i="31"/>
  <c r="P29" i="31"/>
  <c r="R18" i="31"/>
  <c r="P18" i="31"/>
  <c r="R16" i="31"/>
  <c r="R21" i="31"/>
  <c r="R25" i="31"/>
  <c r="P25" i="31"/>
  <c r="P21" i="31"/>
  <c r="R41" i="31"/>
  <c r="P41" i="31"/>
  <c r="G225" i="31" l="1"/>
  <c r="N225" i="31"/>
  <c r="N217" i="31"/>
  <c r="G217" i="31"/>
  <c r="P215" i="31"/>
  <c r="P210" i="31"/>
  <c r="P209" i="31"/>
  <c r="P208" i="31"/>
  <c r="P214" i="31"/>
  <c r="P211" i="31"/>
  <c r="P216" i="31"/>
  <c r="P207" i="31"/>
  <c r="P212" i="31"/>
  <c r="P206" i="31"/>
  <c r="V217" i="31"/>
  <c r="V205" i="31"/>
  <c r="G223" i="31" l="1"/>
  <c r="N223" i="31"/>
  <c r="G227" i="31"/>
  <c r="N227" i="31"/>
  <c r="P217" i="31"/>
  <c r="G222" i="31"/>
  <c r="N222" i="31"/>
  <c r="G226" i="31"/>
  <c r="N226" i="31"/>
  <c r="G219" i="31"/>
  <c r="N219" i="31"/>
  <c r="G220" i="31"/>
  <c r="N220" i="31"/>
  <c r="G221" i="31"/>
  <c r="N221" i="31"/>
  <c r="G218" i="31"/>
  <c r="N218" i="31"/>
  <c r="G224" i="31"/>
  <c r="N224" i="31"/>
  <c r="G228" i="31"/>
  <c r="N228" i="31"/>
  <c r="P225" i="31"/>
  <c r="V229" i="31"/>
  <c r="P221" i="31" l="1"/>
  <c r="G229" i="31"/>
  <c r="N229" i="31"/>
  <c r="G237" i="31"/>
  <c r="N237" i="31"/>
  <c r="P222" i="31"/>
  <c r="P228" i="31"/>
  <c r="P220" i="31"/>
  <c r="P224" i="31"/>
  <c r="P219" i="31"/>
  <c r="P227" i="31"/>
  <c r="P218" i="31"/>
  <c r="P226" i="31"/>
  <c r="P223" i="31"/>
  <c r="V241" i="31"/>
  <c r="G238" i="31" l="1"/>
  <c r="N238" i="31"/>
  <c r="G234" i="31"/>
  <c r="N234" i="31"/>
  <c r="G231" i="31"/>
  <c r="N231" i="31"/>
  <c r="P237" i="31"/>
  <c r="G239" i="31"/>
  <c r="N239" i="31"/>
  <c r="G235" i="31"/>
  <c r="N235" i="31"/>
  <c r="G236" i="31"/>
  <c r="N236" i="31"/>
  <c r="G230" i="31"/>
  <c r="N230" i="31"/>
  <c r="G232" i="31"/>
  <c r="N232" i="31"/>
  <c r="P229" i="31"/>
  <c r="G240" i="31"/>
  <c r="N240" i="31"/>
  <c r="G233" i="31"/>
  <c r="N233" i="31"/>
  <c r="V253" i="31"/>
  <c r="O31" i="31"/>
  <c r="P233" i="31" l="1"/>
  <c r="P240" i="31"/>
  <c r="G249" i="31"/>
  <c r="N249" i="31"/>
  <c r="P236" i="31"/>
  <c r="P231" i="31"/>
  <c r="P230" i="31"/>
  <c r="N241" i="31"/>
  <c r="G241" i="31"/>
  <c r="P235" i="31"/>
  <c r="P234" i="31"/>
  <c r="P232" i="31"/>
  <c r="P239" i="31"/>
  <c r="P238" i="31"/>
  <c r="V265" i="31"/>
  <c r="V207" i="31"/>
  <c r="N31" i="31"/>
  <c r="R31" i="31" s="1"/>
  <c r="V212" i="31"/>
  <c r="V219" i="31"/>
  <c r="V208" i="31"/>
  <c r="V209" i="31"/>
  <c r="G247" i="31" l="1"/>
  <c r="N247" i="31"/>
  <c r="G248" i="31"/>
  <c r="N248" i="31"/>
  <c r="G250" i="31"/>
  <c r="N250" i="31"/>
  <c r="P241" i="31"/>
  <c r="P249" i="31"/>
  <c r="G242" i="31"/>
  <c r="N242" i="31"/>
  <c r="G245" i="31"/>
  <c r="N245" i="31"/>
  <c r="G251" i="31"/>
  <c r="N251" i="31"/>
  <c r="G244" i="31"/>
  <c r="N244" i="31"/>
  <c r="G252" i="31"/>
  <c r="N252" i="31"/>
  <c r="G243" i="31"/>
  <c r="N243" i="31"/>
  <c r="G246" i="31"/>
  <c r="N246" i="31"/>
  <c r="V233" i="31"/>
  <c r="V225" i="31"/>
  <c r="V227" i="31"/>
  <c r="V235" i="31"/>
  <c r="V216" i="31"/>
  <c r="V232" i="31"/>
  <c r="V218" i="31"/>
  <c r="V226" i="31"/>
  <c r="V223" i="31"/>
  <c r="O32" i="31"/>
  <c r="V204" i="31"/>
  <c r="V193" i="31"/>
  <c r="V203" i="31"/>
  <c r="V192" i="31"/>
  <c r="V197" i="31"/>
  <c r="N32" i="31"/>
  <c r="V206" i="31"/>
  <c r="V221" i="31"/>
  <c r="V195" i="31"/>
  <c r="V194" i="31"/>
  <c r="V215" i="31"/>
  <c r="V201" i="31"/>
  <c r="V213" i="31"/>
  <c r="V211" i="31"/>
  <c r="V196" i="31"/>
  <c r="V210" i="31"/>
  <c r="V199" i="31"/>
  <c r="V214" i="31"/>
  <c r="V198" i="31"/>
  <c r="V202" i="31"/>
  <c r="V200" i="31"/>
  <c r="V220" i="31"/>
  <c r="E28" i="25"/>
  <c r="U32" i="31" l="1"/>
  <c r="P251" i="31"/>
  <c r="G253" i="31"/>
  <c r="N253" i="31"/>
  <c r="P245" i="31"/>
  <c r="P242" i="31"/>
  <c r="P246" i="31"/>
  <c r="P243" i="31"/>
  <c r="P250" i="31"/>
  <c r="P252" i="31"/>
  <c r="P248" i="31"/>
  <c r="P244" i="31"/>
  <c r="G261" i="31"/>
  <c r="N261" i="31"/>
  <c r="P247" i="31"/>
  <c r="S31" i="31"/>
  <c r="R32" i="31"/>
  <c r="U31" i="31"/>
  <c r="S30" i="31"/>
  <c r="V230" i="31"/>
  <c r="M31" i="31"/>
  <c r="V239" i="31"/>
  <c r="V238" i="31"/>
  <c r="V224" i="31"/>
  <c r="V244" i="31"/>
  <c r="V237" i="31"/>
  <c r="V228" i="31"/>
  <c r="O34" i="31"/>
  <c r="V222" i="31"/>
  <c r="O33" i="31"/>
  <c r="V245" i="31"/>
  <c r="N33" i="31"/>
  <c r="V231" i="31"/>
  <c r="S32" i="31"/>
  <c r="V247" i="31"/>
  <c r="G28" i="25"/>
  <c r="E29" i="25"/>
  <c r="C25" i="203" l="1"/>
  <c r="I25" i="203" s="1"/>
  <c r="G254" i="31"/>
  <c r="N254" i="31"/>
  <c r="G259" i="31"/>
  <c r="N259" i="31"/>
  <c r="G264" i="31"/>
  <c r="N264" i="31"/>
  <c r="G262" i="31"/>
  <c r="N262" i="31"/>
  <c r="G257" i="31"/>
  <c r="N257" i="31"/>
  <c r="P261" i="31"/>
  <c r="G255" i="31"/>
  <c r="N255" i="31"/>
  <c r="G256" i="31"/>
  <c r="N256" i="31"/>
  <c r="P253" i="31"/>
  <c r="G263" i="31"/>
  <c r="N263" i="31"/>
  <c r="G260" i="31"/>
  <c r="N260" i="31"/>
  <c r="G258" i="31"/>
  <c r="N258" i="31"/>
  <c r="U33" i="31"/>
  <c r="R33" i="31"/>
  <c r="Q31" i="31"/>
  <c r="P31" i="31"/>
  <c r="X31" i="31"/>
  <c r="V259" i="31"/>
  <c r="M32" i="31"/>
  <c r="V240" i="31"/>
  <c r="O35" i="31"/>
  <c r="V234" i="31"/>
  <c r="V236" i="31"/>
  <c r="V250" i="31"/>
  <c r="N34" i="31"/>
  <c r="R34" i="31" s="1"/>
  <c r="V242" i="31"/>
  <c r="V257" i="31"/>
  <c r="V256" i="31"/>
  <c r="V249" i="31"/>
  <c r="V243" i="31"/>
  <c r="V251" i="31"/>
  <c r="E30" i="25"/>
  <c r="G29" i="25"/>
  <c r="C26" i="203" l="1"/>
  <c r="I26" i="203" s="1"/>
  <c r="P254" i="31"/>
  <c r="P262" i="31"/>
  <c r="P257" i="31"/>
  <c r="P258" i="31"/>
  <c r="P260" i="31"/>
  <c r="P264" i="31"/>
  <c r="P263" i="31"/>
  <c r="P259" i="31"/>
  <c r="P256" i="31"/>
  <c r="P255" i="31"/>
  <c r="G273" i="31"/>
  <c r="N273" i="31"/>
  <c r="G265" i="31"/>
  <c r="N265" i="31"/>
  <c r="V269" i="31"/>
  <c r="V252" i="31"/>
  <c r="O36" i="31"/>
  <c r="V261" i="31"/>
  <c r="Q32" i="31"/>
  <c r="P32" i="31"/>
  <c r="X32" i="31"/>
  <c r="V248" i="31"/>
  <c r="M33" i="31"/>
  <c r="V271" i="31"/>
  <c r="V263" i="31"/>
  <c r="V255" i="31"/>
  <c r="V246" i="31"/>
  <c r="U35" i="31" s="1"/>
  <c r="V254" i="31"/>
  <c r="V268" i="31"/>
  <c r="U34" i="31"/>
  <c r="S33" i="31"/>
  <c r="V262" i="31"/>
  <c r="E31" i="25"/>
  <c r="G30" i="25"/>
  <c r="G270" i="31" l="1"/>
  <c r="N270" i="31"/>
  <c r="G275" i="31"/>
  <c r="N275" i="31"/>
  <c r="G271" i="31"/>
  <c r="N271" i="31"/>
  <c r="P273" i="31"/>
  <c r="G269" i="31"/>
  <c r="N269" i="31"/>
  <c r="G274" i="31"/>
  <c r="N274" i="31"/>
  <c r="P265" i="31"/>
  <c r="G267" i="31"/>
  <c r="N267" i="31"/>
  <c r="G276" i="31"/>
  <c r="N276" i="31"/>
  <c r="G268" i="31"/>
  <c r="N268" i="31"/>
  <c r="G272" i="31"/>
  <c r="N272" i="31"/>
  <c r="G266" i="31"/>
  <c r="N266" i="31"/>
  <c r="M34" i="31"/>
  <c r="V273" i="31"/>
  <c r="V266" i="31"/>
  <c r="V267" i="31"/>
  <c r="S34" i="31"/>
  <c r="V274" i="31"/>
  <c r="V264" i="31"/>
  <c r="O37" i="31"/>
  <c r="X33" i="31"/>
  <c r="Q33" i="31"/>
  <c r="P33" i="31"/>
  <c r="V260" i="31"/>
  <c r="N36" i="31"/>
  <c r="R36" i="31" s="1"/>
  <c r="V275" i="31"/>
  <c r="V258" i="31"/>
  <c r="N35" i="31"/>
  <c r="R35" i="31" s="1"/>
  <c r="G31" i="25"/>
  <c r="E32" i="25"/>
  <c r="P266" i="31" l="1"/>
  <c r="P267" i="31"/>
  <c r="P272" i="31"/>
  <c r="P271" i="31"/>
  <c r="P268" i="31"/>
  <c r="P274" i="31"/>
  <c r="P275" i="31"/>
  <c r="P276" i="31"/>
  <c r="P269" i="31"/>
  <c r="P270" i="31"/>
  <c r="U36" i="31"/>
  <c r="V272" i="31"/>
  <c r="S35" i="31"/>
  <c r="N37" i="31"/>
  <c r="R37" i="31" s="1"/>
  <c r="Q34" i="31"/>
  <c r="X34" i="31"/>
  <c r="P34" i="31"/>
  <c r="M35" i="31"/>
  <c r="V270" i="31"/>
  <c r="V276" i="31"/>
  <c r="G32" i="25"/>
  <c r="E33" i="25"/>
  <c r="U37" i="31" l="1"/>
  <c r="S36" i="31"/>
  <c r="X35" i="31"/>
  <c r="P35" i="31"/>
  <c r="Q35" i="31"/>
  <c r="O39" i="31"/>
  <c r="N38" i="31"/>
  <c r="M36" i="31"/>
  <c r="O38" i="31"/>
  <c r="G33" i="25"/>
  <c r="E34" i="25"/>
  <c r="R38" i="31" l="1"/>
  <c r="S37" i="31"/>
  <c r="O40" i="31"/>
  <c r="Q36" i="31"/>
  <c r="X36" i="31"/>
  <c r="P36" i="31"/>
  <c r="M37" i="31"/>
  <c r="N39" i="31"/>
  <c r="R39" i="31" s="1"/>
  <c r="E35" i="25"/>
  <c r="G34" i="25"/>
  <c r="M16" i="31" l="1"/>
  <c r="M38" i="31"/>
  <c r="S38" i="31"/>
  <c r="Q37" i="31"/>
  <c r="X37" i="31"/>
  <c r="P37" i="31"/>
  <c r="G35" i="25"/>
  <c r="D10" i="31"/>
  <c r="E36" i="25"/>
  <c r="Q16" i="31" l="1"/>
  <c r="X16" i="31"/>
  <c r="P16" i="31"/>
  <c r="C56" i="25"/>
  <c r="M39" i="31"/>
  <c r="P38" i="31"/>
  <c r="X38" i="31"/>
  <c r="Q38" i="31"/>
  <c r="N40" i="31"/>
  <c r="R40" i="31" s="1"/>
  <c r="S39" i="31"/>
  <c r="G36" i="25"/>
  <c r="C10" i="31"/>
  <c r="E37" i="25"/>
  <c r="E57" i="25" l="1"/>
  <c r="G10" i="31"/>
  <c r="G57" i="25" s="1"/>
  <c r="S40" i="31"/>
  <c r="P39" i="31"/>
  <c r="Q39" i="31"/>
  <c r="X39" i="31"/>
  <c r="M40" i="31"/>
  <c r="G37" i="25"/>
  <c r="E10" i="31"/>
  <c r="C29" i="203" l="1"/>
  <c r="I29" i="203" s="1"/>
  <c r="I30" i="203" s="1"/>
  <c r="P40" i="31"/>
  <c r="Q40" i="31"/>
  <c r="X40" i="31"/>
  <c r="I87" i="25"/>
  <c r="D19" i="203" l="1"/>
  <c r="J19" i="203" s="1"/>
  <c r="D18" i="203"/>
  <c r="J18" i="203" s="1"/>
  <c r="D10" i="203"/>
  <c r="J10" i="203" s="1"/>
  <c r="D13" i="203"/>
  <c r="J13" i="203" s="1"/>
  <c r="D21" i="203"/>
  <c r="J21" i="203" s="1"/>
  <c r="D20" i="203"/>
  <c r="J20" i="203" s="1"/>
  <c r="D16" i="203"/>
  <c r="J16" i="203" s="1"/>
  <c r="D17" i="203"/>
  <c r="J17" i="203" s="1"/>
  <c r="D14" i="203"/>
  <c r="J14" i="203" s="1"/>
  <c r="D15" i="203"/>
  <c r="J15" i="203" s="1"/>
  <c r="D23" i="203"/>
  <c r="J23" i="203" s="1"/>
  <c r="D22" i="203"/>
  <c r="J22" i="203" s="1"/>
  <c r="D24" i="203"/>
  <c r="J24" i="203" s="1"/>
  <c r="D11" i="203" l="1"/>
  <c r="J11" i="203" s="1"/>
  <c r="D12" i="203"/>
  <c r="J12" i="203" s="1"/>
  <c r="D31" i="203"/>
  <c r="J31" i="203" s="1"/>
  <c r="J32" i="203" s="1"/>
  <c r="D25" i="203" l="1"/>
  <c r="J25" i="203" s="1"/>
  <c r="D26" i="203" l="1"/>
  <c r="J26" i="203" s="1"/>
  <c r="D29" i="203" l="1"/>
  <c r="J29" i="203" s="1"/>
  <c r="J30" i="20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PacifiCorp</author>
  </authors>
  <commentList>
    <comment ref="H5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PacifiCorp:</t>
        </r>
        <r>
          <rPr>
            <sz val="8"/>
            <color indexed="81"/>
            <rFont val="Tahoma"/>
            <family val="2"/>
          </rPr>
          <t xml:space="preserve">
Date that deal is evaluated.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<sst xmlns="http://schemas.openxmlformats.org/spreadsheetml/2006/main" count="4421" uniqueCount="371">
  <si>
    <t>Year</t>
  </si>
  <si>
    <t>(a)</t>
  </si>
  <si>
    <t>(b)</t>
  </si>
  <si>
    <t>(c)</t>
  </si>
  <si>
    <t>(d)</t>
  </si>
  <si>
    <t>(e)</t>
  </si>
  <si>
    <t>Capacity</t>
  </si>
  <si>
    <t>(f)</t>
  </si>
  <si>
    <t>$/kW</t>
  </si>
  <si>
    <t>$/kW-yr</t>
  </si>
  <si>
    <t>Estimated Capital Cost</t>
  </si>
  <si>
    <t>Fixed Capital Cost at Real Levelized Rate</t>
  </si>
  <si>
    <t>Fixed O&amp;M</t>
  </si>
  <si>
    <t>Variable O&amp;M</t>
  </si>
  <si>
    <t>Total Price @</t>
  </si>
  <si>
    <t>Capacity Factor</t>
  </si>
  <si>
    <t xml:space="preserve"> $/kW-yr</t>
  </si>
  <si>
    <t>Avoided Cost Prices</t>
  </si>
  <si>
    <t>Energy</t>
  </si>
  <si>
    <t>Only Price</t>
  </si>
  <si>
    <t>Table 1</t>
  </si>
  <si>
    <t>Fuel Cost</t>
  </si>
  <si>
    <t>(g)</t>
  </si>
  <si>
    <t>(h)</t>
  </si>
  <si>
    <t>(i)</t>
  </si>
  <si>
    <t>Sources, Inputs and Assumptions</t>
  </si>
  <si>
    <t>PacifiCorp</t>
  </si>
  <si>
    <t>Delivered</t>
  </si>
  <si>
    <t>Peak Type:</t>
  </si>
  <si>
    <t>Quote Date</t>
  </si>
  <si>
    <t>Burnertip Natural Gas Price Forecast</t>
  </si>
  <si>
    <t>$/MWh</t>
  </si>
  <si>
    <t>MW</t>
  </si>
  <si>
    <t>CF</t>
  </si>
  <si>
    <t>Appendix B</t>
  </si>
  <si>
    <t xml:space="preserve">  Capacity Factor</t>
  </si>
  <si>
    <t>Start</t>
  </si>
  <si>
    <t>Resource Capacity</t>
  </si>
  <si>
    <t>Nominal Avoided Costs Calculated Monthly</t>
  </si>
  <si>
    <t>End</t>
  </si>
  <si>
    <t>Capacity $</t>
  </si>
  <si>
    <t>Total</t>
  </si>
  <si>
    <t>Month</t>
  </si>
  <si>
    <t>Avoided $</t>
  </si>
  <si>
    <t>MWH</t>
  </si>
  <si>
    <t>Offset</t>
  </si>
  <si>
    <t>Date Test</t>
  </si>
  <si>
    <t>Dollars</t>
  </si>
  <si>
    <t>AC Price</t>
  </si>
  <si>
    <t>Total Resource Costs</t>
  </si>
  <si>
    <r>
      <t>$/MWh</t>
    </r>
    <r>
      <rPr>
        <vertAlign val="superscript"/>
        <sz val="9"/>
        <rFont val="Times New Roman"/>
        <family val="1"/>
      </rPr>
      <t xml:space="preserve"> (2)</t>
    </r>
  </si>
  <si>
    <t>Study_Name:</t>
  </si>
  <si>
    <t>Table 4</t>
  </si>
  <si>
    <t>Table 3</t>
  </si>
  <si>
    <t>&lt;---- Calculated Monthly</t>
  </si>
  <si>
    <t>Capacity Contribution</t>
  </si>
  <si>
    <t>IRP - Utah Greenfield</t>
  </si>
  <si>
    <t>IRP West Side</t>
  </si>
  <si>
    <t>IRP - Wyo NE</t>
  </si>
  <si>
    <t>Fixed Costs</t>
  </si>
  <si>
    <t>Source:</t>
  </si>
  <si>
    <t>(c)(f)</t>
  </si>
  <si>
    <t xml:space="preserve">  Plant capacity cost</t>
  </si>
  <si>
    <t>energy</t>
  </si>
  <si>
    <t>capacity</t>
  </si>
  <si>
    <t>Total Resource Cost</t>
  </si>
  <si>
    <t>Deferral (Nameplate MW)</t>
  </si>
  <si>
    <t>Resource Cost ($/kw-year)</t>
  </si>
  <si>
    <t>Deferred Cost (Millions $/year)</t>
  </si>
  <si>
    <t>Total Capacity Deferral</t>
  </si>
  <si>
    <t>$/kw-year</t>
  </si>
  <si>
    <t>Millions $/year</t>
  </si>
  <si>
    <t xml:space="preserve">start </t>
  </si>
  <si>
    <t>end</t>
  </si>
  <si>
    <t>Transmission Deferral (MW)</t>
  </si>
  <si>
    <t>West Side</t>
  </si>
  <si>
    <t>Network Upgrade</t>
  </si>
  <si>
    <t>Year of deferral</t>
  </si>
  <si>
    <t>Table 2</t>
  </si>
  <si>
    <t>Avoided Energy Costs - Scheduled Hours ($/MWh)</t>
  </si>
  <si>
    <t>Winter Season</t>
  </si>
  <si>
    <t>Summer Season</t>
  </si>
  <si>
    <t>Energy Only</t>
  </si>
  <si>
    <t>COD</t>
  </si>
  <si>
    <t>Naughton</t>
  </si>
  <si>
    <t>Burner tip</t>
  </si>
  <si>
    <t>Network Upgrade ($/kw-yr)</t>
  </si>
  <si>
    <t>Total Fixed Cost</t>
  </si>
  <si>
    <t>if Deferred 1</t>
  </si>
  <si>
    <t>Collection</t>
  </si>
  <si>
    <t>Parent Object</t>
  </si>
  <si>
    <t>Child Object</t>
  </si>
  <si>
    <t>Property</t>
  </si>
  <si>
    <t>Value</t>
  </si>
  <si>
    <t>Data File</t>
  </si>
  <si>
    <t>Units</t>
  </si>
  <si>
    <t>Band</t>
  </si>
  <si>
    <t>Date From</t>
  </si>
  <si>
    <t>Date To</t>
  </si>
  <si>
    <t>Timeslice</t>
  </si>
  <si>
    <t>Action</t>
  </si>
  <si>
    <t>Expression</t>
  </si>
  <si>
    <t>Scenario</t>
  </si>
  <si>
    <t>Memo</t>
  </si>
  <si>
    <t>Category</t>
  </si>
  <si>
    <t>Variables</t>
  </si>
  <si>
    <t>System</t>
  </si>
  <si>
    <t>Inflation</t>
  </si>
  <si>
    <t>Profile</t>
  </si>
  <si>
    <t>-</t>
  </si>
  <si>
    <t>=</t>
  </si>
  <si>
    <t>Solar</t>
  </si>
  <si>
    <t>100% PTC</t>
  </si>
  <si>
    <t>110% PTC</t>
  </si>
  <si>
    <t>WIND</t>
  </si>
  <si>
    <t>Annual</t>
  </si>
  <si>
    <t>Levelized Capital Carrying Rate</t>
  </si>
  <si>
    <t>Total Net Power Cost ($ 000)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</si>
  <si>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</si>
  <si>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</si>
  <si>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</si>
  <si>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</si>
  <si>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</si>
  <si>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</si>
  <si>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</si>
  <si>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</si>
  <si>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</si>
  <si>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</si>
  <si>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</si>
  <si>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</si>
  <si>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PTC Variables</t>
  </si>
  <si>
    <t>FO&amp;M Charge</t>
  </si>
  <si>
    <t xml:space="preserve">Summer </t>
  </si>
  <si>
    <t>Generators</t>
  </si>
  <si>
    <t>PV_.PX.COR._.PTC.Utility_Scale</t>
  </si>
  <si>
    <t>Build Cost</t>
  </si>
  <si>
    <t>×</t>
  </si>
  <si>
    <t>IRPPVESC</t>
  </si>
  <si>
    <t>New Solar</t>
  </si>
  <si>
    <t>PV_.PX.SOR._.PTC.Utility_Scale</t>
  </si>
  <si>
    <t>PV_.PX.SUM._.PTC.Utility_Scale</t>
  </si>
  <si>
    <t>PV_.PX.UTS._.PTC.Utility_Scale</t>
  </si>
  <si>
    <t>PV_.PX.WMV._.PTC.Utility_Scale</t>
  </si>
  <si>
    <t>PV_.PX.YAK._.PTC.Utility_Scale</t>
  </si>
  <si>
    <t>WD_.PX.BDG._.PTC.Utility_Scale</t>
  </si>
  <si>
    <t>IRPWDESC</t>
  </si>
  <si>
    <t>New Wind</t>
  </si>
  <si>
    <t>WD_.PX.DJW._.PTC.Utility_Scale</t>
  </si>
  <si>
    <t>WD_.PX.WMV._.PTC.Utility_Scale</t>
  </si>
  <si>
    <t>WD_.PX.WYC._.PTC.Small_Scale</t>
  </si>
  <si>
    <t>IRPWDESC_Small</t>
  </si>
  <si>
    <t>WD_.PX.WYE._.PTC.Small_Scale</t>
  </si>
  <si>
    <t>WD_.PX.WYE._.PTC.Utility_Scale</t>
  </si>
  <si>
    <t>Batteries</t>
  </si>
  <si>
    <t>BAT.PX.UTS._.ITC.Li_ion_4hr</t>
  </si>
  <si>
    <t>25IRPBATESC</t>
  </si>
  <si>
    <t>New Battery</t>
  </si>
  <si>
    <t>BAT.PX.CHE._.ITC.Li_ion_4hr</t>
  </si>
  <si>
    <t>BAT.PX.COR._.ITC.Li_ion_4hr</t>
  </si>
  <si>
    <t>BAT.PX.COR._.ITC.Li_ion_4hr_Local</t>
  </si>
  <si>
    <t>BAT.PX.HTG._.ITC.Li_ion_4hr</t>
  </si>
  <si>
    <t>BAT.PX.PNC._.ITC.Li_ion_4hr_Local</t>
  </si>
  <si>
    <t>BAT.PX.SOR._.ITC.Li_ion_4hr_Local</t>
  </si>
  <si>
    <t>BAT.PX.WMV._.ITC.Li_ion_4hr</t>
  </si>
  <si>
    <t>BAT.PX.WWA._.ITC.Li_ion_4hr</t>
  </si>
  <si>
    <t>BAT.PX.WWA._.ITC.Li_ion_4hr_Local</t>
  </si>
  <si>
    <t>BAT.PX.YAK._.ITC.Li_ion_4hr</t>
  </si>
  <si>
    <t>BAT.PX.YAK._.ITC.Li_ion_4hr_Local</t>
  </si>
  <si>
    <t>BAT.PX.DJW._.ITC.Li_ion_8hr</t>
  </si>
  <si>
    <t>New Long Duration Storage</t>
  </si>
  <si>
    <t>BAT.PX.WSF._.ITC.IronAir_100hr</t>
  </si>
  <si>
    <t>$/kW/yr</t>
  </si>
  <si>
    <t>25IRP LI BAT 200 FOM</t>
  </si>
  <si>
    <t>25IRP LI BAT 200 8HR FOM</t>
  </si>
  <si>
    <t>25IRP 100HR BAT FOM</t>
  </si>
  <si>
    <t>Economic Life</t>
  </si>
  <si>
    <t>yr</t>
  </si>
  <si>
    <t>Added NTC Econ life</t>
  </si>
  <si>
    <t>%</t>
  </si>
  <si>
    <t>Escalation Rates</t>
  </si>
  <si>
    <t>H:\2025 IRP\03. Assumptions\04. Financial\Inflation\25IRP Plexos Inflation inputs 3Q 092024 CONF.xlsb</t>
  </si>
  <si>
    <t>IRPPVESC_Small</t>
  </si>
  <si>
    <t>2025 IRP Discount Rate</t>
  </si>
  <si>
    <t>2024 $</t>
  </si>
  <si>
    <t>Plant Costs  - 2025 IRP - Table 7.1 &amp; 7.2</t>
  </si>
  <si>
    <t>VO&amp;M Charge</t>
  </si>
  <si>
    <t>PV_.PX.WWA._.PTC.Utility_Scale</t>
  </si>
  <si>
    <t>MW Built</t>
  </si>
  <si>
    <t>Discount Rate - 2025 IRP</t>
  </si>
  <si>
    <t>Inflation rate</t>
  </si>
  <si>
    <t>PV_.PX.WMV._.PTC.Utility_Scale2032</t>
  </si>
  <si>
    <t>PV_.PX.WMV._.PTC.Utility_Scale2036</t>
  </si>
  <si>
    <t>WD_.PX.DJW._.PTC.Utility_Scale2029</t>
  </si>
  <si>
    <t>Wind Sorted by $/kW-yr_CC_Adj</t>
  </si>
  <si>
    <t>Solar Sorted by $/kW-yr_CC_Adj</t>
  </si>
  <si>
    <t xml:space="preserve">  Payment Factor, 0% ITC</t>
  </si>
  <si>
    <t>\\pacificorp.us\dfs\PDXCO\PaR\2025 IRP\03. Assumptions\12. New Resources (SSR)\Levelized\2025 IRP LFC_GM_2024E 2024.09.25 0% ITC.xlsb</t>
  </si>
  <si>
    <t>15 uear nominal levelized</t>
  </si>
  <si>
    <t>GSC.PX.BDG._.___.Frame</t>
  </si>
  <si>
    <t>New Gas</t>
  </si>
  <si>
    <t>First Year Fixed Capital Cost at Real Levelized Rate</t>
  </si>
  <si>
    <t>Fixed O&amp;M + Pipeline</t>
  </si>
  <si>
    <t>Total Resource Fixed Costs</t>
  </si>
  <si>
    <t>Total Resource Energy Cost</t>
  </si>
  <si>
    <t>$/MMBtu</t>
  </si>
  <si>
    <t>Statistics</t>
  </si>
  <si>
    <t>Percent</t>
  </si>
  <si>
    <t>Cap Cost</t>
  </si>
  <si>
    <t>Fixed</t>
  </si>
  <si>
    <t>Capacity Weighted</t>
  </si>
  <si>
    <t>aMW</t>
  </si>
  <si>
    <t>Variable</t>
  </si>
  <si>
    <t>Heat Rate</t>
  </si>
  <si>
    <t>Energy Weighted</t>
  </si>
  <si>
    <t>Rounded</t>
  </si>
  <si>
    <t>SCCT</t>
  </si>
  <si>
    <t xml:space="preserve">  MW Plant Capacity</t>
  </si>
  <si>
    <t>SCCT Frame "J" X1, Natural Gas</t>
  </si>
  <si>
    <t xml:space="preserve">  Fixed O&amp;M &amp; Capitalized O&amp;M ($/kW-Yr)</t>
  </si>
  <si>
    <t xml:space="preserve">  Fixed Pipeline ($/kW-Yr)</t>
  </si>
  <si>
    <t>$/MMBTU-Day</t>
  </si>
  <si>
    <t xml:space="preserve">  Fixed O&amp;M Including Fixed Pipeline &amp; Capitalized O&amp;M ($/kW-Yr)</t>
  </si>
  <si>
    <t xml:space="preserve">  Variable O&amp;M Costs &amp; Capitalized Variable O&amp;M ($/MWh)</t>
  </si>
  <si>
    <t xml:space="preserve">  Heat Rate in btu/kWh</t>
  </si>
  <si>
    <t>Assumed ITC</t>
  </si>
  <si>
    <t xml:space="preserve">  Energy Weighted Capacity Factor</t>
  </si>
  <si>
    <t>H:\2023 IRP\3 - Assumptions\12 - New Resources (SSR)\[23 IRP Nat Gas_2023 02 10.xlsx]</t>
  </si>
  <si>
    <t>2025 IRP SCCT Frame -Wyoming East Brownfield</t>
  </si>
  <si>
    <t>Wyoming East Brownfield SCCT Frame "F" x1 (6,130')</t>
  </si>
  <si>
    <t>SCCT Frame "F" x1 (6,130')</t>
  </si>
  <si>
    <t>Fuel Cost ($/mmBtu )</t>
  </si>
  <si>
    <t>Fuel Cost ($/MWH)</t>
  </si>
  <si>
    <t>Plant Costs  - 2025 IRP</t>
  </si>
  <si>
    <t xml:space="preserve"> Gas Price Forecast (Sept 2024 MM)</t>
  </si>
  <si>
    <t>First year real levelized costs</t>
  </si>
  <si>
    <t>Source: (a)(d)(e)(g)</t>
  </si>
  <si>
    <t>Nominal 40 year Levelized</t>
  </si>
  <si>
    <t>CC at COD</t>
  </si>
  <si>
    <t>llokup</t>
  </si>
  <si>
    <t>mapping to CC_LOLP</t>
  </si>
  <si>
    <t>PV_.PX.YAK._.PTC.Utility_Scale2032</t>
  </si>
  <si>
    <t>Cluster 2/3 - Willamette Valley - Fry-Full Circle 230 kV</t>
  </si>
  <si>
    <t>PV_.PX.BDG._.PTC.Utility_Scale</t>
  </si>
  <si>
    <t>PV_.PX.BOR._.PTC.Utility_Scale</t>
  </si>
  <si>
    <t>PV_.PX.CLV._.PTC.Small_Scale</t>
  </si>
  <si>
    <t>PV_.PX.COR._.PTC.Small_Scale</t>
  </si>
  <si>
    <t>PV_.PX.DJW._.PTC.Utility_Scale</t>
  </si>
  <si>
    <t>PV_.PX.GOE._.PTC.Small_Scale</t>
  </si>
  <si>
    <t>PV_.PX.GOE._.PTC.Utility_Scale</t>
  </si>
  <si>
    <t>PV_.PX.HTG._.PTC.Utility_Scale</t>
  </si>
  <si>
    <t>PV_.PX.NTN._.PTC.Utility_Scale</t>
  </si>
  <si>
    <t>PV_.PX.NUT._.PTC.Small_Scale</t>
  </si>
  <si>
    <t>PV_.PX.NUT._.PTC.Utility_Scale</t>
  </si>
  <si>
    <t>PV_.PX.SOR._.PTC.Small_Scale</t>
  </si>
  <si>
    <t>PV_.PX.UTS._.PTC.Small_Scale</t>
  </si>
  <si>
    <t>PV_.PX.WMV._.PTC.Small_Scale</t>
  </si>
  <si>
    <t>PV_.PX.WSF._.PTC.Small_Scale</t>
  </si>
  <si>
    <t>PV_.PX.WWA._.PTC.Small_Scale</t>
  </si>
  <si>
    <t>PV_.PX.WYC._.PTC.Small_Scale</t>
  </si>
  <si>
    <t>PV_.PX.WYE._.PTC.Small_Scale</t>
  </si>
  <si>
    <t>PV_.PX.WYE._.PTC.Utility_Scale</t>
  </si>
  <si>
    <t>PV_.PX.WYN._.PTC.Small_Scale</t>
  </si>
  <si>
    <t>PV_.PX.YAK._.PTC.Small_Scale</t>
  </si>
  <si>
    <t>WD_.PX.BOR._.PTC.Utility_Scale</t>
  </si>
  <si>
    <t>WD_.PX.CLV._.PTC.Small_Scale</t>
  </si>
  <si>
    <t>WD_.PX.COR._.PTC.Small_Scale</t>
  </si>
  <si>
    <t>WD_.PX.COR._.PTC.Utility_Scale</t>
  </si>
  <si>
    <t>WD_.PX.GOE._.PTC.Small_Scale</t>
  </si>
  <si>
    <t>WD_.PX.GOE._.PTC.Utility_Scale</t>
  </si>
  <si>
    <t>WD_.PX.HTG._.PTC.Utility_Scale</t>
  </si>
  <si>
    <t>WD_.PX.NTN._.PTC.Utility_Scale</t>
  </si>
  <si>
    <t>WD_.PX.NUT._.PTC.Small_Scale</t>
  </si>
  <si>
    <t>WD_.PX.NUT._.PTC.Utility_Scale</t>
  </si>
  <si>
    <t>WD_.PX.SOR._.PTC.Offshore</t>
  </si>
  <si>
    <t>IRPWDESC_Offshore</t>
  </si>
  <si>
    <t>WD_.PX.SOR._.PTC.Small_Scale</t>
  </si>
  <si>
    <t>WD_.PX.SOR._.PTC.Utility_Scale</t>
  </si>
  <si>
    <t>WD_.PX.SUM._.PTC.Utility_Scale</t>
  </si>
  <si>
    <t>WD_.PX.UTS._.PTC.Small_Scale</t>
  </si>
  <si>
    <t>WD_.PX.UTS._.PTC.Utility_Scale</t>
  </si>
  <si>
    <t>WD_.PX.WMV._.PTC.Small_Scale</t>
  </si>
  <si>
    <t>WD_.PX.WSF._.PTC.Small_Scale</t>
  </si>
  <si>
    <t>WD_.PX.WWA._.PTC.Small_Scale</t>
  </si>
  <si>
    <t>WD_.PX.WWA._.PTC.Utility_Scale</t>
  </si>
  <si>
    <t>WD_.PX.WYN._.PTC.Small_Scale</t>
  </si>
  <si>
    <t>WD_.PX.YAK._.PTC.Small_Scale</t>
  </si>
  <si>
    <t>WD_.PX.YAK._.PTC.Utility_Scale</t>
  </si>
  <si>
    <t>Post 25 IRP Escalation Rates</t>
  </si>
  <si>
    <t>H:\_Projects\2025\DJ Analysis\Assumptions\25 IRP Escalation Rates v2 Updated 04212025.xlsx</t>
  </si>
  <si>
    <t>WD_.PX.BDG._.PTC.Utility_Scale2029</t>
  </si>
  <si>
    <t>WD_.PX.BDG._.PTC.Utility_Scale2030</t>
  </si>
  <si>
    <t>WD_.PX.BDG._.PTC.Utility_Scale2031</t>
  </si>
  <si>
    <t>WD_.PX.DJW._.PTC.Utility_Scale2030</t>
  </si>
  <si>
    <t>WD_.PX.DJW._.PTC.Utility_Scale2031</t>
  </si>
  <si>
    <t>CC</t>
  </si>
  <si>
    <t>PV_.PX.BDG._.PTC.Utility_Scale2031</t>
  </si>
  <si>
    <t>PV_.PX.HTG._.PTC.Utility_Scale2031</t>
  </si>
  <si>
    <t>PV_.PX.NTN._.PTC.Utility_Scale2031</t>
  </si>
  <si>
    <t>PV_.PX.UTS._.PTC.Utility_Scale2031</t>
  </si>
  <si>
    <t>$/kw-yr</t>
  </si>
  <si>
    <t>Nominal PTC 2028$</t>
  </si>
  <si>
    <t>Real Discount Rate</t>
  </si>
  <si>
    <t>% PTC</t>
  </si>
  <si>
    <t>NPV</t>
  </si>
  <si>
    <t>NPV chck</t>
  </si>
  <si>
    <t>Levelized PTC  Offset</t>
  </si>
  <si>
    <t>Nominal PTC 2029$</t>
  </si>
  <si>
    <t>Nominal PTC 2030$</t>
  </si>
  <si>
    <t>TransCapRecovFct</t>
  </si>
  <si>
    <t>OATT</t>
  </si>
  <si>
    <t>Build Investment $/kW-yr of Interconnect</t>
  </si>
  <si>
    <t>Degradation for Adj beyond 2046</t>
  </si>
  <si>
    <t>15 Year Starting 2027</t>
  </si>
  <si>
    <t>15 Year Starting 2026</t>
  </si>
  <si>
    <t>15 Year Starting 2028</t>
  </si>
  <si>
    <t>laST Plexos Model Year</t>
  </si>
  <si>
    <t>Resource type</t>
  </si>
  <si>
    <t>Appendix D</t>
  </si>
  <si>
    <t>Avoided Cost Prices $/MWh</t>
  </si>
  <si>
    <t>Thermal</t>
  </si>
  <si>
    <t>Solar Tracking</t>
  </si>
  <si>
    <t>Wind</t>
  </si>
  <si>
    <t>UT 2025.Q4</t>
  </si>
  <si>
    <t>UT 2025.Q3</t>
  </si>
  <si>
    <t>100% CF (2)</t>
  </si>
  <si>
    <t>32.25% CF (2)</t>
  </si>
  <si>
    <t>29.5% CF (2)</t>
  </si>
  <si>
    <t>Difference</t>
  </si>
  <si>
    <r>
      <t xml:space="preserve">Final 2025 IRP Preferred Portfolio (OFPC Sep 2025) (Non-Routine) </t>
    </r>
    <r>
      <rPr>
        <u/>
        <sz val="9"/>
        <rFont val="Times New Roman"/>
        <family val="1"/>
      </rPr>
      <t>No Displacement</t>
    </r>
    <r>
      <rPr>
        <sz val="10"/>
        <rFont val="Times New Roman"/>
        <family val="1"/>
      </rPr>
      <t xml:space="preserve"> of Proxy Resource</t>
    </r>
  </si>
  <si>
    <t>Final 2025 IRP Preferred Portfolio (OFPC Jun 2025)  (Non-Routine)</t>
  </si>
  <si>
    <t>Non-Routine -Without Dislacement of Proxy Resource</t>
  </si>
  <si>
    <t>15-Year Levelized Prices (Nominal) @ 6.38% Discount Rate (1) (3)</t>
  </si>
  <si>
    <t>2026-2040</t>
  </si>
  <si>
    <t>2027-2041</t>
  </si>
  <si>
    <t>Footnotes:</t>
  </si>
  <si>
    <t>(1)   Discount Rate - 2025 IRP</t>
  </si>
  <si>
    <t>Appendix E.1</t>
  </si>
  <si>
    <t>Utah 2025.Q4 Sch 38</t>
  </si>
  <si>
    <t xml:space="preserve"> Export (MW)</t>
  </si>
  <si>
    <t xml:space="preserve"> Import (MW)</t>
  </si>
  <si>
    <t xml:space="preserve"> Interconnect (MW)</t>
  </si>
  <si>
    <t>Build Investment ($m)</t>
  </si>
  <si>
    <t xml:space="preserve"> Build (%)</t>
  </si>
  <si>
    <t>From</t>
  </si>
  <si>
    <t>To</t>
  </si>
  <si>
    <t>Utah South - Wasatch Front: 138 kV reinforcement #1</t>
  </si>
  <si>
    <t>Utah South</t>
  </si>
  <si>
    <t>Wasatch Front</t>
  </si>
  <si>
    <t>Cluster 1 Area 11: Willamette Valley</t>
  </si>
  <si>
    <t>n/a</t>
  </si>
  <si>
    <t>Cluster 1 Area 14: Summer Lake</t>
  </si>
  <si>
    <t>Summer Lake</t>
  </si>
  <si>
    <t>Hemingway</t>
  </si>
  <si>
    <t>Cluster 1/2/3: Walla Walla</t>
  </si>
  <si>
    <t>Serial queue: Central Oregon</t>
  </si>
  <si>
    <t>Serial/Cluster 1/2: Yakima</t>
  </si>
  <si>
    <t>Utah South - Wasatch Front: 138 kV reinforcement #2</t>
  </si>
  <si>
    <t>Cluster 2 Area 23: Willamette Valley</t>
  </si>
  <si>
    <t>Cluster 2 Area 19: Summer Lake to Central Oregon 500 kV</t>
  </si>
  <si>
    <t>Central OR</t>
  </si>
  <si>
    <t>Walla Walla - Yakima 230 kV</t>
  </si>
  <si>
    <t>Walla Walla</t>
  </si>
  <si>
    <t>Yakima</t>
  </si>
  <si>
    <t>Serial through Cluster 1 Area 13: Southern Oregon</t>
  </si>
  <si>
    <t>Cluster 1 Area 12: Southern Oregon</t>
  </si>
  <si>
    <t>Cluster 2 Area 18: Central Oregon 500 kV Substation</t>
  </si>
  <si>
    <t>Walla Walla - Central Oregon 500 kV</t>
  </si>
  <si>
    <t>Grand Total</t>
  </si>
  <si>
    <t/>
  </si>
  <si>
    <t>Include</t>
  </si>
  <si>
    <t>Avoided Cost Resource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</si>
</sst>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%"/>
    <numFmt numFmtId="168" formatCode="_(* #,##0.00_);_(* \(#,##0.00\);_(* &quot;-&quot;_);_(@_)"/>
    <numFmt numFmtId="169" formatCode="_(&quot;$&quot;* #,##0_);_(&quot;$&quot;* \(#,##0\);_(&quot;$&quot;* &quot;-&quot;??_);_(@_)"/>
    <numFmt numFmtId="170" formatCode="mmm\ yyyy&quot;   &quot;"/>
    <numFmt numFmtId="171" formatCode="_(* #,##0_);[Red]_(* \(#,##0\);_(* &quot;-&quot;_);_(@_)"/>
    <numFmt numFmtId="172" formatCode="_(* #,##0.00_);[Red]_(* \(#,##0.00\);_(* &quot;-&quot;_);_(@_)"/>
    <numFmt numFmtId="173" formatCode="_(* #,##0.0_);[Red]_(* \(#,##0.0\);_(* &quot;-&quot;_);_(@_)"/>
    <numFmt numFmtId="174" formatCode="0.000%"/>
    <numFmt numFmtId="175" formatCode="&quot;$&quot;###0;[Red]\(&quot;$&quot;###0\)"/>
    <numFmt numFmtId="176" formatCode="0.0"/>
    <numFmt numFmtId="177" formatCode="&quot;$&quot;#,##0.00_)\(\5\)"/>
    <numFmt numFmtId="178" formatCode="&quot;$&quot;#,##0.00_)"/>
    <numFmt numFmtId="179" formatCode="#,##0.0000_);\(#,##0.0000\)"/>
    <numFmt numFmtId="180" formatCode="m/d/yyyy\ h:mm:ss"/>
    <numFmt numFmtId="181" formatCode="_(* #,##0.0000_);[Red]_(* \(#,##0.0000\);_(* &quot;-&quot;_);_(@_)"/>
    <numFmt numFmtId="182" formatCode="_(* #,##0.00000_);[Red]_(* \(#,##0.00000\);_(* &quot;-&quot;_);_(@_)"/>
    <numFmt numFmtId="183" formatCode="_(* #,##0.000_);[Red]_(* \(#,##0.000\);_(* &quot;-&quot;_);_(@_)"/>
    <numFmt numFmtId="184" formatCode="_(* #,##0.000_);_(* \(#,##0.000\);_(* &quot;-&quot;_);_(@_)"/>
    <numFmt numFmtId="185" formatCode="_(* #,##0.0_);_(* \(#,##0.0\);_(* &quot;-&quot;??_);_(@_)"/>
    <numFmt numFmtId="186" formatCode="_(* #,##0.0000_);_(* \(#,##0.0000\);_(* &quot;-&quot;??_);_(@_)"/>
    <numFmt numFmtId="187" formatCode="_(* #,##0.000000000_);[Red]_(* \(#,##0.000000000\);_(* &quot;-&quot;_);_(@_)"/>
    <numFmt numFmtId="188" formatCode="0.00000"/>
    <numFmt numFmtId="189" formatCode="0.0000%"/>
  </numFmts>
  <fonts count="42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color indexed="18"/>
      <name val="Helv"/>
    </font>
    <font>
      <vertAlign val="superscript"/>
      <sz val="9"/>
      <name val="Times New Roman"/>
      <family val="1"/>
    </font>
    <font>
      <b/>
      <sz val="8"/>
      <name val="Times New Roman"/>
      <family val="1"/>
    </font>
    <font>
      <sz val="6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u/>
      <sz val="12"/>
      <name val="Times New Roman"/>
      <family val="1"/>
    </font>
    <font>
      <sz val="8"/>
      <color indexed="12"/>
      <name val="Arial"/>
      <family val="2"/>
    </font>
    <font>
      <sz val="8"/>
      <color indexed="48"/>
      <name val="Arial"/>
      <family val="2"/>
    </font>
    <font>
      <sz val="9"/>
      <name val="Times New Roman"/>
      <family val="1"/>
    </font>
    <font>
      <sz val="8"/>
      <name val="Helv"/>
    </font>
    <font>
      <b/>
      <sz val="12"/>
      <name val="Arial"/>
      <family val="2"/>
    </font>
    <font>
      <sz val="10"/>
      <name val="Calibri"/>
      <family val="2"/>
      <scheme val="minor"/>
    </font>
    <font>
      <sz val="10"/>
      <color rgb="FFFF0000"/>
      <name val="Arial"/>
      <family val="2"/>
    </font>
    <font>
      <u/>
      <sz val="7.5"/>
      <color indexed="12"/>
      <name val="Arial"/>
      <family val="2"/>
    </font>
    <font>
      <sz val="9"/>
      <color indexed="12"/>
      <name val="CS Times"/>
    </font>
    <font>
      <sz val="10"/>
      <color rgb="FFFF0000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sz val="7"/>
      <name val="Times New Roman"/>
      <family val="1"/>
    </font>
    <font>
      <b/>
      <sz val="11"/>
      <color theme="1"/>
      <name val="Calibri"/>
      <family val="2"/>
      <scheme val="minor"/>
    </font>
    <font>
      <b/>
      <sz val="9"/>
      <name val="Arial"/>
      <family val="2"/>
    </font>
    <font>
      <b/>
      <sz val="11"/>
      <color theme="0"/>
      <name val="Calibri"/>
      <family val="2"/>
      <scheme val="minor"/>
    </font>
    <font>
      <u/>
      <sz val="10"/>
      <name val="Times New Roman"/>
      <family val="1"/>
    </font>
    <font>
      <sz val="10"/>
      <name val="Geneva"/>
      <family val="2"/>
    </font>
    <font>
      <b/>
      <sz val="9"/>
      <name val="Calibri"/>
      <family val="2"/>
      <scheme val="minor"/>
    </font>
    <font>
      <u/>
      <sz val="9"/>
      <name val="Times New Roman"/>
      <family val="1"/>
    </font>
  </fonts>
  <fills count="1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5">
    <xf numFmtId="171" fontId="0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2" fillId="0" borderId="0" applyNumberFormat="0" applyFill="0" applyBorder="0" applyAlignment="0">
      <protection locked="0"/>
    </xf>
    <xf numFmtId="41" fontId="7" fillId="0" borderId="0"/>
    <xf numFmtId="171" fontId="7" fillId="0" borderId="0"/>
    <xf numFmtId="0" fontId="5" fillId="0" borderId="0"/>
    <xf numFmtId="0" fontId="7" fillId="0" borderId="0"/>
    <xf numFmtId="9" fontId="5" fillId="0" borderId="0" applyFont="0" applyFill="0" applyBorder="0" applyAlignment="0" applyProtection="0"/>
    <xf numFmtId="167" fontId="5" fillId="0" borderId="0"/>
    <xf numFmtId="167" fontId="5" fillId="0" borderId="0"/>
    <xf numFmtId="41" fontId="7" fillId="0" borderId="0"/>
    <xf numFmtId="171" fontId="7" fillId="0" borderId="0"/>
    <xf numFmtId="171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5" fontId="25" fillId="0" borderId="0" applyFont="0" applyFill="0" applyBorder="0" applyProtection="0">
      <alignment horizontal="right"/>
    </xf>
    <xf numFmtId="176" fontId="18" fillId="0" borderId="0" applyNumberFormat="0" applyFill="0" applyBorder="0" applyAlignment="0" applyProtection="0"/>
    <xf numFmtId="0" fontId="16" fillId="0" borderId="20" applyNumberFormat="0" applyBorder="0" applyAlignment="0"/>
    <xf numFmtId="12" fontId="26" fillId="7" borderId="19">
      <alignment horizontal="left"/>
    </xf>
    <xf numFmtId="37" fontId="16" fillId="8" borderId="0" applyNumberFormat="0" applyBorder="0" applyAlignment="0" applyProtection="0"/>
    <xf numFmtId="37" fontId="16" fillId="0" borderId="0"/>
    <xf numFmtId="3" fontId="22" fillId="9" borderId="21" applyProtection="0"/>
    <xf numFmtId="9" fontId="5" fillId="0" borderId="0" applyFont="0" applyFill="0" applyBorder="0" applyAlignment="0" applyProtection="0"/>
    <xf numFmtId="171" fontId="7" fillId="0" borderId="0"/>
    <xf numFmtId="171" fontId="5" fillId="0" borderId="0"/>
    <xf numFmtId="0" fontId="29" fillId="0" borderId="0" applyNumberFormat="0" applyFill="0" applyBorder="0" applyAlignment="0" applyProtection="0">
      <alignment vertical="top"/>
      <protection locked="0"/>
    </xf>
    <xf numFmtId="43" fontId="4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9" fillId="0" borderId="0"/>
    <xf numFmtId="0" fontId="5" fillId="0" borderId="0"/>
  </cellStyleXfs>
  <cellXfs count="427">
    <xf numFmtId="171" fontId="0" fillId="0" borderId="0" xfId="0"/>
    <xf numFmtId="171" fontId="8" fillId="0" borderId="0" xfId="0" applyFont="1" applyAlignment="1">
      <alignment horizontal="centerContinuous"/>
    </xf>
    <xf numFmtId="171" fontId="11" fillId="0" borderId="0" xfId="0" applyFont="1" applyAlignment="1">
      <alignment horizontal="centerContinuous"/>
    </xf>
    <xf numFmtId="171" fontId="7" fillId="0" borderId="0" xfId="0" applyFont="1"/>
    <xf numFmtId="171" fontId="9" fillId="0" borderId="0" xfId="0" applyFont="1" applyAlignment="1">
      <alignment horizontal="centerContinuous"/>
    </xf>
    <xf numFmtId="171" fontId="7" fillId="0" borderId="0" xfId="0" applyFont="1" applyAlignment="1">
      <alignment horizontal="center"/>
    </xf>
    <xf numFmtId="8" fontId="7" fillId="0" borderId="0" xfId="0" applyNumberFormat="1" applyFont="1"/>
    <xf numFmtId="8" fontId="7" fillId="0" borderId="2" xfId="0" applyNumberFormat="1" applyFont="1" applyBorder="1" applyAlignment="1">
      <alignment horizontal="center"/>
    </xf>
    <xf numFmtId="8" fontId="7" fillId="0" borderId="0" xfId="0" applyNumberFormat="1" applyFont="1" applyAlignment="1">
      <alignment horizontal="center"/>
    </xf>
    <xf numFmtId="171" fontId="7" fillId="0" borderId="0" xfId="0" quotePrefix="1" applyFont="1"/>
    <xf numFmtId="171" fontId="7" fillId="0" borderId="0" xfId="0" applyFont="1" applyAlignment="1">
      <alignment horizontal="centerContinuous"/>
    </xf>
    <xf numFmtId="8" fontId="7" fillId="0" borderId="8" xfId="0" applyNumberFormat="1" applyFont="1" applyBorder="1" applyAlignment="1">
      <alignment horizontal="center"/>
    </xf>
    <xf numFmtId="0" fontId="7" fillId="0" borderId="10" xfId="0" applyNumberFormat="1" applyFont="1" applyBorder="1" applyAlignment="1">
      <alignment horizontal="center"/>
    </xf>
    <xf numFmtId="171" fontId="6" fillId="0" borderId="5" xfId="0" applyFont="1" applyBorder="1" applyAlignment="1">
      <alignment horizontal="center"/>
    </xf>
    <xf numFmtId="171" fontId="6" fillId="0" borderId="5" xfId="0" applyFont="1" applyBorder="1" applyAlignment="1">
      <alignment horizontal="center" wrapText="1"/>
    </xf>
    <xf numFmtId="171" fontId="14" fillId="0" borderId="6" xfId="0" quotePrefix="1" applyFont="1" applyBorder="1" applyAlignment="1">
      <alignment horizontal="center" wrapText="1"/>
    </xf>
    <xf numFmtId="171" fontId="14" fillId="0" borderId="6" xfId="0" applyFont="1" applyBorder="1" applyAlignment="1">
      <alignment horizontal="center" wrapText="1"/>
    </xf>
    <xf numFmtId="171" fontId="6" fillId="0" borderId="0" xfId="0" applyFont="1" applyAlignment="1">
      <alignment horizontal="centerContinuous"/>
    </xf>
    <xf numFmtId="171" fontId="6" fillId="0" borderId="5" xfId="0" applyFont="1" applyBorder="1"/>
    <xf numFmtId="171" fontId="6" fillId="0" borderId="13" xfId="0" applyFont="1" applyBorder="1" applyAlignment="1">
      <alignment horizontal="center"/>
    </xf>
    <xf numFmtId="171" fontId="6" fillId="0" borderId="6" xfId="0" applyFont="1" applyBorder="1"/>
    <xf numFmtId="171" fontId="6" fillId="0" borderId="6" xfId="0" applyFont="1" applyBorder="1" applyAlignment="1">
      <alignment horizontal="center"/>
    </xf>
    <xf numFmtId="8" fontId="15" fillId="0" borderId="0" xfId="0" applyNumberFormat="1" applyFont="1" applyAlignment="1">
      <alignment horizontal="center"/>
    </xf>
    <xf numFmtId="0" fontId="6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171" fontId="9" fillId="0" borderId="7" xfId="0" applyFont="1" applyBorder="1" applyAlignment="1">
      <alignment horizontal="centerContinuous"/>
    </xf>
    <xf numFmtId="171" fontId="16" fillId="2" borderId="0" xfId="0" applyFont="1" applyFill="1" applyAlignment="1">
      <alignment horizontal="centerContinuous"/>
    </xf>
    <xf numFmtId="171" fontId="18" fillId="2" borderId="0" xfId="0" applyFont="1" applyFill="1" applyAlignment="1">
      <alignment horizontal="centerContinuous"/>
    </xf>
    <xf numFmtId="170" fontId="16" fillId="2" borderId="0" xfId="1" applyNumberFormat="1" applyFont="1" applyFill="1" applyAlignment="1">
      <alignment horizontal="centerContinuous"/>
    </xf>
    <xf numFmtId="171" fontId="16" fillId="0" borderId="0" xfId="0" applyFont="1"/>
    <xf numFmtId="171" fontId="18" fillId="0" borderId="0" xfId="0" applyFont="1" applyAlignment="1">
      <alignment wrapText="1"/>
    </xf>
    <xf numFmtId="171" fontId="16" fillId="0" borderId="0" xfId="0" applyFont="1" applyAlignment="1">
      <alignment horizontal="center"/>
    </xf>
    <xf numFmtId="168" fontId="16" fillId="0" borderId="0" xfId="0" applyNumberFormat="1" applyFont="1"/>
    <xf numFmtId="2" fontId="7" fillId="0" borderId="0" xfId="0" applyNumberFormat="1" applyFont="1" applyAlignment="1">
      <alignment horizontal="center"/>
    </xf>
    <xf numFmtId="39" fontId="7" fillId="0" borderId="0" xfId="0" applyNumberFormat="1" applyFont="1" applyAlignment="1">
      <alignment horizontal="center"/>
    </xf>
    <xf numFmtId="171" fontId="6" fillId="0" borderId="0" xfId="0" applyFont="1" applyAlignment="1">
      <alignment horizontal="center"/>
    </xf>
    <xf numFmtId="167" fontId="0" fillId="0" borderId="0" xfId="8" applyNumberFormat="1" applyFont="1" applyFill="1"/>
    <xf numFmtId="171" fontId="6" fillId="0" borderId="16" xfId="5" applyFont="1" applyBorder="1" applyAlignment="1">
      <alignment horizontal="centerContinuous"/>
    </xf>
    <xf numFmtId="171" fontId="21" fillId="0" borderId="0" xfId="5" applyFont="1"/>
    <xf numFmtId="171" fontId="16" fillId="0" borderId="0" xfId="0" applyFont="1" applyAlignment="1">
      <alignment horizontal="centerContinuous"/>
    </xf>
    <xf numFmtId="171" fontId="7" fillId="0" borderId="0" xfId="0" applyFont="1" applyAlignment="1">
      <alignment horizontal="left" indent="1"/>
    </xf>
    <xf numFmtId="43" fontId="0" fillId="0" borderId="0" xfId="1" applyFont="1" applyFill="1"/>
    <xf numFmtId="171" fontId="0" fillId="0" borderId="0" xfId="0" quotePrefix="1"/>
    <xf numFmtId="41" fontId="7" fillId="0" borderId="0" xfId="11"/>
    <xf numFmtId="0" fontId="0" fillId="0" borderId="0" xfId="11" applyNumberFormat="1" applyFont="1" applyAlignment="1">
      <alignment horizontal="left"/>
    </xf>
    <xf numFmtId="172" fontId="0" fillId="0" borderId="0" xfId="0" applyNumberFormat="1"/>
    <xf numFmtId="171" fontId="10" fillId="0" borderId="0" xfId="0" applyFont="1"/>
    <xf numFmtId="171" fontId="18" fillId="2" borderId="0" xfId="0" applyFont="1" applyFill="1" applyAlignment="1">
      <alignment horizontal="center"/>
    </xf>
    <xf numFmtId="14" fontId="22" fillId="3" borderId="7" xfId="0" applyNumberFormat="1" applyFont="1" applyFill="1" applyBorder="1" applyAlignment="1">
      <alignment horizontal="center"/>
    </xf>
    <xf numFmtId="14" fontId="23" fillId="2" borderId="0" xfId="0" applyNumberFormat="1" applyFont="1" applyFill="1" applyAlignment="1">
      <alignment horizontal="centerContinuous" vertical="center"/>
    </xf>
    <xf numFmtId="171" fontId="10" fillId="0" borderId="0" xfId="0" applyFont="1" applyAlignment="1">
      <alignment horizontal="center"/>
    </xf>
    <xf numFmtId="171" fontId="16" fillId="2" borderId="0" xfId="0" applyFont="1" applyFill="1" applyAlignment="1">
      <alignment horizontal="centerContinuous" wrapText="1"/>
    </xf>
    <xf numFmtId="171" fontId="16" fillId="0" borderId="15" xfId="0" applyFont="1" applyBorder="1" applyAlignment="1">
      <alignment horizontal="center"/>
    </xf>
    <xf numFmtId="0" fontId="10" fillId="0" borderId="0" xfId="0" applyNumberFormat="1" applyFont="1" applyAlignment="1">
      <alignment horizontal="center"/>
    </xf>
    <xf numFmtId="171" fontId="10" fillId="4" borderId="14" xfId="0" applyFont="1" applyFill="1" applyBorder="1"/>
    <xf numFmtId="0" fontId="6" fillId="0" borderId="0" xfId="0" applyNumberFormat="1" applyFont="1"/>
    <xf numFmtId="177" fontId="7" fillId="0" borderId="0" xfId="0" applyNumberFormat="1" applyFont="1" applyAlignment="1">
      <alignment horizontal="center"/>
    </xf>
    <xf numFmtId="10" fontId="0" fillId="5" borderId="0" xfId="8" applyNumberFormat="1" applyFont="1" applyFill="1"/>
    <xf numFmtId="9" fontId="27" fillId="0" borderId="0" xfId="8" applyFont="1"/>
    <xf numFmtId="171" fontId="8" fillId="0" borderId="0" xfId="24" applyFont="1" applyAlignment="1">
      <alignment horizontal="centerContinuous"/>
    </xf>
    <xf numFmtId="171" fontId="7" fillId="0" borderId="0" xfId="24" applyAlignment="1">
      <alignment horizontal="centerContinuous"/>
    </xf>
    <xf numFmtId="171" fontId="7" fillId="0" borderId="0" xfId="24"/>
    <xf numFmtId="171" fontId="6" fillId="0" borderId="5" xfId="24" applyFont="1" applyBorder="1" applyAlignment="1">
      <alignment horizontal="center"/>
    </xf>
    <xf numFmtId="171" fontId="6" fillId="0" borderId="5" xfId="24" applyFont="1" applyBorder="1" applyAlignment="1">
      <alignment horizontal="center" wrapText="1"/>
    </xf>
    <xf numFmtId="171" fontId="11" fillId="0" borderId="6" xfId="24" applyFont="1" applyBorder="1" applyAlignment="1">
      <alignment horizontal="centerContinuous"/>
    </xf>
    <xf numFmtId="171" fontId="14" fillId="0" borderId="6" xfId="24" quotePrefix="1" applyFont="1" applyBorder="1" applyAlignment="1">
      <alignment horizontal="center" wrapText="1"/>
    </xf>
    <xf numFmtId="171" fontId="14" fillId="0" borderId="6" xfId="24" applyFont="1" applyBorder="1" applyAlignment="1">
      <alignment horizontal="center" wrapText="1"/>
    </xf>
    <xf numFmtId="171" fontId="10" fillId="0" borderId="0" xfId="24" quotePrefix="1" applyFont="1" applyAlignment="1">
      <alignment horizontal="center"/>
    </xf>
    <xf numFmtId="0" fontId="7" fillId="0" borderId="0" xfId="24" applyNumberFormat="1"/>
    <xf numFmtId="8" fontId="7" fillId="0" borderId="0" xfId="24" applyNumberFormat="1" applyAlignment="1">
      <alignment horizontal="right"/>
    </xf>
    <xf numFmtId="8" fontId="7" fillId="0" borderId="0" xfId="24" applyNumberFormat="1"/>
    <xf numFmtId="165" fontId="7" fillId="0" borderId="0" xfId="24" applyNumberFormat="1" applyAlignment="1">
      <alignment horizontal="center"/>
    </xf>
    <xf numFmtId="14" fontId="7" fillId="0" borderId="0" xfId="25" applyNumberFormat="1" applyFont="1"/>
    <xf numFmtId="8" fontId="7" fillId="0" borderId="0" xfId="24" applyNumberFormat="1" applyAlignment="1">
      <alignment horizontal="center"/>
    </xf>
    <xf numFmtId="171" fontId="9" fillId="0" borderId="0" xfId="24" applyFont="1" applyAlignment="1">
      <alignment horizontal="centerContinuous"/>
    </xf>
    <xf numFmtId="171" fontId="6" fillId="0" borderId="0" xfId="24" applyFont="1" applyAlignment="1">
      <alignment horizontal="centerContinuous"/>
    </xf>
    <xf numFmtId="171" fontId="7" fillId="0" borderId="0" xfId="24" applyAlignment="1">
      <alignment horizontal="center"/>
    </xf>
    <xf numFmtId="8" fontId="7" fillId="0" borderId="0" xfId="2" applyNumberFormat="1" applyFont="1" applyFill="1"/>
    <xf numFmtId="1" fontId="7" fillId="0" borderId="0" xfId="6" applyNumberFormat="1" applyFont="1" applyAlignment="1" applyProtection="1">
      <alignment horizontal="center"/>
      <protection locked="0"/>
    </xf>
    <xf numFmtId="172" fontId="7" fillId="0" borderId="0" xfId="24" applyNumberFormat="1"/>
    <xf numFmtId="167" fontId="7" fillId="0" borderId="0" xfId="8" applyNumberFormat="1" applyFont="1" applyFill="1"/>
    <xf numFmtId="44" fontId="27" fillId="0" borderId="0" xfId="2" applyFont="1" applyFill="1"/>
    <xf numFmtId="174" fontId="30" fillId="0" borderId="0" xfId="0" applyNumberFormat="1" applyFont="1" applyProtection="1">
      <protection locked="0"/>
    </xf>
    <xf numFmtId="171" fontId="6" fillId="0" borderId="0" xfId="0" applyFont="1" applyAlignment="1">
      <alignment horizontal="left"/>
    </xf>
    <xf numFmtId="167" fontId="0" fillId="0" borderId="0" xfId="8" applyNumberFormat="1" applyFont="1"/>
    <xf numFmtId="171" fontId="7" fillId="0" borderId="1" xfId="0" applyFont="1" applyBorder="1" applyAlignment="1">
      <alignment horizontal="center"/>
    </xf>
    <xf numFmtId="173" fontId="0" fillId="0" borderId="0" xfId="0" applyNumberFormat="1"/>
    <xf numFmtId="171" fontId="6" fillId="0" borderId="0" xfId="0" applyFont="1" applyAlignment="1">
      <alignment vertical="top" wrapText="1"/>
    </xf>
    <xf numFmtId="171" fontId="6" fillId="0" borderId="0" xfId="0" applyFont="1" applyAlignment="1">
      <alignment horizontal="left" vertical="top" wrapText="1"/>
    </xf>
    <xf numFmtId="171" fontId="7" fillId="0" borderId="0" xfId="0" applyFont="1" applyAlignment="1">
      <alignment horizontal="left" vertical="top" wrapText="1"/>
    </xf>
    <xf numFmtId="178" fontId="7" fillId="0" borderId="0" xfId="0" applyNumberFormat="1" applyFont="1" applyAlignment="1">
      <alignment horizontal="center"/>
    </xf>
    <xf numFmtId="171" fontId="0" fillId="0" borderId="0" xfId="0" applyAlignment="1">
      <alignment wrapText="1"/>
    </xf>
    <xf numFmtId="171" fontId="7" fillId="0" borderId="0" xfId="0" applyFont="1" applyAlignment="1">
      <alignment wrapText="1"/>
    </xf>
    <xf numFmtId="171" fontId="7" fillId="0" borderId="0" xfId="0" applyFont="1" applyAlignment="1">
      <alignment horizontal="center" wrapText="1"/>
    </xf>
    <xf numFmtId="171" fontId="6" fillId="0" borderId="0" xfId="0" applyFont="1" applyAlignment="1">
      <alignment horizontal="center" wrapText="1"/>
    </xf>
    <xf numFmtId="167" fontId="7" fillId="0" borderId="0" xfId="8" applyNumberFormat="1" applyFont="1" applyFill="1" applyAlignment="1">
      <alignment horizontal="center" wrapText="1"/>
    </xf>
    <xf numFmtId="2" fontId="7" fillId="0" borderId="0" xfId="0" applyNumberFormat="1" applyFont="1" applyAlignment="1">
      <alignment horizontal="center" wrapText="1"/>
    </xf>
    <xf numFmtId="179" fontId="0" fillId="0" borderId="0" xfId="1" applyNumberFormat="1" applyFont="1"/>
    <xf numFmtId="167" fontId="24" fillId="0" borderId="0" xfId="8" applyNumberFormat="1" applyFont="1" applyFill="1" applyAlignment="1">
      <alignment wrapText="1"/>
    </xf>
    <xf numFmtId="171" fontId="6" fillId="0" borderId="0" xfId="0" applyFont="1" applyAlignment="1">
      <alignment wrapText="1"/>
    </xf>
    <xf numFmtId="171" fontId="7" fillId="0" borderId="0" xfId="24" applyAlignment="1">
      <alignment wrapText="1"/>
    </xf>
    <xf numFmtId="171" fontId="0" fillId="10" borderId="0" xfId="0" applyFill="1" applyAlignment="1">
      <alignment wrapText="1"/>
    </xf>
    <xf numFmtId="171" fontId="32" fillId="0" borderId="0" xfId="0" applyFont="1" applyAlignment="1">
      <alignment horizontal="centerContinuous"/>
    </xf>
    <xf numFmtId="171" fontId="33" fillId="0" borderId="0" xfId="0" applyFont="1" applyAlignment="1">
      <alignment horizontal="centerContinuous"/>
    </xf>
    <xf numFmtId="171" fontId="32" fillId="0" borderId="0" xfId="0" applyFont="1"/>
    <xf numFmtId="171" fontId="33" fillId="0" borderId="0" xfId="0" applyFont="1"/>
    <xf numFmtId="171" fontId="7" fillId="0" borderId="0" xfId="0" quotePrefix="1" applyFont="1" applyAlignment="1">
      <alignment horizontal="center"/>
    </xf>
    <xf numFmtId="8" fontId="34" fillId="0" borderId="0" xfId="0" applyNumberFormat="1" applyFont="1" applyAlignment="1">
      <alignment horizontal="center"/>
    </xf>
    <xf numFmtId="8" fontId="34" fillId="0" borderId="0" xfId="0" applyNumberFormat="1" applyFont="1" applyAlignment="1">
      <alignment horizontal="left"/>
    </xf>
    <xf numFmtId="171" fontId="7" fillId="0" borderId="22" xfId="0" applyFont="1" applyBorder="1" applyAlignment="1">
      <alignment horizontal="center"/>
    </xf>
    <xf numFmtId="171" fontId="7" fillId="0" borderId="5" xfId="0" applyFont="1" applyBorder="1" applyAlignment="1">
      <alignment horizontal="centerContinuous"/>
    </xf>
    <xf numFmtId="171" fontId="7" fillId="0" borderId="5" xfId="0" quotePrefix="1" applyFont="1" applyBorder="1" applyAlignment="1">
      <alignment horizontal="centerContinuous"/>
    </xf>
    <xf numFmtId="171" fontId="7" fillId="0" borderId="4" xfId="0" applyFont="1" applyBorder="1" applyAlignment="1">
      <alignment horizontal="centerContinuous"/>
    </xf>
    <xf numFmtId="171" fontId="7" fillId="0" borderId="7" xfId="0" applyFont="1" applyBorder="1" applyAlignment="1">
      <alignment horizontal="centerContinuous"/>
    </xf>
    <xf numFmtId="171" fontId="7" fillId="0" borderId="3" xfId="0" applyFont="1" applyBorder="1" applyAlignment="1">
      <alignment horizontal="centerContinuous"/>
    </xf>
    <xf numFmtId="171" fontId="7" fillId="0" borderId="22" xfId="0" applyFont="1" applyBorder="1" applyAlignment="1">
      <alignment horizontal="centerContinuous"/>
    </xf>
    <xf numFmtId="171" fontId="7" fillId="0" borderId="2" xfId="0" applyFont="1" applyBorder="1" applyAlignment="1">
      <alignment horizontal="centerContinuous"/>
    </xf>
    <xf numFmtId="171" fontId="7" fillId="0" borderId="8" xfId="0" applyFont="1" applyBorder="1" applyAlignment="1">
      <alignment horizontal="centerContinuous"/>
    </xf>
    <xf numFmtId="171" fontId="7" fillId="0" borderId="23" xfId="0" applyFont="1" applyBorder="1" applyAlignment="1">
      <alignment horizontal="center"/>
    </xf>
    <xf numFmtId="171" fontId="7" fillId="0" borderId="3" xfId="0" applyFont="1" applyBorder="1" applyAlignment="1">
      <alignment horizontal="center"/>
    </xf>
    <xf numFmtId="171" fontId="7" fillId="0" borderId="9" xfId="0" applyFont="1" applyBorder="1" applyAlignment="1">
      <alignment horizontal="center"/>
    </xf>
    <xf numFmtId="171" fontId="7" fillId="0" borderId="4" xfId="0" applyFont="1" applyBorder="1" applyAlignment="1">
      <alignment horizontal="center"/>
    </xf>
    <xf numFmtId="0" fontId="7" fillId="0" borderId="22" xfId="0" applyNumberFormat="1" applyFont="1" applyBorder="1" applyAlignment="1">
      <alignment horizontal="center"/>
    </xf>
    <xf numFmtId="8" fontId="7" fillId="0" borderId="5" xfId="0" applyNumberFormat="1" applyFont="1" applyBorder="1"/>
    <xf numFmtId="8" fontId="7" fillId="11" borderId="22" xfId="0" applyNumberFormat="1" applyFont="1" applyFill="1" applyBorder="1" applyAlignment="1">
      <alignment horizontal="center"/>
    </xf>
    <xf numFmtId="8" fontId="7" fillId="11" borderId="2" xfId="0" applyNumberFormat="1" applyFont="1" applyFill="1" applyBorder="1" applyAlignment="1">
      <alignment horizontal="center"/>
    </xf>
    <xf numFmtId="8" fontId="7" fillId="11" borderId="8" xfId="0" applyNumberFormat="1" applyFont="1" applyFill="1" applyBorder="1" applyAlignment="1">
      <alignment horizontal="center"/>
    </xf>
    <xf numFmtId="1" fontId="7" fillId="0" borderId="22" xfId="0" applyNumberFormat="1" applyFont="1" applyBorder="1" applyAlignment="1">
      <alignment horizontal="center"/>
    </xf>
    <xf numFmtId="43" fontId="7" fillId="0" borderId="13" xfId="0" applyNumberFormat="1" applyFont="1" applyBorder="1"/>
    <xf numFmtId="43" fontId="7" fillId="0" borderId="0" xfId="0" applyNumberFormat="1" applyFont="1" applyAlignment="1">
      <alignment horizontal="center"/>
    </xf>
    <xf numFmtId="43" fontId="7" fillId="0" borderId="11" xfId="0" applyNumberFormat="1" applyFont="1" applyBorder="1" applyAlignment="1">
      <alignment horizontal="center"/>
    </xf>
    <xf numFmtId="43" fontId="7" fillId="0" borderId="10" xfId="0" applyNumberFormat="1" applyFont="1" applyBorder="1" applyAlignment="1">
      <alignment horizontal="center"/>
    </xf>
    <xf numFmtId="0" fontId="7" fillId="0" borderId="23" xfId="0" applyNumberFormat="1" applyFont="1" applyBorder="1" applyAlignment="1">
      <alignment horizontal="center"/>
    </xf>
    <xf numFmtId="43" fontId="7" fillId="0" borderId="6" xfId="0" applyNumberFormat="1" applyFont="1" applyBorder="1"/>
    <xf numFmtId="43" fontId="7" fillId="0" borderId="1" xfId="0" applyNumberFormat="1" applyFont="1" applyBorder="1" applyAlignment="1">
      <alignment horizontal="center"/>
    </xf>
    <xf numFmtId="43" fontId="7" fillId="0" borderId="12" xfId="0" applyNumberFormat="1" applyFont="1" applyBorder="1" applyAlignment="1">
      <alignment horizontal="center"/>
    </xf>
    <xf numFmtId="43" fontId="7" fillId="0" borderId="23" xfId="0" applyNumberFormat="1" applyFont="1" applyBorder="1" applyAlignment="1">
      <alignment horizontal="center"/>
    </xf>
    <xf numFmtId="171" fontId="7" fillId="0" borderId="0" xfId="0" applyFont="1" applyAlignment="1">
      <alignment horizontal="left"/>
    </xf>
    <xf numFmtId="171" fontId="7" fillId="0" borderId="0" xfId="0" quotePrefix="1" applyFont="1" applyAlignment="1">
      <alignment horizontal="left" vertical="top"/>
    </xf>
    <xf numFmtId="172" fontId="7" fillId="0" borderId="0" xfId="0" applyNumberFormat="1" applyFont="1"/>
    <xf numFmtId="1" fontId="7" fillId="0" borderId="10" xfId="0" applyNumberFormat="1" applyFont="1" applyBorder="1" applyAlignment="1">
      <alignment horizontal="center"/>
    </xf>
    <xf numFmtId="1" fontId="7" fillId="0" borderId="23" xfId="0" applyNumberFormat="1" applyFont="1" applyBorder="1" applyAlignment="1">
      <alignment horizontal="center"/>
    </xf>
    <xf numFmtId="171" fontId="7" fillId="0" borderId="0" xfId="24" applyAlignment="1">
      <alignment horizontal="center" wrapText="1"/>
    </xf>
    <xf numFmtId="173" fontId="7" fillId="0" borderId="0" xfId="24" applyNumberFormat="1"/>
    <xf numFmtId="164" fontId="7" fillId="0" borderId="0" xfId="1" applyNumberFormat="1" applyFont="1" applyFill="1"/>
    <xf numFmtId="0" fontId="0" fillId="0" borderId="0" xfId="0" applyNumberFormat="1"/>
    <xf numFmtId="41" fontId="0" fillId="0" borderId="0" xfId="4" applyFont="1"/>
    <xf numFmtId="171" fontId="6" fillId="0" borderId="0" xfId="0" applyFont="1"/>
    <xf numFmtId="171" fontId="0" fillId="6" borderId="0" xfId="0" applyFill="1"/>
    <xf numFmtId="171" fontId="0" fillId="0" borderId="0" xfId="0" applyAlignment="1">
      <alignment horizontal="right"/>
    </xf>
    <xf numFmtId="171" fontId="0" fillId="0" borderId="0" xfId="24" applyFont="1"/>
    <xf numFmtId="8" fontId="0" fillId="0" borderId="0" xfId="24" applyNumberFormat="1" applyFont="1"/>
    <xf numFmtId="8" fontId="31" fillId="0" borderId="0" xfId="24" applyNumberFormat="1" applyFont="1"/>
    <xf numFmtId="6" fontId="7" fillId="0" borderId="0" xfId="2" applyNumberFormat="1" applyFont="1" applyFill="1"/>
    <xf numFmtId="174" fontId="7" fillId="0" borderId="0" xfId="24" applyNumberFormat="1"/>
    <xf numFmtId="167" fontId="7" fillId="0" borderId="0" xfId="24" applyNumberFormat="1"/>
    <xf numFmtId="171" fontId="31" fillId="0" borderId="0" xfId="24" applyFont="1"/>
    <xf numFmtId="165" fontId="7" fillId="10" borderId="0" xfId="24" applyNumberFormat="1" applyFill="1" applyAlignment="1">
      <alignment horizontal="center"/>
    </xf>
    <xf numFmtId="166" fontId="7" fillId="0" borderId="0" xfId="24" applyNumberFormat="1" applyAlignment="1">
      <alignment horizontal="center"/>
    </xf>
    <xf numFmtId="181" fontId="0" fillId="0" borderId="0" xfId="0" applyNumberFormat="1"/>
    <xf numFmtId="172" fontId="31" fillId="0" borderId="0" xfId="24" applyNumberFormat="1" applyFont="1"/>
    <xf numFmtId="10" fontId="7" fillId="0" borderId="0" xfId="8" applyNumberFormat="1" applyFont="1" applyFill="1"/>
    <xf numFmtId="171" fontId="7" fillId="12" borderId="0" xfId="24" applyFill="1"/>
    <xf numFmtId="171" fontId="0" fillId="0" borderId="10" xfId="0" applyBorder="1" applyAlignment="1">
      <alignment wrapText="1"/>
    </xf>
    <xf numFmtId="171" fontId="0" fillId="0" borderId="10" xfId="0" applyBorder="1"/>
    <xf numFmtId="171" fontId="0" fillId="0" borderId="11" xfId="0" applyBorder="1"/>
    <xf numFmtId="171" fontId="0" fillId="0" borderId="23" xfId="0" applyBorder="1"/>
    <xf numFmtId="171" fontId="0" fillId="0" borderId="1" xfId="0" applyBorder="1"/>
    <xf numFmtId="0" fontId="6" fillId="0" borderId="9" xfId="0" applyNumberFormat="1" applyFont="1" applyBorder="1"/>
    <xf numFmtId="171" fontId="6" fillId="6" borderId="0" xfId="0" applyFont="1" applyFill="1" applyAlignment="1">
      <alignment wrapText="1"/>
    </xf>
    <xf numFmtId="171" fontId="6" fillId="5" borderId="0" xfId="0" applyFont="1" applyFill="1" applyAlignment="1">
      <alignment wrapText="1"/>
    </xf>
    <xf numFmtId="44" fontId="6" fillId="0" borderId="0" xfId="2" applyFont="1"/>
    <xf numFmtId="44" fontId="0" fillId="0" borderId="0" xfId="2" applyFont="1" applyBorder="1"/>
    <xf numFmtId="171" fontId="0" fillId="0" borderId="0" xfId="0" applyAlignment="1">
      <alignment horizontal="center"/>
    </xf>
    <xf numFmtId="0" fontId="6" fillId="0" borderId="22" xfId="0" applyNumberFormat="1" applyFont="1" applyBorder="1"/>
    <xf numFmtId="0" fontId="6" fillId="0" borderId="2" xfId="0" applyNumberFormat="1" applyFont="1" applyBorder="1"/>
    <xf numFmtId="171" fontId="0" fillId="5" borderId="22" xfId="0" applyFill="1" applyBorder="1"/>
    <xf numFmtId="171" fontId="0" fillId="5" borderId="2" xfId="0" applyFill="1" applyBorder="1"/>
    <xf numFmtId="171" fontId="0" fillId="0" borderId="0" xfId="0" applyAlignment="1">
      <alignment horizontal="center" wrapText="1"/>
    </xf>
    <xf numFmtId="8" fontId="7" fillId="12" borderId="0" xfId="2" applyNumberFormat="1" applyFont="1" applyFill="1" applyBorder="1"/>
    <xf numFmtId="171" fontId="0" fillId="6" borderId="0" xfId="0" applyFill="1" applyAlignment="1">
      <alignment wrapText="1"/>
    </xf>
    <xf numFmtId="7" fontId="7" fillId="0" borderId="5" xfId="0" applyNumberFormat="1" applyFont="1" applyBorder="1"/>
    <xf numFmtId="7" fontId="7" fillId="0" borderId="2" xfId="0" applyNumberFormat="1" applyFont="1" applyBorder="1" applyAlignment="1">
      <alignment horizontal="center"/>
    </xf>
    <xf numFmtId="7" fontId="7" fillId="0" borderId="8" xfId="0" applyNumberFormat="1" applyFont="1" applyBorder="1" applyAlignment="1">
      <alignment horizontal="center"/>
    </xf>
    <xf numFmtId="7" fontId="7" fillId="0" borderId="22" xfId="0" applyNumberFormat="1" applyFont="1" applyBorder="1" applyAlignment="1">
      <alignment horizontal="center"/>
    </xf>
    <xf numFmtId="7" fontId="7" fillId="0" borderId="13" xfId="0" applyNumberFormat="1" applyFont="1" applyBorder="1"/>
    <xf numFmtId="7" fontId="7" fillId="0" borderId="0" xfId="0" applyNumberFormat="1" applyFont="1" applyAlignment="1">
      <alignment horizontal="center"/>
    </xf>
    <xf numFmtId="7" fontId="7" fillId="0" borderId="11" xfId="0" applyNumberFormat="1" applyFont="1" applyBorder="1" applyAlignment="1">
      <alignment horizontal="center"/>
    </xf>
    <xf numFmtId="7" fontId="7" fillId="0" borderId="10" xfId="0" applyNumberFormat="1" applyFont="1" applyBorder="1" applyAlignment="1">
      <alignment horizontal="center"/>
    </xf>
    <xf numFmtId="7" fontId="7" fillId="0" borderId="6" xfId="0" applyNumberFormat="1" applyFont="1" applyBorder="1"/>
    <xf numFmtId="7" fontId="7" fillId="0" borderId="1" xfId="0" applyNumberFormat="1" applyFont="1" applyBorder="1" applyAlignment="1">
      <alignment horizontal="center"/>
    </xf>
    <xf numFmtId="7" fontId="7" fillId="0" borderId="12" xfId="0" applyNumberFormat="1" applyFont="1" applyBorder="1" applyAlignment="1">
      <alignment horizontal="center"/>
    </xf>
    <xf numFmtId="7" fontId="7" fillId="0" borderId="23" xfId="0" applyNumberFormat="1" applyFont="1" applyBorder="1" applyAlignment="1">
      <alignment horizontal="center"/>
    </xf>
    <xf numFmtId="171" fontId="17" fillId="0" borderId="0" xfId="10" applyNumberFormat="1" applyFont="1" applyAlignment="1">
      <alignment horizontal="centerContinuous"/>
    </xf>
    <xf numFmtId="171" fontId="5" fillId="0" borderId="5" xfId="10" applyNumberFormat="1" applyBorder="1" applyAlignment="1">
      <alignment horizontal="center"/>
    </xf>
    <xf numFmtId="171" fontId="5" fillId="0" borderId="7" xfId="10" applyNumberFormat="1" applyBorder="1" applyAlignment="1">
      <alignment horizontal="center"/>
    </xf>
    <xf numFmtId="171" fontId="5" fillId="0" borderId="3" xfId="10" applyNumberFormat="1" applyBorder="1" applyAlignment="1">
      <alignment horizontal="centerContinuous"/>
    </xf>
    <xf numFmtId="171" fontId="5" fillId="0" borderId="4" xfId="10" applyNumberFormat="1" applyBorder="1" applyAlignment="1">
      <alignment horizontal="centerContinuous"/>
    </xf>
    <xf numFmtId="171" fontId="5" fillId="0" borderId="6" xfId="10" applyNumberFormat="1" applyBorder="1" applyAlignment="1">
      <alignment horizontal="center"/>
    </xf>
    <xf numFmtId="171" fontId="5" fillId="0" borderId="4" xfId="10" applyNumberFormat="1" applyBorder="1" applyAlignment="1">
      <alignment horizontal="center"/>
    </xf>
    <xf numFmtId="171" fontId="5" fillId="0" borderId="3" xfId="10" applyNumberFormat="1" applyBorder="1" applyAlignment="1">
      <alignment horizontal="center"/>
    </xf>
    <xf numFmtId="171" fontId="5" fillId="0" borderId="9" xfId="10" applyNumberFormat="1" applyBorder="1" applyAlignment="1">
      <alignment horizontal="centerContinuous"/>
    </xf>
    <xf numFmtId="17" fontId="5" fillId="0" borderId="5" xfId="10" applyNumberFormat="1" applyBorder="1" applyAlignment="1">
      <alignment horizontal="center"/>
    </xf>
    <xf numFmtId="17" fontId="5" fillId="0" borderId="13" xfId="10" applyNumberFormat="1" applyBorder="1" applyAlignment="1">
      <alignment horizontal="center"/>
    </xf>
    <xf numFmtId="17" fontId="5" fillId="0" borderId="6" xfId="10" applyNumberFormat="1" applyBorder="1" applyAlignment="1">
      <alignment horizontal="center"/>
    </xf>
    <xf numFmtId="8" fontId="7" fillId="10" borderId="0" xfId="24" applyNumberFormat="1" applyFill="1" applyAlignment="1">
      <alignment horizontal="right"/>
    </xf>
    <xf numFmtId="171" fontId="0" fillId="5" borderId="0" xfId="0" applyFill="1" applyAlignment="1">
      <alignment wrapText="1"/>
    </xf>
    <xf numFmtId="172" fontId="0" fillId="0" borderId="0" xfId="1" applyNumberFormat="1" applyFont="1"/>
    <xf numFmtId="172" fontId="7" fillId="0" borderId="0" xfId="11" applyNumberFormat="1"/>
    <xf numFmtId="0" fontId="0" fillId="0" borderId="0" xfId="7" applyFont="1" applyAlignment="1">
      <alignment horizontal="center"/>
    </xf>
    <xf numFmtId="0" fontId="7" fillId="0" borderId="0" xfId="0" applyNumberFormat="1" applyFont="1" applyAlignment="1">
      <alignment horizontal="center"/>
    </xf>
    <xf numFmtId="8" fontId="7" fillId="0" borderId="0" xfId="0" quotePrefix="1" applyNumberFormat="1" applyFont="1" applyAlignment="1">
      <alignment horizontal="center"/>
    </xf>
    <xf numFmtId="0" fontId="35" fillId="0" borderId="0" xfId="31" applyFont="1"/>
    <xf numFmtId="0" fontId="33" fillId="0" borderId="0" xfId="31" applyFont="1"/>
    <xf numFmtId="0" fontId="1" fillId="0" borderId="0" xfId="31"/>
    <xf numFmtId="180" fontId="1" fillId="0" borderId="0" xfId="31" applyNumberFormat="1"/>
    <xf numFmtId="180" fontId="33" fillId="0" borderId="0" xfId="31" applyNumberFormat="1" applyFont="1"/>
    <xf numFmtId="2" fontId="33" fillId="0" borderId="0" xfId="31" applyNumberFormat="1" applyFont="1"/>
    <xf numFmtId="43" fontId="33" fillId="0" borderId="0" xfId="32" applyFont="1" applyFill="1"/>
    <xf numFmtId="164" fontId="33" fillId="0" borderId="0" xfId="32" applyNumberFormat="1" applyFont="1" applyFill="1"/>
    <xf numFmtId="8" fontId="33" fillId="0" borderId="0" xfId="31" applyNumberFormat="1" applyFont="1"/>
    <xf numFmtId="180" fontId="35" fillId="0" borderId="0" xfId="31" applyNumberFormat="1" applyFont="1"/>
    <xf numFmtId="0" fontId="9" fillId="0" borderId="0" xfId="31" applyFont="1"/>
    <xf numFmtId="180" fontId="9" fillId="0" borderId="0" xfId="31" applyNumberFormat="1" applyFont="1"/>
    <xf numFmtId="2" fontId="9" fillId="0" borderId="0" xfId="31" applyNumberFormat="1" applyFont="1"/>
    <xf numFmtId="43" fontId="9" fillId="0" borderId="0" xfId="32" applyFont="1" applyFill="1"/>
    <xf numFmtId="164" fontId="9" fillId="0" borderId="0" xfId="32" applyNumberFormat="1" applyFont="1" applyFill="1"/>
    <xf numFmtId="8" fontId="9" fillId="0" borderId="0" xfId="31" applyNumberFormat="1" applyFont="1"/>
    <xf numFmtId="0" fontId="1" fillId="13" borderId="0" xfId="31" applyFill="1"/>
    <xf numFmtId="0" fontId="1" fillId="14" borderId="0" xfId="31" applyFill="1"/>
    <xf numFmtId="10" fontId="1" fillId="0" borderId="0" xfId="31" applyNumberFormat="1"/>
    <xf numFmtId="182" fontId="7" fillId="0" borderId="0" xfId="24" applyNumberFormat="1"/>
    <xf numFmtId="8" fontId="33" fillId="15" borderId="0" xfId="32" applyNumberFormat="1" applyFont="1" applyFill="1"/>
    <xf numFmtId="180" fontId="33" fillId="0" borderId="0" xfId="0" applyNumberFormat="1" applyFont="1"/>
    <xf numFmtId="8" fontId="33" fillId="0" borderId="0" xfId="0" applyNumberFormat="1" applyFont="1"/>
    <xf numFmtId="10" fontId="0" fillId="0" borderId="0" xfId="0" applyNumberFormat="1"/>
    <xf numFmtId="171" fontId="6" fillId="0" borderId="0" xfId="24" applyFont="1" applyAlignment="1">
      <alignment wrapText="1"/>
    </xf>
    <xf numFmtId="172" fontId="7" fillId="0" borderId="0" xfId="24" applyNumberFormat="1" applyAlignment="1">
      <alignment horizontal="right"/>
    </xf>
    <xf numFmtId="2" fontId="33" fillId="0" borderId="0" xfId="0" applyNumberFormat="1" applyFont="1"/>
    <xf numFmtId="171" fontId="37" fillId="16" borderId="0" xfId="0" applyFont="1" applyFill="1"/>
    <xf numFmtId="171" fontId="37" fillId="16" borderId="0" xfId="0" applyFont="1" applyFill="1" applyAlignment="1">
      <alignment horizontal="center" wrapText="1"/>
    </xf>
    <xf numFmtId="37" fontId="0" fillId="0" borderId="0" xfId="0" applyNumberFormat="1"/>
    <xf numFmtId="164" fontId="0" fillId="0" borderId="0" xfId="0" applyNumberFormat="1"/>
    <xf numFmtId="9" fontId="0" fillId="0" borderId="0" xfId="0" applyNumberFormat="1"/>
    <xf numFmtId="183" fontId="0" fillId="0" borderId="0" xfId="0" applyNumberFormat="1"/>
    <xf numFmtId="8" fontId="7" fillId="0" borderId="0" xfId="0" applyNumberFormat="1" applyFont="1" applyAlignment="1">
      <alignment wrapText="1"/>
    </xf>
    <xf numFmtId="171" fontId="29" fillId="0" borderId="0" xfId="26" applyNumberFormat="1" applyAlignment="1" applyProtection="1"/>
    <xf numFmtId="6" fontId="7" fillId="0" borderId="0" xfId="2" applyNumberFormat="1" applyFont="1" applyFill="1" applyBorder="1"/>
    <xf numFmtId="8" fontId="7" fillId="0" borderId="0" xfId="2" applyNumberFormat="1" applyFont="1" applyFill="1" applyBorder="1"/>
    <xf numFmtId="180" fontId="0" fillId="0" borderId="0" xfId="0" applyNumberFormat="1"/>
    <xf numFmtId="171" fontId="0" fillId="0" borderId="0" xfId="0" applyAlignment="1">
      <alignment horizontal="centerContinuous"/>
    </xf>
    <xf numFmtId="171" fontId="6" fillId="0" borderId="5" xfId="0" applyFont="1" applyBorder="1" applyAlignment="1">
      <alignment horizontal="centerContinuous" wrapText="1"/>
    </xf>
    <xf numFmtId="171" fontId="11" fillId="0" borderId="6" xfId="0" applyFont="1" applyBorder="1" applyAlignment="1">
      <alignment horizontal="centerContinuous"/>
    </xf>
    <xf numFmtId="171" fontId="10" fillId="0" borderId="0" xfId="0" quotePrefix="1" applyFont="1" applyAlignment="1">
      <alignment horizontal="center"/>
    </xf>
    <xf numFmtId="6" fontId="0" fillId="0" borderId="0" xfId="0" applyNumberFormat="1" applyAlignment="1">
      <alignment horizontal="right"/>
    </xf>
    <xf numFmtId="8" fontId="0" fillId="0" borderId="0" xfId="0" applyNumberFormat="1" applyAlignment="1">
      <alignment horizontal="right"/>
    </xf>
    <xf numFmtId="8" fontId="0" fillId="0" borderId="0" xfId="0" applyNumberFormat="1"/>
    <xf numFmtId="165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0" fontId="7" fillId="0" borderId="0" xfId="8" applyNumberFormat="1" applyFont="1" applyFill="1" applyBorder="1"/>
    <xf numFmtId="171" fontId="0" fillId="0" borderId="0" xfId="5" applyFont="1"/>
    <xf numFmtId="172" fontId="0" fillId="0" borderId="0" xfId="5" applyNumberFormat="1" applyFont="1"/>
    <xf numFmtId="184" fontId="0" fillId="0" borderId="0" xfId="0" applyNumberFormat="1"/>
    <xf numFmtId="10" fontId="0" fillId="0" borderId="0" xfId="8" applyNumberFormat="1" applyFont="1"/>
    <xf numFmtId="41" fontId="0" fillId="0" borderId="0" xfId="5" applyNumberFormat="1" applyFont="1"/>
    <xf numFmtId="171" fontId="6" fillId="0" borderId="17" xfId="0" applyFont="1" applyBorder="1" applyAlignment="1">
      <alignment horizontal="centerContinuous"/>
    </xf>
    <xf numFmtId="171" fontId="6" fillId="0" borderId="24" xfId="0" applyFont="1" applyBorder="1" applyAlignment="1">
      <alignment horizontal="centerContinuous"/>
    </xf>
    <xf numFmtId="171" fontId="0" fillId="0" borderId="18" xfId="0" applyBorder="1" applyAlignment="1">
      <alignment horizontal="centerContinuous"/>
    </xf>
    <xf numFmtId="171" fontId="6" fillId="0" borderId="7" xfId="0" applyFont="1" applyBorder="1" applyAlignment="1">
      <alignment horizontal="centerContinuous"/>
    </xf>
    <xf numFmtId="171" fontId="6" fillId="0" borderId="9" xfId="0" applyFont="1" applyBorder="1" applyAlignment="1">
      <alignment horizontal="centerContinuous"/>
    </xf>
    <xf numFmtId="171" fontId="6" fillId="0" borderId="7" xfId="0" applyFont="1" applyBorder="1" applyAlignment="1">
      <alignment horizontal="center"/>
    </xf>
    <xf numFmtId="41" fontId="0" fillId="0" borderId="0" xfId="0" applyNumberFormat="1"/>
    <xf numFmtId="6" fontId="0" fillId="0" borderId="0" xfId="2" applyNumberFormat="1" applyFont="1" applyFill="1" applyAlignment="1">
      <alignment horizontal="center"/>
    </xf>
    <xf numFmtId="8" fontId="0" fillId="0" borderId="0" xfId="2" applyNumberFormat="1" applyFont="1" applyFill="1" applyAlignment="1">
      <alignment horizontal="center"/>
    </xf>
    <xf numFmtId="41" fontId="38" fillId="0" borderId="0" xfId="0" applyNumberFormat="1" applyFont="1"/>
    <xf numFmtId="167" fontId="38" fillId="0" borderId="0" xfId="8" applyNumberFormat="1" applyFont="1" applyFill="1"/>
    <xf numFmtId="6" fontId="38" fillId="0" borderId="0" xfId="2" applyNumberFormat="1" applyFont="1" applyFill="1" applyAlignment="1">
      <alignment horizontal="center"/>
    </xf>
    <xf numFmtId="8" fontId="38" fillId="0" borderId="0" xfId="2" applyNumberFormat="1" applyFont="1" applyFill="1" applyAlignment="1">
      <alignment horizontal="center"/>
    </xf>
    <xf numFmtId="185" fontId="7" fillId="0" borderId="0" xfId="1" applyNumberFormat="1" applyFont="1" applyFill="1"/>
    <xf numFmtId="6" fontId="0" fillId="0" borderId="0" xfId="2" applyNumberFormat="1" applyFont="1" applyFill="1"/>
    <xf numFmtId="8" fontId="0" fillId="0" borderId="0" xfId="2" applyNumberFormat="1" applyFont="1" applyFill="1"/>
    <xf numFmtId="171" fontId="6" fillId="0" borderId="7" xfId="5" applyFont="1" applyBorder="1" applyAlignment="1">
      <alignment horizontal="centerContinuous"/>
    </xf>
    <xf numFmtId="171" fontId="0" fillId="0" borderId="0" xfId="5" applyFont="1" applyAlignment="1">
      <alignment horizontal="left"/>
    </xf>
    <xf numFmtId="171" fontId="0" fillId="0" borderId="0" xfId="0" applyAlignment="1">
      <alignment horizontal="left"/>
    </xf>
    <xf numFmtId="164" fontId="0" fillId="0" borderId="0" xfId="0" applyNumberFormat="1" applyAlignment="1">
      <alignment horizontal="center"/>
    </xf>
    <xf numFmtId="171" fontId="38" fillId="0" borderId="0" xfId="0" applyFont="1"/>
    <xf numFmtId="173" fontId="38" fillId="0" borderId="0" xfId="0" applyNumberFormat="1" applyFont="1"/>
    <xf numFmtId="43" fontId="38" fillId="0" borderId="0" xfId="2" applyNumberFormat="1" applyFont="1" applyFill="1"/>
    <xf numFmtId="164" fontId="38" fillId="0" borderId="0" xfId="0" applyNumberFormat="1" applyFont="1" applyAlignment="1">
      <alignment horizontal="center"/>
    </xf>
    <xf numFmtId="167" fontId="0" fillId="0" borderId="0" xfId="0" applyNumberFormat="1"/>
    <xf numFmtId="164" fontId="10" fillId="0" borderId="0" xfId="0" applyNumberFormat="1" applyFont="1" applyAlignment="1">
      <alignment horizontal="right"/>
    </xf>
    <xf numFmtId="171" fontId="6" fillId="0" borderId="3" xfId="5" applyFont="1" applyBorder="1" applyAlignment="1">
      <alignment horizontal="centerContinuous"/>
    </xf>
    <xf numFmtId="171" fontId="0" fillId="0" borderId="9" xfId="0" applyBorder="1" applyAlignment="1">
      <alignment horizontal="centerContinuous"/>
    </xf>
    <xf numFmtId="171" fontId="0" fillId="0" borderId="4" xfId="0" applyBorder="1" applyAlignment="1">
      <alignment horizontal="centerContinuous"/>
    </xf>
    <xf numFmtId="169" fontId="0" fillId="0" borderId="0" xfId="2" applyNumberFormat="1" applyFont="1" applyFill="1"/>
    <xf numFmtId="165" fontId="0" fillId="0" borderId="0" xfId="0" applyNumberFormat="1" applyAlignment="1">
      <alignment horizontal="right"/>
    </xf>
    <xf numFmtId="44" fontId="0" fillId="0" borderId="0" xfId="2" applyFont="1" applyFill="1"/>
    <xf numFmtId="44" fontId="38" fillId="0" borderId="0" xfId="2" applyFont="1" applyFill="1"/>
    <xf numFmtId="8" fontId="38" fillId="0" borderId="0" xfId="2" applyNumberFormat="1" applyFont="1" applyFill="1"/>
    <xf numFmtId="186" fontId="0" fillId="0" borderId="0" xfId="1" applyNumberFormat="1" applyFont="1"/>
    <xf numFmtId="9" fontId="0" fillId="0" borderId="0" xfId="8" applyFont="1"/>
    <xf numFmtId="174" fontId="0" fillId="0" borderId="0" xfId="0" applyNumberFormat="1"/>
    <xf numFmtId="174" fontId="0" fillId="0" borderId="0" xfId="8" applyNumberFormat="1" applyFont="1"/>
    <xf numFmtId="10" fontId="0" fillId="0" borderId="0" xfId="8" applyNumberFormat="1" applyFont="1" applyFill="1"/>
    <xf numFmtId="7" fontId="0" fillId="0" borderId="0" xfId="2" applyNumberFormat="1" applyFont="1" applyFill="1"/>
    <xf numFmtId="165" fontId="0" fillId="10" borderId="0" xfId="0" applyNumberFormat="1" applyFill="1" applyAlignment="1">
      <alignment horizontal="center"/>
    </xf>
    <xf numFmtId="44" fontId="7" fillId="10" borderId="0" xfId="24" applyNumberFormat="1" applyFill="1" applyAlignment="1">
      <alignment horizontal="right"/>
    </xf>
    <xf numFmtId="43" fontId="40" fillId="0" borderId="0" xfId="33" applyNumberFormat="1" applyFont="1" applyAlignment="1">
      <alignment horizontal="center" wrapText="1"/>
    </xf>
    <xf numFmtId="187" fontId="0" fillId="0" borderId="0" xfId="0" applyNumberFormat="1"/>
    <xf numFmtId="164" fontId="0" fillId="0" borderId="0" xfId="1" applyNumberFormat="1" applyFont="1" applyFill="1"/>
    <xf numFmtId="183" fontId="7" fillId="10" borderId="0" xfId="24" applyNumberFormat="1" applyFill="1" applyAlignment="1">
      <alignment horizontal="right"/>
    </xf>
    <xf numFmtId="10" fontId="7" fillId="12" borderId="0" xfId="8" applyNumberFormat="1" applyFont="1" applyFill="1"/>
    <xf numFmtId="167" fontId="0" fillId="10" borderId="0" xfId="8" applyNumberFormat="1" applyFont="1" applyFill="1"/>
    <xf numFmtId="8" fontId="7" fillId="15" borderId="0" xfId="24" applyNumberFormat="1" applyFill="1" applyAlignment="1">
      <alignment horizontal="right"/>
    </xf>
    <xf numFmtId="173" fontId="0" fillId="0" borderId="7" xfId="0" applyNumberFormat="1" applyBorder="1"/>
    <xf numFmtId="0" fontId="0" fillId="0" borderId="1" xfId="0" applyNumberFormat="1" applyBorder="1"/>
    <xf numFmtId="166" fontId="0" fillId="0" borderId="0" xfId="2" applyNumberFormat="1" applyFont="1"/>
    <xf numFmtId="166" fontId="0" fillId="0" borderId="1" xfId="2" applyNumberFormat="1" applyFont="1" applyBorder="1"/>
    <xf numFmtId="8" fontId="7" fillId="0" borderId="0" xfId="1" applyNumberFormat="1" applyFont="1"/>
    <xf numFmtId="188" fontId="1" fillId="0" borderId="0" xfId="31" applyNumberFormat="1"/>
    <xf numFmtId="9" fontId="7" fillId="17" borderId="0" xfId="8" applyFont="1" applyFill="1"/>
    <xf numFmtId="8" fontId="33" fillId="0" borderId="0" xfId="32" applyNumberFormat="1" applyFont="1" applyFill="1"/>
    <xf numFmtId="189" fontId="7" fillId="0" borderId="0" xfId="24" applyNumberFormat="1"/>
    <xf numFmtId="0" fontId="1" fillId="0" borderId="0" xfId="31" applyAlignment="1">
      <alignment horizontal="right"/>
    </xf>
    <xf numFmtId="44" fontId="0" fillId="0" borderId="0" xfId="15" applyFont="1" applyFill="1"/>
    <xf numFmtId="0" fontId="7" fillId="0" borderId="0" xfId="24" applyNumberFormat="1" applyAlignment="1">
      <alignment horizontal="right"/>
    </xf>
    <xf numFmtId="167" fontId="33" fillId="0" borderId="0" xfId="9" applyFont="1"/>
    <xf numFmtId="2" fontId="33" fillId="0" borderId="0" xfId="9" applyNumberFormat="1" applyFont="1"/>
    <xf numFmtId="171" fontId="7" fillId="10" borderId="0" xfId="0" applyFont="1" applyFill="1" applyAlignment="1">
      <alignment horizontal="center" wrapText="1"/>
    </xf>
    <xf numFmtId="171" fontId="0" fillId="10" borderId="0" xfId="0" applyFill="1"/>
    <xf numFmtId="8" fontId="7" fillId="10" borderId="0" xfId="0" applyNumberFormat="1" applyFont="1" applyFill="1" applyAlignment="1">
      <alignment horizontal="center"/>
    </xf>
    <xf numFmtId="171" fontId="5" fillId="0" borderId="13" xfId="10" applyNumberFormat="1" applyBorder="1" applyAlignment="1">
      <alignment horizontal="center"/>
    </xf>
    <xf numFmtId="171" fontId="5" fillId="0" borderId="0" xfId="10" applyNumberFormat="1"/>
    <xf numFmtId="171" fontId="28" fillId="0" borderId="0" xfId="10" applyNumberFormat="1" applyFont="1"/>
    <xf numFmtId="17" fontId="5" fillId="0" borderId="0" xfId="10" applyNumberFormat="1"/>
    <xf numFmtId="173" fontId="5" fillId="0" borderId="0" xfId="10" applyNumberFormat="1"/>
    <xf numFmtId="171" fontId="17" fillId="0" borderId="0" xfId="10" applyNumberFormat="1" applyFont="1"/>
    <xf numFmtId="171" fontId="31" fillId="0" borderId="0" xfId="0" applyFont="1"/>
    <xf numFmtId="169" fontId="5" fillId="0" borderId="0" xfId="2" applyNumberFormat="1" applyFont="1" applyFill="1" applyAlignment="1"/>
    <xf numFmtId="37" fontId="5" fillId="0" borderId="0" xfId="2" applyNumberFormat="1" applyFont="1" applyFill="1" applyAlignment="1"/>
    <xf numFmtId="7" fontId="5" fillId="0" borderId="0" xfId="2" applyNumberFormat="1" applyFont="1" applyFill="1" applyAlignment="1"/>
    <xf numFmtId="10" fontId="5" fillId="0" borderId="0" xfId="8" applyNumberFormat="1" applyFont="1" applyFill="1" applyAlignment="1"/>
    <xf numFmtId="171" fontId="7" fillId="0" borderId="0" xfId="10" applyNumberFormat="1" applyFont="1"/>
    <xf numFmtId="10" fontId="5" fillId="0" borderId="0" xfId="10" applyNumberFormat="1"/>
    <xf numFmtId="174" fontId="5" fillId="0" borderId="0" xfId="8" applyNumberFormat="1" applyFont="1" applyFill="1" applyAlignment="1"/>
    <xf numFmtId="171" fontId="5" fillId="10" borderId="2" xfId="10" applyNumberFormat="1" applyFill="1" applyBorder="1"/>
    <xf numFmtId="41" fontId="5" fillId="0" borderId="8" xfId="10" applyNumberFormat="1" applyBorder="1"/>
    <xf numFmtId="41" fontId="5" fillId="0" borderId="0" xfId="10" applyNumberFormat="1"/>
    <xf numFmtId="171" fontId="5" fillId="10" borderId="10" xfId="10" applyNumberFormat="1" applyFill="1" applyBorder="1"/>
    <xf numFmtId="168" fontId="5" fillId="0" borderId="8" xfId="10" applyNumberFormat="1" applyBorder="1"/>
    <xf numFmtId="171" fontId="28" fillId="6" borderId="5" xfId="10" applyNumberFormat="1" applyFont="1" applyFill="1" applyBorder="1"/>
    <xf numFmtId="0" fontId="5" fillId="0" borderId="0" xfId="10" applyNumberFormat="1"/>
    <xf numFmtId="167" fontId="0" fillId="0" borderId="0" xfId="8" applyNumberFormat="1" applyFont="1" applyFill="1" applyAlignment="1"/>
    <xf numFmtId="189" fontId="5" fillId="0" borderId="0" xfId="8" applyNumberFormat="1" applyAlignment="1"/>
    <xf numFmtId="171" fontId="5" fillId="10" borderId="0" xfId="10" applyNumberFormat="1" applyFill="1"/>
    <xf numFmtId="41" fontId="5" fillId="0" borderId="11" xfId="10" applyNumberFormat="1" applyBorder="1"/>
    <xf numFmtId="168" fontId="5" fillId="0" borderId="11" xfId="10" applyNumberFormat="1" applyBorder="1"/>
    <xf numFmtId="171" fontId="5" fillId="0" borderId="13" xfId="10" applyNumberFormat="1" applyBorder="1"/>
    <xf numFmtId="171" fontId="36" fillId="0" borderId="0" xfId="10" applyNumberFormat="1" applyFont="1"/>
    <xf numFmtId="43" fontId="5" fillId="0" borderId="0" xfId="10" applyNumberFormat="1"/>
    <xf numFmtId="172" fontId="5" fillId="0" borderId="0" xfId="10" applyNumberFormat="1"/>
    <xf numFmtId="171" fontId="5" fillId="10" borderId="1" xfId="10" applyNumberFormat="1" applyFill="1" applyBorder="1"/>
    <xf numFmtId="41" fontId="5" fillId="0" borderId="12" xfId="10" applyNumberFormat="1" applyBorder="1"/>
    <xf numFmtId="168" fontId="5" fillId="0" borderId="12" xfId="10" applyNumberFormat="1" applyBorder="1"/>
    <xf numFmtId="171" fontId="5" fillId="0" borderId="6" xfId="10" applyNumberFormat="1" applyBorder="1"/>
    <xf numFmtId="171" fontId="5" fillId="0" borderId="5" xfId="10" applyNumberFormat="1" applyBorder="1"/>
    <xf numFmtId="167" fontId="5" fillId="0" borderId="0" xfId="8" applyNumberFormat="1" applyAlignment="1"/>
    <xf numFmtId="41" fontId="5" fillId="10" borderId="8" xfId="10" applyNumberFormat="1" applyFill="1" applyBorder="1"/>
    <xf numFmtId="168" fontId="5" fillId="10" borderId="8" xfId="10" applyNumberFormat="1" applyFill="1" applyBorder="1"/>
    <xf numFmtId="41" fontId="5" fillId="10" borderId="11" xfId="10" applyNumberFormat="1" applyFill="1" applyBorder="1"/>
    <xf numFmtId="168" fontId="5" fillId="10" borderId="11" xfId="10" applyNumberFormat="1" applyFill="1" applyBorder="1"/>
    <xf numFmtId="41" fontId="5" fillId="10" borderId="12" xfId="10" applyNumberFormat="1" applyFill="1" applyBorder="1"/>
    <xf numFmtId="168" fontId="5" fillId="10" borderId="12" xfId="10" applyNumberFormat="1" applyFill="1" applyBorder="1"/>
    <xf numFmtId="41" fontId="8" fillId="0" borderId="0" xfId="11" applyFont="1" applyAlignment="1">
      <alignment horizontal="centerContinuous"/>
    </xf>
    <xf numFmtId="41" fontId="11" fillId="0" borderId="0" xfId="11" applyFont="1" applyAlignment="1">
      <alignment horizontal="centerContinuous"/>
    </xf>
    <xf numFmtId="41" fontId="7" fillId="0" borderId="0" xfId="11" applyAlignment="1">
      <alignment horizontal="centerContinuous"/>
    </xf>
    <xf numFmtId="41" fontId="9" fillId="0" borderId="0" xfId="11" applyFont="1" applyAlignment="1">
      <alignment horizontal="centerContinuous"/>
    </xf>
    <xf numFmtId="41" fontId="7" fillId="0" borderId="22" xfId="11" applyBorder="1" applyAlignment="1">
      <alignment horizontal="center"/>
    </xf>
    <xf numFmtId="41" fontId="7" fillId="0" borderId="2" xfId="11" applyBorder="1" applyAlignment="1">
      <alignment horizontal="center"/>
    </xf>
    <xf numFmtId="41" fontId="7" fillId="0" borderId="8" xfId="11" applyBorder="1" applyAlignment="1">
      <alignment horizontal="center" wrapText="1"/>
    </xf>
    <xf numFmtId="41" fontId="7" fillId="0" borderId="0" xfId="11" applyAlignment="1">
      <alignment wrapText="1"/>
    </xf>
    <xf numFmtId="41" fontId="7" fillId="0" borderId="0" xfId="11" applyAlignment="1">
      <alignment horizontal="center"/>
    </xf>
    <xf numFmtId="41" fontId="7" fillId="0" borderId="10" xfId="11" applyBorder="1"/>
    <xf numFmtId="17" fontId="0" fillId="0" borderId="10" xfId="11" applyNumberFormat="1" applyFont="1" applyBorder="1" applyAlignment="1">
      <alignment horizontal="center"/>
    </xf>
    <xf numFmtId="17" fontId="0" fillId="0" borderId="0" xfId="11" applyNumberFormat="1" applyFont="1" applyAlignment="1">
      <alignment horizontal="center"/>
    </xf>
    <xf numFmtId="17" fontId="0" fillId="0" borderId="11" xfId="11" applyNumberFormat="1" applyFont="1" applyBorder="1" applyAlignment="1">
      <alignment horizontal="center"/>
    </xf>
    <xf numFmtId="9" fontId="7" fillId="0" borderId="10" xfId="8" applyFont="1" applyFill="1" applyBorder="1" applyAlignment="1">
      <alignment horizontal="center"/>
    </xf>
    <xf numFmtId="9" fontId="7" fillId="0" borderId="0" xfId="8" applyFont="1" applyFill="1" applyBorder="1" applyAlignment="1">
      <alignment horizontal="center"/>
    </xf>
    <xf numFmtId="9" fontId="7" fillId="0" borderId="11" xfId="8" applyFont="1" applyFill="1" applyBorder="1" applyAlignment="1">
      <alignment horizontal="center"/>
    </xf>
    <xf numFmtId="41" fontId="7" fillId="0" borderId="23" xfId="11" applyBorder="1"/>
    <xf numFmtId="41" fontId="7" fillId="0" borderId="1" xfId="11" applyBorder="1"/>
    <xf numFmtId="0" fontId="7" fillId="0" borderId="23" xfId="7" applyBorder="1" applyAlignment="1">
      <alignment horizontal="center"/>
    </xf>
    <xf numFmtId="0" fontId="7" fillId="0" borderId="1" xfId="7" applyBorder="1" applyAlignment="1">
      <alignment horizontal="center"/>
    </xf>
    <xf numFmtId="0" fontId="0" fillId="0" borderId="12" xfId="7" applyFont="1" applyBorder="1" applyAlignment="1">
      <alignment horizontal="center"/>
    </xf>
    <xf numFmtId="41" fontId="7" fillId="0" borderId="23" xfId="11" applyBorder="1" applyAlignment="1">
      <alignment horizontal="center"/>
    </xf>
    <xf numFmtId="41" fontId="7" fillId="0" borderId="1" xfId="11" applyBorder="1" applyAlignment="1">
      <alignment horizontal="center"/>
    </xf>
    <xf numFmtId="41" fontId="7" fillId="0" borderId="12" xfId="11" applyBorder="1" applyAlignment="1">
      <alignment horizontal="center"/>
    </xf>
    <xf numFmtId="0" fontId="7" fillId="0" borderId="22" xfId="11" applyNumberFormat="1" applyBorder="1" applyAlignment="1">
      <alignment horizontal="center"/>
    </xf>
    <xf numFmtId="8" fontId="7" fillId="0" borderId="22" xfId="11" applyNumberFormat="1" applyBorder="1" applyAlignment="1">
      <alignment horizontal="center"/>
    </xf>
    <xf numFmtId="8" fontId="7" fillId="0" borderId="2" xfId="11" applyNumberFormat="1" applyBorder="1" applyAlignment="1">
      <alignment horizontal="center"/>
    </xf>
    <xf numFmtId="8" fontId="7" fillId="0" borderId="8" xfId="11" applyNumberFormat="1" applyBorder="1" applyAlignment="1">
      <alignment horizontal="center"/>
    </xf>
    <xf numFmtId="8" fontId="7" fillId="0" borderId="0" xfId="11" applyNumberFormat="1" applyAlignment="1">
      <alignment horizontal="center"/>
    </xf>
    <xf numFmtId="0" fontId="7" fillId="0" borderId="10" xfId="11" applyNumberFormat="1" applyBorder="1" applyAlignment="1">
      <alignment horizontal="center"/>
    </xf>
    <xf numFmtId="8" fontId="7" fillId="0" borderId="10" xfId="11" applyNumberFormat="1" applyBorder="1" applyAlignment="1">
      <alignment horizontal="center"/>
    </xf>
    <xf numFmtId="8" fontId="7" fillId="0" borderId="11" xfId="11" applyNumberFormat="1" applyBorder="1" applyAlignment="1">
      <alignment horizontal="center"/>
    </xf>
    <xf numFmtId="0" fontId="7" fillId="0" borderId="23" xfId="11" applyNumberFormat="1" applyBorder="1" applyAlignment="1">
      <alignment horizontal="center"/>
    </xf>
    <xf numFmtId="8" fontId="7" fillId="0" borderId="23" xfId="11" applyNumberFormat="1" applyBorder="1" applyAlignment="1">
      <alignment horizontal="center"/>
    </xf>
    <xf numFmtId="8" fontId="7" fillId="0" borderId="1" xfId="11" applyNumberFormat="1" applyBorder="1" applyAlignment="1">
      <alignment horizontal="center"/>
    </xf>
    <xf numFmtId="8" fontId="7" fillId="0" borderId="12" xfId="11" applyNumberFormat="1" applyBorder="1" applyAlignment="1">
      <alignment horizontal="center"/>
    </xf>
    <xf numFmtId="41" fontId="7" fillId="0" borderId="0" xfId="11" applyAlignment="1">
      <alignment horizontal="left" indent="1"/>
    </xf>
    <xf numFmtId="8" fontId="7" fillId="0" borderId="0" xfId="11" applyNumberFormat="1"/>
    <xf numFmtId="10" fontId="7" fillId="0" borderId="0" xfId="8" applyNumberFormat="1" applyFont="1" applyFill="1" applyAlignment="1">
      <alignment horizontal="left" indent="1"/>
    </xf>
    <xf numFmtId="167" fontId="7" fillId="0" borderId="0" xfId="8" applyNumberFormat="1" applyFont="1" applyFill="1" applyBorder="1" applyAlignment="1">
      <alignment horizontal="center"/>
    </xf>
    <xf numFmtId="39" fontId="7" fillId="0" borderId="0" xfId="34" quotePrefix="1" applyNumberFormat="1" applyFont="1" applyAlignment="1">
      <alignment horizontal="center"/>
    </xf>
    <xf numFmtId="39" fontId="7" fillId="0" borderId="0" xfId="11" applyNumberFormat="1" applyAlignment="1">
      <alignment horizontal="center"/>
    </xf>
    <xf numFmtId="43" fontId="7" fillId="0" borderId="0" xfId="1" applyFont="1" applyFill="1"/>
    <xf numFmtId="41" fontId="8" fillId="0" borderId="0" xfId="11" applyFont="1" applyAlignment="1">
      <alignment horizontal="center"/>
    </xf>
    <xf numFmtId="8" fontId="0" fillId="0" borderId="3" xfId="11" applyNumberFormat="1" applyFont="1" applyBorder="1" applyAlignment="1">
      <alignment vertical="center" wrapText="1"/>
    </xf>
    <xf numFmtId="8" fontId="0" fillId="0" borderId="9" xfId="11" applyNumberFormat="1" applyFont="1" applyBorder="1" applyAlignment="1">
      <alignment vertical="center" wrapText="1"/>
    </xf>
    <xf numFmtId="8" fontId="0" fillId="0" borderId="4" xfId="11" applyNumberFormat="1" applyFont="1" applyBorder="1" applyAlignment="1">
      <alignment vertical="center" wrapText="1"/>
    </xf>
    <xf numFmtId="8" fontId="0" fillId="0" borderId="3" xfId="11" applyNumberFormat="1" applyFont="1" applyBorder="1" applyAlignment="1">
      <alignment horizontal="center" vertical="center" wrapText="1"/>
    </xf>
    <xf numFmtId="8" fontId="0" fillId="0" borderId="9" xfId="11" applyNumberFormat="1" applyFont="1" applyBorder="1" applyAlignment="1">
      <alignment horizontal="center" vertical="center" wrapText="1"/>
    </xf>
    <xf numFmtId="8" fontId="0" fillId="0" borderId="4" xfId="11" applyNumberFormat="1" applyFont="1" applyBorder="1" applyAlignment="1">
      <alignment horizontal="center" vertical="center" wrapText="1"/>
    </xf>
    <xf numFmtId="171" fontId="7" fillId="0" borderId="0" xfId="0" applyFont="1" applyAlignment="1">
      <alignment horizontal="center" vertical="top"/>
    </xf>
    <xf numFmtId="171" fontId="7" fillId="0" borderId="0" xfId="0" applyFont="1" applyAlignment="1">
      <alignment horizontal="center"/>
    </xf>
    <xf numFmtId="171" fontId="7" fillId="0" borderId="0" xfId="0" applyFont="1" applyAlignment="1">
      <alignment horizontal="center" wrapText="1"/>
    </xf>
    <xf numFmtId="171" fontId="0" fillId="0" borderId="0" xfId="0"/>
  </cellXfs>
  <cellStyles count="35">
    <cellStyle name="Comma" xfId="1" builtinId="3"/>
    <cellStyle name="Comma 2" xfId="14" xr:uid="{00000000-0005-0000-0000-000001000000}"/>
    <cellStyle name="Comma 3" xfId="27" xr:uid="{00000000-0005-0000-0000-000002000000}"/>
    <cellStyle name="Comma 4" xfId="32" xr:uid="{A3FB4B8C-4A53-4BFE-AEEA-210CBD17E4BA}"/>
    <cellStyle name="Currency" xfId="2" builtinId="4"/>
    <cellStyle name="Currency 2" xfId="15" xr:uid="{00000000-0005-0000-0000-000004000000}"/>
    <cellStyle name="Currency No Comma" xfId="16" xr:uid="{00000000-0005-0000-0000-000005000000}"/>
    <cellStyle name="Hyperlink" xfId="26" builtinId="8"/>
    <cellStyle name="Input" xfId="3" builtinId="20" customBuiltin="1"/>
    <cellStyle name="MCP" xfId="17" xr:uid="{00000000-0005-0000-0000-000008000000}"/>
    <cellStyle name="noninput" xfId="18" xr:uid="{00000000-0005-0000-0000-000009000000}"/>
    <cellStyle name="Normal" xfId="0" builtinId="0" customBuiltin="1"/>
    <cellStyle name="Normal 176" xfId="28" xr:uid="{00000000-0005-0000-0000-00000B000000}"/>
    <cellStyle name="Normal 2" xfId="9" xr:uid="{00000000-0005-0000-0000-00000C000000}"/>
    <cellStyle name="Normal 2 2" xfId="13" xr:uid="{00000000-0005-0000-0000-00000D000000}"/>
    <cellStyle name="Normal 3" xfId="10" xr:uid="{00000000-0005-0000-0000-00000E000000}"/>
    <cellStyle name="Normal 3 2" xfId="25" xr:uid="{00000000-0005-0000-0000-00000F000000}"/>
    <cellStyle name="Normal 4" xfId="29" xr:uid="{BA8DBA90-AAD7-4CA6-94F8-314B62EFEC5D}"/>
    <cellStyle name="Normal 5" xfId="12" xr:uid="{00000000-0005-0000-0000-000010000000}"/>
    <cellStyle name="Normal 6" xfId="31" xr:uid="{06ADD81D-AA05-4A1B-9F3A-93B5216B4484}"/>
    <cellStyle name="Normal_Book1" xfId="33" xr:uid="{2540E772-5D45-47B6-93DD-2DC530777622}"/>
    <cellStyle name="Normal_DRR AC Study - Utah Valley - 53 MW 90 CF (2.28.2005)" xfId="4" xr:uid="{00000000-0005-0000-0000-000011000000}"/>
    <cellStyle name="Normal_Exhibit GND-1 - 5.24.2005" xfId="34" xr:uid="{8D139675-0650-44B4-BEFC-8C793AC4AF3C}"/>
    <cellStyle name="Normal_OR AC Sch 37 - AC  Study (Gold) _2009 06 19" xfId="5" xr:uid="{00000000-0005-0000-0000-000013000000}"/>
    <cellStyle name="Normal_T-INF-10-15-04-TEMPLATE" xfId="6" xr:uid="{00000000-0005-0000-0000-000014000000}"/>
    <cellStyle name="Normal_UT 2008.Q2 - Compliance - Appendix B - AC Study_2008 08 05" xfId="11" xr:uid="{00000000-0005-0000-0000-000015000000}"/>
    <cellStyle name="Normal_UT AC 2004 - AC Study (As Ordered by Commission)" xfId="7" xr:uid="{00000000-0005-0000-0000-000016000000}"/>
    <cellStyle name="Normal_WY AC 2009 - AC Study (Wind Study)_2009 08 11" xfId="24" xr:uid="{00000000-0005-0000-0000-000017000000}"/>
    <cellStyle name="Password" xfId="19" xr:uid="{00000000-0005-0000-0000-000018000000}"/>
    <cellStyle name="Percent" xfId="8" builtinId="5"/>
    <cellStyle name="Percent 2" xfId="23" xr:uid="{00000000-0005-0000-0000-00001A000000}"/>
    <cellStyle name="Percent 3" xfId="30" xr:uid="{2FD40A0F-9507-4F56-B751-0CD871CA965A}"/>
    <cellStyle name="Unprot" xfId="20" xr:uid="{00000000-0005-0000-0000-00001B000000}"/>
    <cellStyle name="Unprot$" xfId="21" xr:uid="{00000000-0005-0000-0000-00001C000000}"/>
    <cellStyle name="Unprotect" xfId="22" xr:uid="{00000000-0005-0000-0000-00001D000000}"/>
  </cellStyles>
  <dxfs count="4">
    <dxf>
      <border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/>
        <i/>
        <condense val="0"/>
        <extend val="0"/>
      </font>
      <fill>
        <patternFill>
          <bgColor indexed="42"/>
        </patternFill>
      </fill>
    </dxf>
    <dxf>
      <numFmt numFmtId="190" formatCode="&quot;$&quot;#,##0.00_)&quot;x&quot;"/>
    </dxf>
  </dxfs>
  <tableStyles count="0" defaultTableStyle="TableStyleMedium9" defaultPivotStyle="PivotStyleLight16"/>
  <colors>
    <mruColors>
      <color rgb="FFCCECFF"/>
      <color rgb="FFCCFFCC"/>
      <color rgb="FF99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Avoided%20Cost%20-%202026\04%20-%20UTSch38_2025Q4%20IRPDec2026%20-%20Mar%202026\Sch38%20Filing%20Package\10_Appendix%20E.2_UTSch38_2025Q4_PV_AC%20Study%20NON-CONF%20NoDispl.xlsx" TargetMode="External"/><Relationship Id="rId1" Type="http://schemas.openxmlformats.org/officeDocument/2006/relationships/externalLinkPath" Target="file:///S:\FILINGS\UT\2025%20Dockets\25-035-30%20Quarterly%20Avoided%20Cost%20Update\3-24-26%20Q4\working%20docs\10_Appendix%20E.2_UTSch38_2025Q4_PV_AC%20Study%20NON-CONF%20NoDispl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Avoided%20Cost%20-%202026\04%20-%20UTSch38_2025Q4%20IRPDec2026%20-%20Mar%202026\Sch38%20Filing%20Package\10_Appendix%20E.3_UTSch38_2025Q4_Wind_AC%20Study%20NON-CONF%20NoDispl.xlsx" TargetMode="External"/><Relationship Id="rId1" Type="http://schemas.openxmlformats.org/officeDocument/2006/relationships/externalLinkPath" Target="file:///S:\FILINGS\UT\2025%20Dockets\25-035-30%20Quarterly%20Avoided%20Cost%20Update\3-24-26%20Q4\working%20docs\10_Appendix%20E.3_UTSch38_2025Q4_Wind_AC%20Study%20NON-CONF%20NoDispl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Avoided%20Cost%20-%202026\04%20-%20UTSch38_2025Q4%20IRPDec2026%20-%20Mar%202026\Sch38%20Filing%20Package\8_Appendix%20D.1_UTSch38_2025Q4_TH_AC%20Study%20NON-CONF%20NonRoutine%20Update.xlsx" TargetMode="External"/><Relationship Id="rId1" Type="http://schemas.openxmlformats.org/officeDocument/2006/relationships/externalLinkPath" Target="file:///S:\FILINGS\UT\2025%20Dockets\25-035-30%20Quarterly%20Avoided%20Cost%20Update\3-24-26%20Q4\working%20docs\8_Appendix%20D.1_UTSch38_2025Q4_TH_AC%20Study%20NON-CONF%20NonRoutine%20Update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Avoided%20Cost%20-%202026\04%20-%20UTSch38_2025Q4%20IRPDec2026%20-%20Mar%202026\Sch38%20Filing%20Package\8_Appendix%20D.2_UTSch38_2025Q4_PV_AC%20Study%20NON-CONF%20NonRoutine%20Update.xlsx" TargetMode="External"/><Relationship Id="rId1" Type="http://schemas.openxmlformats.org/officeDocument/2006/relationships/externalLinkPath" Target="file:///S:\FILINGS\UT\2025%20Dockets\25-035-30%20Quarterly%20Avoided%20Cost%20Update\3-24-26%20Q4\working%20docs\8_Appendix%20D.2_UTSch38_2025Q4_PV_AC%20Study%20NON-CONF%20NonRoutine%20Update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Avoided%20Cost%20-%202026\04%20-%20UTSch38_2025Q4%20IRPDec2026%20-%20Mar%202026\Sch38%20Filing%20Package\8_Appendix%20D.3_UTSch38_2025Q4_Wind_AC%20Study%20NON-CONF%20NonRoutine%20Update.xlsx" TargetMode="External"/><Relationship Id="rId1" Type="http://schemas.openxmlformats.org/officeDocument/2006/relationships/externalLinkPath" Target="file:///S:\FILINGS\UT\2025%20Dockets\25-035-30%20Quarterly%20Avoided%20Cost%20Update\3-24-26%20Q4\working%20docs\8_Appendix%20D.3_UTSch38_2025Q4_Wind_AC%20Study%20NON-CONF%20NonRoutine%20Updat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26\04%20-%20UTSch38_2025Q4%20IRPDec2026%20-%20Mar%202026\Report%20Final25IRP\8.1_Appendix%20D.1_UTSch38_2025Q4_1225MN_PLEXOS_ST%20Study%20CONF_TH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ppendix E.2"/>
      <sheetName val="Table 1"/>
      <sheetName val="Table 2"/>
      <sheetName val="Table 4"/>
      <sheetName val="Table 5"/>
      <sheetName val="Table3Compare"/>
      <sheetName val="2025 IRP Assumptions"/>
      <sheetName val="WD_.PX.BDG._.PTC.2029"/>
      <sheetName val="WD_.PX.BDG._.PTC.2030"/>
      <sheetName val="WD_.PX.BDG._.PTC.2031"/>
      <sheetName val="WD_.PX.DJW._.PTC.2029"/>
      <sheetName val="WD_.PX.DJW._.PTC.2030"/>
      <sheetName val="WD_.PX.DJW._.PTC.2031"/>
      <sheetName val="Table 3 PV_.PX.NTN._.PTC.2031"/>
      <sheetName val="PV_.PX.BDG._.PTC.2031"/>
      <sheetName val="PV_.PX.HTG._.PTC.2031"/>
      <sheetName val="PV_.PX.UTS._.PTC.2031"/>
      <sheetName val="GSC.PX.BDG._.___.Frame 2030"/>
    </sheetNames>
    <sheetDataSet>
      <sheetData sheetId="0"/>
      <sheetData sheetId="1">
        <row r="13">
          <cell r="B13">
            <v>2026</v>
          </cell>
          <cell r="C13">
            <v>0</v>
          </cell>
          <cell r="E13">
            <v>15.205935527702252</v>
          </cell>
          <cell r="G13">
            <v>15.205935527702252</v>
          </cell>
        </row>
        <row r="14">
          <cell r="B14">
            <v>2027</v>
          </cell>
          <cell r="C14">
            <v>0</v>
          </cell>
          <cell r="E14">
            <v>19.574511081972712</v>
          </cell>
          <cell r="G14">
            <v>19.574511081972712</v>
          </cell>
        </row>
        <row r="15">
          <cell r="B15">
            <v>2028</v>
          </cell>
          <cell r="C15">
            <v>0</v>
          </cell>
          <cell r="E15">
            <v>20.855859122560229</v>
          </cell>
          <cell r="G15">
            <v>20.855859122560229</v>
          </cell>
        </row>
        <row r="16">
          <cell r="B16">
            <v>2029</v>
          </cell>
          <cell r="C16">
            <v>0</v>
          </cell>
          <cell r="E16">
            <v>25.0929837946187</v>
          </cell>
          <cell r="G16">
            <v>25.0929837946187</v>
          </cell>
        </row>
        <row r="17">
          <cell r="B17">
            <v>2030</v>
          </cell>
          <cell r="C17">
            <v>0</v>
          </cell>
          <cell r="E17">
            <v>25.344473683543306</v>
          </cell>
          <cell r="G17">
            <v>25.344473683543306</v>
          </cell>
        </row>
        <row r="18">
          <cell r="B18">
            <v>2031</v>
          </cell>
          <cell r="C18">
            <v>0</v>
          </cell>
          <cell r="E18">
            <v>24.245187324989484</v>
          </cell>
          <cell r="G18">
            <v>24.245187324989484</v>
          </cell>
        </row>
        <row r="19">
          <cell r="B19">
            <v>2032</v>
          </cell>
          <cell r="C19">
            <v>0</v>
          </cell>
          <cell r="E19">
            <v>22.711866824358459</v>
          </cell>
          <cell r="G19">
            <v>22.711866824358459</v>
          </cell>
        </row>
        <row r="20">
          <cell r="B20">
            <v>2033</v>
          </cell>
          <cell r="C20">
            <v>0</v>
          </cell>
          <cell r="E20">
            <v>21.84032544974793</v>
          </cell>
          <cell r="G20">
            <v>21.84032544974793</v>
          </cell>
        </row>
        <row r="21">
          <cell r="B21">
            <v>2034</v>
          </cell>
          <cell r="C21">
            <v>0</v>
          </cell>
          <cell r="E21">
            <v>22.461433310206559</v>
          </cell>
          <cell r="G21">
            <v>22.461433310206559</v>
          </cell>
        </row>
        <row r="22">
          <cell r="B22">
            <v>2035</v>
          </cell>
          <cell r="C22">
            <v>0</v>
          </cell>
          <cell r="E22">
            <v>23.277907782391388</v>
          </cell>
          <cell r="G22">
            <v>23.277907782391388</v>
          </cell>
        </row>
        <row r="23">
          <cell r="B23">
            <v>2036</v>
          </cell>
          <cell r="C23">
            <v>0</v>
          </cell>
          <cell r="E23">
            <v>25.404120555394915</v>
          </cell>
          <cell r="G23">
            <v>25.404120555394915</v>
          </cell>
        </row>
        <row r="24">
          <cell r="B24">
            <v>2037</v>
          </cell>
          <cell r="C24">
            <v>0</v>
          </cell>
          <cell r="E24">
            <v>26.792502015525038</v>
          </cell>
          <cell r="G24">
            <v>26.792502015525038</v>
          </cell>
        </row>
        <row r="25">
          <cell r="B25">
            <v>2038</v>
          </cell>
          <cell r="C25">
            <v>0</v>
          </cell>
          <cell r="E25">
            <v>28.119752412064479</v>
          </cell>
          <cell r="G25">
            <v>28.119752412064479</v>
          </cell>
        </row>
        <row r="26">
          <cell r="B26">
            <v>2039</v>
          </cell>
          <cell r="C26">
            <v>0</v>
          </cell>
          <cell r="E26">
            <v>27.848706111916083</v>
          </cell>
          <cell r="G26">
            <v>27.848706111916083</v>
          </cell>
        </row>
        <row r="27">
          <cell r="B27">
            <v>2040</v>
          </cell>
          <cell r="C27">
            <v>0</v>
          </cell>
          <cell r="E27">
            <v>32.510922560796381</v>
          </cell>
          <cell r="G27">
            <v>32.510922560796381</v>
          </cell>
        </row>
        <row r="28">
          <cell r="B28">
            <v>2041</v>
          </cell>
          <cell r="C28">
            <v>0</v>
          </cell>
          <cell r="E28">
            <v>33.844162103201114</v>
          </cell>
          <cell r="G28">
            <v>33.844162103201114</v>
          </cell>
        </row>
        <row r="29">
          <cell r="B29">
            <v>2042</v>
          </cell>
          <cell r="C29">
            <v>0</v>
          </cell>
          <cell r="E29">
            <v>38.842746770661144</v>
          </cell>
          <cell r="G29">
            <v>38.842746770661144</v>
          </cell>
        </row>
        <row r="30">
          <cell r="B30">
            <v>2043</v>
          </cell>
          <cell r="C30">
            <v>0</v>
          </cell>
          <cell r="E30">
            <v>43.841699696195192</v>
          </cell>
          <cell r="G30">
            <v>43.841699696195192</v>
          </cell>
        </row>
        <row r="31">
          <cell r="B31">
            <v>2044</v>
          </cell>
          <cell r="C31">
            <v>0</v>
          </cell>
          <cell r="E31">
            <v>45.818180086204777</v>
          </cell>
          <cell r="G31">
            <v>45.818180086204777</v>
          </cell>
        </row>
        <row r="32">
          <cell r="B32">
            <v>2045</v>
          </cell>
          <cell r="C32">
            <v>0</v>
          </cell>
          <cell r="E32">
            <v>47.156315160534568</v>
          </cell>
          <cell r="G32">
            <v>47.156315160534568</v>
          </cell>
        </row>
        <row r="33">
          <cell r="B33">
            <v>2046</v>
          </cell>
          <cell r="C33">
            <v>0</v>
          </cell>
          <cell r="E33">
            <v>48.426455106567047</v>
          </cell>
          <cell r="G33">
            <v>48.426455106567047</v>
          </cell>
        </row>
        <row r="34">
          <cell r="B34">
            <v>2047</v>
          </cell>
          <cell r="C34">
            <v>0</v>
          </cell>
          <cell r="E34">
            <v>49.730805857176094</v>
          </cell>
          <cell r="G34">
            <v>49.730805857176094</v>
          </cell>
        </row>
        <row r="57">
          <cell r="G57">
            <v>23.059148007547204</v>
          </cell>
        </row>
        <row r="62">
          <cell r="G62">
            <v>24.353407587819412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ppendix E.3"/>
      <sheetName val="Table 1"/>
      <sheetName val="Table 2"/>
      <sheetName val="Table 4"/>
      <sheetName val="Table 5"/>
      <sheetName val="Table3Compare"/>
      <sheetName val="2025 IRP Assumptions"/>
      <sheetName val="WD_.PX.BDG._.PTC.2029"/>
      <sheetName val="WD_.PX.BDG._.PTC.2030"/>
      <sheetName val="WD_.PX.BDG._.PTC.2031"/>
      <sheetName val="WD_.PX.DJW._.PTC.2029"/>
      <sheetName val="WD_.PX.DJW._.PTC.2030"/>
      <sheetName val="WD_.PX.DJW._.PTC.2031"/>
      <sheetName val="Table 3 PV_.PX.NTN._.PTC.2031"/>
      <sheetName val="PV_.PX.BDG._.PTC.2031"/>
      <sheetName val="PV_.PX.HTG._.PTC.2031"/>
      <sheetName val="PV_.PX.UTS._.PTC.2031"/>
      <sheetName val="GSC.PX.BDG._.___.Frame 2030"/>
    </sheetNames>
    <sheetDataSet>
      <sheetData sheetId="0" refreshError="1"/>
      <sheetData sheetId="1">
        <row r="13">
          <cell r="B13">
            <v>2026</v>
          </cell>
          <cell r="C13">
            <v>0</v>
          </cell>
          <cell r="E13">
            <v>17.602168798610805</v>
          </cell>
          <cell r="G13">
            <v>17.602168798610805</v>
          </cell>
        </row>
        <row r="14">
          <cell r="B14">
            <v>2027</v>
          </cell>
          <cell r="C14">
            <v>0</v>
          </cell>
          <cell r="E14">
            <v>22.273937364678094</v>
          </cell>
          <cell r="G14">
            <v>22.273937364678094</v>
          </cell>
        </row>
        <row r="15">
          <cell r="B15">
            <v>2028</v>
          </cell>
          <cell r="C15">
            <v>0</v>
          </cell>
          <cell r="E15">
            <v>23.676981109437591</v>
          </cell>
          <cell r="G15">
            <v>23.676981109437591</v>
          </cell>
        </row>
        <row r="16">
          <cell r="B16">
            <v>2029</v>
          </cell>
          <cell r="C16">
            <v>0</v>
          </cell>
          <cell r="E16">
            <v>27.288245157809815</v>
          </cell>
          <cell r="G16">
            <v>27.288245157809815</v>
          </cell>
        </row>
        <row r="17">
          <cell r="B17">
            <v>2030</v>
          </cell>
          <cell r="C17">
            <v>0</v>
          </cell>
          <cell r="E17">
            <v>29.724791215939614</v>
          </cell>
          <cell r="G17">
            <v>29.724791215939614</v>
          </cell>
        </row>
        <row r="18">
          <cell r="B18">
            <v>2031</v>
          </cell>
          <cell r="C18">
            <v>0</v>
          </cell>
          <cell r="E18">
            <v>31.330848220731003</v>
          </cell>
          <cell r="G18">
            <v>31.330848220731003</v>
          </cell>
        </row>
        <row r="19">
          <cell r="B19">
            <v>2032</v>
          </cell>
          <cell r="C19">
            <v>0</v>
          </cell>
          <cell r="E19">
            <v>28.677933743363752</v>
          </cell>
          <cell r="G19">
            <v>28.677933743363752</v>
          </cell>
        </row>
        <row r="20">
          <cell r="B20">
            <v>2033</v>
          </cell>
          <cell r="C20">
            <v>0</v>
          </cell>
          <cell r="E20">
            <v>29.235540833047434</v>
          </cell>
          <cell r="G20">
            <v>29.235540833047434</v>
          </cell>
        </row>
        <row r="21">
          <cell r="B21">
            <v>2034</v>
          </cell>
          <cell r="C21">
            <v>0</v>
          </cell>
          <cell r="E21">
            <v>29.743446060149168</v>
          </cell>
          <cell r="G21">
            <v>29.743446060149168</v>
          </cell>
        </row>
        <row r="22">
          <cell r="B22">
            <v>2035</v>
          </cell>
          <cell r="C22">
            <v>0</v>
          </cell>
          <cell r="E22">
            <v>30.290325085425973</v>
          </cell>
          <cell r="G22">
            <v>30.290325085425973</v>
          </cell>
        </row>
        <row r="23">
          <cell r="B23">
            <v>2036</v>
          </cell>
          <cell r="C23">
            <v>0</v>
          </cell>
          <cell r="E23">
            <v>32.659200314483442</v>
          </cell>
          <cell r="G23">
            <v>32.659200314483442</v>
          </cell>
        </row>
        <row r="24">
          <cell r="B24">
            <v>2037</v>
          </cell>
          <cell r="C24">
            <v>0</v>
          </cell>
          <cell r="E24">
            <v>33.79685407435921</v>
          </cell>
          <cell r="G24">
            <v>33.79685407435921</v>
          </cell>
        </row>
        <row r="25">
          <cell r="B25">
            <v>2038</v>
          </cell>
          <cell r="C25">
            <v>0</v>
          </cell>
          <cell r="E25">
            <v>35.317527497122619</v>
          </cell>
          <cell r="G25">
            <v>35.317527497122619</v>
          </cell>
        </row>
        <row r="26">
          <cell r="B26">
            <v>2039</v>
          </cell>
          <cell r="C26">
            <v>0</v>
          </cell>
          <cell r="E26">
            <v>35.465727270161793</v>
          </cell>
          <cell r="G26">
            <v>35.465727270161793</v>
          </cell>
        </row>
        <row r="27">
          <cell r="B27">
            <v>2040</v>
          </cell>
          <cell r="C27">
            <v>0</v>
          </cell>
          <cell r="E27">
            <v>36.885367797818638</v>
          </cell>
          <cell r="G27">
            <v>36.885367797818638</v>
          </cell>
        </row>
        <row r="28">
          <cell r="B28">
            <v>2041</v>
          </cell>
          <cell r="C28">
            <v>0</v>
          </cell>
          <cell r="E28">
            <v>39.952668407204101</v>
          </cell>
          <cell r="G28">
            <v>39.952668407204101</v>
          </cell>
        </row>
        <row r="29">
          <cell r="B29">
            <v>2042</v>
          </cell>
          <cell r="C29">
            <v>0</v>
          </cell>
          <cell r="E29">
            <v>45.458507261574759</v>
          </cell>
          <cell r="G29">
            <v>45.458507261574759</v>
          </cell>
        </row>
        <row r="30">
          <cell r="B30">
            <v>2043</v>
          </cell>
          <cell r="C30">
            <v>0</v>
          </cell>
          <cell r="E30">
            <v>51.200391838309422</v>
          </cell>
          <cell r="G30">
            <v>51.200391838309422</v>
          </cell>
        </row>
        <row r="31">
          <cell r="B31">
            <v>2044</v>
          </cell>
          <cell r="C31">
            <v>0</v>
          </cell>
          <cell r="E31">
            <v>54.052353424622311</v>
          </cell>
          <cell r="G31">
            <v>54.052353424622311</v>
          </cell>
        </row>
        <row r="32">
          <cell r="B32">
            <v>2045</v>
          </cell>
          <cell r="C32">
            <v>0</v>
          </cell>
          <cell r="E32">
            <v>55.682096483888486</v>
          </cell>
          <cell r="G32">
            <v>55.682096483888486</v>
          </cell>
        </row>
        <row r="33">
          <cell r="B33">
            <v>2046</v>
          </cell>
          <cell r="C33">
            <v>0</v>
          </cell>
          <cell r="E33">
            <v>57.181875565062583</v>
          </cell>
          <cell r="G33">
            <v>57.181875565062583</v>
          </cell>
        </row>
        <row r="34">
          <cell r="B34">
            <v>2047</v>
          </cell>
          <cell r="C34">
            <v>0</v>
          </cell>
          <cell r="E34">
            <v>58.722050705910505</v>
          </cell>
          <cell r="G34">
            <v>58.722050705910505</v>
          </cell>
        </row>
        <row r="35">
          <cell r="B35">
            <v>2048</v>
          </cell>
          <cell r="C35">
            <v>0</v>
          </cell>
          <cell r="E35" t="e">
            <v>#DIV/0!</v>
          </cell>
          <cell r="G35" t="e">
            <v>#DIV/0!</v>
          </cell>
        </row>
        <row r="36">
          <cell r="B36">
            <v>2049</v>
          </cell>
          <cell r="C36">
            <v>0</v>
          </cell>
          <cell r="E36" t="e">
            <v>#DIV/0!</v>
          </cell>
          <cell r="G36" t="e">
            <v>#DIV/0!</v>
          </cell>
        </row>
        <row r="37">
          <cell r="B37">
            <v>2050</v>
          </cell>
          <cell r="C37">
            <v>0</v>
          </cell>
          <cell r="E37" t="e">
            <v>#DIV/0!</v>
          </cell>
          <cell r="G37" t="e">
            <v>#DIV/0!</v>
          </cell>
        </row>
        <row r="38">
          <cell r="B38">
            <v>2051</v>
          </cell>
          <cell r="C38">
            <v>0</v>
          </cell>
          <cell r="E38" t="e">
            <v>#DIV/0!</v>
          </cell>
          <cell r="G38" t="e">
            <v>#DIV/0!</v>
          </cell>
        </row>
        <row r="39">
          <cell r="B39">
            <v>2052</v>
          </cell>
          <cell r="C39">
            <v>0</v>
          </cell>
          <cell r="E39" t="e">
            <v>#DIV/0!</v>
          </cell>
          <cell r="G39" t="e">
            <v>#DIV/0!</v>
          </cell>
        </row>
        <row r="40">
          <cell r="B40">
            <v>2053</v>
          </cell>
          <cell r="C40">
            <v>0</v>
          </cell>
          <cell r="E40" t="e">
            <v>#DIV/0!</v>
          </cell>
          <cell r="G40" t="e">
            <v>#DIV/0!</v>
          </cell>
        </row>
        <row r="41">
          <cell r="B41">
            <v>2054</v>
          </cell>
          <cell r="C41">
            <v>0</v>
          </cell>
          <cell r="E41" t="e">
            <v>#DIV/0!</v>
          </cell>
          <cell r="G41" t="e">
            <v>#DIV/0!</v>
          </cell>
        </row>
        <row r="57">
          <cell r="G57">
            <v>28.252965817724078</v>
          </cell>
        </row>
        <row r="62">
          <cell r="G62">
            <v>29.868755903006615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ppendix D.1"/>
      <sheetName val="Table 1"/>
      <sheetName val="Table 2"/>
      <sheetName val="Table 4"/>
      <sheetName val="Table 5"/>
      <sheetName val="Table3Compare"/>
      <sheetName val="2025 IRP Assumptions"/>
      <sheetName val="WD_.PX.BDG._.PTC.2029"/>
      <sheetName val="WD_.PX.BDG._.PTC.2030"/>
      <sheetName val="WD_.PX.BDG._.PTC.2031"/>
      <sheetName val="WD_.PX.DJW._.PTC.2029"/>
      <sheetName val="WD_.PX.DJW._.PTC.2030"/>
      <sheetName val="WD_.PX.DJW._.PTC.2031"/>
      <sheetName val="Table 3 PV_.PX.NTN._.PTC.2031"/>
      <sheetName val="PV_.PX.BDG._.PTC.2031"/>
      <sheetName val="PV_.PX.HTG._.PTC.2031"/>
      <sheetName val="PV_.PX.UTS._.PTC.2031"/>
      <sheetName val="GSC.PX.BDG._.___.Frame 2030"/>
    </sheetNames>
    <sheetDataSet>
      <sheetData sheetId="0"/>
      <sheetData sheetId="1">
        <row r="13">
          <cell r="B13">
            <v>2026</v>
          </cell>
          <cell r="C13">
            <v>0</v>
          </cell>
          <cell r="E13">
            <v>23.325280363051494</v>
          </cell>
          <cell r="G13">
            <v>23.325280363051494</v>
          </cell>
        </row>
        <row r="14">
          <cell r="B14">
            <v>2027</v>
          </cell>
          <cell r="C14">
            <v>0</v>
          </cell>
          <cell r="E14">
            <v>28.540160364408681</v>
          </cell>
          <cell r="G14">
            <v>28.540160364408681</v>
          </cell>
        </row>
        <row r="15">
          <cell r="B15">
            <v>2028</v>
          </cell>
          <cell r="C15">
            <v>0</v>
          </cell>
          <cell r="E15">
            <v>30.309970285719277</v>
          </cell>
          <cell r="G15">
            <v>30.309970285719277</v>
          </cell>
        </row>
        <row r="16">
          <cell r="B16">
            <v>2029</v>
          </cell>
          <cell r="C16">
            <v>0</v>
          </cell>
          <cell r="E16">
            <v>35.125738656181611</v>
          </cell>
          <cell r="G16">
            <v>35.125738656181611</v>
          </cell>
        </row>
        <row r="17">
          <cell r="B17">
            <v>2030</v>
          </cell>
          <cell r="C17">
            <v>0</v>
          </cell>
          <cell r="E17">
            <v>40.234951906679505</v>
          </cell>
          <cell r="G17">
            <v>40.234951906679505</v>
          </cell>
        </row>
        <row r="18">
          <cell r="B18">
            <v>2031</v>
          </cell>
          <cell r="C18">
            <v>0</v>
          </cell>
          <cell r="E18">
            <v>40.999807176706973</v>
          </cell>
          <cell r="G18">
            <v>40.999807176706973</v>
          </cell>
        </row>
        <row r="19">
          <cell r="B19">
            <v>2032</v>
          </cell>
          <cell r="C19">
            <v>0</v>
          </cell>
          <cell r="E19">
            <v>39.542038939672615</v>
          </cell>
          <cell r="G19">
            <v>39.542038939672615</v>
          </cell>
        </row>
        <row r="20">
          <cell r="B20">
            <v>2033</v>
          </cell>
          <cell r="C20">
            <v>0</v>
          </cell>
          <cell r="E20">
            <v>40.698992153053055</v>
          </cell>
          <cell r="G20">
            <v>40.698992153053055</v>
          </cell>
        </row>
        <row r="21">
          <cell r="B21">
            <v>2034</v>
          </cell>
          <cell r="C21">
            <v>0</v>
          </cell>
          <cell r="E21">
            <v>41.842965679320223</v>
          </cell>
          <cell r="G21">
            <v>41.842965679320223</v>
          </cell>
        </row>
        <row r="22">
          <cell r="B22">
            <v>2035</v>
          </cell>
          <cell r="C22">
            <v>0</v>
          </cell>
          <cell r="E22">
            <v>42.260585352978708</v>
          </cell>
          <cell r="G22">
            <v>42.260585352978708</v>
          </cell>
        </row>
        <row r="23">
          <cell r="B23">
            <v>2036</v>
          </cell>
          <cell r="C23">
            <v>0</v>
          </cell>
          <cell r="E23">
            <v>43.626492863750684</v>
          </cell>
          <cell r="G23">
            <v>43.626492863750684</v>
          </cell>
        </row>
        <row r="24">
          <cell r="B24">
            <v>2037</v>
          </cell>
          <cell r="C24">
            <v>0</v>
          </cell>
          <cell r="E24">
            <v>45.360484997537277</v>
          </cell>
          <cell r="G24">
            <v>45.360484997537277</v>
          </cell>
        </row>
        <row r="25">
          <cell r="B25">
            <v>2038</v>
          </cell>
          <cell r="C25">
            <v>0</v>
          </cell>
          <cell r="E25">
            <v>47.762057704918043</v>
          </cell>
          <cell r="G25">
            <v>47.762057704918043</v>
          </cell>
        </row>
        <row r="26">
          <cell r="B26">
            <v>2039</v>
          </cell>
          <cell r="C26">
            <v>0</v>
          </cell>
          <cell r="E26">
            <v>48.29005071990003</v>
          </cell>
          <cell r="G26">
            <v>48.29005071990003</v>
          </cell>
        </row>
        <row r="27">
          <cell r="B27">
            <v>2040</v>
          </cell>
          <cell r="C27">
            <v>0</v>
          </cell>
          <cell r="E27">
            <v>49.96758693702494</v>
          </cell>
          <cell r="G27">
            <v>49.96758693702494</v>
          </cell>
        </row>
        <row r="28">
          <cell r="B28">
            <v>2041</v>
          </cell>
          <cell r="C28">
            <v>0</v>
          </cell>
          <cell r="E28">
            <v>52.307686482317422</v>
          </cell>
          <cell r="G28">
            <v>52.307686482317422</v>
          </cell>
        </row>
        <row r="29">
          <cell r="B29">
            <v>2042</v>
          </cell>
          <cell r="C29">
            <v>0</v>
          </cell>
          <cell r="E29">
            <v>56.338347587304703</v>
          </cell>
          <cell r="G29">
            <v>56.338347587304703</v>
          </cell>
        </row>
        <row r="30">
          <cell r="B30">
            <v>2043</v>
          </cell>
          <cell r="C30">
            <v>0</v>
          </cell>
          <cell r="E30">
            <v>62.59111282421086</v>
          </cell>
          <cell r="G30">
            <v>62.59111282421086</v>
          </cell>
        </row>
        <row r="31">
          <cell r="B31">
            <v>2044</v>
          </cell>
          <cell r="C31">
            <v>0</v>
          </cell>
          <cell r="E31">
            <v>66.314685452581315</v>
          </cell>
          <cell r="G31">
            <v>66.314685452581315</v>
          </cell>
        </row>
        <row r="32">
          <cell r="B32">
            <v>2045</v>
          </cell>
          <cell r="C32">
            <v>0</v>
          </cell>
          <cell r="E32">
            <v>68.287427515478257</v>
          </cell>
          <cell r="G32">
            <v>68.287427515478257</v>
          </cell>
        </row>
        <row r="33">
          <cell r="B33">
            <v>2046</v>
          </cell>
          <cell r="C33">
            <v>0</v>
          </cell>
          <cell r="E33">
            <v>70.126727070669034</v>
          </cell>
          <cell r="G33">
            <v>70.126727070669034</v>
          </cell>
        </row>
        <row r="57">
          <cell r="G57">
            <v>37.913172382019326</v>
          </cell>
        </row>
        <row r="62">
          <cell r="G62">
            <v>40.053858161244406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ppendix D.2"/>
      <sheetName val="Table 1"/>
      <sheetName val="Table 2"/>
      <sheetName val="Table 4"/>
      <sheetName val="Table 5"/>
      <sheetName val="Table3Compare"/>
      <sheetName val="2025 IRP Assumptions"/>
      <sheetName val="WD_.PX.BDG._.PTC.2029"/>
      <sheetName val="WD_.PX.BDG._.PTC.2030"/>
      <sheetName val="WD_.PX.BDG._.PTC.2031"/>
      <sheetName val="WD_.PX.DJW._.PTC.2029"/>
      <sheetName val="WD_.PX.DJW._.PTC.2030"/>
      <sheetName val="WD_.PX.DJW._.PTC.2031"/>
      <sheetName val="Table 3 PV_.PX.NTN._.PTC.2031"/>
      <sheetName val="PV_.PX.BDG._.PTC.2031"/>
      <sheetName val="PV_.PX.HTG._.PTC.2031"/>
      <sheetName val="PV_.PX.UTS._.PTC.2031"/>
      <sheetName val="GSC.PX.BDG._.___.Frame 2030"/>
    </sheetNames>
    <sheetDataSet>
      <sheetData sheetId="0"/>
      <sheetData sheetId="1">
        <row r="13">
          <cell r="B13">
            <v>2026</v>
          </cell>
          <cell r="C13">
            <v>0</v>
          </cell>
          <cell r="D13"/>
          <cell r="E13">
            <v>15.205935527702252</v>
          </cell>
          <cell r="F13"/>
          <cell r="G13">
            <v>15.205935527702252</v>
          </cell>
        </row>
        <row r="14">
          <cell r="B14">
            <v>2027</v>
          </cell>
          <cell r="C14">
            <v>0</v>
          </cell>
          <cell r="D14"/>
          <cell r="E14">
            <v>19.574511081972712</v>
          </cell>
          <cell r="F14"/>
          <cell r="G14">
            <v>19.574511081972712</v>
          </cell>
        </row>
        <row r="15">
          <cell r="B15">
            <v>2028</v>
          </cell>
          <cell r="C15">
            <v>0</v>
          </cell>
          <cell r="D15"/>
          <cell r="E15">
            <v>20.855859122560229</v>
          </cell>
          <cell r="F15"/>
          <cell r="G15">
            <v>20.855859122560229</v>
          </cell>
        </row>
        <row r="16">
          <cell r="B16">
            <v>2029</v>
          </cell>
          <cell r="C16">
            <v>0</v>
          </cell>
          <cell r="D16"/>
          <cell r="E16">
            <v>25.0929837946187</v>
          </cell>
          <cell r="F16"/>
          <cell r="G16">
            <v>25.0929837946187</v>
          </cell>
        </row>
        <row r="17">
          <cell r="B17">
            <v>2030</v>
          </cell>
          <cell r="C17">
            <v>0</v>
          </cell>
          <cell r="D17"/>
          <cell r="E17">
            <v>25.344482457407477</v>
          </cell>
          <cell r="F17"/>
          <cell r="G17">
            <v>25.344482457407477</v>
          </cell>
        </row>
        <row r="18">
          <cell r="B18">
            <v>2031</v>
          </cell>
          <cell r="C18">
            <v>98.415123546488289</v>
          </cell>
          <cell r="D18"/>
          <cell r="E18">
            <v>-49.096041794543552</v>
          </cell>
          <cell r="F18"/>
          <cell r="G18">
            <v>-10.973487206145469</v>
          </cell>
        </row>
        <row r="19">
          <cell r="B19">
            <v>2032</v>
          </cell>
          <cell r="C19">
            <v>100.56057321250161</v>
          </cell>
          <cell r="D19"/>
          <cell r="E19">
            <v>-50.089469452925925</v>
          </cell>
          <cell r="F19"/>
          <cell r="G19">
            <v>-10.978228944394576</v>
          </cell>
        </row>
        <row r="20">
          <cell r="B20">
            <v>2033</v>
          </cell>
          <cell r="C20">
            <v>102.75279370973578</v>
          </cell>
          <cell r="D20"/>
          <cell r="E20">
            <v>-51.161832334830095</v>
          </cell>
          <cell r="F20"/>
          <cell r="G20">
            <v>-10.922642698402219</v>
          </cell>
        </row>
        <row r="21">
          <cell r="B21">
            <v>2034</v>
          </cell>
          <cell r="C21">
            <v>104.9928046892109</v>
          </cell>
          <cell r="D21"/>
          <cell r="E21">
            <v>-51.893734674167426</v>
          </cell>
          <cell r="F21"/>
          <cell r="G21">
            <v>-10.620309679155115</v>
          </cell>
        </row>
        <row r="22">
          <cell r="B22">
            <v>2035</v>
          </cell>
          <cell r="C22">
            <v>107.28164780454176</v>
          </cell>
          <cell r="D22"/>
          <cell r="E22">
            <v>-54.303785617878113</v>
          </cell>
          <cell r="F22"/>
          <cell r="G22">
            <v>-11.867032085766304</v>
          </cell>
        </row>
        <row r="23">
          <cell r="B23">
            <v>2036</v>
          </cell>
          <cell r="C23">
            <v>109.62038772744241</v>
          </cell>
          <cell r="D23"/>
          <cell r="E23">
            <v>-56.158149162072206</v>
          </cell>
          <cell r="F23"/>
          <cell r="G23">
            <v>-12.610181515773013</v>
          </cell>
        </row>
        <row r="24">
          <cell r="B24">
            <v>2037</v>
          </cell>
          <cell r="C24">
            <v>112.01011214772609</v>
          </cell>
          <cell r="D24"/>
          <cell r="E24">
            <v>-58.125681597584027</v>
          </cell>
          <cell r="F24"/>
          <cell r="G24">
            <v>-13.404297756375344</v>
          </cell>
        </row>
        <row r="25">
          <cell r="B25">
            <v>2038</v>
          </cell>
          <cell r="C25">
            <v>114.45193261955895</v>
          </cell>
          <cell r="D25"/>
          <cell r="E25">
            <v>-58.18251435210265</v>
          </cell>
          <cell r="F25"/>
          <cell r="G25">
            <v>-12.217476536637587</v>
          </cell>
        </row>
        <row r="26">
          <cell r="B26">
            <v>2039</v>
          </cell>
          <cell r="C26">
            <v>116.94698473071068</v>
          </cell>
          <cell r="D26"/>
          <cell r="E26">
            <v>-59.87757965791711</v>
          </cell>
          <cell r="F26"/>
          <cell r="G26">
            <v>-12.680487300719205</v>
          </cell>
        </row>
        <row r="27">
          <cell r="B27">
            <v>2040</v>
          </cell>
          <cell r="C27">
            <v>119.49642903343359</v>
          </cell>
          <cell r="D27"/>
          <cell r="E27">
            <v>-62.255894232584822</v>
          </cell>
          <cell r="F27"/>
          <cell r="G27">
            <v>-13.901336668594475</v>
          </cell>
        </row>
        <row r="28">
          <cell r="B28">
            <v>2041</v>
          </cell>
          <cell r="C28">
            <v>122.10145112908799</v>
          </cell>
          <cell r="D28"/>
          <cell r="E28">
            <v>-1.4841266683737679</v>
          </cell>
          <cell r="F28"/>
          <cell r="G28">
            <v>48.279086499884862</v>
          </cell>
        </row>
        <row r="29">
          <cell r="B29">
            <v>2042</v>
          </cell>
          <cell r="C29">
            <v>124.76326276827186</v>
          </cell>
          <cell r="D29"/>
          <cell r="E29">
            <v>-2.3344755996738007</v>
          </cell>
          <cell r="F29"/>
          <cell r="G29">
            <v>48.737182067742395</v>
          </cell>
        </row>
        <row r="30">
          <cell r="B30">
            <v>2043</v>
          </cell>
          <cell r="C30">
            <v>127.48310193544633</v>
          </cell>
          <cell r="D30"/>
          <cell r="E30">
            <v>-3.3185624809609089</v>
          </cell>
          <cell r="F30"/>
          <cell r="G30">
            <v>49.132444479633342</v>
          </cell>
        </row>
        <row r="31">
          <cell r="B31">
            <v>2044</v>
          </cell>
          <cell r="C31">
            <v>130.2622335259384</v>
          </cell>
          <cell r="D31"/>
          <cell r="E31">
            <v>-2.2924147165723752</v>
          </cell>
          <cell r="F31"/>
          <cell r="G31">
            <v>51.555354804740496</v>
          </cell>
        </row>
        <row r="32">
          <cell r="B32">
            <v>2045</v>
          </cell>
          <cell r="C32">
            <v>133.10195027682016</v>
          </cell>
          <cell r="D32"/>
          <cell r="E32">
            <v>-2.3593654451125263</v>
          </cell>
          <cell r="F32"/>
          <cell r="G32">
            <v>53.061045985597254</v>
          </cell>
        </row>
        <row r="33">
          <cell r="B33">
            <v>2046</v>
          </cell>
          <cell r="C33">
            <v>136.00357276690869</v>
          </cell>
          <cell r="D33"/>
          <cell r="E33">
            <v>-2.4229141827296283</v>
          </cell>
          <cell r="F33"/>
          <cell r="G33">
            <v>54.490227916864249</v>
          </cell>
        </row>
        <row r="57">
          <cell r="G57">
            <v>2.7893061664833487</v>
          </cell>
        </row>
        <row r="62">
          <cell r="G62">
            <v>3.2638806741373645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ppendix D.3"/>
      <sheetName val="Table 1"/>
      <sheetName val="Table 2"/>
      <sheetName val="Table 4"/>
      <sheetName val="Table 5"/>
      <sheetName val="Table3Compare"/>
      <sheetName val="2025 IRP Assumptions"/>
      <sheetName val="WD_.PX.BDG._.PTC.2029"/>
      <sheetName val="WD_.PX.BDG._.PTC.2030"/>
      <sheetName val="WD_.PX.BDG._.PTC.2031"/>
      <sheetName val="WD_.PX.DJW._.PTC.2029"/>
      <sheetName val="WD_.PX.DJW._.PTC.2030"/>
      <sheetName val="WD_.PX.DJW._.PTC.2031"/>
      <sheetName val="Table 3 PV_.PX.NTN._.PTC.2031"/>
      <sheetName val="PV_.PX.BDG._.PTC.2031"/>
      <sheetName val="PV_.PX.HTG._.PTC.2031"/>
      <sheetName val="PV_.PX.UTS._.PTC.2031"/>
      <sheetName val="GSC.PX.BDG._.___.Frame 2030"/>
    </sheetNames>
    <sheetDataSet>
      <sheetData sheetId="0"/>
      <sheetData sheetId="1">
        <row r="13">
          <cell r="B13">
            <v>2026</v>
          </cell>
          <cell r="C13">
            <v>0</v>
          </cell>
          <cell r="D13"/>
          <cell r="E13">
            <v>17.602168798610805</v>
          </cell>
          <cell r="F13"/>
          <cell r="G13">
            <v>17.602168798610805</v>
          </cell>
        </row>
        <row r="14">
          <cell r="B14">
            <v>2027</v>
          </cell>
          <cell r="C14">
            <v>0</v>
          </cell>
          <cell r="D14"/>
          <cell r="E14">
            <v>22.273937364678094</v>
          </cell>
          <cell r="F14"/>
          <cell r="G14">
            <v>22.273937364678094</v>
          </cell>
        </row>
        <row r="15">
          <cell r="B15">
            <v>2028</v>
          </cell>
          <cell r="C15">
            <v>0</v>
          </cell>
          <cell r="D15"/>
          <cell r="E15">
            <v>23.676981109433868</v>
          </cell>
          <cell r="F15"/>
          <cell r="G15">
            <v>23.676981109433868</v>
          </cell>
        </row>
        <row r="16">
          <cell r="B16">
            <v>2029</v>
          </cell>
          <cell r="C16">
            <v>87.012450721802509</v>
          </cell>
          <cell r="D16"/>
          <cell r="E16">
            <v>-37.568255489495535</v>
          </cell>
          <cell r="F16"/>
          <cell r="G16">
            <v>-4.8277585302708221</v>
          </cell>
        </row>
        <row r="17">
          <cell r="B17">
            <v>2030</v>
          </cell>
          <cell r="C17">
            <v>88.909322101713684</v>
          </cell>
          <cell r="D17"/>
          <cell r="E17">
            <v>-40.325918766826916</v>
          </cell>
          <cell r="F17"/>
          <cell r="G17">
            <v>-6.9181998477564433</v>
          </cell>
        </row>
        <row r="18">
          <cell r="B18">
            <v>2031</v>
          </cell>
          <cell r="C18">
            <v>90.847545320437561</v>
          </cell>
          <cell r="D18"/>
          <cell r="E18">
            <v>-42.872443140502995</v>
          </cell>
          <cell r="F18"/>
          <cell r="G18">
            <v>-8.7701409929245351</v>
          </cell>
        </row>
        <row r="19">
          <cell r="B19">
            <v>2032</v>
          </cell>
          <cell r="C19">
            <v>92.828021783222212</v>
          </cell>
          <cell r="D19"/>
          <cell r="E19">
            <v>-45.924948918831312</v>
          </cell>
          <cell r="F19"/>
          <cell r="G19">
            <v>-11.153721239148211</v>
          </cell>
        </row>
        <row r="20">
          <cell r="B20">
            <v>2033</v>
          </cell>
          <cell r="C20">
            <v>94.851672659205718</v>
          </cell>
          <cell r="D20"/>
          <cell r="E20">
            <v>-45.248431243432854</v>
          </cell>
          <cell r="F20"/>
          <cell r="G20">
            <v>-9.5732009038148504</v>
          </cell>
        </row>
        <row r="21">
          <cell r="B21">
            <v>2034</v>
          </cell>
          <cell r="C21">
            <v>96.919439193888962</v>
          </cell>
          <cell r="D21"/>
          <cell r="E21">
            <v>-45.992259401665621</v>
          </cell>
          <cell r="F21"/>
          <cell r="G21">
            <v>-9.5472498117127049</v>
          </cell>
        </row>
        <row r="22">
          <cell r="B22">
            <v>2035</v>
          </cell>
          <cell r="C22">
            <v>99.032282943489761</v>
          </cell>
          <cell r="D22"/>
          <cell r="E22">
            <v>-47.760475887774106</v>
          </cell>
          <cell r="F22"/>
          <cell r="G22">
            <v>-10.497232160241966</v>
          </cell>
        </row>
        <row r="23">
          <cell r="B23">
            <v>2036</v>
          </cell>
          <cell r="C23">
            <v>101.19118671236092</v>
          </cell>
          <cell r="D23"/>
          <cell r="E23">
            <v>-49.659049351621086</v>
          </cell>
          <cell r="F23"/>
          <cell r="G23">
            <v>-11.660634774079035</v>
          </cell>
        </row>
        <row r="24">
          <cell r="B24">
            <v>2037</v>
          </cell>
          <cell r="C24">
            <v>103.39715455298986</v>
          </cell>
          <cell r="D24"/>
          <cell r="E24">
            <v>-50.025905106640899</v>
          </cell>
          <cell r="F24"/>
          <cell r="G24">
            <v>-11.203535250725261</v>
          </cell>
        </row>
        <row r="25">
          <cell r="B25">
            <v>2038</v>
          </cell>
          <cell r="C25">
            <v>105.65121254718035</v>
          </cell>
          <cell r="D25"/>
          <cell r="E25">
            <v>-48.79239919792149</v>
          </cell>
          <cell r="F25"/>
          <cell r="G25">
            <v>-9.059885179684489</v>
          </cell>
        </row>
        <row r="26">
          <cell r="B26">
            <v>2039</v>
          </cell>
          <cell r="C26">
            <v>107.95440896228862</v>
          </cell>
          <cell r="D26"/>
          <cell r="E26">
            <v>4.3619769713331111</v>
          </cell>
          <cell r="F26"/>
          <cell r="G26">
            <v>44.965355888480595</v>
          </cell>
        </row>
        <row r="27">
          <cell r="B27">
            <v>2040</v>
          </cell>
          <cell r="C27">
            <v>110.30781511052302</v>
          </cell>
          <cell r="D27"/>
          <cell r="E27">
            <v>3.4023843393793687</v>
          </cell>
          <cell r="F27"/>
          <cell r="G27">
            <v>44.797973657050754</v>
          </cell>
        </row>
        <row r="28">
          <cell r="B28">
            <v>2041</v>
          </cell>
          <cell r="C28">
            <v>112.71252542706206</v>
          </cell>
          <cell r="D28"/>
          <cell r="E28">
            <v>2.2806234945085322</v>
          </cell>
          <cell r="F28"/>
          <cell r="G28">
            <v>44.632407077090754</v>
          </cell>
        </row>
        <row r="29">
          <cell r="B29">
            <v>2042</v>
          </cell>
          <cell r="C29">
            <v>115.16965848559042</v>
          </cell>
          <cell r="D29"/>
          <cell r="E29">
            <v>3.1584034744761826</v>
          </cell>
          <cell r="F29"/>
          <cell r="G29">
            <v>46.390727232435374</v>
          </cell>
        </row>
        <row r="30">
          <cell r="B30">
            <v>2043</v>
          </cell>
          <cell r="C30">
            <v>117.68035707641688</v>
          </cell>
          <cell r="D30"/>
          <cell r="E30">
            <v>3.4416325959828558</v>
          </cell>
          <cell r="F30"/>
          <cell r="G30">
            <v>47.62689443368172</v>
          </cell>
        </row>
        <row r="31">
          <cell r="B31">
            <v>2044</v>
          </cell>
          <cell r="C31">
            <v>120.24578883141972</v>
          </cell>
          <cell r="D31"/>
          <cell r="E31">
            <v>4.0647685438632397</v>
          </cell>
          <cell r="F31"/>
          <cell r="G31">
            <v>49.187249856786174</v>
          </cell>
        </row>
        <row r="32">
          <cell r="B32">
            <v>2045</v>
          </cell>
          <cell r="C32">
            <v>122.86714708334605</v>
          </cell>
          <cell r="D32"/>
          <cell r="E32">
            <v>4.187326173682683</v>
          </cell>
          <cell r="F32"/>
          <cell r="G32">
            <v>50.670304249657001</v>
          </cell>
        </row>
        <row r="33">
          <cell r="B33">
            <v>2046</v>
          </cell>
          <cell r="C33">
            <v>125.54565086581196</v>
          </cell>
          <cell r="D33"/>
          <cell r="E33">
            <v>4.3001104364512237</v>
          </cell>
          <cell r="F33"/>
          <cell r="G33">
            <v>52.03509233491296</v>
          </cell>
        </row>
        <row r="57">
          <cell r="G57">
            <v>4.1152117291271146</v>
          </cell>
        </row>
        <row r="62">
          <cell r="G62">
            <v>4.3924431294720092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tions"/>
      <sheetName val="Log"/>
      <sheetName val="ImportData"/>
      <sheetName val="SidebySide"/>
      <sheetName val="Summary"/>
      <sheetName val="NetRevn"/>
      <sheetName val="Avoided Costs"/>
      <sheetName val="Delta"/>
      <sheetName val="NPC"/>
      <sheetName val="Base"/>
      <sheetName val="Check MWH"/>
      <sheetName val="Gen_TotSysCost"/>
      <sheetName val="Gen_GWH"/>
      <sheetName val="Bat_VOMCost"/>
      <sheetName val="Bat_LoadGWH"/>
      <sheetName val="Bat_GenGWH"/>
      <sheetName val="Gen_PumpLoad"/>
      <sheetName val="Gen_PumpCost"/>
      <sheetName val="Region_Load"/>
      <sheetName val="Mrkt_Cost"/>
      <sheetName val="Mrkt_Rvn"/>
      <sheetName val="Mrkt_PGWH"/>
      <sheetName val="Mrkt_SGWH"/>
      <sheetName val="Rsrv_ShrtGWH"/>
      <sheetName val="Bat_GenCapMW"/>
      <sheetName val="Gen_InstMW"/>
      <sheetName val="Gen_NetRvn"/>
      <sheetName val="Region_DumpGWH"/>
      <sheetName val="Region_DumpECost"/>
      <sheetName val="Region_UnservedGWH"/>
      <sheetName val="Region_UnservedECost"/>
      <sheetName val="Gen_Emission"/>
    </sheetNames>
    <sheetDataSet>
      <sheetData sheetId="0"/>
      <sheetData sheetId="1"/>
      <sheetData sheetId="2">
        <row r="12">
          <cell r="F12" t="str">
            <v>THM_QF_UTN_QF_Sch38_UT</v>
          </cell>
        </row>
      </sheetData>
      <sheetData sheetId="3"/>
      <sheetData sheetId="4"/>
      <sheetData sheetId="5"/>
      <sheetData sheetId="6">
        <row r="8">
          <cell r="B8">
            <v>2026</v>
          </cell>
          <cell r="C8">
            <v>23.300558764704395</v>
          </cell>
          <cell r="D8">
            <v>22.724103170672233</v>
          </cell>
          <cell r="E8">
            <v>21.871278654223048</v>
          </cell>
          <cell r="F8">
            <v>14.307002053081607</v>
          </cell>
          <cell r="G8">
            <v>15.15688300734837</v>
          </cell>
          <cell r="H8">
            <v>16.952277057309733</v>
          </cell>
          <cell r="I8">
            <v>19.764886626781539</v>
          </cell>
          <cell r="J8">
            <v>29.427077485670647</v>
          </cell>
          <cell r="K8">
            <v>33.856409497336138</v>
          </cell>
          <cell r="L8">
            <v>26.0336804816159</v>
          </cell>
          <cell r="M8">
            <v>20.25156682696332</v>
          </cell>
          <cell r="N8">
            <v>26.918476696565147</v>
          </cell>
          <cell r="O8">
            <v>32.323942161425094</v>
          </cell>
        </row>
        <row r="9">
          <cell r="B9">
            <v>2027</v>
          </cell>
          <cell r="C9">
            <v>28.515467222253431</v>
          </cell>
          <cell r="D9">
            <v>33.886376498616961</v>
          </cell>
          <cell r="E9">
            <v>33.785972421888111</v>
          </cell>
          <cell r="F9">
            <v>20.140501960767061</v>
          </cell>
          <cell r="G9">
            <v>17.424635616952099</v>
          </cell>
          <cell r="H9">
            <v>21.301078512655423</v>
          </cell>
          <cell r="I9">
            <v>23.326828349500122</v>
          </cell>
          <cell r="J9">
            <v>34.758199598716558</v>
          </cell>
          <cell r="K9">
            <v>40.120407754089996</v>
          </cell>
          <cell r="L9">
            <v>29.418084827830775</v>
          </cell>
          <cell r="M9">
            <v>22.163950099138209</v>
          </cell>
          <cell r="N9">
            <v>28.639883561522765</v>
          </cell>
          <cell r="O9">
            <v>37.528464108987663</v>
          </cell>
        </row>
        <row r="10">
          <cell r="B10">
            <v>2028</v>
          </cell>
          <cell r="C10">
            <v>30.245504980207393</v>
          </cell>
          <cell r="D10">
            <v>39.995886439270201</v>
          </cell>
          <cell r="E10">
            <v>34.684942216624336</v>
          </cell>
          <cell r="F10">
            <v>20.877478626253268</v>
          </cell>
          <cell r="G10">
            <v>19.458025409209007</v>
          </cell>
          <cell r="H10">
            <v>20.078221190557596</v>
          </cell>
          <cell r="I10">
            <v>22.001392295591259</v>
          </cell>
          <cell r="J10">
            <v>36.776787178983135</v>
          </cell>
          <cell r="K10">
            <v>41.160862355422438</v>
          </cell>
          <cell r="L10">
            <v>34.601718129061837</v>
          </cell>
          <cell r="M10">
            <v>22.489339301593319</v>
          </cell>
          <cell r="N10">
            <v>29.323118828816099</v>
          </cell>
          <cell r="O10">
            <v>42.042655888913714</v>
          </cell>
        </row>
        <row r="11">
          <cell r="B11">
            <v>2029</v>
          </cell>
          <cell r="C11">
            <v>35.096224682584719</v>
          </cell>
          <cell r="D11">
            <v>35.765741728733083</v>
          </cell>
          <cell r="E11">
            <v>40.287874401963336</v>
          </cell>
          <cell r="F11">
            <v>26.860665365763051</v>
          </cell>
          <cell r="G11">
            <v>21.783226571228056</v>
          </cell>
          <cell r="H11">
            <v>23.452869668886969</v>
          </cell>
          <cell r="I11">
            <v>29.808788352578127</v>
          </cell>
          <cell r="J11">
            <v>44.600000657815876</v>
          </cell>
          <cell r="K11">
            <v>46.057588100573277</v>
          </cell>
          <cell r="L11">
            <v>40.263254520394383</v>
          </cell>
          <cell r="M11">
            <v>29.863142649611039</v>
          </cell>
          <cell r="N11">
            <v>37.021407106793959</v>
          </cell>
          <cell r="O11">
            <v>45.868825045438626</v>
          </cell>
        </row>
        <row r="12">
          <cell r="B12">
            <v>2030</v>
          </cell>
          <cell r="C12">
            <v>40.199372374396006</v>
          </cell>
          <cell r="D12">
            <v>42.44140234607282</v>
          </cell>
          <cell r="E12">
            <v>40.874433602457927</v>
          </cell>
          <cell r="F12">
            <v>30.137016959617675</v>
          </cell>
          <cell r="G12">
            <v>23.637852388432901</v>
          </cell>
          <cell r="H12">
            <v>22.943178246672471</v>
          </cell>
          <cell r="I12">
            <v>37.071205681616547</v>
          </cell>
          <cell r="J12">
            <v>47.994367637580602</v>
          </cell>
          <cell r="K12">
            <v>53.358696618296037</v>
          </cell>
          <cell r="L12">
            <v>43.068207866078239</v>
          </cell>
          <cell r="M12">
            <v>43.906709540132518</v>
          </cell>
          <cell r="N12">
            <v>43.832328793089651</v>
          </cell>
          <cell r="O12">
            <v>53.185901657843239</v>
          </cell>
        </row>
        <row r="13">
          <cell r="B13">
            <v>2031</v>
          </cell>
          <cell r="C13">
            <v>40.974536765211191</v>
          </cell>
          <cell r="D13">
            <v>46.996348162755986</v>
          </cell>
          <cell r="E13">
            <v>41.197054646071535</v>
          </cell>
          <cell r="F13">
            <v>31.827789664024341</v>
          </cell>
          <cell r="G13">
            <v>28.657675431107339</v>
          </cell>
          <cell r="H13">
            <v>26.940068127379522</v>
          </cell>
          <cell r="I13">
            <v>33.197038942668868</v>
          </cell>
          <cell r="J13">
            <v>50.074455582817983</v>
          </cell>
          <cell r="K13">
            <v>50.747458952435295</v>
          </cell>
          <cell r="L13">
            <v>47.502093355051834</v>
          </cell>
          <cell r="M13">
            <v>35.97776684161731</v>
          </cell>
          <cell r="N13">
            <v>48.502733482792912</v>
          </cell>
          <cell r="O13">
            <v>50.1982369612086</v>
          </cell>
        </row>
        <row r="14">
          <cell r="B14">
            <v>2032</v>
          </cell>
          <cell r="C14">
            <v>39.481807477001752</v>
          </cell>
          <cell r="D14">
            <v>43.878369005222595</v>
          </cell>
          <cell r="E14">
            <v>42.291287779351414</v>
          </cell>
          <cell r="F14">
            <v>28.345067948363873</v>
          </cell>
          <cell r="G14">
            <v>24.971640141440123</v>
          </cell>
          <cell r="H14">
            <v>27.866756136785018</v>
          </cell>
          <cell r="I14">
            <v>30.818746872895243</v>
          </cell>
          <cell r="J14">
            <v>45.902927010052856</v>
          </cell>
          <cell r="K14">
            <v>49.015733721520498</v>
          </cell>
          <cell r="L14">
            <v>45.887365878514018</v>
          </cell>
          <cell r="M14">
            <v>35.619620545074667</v>
          </cell>
          <cell r="N14">
            <v>49.349816487919369</v>
          </cell>
          <cell r="O14">
            <v>50.504165145752225</v>
          </cell>
        </row>
        <row r="15">
          <cell r="B15">
            <v>2033</v>
          </cell>
          <cell r="C15">
            <v>40.664421759056125</v>
          </cell>
          <cell r="D15">
            <v>47.339011979222285</v>
          </cell>
          <cell r="E15">
            <v>44.076255212013677</v>
          </cell>
          <cell r="F15">
            <v>29.499622104245763</v>
          </cell>
          <cell r="G15">
            <v>26.563150517485155</v>
          </cell>
          <cell r="H15">
            <v>27.828239625418338</v>
          </cell>
          <cell r="I15">
            <v>29.579928141185722</v>
          </cell>
          <cell r="J15">
            <v>44.716663579132124</v>
          </cell>
          <cell r="K15">
            <v>52.726813577059616</v>
          </cell>
          <cell r="L15">
            <v>48.008649562914094</v>
          </cell>
          <cell r="M15">
            <v>33.729028209162728</v>
          </cell>
          <cell r="N15">
            <v>51.122110312467356</v>
          </cell>
          <cell r="O15">
            <v>53.282615567901551</v>
          </cell>
        </row>
        <row r="16">
          <cell r="B16">
            <v>2034</v>
          </cell>
          <cell r="C16">
            <v>41.804863259224213</v>
          </cell>
          <cell r="D16">
            <v>48.348169954794969</v>
          </cell>
          <cell r="E16">
            <v>42.063674498471244</v>
          </cell>
          <cell r="F16">
            <v>31.945220514855695</v>
          </cell>
          <cell r="G16">
            <v>25.679796028993223</v>
          </cell>
          <cell r="H16">
            <v>30.769238600854983</v>
          </cell>
          <cell r="I16">
            <v>29.868842241706766</v>
          </cell>
          <cell r="J16">
            <v>45.896514839555742</v>
          </cell>
          <cell r="K16">
            <v>50.895461419330715</v>
          </cell>
          <cell r="L16">
            <v>53.045545867892642</v>
          </cell>
          <cell r="M16">
            <v>37.150406221534986</v>
          </cell>
          <cell r="N16">
            <v>50.494635344571343</v>
          </cell>
          <cell r="O16">
            <v>55.712246594226649</v>
          </cell>
        </row>
        <row r="17">
          <cell r="B17">
            <v>2035</v>
          </cell>
          <cell r="C17">
            <v>42.212260496703038</v>
          </cell>
          <cell r="D17">
            <v>43.318518938864656</v>
          </cell>
          <cell r="E17">
            <v>44.880250337413322</v>
          </cell>
          <cell r="F17">
            <v>31.915203557502966</v>
          </cell>
          <cell r="G17">
            <v>27.173526577483546</v>
          </cell>
          <cell r="H17">
            <v>29.878503818304761</v>
          </cell>
          <cell r="I17">
            <v>33.201927698891367</v>
          </cell>
          <cell r="J17">
            <v>48.212485697596257</v>
          </cell>
          <cell r="K17">
            <v>54.569491294358606</v>
          </cell>
          <cell r="L17">
            <v>46.063171271974774</v>
          </cell>
          <cell r="M17">
            <v>37.933649847242535</v>
          </cell>
          <cell r="N17">
            <v>49.975620200405196</v>
          </cell>
          <cell r="O17">
            <v>59.850833037323966</v>
          </cell>
        </row>
        <row r="18">
          <cell r="B18">
            <v>2036</v>
          </cell>
          <cell r="C18">
            <v>43.545192956123003</v>
          </cell>
          <cell r="D18">
            <v>47.95514730094559</v>
          </cell>
          <cell r="E18">
            <v>43.889709401866703</v>
          </cell>
          <cell r="F18">
            <v>35.342515046780832</v>
          </cell>
          <cell r="G18">
            <v>26.05568882828609</v>
          </cell>
          <cell r="H18">
            <v>28.082519288559379</v>
          </cell>
          <cell r="I18">
            <v>36.958269286418322</v>
          </cell>
          <cell r="J18">
            <v>50.951352956428643</v>
          </cell>
          <cell r="K18">
            <v>57.821796238400289</v>
          </cell>
          <cell r="L18">
            <v>47.204205516125363</v>
          </cell>
          <cell r="M18">
            <v>40.678518292208473</v>
          </cell>
          <cell r="N18">
            <v>49.701574203958693</v>
          </cell>
          <cell r="O18">
            <v>58.423076051998073</v>
          </cell>
        </row>
        <row r="19">
          <cell r="B19">
            <v>2037</v>
          </cell>
          <cell r="C19">
            <v>45.336315162144956</v>
          </cell>
          <cell r="D19">
            <v>49.282082823591011</v>
          </cell>
          <cell r="E19">
            <v>46.639098189537911</v>
          </cell>
          <cell r="F19">
            <v>38.618002100775875</v>
          </cell>
          <cell r="G19">
            <v>30.786501598146867</v>
          </cell>
          <cell r="H19">
            <v>34.865233483291654</v>
          </cell>
          <cell r="I19">
            <v>34.685273928470352</v>
          </cell>
          <cell r="J19">
            <v>49.004447941940356</v>
          </cell>
          <cell r="K19">
            <v>59.391669414516727</v>
          </cell>
          <cell r="L19">
            <v>51.992407256858115</v>
          </cell>
          <cell r="M19">
            <v>39.691709457057748</v>
          </cell>
          <cell r="N19">
            <v>55.046727731390796</v>
          </cell>
          <cell r="O19">
            <v>54.158305080377026</v>
          </cell>
        </row>
        <row r="20">
          <cell r="B20">
            <v>2038</v>
          </cell>
          <cell r="C20">
            <v>47.721927745799242</v>
          </cell>
          <cell r="D20">
            <v>52.245772422086759</v>
          </cell>
          <cell r="E20">
            <v>52.174801870760248</v>
          </cell>
          <cell r="F20">
            <v>39.26833958934543</v>
          </cell>
          <cell r="G20">
            <v>27.629229810731381</v>
          </cell>
          <cell r="H20">
            <v>35.313034879141647</v>
          </cell>
          <cell r="I20">
            <v>34.224545100376012</v>
          </cell>
          <cell r="J20">
            <v>53.740872972511539</v>
          </cell>
          <cell r="K20">
            <v>59.553229407522657</v>
          </cell>
          <cell r="L20">
            <v>55.059127114236667</v>
          </cell>
          <cell r="M20">
            <v>41.61631175330092</v>
          </cell>
          <cell r="N20">
            <v>59.918496995450461</v>
          </cell>
          <cell r="O20">
            <v>62.369362824154344</v>
          </cell>
        </row>
        <row r="21">
          <cell r="B21">
            <v>2039</v>
          </cell>
          <cell r="C21">
            <v>48.243588067231265</v>
          </cell>
          <cell r="D21">
            <v>53.364507900463678</v>
          </cell>
          <cell r="E21">
            <v>52.246428812339914</v>
          </cell>
          <cell r="F21">
            <v>40.574877720696591</v>
          </cell>
          <cell r="G21">
            <v>30.900024430156108</v>
          </cell>
          <cell r="H21">
            <v>33.96203536910307</v>
          </cell>
          <cell r="I21">
            <v>35.418237741694</v>
          </cell>
          <cell r="J21">
            <v>55.514819574692673</v>
          </cell>
          <cell r="K21">
            <v>57.346592836481051</v>
          </cell>
          <cell r="L21">
            <v>54.973544453034819</v>
          </cell>
          <cell r="M21">
            <v>42.254797471076571</v>
          </cell>
          <cell r="N21">
            <v>57.646386839706437</v>
          </cell>
          <cell r="O21">
            <v>65.202456291365507</v>
          </cell>
        </row>
        <row r="22">
          <cell r="B22">
            <v>2040</v>
          </cell>
          <cell r="C22">
            <v>49.865582439952099</v>
          </cell>
          <cell r="D22">
            <v>49.689207240607452</v>
          </cell>
          <cell r="E22">
            <v>51.995686008754404</v>
          </cell>
          <cell r="F22">
            <v>43.018674422027509</v>
          </cell>
          <cell r="G22">
            <v>28.616506908275166</v>
          </cell>
          <cell r="H22">
            <v>34.830880609981286</v>
          </cell>
          <cell r="I22">
            <v>39.892383083779855</v>
          </cell>
          <cell r="J22">
            <v>52.556306392925471</v>
          </cell>
          <cell r="K22">
            <v>61.48207700506606</v>
          </cell>
          <cell r="L22">
            <v>62.599687937652007</v>
          </cell>
          <cell r="M22">
            <v>44.418590822608401</v>
          </cell>
          <cell r="N22">
            <v>61.887739599454306</v>
          </cell>
          <cell r="O22">
            <v>68.532405404281008</v>
          </cell>
        </row>
        <row r="23">
          <cell r="B23">
            <v>2041</v>
          </cell>
          <cell r="C23">
            <v>52.247463709098909</v>
          </cell>
          <cell r="D23">
            <v>54.979942169224039</v>
          </cell>
          <cell r="E23">
            <v>56.311342022110075</v>
          </cell>
          <cell r="F23">
            <v>43.160472149097757</v>
          </cell>
          <cell r="G23">
            <v>33.651035531367846</v>
          </cell>
          <cell r="H23">
            <v>29.71544001675386</v>
          </cell>
          <cell r="I23">
            <v>43.498537189165809</v>
          </cell>
          <cell r="J23">
            <v>60.418534560913223</v>
          </cell>
          <cell r="K23">
            <v>58.437728881232829</v>
          </cell>
          <cell r="L23">
            <v>63.517386668173053</v>
          </cell>
          <cell r="M23">
            <v>46.151867322570631</v>
          </cell>
          <cell r="N23">
            <v>63.856787190761274</v>
          </cell>
          <cell r="O23">
            <v>74.22877593384429</v>
          </cell>
        </row>
        <row r="24">
          <cell r="B24">
            <v>2042</v>
          </cell>
          <cell r="C24">
            <v>56.293340678186439</v>
          </cell>
          <cell r="D24">
            <v>62.239359984104659</v>
          </cell>
          <cell r="E24">
            <v>59.218251877138897</v>
          </cell>
          <cell r="F24">
            <v>51.372660828045056</v>
          </cell>
          <cell r="G24">
            <v>38.061970256917149</v>
          </cell>
          <cell r="H24">
            <v>34.431769470688145</v>
          </cell>
          <cell r="I24">
            <v>45.070773329737975</v>
          </cell>
          <cell r="J24">
            <v>59.485110428450824</v>
          </cell>
          <cell r="K24">
            <v>66.814814019029058</v>
          </cell>
          <cell r="L24">
            <v>67.527842203731979</v>
          </cell>
          <cell r="M24">
            <v>53.511105300365344</v>
          </cell>
          <cell r="N24">
            <v>65.590736148180838</v>
          </cell>
          <cell r="O24">
            <v>72.720862506390802</v>
          </cell>
        </row>
        <row r="25">
          <cell r="B25">
            <v>2043</v>
          </cell>
          <cell r="C25">
            <v>62.556269268893111</v>
          </cell>
          <cell r="D25">
            <v>74.551253004534487</v>
          </cell>
          <cell r="E25">
            <v>68.392608641539027</v>
          </cell>
          <cell r="F25">
            <v>55.221097504918852</v>
          </cell>
          <cell r="G25">
            <v>40.528888006225316</v>
          </cell>
          <cell r="H25">
            <v>43.324707385929813</v>
          </cell>
          <cell r="I25">
            <v>48.275432759037557</v>
          </cell>
          <cell r="J25">
            <v>65.398853722027113</v>
          </cell>
          <cell r="K25">
            <v>75.945275204258678</v>
          </cell>
          <cell r="L25">
            <v>68.999325029875365</v>
          </cell>
          <cell r="M25">
            <v>57.328384875607256</v>
          </cell>
          <cell r="N25">
            <v>77.943262221771477</v>
          </cell>
          <cell r="O25">
            <v>75.274166959710172</v>
          </cell>
        </row>
      </sheetData>
      <sheetData sheetId="7">
        <row r="1">
          <cell r="A1" t="str">
            <v>PacifiCorp</v>
          </cell>
        </row>
        <row r="2">
          <cell r="A2" t="str">
            <v>Avoided Cost Study</v>
          </cell>
        </row>
        <row r="3">
          <cell r="A3" t="str">
            <v>Period = 2026-2044</v>
          </cell>
          <cell r="G3" t="b">
            <v>1</v>
          </cell>
        </row>
        <row r="4">
          <cell r="F4">
            <v>44197</v>
          </cell>
          <cell r="G4">
            <v>44228</v>
          </cell>
          <cell r="R4" t="str">
            <v>Year</v>
          </cell>
          <cell r="AE4" t="str">
            <v>Year</v>
          </cell>
          <cell r="AR4" t="str">
            <v>Year</v>
          </cell>
          <cell r="BE4" t="str">
            <v>Year</v>
          </cell>
          <cell r="BR4" t="str">
            <v>Year</v>
          </cell>
          <cell r="CE4" t="str">
            <v>Year</v>
          </cell>
          <cell r="CR4" t="str">
            <v>Year</v>
          </cell>
          <cell r="DE4" t="str">
            <v>Year</v>
          </cell>
          <cell r="DR4" t="str">
            <v>Year</v>
          </cell>
          <cell r="EE4" t="str">
            <v>Year</v>
          </cell>
          <cell r="ER4" t="str">
            <v>Year</v>
          </cell>
          <cell r="FE4" t="str">
            <v>Year</v>
          </cell>
          <cell r="FR4" t="str">
            <v>Year</v>
          </cell>
          <cell r="GE4" t="str">
            <v>Year</v>
          </cell>
          <cell r="GR4" t="str">
            <v>Year</v>
          </cell>
          <cell r="HE4" t="str">
            <v>Year</v>
          </cell>
          <cell r="HR4" t="str">
            <v>Year</v>
          </cell>
          <cell r="IE4" t="str">
            <v>Year</v>
          </cell>
          <cell r="IR4" t="str">
            <v>Year</v>
          </cell>
          <cell r="JE4" t="str">
            <v>Year</v>
          </cell>
        </row>
        <row r="5">
          <cell r="F5">
            <v>45658</v>
          </cell>
          <cell r="G5">
            <v>45689</v>
          </cell>
          <cell r="H5">
            <v>45717</v>
          </cell>
          <cell r="I5">
            <v>45748</v>
          </cell>
          <cell r="J5">
            <v>45778</v>
          </cell>
          <cell r="K5">
            <v>45809</v>
          </cell>
          <cell r="L5">
            <v>45839</v>
          </cell>
          <cell r="M5">
            <v>45870</v>
          </cell>
          <cell r="N5">
            <v>45901</v>
          </cell>
          <cell r="O5">
            <v>45931</v>
          </cell>
          <cell r="P5">
            <v>45962</v>
          </cell>
          <cell r="Q5">
            <v>45992</v>
          </cell>
          <cell r="R5">
            <v>2026</v>
          </cell>
          <cell r="S5">
            <v>46023</v>
          </cell>
          <cell r="T5">
            <v>46054</v>
          </cell>
          <cell r="U5">
            <v>46082</v>
          </cell>
          <cell r="V5">
            <v>46113</v>
          </cell>
          <cell r="W5">
            <v>46143</v>
          </cell>
          <cell r="X5">
            <v>46174</v>
          </cell>
          <cell r="Y5">
            <v>46204</v>
          </cell>
          <cell r="Z5">
            <v>46235</v>
          </cell>
          <cell r="AA5">
            <v>46266</v>
          </cell>
          <cell r="AB5">
            <v>46296</v>
          </cell>
          <cell r="AC5">
            <v>46327</v>
          </cell>
          <cell r="AD5">
            <v>46357</v>
          </cell>
          <cell r="AE5">
            <v>2027</v>
          </cell>
          <cell r="AF5">
            <v>46388</v>
          </cell>
          <cell r="AG5">
            <v>46419</v>
          </cell>
          <cell r="AH5">
            <v>46447</v>
          </cell>
          <cell r="AI5">
            <v>46478</v>
          </cell>
          <cell r="AJ5">
            <v>46508</v>
          </cell>
          <cell r="AK5">
            <v>46539</v>
          </cell>
          <cell r="AL5">
            <v>46569</v>
          </cell>
          <cell r="AM5">
            <v>46600</v>
          </cell>
          <cell r="AN5">
            <v>46631</v>
          </cell>
          <cell r="AO5">
            <v>46661</v>
          </cell>
          <cell r="AP5">
            <v>46692</v>
          </cell>
          <cell r="AQ5">
            <v>46722</v>
          </cell>
          <cell r="AR5">
            <v>2028</v>
          </cell>
          <cell r="AS5">
            <v>46753</v>
          </cell>
          <cell r="AT5">
            <v>46784</v>
          </cell>
          <cell r="AU5">
            <v>46813</v>
          </cell>
          <cell r="AV5">
            <v>46844</v>
          </cell>
          <cell r="AW5">
            <v>46874</v>
          </cell>
          <cell r="AX5">
            <v>46905</v>
          </cell>
          <cell r="AY5">
            <v>46935</v>
          </cell>
          <cell r="AZ5">
            <v>46966</v>
          </cell>
          <cell r="BA5">
            <v>46997</v>
          </cell>
          <cell r="BB5">
            <v>47027</v>
          </cell>
          <cell r="BC5">
            <v>47058</v>
          </cell>
          <cell r="BD5">
            <v>47088</v>
          </cell>
          <cell r="BE5">
            <v>2029</v>
          </cell>
          <cell r="BF5">
            <v>47119</v>
          </cell>
          <cell r="BG5">
            <v>47150</v>
          </cell>
          <cell r="BH5">
            <v>47178</v>
          </cell>
          <cell r="BI5">
            <v>47209</v>
          </cell>
          <cell r="BJ5">
            <v>47239</v>
          </cell>
          <cell r="BK5">
            <v>47270</v>
          </cell>
          <cell r="BL5">
            <v>47300</v>
          </cell>
          <cell r="BM5">
            <v>47331</v>
          </cell>
          <cell r="BN5">
            <v>47362</v>
          </cell>
          <cell r="BO5">
            <v>47392</v>
          </cell>
          <cell r="BP5">
            <v>47423</v>
          </cell>
          <cell r="BQ5">
            <v>47453</v>
          </cell>
          <cell r="BR5">
            <v>2030</v>
          </cell>
          <cell r="BS5">
            <v>47484</v>
          </cell>
          <cell r="BT5">
            <v>47515</v>
          </cell>
          <cell r="BU5">
            <v>47543</v>
          </cell>
          <cell r="BV5">
            <v>47574</v>
          </cell>
          <cell r="BW5">
            <v>47604</v>
          </cell>
          <cell r="BX5">
            <v>47635</v>
          </cell>
          <cell r="BY5">
            <v>47665</v>
          </cell>
          <cell r="BZ5">
            <v>47696</v>
          </cell>
          <cell r="CA5">
            <v>47727</v>
          </cell>
          <cell r="CB5">
            <v>47757</v>
          </cell>
          <cell r="CC5">
            <v>47788</v>
          </cell>
          <cell r="CD5">
            <v>47818</v>
          </cell>
          <cell r="CE5">
            <v>2031</v>
          </cell>
          <cell r="CF5">
            <v>47849</v>
          </cell>
          <cell r="CG5">
            <v>47880</v>
          </cell>
          <cell r="CH5">
            <v>47908</v>
          </cell>
          <cell r="CI5">
            <v>47939</v>
          </cell>
          <cell r="CJ5">
            <v>47969</v>
          </cell>
          <cell r="CK5">
            <v>48000</v>
          </cell>
          <cell r="CL5">
            <v>48030</v>
          </cell>
          <cell r="CM5">
            <v>48061</v>
          </cell>
          <cell r="CN5">
            <v>48092</v>
          </cell>
          <cell r="CO5">
            <v>48122</v>
          </cell>
          <cell r="CP5">
            <v>48153</v>
          </cell>
          <cell r="CQ5">
            <v>48183</v>
          </cell>
          <cell r="CR5">
            <v>2032</v>
          </cell>
          <cell r="CS5">
            <v>48214</v>
          </cell>
          <cell r="CT5">
            <v>48245</v>
          </cell>
          <cell r="CU5">
            <v>48274</v>
          </cell>
          <cell r="CV5">
            <v>48305</v>
          </cell>
          <cell r="CW5">
            <v>48335</v>
          </cell>
          <cell r="CX5">
            <v>48366</v>
          </cell>
          <cell r="CY5">
            <v>48396</v>
          </cell>
          <cell r="CZ5">
            <v>48427</v>
          </cell>
          <cell r="DA5">
            <v>48458</v>
          </cell>
          <cell r="DB5">
            <v>48488</v>
          </cell>
          <cell r="DC5">
            <v>48519</v>
          </cell>
          <cell r="DD5">
            <v>48549</v>
          </cell>
          <cell r="DE5">
            <v>2033</v>
          </cell>
          <cell r="DF5">
            <v>48580</v>
          </cell>
          <cell r="DG5">
            <v>48611</v>
          </cell>
          <cell r="DH5">
            <v>48639</v>
          </cell>
          <cell r="DI5">
            <v>48670</v>
          </cell>
          <cell r="DJ5">
            <v>48700</v>
          </cell>
          <cell r="DK5">
            <v>48731</v>
          </cell>
          <cell r="DL5">
            <v>48761</v>
          </cell>
          <cell r="DM5">
            <v>48792</v>
          </cell>
          <cell r="DN5">
            <v>48823</v>
          </cell>
          <cell r="DO5">
            <v>48853</v>
          </cell>
          <cell r="DP5">
            <v>48884</v>
          </cell>
          <cell r="DQ5">
            <v>48914</v>
          </cell>
          <cell r="DR5">
            <v>2034</v>
          </cell>
          <cell r="DS5">
            <v>48945</v>
          </cell>
          <cell r="DT5">
            <v>48976</v>
          </cell>
          <cell r="DU5">
            <v>49004</v>
          </cell>
          <cell r="DV5">
            <v>49035</v>
          </cell>
          <cell r="DW5">
            <v>49065</v>
          </cell>
          <cell r="DX5">
            <v>49096</v>
          </cell>
          <cell r="DY5">
            <v>49126</v>
          </cell>
          <cell r="DZ5">
            <v>49157</v>
          </cell>
          <cell r="EA5">
            <v>49188</v>
          </cell>
          <cell r="EB5">
            <v>49218</v>
          </cell>
          <cell r="EC5">
            <v>49249</v>
          </cell>
          <cell r="ED5">
            <v>49279</v>
          </cell>
          <cell r="EE5">
            <v>2035</v>
          </cell>
          <cell r="EF5">
            <v>49310</v>
          </cell>
          <cell r="EG5">
            <v>49341</v>
          </cell>
          <cell r="EH5">
            <v>49369</v>
          </cell>
          <cell r="EI5">
            <v>49400</v>
          </cell>
          <cell r="EJ5">
            <v>49430</v>
          </cell>
          <cell r="EK5">
            <v>49461</v>
          </cell>
          <cell r="EL5">
            <v>49491</v>
          </cell>
          <cell r="EM5">
            <v>49522</v>
          </cell>
          <cell r="EN5">
            <v>49553</v>
          </cell>
          <cell r="EO5">
            <v>49583</v>
          </cell>
          <cell r="EP5">
            <v>49614</v>
          </cell>
          <cell r="EQ5">
            <v>49644</v>
          </cell>
          <cell r="ER5">
            <v>2036</v>
          </cell>
          <cell r="ES5">
            <v>49675</v>
          </cell>
          <cell r="ET5">
            <v>49706</v>
          </cell>
          <cell r="EU5">
            <v>49735</v>
          </cell>
          <cell r="EV5">
            <v>49766</v>
          </cell>
          <cell r="EW5">
            <v>49796</v>
          </cell>
          <cell r="EX5">
            <v>49827</v>
          </cell>
          <cell r="EY5">
            <v>49857</v>
          </cell>
          <cell r="EZ5">
            <v>49888</v>
          </cell>
          <cell r="FA5">
            <v>49919</v>
          </cell>
          <cell r="FB5">
            <v>49949</v>
          </cell>
          <cell r="FC5">
            <v>49980</v>
          </cell>
          <cell r="FD5">
            <v>50010</v>
          </cell>
          <cell r="FE5">
            <v>2037</v>
          </cell>
          <cell r="FF5">
            <v>50041</v>
          </cell>
          <cell r="FG5">
            <v>50072</v>
          </cell>
          <cell r="FH5">
            <v>50100</v>
          </cell>
          <cell r="FI5">
            <v>50131</v>
          </cell>
          <cell r="FJ5">
            <v>50161</v>
          </cell>
          <cell r="FK5">
            <v>50192</v>
          </cell>
          <cell r="FL5">
            <v>50222</v>
          </cell>
          <cell r="FM5">
            <v>50253</v>
          </cell>
          <cell r="FN5">
            <v>50284</v>
          </cell>
          <cell r="FO5">
            <v>50314</v>
          </cell>
          <cell r="FP5">
            <v>50345</v>
          </cell>
          <cell r="FQ5">
            <v>50375</v>
          </cell>
          <cell r="FR5">
            <v>2038</v>
          </cell>
          <cell r="FS5">
            <v>50406</v>
          </cell>
          <cell r="FT5">
            <v>50437</v>
          </cell>
          <cell r="FU5">
            <v>50465</v>
          </cell>
          <cell r="FV5">
            <v>50496</v>
          </cell>
          <cell r="FW5">
            <v>50526</v>
          </cell>
          <cell r="FX5">
            <v>50557</v>
          </cell>
          <cell r="FY5">
            <v>50587</v>
          </cell>
          <cell r="FZ5">
            <v>50618</v>
          </cell>
          <cell r="GA5">
            <v>50649</v>
          </cell>
          <cell r="GB5">
            <v>50679</v>
          </cell>
          <cell r="GC5">
            <v>50710</v>
          </cell>
          <cell r="GD5">
            <v>50740</v>
          </cell>
          <cell r="GE5">
            <v>2039</v>
          </cell>
          <cell r="GF5">
            <v>50771</v>
          </cell>
          <cell r="GG5">
            <v>50802</v>
          </cell>
          <cell r="GH5">
            <v>50830</v>
          </cell>
          <cell r="GI5">
            <v>50861</v>
          </cell>
          <cell r="GJ5">
            <v>50891</v>
          </cell>
          <cell r="GK5">
            <v>50922</v>
          </cell>
          <cell r="GL5">
            <v>50952</v>
          </cell>
          <cell r="GM5">
            <v>50983</v>
          </cell>
          <cell r="GN5">
            <v>51014</v>
          </cell>
          <cell r="GO5">
            <v>51044</v>
          </cell>
          <cell r="GP5">
            <v>51075</v>
          </cell>
          <cell r="GQ5">
            <v>51105</v>
          </cell>
          <cell r="GR5">
            <v>2040</v>
          </cell>
          <cell r="GS5">
            <v>51136</v>
          </cell>
          <cell r="GT5">
            <v>51167</v>
          </cell>
          <cell r="GU5">
            <v>51196</v>
          </cell>
          <cell r="GV5">
            <v>51227</v>
          </cell>
          <cell r="GW5">
            <v>51257</v>
          </cell>
          <cell r="GX5">
            <v>51288</v>
          </cell>
          <cell r="GY5">
            <v>51318</v>
          </cell>
          <cell r="GZ5">
            <v>51349</v>
          </cell>
          <cell r="HA5">
            <v>51380</v>
          </cell>
          <cell r="HB5">
            <v>51410</v>
          </cell>
          <cell r="HC5">
            <v>51441</v>
          </cell>
          <cell r="HD5">
            <v>51471</v>
          </cell>
          <cell r="HE5">
            <v>2041</v>
          </cell>
          <cell r="HF5">
            <v>51502</v>
          </cell>
          <cell r="HG5">
            <v>51533</v>
          </cell>
          <cell r="HH5">
            <v>51561</v>
          </cell>
          <cell r="HI5">
            <v>51592</v>
          </cell>
          <cell r="HJ5">
            <v>51622</v>
          </cell>
          <cell r="HK5">
            <v>51653</v>
          </cell>
          <cell r="HL5">
            <v>51683</v>
          </cell>
          <cell r="HM5">
            <v>51714</v>
          </cell>
          <cell r="HN5">
            <v>51745</v>
          </cell>
          <cell r="HO5">
            <v>51775</v>
          </cell>
          <cell r="HP5">
            <v>51806</v>
          </cell>
          <cell r="HQ5">
            <v>51836</v>
          </cell>
          <cell r="HR5">
            <v>2042</v>
          </cell>
          <cell r="HS5">
            <v>51867</v>
          </cell>
          <cell r="HT5">
            <v>51898</v>
          </cell>
          <cell r="HU5">
            <v>51926</v>
          </cell>
          <cell r="HV5">
            <v>51957</v>
          </cell>
          <cell r="HW5">
            <v>51987</v>
          </cell>
          <cell r="HX5">
            <v>52018</v>
          </cell>
          <cell r="HY5">
            <v>52048</v>
          </cell>
          <cell r="HZ5">
            <v>52079</v>
          </cell>
          <cell r="IA5">
            <v>52110</v>
          </cell>
          <cell r="IB5">
            <v>52140</v>
          </cell>
          <cell r="IC5">
            <v>52171</v>
          </cell>
          <cell r="ID5">
            <v>52201</v>
          </cell>
          <cell r="IE5">
            <v>2043</v>
          </cell>
          <cell r="IF5">
            <v>52232</v>
          </cell>
          <cell r="IG5">
            <v>52263</v>
          </cell>
          <cell r="IH5">
            <v>52291</v>
          </cell>
          <cell r="II5">
            <v>52322</v>
          </cell>
          <cell r="IJ5">
            <v>52352</v>
          </cell>
          <cell r="IK5">
            <v>52383</v>
          </cell>
          <cell r="IL5">
            <v>52413</v>
          </cell>
          <cell r="IM5">
            <v>52444</v>
          </cell>
          <cell r="IN5">
            <v>52475</v>
          </cell>
          <cell r="IO5">
            <v>52505</v>
          </cell>
          <cell r="IP5">
            <v>52536</v>
          </cell>
          <cell r="IQ5">
            <v>52566</v>
          </cell>
          <cell r="IR5">
            <v>2044</v>
          </cell>
          <cell r="IS5">
            <v>52597</v>
          </cell>
          <cell r="IT5">
            <v>52628</v>
          </cell>
          <cell r="IU5">
            <v>52657</v>
          </cell>
          <cell r="IV5">
            <v>52688</v>
          </cell>
          <cell r="IW5">
            <v>52718</v>
          </cell>
          <cell r="IX5">
            <v>52749</v>
          </cell>
          <cell r="IY5">
            <v>52779</v>
          </cell>
          <cell r="IZ5">
            <v>52810</v>
          </cell>
          <cell r="JA5">
            <v>52841</v>
          </cell>
          <cell r="JB5">
            <v>52871</v>
          </cell>
          <cell r="JC5">
            <v>52902</v>
          </cell>
          <cell r="JD5">
            <v>52932</v>
          </cell>
          <cell r="JE5">
            <v>2045</v>
          </cell>
          <cell r="JF5">
            <v>52963</v>
          </cell>
          <cell r="JG5">
            <v>52994</v>
          </cell>
          <cell r="JH5">
            <v>53022</v>
          </cell>
          <cell r="JI5">
            <v>53053</v>
          </cell>
          <cell r="JJ5">
            <v>53083</v>
          </cell>
          <cell r="JK5">
            <v>53114</v>
          </cell>
          <cell r="JL5">
            <v>53144</v>
          </cell>
          <cell r="JM5">
            <v>53175</v>
          </cell>
          <cell r="JN5">
            <v>53206</v>
          </cell>
          <cell r="JO5">
            <v>53236</v>
          </cell>
          <cell r="JP5">
            <v>53267</v>
          </cell>
          <cell r="JQ5">
            <v>53297</v>
          </cell>
        </row>
        <row r="6">
          <cell r="A6"/>
          <cell r="F6"/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  <cell r="R6"/>
          <cell r="S6"/>
          <cell r="T6"/>
          <cell r="U6"/>
          <cell r="V6"/>
          <cell r="W6"/>
          <cell r="X6"/>
          <cell r="Y6"/>
          <cell r="Z6"/>
          <cell r="AA6"/>
          <cell r="AB6"/>
          <cell r="AC6"/>
          <cell r="AD6"/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/>
          <cell r="BD6"/>
          <cell r="BE6"/>
          <cell r="BF6"/>
          <cell r="BG6"/>
          <cell r="BH6"/>
          <cell r="BI6"/>
          <cell r="BJ6"/>
          <cell r="BK6"/>
          <cell r="BL6"/>
          <cell r="BM6"/>
          <cell r="BN6"/>
          <cell r="BO6"/>
          <cell r="BP6"/>
          <cell r="BQ6"/>
          <cell r="BR6"/>
          <cell r="BS6"/>
          <cell r="BT6"/>
          <cell r="BU6"/>
          <cell r="BV6"/>
          <cell r="BW6"/>
          <cell r="BX6"/>
          <cell r="BY6"/>
          <cell r="BZ6"/>
          <cell r="CA6"/>
          <cell r="CB6"/>
          <cell r="CC6"/>
          <cell r="CD6"/>
          <cell r="CE6"/>
          <cell r="CF6"/>
          <cell r="CG6"/>
          <cell r="CH6"/>
          <cell r="CI6"/>
          <cell r="CJ6"/>
          <cell r="CK6"/>
          <cell r="CL6"/>
          <cell r="CM6"/>
          <cell r="CN6"/>
          <cell r="CO6"/>
          <cell r="CP6"/>
          <cell r="CQ6"/>
          <cell r="CR6"/>
          <cell r="CS6"/>
          <cell r="CT6"/>
          <cell r="CU6"/>
          <cell r="CV6"/>
          <cell r="CW6"/>
          <cell r="CX6"/>
          <cell r="CY6"/>
          <cell r="CZ6"/>
          <cell r="DA6"/>
          <cell r="DB6"/>
          <cell r="DC6"/>
          <cell r="DD6"/>
          <cell r="DE6"/>
          <cell r="DF6"/>
          <cell r="DG6"/>
          <cell r="DH6"/>
          <cell r="DI6"/>
          <cell r="DJ6"/>
          <cell r="DK6"/>
          <cell r="DL6"/>
          <cell r="DM6"/>
          <cell r="DN6"/>
          <cell r="DO6"/>
          <cell r="DP6"/>
          <cell r="DQ6"/>
          <cell r="DR6"/>
          <cell r="DS6"/>
          <cell r="DT6"/>
          <cell r="DU6"/>
          <cell r="DV6"/>
          <cell r="DW6"/>
          <cell r="DX6"/>
          <cell r="DY6"/>
          <cell r="DZ6"/>
          <cell r="EA6"/>
          <cell r="EB6"/>
          <cell r="EC6"/>
          <cell r="ED6"/>
          <cell r="EE6"/>
          <cell r="EF6"/>
          <cell r="EG6"/>
          <cell r="EH6"/>
          <cell r="EI6"/>
          <cell r="EJ6"/>
          <cell r="EK6"/>
          <cell r="EL6"/>
          <cell r="EM6"/>
          <cell r="EN6"/>
          <cell r="EO6"/>
          <cell r="EP6"/>
          <cell r="EQ6"/>
          <cell r="ER6"/>
          <cell r="ES6"/>
          <cell r="ET6"/>
          <cell r="EU6"/>
          <cell r="EV6"/>
          <cell r="EW6"/>
          <cell r="EX6"/>
          <cell r="EY6"/>
          <cell r="EZ6"/>
          <cell r="FA6"/>
          <cell r="FB6"/>
          <cell r="FC6"/>
          <cell r="FD6"/>
          <cell r="FE6"/>
          <cell r="FF6"/>
          <cell r="FG6"/>
          <cell r="FH6"/>
          <cell r="FI6"/>
          <cell r="FJ6"/>
          <cell r="FK6"/>
          <cell r="FL6"/>
          <cell r="FM6"/>
          <cell r="FN6"/>
          <cell r="FO6"/>
          <cell r="FP6"/>
          <cell r="FQ6"/>
          <cell r="FR6"/>
          <cell r="FS6"/>
          <cell r="FT6"/>
          <cell r="FU6"/>
          <cell r="FV6"/>
          <cell r="FW6"/>
          <cell r="FX6"/>
          <cell r="FY6"/>
          <cell r="FZ6"/>
          <cell r="GA6"/>
          <cell r="GB6"/>
          <cell r="GC6"/>
          <cell r="GD6"/>
          <cell r="GE6"/>
          <cell r="GF6"/>
          <cell r="GG6"/>
          <cell r="GH6"/>
          <cell r="GI6"/>
          <cell r="GJ6"/>
          <cell r="GK6"/>
          <cell r="GL6"/>
          <cell r="GM6"/>
          <cell r="GN6"/>
          <cell r="GO6"/>
          <cell r="GP6"/>
          <cell r="GQ6"/>
          <cell r="GR6"/>
          <cell r="GS6"/>
          <cell r="GT6"/>
          <cell r="GU6"/>
          <cell r="GV6"/>
          <cell r="GW6"/>
          <cell r="GX6"/>
          <cell r="GY6"/>
          <cell r="GZ6"/>
          <cell r="HA6"/>
          <cell r="HB6"/>
          <cell r="HC6"/>
          <cell r="HD6"/>
          <cell r="HE6"/>
          <cell r="HF6"/>
          <cell r="HG6"/>
          <cell r="HH6"/>
          <cell r="HI6"/>
          <cell r="HJ6"/>
          <cell r="HK6"/>
          <cell r="HL6"/>
          <cell r="HM6"/>
          <cell r="HN6"/>
          <cell r="HO6"/>
          <cell r="HP6"/>
          <cell r="HQ6"/>
          <cell r="HR6"/>
          <cell r="HS6"/>
          <cell r="HT6"/>
          <cell r="HU6"/>
          <cell r="HV6"/>
          <cell r="HW6"/>
          <cell r="HX6"/>
          <cell r="HY6"/>
          <cell r="HZ6"/>
          <cell r="IA6"/>
          <cell r="IB6"/>
          <cell r="IC6"/>
          <cell r="ID6"/>
          <cell r="IE6"/>
          <cell r="IF6"/>
          <cell r="IG6"/>
          <cell r="IH6"/>
          <cell r="II6"/>
          <cell r="IJ6"/>
          <cell r="IK6"/>
          <cell r="IL6"/>
          <cell r="IM6"/>
          <cell r="IN6"/>
          <cell r="IO6"/>
          <cell r="IP6"/>
          <cell r="IQ6"/>
          <cell r="IR6"/>
          <cell r="IS6"/>
          <cell r="IT6"/>
          <cell r="IU6"/>
          <cell r="IV6"/>
          <cell r="IW6"/>
          <cell r="IX6"/>
          <cell r="IY6"/>
          <cell r="IZ6"/>
          <cell r="JA6"/>
          <cell r="JB6"/>
          <cell r="JC6"/>
          <cell r="JD6"/>
          <cell r="JE6"/>
          <cell r="JF6"/>
          <cell r="JG6"/>
          <cell r="JH6"/>
          <cell r="JI6"/>
          <cell r="JJ6"/>
          <cell r="JK6"/>
          <cell r="JL6"/>
          <cell r="JM6"/>
          <cell r="JN6"/>
          <cell r="JO6"/>
          <cell r="JP6"/>
          <cell r="JQ6"/>
        </row>
        <row r="7">
          <cell r="A7" t="str">
            <v>COSTS ($ 000)</v>
          </cell>
          <cell r="F7"/>
          <cell r="G7"/>
          <cell r="H7"/>
          <cell r="I7"/>
          <cell r="J7"/>
          <cell r="K7"/>
          <cell r="L7"/>
          <cell r="M7"/>
          <cell r="N7"/>
          <cell r="O7"/>
          <cell r="P7"/>
          <cell r="Q7"/>
          <cell r="R7"/>
          <cell r="S7"/>
          <cell r="T7"/>
          <cell r="U7"/>
          <cell r="V7"/>
          <cell r="W7"/>
          <cell r="X7"/>
          <cell r="Y7"/>
          <cell r="Z7"/>
          <cell r="AA7"/>
          <cell r="AB7"/>
          <cell r="AC7"/>
          <cell r="AD7"/>
          <cell r="AE7"/>
          <cell r="AF7"/>
          <cell r="AG7"/>
          <cell r="AH7"/>
          <cell r="AI7"/>
          <cell r="AJ7"/>
          <cell r="AK7"/>
          <cell r="AL7"/>
          <cell r="AM7"/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/>
          <cell r="BC7"/>
          <cell r="BD7"/>
          <cell r="BE7"/>
          <cell r="BF7"/>
          <cell r="BG7"/>
          <cell r="BH7"/>
          <cell r="BI7"/>
          <cell r="BJ7"/>
          <cell r="BK7"/>
          <cell r="BL7"/>
          <cell r="BM7"/>
          <cell r="BN7"/>
          <cell r="BO7"/>
          <cell r="BP7"/>
          <cell r="BQ7"/>
          <cell r="BR7"/>
          <cell r="BS7"/>
          <cell r="BT7"/>
          <cell r="BU7"/>
          <cell r="BV7"/>
          <cell r="BW7"/>
          <cell r="BX7"/>
          <cell r="BY7"/>
          <cell r="BZ7"/>
          <cell r="CA7"/>
          <cell r="CB7"/>
          <cell r="CC7"/>
          <cell r="CD7"/>
          <cell r="CE7"/>
          <cell r="CF7"/>
          <cell r="CG7"/>
          <cell r="CH7"/>
          <cell r="CI7"/>
          <cell r="CJ7"/>
          <cell r="CK7"/>
          <cell r="CL7"/>
          <cell r="CM7"/>
          <cell r="CN7"/>
          <cell r="CO7"/>
          <cell r="CP7"/>
          <cell r="CQ7"/>
          <cell r="CR7"/>
          <cell r="CS7"/>
          <cell r="CT7"/>
          <cell r="CU7"/>
          <cell r="CV7"/>
          <cell r="CW7"/>
          <cell r="CX7"/>
          <cell r="CY7"/>
          <cell r="CZ7"/>
          <cell r="DA7"/>
          <cell r="DB7"/>
          <cell r="DC7"/>
          <cell r="DD7"/>
          <cell r="DE7"/>
          <cell r="DF7"/>
          <cell r="DG7"/>
          <cell r="DH7"/>
          <cell r="DI7"/>
          <cell r="DJ7"/>
          <cell r="DK7"/>
          <cell r="DL7"/>
          <cell r="DM7"/>
          <cell r="DN7"/>
          <cell r="DO7"/>
          <cell r="DP7"/>
          <cell r="DQ7"/>
          <cell r="DR7"/>
          <cell r="DS7"/>
          <cell r="DT7"/>
          <cell r="DU7"/>
          <cell r="DV7"/>
          <cell r="DW7"/>
          <cell r="DX7"/>
          <cell r="DY7"/>
          <cell r="DZ7"/>
          <cell r="EA7"/>
          <cell r="EB7"/>
          <cell r="EC7"/>
          <cell r="ED7"/>
          <cell r="EE7"/>
          <cell r="EF7"/>
          <cell r="EG7"/>
          <cell r="EH7"/>
          <cell r="EI7"/>
          <cell r="EJ7"/>
          <cell r="EK7"/>
          <cell r="EL7"/>
          <cell r="EM7"/>
          <cell r="EN7"/>
          <cell r="EO7"/>
          <cell r="EP7"/>
          <cell r="EQ7"/>
          <cell r="ER7"/>
          <cell r="ES7"/>
          <cell r="ET7"/>
          <cell r="EU7"/>
          <cell r="EV7"/>
          <cell r="EW7"/>
          <cell r="EX7"/>
          <cell r="EY7"/>
          <cell r="EZ7"/>
          <cell r="FA7"/>
          <cell r="FB7"/>
          <cell r="FC7"/>
          <cell r="FD7"/>
          <cell r="FE7"/>
          <cell r="FF7"/>
          <cell r="FG7"/>
          <cell r="FH7"/>
          <cell r="FI7"/>
          <cell r="FJ7"/>
          <cell r="FK7"/>
          <cell r="FL7"/>
          <cell r="FM7"/>
          <cell r="FN7"/>
          <cell r="FO7"/>
          <cell r="FP7"/>
          <cell r="FQ7"/>
          <cell r="FR7"/>
          <cell r="FS7"/>
          <cell r="FT7"/>
          <cell r="FU7"/>
          <cell r="FV7"/>
          <cell r="FW7"/>
          <cell r="FX7"/>
          <cell r="FY7"/>
          <cell r="FZ7"/>
          <cell r="GA7"/>
          <cell r="GB7"/>
          <cell r="GC7"/>
          <cell r="GD7"/>
          <cell r="GE7"/>
          <cell r="GF7"/>
          <cell r="GG7"/>
          <cell r="GH7"/>
          <cell r="GI7"/>
          <cell r="GJ7"/>
          <cell r="GK7"/>
          <cell r="GL7"/>
          <cell r="GM7"/>
          <cell r="GN7"/>
          <cell r="GO7"/>
          <cell r="GP7"/>
          <cell r="GQ7"/>
          <cell r="GR7"/>
          <cell r="GS7"/>
          <cell r="GT7"/>
          <cell r="GU7"/>
          <cell r="GV7"/>
          <cell r="GW7"/>
          <cell r="GX7"/>
          <cell r="GY7"/>
          <cell r="GZ7"/>
          <cell r="HA7"/>
          <cell r="HB7"/>
          <cell r="HC7"/>
          <cell r="HD7"/>
          <cell r="HE7"/>
          <cell r="HF7"/>
          <cell r="HG7"/>
          <cell r="HH7"/>
          <cell r="HI7"/>
          <cell r="HJ7"/>
          <cell r="HK7"/>
          <cell r="HL7"/>
          <cell r="HM7"/>
          <cell r="HN7"/>
          <cell r="HO7"/>
          <cell r="HP7"/>
          <cell r="HQ7"/>
          <cell r="HR7"/>
          <cell r="HS7"/>
          <cell r="HT7"/>
          <cell r="HU7"/>
          <cell r="HV7"/>
          <cell r="HW7"/>
          <cell r="HX7"/>
          <cell r="HY7"/>
          <cell r="HZ7"/>
          <cell r="IA7"/>
          <cell r="IB7"/>
          <cell r="IC7"/>
          <cell r="ID7"/>
          <cell r="IE7"/>
          <cell r="IF7"/>
          <cell r="IG7"/>
          <cell r="IH7"/>
          <cell r="II7"/>
          <cell r="IJ7"/>
          <cell r="IK7"/>
          <cell r="IL7"/>
          <cell r="IM7"/>
          <cell r="IN7"/>
          <cell r="IO7"/>
          <cell r="IP7"/>
          <cell r="IQ7"/>
          <cell r="IR7"/>
          <cell r="IS7"/>
          <cell r="IT7"/>
          <cell r="IU7"/>
          <cell r="IV7"/>
          <cell r="IW7"/>
          <cell r="IX7"/>
          <cell r="IY7"/>
          <cell r="IZ7"/>
          <cell r="JA7"/>
          <cell r="JB7"/>
          <cell r="JC7"/>
          <cell r="JD7"/>
          <cell r="JE7"/>
          <cell r="JF7"/>
          <cell r="JG7"/>
          <cell r="JH7"/>
          <cell r="JI7"/>
          <cell r="JJ7"/>
          <cell r="JK7"/>
          <cell r="JL7"/>
          <cell r="JM7"/>
          <cell r="JN7"/>
          <cell r="JO7"/>
          <cell r="JP7"/>
          <cell r="JQ7"/>
        </row>
        <row r="8">
          <cell r="A8"/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</row>
        <row r="21">
          <cell r="F21">
            <v>7.6075967096103341</v>
          </cell>
          <cell r="G21">
            <v>9.6370492775301955</v>
          </cell>
          <cell r="H21">
            <v>2.9417278453397557</v>
          </cell>
          <cell r="I21">
            <v>1.4119433214800665</v>
          </cell>
          <cell r="J21">
            <v>18.943086242720028</v>
          </cell>
          <cell r="K21">
            <v>5.5586801826898409</v>
          </cell>
          <cell r="L21">
            <v>12.593738048460182</v>
          </cell>
          <cell r="M21">
            <v>6.3058115269996051</v>
          </cell>
          <cell r="N21">
            <v>29.070912178349772</v>
          </cell>
          <cell r="O21">
            <v>16.687830606060288</v>
          </cell>
          <cell r="P21">
            <v>23.060241291109378</v>
          </cell>
          <cell r="Q21">
            <v>20.1868706526202</v>
          </cell>
          <cell r="R21">
            <v>188.18609224207466</v>
          </cell>
          <cell r="S21">
            <v>52.722685677050094</v>
          </cell>
          <cell r="T21">
            <v>5.1605193154000517</v>
          </cell>
          <cell r="U21">
            <v>10.141035290539776</v>
          </cell>
          <cell r="V21">
            <v>17.648558590810012</v>
          </cell>
          <cell r="W21">
            <v>7.2150592547700398</v>
          </cell>
          <cell r="X21">
            <v>1.480021509159883</v>
          </cell>
          <cell r="Y21">
            <v>16.005686669720035</v>
          </cell>
          <cell r="Z21">
            <v>19.520314363860962</v>
          </cell>
          <cell r="AA21">
            <v>28.467375245919357</v>
          </cell>
          <cell r="AB21">
            <v>5.111047505120041</v>
          </cell>
          <cell r="AC21">
            <v>14.292767750049279</v>
          </cell>
          <cell r="AD21">
            <v>10.421021069669678</v>
          </cell>
          <cell r="AE21">
            <v>190.43507839883387</v>
          </cell>
          <cell r="AF21">
            <v>26.896904008899583</v>
          </cell>
          <cell r="AG21">
            <v>6.3225789316302325</v>
          </cell>
          <cell r="AH21">
            <v>16.325358401950098</v>
          </cell>
          <cell r="AI21">
            <v>1.691368278319942</v>
          </cell>
          <cell r="AJ21">
            <v>9.9104100089099347</v>
          </cell>
          <cell r="AK21">
            <v>3.432879861740048</v>
          </cell>
          <cell r="AL21">
            <v>7.1446826703395345</v>
          </cell>
          <cell r="AM21">
            <v>20.734795377159571</v>
          </cell>
          <cell r="AN21">
            <v>20.182724823889657</v>
          </cell>
          <cell r="AO21">
            <v>10.502300841430042</v>
          </cell>
          <cell r="AP21">
            <v>33.28187072683977</v>
          </cell>
          <cell r="AQ21">
            <v>34.009204467720338</v>
          </cell>
          <cell r="AR21">
            <v>230.43172746394703</v>
          </cell>
          <cell r="AS21">
            <v>24.264352706829413</v>
          </cell>
          <cell r="AT21">
            <v>14.762051062270075</v>
          </cell>
          <cell r="AU21">
            <v>20.457225375980215</v>
          </cell>
          <cell r="AV21">
            <v>4.3687610142499125</v>
          </cell>
          <cell r="AW21">
            <v>10.25584041375987</v>
          </cell>
          <cell r="AX21">
            <v>2.3438125232898983</v>
          </cell>
          <cell r="AY21">
            <v>11.554617274180146</v>
          </cell>
          <cell r="AZ21">
            <v>101.36468081978092</v>
          </cell>
          <cell r="BA21">
            <v>14.871573632779473</v>
          </cell>
          <cell r="BB21">
            <v>9.3082015268100804</v>
          </cell>
          <cell r="BC21">
            <v>3.440509693290096</v>
          </cell>
          <cell r="BD21">
            <v>13.44010142073148</v>
          </cell>
          <cell r="BE21">
            <v>287.11216959559533</v>
          </cell>
          <cell r="BF21">
            <v>54.915256248850255</v>
          </cell>
          <cell r="BG21">
            <v>37.146779291079383</v>
          </cell>
          <cell r="BH21">
            <v>35.1486506967899</v>
          </cell>
          <cell r="BI21">
            <v>1.4222095610400629</v>
          </cell>
          <cell r="BJ21">
            <v>10.19359676060003</v>
          </cell>
          <cell r="BK21">
            <v>5.159339378409868</v>
          </cell>
          <cell r="BL21">
            <v>0</v>
          </cell>
          <cell r="BM21">
            <v>42.00186246092926</v>
          </cell>
          <cell r="BN21">
            <v>49.219666322219382</v>
          </cell>
          <cell r="BO21">
            <v>12.69436582526987</v>
          </cell>
          <cell r="BP21">
            <v>22.203708756999731</v>
          </cell>
          <cell r="BQ21">
            <v>17.006734293409863</v>
          </cell>
          <cell r="BR21">
            <v>306.82700275148818</v>
          </cell>
          <cell r="BS21">
            <v>39.221924020280312</v>
          </cell>
          <cell r="BT21">
            <v>25.23552415632912</v>
          </cell>
          <cell r="BU21">
            <v>35.024090662060189</v>
          </cell>
          <cell r="BV21">
            <v>13.008850605669863</v>
          </cell>
          <cell r="BW21">
            <v>9.4640635550999832</v>
          </cell>
          <cell r="BX21">
            <v>4.5619566097398092</v>
          </cell>
          <cell r="BY21">
            <v>1.0664218999700097</v>
          </cell>
          <cell r="BZ21">
            <v>8.8120341470003041</v>
          </cell>
          <cell r="CA21">
            <v>37.918632303710183</v>
          </cell>
          <cell r="CB21">
            <v>11.323279023899886</v>
          </cell>
          <cell r="CC21">
            <v>54.224172824599918</v>
          </cell>
          <cell r="CD21">
            <v>66.966052943129853</v>
          </cell>
          <cell r="CE21">
            <v>233.37863864007522</v>
          </cell>
          <cell r="CF21">
            <v>42.193927225800053</v>
          </cell>
          <cell r="CG21">
            <v>16.539016392660415</v>
          </cell>
          <cell r="CH21">
            <v>22.785870083280315</v>
          </cell>
          <cell r="CI21">
            <v>4.1771932116498647</v>
          </cell>
          <cell r="CJ21">
            <v>5.6804647634000958</v>
          </cell>
          <cell r="CK21">
            <v>6.3216378893400815</v>
          </cell>
          <cell r="CL21">
            <v>-8.4964472539923008E-2</v>
          </cell>
          <cell r="CM21">
            <v>8.4969217962898256</v>
          </cell>
          <cell r="CN21">
            <v>28.159014362979178</v>
          </cell>
          <cell r="CO21">
            <v>14.715879736170336</v>
          </cell>
          <cell r="CP21">
            <v>27.02604090900968</v>
          </cell>
          <cell r="CQ21">
            <v>57.3676367420303</v>
          </cell>
          <cell r="CR21">
            <v>285.0596279572128</v>
          </cell>
          <cell r="CS21">
            <v>16.344913833109786</v>
          </cell>
          <cell r="CT21">
            <v>6.0214464496193614</v>
          </cell>
          <cell r="CU21">
            <v>46.941313440970589</v>
          </cell>
          <cell r="CV21">
            <v>5.4020324750197233</v>
          </cell>
          <cell r="CW21">
            <v>5.9426445132298795</v>
          </cell>
          <cell r="CX21">
            <v>2.2999955352299821</v>
          </cell>
          <cell r="CY21">
            <v>-0.47966741983054817</v>
          </cell>
          <cell r="CZ21">
            <v>12.611770584690021</v>
          </cell>
          <cell r="DA21">
            <v>38.086278692519045</v>
          </cell>
          <cell r="DB21">
            <v>20.024825381519349</v>
          </cell>
          <cell r="DC21">
            <v>46.909895447919553</v>
          </cell>
          <cell r="DD21">
            <v>84.954179023220604</v>
          </cell>
          <cell r="DE21">
            <v>271.02894236311113</v>
          </cell>
          <cell r="DF21">
            <v>68.865509765720162</v>
          </cell>
          <cell r="DG21">
            <v>17.944824750470161</v>
          </cell>
          <cell r="DH21">
            <v>16.926987757280131</v>
          </cell>
          <cell r="DI21">
            <v>1.7751627852499041</v>
          </cell>
          <cell r="DJ21">
            <v>1.9864368824898975</v>
          </cell>
          <cell r="DK21">
            <v>8.0668247040002825</v>
          </cell>
          <cell r="DL21">
            <v>0.4034973770999386</v>
          </cell>
          <cell r="DM21">
            <v>2.7478085219099739</v>
          </cell>
          <cell r="DN21">
            <v>47.289222030400197</v>
          </cell>
          <cell r="DO21">
            <v>17.509010235070036</v>
          </cell>
          <cell r="DP21">
            <v>25.909278090540283</v>
          </cell>
          <cell r="DQ21">
            <v>61.604379462889483</v>
          </cell>
          <cell r="DR21">
            <v>289.44442486031039</v>
          </cell>
          <cell r="DS21">
            <v>32.930480260600234</v>
          </cell>
          <cell r="DT21">
            <v>39.888062886790976</v>
          </cell>
          <cell r="DU21">
            <v>20.625521633689459</v>
          </cell>
          <cell r="DV21">
            <v>2.0346488762802437</v>
          </cell>
          <cell r="DW21">
            <v>7.9540606266705254</v>
          </cell>
          <cell r="DX21">
            <v>8.7838431655898148</v>
          </cell>
          <cell r="DY21">
            <v>1.6921674100799464</v>
          </cell>
          <cell r="DZ21">
            <v>3.9161053723000805</v>
          </cell>
          <cell r="EA21">
            <v>27.394048964599278</v>
          </cell>
          <cell r="EB21">
            <v>-7.408953719459987</v>
          </cell>
          <cell r="EC21">
            <v>41.785079014320218</v>
          </cell>
          <cell r="ED21">
            <v>109.84936036885028</v>
          </cell>
          <cell r="EE21">
            <v>158.14522037925781</v>
          </cell>
          <cell r="EF21">
            <v>26.067310763340174</v>
          </cell>
          <cell r="EG21">
            <v>13.1365149186895</v>
          </cell>
          <cell r="EH21">
            <v>-13.803102510159988</v>
          </cell>
          <cell r="EI21">
            <v>4.9274427105199265</v>
          </cell>
          <cell r="EJ21">
            <v>9.8593583841200143</v>
          </cell>
          <cell r="EK21">
            <v>3.442051495899932</v>
          </cell>
          <cell r="EL21">
            <v>3.7747076351697615</v>
          </cell>
          <cell r="EM21">
            <v>13.22916941450967</v>
          </cell>
          <cell r="EN21">
            <v>1.8191106069189118</v>
          </cell>
          <cell r="EO21">
            <v>12.142323115299405</v>
          </cell>
          <cell r="EP21">
            <v>16.151090100240253</v>
          </cell>
          <cell r="EQ21">
            <v>67.399243744709565</v>
          </cell>
          <cell r="ER21">
            <v>216.59202024919068</v>
          </cell>
          <cell r="ES21">
            <v>50.019764754310927</v>
          </cell>
          <cell r="ET21">
            <v>35.920944569340463</v>
          </cell>
          <cell r="EU21">
            <v>-0.6933408108598087</v>
          </cell>
          <cell r="EV21">
            <v>1.5705665765799495</v>
          </cell>
          <cell r="EW21">
            <v>6.191770756439837</v>
          </cell>
          <cell r="EX21">
            <v>6.0644551711698114</v>
          </cell>
          <cell r="EY21">
            <v>1.3385136332503862</v>
          </cell>
          <cell r="EZ21">
            <v>1.1395819593008127</v>
          </cell>
          <cell r="FA21">
            <v>8.4205466596195038</v>
          </cell>
          <cell r="FB21">
            <v>11.996894657109806</v>
          </cell>
          <cell r="FC21">
            <v>26.662311868450161</v>
          </cell>
          <cell r="FD21">
            <v>67.960010454469739</v>
          </cell>
          <cell r="FE21">
            <v>221.12186107032903</v>
          </cell>
          <cell r="FF21">
            <v>22.039094360478884</v>
          </cell>
          <cell r="FG21">
            <v>18.356614821299445</v>
          </cell>
          <cell r="FH21">
            <v>14.980012048640219</v>
          </cell>
          <cell r="FI21">
            <v>7.3799951175199112</v>
          </cell>
          <cell r="FJ21">
            <v>4.5819140850699114</v>
          </cell>
          <cell r="FK21">
            <v>1.6314155356999436</v>
          </cell>
          <cell r="FL21">
            <v>11.781779485640072</v>
          </cell>
          <cell r="FM21">
            <v>4.8711267295402649</v>
          </cell>
          <cell r="FN21">
            <v>60.147838301850243</v>
          </cell>
          <cell r="FO21">
            <v>15.025939112610558</v>
          </cell>
          <cell r="FP21">
            <v>25.517614458349271</v>
          </cell>
          <cell r="FQ21">
            <v>34.808517013620076</v>
          </cell>
          <cell r="FR21">
            <v>217.99287528857531</v>
          </cell>
          <cell r="FS21">
            <v>24.663152879890731</v>
          </cell>
          <cell r="FT21">
            <v>13.574053301279491</v>
          </cell>
          <cell r="FU21">
            <v>1.4913124685308503</v>
          </cell>
          <cell r="FV21">
            <v>-4.6560937064500649</v>
          </cell>
          <cell r="FW21">
            <v>-0.23582669434017589</v>
          </cell>
          <cell r="FX21">
            <v>3.7069651322501613</v>
          </cell>
          <cell r="FY21">
            <v>2.2978663850499288</v>
          </cell>
          <cell r="FZ21">
            <v>16.229385003240168</v>
          </cell>
          <cell r="GA21">
            <v>28.68799999229941</v>
          </cell>
          <cell r="GB21">
            <v>4.8733591114196315</v>
          </cell>
          <cell r="GC21">
            <v>23.392452332679568</v>
          </cell>
          <cell r="GD21">
            <v>103.96824908271992</v>
          </cell>
          <cell r="GE21">
            <v>230.01341572865931</v>
          </cell>
          <cell r="GF21">
            <v>48.456077026489766</v>
          </cell>
          <cell r="GG21">
            <v>32.876237991169546</v>
          </cell>
          <cell r="GH21">
            <v>12.605382765459581</v>
          </cell>
          <cell r="GI21">
            <v>5.9422481143001278</v>
          </cell>
          <cell r="GJ21">
            <v>-3.4263667303303009</v>
          </cell>
          <cell r="GK21">
            <v>4.0784477329698348</v>
          </cell>
          <cell r="GL21">
            <v>-4.5277572431800763</v>
          </cell>
          <cell r="GM21">
            <v>18.863917618229607</v>
          </cell>
          <cell r="GN21">
            <v>39.479649428559242</v>
          </cell>
          <cell r="GO21">
            <v>11.541188203090314</v>
          </cell>
          <cell r="GP21">
            <v>26.90737620848995</v>
          </cell>
          <cell r="GQ21">
            <v>37.217014613420361</v>
          </cell>
          <cell r="GR21">
            <v>320.88911969895707</v>
          </cell>
          <cell r="GS21">
            <v>33.411820410951805</v>
          </cell>
          <cell r="GT21">
            <v>37.726993669949479</v>
          </cell>
          <cell r="GU21">
            <v>27.393776421419716</v>
          </cell>
          <cell r="GV21">
            <v>10.123789536559798</v>
          </cell>
          <cell r="GW21">
            <v>-2.2677923212299902</v>
          </cell>
          <cell r="GX21">
            <v>7.3590111756197985</v>
          </cell>
          <cell r="GY21">
            <v>11.139359185289777</v>
          </cell>
          <cell r="GZ21">
            <v>17.494618944879221</v>
          </cell>
          <cell r="HA21">
            <v>72.145510894481959</v>
          </cell>
          <cell r="HB21">
            <v>18.501693751710263</v>
          </cell>
          <cell r="HC21">
            <v>13.598461940620837</v>
          </cell>
          <cell r="HD21">
            <v>74.261876088700774</v>
          </cell>
          <cell r="HE21">
            <v>519.25031823968311</v>
          </cell>
          <cell r="HF21">
            <v>59.218980800909776</v>
          </cell>
          <cell r="HG21">
            <v>50.857643226299842</v>
          </cell>
          <cell r="HH21">
            <v>42.870716100828758</v>
          </cell>
          <cell r="HI21">
            <v>-4.4835538452202854</v>
          </cell>
          <cell r="HJ21">
            <v>9.7493438091798907</v>
          </cell>
          <cell r="HK21">
            <v>8.6275004785497913</v>
          </cell>
          <cell r="HL21">
            <v>3.210681468940038</v>
          </cell>
          <cell r="HM21">
            <v>23.013745011900028</v>
          </cell>
          <cell r="HN21">
            <v>63.710694054681881</v>
          </cell>
          <cell r="HO21">
            <v>52.787297967781342</v>
          </cell>
          <cell r="HP21">
            <v>84.663977861549938</v>
          </cell>
          <cell r="HQ21">
            <v>125.02329130428006</v>
          </cell>
          <cell r="HR21">
            <v>434.79981132566172</v>
          </cell>
          <cell r="HS21">
            <v>31.947864526979174</v>
          </cell>
          <cell r="HT21">
            <v>4.0787355220400059</v>
          </cell>
          <cell r="HU21">
            <v>39.583967316470535</v>
          </cell>
          <cell r="HV21">
            <v>2.8218024950897416</v>
          </cell>
          <cell r="HW21">
            <v>-6.8143978972600507</v>
          </cell>
          <cell r="HX21">
            <v>9.843868830610063</v>
          </cell>
          <cell r="HY21">
            <v>8.1017780042902814</v>
          </cell>
          <cell r="HZ21">
            <v>36.171071500930339</v>
          </cell>
          <cell r="IA21">
            <v>31.224219177140185</v>
          </cell>
          <cell r="IB21">
            <v>37.56940689232033</v>
          </cell>
          <cell r="IC21">
            <v>73.266328798888935</v>
          </cell>
          <cell r="ID21">
            <v>167.00516615816923</v>
          </cell>
          <cell r="IE21">
            <v>410.65475889760273</v>
          </cell>
          <cell r="IF21">
            <v>33.066018895829984</v>
          </cell>
          <cell r="IG21">
            <v>43.082430372500312</v>
          </cell>
          <cell r="IH21">
            <v>41.984837918241737</v>
          </cell>
          <cell r="II21">
            <v>22.007123753060114</v>
          </cell>
          <cell r="IJ21">
            <v>8.1891862879899691</v>
          </cell>
          <cell r="IK21">
            <v>11.492428849589942</v>
          </cell>
          <cell r="IL21">
            <v>10.174910524589905</v>
          </cell>
          <cell r="IM21">
            <v>43.00772351967953</v>
          </cell>
          <cell r="IN21">
            <v>30.098275633928097</v>
          </cell>
          <cell r="IO21">
            <v>-5.0768949473795146</v>
          </cell>
          <cell r="IP21">
            <v>77.42437364018042</v>
          </cell>
          <cell r="IQ21">
            <v>95.204344449390192</v>
          </cell>
          <cell r="IR21">
            <v>414.25116639914631</v>
          </cell>
          <cell r="IS21">
            <v>72.495034097611097</v>
          </cell>
          <cell r="IT21">
            <v>28.156158532359768</v>
          </cell>
          <cell r="IU21">
            <v>50.234048930709832</v>
          </cell>
          <cell r="IV21">
            <v>5.516828362060096</v>
          </cell>
          <cell r="IW21">
            <v>8.1456325650801773</v>
          </cell>
          <cell r="IX21">
            <v>6.0284136579798542</v>
          </cell>
          <cell r="IY21">
            <v>54.041517892950651</v>
          </cell>
          <cell r="IZ21">
            <v>64.223279350740086</v>
          </cell>
          <cell r="JA21">
            <v>5.8435734017402865</v>
          </cell>
          <cell r="JB21">
            <v>16.179597507680228</v>
          </cell>
          <cell r="JC21">
            <v>54.208587589401759</v>
          </cell>
          <cell r="JD21">
            <v>49.17849451084021</v>
          </cell>
          <cell r="JE21">
            <v>10.276219212762953</v>
          </cell>
          <cell r="JF21">
            <v>3.8477386877702884</v>
          </cell>
          <cell r="JG21">
            <v>0</v>
          </cell>
          <cell r="JH21">
            <v>-9.5108268033072818E-4</v>
          </cell>
          <cell r="JI21">
            <v>5.4202053449498635</v>
          </cell>
          <cell r="JJ21">
            <v>0.99513886871000068</v>
          </cell>
          <cell r="JK21">
            <v>0</v>
          </cell>
          <cell r="JL21">
            <v>0</v>
          </cell>
          <cell r="JM21">
            <v>0</v>
          </cell>
          <cell r="JN21">
            <v>-1.0780528900795616E-3</v>
          </cell>
          <cell r="JO21">
            <v>0</v>
          </cell>
          <cell r="JP21">
            <v>1.5165446900027746E-2</v>
          </cell>
          <cell r="JQ21">
            <v>0</v>
          </cell>
        </row>
        <row r="22">
          <cell r="F22">
            <v>2.7662812736699607</v>
          </cell>
          <cell r="G22">
            <v>-1.3883628720299157</v>
          </cell>
          <cell r="H22">
            <v>0.453661915630164</v>
          </cell>
          <cell r="I22">
            <v>0.44827614267990157</v>
          </cell>
          <cell r="J22">
            <v>3.2502106964299173</v>
          </cell>
          <cell r="K22">
            <v>3.1827751549201366</v>
          </cell>
          <cell r="L22">
            <v>21.305931648709702</v>
          </cell>
          <cell r="M22">
            <v>32.52564911465015</v>
          </cell>
          <cell r="N22">
            <v>7.6121449144411599</v>
          </cell>
          <cell r="O22">
            <v>0.28137222786006078</v>
          </cell>
          <cell r="P22">
            <v>2.2868289436199802</v>
          </cell>
          <cell r="Q22">
            <v>1.4490124227700676</v>
          </cell>
          <cell r="R22">
            <v>20.76324330917123</v>
          </cell>
          <cell r="S22">
            <v>0.30887175471002593</v>
          </cell>
          <cell r="T22">
            <v>2.1650456043600457</v>
          </cell>
          <cell r="U22">
            <v>6.2081169489943022E-2</v>
          </cell>
          <cell r="V22">
            <v>0.53737412959992525</v>
          </cell>
          <cell r="W22">
            <v>0.96052746476004813</v>
          </cell>
          <cell r="X22">
            <v>5.0450448005799444</v>
          </cell>
          <cell r="Y22">
            <v>1.4406190963791232</v>
          </cell>
          <cell r="Z22">
            <v>9.6535362813601751</v>
          </cell>
          <cell r="AA22">
            <v>0.59014300793023722</v>
          </cell>
          <cell r="AB22">
            <v>0</v>
          </cell>
          <cell r="AC22">
            <v>0</v>
          </cell>
          <cell r="AD22">
            <v>0</v>
          </cell>
          <cell r="AE22">
            <v>28.994471894900926</v>
          </cell>
          <cell r="AF22">
            <v>0.70307476783978018</v>
          </cell>
          <cell r="AG22">
            <v>0.20935827384005279</v>
          </cell>
          <cell r="AH22">
            <v>0.28756864015008432</v>
          </cell>
          <cell r="AI22">
            <v>0.26597589823995804</v>
          </cell>
          <cell r="AJ22">
            <v>1.3089357672999995</v>
          </cell>
          <cell r="AK22">
            <v>2.1428078322198871</v>
          </cell>
          <cell r="AL22">
            <v>11.591457995090423</v>
          </cell>
          <cell r="AM22">
            <v>12.485429962361195</v>
          </cell>
          <cell r="AN22">
            <v>-1.3724213931709528E-4</v>
          </cell>
          <cell r="AO22">
            <v>0</v>
          </cell>
          <cell r="AP22">
            <v>0</v>
          </cell>
          <cell r="AQ22">
            <v>0</v>
          </cell>
          <cell r="AR22">
            <v>56.053592800657498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-4.0560188029985511E-2</v>
          </cell>
          <cell r="AX22">
            <v>0.57049095998991106</v>
          </cell>
          <cell r="AY22">
            <v>9.3979734584208927</v>
          </cell>
          <cell r="AZ22">
            <v>43.059436082570755</v>
          </cell>
          <cell r="BA22">
            <v>3.0662524877097894</v>
          </cell>
          <cell r="BB22">
            <v>0</v>
          </cell>
          <cell r="BC22">
            <v>0</v>
          </cell>
          <cell r="BD22">
            <v>0</v>
          </cell>
          <cell r="BE22">
            <v>46.805762545758625</v>
          </cell>
          <cell r="BF22">
            <v>0</v>
          </cell>
          <cell r="BG22">
            <v>0</v>
          </cell>
          <cell r="BH22">
            <v>-5.7043013729980885E-2</v>
          </cell>
          <cell r="BI22">
            <v>1.7114547750298925</v>
          </cell>
          <cell r="BJ22">
            <v>7.0617915698098841</v>
          </cell>
          <cell r="BK22">
            <v>-1.1010969208196002</v>
          </cell>
          <cell r="BL22">
            <v>25.771591698388875</v>
          </cell>
          <cell r="BM22">
            <v>2.3180065145097615</v>
          </cell>
          <cell r="BN22">
            <v>7.3952331189602774</v>
          </cell>
          <cell r="BO22">
            <v>0</v>
          </cell>
          <cell r="BP22">
            <v>0</v>
          </cell>
          <cell r="BQ22">
            <v>3.7058248036100849</v>
          </cell>
          <cell r="BR22">
            <v>105.84319860265896</v>
          </cell>
          <cell r="BS22">
            <v>7.5797762394799975</v>
          </cell>
          <cell r="BT22">
            <v>1.799928954329971</v>
          </cell>
          <cell r="BU22">
            <v>1.9694687698199687</v>
          </cell>
          <cell r="BV22">
            <v>5.7842867230900765</v>
          </cell>
          <cell r="BW22">
            <v>4.8489393118600219</v>
          </cell>
          <cell r="BX22">
            <v>9.9842146823100393</v>
          </cell>
          <cell r="BY22">
            <v>12.108030049150329</v>
          </cell>
          <cell r="BZ22">
            <v>42.977181606020167</v>
          </cell>
          <cell r="CA22">
            <v>8.0761985942990577</v>
          </cell>
          <cell r="CB22">
            <v>3.3388545653201618</v>
          </cell>
          <cell r="CC22">
            <v>5.5429463886000576</v>
          </cell>
          <cell r="CD22">
            <v>1.8333727183801329</v>
          </cell>
          <cell r="CE22">
            <v>53.854844849713118</v>
          </cell>
          <cell r="CF22">
            <v>4.9517580503299996</v>
          </cell>
          <cell r="CG22">
            <v>3.4274623120154502E-2</v>
          </cell>
          <cell r="CH22">
            <v>0.58339643075998993</v>
          </cell>
          <cell r="CI22">
            <v>3.2568157781199716</v>
          </cell>
          <cell r="CJ22">
            <v>1.8547528176500236</v>
          </cell>
          <cell r="CK22">
            <v>7.7494581396294961</v>
          </cell>
          <cell r="CL22">
            <v>12.975492350639797</v>
          </cell>
          <cell r="CM22">
            <v>0.51366905517988926</v>
          </cell>
          <cell r="CN22">
            <v>17.144266213379524</v>
          </cell>
          <cell r="CO22">
            <v>3.8919522674898417</v>
          </cell>
          <cell r="CP22">
            <v>6.0015436249841514E-2</v>
          </cell>
          <cell r="CQ22">
            <v>0.83899368716993195</v>
          </cell>
          <cell r="CR22">
            <v>52.37246256905928</v>
          </cell>
          <cell r="CS22">
            <v>3.4667461556200578</v>
          </cell>
          <cell r="CT22">
            <v>-0.60009642854993217</v>
          </cell>
          <cell r="CU22">
            <v>2.2571872453502237</v>
          </cell>
          <cell r="CV22">
            <v>6.9287427271801789</v>
          </cell>
          <cell r="CW22">
            <v>2.4307734321999988</v>
          </cell>
          <cell r="CX22">
            <v>10.492029643939986</v>
          </cell>
          <cell r="CY22">
            <v>2.3117324596496474</v>
          </cell>
          <cell r="CZ22">
            <v>2.4386328851087455</v>
          </cell>
          <cell r="DA22">
            <v>8.9345147669400831</v>
          </cell>
          <cell r="DB22">
            <v>1.2107838770134549E-2</v>
          </cell>
          <cell r="DC22">
            <v>13.262354095619912</v>
          </cell>
          <cell r="DD22">
            <v>0.43773774723013048</v>
          </cell>
          <cell r="DE22">
            <v>65.822299670122447</v>
          </cell>
          <cell r="DF22">
            <v>7.6433431686700715</v>
          </cell>
          <cell r="DG22">
            <v>0.38914572229009536</v>
          </cell>
          <cell r="DH22">
            <v>0.43917980614014596</v>
          </cell>
          <cell r="DI22">
            <v>0.73299219601994992</v>
          </cell>
          <cell r="DJ22">
            <v>0.58479773926978851</v>
          </cell>
          <cell r="DK22">
            <v>14.116733790969647</v>
          </cell>
          <cell r="DL22">
            <v>2.809639483740284</v>
          </cell>
          <cell r="DM22">
            <v>0</v>
          </cell>
          <cell r="DN22">
            <v>30.027049884621192</v>
          </cell>
          <cell r="DO22">
            <v>0.98792080404018634</v>
          </cell>
          <cell r="DP22">
            <v>6.2450151041502977</v>
          </cell>
          <cell r="DQ22">
            <v>1.8464819702101067</v>
          </cell>
          <cell r="DR22">
            <v>49.18135913212609</v>
          </cell>
          <cell r="DS22">
            <v>5.1499288250902282</v>
          </cell>
          <cell r="DT22">
            <v>1.7891867270800503</v>
          </cell>
          <cell r="DU22">
            <v>1.6682186523698874</v>
          </cell>
          <cell r="DV22">
            <v>2.3671705809800869</v>
          </cell>
          <cell r="DW22">
            <v>0.7532167355097954</v>
          </cell>
          <cell r="DX22">
            <v>12.991926761029845</v>
          </cell>
          <cell r="DY22">
            <v>3.8013771347805232</v>
          </cell>
          <cell r="DZ22">
            <v>1.8035276015498312</v>
          </cell>
          <cell r="EA22">
            <v>11.479931753160599</v>
          </cell>
          <cell r="EB22">
            <v>1.6424679741501222</v>
          </cell>
          <cell r="EC22">
            <v>0.62780594151990954</v>
          </cell>
          <cell r="ED22">
            <v>5.1066004449101001</v>
          </cell>
          <cell r="EE22">
            <v>51.010539240116486</v>
          </cell>
          <cell r="EF22">
            <v>2.8403708001599171</v>
          </cell>
          <cell r="EG22">
            <v>0</v>
          </cell>
          <cell r="EH22">
            <v>-3.4895030959887663E-2</v>
          </cell>
          <cell r="EI22">
            <v>3.1124139899600323</v>
          </cell>
          <cell r="EJ22">
            <v>9.6106373790998987</v>
          </cell>
          <cell r="EK22">
            <v>2.2731641790496724</v>
          </cell>
          <cell r="EL22">
            <v>17.738888227368989</v>
          </cell>
          <cell r="EM22">
            <v>12.770153087998551</v>
          </cell>
          <cell r="EN22">
            <v>5.2944300813996961</v>
          </cell>
          <cell r="EO22">
            <v>2.8072540944599496</v>
          </cell>
          <cell r="EP22">
            <v>0</v>
          </cell>
          <cell r="EQ22">
            <v>-5.4018775684201046</v>
          </cell>
          <cell r="ER22">
            <v>58.541212638039724</v>
          </cell>
          <cell r="ES22">
            <v>1.772487555990665E-2</v>
          </cell>
          <cell r="ET22">
            <v>0.57905883034982253</v>
          </cell>
          <cell r="EU22">
            <v>1.0614070620999883</v>
          </cell>
          <cell r="EV22">
            <v>1.6390563488098451</v>
          </cell>
          <cell r="EW22">
            <v>-1.40343269324012</v>
          </cell>
          <cell r="EX22">
            <v>13.822224117340284</v>
          </cell>
          <cell r="EY22">
            <v>11.927430803410061</v>
          </cell>
          <cell r="EZ22">
            <v>11.097053226098978</v>
          </cell>
          <cell r="FA22">
            <v>10.5145791556115</v>
          </cell>
          <cell r="FB22">
            <v>5.3762934946896621</v>
          </cell>
          <cell r="FC22">
            <v>0</v>
          </cell>
          <cell r="FD22">
            <v>3.9098174173102507</v>
          </cell>
          <cell r="FE22">
            <v>48.666169320575136</v>
          </cell>
          <cell r="FF22">
            <v>1.9860005010600617</v>
          </cell>
          <cell r="FG22">
            <v>6.4575990330013155E-2</v>
          </cell>
          <cell r="FH22">
            <v>2.5929874925800505</v>
          </cell>
          <cell r="FI22">
            <v>0</v>
          </cell>
          <cell r="FJ22">
            <v>1.167953127230021</v>
          </cell>
          <cell r="FK22">
            <v>0.20052615359008996</v>
          </cell>
          <cell r="FL22">
            <v>2.2963357555599941</v>
          </cell>
          <cell r="FM22">
            <v>18.517248831331017</v>
          </cell>
          <cell r="FN22">
            <v>17.499626014290698</v>
          </cell>
          <cell r="FO22">
            <v>0.56973097808986495</v>
          </cell>
          <cell r="FP22">
            <v>3.7711844765199203</v>
          </cell>
          <cell r="FQ22">
            <v>0</v>
          </cell>
          <cell r="FR22">
            <v>92.601213446672773</v>
          </cell>
          <cell r="FS22">
            <v>4.1098110817499673</v>
          </cell>
          <cell r="FT22">
            <v>9.9389184029860189E-2</v>
          </cell>
          <cell r="FU22">
            <v>3.6833355899898379</v>
          </cell>
          <cell r="FV22">
            <v>4.9411804461901738</v>
          </cell>
          <cell r="FW22">
            <v>8.3799288987197542</v>
          </cell>
          <cell r="FX22">
            <v>5.3823325698604094</v>
          </cell>
          <cell r="FY22">
            <v>12.668081522730063</v>
          </cell>
          <cell r="FZ22">
            <v>14.42301624836</v>
          </cell>
          <cell r="GA22">
            <v>19.909619419198862</v>
          </cell>
          <cell r="GB22">
            <v>7.0677588396699775</v>
          </cell>
          <cell r="GC22">
            <v>11.936759646180235</v>
          </cell>
          <cell r="GD22">
            <v>0</v>
          </cell>
          <cell r="GE22">
            <v>43.632768767121888</v>
          </cell>
          <cell r="GF22">
            <v>4.6232720612099456</v>
          </cell>
          <cell r="GG22">
            <v>1.411942401090073</v>
          </cell>
          <cell r="GH22">
            <v>3.3466654011001538</v>
          </cell>
          <cell r="GI22">
            <v>3.3553978961099347</v>
          </cell>
          <cell r="GJ22">
            <v>-1.0580180188700297</v>
          </cell>
          <cell r="GK22">
            <v>4.2319192857798953</v>
          </cell>
          <cell r="GL22">
            <v>2.0631453584001065</v>
          </cell>
          <cell r="GM22">
            <v>0</v>
          </cell>
          <cell r="GN22">
            <v>16.945748335389908</v>
          </cell>
          <cell r="GO22">
            <v>5.2210316638399945</v>
          </cell>
          <cell r="GP22">
            <v>0</v>
          </cell>
          <cell r="GQ22">
            <v>3.4916643830799785</v>
          </cell>
          <cell r="GR22">
            <v>89.511147562880069</v>
          </cell>
          <cell r="GS22">
            <v>0</v>
          </cell>
          <cell r="GT22">
            <v>-0.40758762541008764</v>
          </cell>
          <cell r="GU22">
            <v>2.9262180179698589</v>
          </cell>
          <cell r="GV22">
            <v>0</v>
          </cell>
          <cell r="GW22">
            <v>7.2632349885199119</v>
          </cell>
          <cell r="GX22">
            <v>-0.98164992012016228</v>
          </cell>
          <cell r="GY22">
            <v>13.228999703200316</v>
          </cell>
          <cell r="GZ22">
            <v>22.864835902199957</v>
          </cell>
          <cell r="HA22">
            <v>24.785040813338128</v>
          </cell>
          <cell r="HB22">
            <v>4.3718789069771447E-2</v>
          </cell>
          <cell r="HC22">
            <v>10.276869356099724</v>
          </cell>
          <cell r="HD22">
            <v>9.5114675380098106</v>
          </cell>
          <cell r="HE22">
            <v>40.485265754396096</v>
          </cell>
          <cell r="HF22">
            <v>3.1610877662801613</v>
          </cell>
          <cell r="HG22">
            <v>1.3461695940100071</v>
          </cell>
          <cell r="HH22">
            <v>1.1864733994302696</v>
          </cell>
          <cell r="HI22">
            <v>1.2472270185299976</v>
          </cell>
          <cell r="HJ22">
            <v>1.2914437073600311</v>
          </cell>
          <cell r="HK22">
            <v>2.2812321685300958</v>
          </cell>
          <cell r="HL22">
            <v>-1.6315800801903606</v>
          </cell>
          <cell r="HM22">
            <v>8.7879069375885592</v>
          </cell>
          <cell r="HN22">
            <v>11.224674376179792</v>
          </cell>
          <cell r="HO22">
            <v>3.3934814833398832</v>
          </cell>
          <cell r="HP22">
            <v>0</v>
          </cell>
          <cell r="HQ22">
            <v>8.1971493833400473</v>
          </cell>
          <cell r="HR22">
            <v>82.192134676050046</v>
          </cell>
          <cell r="HS22">
            <v>7.4644019556997137</v>
          </cell>
          <cell r="HT22">
            <v>0.48351407161999305</v>
          </cell>
          <cell r="HU22">
            <v>0.26112000050989082</v>
          </cell>
          <cell r="HV22">
            <v>4.1298858155099651</v>
          </cell>
          <cell r="HW22">
            <v>1.6623346220058011E-2</v>
          </cell>
          <cell r="HX22">
            <v>3.0392693769599646</v>
          </cell>
          <cell r="HY22">
            <v>0</v>
          </cell>
          <cell r="HZ22">
            <v>23.92544842137886</v>
          </cell>
          <cell r="IA22">
            <v>26.88385760581059</v>
          </cell>
          <cell r="IB22">
            <v>3.6032272541501698</v>
          </cell>
          <cell r="IC22">
            <v>3.9126835325700995</v>
          </cell>
          <cell r="ID22">
            <v>8.4721032956199451</v>
          </cell>
          <cell r="IE22">
            <v>61.143928736972157</v>
          </cell>
          <cell r="IF22">
            <v>8.2316822048596805</v>
          </cell>
          <cell r="IG22">
            <v>2.8996886195000116</v>
          </cell>
          <cell r="IH22">
            <v>3.3502880692599319</v>
          </cell>
          <cell r="II22">
            <v>11.843683865169965</v>
          </cell>
          <cell r="IJ22">
            <v>1.2374660146600718</v>
          </cell>
          <cell r="IK22">
            <v>3.6200851888302168</v>
          </cell>
          <cell r="IL22">
            <v>10.342000491010367</v>
          </cell>
          <cell r="IM22">
            <v>-3.9939507835288168</v>
          </cell>
          <cell r="IN22">
            <v>11.240570087209562</v>
          </cell>
          <cell r="IO22">
            <v>5.0944079136600067</v>
          </cell>
          <cell r="IP22">
            <v>0.32302682879981148</v>
          </cell>
          <cell r="IQ22">
            <v>6.954980237539985</v>
          </cell>
          <cell r="IR22">
            <v>85.472873407328734</v>
          </cell>
          <cell r="IS22">
            <v>0</v>
          </cell>
          <cell r="IT22">
            <v>0.57040312098024515</v>
          </cell>
          <cell r="IU22">
            <v>4.8395310535299814</v>
          </cell>
          <cell r="IV22">
            <v>0.6297487405299762</v>
          </cell>
          <cell r="IW22">
            <v>0</v>
          </cell>
          <cell r="IX22">
            <v>2.0174257637900155</v>
          </cell>
          <cell r="IY22">
            <v>0</v>
          </cell>
          <cell r="IZ22">
            <v>29.431486596322429</v>
          </cell>
          <cell r="JA22">
            <v>35.925303455079302</v>
          </cell>
          <cell r="JB22">
            <v>7.9127181764001762</v>
          </cell>
          <cell r="JC22">
            <v>-2.0692579828701128</v>
          </cell>
          <cell r="JD22">
            <v>6.2155144835696774</v>
          </cell>
          <cell r="JE22">
            <v>-14.694939948924002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-0.8116488098399941</v>
          </cell>
          <cell r="JK22">
            <v>-0.80609047875987017</v>
          </cell>
          <cell r="JL22">
            <v>-6.4114059644798544</v>
          </cell>
          <cell r="JM22">
            <v>-7.4069198878396492</v>
          </cell>
          <cell r="JN22">
            <v>0</v>
          </cell>
          <cell r="JO22">
            <v>0.7411251920000268</v>
          </cell>
          <cell r="JP22">
            <v>0</v>
          </cell>
          <cell r="JQ22">
            <v>0</v>
          </cell>
        </row>
        <row r="23">
          <cell r="F23">
            <v>1.3345778884897754</v>
          </cell>
          <cell r="G23">
            <v>3.0943449794001481</v>
          </cell>
          <cell r="H23">
            <v>6.5328259804698519</v>
          </cell>
          <cell r="I23">
            <v>17.585866563059653</v>
          </cell>
          <cell r="J23">
            <v>7.3894568879298959</v>
          </cell>
          <cell r="K23">
            <v>3.0402428660011083E-2</v>
          </cell>
          <cell r="L23">
            <v>32.604969167179888</v>
          </cell>
          <cell r="M23">
            <v>32.257700100799639</v>
          </cell>
          <cell r="N23">
            <v>0.64720142502028466</v>
          </cell>
          <cell r="O23">
            <v>5.933690177920198</v>
          </cell>
          <cell r="P23">
            <v>9.1337909695699864</v>
          </cell>
          <cell r="Q23">
            <v>4.256695123659938</v>
          </cell>
          <cell r="R23">
            <v>89.827019287469739</v>
          </cell>
          <cell r="S23">
            <v>1.7775074919201188</v>
          </cell>
          <cell r="T23">
            <v>3.2166516156700027</v>
          </cell>
          <cell r="U23">
            <v>7.3265960382100275</v>
          </cell>
          <cell r="V23">
            <v>11.599639153429962</v>
          </cell>
          <cell r="W23">
            <v>18.34192590920992</v>
          </cell>
          <cell r="X23">
            <v>2.8119533737000495</v>
          </cell>
          <cell r="Y23">
            <v>0.15720046133014876</v>
          </cell>
          <cell r="Z23">
            <v>42.566015895690271</v>
          </cell>
          <cell r="AA23">
            <v>9.1492910861798009</v>
          </cell>
          <cell r="AB23">
            <v>-1.5569701968006484</v>
          </cell>
          <cell r="AC23">
            <v>-2.2327498340018792E-2</v>
          </cell>
          <cell r="AD23">
            <v>-5.5404640427300365</v>
          </cell>
          <cell r="AE23">
            <v>49.896152570341656</v>
          </cell>
          <cell r="AF23">
            <v>-9.1697216192899305</v>
          </cell>
          <cell r="AG23">
            <v>-3.4453916927699311</v>
          </cell>
          <cell r="AH23">
            <v>2.0032010191102927</v>
          </cell>
          <cell r="AI23">
            <v>7.3350358216500808</v>
          </cell>
          <cell r="AJ23">
            <v>9.9803386897799555</v>
          </cell>
          <cell r="AK23">
            <v>1.6306434537700625</v>
          </cell>
          <cell r="AL23">
            <v>11.367168816899948</v>
          </cell>
          <cell r="AM23">
            <v>15.390673186149797</v>
          </cell>
          <cell r="AN23">
            <v>19.203953751591143</v>
          </cell>
          <cell r="AO23">
            <v>0.18987750462019903</v>
          </cell>
          <cell r="AP23">
            <v>0.28193354424001882</v>
          </cell>
          <cell r="AQ23">
            <v>-4.8715599054103222</v>
          </cell>
          <cell r="AR23">
            <v>151.76790582078684</v>
          </cell>
          <cell r="AS23">
            <v>0</v>
          </cell>
          <cell r="AT23">
            <v>6.4894891452900083</v>
          </cell>
          <cell r="AU23">
            <v>2.7293277464898438</v>
          </cell>
          <cell r="AV23">
            <v>4.6276505972502946</v>
          </cell>
          <cell r="AW23">
            <v>6.8808662308101702</v>
          </cell>
          <cell r="AX23">
            <v>4.4278715210199948</v>
          </cell>
          <cell r="AY23">
            <v>17.725728499319985</v>
          </cell>
          <cell r="AZ23">
            <v>51.087836419139876</v>
          </cell>
          <cell r="BA23">
            <v>29.441340143221169</v>
          </cell>
          <cell r="BB23">
            <v>0</v>
          </cell>
          <cell r="BC23">
            <v>0.75025009052001224</v>
          </cell>
          <cell r="BD23">
            <v>27.607545427730201</v>
          </cell>
          <cell r="BE23">
            <v>157.69826190282765</v>
          </cell>
          <cell r="BF23">
            <v>0</v>
          </cell>
          <cell r="BG23">
            <v>4.4878775673198561</v>
          </cell>
          <cell r="BH23">
            <v>8.2674411141799737</v>
          </cell>
          <cell r="BI23">
            <v>11.426519386300015</v>
          </cell>
          <cell r="BJ23">
            <v>3.8417054031300495</v>
          </cell>
          <cell r="BK23">
            <v>2.3434226678900245</v>
          </cell>
          <cell r="BL23">
            <v>13.668933064770499</v>
          </cell>
          <cell r="BM23">
            <v>31.850619664129226</v>
          </cell>
          <cell r="BN23">
            <v>68.675519229599558</v>
          </cell>
          <cell r="BO23">
            <v>0</v>
          </cell>
          <cell r="BP23">
            <v>0</v>
          </cell>
          <cell r="BQ23">
            <v>13.136223805510326</v>
          </cell>
          <cell r="BR23">
            <v>45.653930505981407</v>
          </cell>
          <cell r="BS23">
            <v>0</v>
          </cell>
          <cell r="BT23">
            <v>3.6092709319598271</v>
          </cell>
          <cell r="BU23">
            <v>3.6131347001701215</v>
          </cell>
          <cell r="BV23">
            <v>4.9371668075300477</v>
          </cell>
          <cell r="BW23">
            <v>5.1084732772101233</v>
          </cell>
          <cell r="BX23">
            <v>2.5868762653399244</v>
          </cell>
          <cell r="BY23">
            <v>2.4383667912702549</v>
          </cell>
          <cell r="BZ23">
            <v>7.0945398389103502</v>
          </cell>
          <cell r="CA23">
            <v>9.2794140719006464</v>
          </cell>
          <cell r="CB23">
            <v>6.0271692701503525</v>
          </cell>
          <cell r="CC23">
            <v>0.90020546493997244</v>
          </cell>
          <cell r="CD23">
            <v>5.9313086600013776E-2</v>
          </cell>
          <cell r="CE23">
            <v>43.955355291494925</v>
          </cell>
          <cell r="CF23">
            <v>0</v>
          </cell>
          <cell r="CG23">
            <v>9.5133133155400174</v>
          </cell>
          <cell r="CH23">
            <v>6.9990802558597807</v>
          </cell>
          <cell r="CI23">
            <v>11.482369315309825</v>
          </cell>
          <cell r="CJ23">
            <v>2.3804949045800186</v>
          </cell>
          <cell r="CK23">
            <v>0.95879153376006343</v>
          </cell>
          <cell r="CL23">
            <v>3.1983462620000864</v>
          </cell>
          <cell r="CM23">
            <v>0</v>
          </cell>
          <cell r="CN23">
            <v>5.6047084357705899</v>
          </cell>
          <cell r="CO23">
            <v>0</v>
          </cell>
          <cell r="CP23">
            <v>1.4686581323403516</v>
          </cell>
          <cell r="CQ23">
            <v>2.3495931363295313</v>
          </cell>
          <cell r="CR23">
            <v>32.124096724190167</v>
          </cell>
          <cell r="CS23">
            <v>0</v>
          </cell>
          <cell r="CT23">
            <v>1.4992363499004568E-3</v>
          </cell>
          <cell r="CU23">
            <v>1.0127006387299389</v>
          </cell>
          <cell r="CV23">
            <v>3.3498337731398351</v>
          </cell>
          <cell r="CW23">
            <v>0</v>
          </cell>
          <cell r="CX23">
            <v>0.22863267621005434</v>
          </cell>
          <cell r="CY23">
            <v>7.6205411686191837</v>
          </cell>
          <cell r="CZ23">
            <v>0</v>
          </cell>
          <cell r="DA23">
            <v>7.5615593214497494</v>
          </cell>
          <cell r="DB23">
            <v>0</v>
          </cell>
          <cell r="DC23">
            <v>0</v>
          </cell>
          <cell r="DD23">
            <v>12.349329909690368</v>
          </cell>
          <cell r="DE23">
            <v>23.076253878767602</v>
          </cell>
          <cell r="DF23">
            <v>0</v>
          </cell>
          <cell r="DG23">
            <v>0</v>
          </cell>
          <cell r="DH23">
            <v>6.8734508246900532</v>
          </cell>
          <cell r="DI23">
            <v>4.9600303899751452E-2</v>
          </cell>
          <cell r="DJ23">
            <v>0.8156854232297519</v>
          </cell>
          <cell r="DK23">
            <v>1.3102183778497647</v>
          </cell>
          <cell r="DL23">
            <v>0</v>
          </cell>
          <cell r="DM23">
            <v>0</v>
          </cell>
          <cell r="DN23">
            <v>14.027298949100441</v>
          </cell>
          <cell r="DO23">
            <v>0</v>
          </cell>
          <cell r="DP23">
            <v>0</v>
          </cell>
          <cell r="DQ23">
            <v>0</v>
          </cell>
          <cell r="DR23">
            <v>25.484595221816562</v>
          </cell>
          <cell r="DS23">
            <v>0</v>
          </cell>
          <cell r="DT23">
            <v>0.99093299630999354</v>
          </cell>
          <cell r="DU23">
            <v>2.7083955549901475</v>
          </cell>
          <cell r="DV23">
            <v>3.2466790259700247</v>
          </cell>
          <cell r="DW23">
            <v>0.31075071519012454</v>
          </cell>
          <cell r="DX23">
            <v>2.8130772880217592E-2</v>
          </cell>
          <cell r="DY23">
            <v>0</v>
          </cell>
          <cell r="DZ23">
            <v>7.5315526751901416</v>
          </cell>
          <cell r="EA23">
            <v>5.3519603804797953</v>
          </cell>
          <cell r="EB23">
            <v>0</v>
          </cell>
          <cell r="EC23">
            <v>0</v>
          </cell>
          <cell r="ED23">
            <v>5.3161931008098691</v>
          </cell>
          <cell r="EE23">
            <v>14.725213349389378</v>
          </cell>
          <cell r="EF23">
            <v>0</v>
          </cell>
          <cell r="EG23">
            <v>1.3099260200078788E-2</v>
          </cell>
          <cell r="EH23">
            <v>2.6327374296001835</v>
          </cell>
          <cell r="EI23">
            <v>5.6360258890699697</v>
          </cell>
          <cell r="EJ23">
            <v>1.7814902922500551</v>
          </cell>
          <cell r="EK23">
            <v>1.5599325911799724</v>
          </cell>
          <cell r="EL23">
            <v>0</v>
          </cell>
          <cell r="EM23">
            <v>3.1019278870899143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14.116107473339071</v>
          </cell>
          <cell r="ES23">
            <v>0</v>
          </cell>
          <cell r="ET23">
            <v>1.6765633901100045</v>
          </cell>
          <cell r="EU23">
            <v>2.4315050311101913</v>
          </cell>
          <cell r="EV23">
            <v>7.1809119900080987E-2</v>
          </cell>
          <cell r="EW23">
            <v>0</v>
          </cell>
          <cell r="EX23">
            <v>1.2326047886300557</v>
          </cell>
          <cell r="EY23">
            <v>2.4155703021806403</v>
          </cell>
          <cell r="EZ23">
            <v>3.8230339538404223</v>
          </cell>
          <cell r="FA23">
            <v>0</v>
          </cell>
          <cell r="FB23">
            <v>2.4650208875691533</v>
          </cell>
          <cell r="FC23">
            <v>0</v>
          </cell>
          <cell r="FD23">
            <v>0</v>
          </cell>
          <cell r="FE23">
            <v>43.349814371118555</v>
          </cell>
          <cell r="FF23">
            <v>0</v>
          </cell>
          <cell r="FG23">
            <v>0</v>
          </cell>
          <cell r="FH23">
            <v>2.4220152073403369</v>
          </cell>
          <cell r="FI23">
            <v>6.4558324311497017</v>
          </cell>
          <cell r="FJ23">
            <v>7.8093039453699475</v>
          </cell>
          <cell r="FK23">
            <v>0.43984135905998301</v>
          </cell>
          <cell r="FL23">
            <v>8.2615615125596378</v>
          </cell>
          <cell r="FM23">
            <v>5.6441972929505937</v>
          </cell>
          <cell r="FN23">
            <v>12.317062622691083</v>
          </cell>
          <cell r="FO23">
            <v>0</v>
          </cell>
          <cell r="FP23">
            <v>0</v>
          </cell>
          <cell r="FQ23">
            <v>0</v>
          </cell>
          <cell r="FR23">
            <v>26.51475286589266</v>
          </cell>
          <cell r="FS23">
            <v>0</v>
          </cell>
          <cell r="FT23">
            <v>0</v>
          </cell>
          <cell r="FU23">
            <v>8.1974256667399459</v>
          </cell>
          <cell r="FV23">
            <v>6.1648732001704047</v>
          </cell>
          <cell r="FW23">
            <v>4.2592050628597917</v>
          </cell>
          <cell r="FX23">
            <v>0.6162057245098822</v>
          </cell>
          <cell r="FY23">
            <v>3.1692824360106897E-2</v>
          </cell>
          <cell r="FZ23">
            <v>4.3488748549098091</v>
          </cell>
          <cell r="GA23">
            <v>2.8964755323413556</v>
          </cell>
          <cell r="GB23">
            <v>0</v>
          </cell>
          <cell r="GC23">
            <v>0</v>
          </cell>
          <cell r="GD23">
            <v>0</v>
          </cell>
          <cell r="GE23">
            <v>6.0709842029536958</v>
          </cell>
          <cell r="GF23">
            <v>0</v>
          </cell>
          <cell r="GG23">
            <v>-4.3592427377698186</v>
          </cell>
          <cell r="GH23">
            <v>7.3825846479849133E-2</v>
          </cell>
          <cell r="GI23">
            <v>-1.0028082587100471</v>
          </cell>
          <cell r="GJ23">
            <v>0.23513673662000656</v>
          </cell>
          <cell r="GK23">
            <v>0.52835242259016013</v>
          </cell>
          <cell r="GL23">
            <v>0.43089353484992898</v>
          </cell>
          <cell r="GM23">
            <v>0</v>
          </cell>
          <cell r="GN23">
            <v>10.164826658898164</v>
          </cell>
          <cell r="GO23">
            <v>0</v>
          </cell>
          <cell r="GP23">
            <v>0</v>
          </cell>
          <cell r="GQ23">
            <v>0</v>
          </cell>
          <cell r="GR23">
            <v>46.2178149545216</v>
          </cell>
          <cell r="GS23">
            <v>0</v>
          </cell>
          <cell r="GT23">
            <v>0.43963720121973893</v>
          </cell>
          <cell r="GU23">
            <v>4.1807311771299283</v>
          </cell>
          <cell r="GV23">
            <v>0</v>
          </cell>
          <cell r="GW23">
            <v>0.49828368284011049</v>
          </cell>
          <cell r="GX23">
            <v>0.32408078702985677</v>
          </cell>
          <cell r="GY23">
            <v>2.7896712118499636</v>
          </cell>
          <cell r="GZ23">
            <v>3.2672615491201213</v>
          </cell>
          <cell r="HA23">
            <v>17.208369714151559</v>
          </cell>
          <cell r="HB23">
            <v>4.7018435412501276</v>
          </cell>
          <cell r="HC23">
            <v>0</v>
          </cell>
          <cell r="HD23">
            <v>12.807936089930081</v>
          </cell>
          <cell r="HE23">
            <v>47.499385912953585</v>
          </cell>
          <cell r="HF23">
            <v>0</v>
          </cell>
          <cell r="HG23">
            <v>0.46261800343972936</v>
          </cell>
          <cell r="HH23">
            <v>6.3655740142298782</v>
          </cell>
          <cell r="HI23">
            <v>9.3239853115501319</v>
          </cell>
          <cell r="HJ23">
            <v>-2.0396569680000312</v>
          </cell>
          <cell r="HK23">
            <v>0.23575500458991883</v>
          </cell>
          <cell r="HL23">
            <v>3.2060076241600655</v>
          </cell>
          <cell r="HM23">
            <v>11.281565298970236</v>
          </cell>
          <cell r="HN23">
            <v>8.5999833211790246</v>
          </cell>
          <cell r="HO23">
            <v>3.3290702707809032</v>
          </cell>
          <cell r="HP23">
            <v>0</v>
          </cell>
          <cell r="HQ23">
            <v>6.7344840320602088</v>
          </cell>
          <cell r="HR23">
            <v>87.979337135511742</v>
          </cell>
          <cell r="HS23">
            <v>0</v>
          </cell>
          <cell r="HT23">
            <v>5.0690320652101946</v>
          </cell>
          <cell r="HU23">
            <v>14.665178590879805</v>
          </cell>
          <cell r="HV23">
            <v>3.6570732958693952</v>
          </cell>
          <cell r="HW23">
            <v>0</v>
          </cell>
          <cell r="HX23">
            <v>0.83471862144006082</v>
          </cell>
          <cell r="HY23">
            <v>2.4770962708403204</v>
          </cell>
          <cell r="HZ23">
            <v>2.4752150738704586</v>
          </cell>
          <cell r="IA23">
            <v>28.424888243927853</v>
          </cell>
          <cell r="IB23">
            <v>12.597306261660378</v>
          </cell>
          <cell r="IC23">
            <v>9.4517057410002963</v>
          </cell>
          <cell r="ID23">
            <v>8.3271229708097962</v>
          </cell>
          <cell r="IE23">
            <v>58.118799411939108</v>
          </cell>
          <cell r="IF23">
            <v>0</v>
          </cell>
          <cell r="IG23">
            <v>0</v>
          </cell>
          <cell r="IH23">
            <v>15.916325655950459</v>
          </cell>
          <cell r="II23">
            <v>15.065259488159882</v>
          </cell>
          <cell r="IJ23">
            <v>2.2812103294600092</v>
          </cell>
          <cell r="IK23">
            <v>0.47956914813994445</v>
          </cell>
          <cell r="IL23">
            <v>2.7618441683198398</v>
          </cell>
          <cell r="IM23">
            <v>-0.59220941654893977</v>
          </cell>
          <cell r="IN23">
            <v>17.355855475258068</v>
          </cell>
          <cell r="IO23">
            <v>2.6052535059297952</v>
          </cell>
          <cell r="IP23">
            <v>2.2456910572700508</v>
          </cell>
          <cell r="IQ23">
            <v>0</v>
          </cell>
          <cell r="IR23">
            <v>90.156583633979608</v>
          </cell>
          <cell r="IS23">
            <v>0</v>
          </cell>
          <cell r="IT23">
            <v>6.2792038323295856</v>
          </cell>
          <cell r="IU23">
            <v>9.7076831380099975</v>
          </cell>
          <cell r="IV23">
            <v>0.84620212827985597</v>
          </cell>
          <cell r="IW23">
            <v>0.63429256047004401</v>
          </cell>
          <cell r="IX23">
            <v>0</v>
          </cell>
          <cell r="IY23">
            <v>1.4988993612300874</v>
          </cell>
          <cell r="IZ23">
            <v>3.9316214381697137</v>
          </cell>
          <cell r="JA23">
            <v>50.156548910870697</v>
          </cell>
          <cell r="JB23">
            <v>12.648386827159811</v>
          </cell>
          <cell r="JC23">
            <v>4.4537454374599292</v>
          </cell>
          <cell r="JD23">
            <v>0</v>
          </cell>
          <cell r="JE23">
            <v>-15.734286498940492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2.7225590287698651</v>
          </cell>
          <cell r="JK23">
            <v>-5.3066658379975706E-2</v>
          </cell>
          <cell r="JL23">
            <v>0.84612416023946935</v>
          </cell>
          <cell r="JM23">
            <v>2.9063622414505517</v>
          </cell>
          <cell r="JN23">
            <v>0</v>
          </cell>
          <cell r="JO23">
            <v>-14.497148315739651</v>
          </cell>
          <cell r="JP23">
            <v>0</v>
          </cell>
          <cell r="JQ23">
            <v>-7.6591169552802967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</row>
        <row r="26">
          <cell r="F26">
            <v>1.4972689386200955</v>
          </cell>
          <cell r="G26">
            <v>3.2969096832500782</v>
          </cell>
          <cell r="H26">
            <v>0.91949618367999619</v>
          </cell>
          <cell r="I26">
            <v>-0.47054408571005979</v>
          </cell>
          <cell r="J26">
            <v>5.2145363525601169</v>
          </cell>
          <cell r="K26">
            <v>0.14034190782001588</v>
          </cell>
          <cell r="L26">
            <v>4.9592168807899952</v>
          </cell>
          <cell r="M26">
            <v>2.2660002122598826</v>
          </cell>
          <cell r="N26">
            <v>3.1116928428500614</v>
          </cell>
          <cell r="O26">
            <v>1.0664219765199618</v>
          </cell>
          <cell r="P26">
            <v>0.3013402894098931</v>
          </cell>
          <cell r="Q26">
            <v>1.2157843730799982</v>
          </cell>
          <cell r="R26">
            <v>35.461902076400293</v>
          </cell>
          <cell r="S26">
            <v>9.6715006514499464</v>
          </cell>
          <cell r="T26">
            <v>3.6549105644099882</v>
          </cell>
          <cell r="U26">
            <v>2.0182052861300122</v>
          </cell>
          <cell r="V26">
            <v>2.0284394985399103</v>
          </cell>
          <cell r="W26">
            <v>3.0607431137900676</v>
          </cell>
          <cell r="X26">
            <v>7.6624034299982213E-2</v>
          </cell>
          <cell r="Y26">
            <v>4.6959995928900753</v>
          </cell>
          <cell r="Z26">
            <v>4.3308020071799547</v>
          </cell>
          <cell r="AA26">
            <v>3.725296155839942</v>
          </cell>
          <cell r="AB26">
            <v>-1.7158103590020346E-2</v>
          </cell>
          <cell r="AC26">
            <v>0.95782772377998526</v>
          </cell>
          <cell r="AD26">
            <v>1.258711551679994</v>
          </cell>
          <cell r="AE26">
            <v>29.598133552230138</v>
          </cell>
          <cell r="AF26">
            <v>10.53887418627005</v>
          </cell>
          <cell r="AG26">
            <v>1.1758753387799743</v>
          </cell>
          <cell r="AH26">
            <v>2.1820614835401102</v>
          </cell>
          <cell r="AI26">
            <v>0</v>
          </cell>
          <cell r="AJ26">
            <v>-0.2915905753699235</v>
          </cell>
          <cell r="AK26">
            <v>0.5915763289900724</v>
          </cell>
          <cell r="AL26">
            <v>7.411740541160043</v>
          </cell>
          <cell r="AM26">
            <v>2.1773187102598968</v>
          </cell>
          <cell r="AN26">
            <v>2.7689259996898272</v>
          </cell>
          <cell r="AO26">
            <v>-0.41455075642011252</v>
          </cell>
          <cell r="AP26">
            <v>1.0734957993499847</v>
          </cell>
          <cell r="AQ26">
            <v>2.384406495979988</v>
          </cell>
          <cell r="AR26">
            <v>58.706279069978336</v>
          </cell>
          <cell r="AS26">
            <v>8.983892732580216</v>
          </cell>
          <cell r="AT26">
            <v>3.0089511983200055</v>
          </cell>
          <cell r="AU26">
            <v>1.3530007906601327</v>
          </cell>
          <cell r="AV26">
            <v>7.6052548009954535E-2</v>
          </cell>
          <cell r="AW26">
            <v>5.2098891164300767</v>
          </cell>
          <cell r="AX26">
            <v>1.2757437289099585</v>
          </cell>
          <cell r="AY26">
            <v>11.561719950159841</v>
          </cell>
          <cell r="AZ26">
            <v>16.409350569879507</v>
          </cell>
          <cell r="BA26">
            <v>5.1597015899899361</v>
          </cell>
          <cell r="BB26">
            <v>1.1434300667199864</v>
          </cell>
          <cell r="BC26">
            <v>1.8243706614199482</v>
          </cell>
          <cell r="BD26">
            <v>2.7001761169000247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</row>
        <row r="30">
          <cell r="F30">
            <v>13.205724810389256</v>
          </cell>
          <cell r="G30">
            <v>14.63994106815062</v>
          </cell>
          <cell r="H30">
            <v>10.847711925119711</v>
          </cell>
          <cell r="I30">
            <v>18.975541941509618</v>
          </cell>
          <cell r="J30">
            <v>34.797290179639731</v>
          </cell>
          <cell r="K30">
            <v>8.9121996740905161</v>
          </cell>
          <cell r="L30">
            <v>71.463855745140791</v>
          </cell>
          <cell r="M30">
            <v>73.35516095470939</v>
          </cell>
          <cell r="N30">
            <v>40.441951360660823</v>
          </cell>
          <cell r="O30">
            <v>23.969314988359656</v>
          </cell>
          <cell r="P30">
            <v>34.782201493709181</v>
          </cell>
          <cell r="Q30">
            <v>27.108362572130318</v>
          </cell>
          <cell r="R30">
            <v>334.2382569151232</v>
          </cell>
          <cell r="S30">
            <v>64.480565575130186</v>
          </cell>
          <cell r="T30">
            <v>14.1971270998406</v>
          </cell>
          <cell r="U30">
            <v>19.547917784369929</v>
          </cell>
          <cell r="V30">
            <v>31.814011372379809</v>
          </cell>
          <cell r="W30">
            <v>29.578255742530018</v>
          </cell>
          <cell r="X30">
            <v>9.4136437177398875</v>
          </cell>
          <cell r="Y30">
            <v>22.299505820319609</v>
          </cell>
          <cell r="Z30">
            <v>76.070668548092726</v>
          </cell>
          <cell r="AA30">
            <v>41.932105495870928</v>
          </cell>
          <cell r="AB30">
            <v>3.5369192047301112</v>
          </cell>
          <cell r="AC30">
            <v>15.228267975488961</v>
          </cell>
          <cell r="AD30">
            <v>6.1392685786195216</v>
          </cell>
          <cell r="AE30">
            <v>298.9238364162884</v>
          </cell>
          <cell r="AF30">
            <v>28.96913134371971</v>
          </cell>
          <cell r="AG30">
            <v>4.2624208514807833</v>
          </cell>
          <cell r="AH30">
            <v>20.798189544750585</v>
          </cell>
          <cell r="AI30">
            <v>9.2923799982099808</v>
          </cell>
          <cell r="AJ30">
            <v>20.908093890620421</v>
          </cell>
          <cell r="AK30">
            <v>7.7979074767195016</v>
          </cell>
          <cell r="AL30">
            <v>37.515050023490403</v>
          </cell>
          <cell r="AM30">
            <v>50.78821723593137</v>
          </cell>
          <cell r="AN30">
            <v>42.155467333028355</v>
          </cell>
          <cell r="AO30">
            <v>10.277627589631265</v>
          </cell>
          <cell r="AP30">
            <v>34.637300070429774</v>
          </cell>
          <cell r="AQ30">
            <v>31.522051058289435</v>
          </cell>
          <cell r="AR30">
            <v>496.95950515539153</v>
          </cell>
          <cell r="AS30">
            <v>33.248245439410312</v>
          </cell>
          <cell r="AT30">
            <v>24.260491405880202</v>
          </cell>
          <cell r="AU30">
            <v>24.539553913129566</v>
          </cell>
          <cell r="AV30">
            <v>9.0724641595097637</v>
          </cell>
          <cell r="AW30">
            <v>22.306035572970359</v>
          </cell>
          <cell r="AX30">
            <v>8.61791873320999</v>
          </cell>
          <cell r="AY30">
            <v>50.240039182079272</v>
          </cell>
          <cell r="AZ30">
            <v>211.9213038913731</v>
          </cell>
          <cell r="BA30">
            <v>52.538867853705597</v>
          </cell>
          <cell r="BB30">
            <v>10.451631593529783</v>
          </cell>
          <cell r="BC30">
            <v>6.0151304452283512</v>
          </cell>
          <cell r="BD30">
            <v>43.747822965360683</v>
          </cell>
          <cell r="BE30">
            <v>491.61619404419616</v>
          </cell>
          <cell r="BF30">
            <v>54.915256248848891</v>
          </cell>
          <cell r="BG30">
            <v>41.634656858398557</v>
          </cell>
          <cell r="BH30">
            <v>43.359048797239666</v>
          </cell>
          <cell r="BI30">
            <v>14.560183722369857</v>
          </cell>
          <cell r="BJ30">
            <v>21.097093733539623</v>
          </cell>
          <cell r="BK30">
            <v>6.4016651254805765</v>
          </cell>
          <cell r="BL30">
            <v>39.440524763160283</v>
          </cell>
          <cell r="BM30">
            <v>76.170488639569157</v>
          </cell>
          <cell r="BN30">
            <v>125.29041867077831</v>
          </cell>
          <cell r="BO30">
            <v>12.694365825269415</v>
          </cell>
          <cell r="BP30">
            <v>22.203708756998822</v>
          </cell>
          <cell r="BQ30">
            <v>33.848782902530729</v>
          </cell>
          <cell r="BR30">
            <v>458.32413186015037</v>
          </cell>
          <cell r="BS30">
            <v>46.801700259760764</v>
          </cell>
          <cell r="BT30">
            <v>30.644724042617781</v>
          </cell>
          <cell r="BU30">
            <v>40.606694132050507</v>
          </cell>
          <cell r="BV30">
            <v>23.73030413628976</v>
          </cell>
          <cell r="BW30">
            <v>19.421476144170356</v>
          </cell>
          <cell r="BX30">
            <v>17.13304755739</v>
          </cell>
          <cell r="BY30">
            <v>15.612818740390139</v>
          </cell>
          <cell r="BZ30">
            <v>58.883755591930822</v>
          </cell>
          <cell r="CA30">
            <v>55.274244969910796</v>
          </cell>
          <cell r="CB30">
            <v>20.689302859369491</v>
          </cell>
          <cell r="CC30">
            <v>60.667324678139266</v>
          </cell>
          <cell r="CD30">
            <v>68.858738748111136</v>
          </cell>
          <cell r="CE30">
            <v>331.18883878127963</v>
          </cell>
          <cell r="CF30">
            <v>47.14568527612937</v>
          </cell>
          <cell r="CG30">
            <v>26.086604331320814</v>
          </cell>
          <cell r="CH30">
            <v>30.368346769900199</v>
          </cell>
          <cell r="CI30">
            <v>18.916378305079888</v>
          </cell>
          <cell r="CJ30">
            <v>9.9157124856305927</v>
          </cell>
          <cell r="CK30">
            <v>15.029887562729073</v>
          </cell>
          <cell r="CL30">
            <v>16.088874140101325</v>
          </cell>
          <cell r="CM30">
            <v>9.0105908514669864</v>
          </cell>
          <cell r="CN30">
            <v>50.90798901213202</v>
          </cell>
          <cell r="CO30">
            <v>18.607832003659496</v>
          </cell>
          <cell r="CP30">
            <v>28.55471447760101</v>
          </cell>
          <cell r="CQ30">
            <v>60.556223565530672</v>
          </cell>
          <cell r="CR30">
            <v>369.55618725044769</v>
          </cell>
          <cell r="CS30">
            <v>19.811659988729843</v>
          </cell>
          <cell r="CT30">
            <v>5.4228492574193297</v>
          </cell>
          <cell r="CU30">
            <v>50.211201325050752</v>
          </cell>
          <cell r="CV30">
            <v>15.680608975339965</v>
          </cell>
          <cell r="CW30">
            <v>8.3734179454295372</v>
          </cell>
          <cell r="CX30">
            <v>13.02065785538025</v>
          </cell>
          <cell r="CY30">
            <v>9.4526062084387377</v>
          </cell>
          <cell r="CZ30">
            <v>15.050403469802404</v>
          </cell>
          <cell r="DA30">
            <v>54.582352780907968</v>
          </cell>
          <cell r="DB30">
            <v>20.03693322028812</v>
          </cell>
          <cell r="DC30">
            <v>60.172249543540602</v>
          </cell>
          <cell r="DD30">
            <v>97.741246680141558</v>
          </cell>
          <cell r="DE30">
            <v>359.92749591202301</v>
          </cell>
          <cell r="DF30">
            <v>76.508852934390234</v>
          </cell>
          <cell r="DG30">
            <v>18.333970472760484</v>
          </cell>
          <cell r="DH30">
            <v>24.239618388110102</v>
          </cell>
          <cell r="DI30">
            <v>2.5577552851700602</v>
          </cell>
          <cell r="DJ30">
            <v>3.3869200449889831</v>
          </cell>
          <cell r="DK30">
            <v>23.493776872819126</v>
          </cell>
          <cell r="DL30">
            <v>3.2131368608388584</v>
          </cell>
          <cell r="DM30">
            <v>2.7478085219081549</v>
          </cell>
          <cell r="DN30">
            <v>91.343570864122739</v>
          </cell>
          <cell r="DO30">
            <v>18.496931039109768</v>
          </cell>
          <cell r="DP30">
            <v>32.154293194689672</v>
          </cell>
          <cell r="DQ30">
            <v>63.450861433098908</v>
          </cell>
          <cell r="DR30">
            <v>364.11037921425304</v>
          </cell>
          <cell r="DS30">
            <v>38.080409085690917</v>
          </cell>
          <cell r="DT30">
            <v>42.668182610180338</v>
          </cell>
          <cell r="DU30">
            <v>25.002135841049494</v>
          </cell>
          <cell r="DV30">
            <v>7.6484984832295595</v>
          </cell>
          <cell r="DW30">
            <v>9.0180280773702179</v>
          </cell>
          <cell r="DX30">
            <v>21.803900699500446</v>
          </cell>
          <cell r="DY30">
            <v>5.4935445448609244</v>
          </cell>
          <cell r="DZ30">
            <v>13.251185649038234</v>
          </cell>
          <cell r="EA30">
            <v>44.22594109824422</v>
          </cell>
          <cell r="EB30">
            <v>-5.7664857453110017</v>
          </cell>
          <cell r="EC30">
            <v>42.412884955840127</v>
          </cell>
          <cell r="ED30">
            <v>120.27215391457139</v>
          </cell>
          <cell r="EE30">
            <v>223.88097296877822</v>
          </cell>
          <cell r="EF30">
            <v>28.907681563498045</v>
          </cell>
          <cell r="EG30">
            <v>13.149614178890261</v>
          </cell>
          <cell r="EH30">
            <v>-11.205260111519237</v>
          </cell>
          <cell r="EI30">
            <v>13.675882589550383</v>
          </cell>
          <cell r="EJ30">
            <v>21.251486055470195</v>
          </cell>
          <cell r="EK30">
            <v>7.2751482661296905</v>
          </cell>
          <cell r="EL30">
            <v>21.51359586253966</v>
          </cell>
          <cell r="EM30">
            <v>29.101250389598135</v>
          </cell>
          <cell r="EN30">
            <v>7.1135406883186079</v>
          </cell>
          <cell r="EO30">
            <v>14.94957720975799</v>
          </cell>
          <cell r="EP30">
            <v>16.151090100240253</v>
          </cell>
          <cell r="EQ30">
            <v>61.997366176290598</v>
          </cell>
          <cell r="ER30">
            <v>289.24934036057675</v>
          </cell>
          <cell r="ES30">
            <v>50.037489629870834</v>
          </cell>
          <cell r="ET30">
            <v>38.176566789799836</v>
          </cell>
          <cell r="EU30">
            <v>2.7995712823512804</v>
          </cell>
          <cell r="EV30">
            <v>3.2814320452898755</v>
          </cell>
          <cell r="EW30">
            <v>4.788338063199717</v>
          </cell>
          <cell r="EX30">
            <v>21.119284077140037</v>
          </cell>
          <cell r="EY30">
            <v>15.681514738840633</v>
          </cell>
          <cell r="EZ30">
            <v>16.059669139238395</v>
          </cell>
          <cell r="FA30">
            <v>18.935125815231004</v>
          </cell>
          <cell r="FB30">
            <v>19.838209039369758</v>
          </cell>
          <cell r="FC30">
            <v>26.66231186845107</v>
          </cell>
          <cell r="FD30">
            <v>71.869827871782036</v>
          </cell>
          <cell r="FE30">
            <v>313.13784476200817</v>
          </cell>
          <cell r="FF30">
            <v>24.025094861539401</v>
          </cell>
          <cell r="FG30">
            <v>18.421190811630368</v>
          </cell>
          <cell r="FH30">
            <v>19.995014748559697</v>
          </cell>
          <cell r="FI30">
            <v>13.83582754866984</v>
          </cell>
          <cell r="FJ30">
            <v>13.559171157670335</v>
          </cell>
          <cell r="FK30">
            <v>2.2717830483497892</v>
          </cell>
          <cell r="FL30">
            <v>22.339676753759704</v>
          </cell>
          <cell r="FM30">
            <v>29.032572853819147</v>
          </cell>
          <cell r="FN30">
            <v>89.964526938827476</v>
          </cell>
          <cell r="FO30">
            <v>15.595670090700878</v>
          </cell>
          <cell r="FP30">
            <v>29.288798934871011</v>
          </cell>
          <cell r="FQ30">
            <v>34.808517013618257</v>
          </cell>
          <cell r="FR30">
            <v>337.10884160111891</v>
          </cell>
          <cell r="FS30">
            <v>28.772963961640926</v>
          </cell>
          <cell r="FT30">
            <v>13.673442485309351</v>
          </cell>
          <cell r="FU30">
            <v>13.372073725262453</v>
          </cell>
          <cell r="FV30">
            <v>6.4499599399114231</v>
          </cell>
          <cell r="FW30">
            <v>12.403307267239597</v>
          </cell>
          <cell r="FX30">
            <v>9.705503426620453</v>
          </cell>
          <cell r="FY30">
            <v>14.99764073213737</v>
          </cell>
          <cell r="FZ30">
            <v>35.001276106511796</v>
          </cell>
          <cell r="GA30">
            <v>51.494094943838718</v>
          </cell>
          <cell r="GB30">
            <v>11.941117951089836</v>
          </cell>
          <cell r="GC30">
            <v>35.329211978860258</v>
          </cell>
          <cell r="GD30">
            <v>103.9682490827181</v>
          </cell>
          <cell r="GE30">
            <v>279.71716869877127</v>
          </cell>
          <cell r="GF30">
            <v>53.079349087700393</v>
          </cell>
          <cell r="GG30">
            <v>29.928937654489346</v>
          </cell>
          <cell r="GH30">
            <v>16.025874013041175</v>
          </cell>
          <cell r="GI30">
            <v>8.2948377516995606</v>
          </cell>
          <cell r="GJ30">
            <v>-4.2492480125802103</v>
          </cell>
          <cell r="GK30">
            <v>8.8387194413398902</v>
          </cell>
          <cell r="GL30">
            <v>-2.0337183499304956</v>
          </cell>
          <cell r="GM30">
            <v>18.863917618229607</v>
          </cell>
          <cell r="GN30">
            <v>66.590224422845495</v>
          </cell>
          <cell r="GO30">
            <v>16.762219866930536</v>
          </cell>
          <cell r="GP30">
            <v>26.907376208488131</v>
          </cell>
          <cell r="GQ30">
            <v>40.708678996501476</v>
          </cell>
          <cell r="GR30">
            <v>456.61808221635874</v>
          </cell>
          <cell r="GS30">
            <v>33.411820410950895</v>
          </cell>
          <cell r="GT30">
            <v>37.759043245761859</v>
          </cell>
          <cell r="GU30">
            <v>34.500725616519958</v>
          </cell>
          <cell r="GV30">
            <v>10.123789536559343</v>
          </cell>
          <cell r="GW30">
            <v>5.4937263501301459</v>
          </cell>
          <cell r="GX30">
            <v>6.7014420425293793</v>
          </cell>
          <cell r="GY30">
            <v>27.158030100339602</v>
          </cell>
          <cell r="GZ30">
            <v>43.626716396200209</v>
          </cell>
          <cell r="HA30">
            <v>114.13892142197074</v>
          </cell>
          <cell r="HB30">
            <v>23.247256082031527</v>
          </cell>
          <cell r="HC30">
            <v>23.875331296720105</v>
          </cell>
          <cell r="HD30">
            <v>96.581279716639983</v>
          </cell>
          <cell r="HE30">
            <v>607.23496990704734</v>
          </cell>
          <cell r="HF30">
            <v>62.380068567190392</v>
          </cell>
          <cell r="HG30">
            <v>52.666430823750488</v>
          </cell>
          <cell r="HH30">
            <v>50.422763514488906</v>
          </cell>
          <cell r="HI30">
            <v>6.0876584848601851</v>
          </cell>
          <cell r="HJ30">
            <v>9.0011305485400044</v>
          </cell>
          <cell r="HK30">
            <v>11.144487651669806</v>
          </cell>
          <cell r="HL30">
            <v>4.7851090129097429</v>
          </cell>
          <cell r="HM30">
            <v>43.083217248458823</v>
          </cell>
          <cell r="HN30">
            <v>83.535351752037968</v>
          </cell>
          <cell r="HO30">
            <v>59.509849721900537</v>
          </cell>
          <cell r="HP30">
            <v>84.663977861549938</v>
          </cell>
          <cell r="HQ30">
            <v>139.954924719681</v>
          </cell>
          <cell r="HR30">
            <v>604.97128313723078</v>
          </cell>
          <cell r="HS30">
            <v>39.412266482679115</v>
          </cell>
          <cell r="HT30">
            <v>9.6312816588706482</v>
          </cell>
          <cell r="HU30">
            <v>54.51026590786023</v>
          </cell>
          <cell r="HV30">
            <v>10.608761606468761</v>
          </cell>
          <cell r="HW30">
            <v>-6.7977745510397654</v>
          </cell>
          <cell r="HX30">
            <v>13.717856829010088</v>
          </cell>
          <cell r="HY30">
            <v>10.578874275130147</v>
          </cell>
          <cell r="HZ30">
            <v>62.571734996181476</v>
          </cell>
          <cell r="IA30">
            <v>86.532965026879538</v>
          </cell>
          <cell r="IB30">
            <v>53.769940408132243</v>
          </cell>
          <cell r="IC30">
            <v>86.630718072459786</v>
          </cell>
          <cell r="ID30">
            <v>183.80439242459943</v>
          </cell>
          <cell r="IE30">
            <v>529.91748704649217</v>
          </cell>
          <cell r="IF30">
            <v>41.297701100687846</v>
          </cell>
          <cell r="IG30">
            <v>45.982118992000323</v>
          </cell>
          <cell r="IH30">
            <v>61.251451643453038</v>
          </cell>
          <cell r="II30">
            <v>48.916067106390074</v>
          </cell>
          <cell r="IJ30">
            <v>11.707862632109936</v>
          </cell>
          <cell r="IK30">
            <v>15.592083186559648</v>
          </cell>
          <cell r="IL30">
            <v>23.278755183921021</v>
          </cell>
          <cell r="IM30">
            <v>38.421563319599954</v>
          </cell>
          <cell r="IN30">
            <v>58.694701196392998</v>
          </cell>
          <cell r="IO30">
            <v>2.6227664722100599</v>
          </cell>
          <cell r="IP30">
            <v>79.993091526250282</v>
          </cell>
          <cell r="IQ30">
            <v>102.15932468693063</v>
          </cell>
          <cell r="IR30">
            <v>589.88062344047648</v>
          </cell>
          <cell r="IS30">
            <v>72.495034097610187</v>
          </cell>
          <cell r="IT30">
            <v>35.005765485670054</v>
          </cell>
          <cell r="IU30">
            <v>64.781263122249584</v>
          </cell>
          <cell r="IV30">
            <v>6.9927792308699281</v>
          </cell>
          <cell r="IW30">
            <v>8.7799251255505624</v>
          </cell>
          <cell r="IX30">
            <v>8.0458394217703244</v>
          </cell>
          <cell r="IY30">
            <v>55.540417254182103</v>
          </cell>
          <cell r="IZ30">
            <v>97.586387385232229</v>
          </cell>
          <cell r="JA30">
            <v>91.925425767691195</v>
          </cell>
          <cell r="JB30">
            <v>36.74070251124067</v>
          </cell>
          <cell r="JC30">
            <v>56.59307504399294</v>
          </cell>
          <cell r="JD30">
            <v>55.394008994411706</v>
          </cell>
          <cell r="JE30">
            <v>-20.153007235086989</v>
          </cell>
          <cell r="JF30">
            <v>3.8477386877693789</v>
          </cell>
          <cell r="JG30">
            <v>0</v>
          </cell>
          <cell r="JH30">
            <v>-9.5108267851173878E-4</v>
          </cell>
          <cell r="JI30">
            <v>5.4202053449498635</v>
          </cell>
          <cell r="JJ30">
            <v>2.9060490876399854</v>
          </cell>
          <cell r="JK30">
            <v>-0.85915713713984587</v>
          </cell>
          <cell r="JL30">
            <v>-5.5652818042381114</v>
          </cell>
          <cell r="JM30">
            <v>-4.500557646388188</v>
          </cell>
          <cell r="JN30">
            <v>-1.0780528900795616E-3</v>
          </cell>
          <cell r="JO30">
            <v>-13.756023123740306</v>
          </cell>
          <cell r="JP30">
            <v>1.5165446900937241E-2</v>
          </cell>
          <cell r="JQ30">
            <v>-7.6591169552793872</v>
          </cell>
        </row>
        <row r="33">
          <cell r="F33">
            <v>13.205724810389256</v>
          </cell>
          <cell r="G33">
            <v>14.63994106815062</v>
          </cell>
          <cell r="H33">
            <v>10.847711925119711</v>
          </cell>
          <cell r="I33">
            <v>18.975541941509618</v>
          </cell>
          <cell r="J33">
            <v>34.797290179639731</v>
          </cell>
          <cell r="K33">
            <v>8.9121996740905161</v>
          </cell>
          <cell r="L33">
            <v>71.463855745140791</v>
          </cell>
          <cell r="M33">
            <v>73.35516095470939</v>
          </cell>
          <cell r="N33">
            <v>40.441951360660823</v>
          </cell>
          <cell r="O33">
            <v>23.969314988359656</v>
          </cell>
          <cell r="P33">
            <v>34.782201493709181</v>
          </cell>
          <cell r="Q33">
            <v>27.108362572130318</v>
          </cell>
          <cell r="R33">
            <v>334.2382569151232</v>
          </cell>
          <cell r="S33">
            <v>64.480565575130186</v>
          </cell>
          <cell r="T33">
            <v>14.1971270998406</v>
          </cell>
          <cell r="U33">
            <v>19.547917784369929</v>
          </cell>
          <cell r="V33">
            <v>31.814011372379809</v>
          </cell>
          <cell r="W33">
            <v>29.578255742530018</v>
          </cell>
          <cell r="X33">
            <v>9.4136437177398875</v>
          </cell>
          <cell r="Y33">
            <v>22.299505820319609</v>
          </cell>
          <cell r="Z33">
            <v>76.070668548092726</v>
          </cell>
          <cell r="AA33">
            <v>41.932105495870928</v>
          </cell>
          <cell r="AB33">
            <v>3.5369192047301112</v>
          </cell>
          <cell r="AC33">
            <v>15.228267975488961</v>
          </cell>
          <cell r="AD33">
            <v>6.1392685786195216</v>
          </cell>
          <cell r="AE33">
            <v>298.9238364162884</v>
          </cell>
          <cell r="AF33">
            <v>28.96913134371971</v>
          </cell>
          <cell r="AG33">
            <v>4.2624208514807833</v>
          </cell>
          <cell r="AH33">
            <v>20.798189544750585</v>
          </cell>
          <cell r="AI33">
            <v>9.2923799982099808</v>
          </cell>
          <cell r="AJ33">
            <v>20.908093890620421</v>
          </cell>
          <cell r="AK33">
            <v>7.7979074767195016</v>
          </cell>
          <cell r="AL33">
            <v>37.515050023490403</v>
          </cell>
          <cell r="AM33">
            <v>50.78821723593137</v>
          </cell>
          <cell r="AN33">
            <v>42.155467333028355</v>
          </cell>
          <cell r="AO33">
            <v>10.277627589631265</v>
          </cell>
          <cell r="AP33">
            <v>34.637300070429774</v>
          </cell>
          <cell r="AQ33">
            <v>31.522051058289435</v>
          </cell>
          <cell r="AR33">
            <v>496.95950515539153</v>
          </cell>
          <cell r="AS33">
            <v>33.248245439410312</v>
          </cell>
          <cell r="AT33">
            <v>24.260491405880202</v>
          </cell>
          <cell r="AU33">
            <v>24.539553913129566</v>
          </cell>
          <cell r="AV33">
            <v>9.0724641595097637</v>
          </cell>
          <cell r="AW33">
            <v>22.306035572970359</v>
          </cell>
          <cell r="AX33">
            <v>8.61791873320999</v>
          </cell>
          <cell r="AY33">
            <v>50.240039182079272</v>
          </cell>
          <cell r="AZ33">
            <v>211.9213038913731</v>
          </cell>
          <cell r="BA33">
            <v>52.538867853705597</v>
          </cell>
          <cell r="BB33">
            <v>10.451631593529783</v>
          </cell>
          <cell r="BC33">
            <v>6.0151304452283512</v>
          </cell>
          <cell r="BD33">
            <v>43.747822965360683</v>
          </cell>
          <cell r="BE33">
            <v>491.61619404419616</v>
          </cell>
          <cell r="BF33">
            <v>54.915256248848891</v>
          </cell>
          <cell r="BG33">
            <v>41.634656858398557</v>
          </cell>
          <cell r="BH33">
            <v>43.359048797239666</v>
          </cell>
          <cell r="BI33">
            <v>14.560183722369857</v>
          </cell>
          <cell r="BJ33">
            <v>21.097093733539623</v>
          </cell>
          <cell r="BK33">
            <v>6.4016651254805765</v>
          </cell>
          <cell r="BL33">
            <v>39.440524763160283</v>
          </cell>
          <cell r="BM33">
            <v>76.170488639569157</v>
          </cell>
          <cell r="BN33">
            <v>125.29041867077831</v>
          </cell>
          <cell r="BO33">
            <v>12.694365825269415</v>
          </cell>
          <cell r="BP33">
            <v>22.203708756998822</v>
          </cell>
          <cell r="BQ33">
            <v>33.848782902530729</v>
          </cell>
          <cell r="BR33">
            <v>458.32413186015037</v>
          </cell>
          <cell r="BS33">
            <v>46.801700259760764</v>
          </cell>
          <cell r="BT33">
            <v>30.644724042617781</v>
          </cell>
          <cell r="BU33">
            <v>40.606694132050507</v>
          </cell>
          <cell r="BV33">
            <v>23.73030413628976</v>
          </cell>
          <cell r="BW33">
            <v>19.421476144170356</v>
          </cell>
          <cell r="BX33">
            <v>17.13304755739</v>
          </cell>
          <cell r="BY33">
            <v>15.612818740390139</v>
          </cell>
          <cell r="BZ33">
            <v>58.883755591930822</v>
          </cell>
          <cell r="CA33">
            <v>55.274244969910796</v>
          </cell>
          <cell r="CB33">
            <v>20.689302859369491</v>
          </cell>
          <cell r="CC33">
            <v>60.667324678139266</v>
          </cell>
          <cell r="CD33">
            <v>68.858738748111136</v>
          </cell>
          <cell r="CE33">
            <v>331.18883878127963</v>
          </cell>
          <cell r="CF33">
            <v>47.14568527612937</v>
          </cell>
          <cell r="CG33">
            <v>26.086604331320814</v>
          </cell>
          <cell r="CH33">
            <v>30.368346769900199</v>
          </cell>
          <cell r="CI33">
            <v>18.916378305079888</v>
          </cell>
          <cell r="CJ33">
            <v>9.9157124856305927</v>
          </cell>
          <cell r="CK33">
            <v>15.029887562729073</v>
          </cell>
          <cell r="CL33">
            <v>16.088874140101325</v>
          </cell>
          <cell r="CM33">
            <v>9.0105908514669864</v>
          </cell>
          <cell r="CN33">
            <v>50.90798901213202</v>
          </cell>
          <cell r="CO33">
            <v>18.607832003659496</v>
          </cell>
          <cell r="CP33">
            <v>28.55471447760101</v>
          </cell>
          <cell r="CQ33">
            <v>60.556223565530672</v>
          </cell>
          <cell r="CR33">
            <v>369.55618725044769</v>
          </cell>
          <cell r="CS33">
            <v>19.811659988729843</v>
          </cell>
          <cell r="CT33">
            <v>5.4228492574193297</v>
          </cell>
          <cell r="CU33">
            <v>50.211201325050752</v>
          </cell>
          <cell r="CV33">
            <v>15.680608975339965</v>
          </cell>
          <cell r="CW33">
            <v>8.3734179454295372</v>
          </cell>
          <cell r="CX33">
            <v>13.02065785538025</v>
          </cell>
          <cell r="CY33">
            <v>9.4526062084387377</v>
          </cell>
          <cell r="CZ33">
            <v>15.050403469802404</v>
          </cell>
          <cell r="DA33">
            <v>54.582352780907968</v>
          </cell>
          <cell r="DB33">
            <v>20.03693322028812</v>
          </cell>
          <cell r="DC33">
            <v>60.172249543540602</v>
          </cell>
          <cell r="DD33">
            <v>97.741246680141558</v>
          </cell>
          <cell r="DE33">
            <v>359.92749591202301</v>
          </cell>
          <cell r="DF33">
            <v>76.508852934390234</v>
          </cell>
          <cell r="DG33">
            <v>18.333970472760484</v>
          </cell>
          <cell r="DH33">
            <v>24.239618388110102</v>
          </cell>
          <cell r="DI33">
            <v>2.5577552851700602</v>
          </cell>
          <cell r="DJ33">
            <v>3.3869200449889831</v>
          </cell>
          <cell r="DK33">
            <v>23.493776872819126</v>
          </cell>
          <cell r="DL33">
            <v>3.2131368608388584</v>
          </cell>
          <cell r="DM33">
            <v>2.7478085219081549</v>
          </cell>
          <cell r="DN33">
            <v>91.343570864122739</v>
          </cell>
          <cell r="DO33">
            <v>18.496931039109768</v>
          </cell>
          <cell r="DP33">
            <v>32.154293194689672</v>
          </cell>
          <cell r="DQ33">
            <v>63.450861433098908</v>
          </cell>
          <cell r="DR33">
            <v>364.11037921425304</v>
          </cell>
          <cell r="DS33">
            <v>38.080409085690917</v>
          </cell>
          <cell r="DT33">
            <v>42.668182610180338</v>
          </cell>
          <cell r="DU33">
            <v>25.002135841049494</v>
          </cell>
          <cell r="DV33">
            <v>7.6484984832295595</v>
          </cell>
          <cell r="DW33">
            <v>9.0180280773702179</v>
          </cell>
          <cell r="DX33">
            <v>21.803900699500446</v>
          </cell>
          <cell r="DY33">
            <v>5.4935445448609244</v>
          </cell>
          <cell r="DZ33">
            <v>13.251185649038234</v>
          </cell>
          <cell r="EA33">
            <v>44.22594109824422</v>
          </cell>
          <cell r="EB33">
            <v>-5.7664857453110017</v>
          </cell>
          <cell r="EC33">
            <v>42.412884955840127</v>
          </cell>
          <cell r="ED33">
            <v>120.27215391457139</v>
          </cell>
          <cell r="EE33">
            <v>223.88097296877822</v>
          </cell>
          <cell r="EF33">
            <v>28.907681563498045</v>
          </cell>
          <cell r="EG33">
            <v>13.149614178890261</v>
          </cell>
          <cell r="EH33">
            <v>-11.205260111519237</v>
          </cell>
          <cell r="EI33">
            <v>13.675882589550383</v>
          </cell>
          <cell r="EJ33">
            <v>21.251486055470195</v>
          </cell>
          <cell r="EK33">
            <v>7.2751482661296905</v>
          </cell>
          <cell r="EL33">
            <v>21.51359586253966</v>
          </cell>
          <cell r="EM33">
            <v>29.101250389598135</v>
          </cell>
          <cell r="EN33">
            <v>7.1135406883186079</v>
          </cell>
          <cell r="EO33">
            <v>14.94957720975799</v>
          </cell>
          <cell r="EP33">
            <v>16.151090100240253</v>
          </cell>
          <cell r="EQ33">
            <v>61.997366176290598</v>
          </cell>
          <cell r="ER33">
            <v>289.24934036057675</v>
          </cell>
          <cell r="ES33">
            <v>50.037489629870834</v>
          </cell>
          <cell r="ET33">
            <v>38.176566789799836</v>
          </cell>
          <cell r="EU33">
            <v>2.7995712823512804</v>
          </cell>
          <cell r="EV33">
            <v>3.2814320452898755</v>
          </cell>
          <cell r="EW33">
            <v>4.788338063199717</v>
          </cell>
          <cell r="EX33">
            <v>21.119284077140037</v>
          </cell>
          <cell r="EY33">
            <v>15.681514738840633</v>
          </cell>
          <cell r="EZ33">
            <v>16.059669139238395</v>
          </cell>
          <cell r="FA33">
            <v>18.935125815231004</v>
          </cell>
          <cell r="FB33">
            <v>19.838209039369758</v>
          </cell>
          <cell r="FC33">
            <v>26.66231186845107</v>
          </cell>
          <cell r="FD33">
            <v>71.869827871782036</v>
          </cell>
          <cell r="FE33">
            <v>313.13784476200817</v>
          </cell>
          <cell r="FF33">
            <v>24.025094861539401</v>
          </cell>
          <cell r="FG33">
            <v>18.421190811630368</v>
          </cell>
          <cell r="FH33">
            <v>19.995014748559697</v>
          </cell>
          <cell r="FI33">
            <v>13.83582754866984</v>
          </cell>
          <cell r="FJ33">
            <v>13.559171157670335</v>
          </cell>
          <cell r="FK33">
            <v>2.2717830483497892</v>
          </cell>
          <cell r="FL33">
            <v>22.339676753759704</v>
          </cell>
          <cell r="FM33">
            <v>29.032572853819147</v>
          </cell>
          <cell r="FN33">
            <v>89.964526938827476</v>
          </cell>
          <cell r="FO33">
            <v>15.595670090700878</v>
          </cell>
          <cell r="FP33">
            <v>29.288798934871011</v>
          </cell>
          <cell r="FQ33">
            <v>34.808517013618257</v>
          </cell>
          <cell r="FR33">
            <v>337.10884160111891</v>
          </cell>
          <cell r="FS33">
            <v>28.772963961640926</v>
          </cell>
          <cell r="FT33">
            <v>13.673442485309351</v>
          </cell>
          <cell r="FU33">
            <v>13.372073725262453</v>
          </cell>
          <cell r="FV33">
            <v>6.4499599399114231</v>
          </cell>
          <cell r="FW33">
            <v>12.403307267239597</v>
          </cell>
          <cell r="FX33">
            <v>9.705503426620453</v>
          </cell>
          <cell r="FY33">
            <v>14.99764073213737</v>
          </cell>
          <cell r="FZ33">
            <v>35.001276106511796</v>
          </cell>
          <cell r="GA33">
            <v>51.494094943838718</v>
          </cell>
          <cell r="GB33">
            <v>11.941117951089836</v>
          </cell>
          <cell r="GC33">
            <v>35.329211978860258</v>
          </cell>
          <cell r="GD33">
            <v>103.9682490827181</v>
          </cell>
          <cell r="GE33">
            <v>279.71716869877127</v>
          </cell>
          <cell r="GF33">
            <v>53.079349087700393</v>
          </cell>
          <cell r="GG33">
            <v>29.928937654489346</v>
          </cell>
          <cell r="GH33">
            <v>16.025874013041175</v>
          </cell>
          <cell r="GI33">
            <v>8.2948377516995606</v>
          </cell>
          <cell r="GJ33">
            <v>-4.2492480125802103</v>
          </cell>
          <cell r="GK33">
            <v>8.8387194413398902</v>
          </cell>
          <cell r="GL33">
            <v>-2.0337183499304956</v>
          </cell>
          <cell r="GM33">
            <v>18.863917618229607</v>
          </cell>
          <cell r="GN33">
            <v>66.590224422845495</v>
          </cell>
          <cell r="GO33">
            <v>16.762219866930536</v>
          </cell>
          <cell r="GP33">
            <v>26.907376208488131</v>
          </cell>
          <cell r="GQ33">
            <v>40.708678996501476</v>
          </cell>
          <cell r="GR33">
            <v>456.61808221635874</v>
          </cell>
          <cell r="GS33">
            <v>33.411820410950895</v>
          </cell>
          <cell r="GT33">
            <v>37.759043245761859</v>
          </cell>
          <cell r="GU33">
            <v>34.500725616519958</v>
          </cell>
          <cell r="GV33">
            <v>10.123789536559343</v>
          </cell>
          <cell r="GW33">
            <v>5.4937263501301459</v>
          </cell>
          <cell r="GX33">
            <v>6.7014420425293793</v>
          </cell>
          <cell r="GY33">
            <v>27.158030100339602</v>
          </cell>
          <cell r="GZ33">
            <v>43.626716396200209</v>
          </cell>
          <cell r="HA33">
            <v>114.13892142197074</v>
          </cell>
          <cell r="HB33">
            <v>23.247256082031527</v>
          </cell>
          <cell r="HC33">
            <v>23.875331296720105</v>
          </cell>
          <cell r="HD33">
            <v>96.581279716639983</v>
          </cell>
          <cell r="HE33">
            <v>607.23496990704734</v>
          </cell>
          <cell r="HF33">
            <v>62.380068567190392</v>
          </cell>
          <cell r="HG33">
            <v>52.666430823750488</v>
          </cell>
          <cell r="HH33">
            <v>50.422763514488906</v>
          </cell>
          <cell r="HI33">
            <v>6.0876584848601851</v>
          </cell>
          <cell r="HJ33">
            <v>9.0011305485400044</v>
          </cell>
          <cell r="HK33">
            <v>11.144487651669806</v>
          </cell>
          <cell r="HL33">
            <v>4.7851090129097429</v>
          </cell>
          <cell r="HM33">
            <v>43.083217248458823</v>
          </cell>
          <cell r="HN33">
            <v>83.535351752037968</v>
          </cell>
          <cell r="HO33">
            <v>59.509849721900537</v>
          </cell>
          <cell r="HP33">
            <v>84.663977861549938</v>
          </cell>
          <cell r="HQ33">
            <v>139.954924719681</v>
          </cell>
          <cell r="HR33">
            <v>604.97128313723078</v>
          </cell>
          <cell r="HS33">
            <v>39.412266482679115</v>
          </cell>
          <cell r="HT33">
            <v>9.6312816588706482</v>
          </cell>
          <cell r="HU33">
            <v>54.51026590786023</v>
          </cell>
          <cell r="HV33">
            <v>10.608761606468761</v>
          </cell>
          <cell r="HW33">
            <v>-6.7977745510397654</v>
          </cell>
          <cell r="HX33">
            <v>13.717856829010088</v>
          </cell>
          <cell r="HY33">
            <v>10.578874275130147</v>
          </cell>
          <cell r="HZ33">
            <v>62.571734996181476</v>
          </cell>
          <cell r="IA33">
            <v>86.532965026879538</v>
          </cell>
          <cell r="IB33">
            <v>53.769940408132243</v>
          </cell>
          <cell r="IC33">
            <v>86.630718072459786</v>
          </cell>
          <cell r="ID33">
            <v>183.80439242459943</v>
          </cell>
          <cell r="IE33">
            <v>529.91748704649217</v>
          </cell>
          <cell r="IF33">
            <v>41.297701100687846</v>
          </cell>
          <cell r="IG33">
            <v>45.982118992000323</v>
          </cell>
          <cell r="IH33">
            <v>61.251451643453038</v>
          </cell>
          <cell r="II33">
            <v>48.916067106390074</v>
          </cell>
          <cell r="IJ33">
            <v>11.707862632109936</v>
          </cell>
          <cell r="IK33">
            <v>15.592083186559648</v>
          </cell>
          <cell r="IL33">
            <v>23.278755183921021</v>
          </cell>
          <cell r="IM33">
            <v>38.421563319599954</v>
          </cell>
          <cell r="IN33">
            <v>58.694701196392998</v>
          </cell>
          <cell r="IO33">
            <v>2.6227664722100599</v>
          </cell>
          <cell r="IP33">
            <v>79.993091526250282</v>
          </cell>
          <cell r="IQ33">
            <v>102.15932468693063</v>
          </cell>
          <cell r="IR33">
            <v>589.88062344047648</v>
          </cell>
          <cell r="IS33">
            <v>72.495034097610187</v>
          </cell>
          <cell r="IT33">
            <v>35.005765485670054</v>
          </cell>
          <cell r="IU33">
            <v>64.781263122249584</v>
          </cell>
          <cell r="IV33">
            <v>6.9927792308699281</v>
          </cell>
          <cell r="IW33">
            <v>8.7799251255505624</v>
          </cell>
          <cell r="IX33">
            <v>8.0458394217703244</v>
          </cell>
          <cell r="IY33">
            <v>55.540417254182103</v>
          </cell>
          <cell r="IZ33">
            <v>97.586387385232229</v>
          </cell>
          <cell r="JA33">
            <v>91.925425767691195</v>
          </cell>
          <cell r="JB33">
            <v>36.74070251124067</v>
          </cell>
          <cell r="JC33">
            <v>56.59307504399294</v>
          </cell>
          <cell r="JD33">
            <v>55.394008994411706</v>
          </cell>
          <cell r="JE33">
            <v>-20.153007235086989</v>
          </cell>
          <cell r="JF33">
            <v>3.8477386877693789</v>
          </cell>
          <cell r="JG33">
            <v>0</v>
          </cell>
          <cell r="JH33">
            <v>-9.5108267851173878E-4</v>
          </cell>
          <cell r="JI33">
            <v>5.4202053449498635</v>
          </cell>
          <cell r="JJ33">
            <v>2.9060490876399854</v>
          </cell>
          <cell r="JK33">
            <v>-0.85915713713984587</v>
          </cell>
          <cell r="JL33">
            <v>-5.5652818042381114</v>
          </cell>
          <cell r="JM33">
            <v>-4.500557646388188</v>
          </cell>
          <cell r="JN33">
            <v>-1.0780528900795616E-3</v>
          </cell>
          <cell r="JO33">
            <v>-13.756023123740306</v>
          </cell>
          <cell r="JP33">
            <v>1.5165446900937241E-2</v>
          </cell>
          <cell r="JQ33">
            <v>-7.6591169552793872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</row>
        <row r="42">
          <cell r="F42">
            <v>0</v>
          </cell>
          <cell r="G42">
            <v>0</v>
          </cell>
          <cell r="H42">
            <v>0.82529006500999458</v>
          </cell>
          <cell r="I42">
            <v>1.2130117652800152</v>
          </cell>
          <cell r="J42">
            <v>3.5963051349995112E-2</v>
          </cell>
          <cell r="K42">
            <v>0</v>
          </cell>
          <cell r="L42">
            <v>0</v>
          </cell>
          <cell r="M42">
            <v>0</v>
          </cell>
          <cell r="N42">
            <v>0.43177443926998649</v>
          </cell>
          <cell r="O42">
            <v>0.89790112599004601</v>
          </cell>
          <cell r="P42">
            <v>0</v>
          </cell>
          <cell r="Q42">
            <v>0</v>
          </cell>
          <cell r="R42">
            <v>9.3892244938001568</v>
          </cell>
          <cell r="S42">
            <v>0.3095227287900002</v>
          </cell>
          <cell r="T42">
            <v>0.82876755016002335</v>
          </cell>
          <cell r="U42">
            <v>0.91326682295999717</v>
          </cell>
          <cell r="V42">
            <v>1.8070758096100406</v>
          </cell>
          <cell r="W42">
            <v>2.5565178049100155</v>
          </cell>
          <cell r="X42">
            <v>1.4621110853100276</v>
          </cell>
          <cell r="Y42">
            <v>0</v>
          </cell>
          <cell r="Z42">
            <v>0</v>
          </cell>
          <cell r="AA42">
            <v>0</v>
          </cell>
          <cell r="AB42">
            <v>1.5119626920599956</v>
          </cell>
          <cell r="AC42">
            <v>0</v>
          </cell>
          <cell r="AD42">
            <v>0</v>
          </cell>
          <cell r="AE42">
            <v>4.8617704647499522</v>
          </cell>
          <cell r="AF42">
            <v>-7.8028522270003009E-2</v>
          </cell>
          <cell r="AG42">
            <v>0.11688326123000081</v>
          </cell>
          <cell r="AH42">
            <v>1.2590875226300113</v>
          </cell>
          <cell r="AI42">
            <v>3.2567748140700132</v>
          </cell>
          <cell r="AJ42">
            <v>0.22528671339995299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-5.219782089994851E-3</v>
          </cell>
          <cell r="AP42">
            <v>0</v>
          </cell>
          <cell r="AQ42">
            <v>8.6986457780000137E-2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8.8822227101700264</v>
          </cell>
          <cell r="BF42">
            <v>0</v>
          </cell>
          <cell r="BG42">
            <v>0</v>
          </cell>
          <cell r="BH42">
            <v>0</v>
          </cell>
          <cell r="BI42">
            <v>4.5968340030200068</v>
          </cell>
          <cell r="BJ42">
            <v>4.2853887071499912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2.9544509580800877</v>
          </cell>
          <cell r="BS42">
            <v>0</v>
          </cell>
          <cell r="BT42">
            <v>0</v>
          </cell>
          <cell r="BU42">
            <v>1.4769111206600201</v>
          </cell>
          <cell r="BV42">
            <v>1.4775398374200108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14.445933844460342</v>
          </cell>
          <cell r="CF42">
            <v>0</v>
          </cell>
          <cell r="CG42">
            <v>0</v>
          </cell>
          <cell r="CH42">
            <v>1.0967665124299799</v>
          </cell>
          <cell r="CI42">
            <v>2.0878582979499924</v>
          </cell>
          <cell r="CJ42">
            <v>11.261309034079943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5.4069753750200107</v>
          </cell>
          <cell r="CS42">
            <v>0</v>
          </cell>
          <cell r="CT42">
            <v>0</v>
          </cell>
          <cell r="CU42">
            <v>1.7108446154000205</v>
          </cell>
          <cell r="CV42">
            <v>1.5277037305299928</v>
          </cell>
          <cell r="CW42">
            <v>0</v>
          </cell>
          <cell r="CX42">
            <v>2.1684270290900258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4.0538262216400653</v>
          </cell>
          <cell r="DF42">
            <v>0</v>
          </cell>
          <cell r="DG42">
            <v>0</v>
          </cell>
          <cell r="DH42">
            <v>0</v>
          </cell>
          <cell r="DI42">
            <v>3.3345814435199941</v>
          </cell>
          <cell r="DJ42">
            <v>0.71924477812001442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8.4086237284800518</v>
          </cell>
          <cell r="DS42">
            <v>0</v>
          </cell>
          <cell r="DT42">
            <v>0</v>
          </cell>
          <cell r="DU42">
            <v>0.6896906895699999</v>
          </cell>
          <cell r="DV42">
            <v>1.9224644179800237</v>
          </cell>
          <cell r="DW42">
            <v>5.7964686209299998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1.4420840486700399</v>
          </cell>
          <cell r="EF42">
            <v>0</v>
          </cell>
          <cell r="EG42">
            <v>0</v>
          </cell>
          <cell r="EH42">
            <v>1.7812550606300022</v>
          </cell>
          <cell r="EI42">
            <v>0.13236083645000463</v>
          </cell>
          <cell r="EJ42">
            <v>0</v>
          </cell>
          <cell r="EK42">
            <v>-0.47153184840999529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0.55211418306998894</v>
          </cell>
          <cell r="ES42">
            <v>0</v>
          </cell>
          <cell r="ET42">
            <v>0</v>
          </cell>
          <cell r="EU42">
            <v>0</v>
          </cell>
          <cell r="EV42">
            <v>0.55211418306996052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3.9646408140799849</v>
          </cell>
          <cell r="FF42">
            <v>0</v>
          </cell>
          <cell r="FG42">
            <v>0</v>
          </cell>
          <cell r="FH42">
            <v>0.15028704729002129</v>
          </cell>
          <cell r="FI42">
            <v>4.1877129777199968</v>
          </cell>
          <cell r="FJ42">
            <v>-0.37335921093000479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3.5200052442096421</v>
          </cell>
          <cell r="FS42">
            <v>0</v>
          </cell>
          <cell r="FT42">
            <v>0</v>
          </cell>
          <cell r="FU42">
            <v>0</v>
          </cell>
          <cell r="FV42">
            <v>4.0324459857499733</v>
          </cell>
          <cell r="FW42">
            <v>-0.51244074153999009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2.8952779352500784</v>
          </cell>
          <cell r="GF42">
            <v>0</v>
          </cell>
          <cell r="GG42">
            <v>0</v>
          </cell>
          <cell r="GH42">
            <v>0</v>
          </cell>
          <cell r="GI42">
            <v>3.3083182024300299</v>
          </cell>
          <cell r="GJ42">
            <v>0</v>
          </cell>
          <cell r="GK42">
            <v>-0.41304026718000841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</row>
        <row r="43">
          <cell r="F43">
            <v>0</v>
          </cell>
          <cell r="G43">
            <v>0</v>
          </cell>
          <cell r="H43">
            <v>6.2501404309998065E-2</v>
          </cell>
          <cell r="I43">
            <v>0.92461922856998058</v>
          </cell>
          <cell r="J43">
            <v>0.51111464979999255</v>
          </cell>
          <cell r="K43">
            <v>0</v>
          </cell>
          <cell r="L43">
            <v>0</v>
          </cell>
          <cell r="M43">
            <v>0</v>
          </cell>
          <cell r="N43">
            <v>0.10154256596999289</v>
          </cell>
          <cell r="O43">
            <v>1.4194364632600127</v>
          </cell>
          <cell r="P43">
            <v>0</v>
          </cell>
          <cell r="Q43">
            <v>0</v>
          </cell>
          <cell r="R43">
            <v>4.4170450231197265</v>
          </cell>
          <cell r="S43">
            <v>0.34062535768000402</v>
          </cell>
          <cell r="T43">
            <v>0</v>
          </cell>
          <cell r="U43">
            <v>0.27540446776998806</v>
          </cell>
          <cell r="V43">
            <v>1.805878651759997</v>
          </cell>
          <cell r="W43">
            <v>-0.40945953255999257</v>
          </cell>
          <cell r="X43">
            <v>1.558667788799994</v>
          </cell>
          <cell r="Y43">
            <v>0</v>
          </cell>
          <cell r="Z43">
            <v>0</v>
          </cell>
          <cell r="AA43">
            <v>0</v>
          </cell>
          <cell r="AB43">
            <v>0.84592828966999889</v>
          </cell>
          <cell r="AC43">
            <v>0</v>
          </cell>
          <cell r="AD43">
            <v>0</v>
          </cell>
          <cell r="AE43">
            <v>2.3986526815499474</v>
          </cell>
          <cell r="AF43">
            <v>-0.10018438558999776</v>
          </cell>
          <cell r="AG43">
            <v>6.4527812549997066E-2</v>
          </cell>
          <cell r="AH43">
            <v>0.29849326098999995</v>
          </cell>
          <cell r="AI43">
            <v>1.4356354525500024</v>
          </cell>
          <cell r="AJ43">
            <v>0.35077387063998344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0.22799348108000572</v>
          </cell>
          <cell r="AP43">
            <v>0</v>
          </cell>
          <cell r="AQ43">
            <v>0.12141318932999923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6.1921076754601927</v>
          </cell>
          <cell r="BF43">
            <v>0</v>
          </cell>
          <cell r="BG43">
            <v>0</v>
          </cell>
          <cell r="BH43">
            <v>0</v>
          </cell>
          <cell r="BI43">
            <v>3.7145871560000074</v>
          </cell>
          <cell r="BJ43">
            <v>2.300476463519999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0.1770440559400015</v>
          </cell>
          <cell r="BP43">
            <v>0</v>
          </cell>
          <cell r="BQ43">
            <v>0</v>
          </cell>
          <cell r="BR43">
            <v>2.581084086349847</v>
          </cell>
          <cell r="BS43">
            <v>0</v>
          </cell>
          <cell r="BT43">
            <v>0.35372358552000094</v>
          </cell>
          <cell r="BU43">
            <v>1.2254456342899971</v>
          </cell>
          <cell r="BV43">
            <v>0.65991117716001213</v>
          </cell>
          <cell r="BW43">
            <v>0.34200368937999315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9.4586176524899201</v>
          </cell>
          <cell r="CF43">
            <v>0</v>
          </cell>
          <cell r="CG43">
            <v>0</v>
          </cell>
          <cell r="CH43">
            <v>0.59153481915001294</v>
          </cell>
          <cell r="CI43">
            <v>1.4855523989500057</v>
          </cell>
          <cell r="CJ43">
            <v>7.3815304343899584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4.256995077000056</v>
          </cell>
          <cell r="CS43">
            <v>0</v>
          </cell>
          <cell r="CT43">
            <v>0</v>
          </cell>
          <cell r="CU43">
            <v>0.90251356549998718</v>
          </cell>
          <cell r="CV43">
            <v>0.88537779613000112</v>
          </cell>
          <cell r="CW43">
            <v>0</v>
          </cell>
          <cell r="CX43">
            <v>2.4691037153699824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3.0710119913001108</v>
          </cell>
          <cell r="DF43">
            <v>0</v>
          </cell>
          <cell r="DG43">
            <v>0</v>
          </cell>
          <cell r="DH43">
            <v>0</v>
          </cell>
          <cell r="DI43">
            <v>2.5938917384600018</v>
          </cell>
          <cell r="DJ43">
            <v>0.47712025283999537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5.5554814328002067</v>
          </cell>
          <cell r="DS43">
            <v>0</v>
          </cell>
          <cell r="DT43">
            <v>0</v>
          </cell>
          <cell r="DU43">
            <v>0.58330931042999623</v>
          </cell>
          <cell r="DV43">
            <v>1.1401809316700025</v>
          </cell>
          <cell r="DW43">
            <v>3.8319911906999948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1.1358042325400675</v>
          </cell>
          <cell r="EF43">
            <v>0</v>
          </cell>
          <cell r="EG43">
            <v>0</v>
          </cell>
          <cell r="EH43">
            <v>0.88909328940002297</v>
          </cell>
          <cell r="EI43">
            <v>-0.22482090525998899</v>
          </cell>
          <cell r="EJ43">
            <v>0</v>
          </cell>
          <cell r="EK43">
            <v>0.47153184839999085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-2.9532224400099949E-2</v>
          </cell>
          <cell r="ES43">
            <v>0</v>
          </cell>
          <cell r="ET43">
            <v>0</v>
          </cell>
          <cell r="EU43">
            <v>0</v>
          </cell>
          <cell r="EV43">
            <v>-2.9532224400014684E-2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2.5609352628298439</v>
          </cell>
          <cell r="FF43">
            <v>0</v>
          </cell>
          <cell r="FG43">
            <v>0</v>
          </cell>
          <cell r="FH43">
            <v>-0.15028704716000618</v>
          </cell>
          <cell r="FI43">
            <v>2.3378630989300007</v>
          </cell>
          <cell r="FJ43">
            <v>0.37335921106000569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3.1537148081599753</v>
          </cell>
          <cell r="FS43">
            <v>0</v>
          </cell>
          <cell r="FT43">
            <v>0</v>
          </cell>
          <cell r="FU43">
            <v>0</v>
          </cell>
          <cell r="FV43">
            <v>3.2567652249299925</v>
          </cell>
          <cell r="FW43">
            <v>-0.10305041677000304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2.145152322119884</v>
          </cell>
          <cell r="GF43">
            <v>0</v>
          </cell>
          <cell r="GG43">
            <v>0</v>
          </cell>
          <cell r="GH43">
            <v>0</v>
          </cell>
          <cell r="GI43">
            <v>1.7321120549499796</v>
          </cell>
          <cell r="GJ43">
            <v>0</v>
          </cell>
          <cell r="GK43">
            <v>0.41304026717000397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6.939378790821138</v>
          </cell>
          <cell r="S54">
            <v>1.4423328434700124</v>
          </cell>
          <cell r="T54">
            <v>0</v>
          </cell>
          <cell r="U54">
            <v>0.40545813860990165</v>
          </cell>
          <cell r="V54">
            <v>5.091587808740087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6.5448529677305487</v>
          </cell>
          <cell r="S55">
            <v>2.2474614644099802</v>
          </cell>
          <cell r="T55">
            <v>0</v>
          </cell>
          <cell r="U55">
            <v>0.48860144229001889</v>
          </cell>
          <cell r="V55">
            <v>3.8087900610298675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</row>
        <row r="57">
          <cell r="F57">
            <v>0</v>
          </cell>
          <cell r="G57">
            <v>0</v>
          </cell>
          <cell r="H57">
            <v>0.40013194710999755</v>
          </cell>
          <cell r="I57">
            <v>0.19077774253999991</v>
          </cell>
          <cell r="J57">
            <v>4.5099131870003362E-2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1.9956030220000045</v>
          </cell>
          <cell r="P57">
            <v>0.2057459292499999</v>
          </cell>
          <cell r="Q57">
            <v>0.23030690226999795</v>
          </cell>
          <cell r="R57">
            <v>9.9007755017100862</v>
          </cell>
          <cell r="S57">
            <v>0.46550930443999761</v>
          </cell>
          <cell r="T57">
            <v>1.4092898910007534E-2</v>
          </cell>
          <cell r="U57">
            <v>1.2913323336900007</v>
          </cell>
          <cell r="V57">
            <v>1.5783071552600063</v>
          </cell>
          <cell r="W57">
            <v>1.4661329020099885</v>
          </cell>
          <cell r="X57">
            <v>3.1227832116700114</v>
          </cell>
          <cell r="Y57">
            <v>0</v>
          </cell>
          <cell r="Z57">
            <v>0</v>
          </cell>
          <cell r="AA57">
            <v>0</v>
          </cell>
          <cell r="AB57">
            <v>1.9626176957300032</v>
          </cell>
          <cell r="AC57">
            <v>0</v>
          </cell>
          <cell r="AD57">
            <v>0</v>
          </cell>
          <cell r="AE57">
            <v>5.0872638065899309</v>
          </cell>
          <cell r="AF57">
            <v>8.5274739500000862E-2</v>
          </cell>
          <cell r="AG57">
            <v>0.66612563868000052</v>
          </cell>
          <cell r="AH57">
            <v>1.8911399859699856</v>
          </cell>
          <cell r="AI57">
            <v>0.88141744495000296</v>
          </cell>
          <cell r="AJ57">
            <v>0.99577221825001061</v>
          </cell>
          <cell r="AK57">
            <v>8.136057946001074E-2</v>
          </cell>
          <cell r="AL57">
            <v>0</v>
          </cell>
          <cell r="AM57">
            <v>0</v>
          </cell>
          <cell r="AN57">
            <v>0</v>
          </cell>
          <cell r="AO57">
            <v>0.28445726844000774</v>
          </cell>
          <cell r="AP57">
            <v>0</v>
          </cell>
          <cell r="AQ57">
            <v>0.20171593134000076</v>
          </cell>
          <cell r="AR57">
            <v>4.0708562945101221</v>
          </cell>
          <cell r="AS57">
            <v>0</v>
          </cell>
          <cell r="AT57">
            <v>0</v>
          </cell>
          <cell r="AU57">
            <v>0.93586631974000056</v>
          </cell>
          <cell r="AV57">
            <v>3.8696451459998116E-2</v>
          </cell>
          <cell r="AW57">
            <v>0.67655238461000522</v>
          </cell>
          <cell r="AX57">
            <v>0</v>
          </cell>
          <cell r="AY57">
            <v>0</v>
          </cell>
          <cell r="AZ57">
            <v>2.4197411386999903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6.8899160915300399</v>
          </cell>
          <cell r="BF57">
            <v>0</v>
          </cell>
          <cell r="BG57">
            <v>0</v>
          </cell>
          <cell r="BH57">
            <v>2.2308139752899976</v>
          </cell>
          <cell r="BI57">
            <v>0.14516336778999772</v>
          </cell>
          <cell r="BJ57">
            <v>0.46679214471001274</v>
          </cell>
          <cell r="BK57">
            <v>0</v>
          </cell>
          <cell r="BL57">
            <v>0</v>
          </cell>
          <cell r="BM57">
            <v>0.22003963907999946</v>
          </cell>
          <cell r="BN57">
            <v>2.0135074085600024</v>
          </cell>
          <cell r="BO57">
            <v>1.8135995561000016</v>
          </cell>
          <cell r="BP57">
            <v>0</v>
          </cell>
          <cell r="BQ57">
            <v>0</v>
          </cell>
          <cell r="BR57">
            <v>3.754296318850038</v>
          </cell>
          <cell r="BS57">
            <v>0</v>
          </cell>
          <cell r="BT57">
            <v>1.4548762567600093</v>
          </cell>
          <cell r="BU57">
            <v>1.7203656754999912</v>
          </cell>
          <cell r="BV57">
            <v>0.57905438659000197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9.3342843549976351E-2</v>
          </cell>
          <cell r="CF57">
            <v>0</v>
          </cell>
          <cell r="CG57">
            <v>0</v>
          </cell>
          <cell r="CH57">
            <v>9.291130279997617E-3</v>
          </cell>
          <cell r="CI57">
            <v>8.405171327000005E-2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1.4796898183400344</v>
          </cell>
          <cell r="CS57">
            <v>0</v>
          </cell>
          <cell r="CT57">
            <v>0</v>
          </cell>
          <cell r="CU57">
            <v>0.9225896688000077</v>
          </cell>
          <cell r="CV57">
            <v>0.16664340570999059</v>
          </cell>
          <cell r="CW57">
            <v>7.4663645309996696E-2</v>
          </cell>
          <cell r="CX57">
            <v>0.31579309852000392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2.2669975599599184</v>
          </cell>
          <cell r="DF57">
            <v>0</v>
          </cell>
          <cell r="DG57">
            <v>0</v>
          </cell>
          <cell r="DH57">
            <v>0.72738820263999315</v>
          </cell>
          <cell r="DI57">
            <v>0.82481827207999459</v>
          </cell>
          <cell r="DJ57">
            <v>0.71479108523999457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6.1348786431599365</v>
          </cell>
          <cell r="DS57">
            <v>0</v>
          </cell>
          <cell r="DT57">
            <v>0</v>
          </cell>
          <cell r="DU57">
            <v>2.0908986837399866</v>
          </cell>
          <cell r="DV57">
            <v>1.292745580379993</v>
          </cell>
          <cell r="DW57">
            <v>2.666652228720011</v>
          </cell>
          <cell r="DX57">
            <v>8.4582150320002825E-2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0.64685315637007079</v>
          </cell>
          <cell r="EF57">
            <v>0</v>
          </cell>
          <cell r="EG57">
            <v>0</v>
          </cell>
          <cell r="EH57">
            <v>0.22917172446000222</v>
          </cell>
          <cell r="EI57">
            <v>0.31203855325999541</v>
          </cell>
          <cell r="EJ57">
            <v>0.1056428786500021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0.25740730658981192</v>
          </cell>
          <cell r="FF57">
            <v>0</v>
          </cell>
          <cell r="FG57">
            <v>0</v>
          </cell>
          <cell r="FH57">
            <v>0.25740730659001088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0.18141624789996058</v>
          </cell>
          <cell r="FS57">
            <v>0</v>
          </cell>
          <cell r="FT57">
            <v>0</v>
          </cell>
          <cell r="FU57">
            <v>0.181416247899989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1.4861483070000077</v>
          </cell>
          <cell r="GF57">
            <v>0</v>
          </cell>
          <cell r="GG57">
            <v>0</v>
          </cell>
          <cell r="GH57">
            <v>0.10444528289999511</v>
          </cell>
          <cell r="GI57">
            <v>1.0746724728399997</v>
          </cell>
          <cell r="GJ57">
            <v>0.30703055125999867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</row>
        <row r="59">
          <cell r="F59">
            <v>0</v>
          </cell>
          <cell r="G59">
            <v>0.35268936353999436</v>
          </cell>
          <cell r="H59">
            <v>0.40633853989000102</v>
          </cell>
          <cell r="I59">
            <v>0.88354909947997839</v>
          </cell>
          <cell r="J59">
            <v>1.4572630919799963</v>
          </cell>
          <cell r="K59">
            <v>2.2408083499954046E-3</v>
          </cell>
          <cell r="L59">
            <v>0</v>
          </cell>
          <cell r="M59">
            <v>0</v>
          </cell>
          <cell r="N59">
            <v>0.67613887945000783</v>
          </cell>
          <cell r="O59">
            <v>1.7741072366800026</v>
          </cell>
          <cell r="P59">
            <v>0.66037440393999702</v>
          </cell>
          <cell r="Q59">
            <v>0.13621307934000271</v>
          </cell>
          <cell r="R59">
            <v>9.205542268059844</v>
          </cell>
          <cell r="S59">
            <v>0.30028625383000218</v>
          </cell>
          <cell r="T59">
            <v>0.90126645649999659</v>
          </cell>
          <cell r="U59">
            <v>1.1844798534400098</v>
          </cell>
          <cell r="V59">
            <v>1.7495343928200029</v>
          </cell>
          <cell r="W59">
            <v>0.84047757535999779</v>
          </cell>
          <cell r="X59">
            <v>0.95226617225000609</v>
          </cell>
          <cell r="Y59">
            <v>0.37479975699000079</v>
          </cell>
          <cell r="Z59">
            <v>0</v>
          </cell>
          <cell r="AA59">
            <v>0.27726694660000817</v>
          </cell>
          <cell r="AB59">
            <v>2.6251648602699902</v>
          </cell>
          <cell r="AC59">
            <v>0</v>
          </cell>
          <cell r="AD59">
            <v>0</v>
          </cell>
          <cell r="AE59">
            <v>7.1543343245500637</v>
          </cell>
          <cell r="AF59">
            <v>6.2056045120002068E-2</v>
          </cell>
          <cell r="AG59">
            <v>0.87338428198999907</v>
          </cell>
          <cell r="AH59">
            <v>1.3770700313899908</v>
          </cell>
          <cell r="AI59">
            <v>2.8311646827199723</v>
          </cell>
          <cell r="AJ59">
            <v>0.29578844328000287</v>
          </cell>
          <cell r="AK59">
            <v>0.46746596824000619</v>
          </cell>
          <cell r="AL59">
            <v>5.7117554419988892E-2</v>
          </cell>
          <cell r="AM59">
            <v>0</v>
          </cell>
          <cell r="AN59">
            <v>3.5858877700007952E-2</v>
          </cell>
          <cell r="AO59">
            <v>1.1544284396900082</v>
          </cell>
          <cell r="AP59">
            <v>0</v>
          </cell>
          <cell r="AQ59">
            <v>0</v>
          </cell>
          <cell r="AR59">
            <v>6.2846056197599864</v>
          </cell>
          <cell r="AS59">
            <v>0</v>
          </cell>
          <cell r="AT59">
            <v>0.62349970130999566</v>
          </cell>
          <cell r="AU59">
            <v>2.8747488814699977</v>
          </cell>
          <cell r="AV59">
            <v>0.34460102414999483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2.4417560128299982</v>
          </cell>
          <cell r="BC59">
            <v>0</v>
          </cell>
          <cell r="BD59">
            <v>0</v>
          </cell>
          <cell r="BE59">
            <v>7.4968260207699586</v>
          </cell>
          <cell r="BF59">
            <v>0</v>
          </cell>
          <cell r="BG59">
            <v>0</v>
          </cell>
          <cell r="BH59">
            <v>3.5808867853900068</v>
          </cell>
          <cell r="BI59">
            <v>0.59709439740001358</v>
          </cell>
          <cell r="BJ59">
            <v>1.8568344628200038</v>
          </cell>
          <cell r="BK59">
            <v>0</v>
          </cell>
          <cell r="BL59">
            <v>0</v>
          </cell>
          <cell r="BM59">
            <v>0</v>
          </cell>
          <cell r="BN59">
            <v>0.14284171843000593</v>
          </cell>
          <cell r="BO59">
            <v>1.3191686567300138</v>
          </cell>
          <cell r="BP59">
            <v>0</v>
          </cell>
          <cell r="BQ59">
            <v>0</v>
          </cell>
          <cell r="BR59">
            <v>2.5960223595300249</v>
          </cell>
          <cell r="BS59">
            <v>0</v>
          </cell>
          <cell r="BT59">
            <v>0.16805230426000151</v>
          </cell>
          <cell r="BU59">
            <v>4.8088334400006261E-2</v>
          </cell>
          <cell r="BV59">
            <v>0.16042483343999692</v>
          </cell>
          <cell r="BW59">
            <v>0.45352220998999826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1.7659346774400007</v>
          </cell>
          <cell r="CC59">
            <v>0</v>
          </cell>
          <cell r="CD59">
            <v>0</v>
          </cell>
          <cell r="CE59">
            <v>7.6078190489899953</v>
          </cell>
          <cell r="CF59">
            <v>0</v>
          </cell>
          <cell r="CG59">
            <v>0.42202859649000146</v>
          </cell>
          <cell r="CH59">
            <v>2.0562468341699969</v>
          </cell>
          <cell r="CI59">
            <v>0.6348655701500121</v>
          </cell>
          <cell r="CJ59">
            <v>0.16692747070001701</v>
          </cell>
          <cell r="CK59">
            <v>4.3277505774800034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7.667784076649923</v>
          </cell>
          <cell r="CS59">
            <v>0</v>
          </cell>
          <cell r="CT59">
            <v>0.17899577237999154</v>
          </cell>
          <cell r="CU59">
            <v>2.642622870590003</v>
          </cell>
          <cell r="CV59">
            <v>2.9526674800400059</v>
          </cell>
          <cell r="CW59">
            <v>1.8934979536400078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7.028668313599951</v>
          </cell>
          <cell r="DF59">
            <v>0</v>
          </cell>
          <cell r="DG59">
            <v>0.78698002781999321</v>
          </cell>
          <cell r="DH59">
            <v>1.7214480395400003</v>
          </cell>
          <cell r="DI59">
            <v>2.6683421740800028</v>
          </cell>
          <cell r="DJ59">
            <v>1.3866151029986895E-2</v>
          </cell>
          <cell r="DK59">
            <v>0.31515165893998187</v>
          </cell>
          <cell r="DL59">
            <v>0</v>
          </cell>
          <cell r="DM59">
            <v>0</v>
          </cell>
          <cell r="DN59">
            <v>0</v>
          </cell>
          <cell r="DO59">
            <v>1.5228802621900002</v>
          </cell>
          <cell r="DP59">
            <v>0</v>
          </cell>
          <cell r="DQ59">
            <v>0</v>
          </cell>
          <cell r="DR59">
            <v>5.6181937013500374</v>
          </cell>
          <cell r="DS59">
            <v>0</v>
          </cell>
          <cell r="DT59">
            <v>0.40533246967999048</v>
          </cell>
          <cell r="DU59">
            <v>2.9811791156099972</v>
          </cell>
          <cell r="DV59">
            <v>7.0239486660000239E-2</v>
          </cell>
          <cell r="DW59">
            <v>0.2606999399299923</v>
          </cell>
          <cell r="DX59">
            <v>1.900742689469979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2.4094684016399697</v>
          </cell>
          <cell r="EF59">
            <v>0</v>
          </cell>
          <cell r="EG59">
            <v>0</v>
          </cell>
          <cell r="EH59">
            <v>1.0154340725899971</v>
          </cell>
          <cell r="EI59">
            <v>0.48440647662999936</v>
          </cell>
          <cell r="EJ59">
            <v>0.90962785242000166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2.8320887998099806</v>
          </cell>
          <cell r="ES59">
            <v>0</v>
          </cell>
          <cell r="ET59">
            <v>0</v>
          </cell>
          <cell r="EU59">
            <v>1.0526426570199874</v>
          </cell>
          <cell r="EV59">
            <v>0.33408921673999714</v>
          </cell>
          <cell r="EW59">
            <v>1.4453569260500103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3.3536816673599787</v>
          </cell>
          <cell r="FF59">
            <v>0</v>
          </cell>
          <cell r="FG59">
            <v>0</v>
          </cell>
          <cell r="FH59">
            <v>0.10753777482001681</v>
          </cell>
          <cell r="FI59">
            <v>1.4431227666899957</v>
          </cell>
          <cell r="FJ59">
            <v>1.8030211258500088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0.69347194323995609</v>
          </cell>
          <cell r="FS59">
            <v>0</v>
          </cell>
          <cell r="FT59">
            <v>0</v>
          </cell>
          <cell r="FU59">
            <v>0</v>
          </cell>
          <cell r="FV59">
            <v>0.69347194323999872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1.1430863002000251</v>
          </cell>
          <cell r="GF59">
            <v>0</v>
          </cell>
          <cell r="GG59">
            <v>0</v>
          </cell>
          <cell r="GH59">
            <v>0.18230229754000504</v>
          </cell>
          <cell r="GI59">
            <v>4.0147280360002924E-2</v>
          </cell>
          <cell r="GJ59">
            <v>0.92063672230000293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1.6153603451199672</v>
          </cell>
          <cell r="J60">
            <v>0.69032310560999122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2.6255215428800085</v>
          </cell>
          <cell r="P60">
            <v>0.48082415817999902</v>
          </cell>
          <cell r="Q60">
            <v>0.1115521778399966</v>
          </cell>
          <cell r="R60">
            <v>7.0175474115500265</v>
          </cell>
          <cell r="S60">
            <v>0.26860522706000012</v>
          </cell>
          <cell r="T60">
            <v>0.33123062550999549</v>
          </cell>
          <cell r="U60">
            <v>1.0755279478300039</v>
          </cell>
          <cell r="V60">
            <v>1.6597824879000029</v>
          </cell>
          <cell r="W60">
            <v>0.266666632680014</v>
          </cell>
          <cell r="X60">
            <v>2.6200230022199946</v>
          </cell>
          <cell r="Y60">
            <v>0.11734385469000586</v>
          </cell>
          <cell r="Z60">
            <v>0</v>
          </cell>
          <cell r="AA60">
            <v>0</v>
          </cell>
          <cell r="AB60">
            <v>0.67836763366001662</v>
          </cell>
          <cell r="AC60">
            <v>0</v>
          </cell>
          <cell r="AD60">
            <v>0</v>
          </cell>
          <cell r="AE60">
            <v>8.7422296710897172</v>
          </cell>
          <cell r="AF60">
            <v>0</v>
          </cell>
          <cell r="AG60">
            <v>0.40764457250999442</v>
          </cell>
          <cell r="AH60">
            <v>0.76336499788000367</v>
          </cell>
          <cell r="AI60">
            <v>3.569998423499996</v>
          </cell>
          <cell r="AJ60">
            <v>0.22209214558000667</v>
          </cell>
          <cell r="AK60">
            <v>1.5100142838799968</v>
          </cell>
          <cell r="AL60">
            <v>0</v>
          </cell>
          <cell r="AM60">
            <v>0</v>
          </cell>
          <cell r="AN60">
            <v>0.17793665824000016</v>
          </cell>
          <cell r="AO60">
            <v>2.0911785894999895</v>
          </cell>
          <cell r="AP60">
            <v>0</v>
          </cell>
          <cell r="AQ60">
            <v>0</v>
          </cell>
          <cell r="AR60">
            <v>3.3006624833699334</v>
          </cell>
          <cell r="AS60">
            <v>0</v>
          </cell>
          <cell r="AT60">
            <v>1.7821205524999968</v>
          </cell>
          <cell r="AU60">
            <v>0.44268485380999323</v>
          </cell>
          <cell r="AV60">
            <v>0.41332725482000399</v>
          </cell>
          <cell r="AW60">
            <v>0.25827281720999906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0.40425700503000428</v>
          </cell>
          <cell r="BC60">
            <v>0</v>
          </cell>
          <cell r="BD60">
            <v>0</v>
          </cell>
          <cell r="BE60">
            <v>9.1019106353800225</v>
          </cell>
          <cell r="BF60">
            <v>0</v>
          </cell>
          <cell r="BG60">
            <v>0</v>
          </cell>
          <cell r="BH60">
            <v>4.8820192240700067</v>
          </cell>
          <cell r="BI60">
            <v>0.42168373089999989</v>
          </cell>
          <cell r="BJ60">
            <v>2.5972115999100112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1.2009960805000048</v>
          </cell>
          <cell r="BP60">
            <v>0</v>
          </cell>
          <cell r="BQ60">
            <v>0</v>
          </cell>
          <cell r="BR60">
            <v>2.6814295029599862</v>
          </cell>
          <cell r="BS60">
            <v>0</v>
          </cell>
          <cell r="BT60">
            <v>0</v>
          </cell>
          <cell r="BU60">
            <v>0.3172892153900051</v>
          </cell>
          <cell r="BV60">
            <v>0.61294843429001844</v>
          </cell>
          <cell r="BW60">
            <v>1.1163715848100111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0.63482026847000839</v>
          </cell>
          <cell r="CC60">
            <v>0</v>
          </cell>
          <cell r="CD60">
            <v>0</v>
          </cell>
          <cell r="CE60">
            <v>6.1963743059400258</v>
          </cell>
          <cell r="CF60">
            <v>0</v>
          </cell>
          <cell r="CG60">
            <v>0.59660144397999204</v>
          </cell>
          <cell r="CH60">
            <v>2.7958873041900034</v>
          </cell>
          <cell r="CI60">
            <v>1.6090659389099926</v>
          </cell>
          <cell r="CJ60">
            <v>0.82825411344001054</v>
          </cell>
          <cell r="CK60">
            <v>0.36656550541999877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1.5263092257400785</v>
          </cell>
          <cell r="CS60">
            <v>0</v>
          </cell>
          <cell r="CT60">
            <v>3.2493848719994389E-2</v>
          </cell>
          <cell r="CU60">
            <v>0.77241804822999427</v>
          </cell>
          <cell r="CV60">
            <v>0</v>
          </cell>
          <cell r="CW60">
            <v>0.42887224538999646</v>
          </cell>
          <cell r="CX60">
            <v>0.29252508339999395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10.728814658890087</v>
          </cell>
          <cell r="DF60">
            <v>0</v>
          </cell>
          <cell r="DG60">
            <v>0.88192669432000059</v>
          </cell>
          <cell r="DH60">
            <v>2.3024748906700125</v>
          </cell>
          <cell r="DI60">
            <v>3.4768323924699942</v>
          </cell>
          <cell r="DJ60">
            <v>0.67363718253997718</v>
          </cell>
          <cell r="DK60">
            <v>2.4305033787800028</v>
          </cell>
          <cell r="DL60">
            <v>0</v>
          </cell>
          <cell r="DM60">
            <v>0</v>
          </cell>
          <cell r="DN60">
            <v>0</v>
          </cell>
          <cell r="DO60">
            <v>0.96344012010999336</v>
          </cell>
          <cell r="DP60">
            <v>0</v>
          </cell>
          <cell r="DQ60">
            <v>0</v>
          </cell>
          <cell r="DR60">
            <v>6.1325080510798671</v>
          </cell>
          <cell r="DS60">
            <v>0</v>
          </cell>
          <cell r="DT60">
            <v>0</v>
          </cell>
          <cell r="DU60">
            <v>1.6603931203799931</v>
          </cell>
          <cell r="DV60">
            <v>2.5000790157699981</v>
          </cell>
          <cell r="DW60">
            <v>0.4390645646199971</v>
          </cell>
          <cell r="DX60">
            <v>1.5329713503099924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3.1014690010699724</v>
          </cell>
          <cell r="EF60">
            <v>0</v>
          </cell>
          <cell r="EG60">
            <v>0</v>
          </cell>
          <cell r="EH60">
            <v>1.9037420567999987</v>
          </cell>
          <cell r="EI60">
            <v>0</v>
          </cell>
          <cell r="EJ60">
            <v>1.197726944270002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0.10912920296004813</v>
          </cell>
          <cell r="ES60">
            <v>0</v>
          </cell>
          <cell r="ET60">
            <v>0</v>
          </cell>
          <cell r="EU60">
            <v>9.0373474149998856E-2</v>
          </cell>
          <cell r="EV60">
            <v>1.8755728809992434E-2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2.0114059896000072</v>
          </cell>
          <cell r="FF60">
            <v>0</v>
          </cell>
          <cell r="FG60">
            <v>0</v>
          </cell>
          <cell r="FH60">
            <v>1.0581817847400146</v>
          </cell>
          <cell r="FI60">
            <v>0.95322420486000681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0.3368203267999661</v>
          </cell>
          <cell r="FS60">
            <v>0</v>
          </cell>
          <cell r="FT60">
            <v>0</v>
          </cell>
          <cell r="FU60">
            <v>0.15588923122999176</v>
          </cell>
          <cell r="FV60">
            <v>0.18093109556998854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0.33334745508000196</v>
          </cell>
          <cell r="GF60">
            <v>0</v>
          </cell>
          <cell r="GG60">
            <v>0</v>
          </cell>
          <cell r="GH60">
            <v>1.9357766180007729E-2</v>
          </cell>
          <cell r="GI60">
            <v>8.1735625480007457E-2</v>
          </cell>
          <cell r="GJ60">
            <v>0.23225406342000099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</row>
        <row r="61">
          <cell r="F61">
            <v>0</v>
          </cell>
          <cell r="G61">
            <v>0</v>
          </cell>
          <cell r="H61">
            <v>0.2514421824099955</v>
          </cell>
          <cell r="I61">
            <v>0.69943209571000864</v>
          </cell>
          <cell r="J61">
            <v>0.48373252025000113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1.7418962455200102</v>
          </cell>
          <cell r="P61">
            <v>0.75215854843999352</v>
          </cell>
          <cell r="Q61">
            <v>7.7496046199996727E-2</v>
          </cell>
          <cell r="R61">
            <v>6.6289660813999944</v>
          </cell>
          <cell r="S61">
            <v>0.38100179389001454</v>
          </cell>
          <cell r="T61">
            <v>0.41044950958999493</v>
          </cell>
          <cell r="U61">
            <v>1.0151305639000014</v>
          </cell>
          <cell r="V61">
            <v>2.2454113946400014</v>
          </cell>
          <cell r="W61">
            <v>1.1073313557499915</v>
          </cell>
          <cell r="X61">
            <v>0.67972592832001055</v>
          </cell>
          <cell r="Y61">
            <v>0.29124026521000701</v>
          </cell>
          <cell r="Z61">
            <v>0</v>
          </cell>
          <cell r="AA61">
            <v>0</v>
          </cell>
          <cell r="AB61">
            <v>0.49867527009999435</v>
          </cell>
          <cell r="AC61">
            <v>0</v>
          </cell>
          <cell r="AD61">
            <v>0</v>
          </cell>
          <cell r="AE61">
            <v>6.22413449073008</v>
          </cell>
          <cell r="AF61">
            <v>0</v>
          </cell>
          <cell r="AG61">
            <v>0.57753527799000892</v>
          </cell>
          <cell r="AH61">
            <v>1.2553227362400037</v>
          </cell>
          <cell r="AI61">
            <v>1.1982516736200068</v>
          </cell>
          <cell r="AJ61">
            <v>2.4505058345599906</v>
          </cell>
          <cell r="AK61">
            <v>0.24752170473999513</v>
          </cell>
          <cell r="AL61">
            <v>0</v>
          </cell>
          <cell r="AM61">
            <v>0</v>
          </cell>
          <cell r="AN61">
            <v>0.18869878561000064</v>
          </cell>
          <cell r="AO61">
            <v>0.3062868779099972</v>
          </cell>
          <cell r="AP61">
            <v>0</v>
          </cell>
          <cell r="AQ61">
            <v>1.1600059998784218E-5</v>
          </cell>
          <cell r="AR61">
            <v>4.8529473741401716</v>
          </cell>
          <cell r="AS61">
            <v>0</v>
          </cell>
          <cell r="AT61">
            <v>1.1635981373299984</v>
          </cell>
          <cell r="AU61">
            <v>0.49203986633001762</v>
          </cell>
          <cell r="AV61">
            <v>2.2517051790003961E-2</v>
          </cell>
          <cell r="AW61">
            <v>2.9038304591700097</v>
          </cell>
          <cell r="AX61">
            <v>0.11628966125999796</v>
          </cell>
          <cell r="AY61">
            <v>0</v>
          </cell>
          <cell r="AZ61">
            <v>0</v>
          </cell>
          <cell r="BA61">
            <v>0</v>
          </cell>
          <cell r="BB61">
            <v>0.15467219826000189</v>
          </cell>
          <cell r="BC61">
            <v>0</v>
          </cell>
          <cell r="BD61">
            <v>0</v>
          </cell>
          <cell r="BE61">
            <v>11.702614345859956</v>
          </cell>
          <cell r="BF61">
            <v>0</v>
          </cell>
          <cell r="BG61">
            <v>0</v>
          </cell>
          <cell r="BH61">
            <v>2.5367170641200261</v>
          </cell>
          <cell r="BI61">
            <v>1.4826603647699983</v>
          </cell>
          <cell r="BJ61">
            <v>3.2576155463199967</v>
          </cell>
          <cell r="BK61">
            <v>0</v>
          </cell>
          <cell r="BL61">
            <v>0</v>
          </cell>
          <cell r="BM61">
            <v>1.9065296452599796</v>
          </cell>
          <cell r="BN61">
            <v>2.4482098921499897</v>
          </cell>
          <cell r="BO61">
            <v>7.0881833240008518E-2</v>
          </cell>
          <cell r="BP61">
            <v>0</v>
          </cell>
          <cell r="BQ61">
            <v>0</v>
          </cell>
          <cell r="BR61">
            <v>4.1441428023600793</v>
          </cell>
          <cell r="BS61">
            <v>0</v>
          </cell>
          <cell r="BT61">
            <v>1.4301106231100036</v>
          </cell>
          <cell r="BU61">
            <v>0.36478254010999933</v>
          </cell>
          <cell r="BV61">
            <v>0.56649044313999752</v>
          </cell>
          <cell r="BW61">
            <v>1.7827591960000007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3.5172193988699973</v>
          </cell>
          <cell r="CF61">
            <v>0</v>
          </cell>
          <cell r="CG61">
            <v>0</v>
          </cell>
          <cell r="CH61">
            <v>0.86705161373999573</v>
          </cell>
          <cell r="CI61">
            <v>2.1041525947100084</v>
          </cell>
          <cell r="CJ61">
            <v>0.54601519041997904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3.3184254395700918</v>
          </cell>
          <cell r="CS61">
            <v>0</v>
          </cell>
          <cell r="CT61">
            <v>5.5557389679997016E-2</v>
          </cell>
          <cell r="CU61">
            <v>1.9569941486300024</v>
          </cell>
          <cell r="CV61">
            <v>0</v>
          </cell>
          <cell r="CW61">
            <v>1.1928306689300001</v>
          </cell>
          <cell r="CX61">
            <v>0.11304323232999991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4.9014767190999464</v>
          </cell>
          <cell r="DF61">
            <v>0</v>
          </cell>
          <cell r="DG61">
            <v>0</v>
          </cell>
          <cell r="DH61">
            <v>0.3468706704000013</v>
          </cell>
          <cell r="DI61">
            <v>4.4295171911699995</v>
          </cell>
          <cell r="DJ61">
            <v>0.12508885753000243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1.9246376252599475</v>
          </cell>
          <cell r="DS61">
            <v>0</v>
          </cell>
          <cell r="DT61">
            <v>0</v>
          </cell>
          <cell r="DU61">
            <v>0.46408801101000563</v>
          </cell>
          <cell r="DV61">
            <v>0.48401738433000219</v>
          </cell>
          <cell r="DW61">
            <v>0.68001266505000046</v>
          </cell>
          <cell r="DX61">
            <v>0.29651956486999609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2.7691745699199828</v>
          </cell>
          <cell r="EF61">
            <v>0</v>
          </cell>
          <cell r="EG61">
            <v>0</v>
          </cell>
          <cell r="EH61">
            <v>2.4868484184900055</v>
          </cell>
          <cell r="EI61">
            <v>6.9034199320000766E-2</v>
          </cell>
          <cell r="EJ61">
            <v>0.21329195211001206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0.56056809220990544</v>
          </cell>
          <cell r="ES61">
            <v>0</v>
          </cell>
          <cell r="ET61">
            <v>0</v>
          </cell>
          <cell r="EU61">
            <v>0.53264147681999674</v>
          </cell>
          <cell r="EV61">
            <v>0</v>
          </cell>
          <cell r="EW61">
            <v>2.7926615390001075E-2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0.74116342474997055</v>
          </cell>
          <cell r="FF61">
            <v>0</v>
          </cell>
          <cell r="FG61">
            <v>0</v>
          </cell>
          <cell r="FH61">
            <v>0.17986424168999804</v>
          </cell>
          <cell r="FI61">
            <v>0.56129918306000093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1.1785216167701265</v>
          </cell>
          <cell r="FS61">
            <v>0</v>
          </cell>
          <cell r="FT61">
            <v>0</v>
          </cell>
          <cell r="FU61">
            <v>0.54832462643000213</v>
          </cell>
          <cell r="FV61">
            <v>0.50220182143000613</v>
          </cell>
          <cell r="FW61">
            <v>0.12799516891000451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0.65955340129994511</v>
          </cell>
          <cell r="GF61">
            <v>0</v>
          </cell>
          <cell r="GG61">
            <v>0</v>
          </cell>
          <cell r="GH61">
            <v>0.24885441485999138</v>
          </cell>
          <cell r="GI61">
            <v>0.40931224542998734</v>
          </cell>
          <cell r="GJ61">
            <v>1.3867410100090183E-3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2.9781992234093195</v>
          </cell>
          <cell r="P64">
            <v>0</v>
          </cell>
          <cell r="Q64">
            <v>4.3555013535201397</v>
          </cell>
          <cell r="R64">
            <v>116.45986181398621</v>
          </cell>
          <cell r="S64">
            <v>3.3048399653298475</v>
          </cell>
          <cell r="T64">
            <v>24.759733316589973</v>
          </cell>
          <cell r="U64">
            <v>32.126810806950743</v>
          </cell>
          <cell r="V64">
            <v>33.23915284440136</v>
          </cell>
          <cell r="W64">
            <v>17.12180167022052</v>
          </cell>
          <cell r="X64">
            <v>0</v>
          </cell>
          <cell r="Y64">
            <v>0</v>
          </cell>
          <cell r="Z64">
            <v>-0.88625554776990612</v>
          </cell>
          <cell r="AA64">
            <v>0.27714360617028433</v>
          </cell>
          <cell r="AB64">
            <v>6.5166351521002071</v>
          </cell>
          <cell r="AC64">
            <v>0</v>
          </cell>
          <cell r="AD64">
            <v>0</v>
          </cell>
          <cell r="AE64">
            <v>34.099718605270027</v>
          </cell>
          <cell r="AF64">
            <v>18.015235163740272</v>
          </cell>
          <cell r="AG64">
            <v>2.2714013050599533</v>
          </cell>
          <cell r="AH64">
            <v>6.2446784449603001</v>
          </cell>
          <cell r="AI64">
            <v>3.4154282193503605</v>
          </cell>
          <cell r="AJ64">
            <v>3.331308419209563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-2.6966093088203706</v>
          </cell>
          <cell r="AP64">
            <v>0</v>
          </cell>
          <cell r="AQ64">
            <v>3.5182763617899582</v>
          </cell>
          <cell r="AR64">
            <v>5.717299718526192E-3</v>
          </cell>
          <cell r="AS64">
            <v>0</v>
          </cell>
          <cell r="AT64">
            <v>0</v>
          </cell>
          <cell r="AU64">
            <v>5.7172997203451814E-3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0.82393264948041178</v>
          </cell>
          <cell r="BF64">
            <v>0</v>
          </cell>
          <cell r="BG64">
            <v>0</v>
          </cell>
          <cell r="BH64">
            <v>0</v>
          </cell>
          <cell r="BI64">
            <v>0.14604467530989496</v>
          </cell>
          <cell r="BJ64">
            <v>0</v>
          </cell>
          <cell r="BK64">
            <v>0</v>
          </cell>
          <cell r="BL64">
            <v>0</v>
          </cell>
          <cell r="BM64">
            <v>0.67788797416960733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8.255264056744636</v>
          </cell>
          <cell r="BS64">
            <v>0</v>
          </cell>
          <cell r="BT64">
            <v>0</v>
          </cell>
          <cell r="BU64">
            <v>0.3840977089594162</v>
          </cell>
          <cell r="BV64">
            <v>6.9735525823998614</v>
          </cell>
          <cell r="BW64">
            <v>0.89761376538081095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18.676268319803057</v>
          </cell>
          <cell r="CF64">
            <v>0</v>
          </cell>
          <cell r="CG64">
            <v>0</v>
          </cell>
          <cell r="CH64">
            <v>5.1188547532292432</v>
          </cell>
          <cell r="CI64">
            <v>11.38840452740078</v>
          </cell>
          <cell r="CJ64">
            <v>2.1690090391693957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56.613148929056479</v>
          </cell>
          <cell r="CS64">
            <v>0</v>
          </cell>
          <cell r="CT64">
            <v>0</v>
          </cell>
          <cell r="CU64">
            <v>11.740427587989871</v>
          </cell>
          <cell r="CV64">
            <v>35.817925993429526</v>
          </cell>
          <cell r="CW64">
            <v>9.0547953476288967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30.89020293566864</v>
          </cell>
          <cell r="DF64">
            <v>0</v>
          </cell>
          <cell r="DG64">
            <v>0</v>
          </cell>
          <cell r="DH64">
            <v>0.82101134716958768</v>
          </cell>
          <cell r="DI64">
            <v>25.852636747717952</v>
          </cell>
          <cell r="DJ64">
            <v>6.2480123943496437</v>
          </cell>
          <cell r="DK64">
            <v>-2.0314575535703625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-6.9872010391409276</v>
          </cell>
          <cell r="DS64">
            <v>0</v>
          </cell>
          <cell r="DT64">
            <v>0</v>
          </cell>
          <cell r="DU64">
            <v>0.82085808646024816</v>
          </cell>
          <cell r="DV64">
            <v>-8.4939047027501147</v>
          </cell>
          <cell r="DW64">
            <v>0.68584557714166294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-3.750014544599253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-5.3372213470083807E-2</v>
          </cell>
          <cell r="Z65">
            <v>-3.6281663142394791</v>
          </cell>
          <cell r="AA65">
            <v>-1.9632235074300297</v>
          </cell>
          <cell r="AB65">
            <v>1.8947474905403396</v>
          </cell>
          <cell r="AC65">
            <v>0</v>
          </cell>
          <cell r="AD65">
            <v>0</v>
          </cell>
          <cell r="AE65">
            <v>9.3180937935831025</v>
          </cell>
          <cell r="AF65">
            <v>2.0820363284997256</v>
          </cell>
          <cell r="AG65">
            <v>9.1167513303294072</v>
          </cell>
          <cell r="AH65">
            <v>1.4090951110119931E-2</v>
          </cell>
          <cell r="AI65">
            <v>-3.8656936840402523</v>
          </cell>
          <cell r="AJ65">
            <v>-1.3136397999915062E-2</v>
          </cell>
          <cell r="AK65">
            <v>7.6952029598942318E-3</v>
          </cell>
          <cell r="AL65">
            <v>-0.9920808309198037</v>
          </cell>
          <cell r="AM65">
            <v>-1.3616159331090785</v>
          </cell>
          <cell r="AN65">
            <v>-2.2540074501193885E-3</v>
          </cell>
          <cell r="AO65">
            <v>1.2518308895896553</v>
          </cell>
          <cell r="AP65">
            <v>2.0859974797531322E-3</v>
          </cell>
          <cell r="AQ65">
            <v>3.078383947130078</v>
          </cell>
          <cell r="AR65">
            <v>-0.39325507770990953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-2.0515673678100939</v>
          </cell>
          <cell r="AZ65">
            <v>0.41769305502930365</v>
          </cell>
          <cell r="BA65">
            <v>0</v>
          </cell>
          <cell r="BB65">
            <v>1.2406192350699712</v>
          </cell>
          <cell r="BC65">
            <v>0</v>
          </cell>
          <cell r="BD65">
            <v>0</v>
          </cell>
          <cell r="BE65">
            <v>4.3645799277219339</v>
          </cell>
          <cell r="BF65">
            <v>0</v>
          </cell>
          <cell r="BG65">
            <v>0</v>
          </cell>
          <cell r="BH65">
            <v>0</v>
          </cell>
          <cell r="BI65">
            <v>3.1108601554306006</v>
          </cell>
          <cell r="BJ65">
            <v>0</v>
          </cell>
          <cell r="BK65">
            <v>0</v>
          </cell>
          <cell r="BL65">
            <v>-1.1512399756502418</v>
          </cell>
          <cell r="BM65">
            <v>2.4049597479397562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-4.3402109901653603</v>
          </cell>
          <cell r="BS65">
            <v>0</v>
          </cell>
          <cell r="BT65">
            <v>0</v>
          </cell>
          <cell r="BU65">
            <v>-1.7611378518895435</v>
          </cell>
          <cell r="BV65">
            <v>-2.5790731382694503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0.56333918173913844</v>
          </cell>
          <cell r="CF65">
            <v>0</v>
          </cell>
          <cell r="CG65">
            <v>0</v>
          </cell>
          <cell r="CH65">
            <v>1.3913728050597456</v>
          </cell>
          <cell r="CI65">
            <v>0.66304877492984815</v>
          </cell>
          <cell r="CJ65">
            <v>-2.8940137037498062</v>
          </cell>
          <cell r="CK65">
            <v>0</v>
          </cell>
          <cell r="CL65">
            <v>1.0360520085796452</v>
          </cell>
          <cell r="CM65">
            <v>0</v>
          </cell>
          <cell r="CN65">
            <v>0</v>
          </cell>
          <cell r="CO65">
            <v>0.36687929692016041</v>
          </cell>
          <cell r="CP65">
            <v>0</v>
          </cell>
          <cell r="CQ65">
            <v>0</v>
          </cell>
          <cell r="CR65">
            <v>8.5806527053064201</v>
          </cell>
          <cell r="CS65">
            <v>0</v>
          </cell>
          <cell r="CT65">
            <v>0.18342146069016962</v>
          </cell>
          <cell r="CU65">
            <v>8.6929858285193404</v>
          </cell>
          <cell r="CV65">
            <v>0.7025703745903229</v>
          </cell>
          <cell r="CW65">
            <v>-0.99832495849022962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6.2995892693288624</v>
          </cell>
          <cell r="DF65">
            <v>0</v>
          </cell>
          <cell r="DG65">
            <v>0.22036071625007025</v>
          </cell>
          <cell r="DH65">
            <v>1.0196527035095642</v>
          </cell>
          <cell r="DI65">
            <v>5.4239722435395379</v>
          </cell>
          <cell r="DJ65">
            <v>0.61079411079026613</v>
          </cell>
          <cell r="DK65">
            <v>-0.97519050475966651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9.3731451711646514</v>
          </cell>
          <cell r="DS65">
            <v>0</v>
          </cell>
          <cell r="DT65">
            <v>0</v>
          </cell>
          <cell r="DU65">
            <v>2.9689070841895955</v>
          </cell>
          <cell r="DV65">
            <v>5.7086919317907814</v>
          </cell>
          <cell r="DW65">
            <v>0</v>
          </cell>
          <cell r="DX65">
            <v>0.23299325827974826</v>
          </cell>
          <cell r="DY65">
            <v>0</v>
          </cell>
          <cell r="DZ65">
            <v>0.4625528968999788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0.84887435006385203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0.42712580020997848</v>
          </cell>
          <cell r="EM65">
            <v>0.42174854985023558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0.25361523608444259</v>
          </cell>
          <cell r="ES65">
            <v>0</v>
          </cell>
          <cell r="ET65">
            <v>-4.4077875800212496E-2</v>
          </cell>
          <cell r="EU65">
            <v>1.1144337258701853</v>
          </cell>
          <cell r="EV65">
            <v>0.72088874287874205</v>
          </cell>
          <cell r="EW65">
            <v>-1.5376328531801846</v>
          </cell>
          <cell r="EX65">
            <v>3.7539999997449058E-8</v>
          </cell>
          <cell r="EY65">
            <v>1.8400000009743955E-8</v>
          </cell>
          <cell r="EZ65">
            <v>0</v>
          </cell>
          <cell r="FA65">
            <v>7.8500000000314429E-8</v>
          </cell>
          <cell r="FB65">
            <v>3.3618700000029311E-6</v>
          </cell>
          <cell r="FC65">
            <v>0</v>
          </cell>
          <cell r="FD65">
            <v>0</v>
          </cell>
          <cell r="FE65">
            <v>5.7002070000000682E-4</v>
          </cell>
          <cell r="FF65">
            <v>0</v>
          </cell>
          <cell r="FG65">
            <v>2.7004099999936026E-6</v>
          </cell>
          <cell r="FH65">
            <v>3.0052150000000472E-4</v>
          </cell>
          <cell r="FI65">
            <v>1.1264046999999791E-4</v>
          </cell>
          <cell r="FJ65">
            <v>1.5173739999999741E-4</v>
          </cell>
          <cell r="FK65">
            <v>1.5669999998968454E-8</v>
          </cell>
          <cell r="FL65">
            <v>-1.629500000002726E-7</v>
          </cell>
          <cell r="FM65">
            <v>0</v>
          </cell>
          <cell r="FN65">
            <v>0</v>
          </cell>
          <cell r="FO65">
            <v>2.5682000000006033E-6</v>
          </cell>
          <cell r="FP65">
            <v>0</v>
          </cell>
          <cell r="FQ65">
            <v>0</v>
          </cell>
          <cell r="FR65">
            <v>3.3576792000000744E-4</v>
          </cell>
          <cell r="FS65">
            <v>0</v>
          </cell>
          <cell r="FT65">
            <v>9.4026299999987184E-6</v>
          </cell>
          <cell r="FU65">
            <v>1.7000106000000098E-4</v>
          </cell>
          <cell r="FV65">
            <v>1.2094390000001731E-5</v>
          </cell>
          <cell r="FW65">
            <v>1.39026810000005E-4</v>
          </cell>
          <cell r="FX65">
            <v>0</v>
          </cell>
          <cell r="FY65">
            <v>-1.6298000000275481E-7</v>
          </cell>
          <cell r="FZ65">
            <v>0</v>
          </cell>
          <cell r="GA65">
            <v>0</v>
          </cell>
          <cell r="GB65">
            <v>5.4060100000002942E-6</v>
          </cell>
          <cell r="GC65">
            <v>0</v>
          </cell>
          <cell r="GD65">
            <v>0</v>
          </cell>
          <cell r="GE65">
            <v>6.5708161999999959E-4</v>
          </cell>
          <cell r="GF65">
            <v>0</v>
          </cell>
          <cell r="GG65">
            <v>2.93927800000017E-5</v>
          </cell>
          <cell r="GH65">
            <v>3.5161206999999653E-4</v>
          </cell>
          <cell r="GI65">
            <v>1.1199451000000124E-4</v>
          </cell>
          <cell r="GJ65">
            <v>1.3020841999999977E-4</v>
          </cell>
          <cell r="GK65">
            <v>0</v>
          </cell>
          <cell r="GL65">
            <v>0</v>
          </cell>
          <cell r="GM65">
            <v>0</v>
          </cell>
          <cell r="GN65">
            <v>-1.5660000001610497E-8</v>
          </cell>
          <cell r="GO65">
            <v>3.3889499999995021E-5</v>
          </cell>
          <cell r="GP65">
            <v>0</v>
          </cell>
          <cell r="GQ65">
            <v>0</v>
          </cell>
          <cell r="GR65">
            <v>5.5347212000000923E-4</v>
          </cell>
          <cell r="GS65">
            <v>0</v>
          </cell>
          <cell r="GT65">
            <v>1.565999999814105E-8</v>
          </cell>
          <cell r="GU65">
            <v>1.4786250999999917E-4</v>
          </cell>
          <cell r="GV65">
            <v>1.8435316000000104E-4</v>
          </cell>
          <cell r="GW65">
            <v>1.9638104000000572E-4</v>
          </cell>
          <cell r="GX65">
            <v>-6.900999999920332E-8</v>
          </cell>
          <cell r="GY65">
            <v>0</v>
          </cell>
          <cell r="GZ65">
            <v>0</v>
          </cell>
          <cell r="HA65">
            <v>-1.964999999867767E-8</v>
          </cell>
          <cell r="HB65">
            <v>1.4745970000000497E-5</v>
          </cell>
          <cell r="HC65">
            <v>1.0202439999999063E-5</v>
          </cell>
          <cell r="HD65">
            <v>0</v>
          </cell>
          <cell r="HE65">
            <v>2.4194199999993948E-5</v>
          </cell>
          <cell r="HF65">
            <v>0</v>
          </cell>
          <cell r="HG65">
            <v>4.1586579999999124E-5</v>
          </cell>
          <cell r="HH65">
            <v>-2.3370350000002926E-5</v>
          </cell>
          <cell r="HI65">
            <v>4.7800599999973936E-6</v>
          </cell>
          <cell r="HJ65">
            <v>0</v>
          </cell>
          <cell r="HK65">
            <v>0</v>
          </cell>
          <cell r="HL65">
            <v>0</v>
          </cell>
          <cell r="HM65">
            <v>1.1979100000003573E-6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</row>
        <row r="71">
          <cell r="F71">
            <v>0</v>
          </cell>
          <cell r="G71">
            <v>0.35268936353986646</v>
          </cell>
          <cell r="H71">
            <v>1.9457041387295249</v>
          </cell>
          <cell r="I71">
            <v>5.5267502767005681</v>
          </cell>
          <cell r="J71">
            <v>3.2234955508597523</v>
          </cell>
          <cell r="K71">
            <v>2.240808350052248E-3</v>
          </cell>
          <cell r="L71">
            <v>0</v>
          </cell>
          <cell r="M71">
            <v>0</v>
          </cell>
          <cell r="N71">
            <v>1.2094558846899872</v>
          </cell>
          <cell r="O71">
            <v>13.432664859738907</v>
          </cell>
          <cell r="P71">
            <v>2.099103039809961</v>
          </cell>
          <cell r="Q71">
            <v>4.9110695591707554</v>
          </cell>
          <cell r="R71">
            <v>172.75317980757973</v>
          </cell>
          <cell r="S71">
            <v>9.0601849388995106</v>
          </cell>
          <cell r="T71">
            <v>27.245540357260325</v>
          </cell>
          <cell r="U71">
            <v>38.776012377441475</v>
          </cell>
          <cell r="V71">
            <v>52.985520606161117</v>
          </cell>
          <cell r="W71">
            <v>22.949468408371104</v>
          </cell>
          <cell r="X71">
            <v>10.395577188570314</v>
          </cell>
          <cell r="Y71">
            <v>0.73001166342146462</v>
          </cell>
          <cell r="Z71">
            <v>-4.51442186200984</v>
          </cell>
          <cell r="AA71">
            <v>-1.4088129546598793</v>
          </cell>
          <cell r="AB71">
            <v>16.534099084130503</v>
          </cell>
          <cell r="AC71">
            <v>0</v>
          </cell>
          <cell r="AD71">
            <v>0</v>
          </cell>
          <cell r="AE71">
            <v>77.886197838117369</v>
          </cell>
          <cell r="AF71">
            <v>20.066389369000717</v>
          </cell>
          <cell r="AG71">
            <v>14.09425348033983</v>
          </cell>
          <cell r="AH71">
            <v>13.103247931170699</v>
          </cell>
          <cell r="AI71">
            <v>12.722977026718581</v>
          </cell>
          <cell r="AJ71">
            <v>7.8583912469184725</v>
          </cell>
          <cell r="AK71">
            <v>2.3140577392805426</v>
          </cell>
          <cell r="AL71">
            <v>-0.93496327649882005</v>
          </cell>
          <cell r="AM71">
            <v>-1.3616159331086237</v>
          </cell>
          <cell r="AN71">
            <v>0.40024031410030148</v>
          </cell>
          <cell r="AO71">
            <v>2.6143464552988007</v>
          </cell>
          <cell r="AP71">
            <v>2.0859974802078796E-3</v>
          </cell>
          <cell r="AQ71">
            <v>7.0067874874303016</v>
          </cell>
          <cell r="AR71">
            <v>18.121533993806224</v>
          </cell>
          <cell r="AS71">
            <v>0</v>
          </cell>
          <cell r="AT71">
            <v>3.5692183911396569</v>
          </cell>
          <cell r="AU71">
            <v>4.7510572210703685</v>
          </cell>
          <cell r="AV71">
            <v>0.81914178221995826</v>
          </cell>
          <cell r="AW71">
            <v>3.8386556609893887</v>
          </cell>
          <cell r="AX71">
            <v>0.1162896612604527</v>
          </cell>
          <cell r="AY71">
            <v>-2.0515673678110034</v>
          </cell>
          <cell r="AZ71">
            <v>2.8374341937287682</v>
          </cell>
          <cell r="BA71">
            <v>0</v>
          </cell>
          <cell r="BB71">
            <v>4.2413044511904445</v>
          </cell>
          <cell r="BC71">
            <v>0</v>
          </cell>
          <cell r="BD71">
            <v>0</v>
          </cell>
          <cell r="BE71">
            <v>55.454110056365607</v>
          </cell>
          <cell r="BF71">
            <v>0</v>
          </cell>
          <cell r="BG71">
            <v>0</v>
          </cell>
          <cell r="BH71">
            <v>13.230437048869135</v>
          </cell>
          <cell r="BI71">
            <v>14.21492785062037</v>
          </cell>
          <cell r="BJ71">
            <v>14.764318924429972</v>
          </cell>
          <cell r="BK71">
            <v>0</v>
          </cell>
          <cell r="BL71">
            <v>-1.1512399756502418</v>
          </cell>
          <cell r="BM71">
            <v>5.2094170064501668</v>
          </cell>
          <cell r="BN71">
            <v>4.6045590191406518</v>
          </cell>
          <cell r="BO71">
            <v>4.5816901825110108</v>
          </cell>
          <cell r="BP71">
            <v>0</v>
          </cell>
          <cell r="BQ71">
            <v>0</v>
          </cell>
          <cell r="BR71">
            <v>22.626479094702518</v>
          </cell>
          <cell r="BS71">
            <v>0</v>
          </cell>
          <cell r="BT71">
            <v>3.4067627696513227</v>
          </cell>
          <cell r="BU71">
            <v>3.7758423774212133</v>
          </cell>
          <cell r="BV71">
            <v>8.4508485561691487</v>
          </cell>
          <cell r="BW71">
            <v>4.5922704455588246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2.4007549459092843</v>
          </cell>
          <cell r="CC71">
            <v>0</v>
          </cell>
          <cell r="CD71">
            <v>0</v>
          </cell>
          <cell r="CE71">
            <v>60.558914595836541</v>
          </cell>
          <cell r="CF71">
            <v>0</v>
          </cell>
          <cell r="CG71">
            <v>1.0186300404711801</v>
          </cell>
          <cell r="CH71">
            <v>13.927005772249686</v>
          </cell>
          <cell r="CI71">
            <v>20.056999816270036</v>
          </cell>
          <cell r="CJ71">
            <v>19.459031578449867</v>
          </cell>
          <cell r="CK71">
            <v>4.6943160828996042</v>
          </cell>
          <cell r="CL71">
            <v>1.0360520085796452</v>
          </cell>
          <cell r="CM71">
            <v>0</v>
          </cell>
          <cell r="CN71">
            <v>0</v>
          </cell>
          <cell r="CO71">
            <v>0.36687929692016041</v>
          </cell>
          <cell r="CP71">
            <v>0</v>
          </cell>
          <cell r="CQ71">
            <v>0</v>
          </cell>
          <cell r="CR71">
            <v>88.849980646686163</v>
          </cell>
          <cell r="CS71">
            <v>0</v>
          </cell>
          <cell r="CT71">
            <v>0.45046847146841174</v>
          </cell>
          <cell r="CU71">
            <v>29.341396333660668</v>
          </cell>
          <cell r="CV71">
            <v>42.052888780430294</v>
          </cell>
          <cell r="CW71">
            <v>11.646334902408853</v>
          </cell>
          <cell r="CX71">
            <v>5.3588921587106597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69.24058766948292</v>
          </cell>
          <cell r="DF71">
            <v>0</v>
          </cell>
          <cell r="DG71">
            <v>1.8892674383896519</v>
          </cell>
          <cell r="DH71">
            <v>6.9388458539287967</v>
          </cell>
          <cell r="DI71">
            <v>48.604592203038919</v>
          </cell>
          <cell r="DJ71">
            <v>9.5825548124412308</v>
          </cell>
          <cell r="DK71">
            <v>-0.26099302060902119</v>
          </cell>
          <cell r="DL71">
            <v>0</v>
          </cell>
          <cell r="DM71">
            <v>0</v>
          </cell>
          <cell r="DN71">
            <v>0</v>
          </cell>
          <cell r="DO71">
            <v>2.4863203823006188</v>
          </cell>
          <cell r="DP71">
            <v>0</v>
          </cell>
          <cell r="DQ71">
            <v>0</v>
          </cell>
          <cell r="DR71">
            <v>36.16026731414604</v>
          </cell>
          <cell r="DS71">
            <v>0</v>
          </cell>
          <cell r="DT71">
            <v>0.40533246968152525</v>
          </cell>
          <cell r="DU71">
            <v>12.25932410139103</v>
          </cell>
          <cell r="DV71">
            <v>4.6245140458304377</v>
          </cell>
          <cell r="DW71">
            <v>14.360734787089314</v>
          </cell>
          <cell r="DX71">
            <v>4.0478090132492071</v>
          </cell>
          <cell r="DY71">
            <v>0</v>
          </cell>
          <cell r="DZ71">
            <v>0.4625528969008883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12.353727760259062</v>
          </cell>
          <cell r="EF71">
            <v>0</v>
          </cell>
          <cell r="EG71">
            <v>0</v>
          </cell>
          <cell r="EH71">
            <v>8.30554462236978</v>
          </cell>
          <cell r="EI71">
            <v>0.77301916040050855</v>
          </cell>
          <cell r="EJ71">
            <v>2.4262896274503873</v>
          </cell>
          <cell r="EK71">
            <v>0</v>
          </cell>
          <cell r="EL71">
            <v>0.42712580020997848</v>
          </cell>
          <cell r="EM71">
            <v>0.42174854985023558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4.2779832897267625</v>
          </cell>
          <cell r="ES71">
            <v>0</v>
          </cell>
          <cell r="ET71">
            <v>-4.4077875800212496E-2</v>
          </cell>
          <cell r="EU71">
            <v>2.7900913338598912</v>
          </cell>
          <cell r="EV71">
            <v>1.5963156470984359</v>
          </cell>
          <cell r="EW71">
            <v>-6.4349311740443227E-2</v>
          </cell>
          <cell r="EX71">
            <v>3.7539848563028499E-8</v>
          </cell>
          <cell r="EY71">
            <v>1.8399987311568111E-8</v>
          </cell>
          <cell r="EZ71">
            <v>0</v>
          </cell>
          <cell r="FA71">
            <v>7.8499851952074096E-8</v>
          </cell>
          <cell r="FB71">
            <v>3.3618698580539785E-6</v>
          </cell>
          <cell r="FC71">
            <v>0</v>
          </cell>
          <cell r="FD71">
            <v>0</v>
          </cell>
          <cell r="FE71">
            <v>12.889804485912464</v>
          </cell>
          <cell r="FF71">
            <v>0</v>
          </cell>
          <cell r="FG71">
            <v>2.7004100502381334E-6</v>
          </cell>
          <cell r="FH71">
            <v>1.6032916294698225</v>
          </cell>
          <cell r="FI71">
            <v>9.4833348717297667</v>
          </cell>
          <cell r="FJ71">
            <v>1.8031728633800412</v>
          </cell>
          <cell r="FK71">
            <v>1.5669684216845781E-8</v>
          </cell>
          <cell r="FL71">
            <v>-1.6295007299049757E-7</v>
          </cell>
          <cell r="FM71">
            <v>0</v>
          </cell>
          <cell r="FN71">
            <v>0</v>
          </cell>
          <cell r="FO71">
            <v>2.568199988672859E-6</v>
          </cell>
          <cell r="FP71">
            <v>0</v>
          </cell>
          <cell r="FQ71">
            <v>0</v>
          </cell>
          <cell r="FR71">
            <v>9.0642859550025605</v>
          </cell>
          <cell r="FS71">
            <v>0</v>
          </cell>
          <cell r="FT71">
            <v>9.4026299848337658E-6</v>
          </cell>
          <cell r="FU71">
            <v>0.88580010662008135</v>
          </cell>
          <cell r="FV71">
            <v>8.6658281653099039</v>
          </cell>
          <cell r="FW71">
            <v>-0.48735696258972894</v>
          </cell>
          <cell r="FX71">
            <v>0</v>
          </cell>
          <cell r="FY71">
            <v>-1.6298008631565608E-7</v>
          </cell>
          <cell r="FZ71">
            <v>0</v>
          </cell>
          <cell r="GA71">
            <v>0</v>
          </cell>
          <cell r="GB71">
            <v>5.4060099046182586E-6</v>
          </cell>
          <cell r="GC71">
            <v>0</v>
          </cell>
          <cell r="GD71">
            <v>0</v>
          </cell>
          <cell r="GE71">
            <v>8.6632228025628137</v>
          </cell>
          <cell r="GF71">
            <v>0</v>
          </cell>
          <cell r="GG71">
            <v>2.9392779879344744E-5</v>
          </cell>
          <cell r="GH71">
            <v>0.55531137354955717</v>
          </cell>
          <cell r="GI71">
            <v>6.6464098760002344</v>
          </cell>
          <cell r="GJ71">
            <v>1.4614382864101572</v>
          </cell>
          <cell r="GK71">
            <v>-1.0004441719502211E-11</v>
          </cell>
          <cell r="GL71">
            <v>0</v>
          </cell>
          <cell r="GM71">
            <v>0</v>
          </cell>
          <cell r="GN71">
            <v>-1.5659907148801722E-8</v>
          </cell>
          <cell r="GO71">
            <v>3.3889499945871648E-5</v>
          </cell>
          <cell r="GP71">
            <v>0</v>
          </cell>
          <cell r="GQ71">
            <v>0</v>
          </cell>
          <cell r="GR71">
            <v>5.5347211673506536E-4</v>
          </cell>
          <cell r="GS71">
            <v>0</v>
          </cell>
          <cell r="GT71">
            <v>1.5660134522477165E-8</v>
          </cell>
          <cell r="GU71">
            <v>1.4786250994802685E-4</v>
          </cell>
          <cell r="GV71">
            <v>1.8435315996612189E-4</v>
          </cell>
          <cell r="GW71">
            <v>1.9638103958641295E-4</v>
          </cell>
          <cell r="GX71">
            <v>-6.9009729486424476E-8</v>
          </cell>
          <cell r="GY71">
            <v>0</v>
          </cell>
          <cell r="GZ71">
            <v>0</v>
          </cell>
          <cell r="HA71">
            <v>-1.9649860405479558E-8</v>
          </cell>
          <cell r="HB71">
            <v>1.4745970020157984E-5</v>
          </cell>
          <cell r="HC71">
            <v>1.0202439852946554E-5</v>
          </cell>
          <cell r="HD71">
            <v>0</v>
          </cell>
          <cell r="HE71">
            <v>2.4194199795601889E-5</v>
          </cell>
          <cell r="HF71">
            <v>0</v>
          </cell>
          <cell r="HG71">
            <v>4.1586579982322291E-5</v>
          </cell>
          <cell r="HH71">
            <v>-2.3370350163531839E-5</v>
          </cell>
          <cell r="HI71">
            <v>4.7800599531910848E-6</v>
          </cell>
          <cell r="HJ71">
            <v>0</v>
          </cell>
          <cell r="HK71">
            <v>0</v>
          </cell>
          <cell r="HL71">
            <v>0</v>
          </cell>
          <cell r="HM71">
            <v>1.1979100236203521E-6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</row>
        <row r="73">
          <cell r="F73">
            <v>1.4638843015700331</v>
          </cell>
          <cell r="G73">
            <v>-2.7262258822702279</v>
          </cell>
          <cell r="H73">
            <v>0.58350000374002775</v>
          </cell>
          <cell r="I73">
            <v>3.0034182680501544</v>
          </cell>
          <cell r="J73">
            <v>-0.31425861963998614</v>
          </cell>
          <cell r="K73">
            <v>0</v>
          </cell>
          <cell r="L73">
            <v>0</v>
          </cell>
          <cell r="M73">
            <v>0</v>
          </cell>
          <cell r="N73">
            <v>3.0034182680599315</v>
          </cell>
          <cell r="O73">
            <v>12.864001291470231</v>
          </cell>
          <cell r="P73">
            <v>5.4318259021697486</v>
          </cell>
          <cell r="Q73">
            <v>-1.4302622024101765</v>
          </cell>
          <cell r="R73">
            <v>40.642961701545573</v>
          </cell>
          <cell r="S73">
            <v>12.899357314979625</v>
          </cell>
          <cell r="T73">
            <v>1.5707236552098038</v>
          </cell>
          <cell r="U73">
            <v>10.332070496120195</v>
          </cell>
          <cell r="V73">
            <v>10.727109948530142</v>
          </cell>
          <cell r="W73">
            <v>1.5331766949000212</v>
          </cell>
          <cell r="X73">
            <v>0</v>
          </cell>
          <cell r="Y73">
            <v>0</v>
          </cell>
          <cell r="Z73">
            <v>0</v>
          </cell>
          <cell r="AA73">
            <v>0.23200587199016809</v>
          </cell>
          <cell r="AB73">
            <v>3.3485177198199381</v>
          </cell>
          <cell r="AC73">
            <v>0</v>
          </cell>
          <cell r="AD73">
            <v>0</v>
          </cell>
          <cell r="AE73">
            <v>6.2226008511788677</v>
          </cell>
          <cell r="AF73">
            <v>4.3755035749400122</v>
          </cell>
          <cell r="AG73">
            <v>7.8683718580800814</v>
          </cell>
          <cell r="AH73">
            <v>-3.334745495910056</v>
          </cell>
          <cell r="AI73">
            <v>-0.35402197240000532</v>
          </cell>
          <cell r="AJ73">
            <v>-2.3813903213999765</v>
          </cell>
          <cell r="AK73">
            <v>0</v>
          </cell>
          <cell r="AL73">
            <v>0</v>
          </cell>
          <cell r="AM73">
            <v>0</v>
          </cell>
          <cell r="AN73">
            <v>4.8883207869948819E-2</v>
          </cell>
          <cell r="AO73">
            <v>0</v>
          </cell>
          <cell r="AP73">
            <v>0</v>
          </cell>
          <cell r="AQ73">
            <v>0</v>
          </cell>
          <cell r="AR73">
            <v>2.9022492294097901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3.1784995355501451</v>
          </cell>
          <cell r="AX73">
            <v>-0.27625030614012758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6.2890303946878703</v>
          </cell>
          <cell r="BF73">
            <v>0</v>
          </cell>
          <cell r="BG73">
            <v>0</v>
          </cell>
          <cell r="BH73">
            <v>0</v>
          </cell>
          <cell r="BI73">
            <v>6.2890303946896893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10.087659954813716</v>
          </cell>
          <cell r="BS73">
            <v>0</v>
          </cell>
          <cell r="BT73">
            <v>0</v>
          </cell>
          <cell r="BU73">
            <v>3.0337560388200018</v>
          </cell>
          <cell r="BV73">
            <v>6.6078083475099447</v>
          </cell>
          <cell r="BW73">
            <v>0.4460955684903638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24.181158560670156</v>
          </cell>
          <cell r="CF73">
            <v>0</v>
          </cell>
          <cell r="CG73">
            <v>0</v>
          </cell>
          <cell r="CH73">
            <v>10.282819666389969</v>
          </cell>
          <cell r="CI73">
            <v>13.039667624229878</v>
          </cell>
          <cell r="CJ73">
            <v>0.85867127005030852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44.411975575610995</v>
          </cell>
          <cell r="CS73">
            <v>0</v>
          </cell>
          <cell r="CT73">
            <v>0</v>
          </cell>
          <cell r="CU73">
            <v>10.345368550620151</v>
          </cell>
          <cell r="CV73">
            <v>19.518242663600631</v>
          </cell>
          <cell r="CW73">
            <v>14.310605466759625</v>
          </cell>
          <cell r="CX73">
            <v>0.237758894630133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36.577050938813045</v>
          </cell>
          <cell r="DF73">
            <v>0</v>
          </cell>
          <cell r="DG73">
            <v>0</v>
          </cell>
          <cell r="DH73">
            <v>8.3470328842099661</v>
          </cell>
          <cell r="DI73">
            <v>5.0956070492097751</v>
          </cell>
          <cell r="DJ73">
            <v>16.74486297878957</v>
          </cell>
          <cell r="DK73">
            <v>6.3895480265996412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3.604711928170218</v>
          </cell>
          <cell r="DS73">
            <v>0</v>
          </cell>
          <cell r="DT73">
            <v>0</v>
          </cell>
          <cell r="DU73">
            <v>3.6044013271500717</v>
          </cell>
          <cell r="DV73">
            <v>3.1023249999999683E-5</v>
          </cell>
          <cell r="DW73">
            <v>1.3003528000000118E-4</v>
          </cell>
          <cell r="DX73">
            <v>6.8384389999998768E-5</v>
          </cell>
          <cell r="DY73">
            <v>5.072180000001078E-6</v>
          </cell>
          <cell r="DZ73">
            <v>0</v>
          </cell>
          <cell r="EA73">
            <v>-6.1000000016464551E-10</v>
          </cell>
          <cell r="EB73">
            <v>7.6086530000001734E-5</v>
          </cell>
          <cell r="EC73">
            <v>0</v>
          </cell>
          <cell r="ED73">
            <v>0</v>
          </cell>
          <cell r="EE73">
            <v>6.0985925000001107E-4</v>
          </cell>
          <cell r="EF73">
            <v>0</v>
          </cell>
          <cell r="EG73">
            <v>7.5145519999996607E-5</v>
          </cell>
          <cell r="EH73">
            <v>9.2776320000001467E-5</v>
          </cell>
          <cell r="EI73">
            <v>3.0142433000000454E-4</v>
          </cell>
          <cell r="EJ73">
            <v>1.4051307999999804E-4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8.1316550000015697E-5</v>
          </cell>
          <cell r="ES73">
            <v>0</v>
          </cell>
          <cell r="ET73">
            <v>0</v>
          </cell>
          <cell r="EU73">
            <v>9.9667449999998534E-5</v>
          </cell>
          <cell r="EV73">
            <v>-1.8350899999998449E-5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4.5509439999980028E-5</v>
          </cell>
          <cell r="FF73">
            <v>0</v>
          </cell>
          <cell r="FG73">
            <v>2.3299219999998316E-5</v>
          </cell>
          <cell r="FH73">
            <v>6.3708140000000302E-5</v>
          </cell>
          <cell r="FI73">
            <v>3.435180000000565E-6</v>
          </cell>
          <cell r="FJ73">
            <v>-4.4933100000001808E-5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1.9059335999999094E-4</v>
          </cell>
          <cell r="FS73">
            <v>0</v>
          </cell>
          <cell r="FT73">
            <v>5.728609999998413E-6</v>
          </cell>
          <cell r="FU73">
            <v>1.4872474000000337E-4</v>
          </cell>
          <cell r="FV73">
            <v>8.6846999999487529E-7</v>
          </cell>
          <cell r="FW73">
            <v>3.5271539999999491E-5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1.3985612000000369E-4</v>
          </cell>
          <cell r="GF73">
            <v>0</v>
          </cell>
          <cell r="GG73">
            <v>3.147750000001559E-6</v>
          </cell>
          <cell r="GH73">
            <v>1.0100512000000075E-4</v>
          </cell>
          <cell r="GI73">
            <v>8.4457400000015337E-6</v>
          </cell>
          <cell r="GJ73">
            <v>2.7257509999999846E-5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1.8814183000001594E-4</v>
          </cell>
          <cell r="GS73">
            <v>0</v>
          </cell>
          <cell r="GT73">
            <v>0</v>
          </cell>
          <cell r="GU73">
            <v>6.0233360000001845E-5</v>
          </cell>
          <cell r="GV73">
            <v>4.0072730000003526E-5</v>
          </cell>
          <cell r="GW73">
            <v>8.7835740000003631E-5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</row>
        <row r="74">
          <cell r="F74">
            <v>-0.31355808318999995</v>
          </cell>
          <cell r="G74">
            <v>0</v>
          </cell>
          <cell r="H74">
            <v>-3.1973769629999538E-2</v>
          </cell>
          <cell r="I74">
            <v>0</v>
          </cell>
          <cell r="J74">
            <v>-1.0977956844899985</v>
          </cell>
          <cell r="K74">
            <v>-0.30313509605000011</v>
          </cell>
          <cell r="L74">
            <v>-0.76787538725999838</v>
          </cell>
          <cell r="M74">
            <v>-0.25600133744000431</v>
          </cell>
          <cell r="N74">
            <v>-0.24025670505000019</v>
          </cell>
          <cell r="O74">
            <v>0</v>
          </cell>
          <cell r="P74">
            <v>0</v>
          </cell>
          <cell r="Q74">
            <v>0</v>
          </cell>
          <cell r="R74">
            <v>-0.26187957386999999</v>
          </cell>
          <cell r="S74">
            <v>0</v>
          </cell>
          <cell r="T74">
            <v>-0.26187957386999999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-3.5912067815900457</v>
          </cell>
          <cell r="EF75">
            <v>-0.41737717657999696</v>
          </cell>
          <cell r="EG75">
            <v>-1.4279306604100022</v>
          </cell>
          <cell r="EH75">
            <v>-6.3762430189996167E-2</v>
          </cell>
          <cell r="EI75">
            <v>-0.2920459968399971</v>
          </cell>
          <cell r="EJ75">
            <v>-0.47084501729000294</v>
          </cell>
          <cell r="EK75">
            <v>-0.47109816755000011</v>
          </cell>
          <cell r="EL75">
            <v>-0.1431086353999973</v>
          </cell>
          <cell r="EM75">
            <v>0.11138323628999913</v>
          </cell>
          <cell r="EN75">
            <v>0.14164605416999976</v>
          </cell>
          <cell r="EO75">
            <v>-0.45754636604000254</v>
          </cell>
          <cell r="EP75">
            <v>-5.3571110470002736E-2</v>
          </cell>
          <cell r="EQ75">
            <v>-4.6950511280002161E-2</v>
          </cell>
          <cell r="ER75">
            <v>-2.6915699542700224</v>
          </cell>
          <cell r="ES75">
            <v>-0.28274414277999682</v>
          </cell>
          <cell r="ET75">
            <v>-0.21961405427000003</v>
          </cell>
          <cell r="EU75">
            <v>-0.15606245862999657</v>
          </cell>
          <cell r="EV75">
            <v>-0.6471963777799985</v>
          </cell>
          <cell r="EW75">
            <v>-0.58050973798000172</v>
          </cell>
          <cell r="EX75">
            <v>-1.4721018130000374E-2</v>
          </cell>
          <cell r="EY75">
            <v>-4.554432707000089E-2</v>
          </cell>
          <cell r="EZ75">
            <v>9.0769701559999305E-2</v>
          </cell>
          <cell r="FA75">
            <v>-0.5534783320499983</v>
          </cell>
          <cell r="FB75">
            <v>0.10914172949999923</v>
          </cell>
          <cell r="FC75">
            <v>-0.20414025603999875</v>
          </cell>
          <cell r="FD75">
            <v>-0.18747068059998639</v>
          </cell>
          <cell r="FE75">
            <v>-3.2939067066799907</v>
          </cell>
          <cell r="FF75">
            <v>-0.41573078649999218</v>
          </cell>
          <cell r="FG75">
            <v>-5.6900176429998339E-2</v>
          </cell>
          <cell r="FH75">
            <v>-2.5531813879998921E-2</v>
          </cell>
          <cell r="FI75">
            <v>-0.18848905361999968</v>
          </cell>
          <cell r="FJ75">
            <v>-0.50768187362999839</v>
          </cell>
          <cell r="FK75">
            <v>-0.8832340928000022</v>
          </cell>
          <cell r="FL75">
            <v>-0.14755486062999879</v>
          </cell>
          <cell r="FM75">
            <v>-3.5495210580002379E-2</v>
          </cell>
          <cell r="FN75">
            <v>-4.5102121780002946E-2</v>
          </cell>
          <cell r="FO75">
            <v>-0.52470223916000691</v>
          </cell>
          <cell r="FP75">
            <v>-0.3072758727500009</v>
          </cell>
          <cell r="FQ75">
            <v>-0.15620860492001043</v>
          </cell>
          <cell r="FR75">
            <v>-3.0531564366399664</v>
          </cell>
          <cell r="FS75">
            <v>-8.3932206489997441E-2</v>
          </cell>
          <cell r="FT75">
            <v>-0.25527411879000184</v>
          </cell>
          <cell r="FU75">
            <v>-0.1503556280399998</v>
          </cell>
          <cell r="FV75">
            <v>-0.40415769887999886</v>
          </cell>
          <cell r="FW75">
            <v>-0.54118705951000123</v>
          </cell>
          <cell r="FX75">
            <v>-0.98477981798999892</v>
          </cell>
          <cell r="FY75">
            <v>3.8610427509997436E-2</v>
          </cell>
          <cell r="FZ75">
            <v>-0.15063626630999849</v>
          </cell>
          <cell r="GA75">
            <v>7.2952503500012256E-3</v>
          </cell>
          <cell r="GB75">
            <v>-0.29413048546000198</v>
          </cell>
          <cell r="GC75">
            <v>-3.5475723299999373E-2</v>
          </cell>
          <cell r="GD75">
            <v>-0.1991331097300062</v>
          </cell>
          <cell r="GE75">
            <v>-4.2437671107400092</v>
          </cell>
          <cell r="GF75">
            <v>-0.87416717138999189</v>
          </cell>
          <cell r="GG75">
            <v>-9.0947222869999678E-2</v>
          </cell>
          <cell r="GH75">
            <v>-0.50080535753999911</v>
          </cell>
          <cell r="GI75">
            <v>-0.30230385734000009</v>
          </cell>
          <cell r="GJ75">
            <v>-0.49575382857999983</v>
          </cell>
          <cell r="GK75">
            <v>-1.4294593853000013</v>
          </cell>
          <cell r="GL75">
            <v>0.25340624432999803</v>
          </cell>
          <cell r="GM75">
            <v>-4.5991810090001195E-2</v>
          </cell>
          <cell r="GN75">
            <v>-0.15168907334000004</v>
          </cell>
          <cell r="GO75">
            <v>-0.93669665312999584</v>
          </cell>
          <cell r="GP75">
            <v>9.9029517440001769E-2</v>
          </cell>
          <cell r="GQ75">
            <v>0.23161148706999768</v>
          </cell>
          <cell r="GR75">
            <v>-0.38281518264000169</v>
          </cell>
          <cell r="GS75">
            <v>8.6197905699997079E-2</v>
          </cell>
          <cell r="GT75">
            <v>1.4282681486399991</v>
          </cell>
          <cell r="GU75">
            <v>-3.8619502349996893E-2</v>
          </cell>
          <cell r="GV75">
            <v>-0.73537876287000614</v>
          </cell>
          <cell r="GW75">
            <v>-0.63095634851000071</v>
          </cell>
          <cell r="GX75">
            <v>-0.33548373261000108</v>
          </cell>
          <cell r="GY75">
            <v>-2.1298009120002348E-2</v>
          </cell>
          <cell r="GZ75">
            <v>-3.613342151000154E-2</v>
          </cell>
          <cell r="HA75">
            <v>-6.7447482649999557E-2</v>
          </cell>
          <cell r="HB75">
            <v>-5.1616335239991429E-2</v>
          </cell>
          <cell r="HC75">
            <v>-5.0234258239999718E-2</v>
          </cell>
          <cell r="HD75">
            <v>6.9886616120001577E-2</v>
          </cell>
          <cell r="HE75">
            <v>-1.3152406778499426</v>
          </cell>
          <cell r="HF75">
            <v>-7.1301347590001285E-2</v>
          </cell>
          <cell r="HG75">
            <v>-4.5363080099999564E-2</v>
          </cell>
          <cell r="HH75">
            <v>4.344434437000011E-2</v>
          </cell>
          <cell r="HI75">
            <v>-0.50154637423000281</v>
          </cell>
          <cell r="HJ75">
            <v>-0.45027967282000247</v>
          </cell>
          <cell r="HK75">
            <v>0.17453860554999778</v>
          </cell>
          <cell r="HL75">
            <v>-9.4499833870003158E-2</v>
          </cell>
          <cell r="HM75">
            <v>0</v>
          </cell>
          <cell r="HN75">
            <v>-0.19116874347000135</v>
          </cell>
          <cell r="HO75">
            <v>-0.24142488533999895</v>
          </cell>
          <cell r="HP75">
            <v>-5.6392222820001336E-2</v>
          </cell>
          <cell r="HQ75">
            <v>0.11875253247000472</v>
          </cell>
          <cell r="HR75">
            <v>-0.69169675397000674</v>
          </cell>
          <cell r="HS75">
            <v>0.10046850738000046</v>
          </cell>
          <cell r="HT75">
            <v>-1.2017973340000765E-2</v>
          </cell>
          <cell r="HU75">
            <v>-0.35469042662000128</v>
          </cell>
          <cell r="HV75">
            <v>-1.4247634180001967E-2</v>
          </cell>
          <cell r="HW75">
            <v>-0.22271704265000025</v>
          </cell>
          <cell r="HX75">
            <v>-0.21778905297000151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2.9296868410000343E-2</v>
          </cell>
          <cell r="IE75">
            <v>-0.13849803744000155</v>
          </cell>
          <cell r="IF75">
            <v>0</v>
          </cell>
          <cell r="IG75">
            <v>-0.15638635679000146</v>
          </cell>
          <cell r="IH75">
            <v>-0.13216961768000068</v>
          </cell>
          <cell r="II75">
            <v>0.27040984184000294</v>
          </cell>
          <cell r="IJ75">
            <v>-1.9968734339999017E-2</v>
          </cell>
          <cell r="IK75">
            <v>-0.10038317046999978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8.637359582002091E-2</v>
          </cell>
          <cell r="IS75">
            <v>0</v>
          </cell>
          <cell r="IT75">
            <v>0.19291191187999601</v>
          </cell>
          <cell r="IU75">
            <v>-0.21401733472999496</v>
          </cell>
          <cell r="IV75">
            <v>-0.21006640628999662</v>
          </cell>
          <cell r="IW75">
            <v>0.31799238926999962</v>
          </cell>
          <cell r="IX75">
            <v>-4.4696431000090797E-4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4.3829050520002966E-2</v>
          </cell>
          <cell r="JF75">
            <v>0</v>
          </cell>
          <cell r="JG75">
            <v>0.36519141947999856</v>
          </cell>
          <cell r="JH75">
            <v>-0.44291438828000018</v>
          </cell>
          <cell r="JI75">
            <v>-9.8146828720000912E-2</v>
          </cell>
          <cell r="JJ75">
            <v>1.6967905100003122E-2</v>
          </cell>
          <cell r="JK75">
            <v>0.2027309429400006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</row>
        <row r="76">
          <cell r="F76">
            <v>3.8057838225308842</v>
          </cell>
          <cell r="G76">
            <v>5.9967775521004114</v>
          </cell>
          <cell r="H76">
            <v>4.8599389552996399</v>
          </cell>
          <cell r="I76">
            <v>-0.36797348320942547</v>
          </cell>
          <cell r="J76">
            <v>1.676075538060104</v>
          </cell>
          <cell r="K76">
            <v>0</v>
          </cell>
          <cell r="L76">
            <v>0</v>
          </cell>
          <cell r="M76">
            <v>0.2257945194101012</v>
          </cell>
          <cell r="N76">
            <v>5.880576455730079</v>
          </cell>
          <cell r="O76">
            <v>47.39564673986024</v>
          </cell>
          <cell r="P76">
            <v>7.2876027643992529</v>
          </cell>
          <cell r="Q76">
            <v>34.11001182632117</v>
          </cell>
          <cell r="R76">
            <v>81.800504680308222</v>
          </cell>
          <cell r="S76">
            <v>12.100618231760564</v>
          </cell>
          <cell r="T76">
            <v>27.765606469220074</v>
          </cell>
          <cell r="U76">
            <v>-9.3146129484102858</v>
          </cell>
          <cell r="V76">
            <v>30.839445540129873</v>
          </cell>
          <cell r="W76">
            <v>6.9451137759399444</v>
          </cell>
          <cell r="X76">
            <v>-4.3332673158297439</v>
          </cell>
          <cell r="Y76">
            <v>0</v>
          </cell>
          <cell r="Z76">
            <v>0</v>
          </cell>
          <cell r="AA76">
            <v>5.9402467294698909</v>
          </cell>
          <cell r="AB76">
            <v>14.97399994656007</v>
          </cell>
          <cell r="AC76">
            <v>0</v>
          </cell>
          <cell r="AD76">
            <v>-3.1166457485305727</v>
          </cell>
          <cell r="AE76">
            <v>-7.2912612476866343</v>
          </cell>
          <cell r="AF76">
            <v>-1.13823638517988</v>
          </cell>
          <cell r="AG76">
            <v>2.4197716960770776E-2</v>
          </cell>
          <cell r="AH76">
            <v>-3.5367718754205271</v>
          </cell>
          <cell r="AI76">
            <v>2.6524821240504934</v>
          </cell>
          <cell r="AJ76">
            <v>0</v>
          </cell>
          <cell r="AK76">
            <v>-5.5449134508198767</v>
          </cell>
          <cell r="AL76">
            <v>0</v>
          </cell>
          <cell r="AM76">
            <v>0</v>
          </cell>
          <cell r="AN76">
            <v>0</v>
          </cell>
          <cell r="AO76">
            <v>-1.2000815278997834</v>
          </cell>
          <cell r="AP76">
            <v>0</v>
          </cell>
          <cell r="AQ76">
            <v>1.4520621506203497</v>
          </cell>
          <cell r="AR76">
            <v>-14.694812797191844</v>
          </cell>
          <cell r="AS76">
            <v>-6.0427324730899272</v>
          </cell>
          <cell r="AT76">
            <v>-9.4443369486198208</v>
          </cell>
          <cell r="AU76">
            <v>-1.3415904938096901</v>
          </cell>
          <cell r="AV76">
            <v>4.8505678921701474</v>
          </cell>
          <cell r="AW76">
            <v>-5.5068825032299173</v>
          </cell>
          <cell r="AX76">
            <v>2.3038377099605896</v>
          </cell>
          <cell r="AY76">
            <v>0</v>
          </cell>
          <cell r="AZ76">
            <v>0</v>
          </cell>
          <cell r="BA76">
            <v>0</v>
          </cell>
          <cell r="BB76">
            <v>1.8042114230793231</v>
          </cell>
          <cell r="BC76">
            <v>0</v>
          </cell>
          <cell r="BD76">
            <v>-1.3178874036502748</v>
          </cell>
          <cell r="BE76">
            <v>15.276447671923961</v>
          </cell>
          <cell r="BF76">
            <v>2.6472814449807629</v>
          </cell>
          <cell r="BG76">
            <v>0.97362353511016408</v>
          </cell>
          <cell r="BH76">
            <v>2.1889833041600468</v>
          </cell>
          <cell r="BI76">
            <v>5.7794589950199224</v>
          </cell>
          <cell r="BJ76">
            <v>0</v>
          </cell>
          <cell r="BK76">
            <v>2.5349869836500147</v>
          </cell>
          <cell r="BL76">
            <v>0</v>
          </cell>
          <cell r="BM76">
            <v>0</v>
          </cell>
          <cell r="BN76">
            <v>0</v>
          </cell>
          <cell r="BO76">
            <v>1.3661535087903758</v>
          </cell>
          <cell r="BP76">
            <v>0</v>
          </cell>
          <cell r="BQ76">
            <v>-0.21404009978959948</v>
          </cell>
          <cell r="BR76">
            <v>-5.2686222869233461</v>
          </cell>
          <cell r="BS76">
            <v>0</v>
          </cell>
          <cell r="BT76">
            <v>-10.413133532199936</v>
          </cell>
          <cell r="BU76">
            <v>3.6231958615503572</v>
          </cell>
          <cell r="BV76">
            <v>-3.9562363207496674</v>
          </cell>
          <cell r="BW76">
            <v>5.7115177678097098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1.5554120000160765E-3</v>
          </cell>
          <cell r="CC76">
            <v>-0.23552147534019241</v>
          </cell>
          <cell r="CD76">
            <v>0</v>
          </cell>
          <cell r="CE76">
            <v>44.177432778720686</v>
          </cell>
          <cell r="CF76">
            <v>0</v>
          </cell>
          <cell r="CG76">
            <v>2.3531678530498539</v>
          </cell>
          <cell r="CH76">
            <v>23.313458513329806</v>
          </cell>
          <cell r="CI76">
            <v>1.1660746199800087</v>
          </cell>
          <cell r="CJ76">
            <v>14.456379689369896</v>
          </cell>
          <cell r="CK76">
            <v>-6.5291061000152695E-2</v>
          </cell>
          <cell r="CL76">
            <v>0</v>
          </cell>
          <cell r="CM76">
            <v>0</v>
          </cell>
          <cell r="CN76">
            <v>0</v>
          </cell>
          <cell r="CO76">
            <v>2.9536431639899092</v>
          </cell>
          <cell r="CP76">
            <v>0</v>
          </cell>
          <cell r="CQ76">
            <v>0</v>
          </cell>
          <cell r="CR76">
            <v>100.19249287423736</v>
          </cell>
          <cell r="CS76">
            <v>0</v>
          </cell>
          <cell r="CT76">
            <v>0</v>
          </cell>
          <cell r="CU76">
            <v>32.590113524131084</v>
          </cell>
          <cell r="CV76">
            <v>20.480650360680102</v>
          </cell>
          <cell r="CW76">
            <v>50.541019186129915</v>
          </cell>
          <cell r="CX76">
            <v>-3.4192901966998761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101.74864730324771</v>
          </cell>
          <cell r="DF76">
            <v>0</v>
          </cell>
          <cell r="DG76">
            <v>0</v>
          </cell>
          <cell r="DH76">
            <v>31.325334373839723</v>
          </cell>
          <cell r="DI76">
            <v>21.66170412188967</v>
          </cell>
          <cell r="DJ76">
            <v>30.107327872490259</v>
          </cell>
          <cell r="DK76">
            <v>20.0547615687301</v>
          </cell>
          <cell r="DL76">
            <v>0</v>
          </cell>
          <cell r="DM76">
            <v>-1.4004806337002265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148.06269184887788</v>
          </cell>
          <cell r="DS76">
            <v>0</v>
          </cell>
          <cell r="DT76">
            <v>0</v>
          </cell>
          <cell r="DU76">
            <v>-2.8414118470200265</v>
          </cell>
          <cell r="DV76">
            <v>71.00317232424959</v>
          </cell>
          <cell r="DW76">
            <v>23.239749551920113</v>
          </cell>
          <cell r="DX76">
            <v>55.774044276090081</v>
          </cell>
          <cell r="DY76">
            <v>0</v>
          </cell>
          <cell r="DZ76">
            <v>0</v>
          </cell>
          <cell r="EA76">
            <v>0</v>
          </cell>
          <cell r="EB76">
            <v>0.88713754364016495</v>
          </cell>
          <cell r="EC76">
            <v>0</v>
          </cell>
          <cell r="ED76">
            <v>0</v>
          </cell>
          <cell r="EE76">
            <v>-6.9402352048599596</v>
          </cell>
          <cell r="EF76">
            <v>2.0029739580299832</v>
          </cell>
          <cell r="EG76">
            <v>-3.1868527783599987</v>
          </cell>
          <cell r="EH76">
            <v>-0.63673120574000563</v>
          </cell>
          <cell r="EI76">
            <v>-1.213140196060003</v>
          </cell>
          <cell r="EJ76">
            <v>-0.87043548379000768</v>
          </cell>
          <cell r="EK76">
            <v>-1.2129633374099953</v>
          </cell>
          <cell r="EL76">
            <v>0.63823899704999576</v>
          </cell>
          <cell r="EM76">
            <v>-0.48131795100000119</v>
          </cell>
          <cell r="EN76">
            <v>-0.29584918425999618</v>
          </cell>
          <cell r="EO76">
            <v>-1.6568417466399836</v>
          </cell>
          <cell r="EP76">
            <v>-9.9536247149984547E-2</v>
          </cell>
          <cell r="EQ76">
            <v>7.2219970470015937E-2</v>
          </cell>
          <cell r="ER76">
            <v>-6.5575129515901835</v>
          </cell>
          <cell r="ES76">
            <v>0.1888702506799973</v>
          </cell>
          <cell r="ET76">
            <v>-0.82959726932999445</v>
          </cell>
          <cell r="EU76">
            <v>-0.13562343141001065</v>
          </cell>
          <cell r="EV76">
            <v>-0.8741403443700122</v>
          </cell>
          <cell r="EW76">
            <v>-0.84931979166999838</v>
          </cell>
          <cell r="EX76">
            <v>-0.17307794178999814</v>
          </cell>
          <cell r="EY76">
            <v>-0.36729314796000523</v>
          </cell>
          <cell r="EZ76">
            <v>-0.93020063067999814</v>
          </cell>
          <cell r="FA76">
            <v>-1.072395011940003</v>
          </cell>
          <cell r="FB76">
            <v>-1.9139893122199965</v>
          </cell>
          <cell r="FC76">
            <v>0.41501444303000312</v>
          </cell>
          <cell r="FD76">
            <v>-1.5760763930018129E-2</v>
          </cell>
          <cell r="FE76">
            <v>-10.49087712478979</v>
          </cell>
          <cell r="FF76">
            <v>-1.0556641089799825</v>
          </cell>
          <cell r="FG76">
            <v>-0.65070916462999406</v>
          </cell>
          <cell r="FH76">
            <v>-1.2806875375299853</v>
          </cell>
          <cell r="FI76">
            <v>-0.29944741098999117</v>
          </cell>
          <cell r="FJ76">
            <v>-1.0447465413599986</v>
          </cell>
          <cell r="FK76">
            <v>-2.5989167357799943</v>
          </cell>
          <cell r="FL76">
            <v>-0.99738557914000125</v>
          </cell>
          <cell r="FM76">
            <v>-0.29215654068000063</v>
          </cell>
          <cell r="FN76">
            <v>-0.17930504619999965</v>
          </cell>
          <cell r="FO76">
            <v>-1.9722062786399874</v>
          </cell>
          <cell r="FP76">
            <v>0.38800192984999171</v>
          </cell>
          <cell r="FQ76">
            <v>-0.5076541107100212</v>
          </cell>
          <cell r="FR76">
            <v>-8.1802026095699603</v>
          </cell>
          <cell r="FS76">
            <v>-2.0668012986200068</v>
          </cell>
          <cell r="FT76">
            <v>-0.37043581109001167</v>
          </cell>
          <cell r="FU76">
            <v>1.6663100400080566E-3</v>
          </cell>
          <cell r="FV76">
            <v>-1.0169546199500061</v>
          </cell>
          <cell r="FW76">
            <v>-0.31079510355000295</v>
          </cell>
          <cell r="FX76">
            <v>-3.4475917620399983</v>
          </cell>
          <cell r="FY76">
            <v>-0.25922388400999807</v>
          </cell>
          <cell r="FZ76">
            <v>0.1594949137099988</v>
          </cell>
          <cell r="GA76">
            <v>0.39876142893000122</v>
          </cell>
          <cell r="GB76">
            <v>-1.0060615122900032</v>
          </cell>
          <cell r="GC76">
            <v>-0.43982953754000675</v>
          </cell>
          <cell r="GD76">
            <v>0.17756826684001226</v>
          </cell>
          <cell r="GE76">
            <v>-10.969795327590077</v>
          </cell>
          <cell r="GF76">
            <v>-1.7759364551699832</v>
          </cell>
          <cell r="GG76">
            <v>-1.2159080674000009</v>
          </cell>
          <cell r="GH76">
            <v>-1.5655933400000066</v>
          </cell>
          <cell r="GI76">
            <v>-1.1569864173400006</v>
          </cell>
          <cell r="GJ76">
            <v>-0.45700518862000195</v>
          </cell>
          <cell r="GK76">
            <v>-1.4294821695099955</v>
          </cell>
          <cell r="GL76">
            <v>-0.38962588340999815</v>
          </cell>
          <cell r="GM76">
            <v>-0.13656562645000037</v>
          </cell>
          <cell r="GN76">
            <v>-0.33713225312000361</v>
          </cell>
          <cell r="GO76">
            <v>-2.1966026062300017</v>
          </cell>
          <cell r="GP76">
            <v>0.10436979581001538</v>
          </cell>
          <cell r="GQ76">
            <v>-0.4133271161499863</v>
          </cell>
          <cell r="GR76">
            <v>-4.9315415493399541</v>
          </cell>
          <cell r="GS76">
            <v>5.7755545690014287E-2</v>
          </cell>
          <cell r="GT76">
            <v>-1.7026907063000039</v>
          </cell>
          <cell r="GU76">
            <v>-8.926304420001685E-2</v>
          </cell>
          <cell r="GV76">
            <v>-2.0825940932399973</v>
          </cell>
          <cell r="GW76">
            <v>-0.62326358622999578</v>
          </cell>
          <cell r="GX76">
            <v>-0.99160538452999702</v>
          </cell>
          <cell r="GY76">
            <v>3.9525928330000681E-2</v>
          </cell>
          <cell r="GZ76">
            <v>0</v>
          </cell>
          <cell r="HA76">
            <v>-3.098101391999819E-2</v>
          </cell>
          <cell r="HB76">
            <v>0.54949669441000992</v>
          </cell>
          <cell r="HC76">
            <v>-0.29312827725000545</v>
          </cell>
          <cell r="HD76">
            <v>0.23520638790000703</v>
          </cell>
          <cell r="HE76">
            <v>-2.7697911586499231</v>
          </cell>
          <cell r="HF76">
            <v>8.4104240700000332E-2</v>
          </cell>
          <cell r="HG76">
            <v>-0.15797589203999252</v>
          </cell>
          <cell r="HH76">
            <v>-1.2319406765699981</v>
          </cell>
          <cell r="HI76">
            <v>-1.4978664208800012</v>
          </cell>
          <cell r="HJ76">
            <v>-0.98992399934000019</v>
          </cell>
          <cell r="HK76">
            <v>0.74558344395999399</v>
          </cell>
          <cell r="HL76">
            <v>0</v>
          </cell>
          <cell r="HM76">
            <v>0</v>
          </cell>
          <cell r="HN76">
            <v>-8.0454634669997915E-2</v>
          </cell>
          <cell r="HO76">
            <v>0.24517823079000323</v>
          </cell>
          <cell r="HP76">
            <v>-4.4962156869999603E-2</v>
          </cell>
          <cell r="HQ76">
            <v>0.15846670627001913</v>
          </cell>
          <cell r="HR76">
            <v>-1.1631913205800402</v>
          </cell>
          <cell r="HS76">
            <v>3.7773235400067051E-3</v>
          </cell>
          <cell r="HT76">
            <v>0.39513459006001028</v>
          </cell>
          <cell r="HU76">
            <v>-0.22987445024000408</v>
          </cell>
          <cell r="HV76">
            <v>-0.34623292883001255</v>
          </cell>
          <cell r="HW76">
            <v>-0.60558533362998901</v>
          </cell>
          <cell r="HX76">
            <v>-0.5403603839800013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0.15994986250001375</v>
          </cell>
          <cell r="IE76">
            <v>-2.162982558779845</v>
          </cell>
          <cell r="IF76">
            <v>-3.7555385650009043E-2</v>
          </cell>
          <cell r="IG76">
            <v>0.39714228052000067</v>
          </cell>
          <cell r="IH76">
            <v>-1.7086715196400206</v>
          </cell>
          <cell r="II76">
            <v>0.39082237780999662</v>
          </cell>
          <cell r="IJ76">
            <v>-0.87264294629999739</v>
          </cell>
          <cell r="IK76">
            <v>-0.45776463445999127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0.12568726893999838</v>
          </cell>
          <cell r="IR76">
            <v>0.41524231778021203</v>
          </cell>
          <cell r="IS76">
            <v>0</v>
          </cell>
          <cell r="IT76">
            <v>-0.62115848592000589</v>
          </cell>
          <cell r="IU76">
            <v>-0.12759847053999351</v>
          </cell>
          <cell r="IV76">
            <v>-0.83785017168999332</v>
          </cell>
          <cell r="IW76">
            <v>0.84797726771999749</v>
          </cell>
          <cell r="IX76">
            <v>1.1538721782099941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-0.58303765106995797</v>
          </cell>
          <cell r="JF76">
            <v>0</v>
          </cell>
          <cell r="JG76">
            <v>0.28306916561000151</v>
          </cell>
          <cell r="JH76">
            <v>-1.0580131669499906</v>
          </cell>
          <cell r="JI76">
            <v>-0.14479170068999281</v>
          </cell>
          <cell r="JJ76">
            <v>-8.3314577839999515E-2</v>
          </cell>
          <cell r="JK76">
            <v>0.26712653149000687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0.15288609730998814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2.4755545677799091</v>
          </cell>
          <cell r="S77">
            <v>0</v>
          </cell>
          <cell r="T77">
            <v>0</v>
          </cell>
          <cell r="U77">
            <v>0</v>
          </cell>
          <cell r="V77">
            <v>2.4755545677799091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-1.6563331634388305</v>
          </cell>
          <cell r="BF77">
            <v>0</v>
          </cell>
          <cell r="BG77">
            <v>0</v>
          </cell>
          <cell r="BH77">
            <v>-1.6563331634399674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1.7514549930892827</v>
          </cell>
          <cell r="BS77">
            <v>0</v>
          </cell>
          <cell r="BT77">
            <v>0</v>
          </cell>
          <cell r="BU77">
            <v>1.7054795626099803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4.5975430480098112E-2</v>
          </cell>
          <cell r="CE77">
            <v>-3.1875527387098828</v>
          </cell>
          <cell r="CF77">
            <v>-5.8098977100002003E-2</v>
          </cell>
          <cell r="CG77">
            <v>-0.34090847230000065</v>
          </cell>
          <cell r="CH77">
            <v>-5.1874274630002049E-2</v>
          </cell>
          <cell r="CI77">
            <v>-0.23526424590000516</v>
          </cell>
          <cell r="CJ77">
            <v>-0.63544826086000228</v>
          </cell>
          <cell r="CK77">
            <v>-0.27998104673000768</v>
          </cell>
          <cell r="CL77">
            <v>0.19679301944000116</v>
          </cell>
          <cell r="CM77">
            <v>-0.30295908873999622</v>
          </cell>
          <cell r="CN77">
            <v>1.7887281899966467E-3</v>
          </cell>
          <cell r="CO77">
            <v>-1.3547461652100026</v>
          </cell>
          <cell r="CP77">
            <v>3.3509723670000824E-2</v>
          </cell>
          <cell r="CQ77">
            <v>-0.16036367853999423</v>
          </cell>
          <cell r="CR77">
            <v>-3.9686356597499071</v>
          </cell>
          <cell r="CS77">
            <v>-0.51558685096000545</v>
          </cell>
          <cell r="CT77">
            <v>0.17792188301999801</v>
          </cell>
          <cell r="CU77">
            <v>0.62667769996999567</v>
          </cell>
          <cell r="CV77">
            <v>-0.42472976532999951</v>
          </cell>
          <cell r="CW77">
            <v>-0.7228586893299962</v>
          </cell>
          <cell r="CX77">
            <v>-0.99969226017000778</v>
          </cell>
          <cell r="CY77">
            <v>-0.20578343388999798</v>
          </cell>
          <cell r="CZ77">
            <v>-0.15811440075999883</v>
          </cell>
          <cell r="DA77">
            <v>-0.41963081832999194</v>
          </cell>
          <cell r="DB77">
            <v>-1.1313022780599979</v>
          </cell>
          <cell r="DC77">
            <v>0</v>
          </cell>
          <cell r="DD77">
            <v>-0.19553674591000458</v>
          </cell>
          <cell r="DE77">
            <v>-5.2918449268598806</v>
          </cell>
          <cell r="DF77">
            <v>0.21865846216000762</v>
          </cell>
          <cell r="DG77">
            <v>-0.44565615108999879</v>
          </cell>
          <cell r="DH77">
            <v>-5.770433354999227E-2</v>
          </cell>
          <cell r="DI77">
            <v>-0.84824508918000419</v>
          </cell>
          <cell r="DJ77">
            <v>-0.28468674087999801</v>
          </cell>
          <cell r="DK77">
            <v>-1.6955484405400085</v>
          </cell>
          <cell r="DL77">
            <v>-0.18784434759000135</v>
          </cell>
          <cell r="DM77">
            <v>-0.41306927464000154</v>
          </cell>
          <cell r="DN77">
            <v>-0.35757295103000075</v>
          </cell>
          <cell r="DO77">
            <v>-1.2599558688200005</v>
          </cell>
          <cell r="DP77">
            <v>-8.2887410999887834E-4</v>
          </cell>
          <cell r="DQ77">
            <v>4.0608682410010033E-2</v>
          </cell>
          <cell r="DR77">
            <v>-6.8805666555300604</v>
          </cell>
          <cell r="DS77">
            <v>0.37309012961999599</v>
          </cell>
          <cell r="DT77">
            <v>5.8269902599974444E-3</v>
          </cell>
          <cell r="DU77">
            <v>-0.25261182305998631</v>
          </cell>
          <cell r="DV77">
            <v>-1.273880459339999</v>
          </cell>
          <cell r="DW77">
            <v>-0.61542967956000183</v>
          </cell>
          <cell r="DX77">
            <v>-1.2528884541899998</v>
          </cell>
          <cell r="DY77">
            <v>0</v>
          </cell>
          <cell r="DZ77">
            <v>-0.58747699359999928</v>
          </cell>
          <cell r="EA77">
            <v>-0.67856540945000177</v>
          </cell>
          <cell r="EB77">
            <v>-2.6082844281799922</v>
          </cell>
          <cell r="EC77">
            <v>7.7933480300060864E-3</v>
          </cell>
          <cell r="ED77">
            <v>1.8601239399913538E-3</v>
          </cell>
          <cell r="EE77">
            <v>-4.6018627418901588</v>
          </cell>
          <cell r="EF77">
            <v>0</v>
          </cell>
          <cell r="EG77">
            <v>-0.52408465338000099</v>
          </cell>
          <cell r="EH77">
            <v>-0.44857664861000757</v>
          </cell>
          <cell r="EI77">
            <v>-1.0895120850800026</v>
          </cell>
          <cell r="EJ77">
            <v>-0.60493510449000354</v>
          </cell>
          <cell r="EK77">
            <v>-1.163900120640001</v>
          </cell>
          <cell r="EL77">
            <v>0.14567403199000495</v>
          </cell>
          <cell r="EM77">
            <v>-0.21226483271999541</v>
          </cell>
          <cell r="EN77">
            <v>-0.71364062129000416</v>
          </cell>
          <cell r="EO77">
            <v>9.3772923299866306E-3</v>
          </cell>
          <cell r="EP77">
            <v>0</v>
          </cell>
          <cell r="EQ77">
            <v>0</v>
          </cell>
          <cell r="ER77">
            <v>-2.82581487148002</v>
          </cell>
          <cell r="ES77">
            <v>0</v>
          </cell>
          <cell r="ET77">
            <v>-0.49698944076000373</v>
          </cell>
          <cell r="EU77">
            <v>-0.19008296190000351</v>
          </cell>
          <cell r="EV77">
            <v>-0.89008878503999966</v>
          </cell>
          <cell r="EW77">
            <v>-0.33234287492000192</v>
          </cell>
          <cell r="EX77">
            <v>-7.3353552390003074E-2</v>
          </cell>
          <cell r="EY77">
            <v>0.17297274198999446</v>
          </cell>
          <cell r="EZ77">
            <v>-4.1111574749997715E-2</v>
          </cell>
          <cell r="FA77">
            <v>-0.46160383291999807</v>
          </cell>
          <cell r="FB77">
            <v>-0.51321459078999965</v>
          </cell>
          <cell r="FC77">
            <v>0</v>
          </cell>
          <cell r="FD77">
            <v>0</v>
          </cell>
          <cell r="FE77">
            <v>-4.7641435631800277</v>
          </cell>
          <cell r="FF77">
            <v>0</v>
          </cell>
          <cell r="FG77">
            <v>-0.2243197322399908</v>
          </cell>
          <cell r="FH77">
            <v>-0.74572596219000076</v>
          </cell>
          <cell r="FI77">
            <v>-1.1740418189100055</v>
          </cell>
          <cell r="FJ77">
            <v>-0.45274309946000102</v>
          </cell>
          <cell r="FK77">
            <v>-0.78356045051999956</v>
          </cell>
          <cell r="FL77">
            <v>-3.0160436030001847E-2</v>
          </cell>
          <cell r="FM77">
            <v>0</v>
          </cell>
          <cell r="FN77">
            <v>-0.19244924834000088</v>
          </cell>
          <cell r="FO77">
            <v>-1.1611428154899954</v>
          </cell>
          <cell r="FP77">
            <v>0</v>
          </cell>
          <cell r="FQ77">
            <v>0</v>
          </cell>
          <cell r="FR77">
            <v>-2.3430971157901013</v>
          </cell>
          <cell r="FS77">
            <v>1.1849523750001367E-2</v>
          </cell>
          <cell r="FT77">
            <v>0.2010230947699938</v>
          </cell>
          <cell r="FU77">
            <v>-0.70448047117000812</v>
          </cell>
          <cell r="FV77">
            <v>-0.5867703239900024</v>
          </cell>
          <cell r="FW77">
            <v>-1.019720498609999</v>
          </cell>
          <cell r="FX77">
            <v>0.12687999073999379</v>
          </cell>
          <cell r="FY77">
            <v>-0.18584994644000119</v>
          </cell>
          <cell r="FZ77">
            <v>0</v>
          </cell>
          <cell r="GA77">
            <v>0</v>
          </cell>
          <cell r="GB77">
            <v>-0.18602848483999423</v>
          </cell>
          <cell r="GC77">
            <v>0</v>
          </cell>
          <cell r="GD77">
            <v>0</v>
          </cell>
          <cell r="GE77">
            <v>-3.5816200830598746</v>
          </cell>
          <cell r="GF77">
            <v>-1.5504816399953825E-3</v>
          </cell>
          <cell r="GG77">
            <v>-0.2011564032300015</v>
          </cell>
          <cell r="GH77">
            <v>-0.12973188077000231</v>
          </cell>
          <cell r="GI77">
            <v>-0.43541504635000194</v>
          </cell>
          <cell r="GJ77">
            <v>-0.29628706218999667</v>
          </cell>
          <cell r="GK77">
            <v>-0.82676295991999638</v>
          </cell>
          <cell r="GL77">
            <v>-0.19928840052999419</v>
          </cell>
          <cell r="GM77">
            <v>-0.1893216668899953</v>
          </cell>
          <cell r="GN77">
            <v>-0.4229315801700011</v>
          </cell>
          <cell r="GO77">
            <v>-0.87917460136998216</v>
          </cell>
          <cell r="GP77">
            <v>0</v>
          </cell>
          <cell r="GQ77">
            <v>0</v>
          </cell>
          <cell r="GR77">
            <v>-2.4344684194800266</v>
          </cell>
          <cell r="GS77">
            <v>0</v>
          </cell>
          <cell r="GT77">
            <v>-0.3994609107700029</v>
          </cell>
          <cell r="GU77">
            <v>-0.87965343767999826</v>
          </cell>
          <cell r="GV77">
            <v>-0.88444104924999323</v>
          </cell>
          <cell r="GW77">
            <v>-0.45837295751000084</v>
          </cell>
          <cell r="GX77">
            <v>-1.1877598430004355E-2</v>
          </cell>
          <cell r="GY77">
            <v>0</v>
          </cell>
          <cell r="GZ77">
            <v>0</v>
          </cell>
          <cell r="HA77">
            <v>0</v>
          </cell>
          <cell r="HB77">
            <v>0.19933753415999433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2.6075452816694451</v>
          </cell>
          <cell r="S78">
            <v>0</v>
          </cell>
          <cell r="T78">
            <v>0</v>
          </cell>
          <cell r="U78">
            <v>0</v>
          </cell>
          <cell r="V78">
            <v>2.6075452816701272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1.3879232034014422</v>
          </cell>
          <cell r="AF78">
            <v>0</v>
          </cell>
          <cell r="AG78">
            <v>0</v>
          </cell>
          <cell r="AH78">
            <v>1.3879232033998505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1.4076651305877022</v>
          </cell>
          <cell r="BS78">
            <v>0</v>
          </cell>
          <cell r="BT78">
            <v>0</v>
          </cell>
          <cell r="BU78">
            <v>1.4076651305899759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-1.1072573981400069</v>
          </cell>
          <cell r="CF78">
            <v>-2.0377629600005776E-3</v>
          </cell>
          <cell r="CG78">
            <v>3.1792394620001829E-2</v>
          </cell>
          <cell r="CH78">
            <v>-0.116257228810003</v>
          </cell>
          <cell r="CI78">
            <v>1.6938029789997699E-2</v>
          </cell>
          <cell r="CJ78">
            <v>-0.45896654170000772</v>
          </cell>
          <cell r="CK78">
            <v>-0.14144059773999729</v>
          </cell>
          <cell r="CL78">
            <v>0</v>
          </cell>
          <cell r="CM78">
            <v>-1.5768631889997664E-2</v>
          </cell>
          <cell r="CN78">
            <v>0</v>
          </cell>
          <cell r="CO78">
            <v>-0.44829277914000443</v>
          </cell>
          <cell r="CP78">
            <v>2.6775719690000699E-2</v>
          </cell>
          <cell r="CQ78">
            <v>0</v>
          </cell>
          <cell r="CR78">
            <v>-3.970367357170062</v>
          </cell>
          <cell r="CS78">
            <v>0.16594613197999308</v>
          </cell>
          <cell r="CT78">
            <v>7.1761945899996959E-2</v>
          </cell>
          <cell r="CU78">
            <v>-4.7007711250000028E-2</v>
          </cell>
          <cell r="CV78">
            <v>-1.0099024855500005</v>
          </cell>
          <cell r="CW78">
            <v>-0.46449599539000275</v>
          </cell>
          <cell r="CX78">
            <v>-1.6639665632200007</v>
          </cell>
          <cell r="CY78">
            <v>-5.3834723510000515E-2</v>
          </cell>
          <cell r="CZ78">
            <v>0</v>
          </cell>
          <cell r="DA78">
            <v>0</v>
          </cell>
          <cell r="DB78">
            <v>-1.0475990549600027</v>
          </cell>
          <cell r="DC78">
            <v>1.0004441719502211E-11</v>
          </cell>
          <cell r="DD78">
            <v>7.8731098820000511E-2</v>
          </cell>
          <cell r="DE78">
            <v>-3.4558924051100348</v>
          </cell>
          <cell r="DF78">
            <v>4.2525989699981892E-3</v>
          </cell>
          <cell r="DG78">
            <v>0</v>
          </cell>
          <cell r="DH78">
            <v>-0.16866414828000842</v>
          </cell>
          <cell r="DI78">
            <v>-0.48913430774999611</v>
          </cell>
          <cell r="DJ78">
            <v>-0.44160626040000039</v>
          </cell>
          <cell r="DK78">
            <v>-0.25662417939999926</v>
          </cell>
          <cell r="DL78">
            <v>0</v>
          </cell>
          <cell r="DM78">
            <v>0</v>
          </cell>
          <cell r="DN78">
            <v>0</v>
          </cell>
          <cell r="DO78">
            <v>-2.1147749495400063</v>
          </cell>
          <cell r="DP78">
            <v>1.0658841290009491E-2</v>
          </cell>
          <cell r="DQ78">
            <v>0</v>
          </cell>
          <cell r="DR78">
            <v>-1.7552704364400142</v>
          </cell>
          <cell r="DS78">
            <v>0.42438883969998642</v>
          </cell>
          <cell r="DT78">
            <v>-0.60742223152000108</v>
          </cell>
          <cell r="DU78">
            <v>-0.25650790839999971</v>
          </cell>
          <cell r="DV78">
            <v>-0.57458926379000275</v>
          </cell>
          <cell r="DW78">
            <v>-0.18379572867999627</v>
          </cell>
          <cell r="DX78">
            <v>-0.36648875642000434</v>
          </cell>
          <cell r="DY78">
            <v>0</v>
          </cell>
          <cell r="DZ78">
            <v>0</v>
          </cell>
          <cell r="EA78">
            <v>-0.13131705439000285</v>
          </cell>
          <cell r="EB78">
            <v>0</v>
          </cell>
          <cell r="EC78">
            <v>9.9973362921446096E-12</v>
          </cell>
          <cell r="ED78">
            <v>-5.9538332949991002E-2</v>
          </cell>
          <cell r="EE78">
            <v>-1.2030641569999716</v>
          </cell>
          <cell r="EF78">
            <v>0.18770286020001237</v>
          </cell>
          <cell r="EG78">
            <v>-6.1793609319998666E-2</v>
          </cell>
          <cell r="EH78">
            <v>-1.6238733249998916E-2</v>
          </cell>
          <cell r="EI78">
            <v>-0.61151385894000398</v>
          </cell>
          <cell r="EJ78">
            <v>-0.18948076945000025</v>
          </cell>
          <cell r="EK78">
            <v>-0.42638541078999737</v>
          </cell>
          <cell r="EL78">
            <v>0</v>
          </cell>
          <cell r="EM78">
            <v>-1.3355530001035731E-5</v>
          </cell>
          <cell r="EN78">
            <v>-0.13131721871999957</v>
          </cell>
          <cell r="EO78">
            <v>-0.14036869216000269</v>
          </cell>
          <cell r="EP78">
            <v>3.948638114000147E-2</v>
          </cell>
          <cell r="EQ78">
            <v>0.14685824981999929</v>
          </cell>
          <cell r="ER78">
            <v>-4.7982265416499672</v>
          </cell>
          <cell r="ES78">
            <v>-0.5768741205800012</v>
          </cell>
          <cell r="ET78">
            <v>-2.7094524018600055</v>
          </cell>
          <cell r="EU78">
            <v>-2.6596732080001573E-2</v>
          </cell>
          <cell r="EV78">
            <v>-0.70217625852999888</v>
          </cell>
          <cell r="EW78">
            <v>-0.31128274817999468</v>
          </cell>
          <cell r="EX78">
            <v>-0.53110725057999986</v>
          </cell>
          <cell r="EY78">
            <v>-5.1476335239996729E-2</v>
          </cell>
          <cell r="EZ78">
            <v>4.1373789819999729E-2</v>
          </cell>
          <cell r="FA78">
            <v>4.0269600799973659E-3</v>
          </cell>
          <cell r="FB78">
            <v>4.6229439089998436E-2</v>
          </cell>
          <cell r="FC78">
            <v>3.6967805259990882E-2</v>
          </cell>
          <cell r="FD78">
            <v>-1.7858688849997861E-2</v>
          </cell>
          <cell r="FE78">
            <v>-3.5841185982500861</v>
          </cell>
          <cell r="FF78">
            <v>-3.5448407170001417E-2</v>
          </cell>
          <cell r="FG78">
            <v>-1.1824052203500024</v>
          </cell>
          <cell r="FH78">
            <v>-0.1923697145000034</v>
          </cell>
          <cell r="FI78">
            <v>-0.94518640550000299</v>
          </cell>
          <cell r="FJ78">
            <v>-0.22868192250999897</v>
          </cell>
          <cell r="FK78">
            <v>-1.3103996084300036</v>
          </cell>
          <cell r="FL78">
            <v>8.3219499369999284E-2</v>
          </cell>
          <cell r="FM78">
            <v>-1.2107645250001298E-2</v>
          </cell>
          <cell r="FN78">
            <v>-0.41872118380000245</v>
          </cell>
          <cell r="FO78">
            <v>0.18686660015999479</v>
          </cell>
          <cell r="FP78">
            <v>0.16907929905999453</v>
          </cell>
          <cell r="FQ78">
            <v>0.30203611066999514</v>
          </cell>
          <cell r="FR78">
            <v>-2.4102539440399937</v>
          </cell>
          <cell r="FS78">
            <v>0.36412549017000373</v>
          </cell>
          <cell r="FT78">
            <v>6.2992063439999413E-2</v>
          </cell>
          <cell r="FU78">
            <v>-0.32978674614999903</v>
          </cell>
          <cell r="FV78">
            <v>-0.25519258533999789</v>
          </cell>
          <cell r="FW78">
            <v>-0.78607486098999857</v>
          </cell>
          <cell r="FX78">
            <v>-0.66589464957999667</v>
          </cell>
          <cell r="FY78">
            <v>-0.14636287728999875</v>
          </cell>
          <cell r="FZ78">
            <v>0</v>
          </cell>
          <cell r="GA78">
            <v>0</v>
          </cell>
          <cell r="GB78">
            <v>-0.89188319385999648</v>
          </cell>
          <cell r="GC78">
            <v>7.145029254999713E-2</v>
          </cell>
          <cell r="GD78">
            <v>0.16637312301000406</v>
          </cell>
          <cell r="GE78">
            <v>-2.3887570043400501</v>
          </cell>
          <cell r="GF78">
            <v>0.25456314595999885</v>
          </cell>
          <cell r="GG78">
            <v>-2.6789547219998155E-2</v>
          </cell>
          <cell r="GH78">
            <v>2.1791809299998022E-3</v>
          </cell>
          <cell r="GI78">
            <v>-0.26997406707999971</v>
          </cell>
          <cell r="GJ78">
            <v>-0.70207558208999998</v>
          </cell>
          <cell r="GK78">
            <v>-1.2066671783799947</v>
          </cell>
          <cell r="GL78">
            <v>-0.22941290661000124</v>
          </cell>
          <cell r="GM78">
            <v>-0.1964266289399994</v>
          </cell>
          <cell r="GN78">
            <v>-7.6355496040001469E-2</v>
          </cell>
          <cell r="GO78">
            <v>-7.0898587259996759E-2</v>
          </cell>
          <cell r="GP78">
            <v>0.15944053805999658</v>
          </cell>
          <cell r="GQ78">
            <v>-2.6339875670004176E-2</v>
          </cell>
          <cell r="GR78">
            <v>-7.0071060995900325</v>
          </cell>
          <cell r="GS78">
            <v>0.50265182796999852</v>
          </cell>
          <cell r="GT78">
            <v>-0.11259641341000304</v>
          </cell>
          <cell r="GU78">
            <v>-1.4755427456200003</v>
          </cell>
          <cell r="GV78">
            <v>-5.2921598247299997</v>
          </cell>
          <cell r="GW78">
            <v>-0.32109977905999543</v>
          </cell>
          <cell r="GX78">
            <v>-0.73505983534000663</v>
          </cell>
          <cell r="GY78">
            <v>0</v>
          </cell>
          <cell r="GZ78">
            <v>1.809399443000359E-2</v>
          </cell>
          <cell r="HA78">
            <v>0</v>
          </cell>
          <cell r="HB78">
            <v>3.8716397459999996E-2</v>
          </cell>
          <cell r="HC78">
            <v>0.18036997443000047</v>
          </cell>
          <cell r="HD78">
            <v>0.18952030427999844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</row>
        <row r="79">
          <cell r="F79">
            <v>2.2386671695494442</v>
          </cell>
          <cell r="G79">
            <v>-3.8141354439903807</v>
          </cell>
          <cell r="H79">
            <v>2.3875636657303403</v>
          </cell>
          <cell r="I79">
            <v>1.3144785529202636</v>
          </cell>
          <cell r="J79">
            <v>0.3789848921101111</v>
          </cell>
          <cell r="K79">
            <v>0</v>
          </cell>
          <cell r="L79">
            <v>0</v>
          </cell>
          <cell r="M79">
            <v>0</v>
          </cell>
          <cell r="N79">
            <v>1.8857126581101511</v>
          </cell>
          <cell r="O79">
            <v>47.851388555750418</v>
          </cell>
          <cell r="P79">
            <v>14.836291373689619</v>
          </cell>
          <cell r="Q79">
            <v>32.97117938420979</v>
          </cell>
          <cell r="R79">
            <v>183.80398188422987</v>
          </cell>
          <cell r="S79">
            <v>27.501880042360426</v>
          </cell>
          <cell r="T79">
            <v>8.5628468475601949</v>
          </cell>
          <cell r="U79">
            <v>58.129570594610414</v>
          </cell>
          <cell r="V79">
            <v>79.565624648059838</v>
          </cell>
          <cell r="W79">
            <v>21.92567232852025</v>
          </cell>
          <cell r="X79">
            <v>0.31658255738011576</v>
          </cell>
          <cell r="Y79">
            <v>0</v>
          </cell>
          <cell r="Z79">
            <v>0</v>
          </cell>
          <cell r="AA79">
            <v>-4.0987666695300504</v>
          </cell>
          <cell r="AB79">
            <v>-8.0983819491402755</v>
          </cell>
          <cell r="AC79">
            <v>0</v>
          </cell>
          <cell r="AD79">
            <v>-1.0465155992278596E-3</v>
          </cell>
          <cell r="AE79">
            <v>53.013719075526751</v>
          </cell>
          <cell r="AF79">
            <v>16.633558366380385</v>
          </cell>
          <cell r="AG79">
            <v>7.2321900936303791</v>
          </cell>
          <cell r="AH79">
            <v>22.106494795430081</v>
          </cell>
          <cell r="AI79">
            <v>-2.963419702410647</v>
          </cell>
          <cell r="AJ79">
            <v>8.7844189148499936</v>
          </cell>
          <cell r="AK79">
            <v>5.3759689692296888</v>
          </cell>
          <cell r="AL79">
            <v>0</v>
          </cell>
          <cell r="AM79">
            <v>0</v>
          </cell>
          <cell r="AN79">
            <v>0.11389479104991551</v>
          </cell>
          <cell r="AO79">
            <v>-2.3523616698093974</v>
          </cell>
          <cell r="AP79">
            <v>0</v>
          </cell>
          <cell r="AQ79">
            <v>-1.9170254828195539</v>
          </cell>
          <cell r="AR79">
            <v>18.104805611270422</v>
          </cell>
          <cell r="AS79">
            <v>6.0427324730999317</v>
          </cell>
          <cell r="AT79">
            <v>9.4443369486098163</v>
          </cell>
          <cell r="AU79">
            <v>0.76048819167954207</v>
          </cell>
          <cell r="AV79">
            <v>-2.5239164913700733</v>
          </cell>
          <cell r="AW79">
            <v>2.6307394253699385</v>
          </cell>
          <cell r="AX79">
            <v>0.43253765979989112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1.3178874040713708</v>
          </cell>
          <cell r="BE79">
            <v>4.0862024626549101</v>
          </cell>
          <cell r="BF79">
            <v>-2.2763698593407753</v>
          </cell>
          <cell r="BG79">
            <v>-1.4098541157900399</v>
          </cell>
          <cell r="BH79">
            <v>1.2188458999594332</v>
          </cell>
          <cell r="BI79">
            <v>9.1609519269395605</v>
          </cell>
          <cell r="BJ79">
            <v>0</v>
          </cell>
          <cell r="BK79">
            <v>-2.5349869832302829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-7.2384405881166458E-2</v>
          </cell>
          <cell r="BR79">
            <v>13.253371432867425</v>
          </cell>
          <cell r="BS79">
            <v>0</v>
          </cell>
          <cell r="BT79">
            <v>9.8687231800299742</v>
          </cell>
          <cell r="BU79">
            <v>-3.7081770953495834</v>
          </cell>
          <cell r="BV79">
            <v>9.1000989361009488</v>
          </cell>
          <cell r="BW79">
            <v>-2.8341393132404846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0.82686572532020364</v>
          </cell>
          <cell r="CD79">
            <v>0</v>
          </cell>
          <cell r="CE79">
            <v>41.149181243497878</v>
          </cell>
          <cell r="CF79">
            <v>0</v>
          </cell>
          <cell r="CG79">
            <v>-2.3531678526096584</v>
          </cell>
          <cell r="CH79">
            <v>10.045052480079903</v>
          </cell>
          <cell r="CI79">
            <v>16.457301018339876</v>
          </cell>
          <cell r="CJ79">
            <v>18.000213416989936</v>
          </cell>
          <cell r="CK79">
            <v>0.39599477134015615</v>
          </cell>
          <cell r="CL79">
            <v>0</v>
          </cell>
          <cell r="CM79">
            <v>0</v>
          </cell>
          <cell r="CN79">
            <v>0</v>
          </cell>
          <cell r="CO79">
            <v>-1.396212590650066</v>
          </cell>
          <cell r="CP79">
            <v>0</v>
          </cell>
          <cell r="CQ79">
            <v>0</v>
          </cell>
          <cell r="CR79">
            <v>77.241063210371067</v>
          </cell>
          <cell r="CS79">
            <v>0</v>
          </cell>
          <cell r="CT79">
            <v>0</v>
          </cell>
          <cell r="CU79">
            <v>12.50632387243968</v>
          </cell>
          <cell r="CV79">
            <v>15.269889121690539</v>
          </cell>
          <cell r="CW79">
            <v>46.276954673169712</v>
          </cell>
          <cell r="CX79">
            <v>3.1878955430602218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117.28990811336553</v>
          </cell>
          <cell r="DF79">
            <v>0</v>
          </cell>
          <cell r="DG79">
            <v>0</v>
          </cell>
          <cell r="DH79">
            <v>39.997556528279802</v>
          </cell>
          <cell r="DI79">
            <v>4.7132740488295894</v>
          </cell>
          <cell r="DJ79">
            <v>38.268471245311048</v>
          </cell>
          <cell r="DK79">
            <v>34.310606290949636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208.40931074354739</v>
          </cell>
          <cell r="DS79">
            <v>0</v>
          </cell>
          <cell r="DT79">
            <v>0</v>
          </cell>
          <cell r="DU79">
            <v>55.016508299899215</v>
          </cell>
          <cell r="DV79">
            <v>86.153055514389962</v>
          </cell>
          <cell r="DW79">
            <v>29.079378130839814</v>
          </cell>
          <cell r="DX79">
            <v>39.727806154530754</v>
          </cell>
          <cell r="DY79">
            <v>0</v>
          </cell>
          <cell r="DZ79">
            <v>-1.5674373561100765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-13.521644506070061</v>
          </cell>
          <cell r="EF79">
            <v>-1.0500700703600074</v>
          </cell>
          <cell r="EG79">
            <v>-4.5742368581099981</v>
          </cell>
          <cell r="EH79">
            <v>-1.0341033764900089</v>
          </cell>
          <cell r="EI79">
            <v>-0.60873880575999095</v>
          </cell>
          <cell r="EJ79">
            <v>-0.73986870583999576</v>
          </cell>
          <cell r="EK79">
            <v>-1.3286764330299974</v>
          </cell>
          <cell r="EL79">
            <v>-1.2388266509994139E-2</v>
          </cell>
          <cell r="EM79">
            <v>-0.67794942763999444</v>
          </cell>
          <cell r="EN79">
            <v>-0.39122165682999821</v>
          </cell>
          <cell r="EO79">
            <v>-3.2913100495999572</v>
          </cell>
          <cell r="EP79">
            <v>1.0916945450020421E-2</v>
          </cell>
          <cell r="EQ79">
            <v>0.17600219865002487</v>
          </cell>
          <cell r="ER79">
            <v>-6.6448908201899712</v>
          </cell>
          <cell r="ES79">
            <v>-0.17202670105001516</v>
          </cell>
          <cell r="ET79">
            <v>-0.30827622485000461</v>
          </cell>
          <cell r="EU79">
            <v>-0.12550576870000896</v>
          </cell>
          <cell r="EV79">
            <v>-1.8686947722699969</v>
          </cell>
          <cell r="EW79">
            <v>-2.1595194298099827</v>
          </cell>
          <cell r="EX79">
            <v>-0.68828982668000549</v>
          </cell>
          <cell r="EY79">
            <v>0.40944886527999813</v>
          </cell>
          <cell r="EZ79">
            <v>-0.36179921687000416</v>
          </cell>
          <cell r="FA79">
            <v>-0.36650988878000135</v>
          </cell>
          <cell r="FB79">
            <v>-0.27755019466999897</v>
          </cell>
          <cell r="FC79">
            <v>-0.31720924194999611</v>
          </cell>
          <cell r="FD79">
            <v>-0.40895841984001891</v>
          </cell>
          <cell r="FE79">
            <v>-8.4884486225598721</v>
          </cell>
          <cell r="FF79">
            <v>-1.4944861531400022</v>
          </cell>
          <cell r="FG79">
            <v>-0.82783493981001754</v>
          </cell>
          <cell r="FH79">
            <v>0.51237047539999026</v>
          </cell>
          <cell r="FI79">
            <v>8.0418641640008559E-2</v>
          </cell>
          <cell r="FJ79">
            <v>-1.6553668537599862</v>
          </cell>
          <cell r="FK79">
            <v>-1.7761782016300032</v>
          </cell>
          <cell r="FL79">
            <v>-0.36291754768998885</v>
          </cell>
          <cell r="FM79">
            <v>-0.24860085103999552</v>
          </cell>
          <cell r="FN79">
            <v>0.20961794432999881</v>
          </cell>
          <cell r="FO79">
            <v>-3.2184388740099905</v>
          </cell>
          <cell r="FP79">
            <v>-0.38749828785000773</v>
          </cell>
          <cell r="FQ79">
            <v>0.68046602500001541</v>
          </cell>
          <cell r="FR79">
            <v>-7.7906129971601104</v>
          </cell>
          <cell r="FS79">
            <v>-0.19774612023999794</v>
          </cell>
          <cell r="FT79">
            <v>-0.79673334804000717</v>
          </cell>
          <cell r="FU79">
            <v>-1.5216760172099981</v>
          </cell>
          <cell r="FV79">
            <v>-2.7204624399400075</v>
          </cell>
          <cell r="FW79">
            <v>-0.35765213573000665</v>
          </cell>
          <cell r="FX79">
            <v>-1.5779250213399934</v>
          </cell>
          <cell r="FY79">
            <v>-0.2204706569999999</v>
          </cell>
          <cell r="FZ79">
            <v>-0.49336360155000136</v>
          </cell>
          <cell r="GA79">
            <v>-0.34941387706000171</v>
          </cell>
          <cell r="GB79">
            <v>0.42287570974001198</v>
          </cell>
          <cell r="GC79">
            <v>0.22756523065000067</v>
          </cell>
          <cell r="GD79">
            <v>-0.20561071944001696</v>
          </cell>
          <cell r="GE79">
            <v>-5.3204641287297818</v>
          </cell>
          <cell r="GF79">
            <v>-0.59807279828001469</v>
          </cell>
          <cell r="GG79">
            <v>-0.8270226897800228</v>
          </cell>
          <cell r="GH79">
            <v>0.19911792778999171</v>
          </cell>
          <cell r="GI79">
            <v>-1.2610471163099817</v>
          </cell>
          <cell r="GJ79">
            <v>7.7673298019995229E-2</v>
          </cell>
          <cell r="GK79">
            <v>0.19357296764999887</v>
          </cell>
          <cell r="GL79">
            <v>9.7309629500017536E-3</v>
          </cell>
          <cell r="GM79">
            <v>-0.98188303884997907</v>
          </cell>
          <cell r="GN79">
            <v>3.5339930199995706E-3</v>
          </cell>
          <cell r="GO79">
            <v>-2.0817534965300126</v>
          </cell>
          <cell r="GP79">
            <v>6.143568310008618E-3</v>
          </cell>
          <cell r="GQ79">
            <v>-6.045770672000117E-2</v>
          </cell>
          <cell r="GR79">
            <v>-5.7128053520100366</v>
          </cell>
          <cell r="GS79">
            <v>0.37327431507998199</v>
          </cell>
          <cell r="GT79">
            <v>-2.0858094704899912</v>
          </cell>
          <cell r="GU79">
            <v>-1.2015727067199862</v>
          </cell>
          <cell r="GV79">
            <v>-2.261488350359997</v>
          </cell>
          <cell r="GW79">
            <v>-1.1505686268100277</v>
          </cell>
          <cell r="GX79">
            <v>-8.8203018450002446E-2</v>
          </cell>
          <cell r="GY79">
            <v>-4.2256973599990033E-3</v>
          </cell>
          <cell r="GZ79">
            <v>0</v>
          </cell>
          <cell r="HA79">
            <v>-3.9645721479992346E-2</v>
          </cell>
          <cell r="HB79">
            <v>-0.14159933653000678</v>
          </cell>
          <cell r="HC79">
            <v>0.33465991709000775</v>
          </cell>
          <cell r="HD79">
            <v>0.5523733440199976</v>
          </cell>
          <cell r="HE79">
            <v>-5.4375684040799115</v>
          </cell>
          <cell r="HF79">
            <v>0.38808318866000491</v>
          </cell>
          <cell r="HG79">
            <v>1.3226534509996668E-2</v>
          </cell>
          <cell r="HH79">
            <v>-1.3177210314499774</v>
          </cell>
          <cell r="HI79">
            <v>-1.4540640901699788</v>
          </cell>
          <cell r="HJ79">
            <v>-1.9338984450699996</v>
          </cell>
          <cell r="HK79">
            <v>-0.33781042142000217</v>
          </cell>
          <cell r="HL79">
            <v>0</v>
          </cell>
          <cell r="HM79">
            <v>0</v>
          </cell>
          <cell r="HN79">
            <v>-0.46628459419000023</v>
          </cell>
          <cell r="HO79">
            <v>-0.42772121218999359</v>
          </cell>
          <cell r="HP79">
            <v>0.11095410508998782</v>
          </cell>
          <cell r="HQ79">
            <v>-1.2332437850034239E-2</v>
          </cell>
          <cell r="HR79">
            <v>-0.88647828215016489</v>
          </cell>
          <cell r="HS79">
            <v>0.17655365381000365</v>
          </cell>
          <cell r="HT79">
            <v>-0.36643143227999531</v>
          </cell>
          <cell r="HU79">
            <v>0.29880017255996449</v>
          </cell>
          <cell r="HV79">
            <v>0.14880263746998423</v>
          </cell>
          <cell r="HW79">
            <v>-0.48372188277998873</v>
          </cell>
          <cell r="HX79">
            <v>-0.52972083894999855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-0.13076059197999257</v>
          </cell>
          <cell r="IE79">
            <v>-4.5017458845898091</v>
          </cell>
          <cell r="IF79">
            <v>0</v>
          </cell>
          <cell r="IG79">
            <v>-0.22864899629999513</v>
          </cell>
          <cell r="IH79">
            <v>0.1126649253500176</v>
          </cell>
          <cell r="II79">
            <v>-0.51803137499000229</v>
          </cell>
          <cell r="IJ79">
            <v>-2.0735861275699818</v>
          </cell>
          <cell r="IK79">
            <v>-1.6668806262700002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-0.1272636848100035</v>
          </cell>
          <cell r="IR79">
            <v>0.90111299295017488</v>
          </cell>
          <cell r="IS79">
            <v>0</v>
          </cell>
          <cell r="IT79">
            <v>-0.340552527619991</v>
          </cell>
          <cell r="IU79">
            <v>-0.16970596381997893</v>
          </cell>
          <cell r="IV79">
            <v>-0.99274909987997262</v>
          </cell>
          <cell r="IW79">
            <v>1.6229688095200032</v>
          </cell>
          <cell r="IX79">
            <v>0.78115177475000053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1.1983213350802089</v>
          </cell>
          <cell r="JF79">
            <v>0</v>
          </cell>
          <cell r="JG79">
            <v>0.2078975384300179</v>
          </cell>
          <cell r="JH79">
            <v>0.68805176634998588</v>
          </cell>
          <cell r="JI79">
            <v>-0.47454268436000291</v>
          </cell>
          <cell r="JJ79">
            <v>0.3047420231699931</v>
          </cell>
          <cell r="JK79">
            <v>0.53008855793999032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-5.7915866450002795E-2</v>
          </cell>
        </row>
        <row r="80">
          <cell r="F80">
            <v>8.4357459999998344E-5</v>
          </cell>
          <cell r="G80">
            <v>2.6704460000000554E-5</v>
          </cell>
          <cell r="H80">
            <v>7.2520499999999266E-5</v>
          </cell>
          <cell r="I80">
            <v>2.648590000001172E-6</v>
          </cell>
          <cell r="J80">
            <v>7.9218710000000456E-5</v>
          </cell>
          <cell r="K80">
            <v>-1.1360436000000008E-4</v>
          </cell>
          <cell r="L80">
            <v>1.8128499999995468E-6</v>
          </cell>
          <cell r="M80">
            <v>3.6892589999999552E-5</v>
          </cell>
          <cell r="N80">
            <v>2.9196140000000738E-5</v>
          </cell>
          <cell r="O80">
            <v>2.0195292999999892E-4</v>
          </cell>
          <cell r="P80">
            <v>-8.5675730000001754E-5</v>
          </cell>
          <cell r="Q80">
            <v>1.6137286999999556E-4</v>
          </cell>
          <cell r="R80">
            <v>6.8283991000001043E-4</v>
          </cell>
          <cell r="S80">
            <v>3.6236310000003352E-5</v>
          </cell>
          <cell r="T80">
            <v>-5.4095800000007743E-6</v>
          </cell>
          <cell r="U80">
            <v>1.2208059000000295E-4</v>
          </cell>
          <cell r="V80">
            <v>1.7544855000000206E-4</v>
          </cell>
          <cell r="W80">
            <v>3.5400369999999924E-5</v>
          </cell>
          <cell r="X80">
            <v>5.7363679999999397E-5</v>
          </cell>
          <cell r="Y80">
            <v>3.5802330000000993E-5</v>
          </cell>
          <cell r="Z80">
            <v>0</v>
          </cell>
          <cell r="AA80">
            <v>2.4980060000000595E-5</v>
          </cell>
          <cell r="AB80">
            <v>9.351009999999764E-5</v>
          </cell>
          <cell r="AC80">
            <v>2.7748049999999982E-5</v>
          </cell>
          <cell r="AD80">
            <v>7.9679450000001706E-5</v>
          </cell>
          <cell r="AE80">
            <v>6.6559923999999493E-4</v>
          </cell>
          <cell r="AF80">
            <v>4.2140500000013154E-6</v>
          </cell>
          <cell r="AG80">
            <v>1.4459280000000008E-4</v>
          </cell>
          <cell r="AH80">
            <v>1.2379767000000007E-4</v>
          </cell>
          <cell r="AI80">
            <v>8.3592789999999834E-5</v>
          </cell>
          <cell r="AJ80">
            <v>1.9452730000000217E-5</v>
          </cell>
          <cell r="AK80">
            <v>-5.7872729999999296E-5</v>
          </cell>
          <cell r="AL80">
            <v>3.1633859999999694E-5</v>
          </cell>
          <cell r="AM80">
            <v>-3.2821999999994855E-7</v>
          </cell>
          <cell r="AN80">
            <v>0</v>
          </cell>
          <cell r="AO80">
            <v>1.8897386999999766E-4</v>
          </cell>
          <cell r="AP80">
            <v>1.3975273999999871E-4</v>
          </cell>
          <cell r="AQ80">
            <v>-1.2210320000002536E-5</v>
          </cell>
          <cell r="AR80">
            <v>-2.0885292999998917E-4</v>
          </cell>
          <cell r="AS80">
            <v>4.8696470000003308E-5</v>
          </cell>
          <cell r="AT80">
            <v>-6.0155650000000109E-5</v>
          </cell>
          <cell r="AU80">
            <v>1.5586420000000649E-5</v>
          </cell>
          <cell r="AV80">
            <v>2.5797130000000494E-5</v>
          </cell>
          <cell r="AW80">
            <v>-3.7987280000000359E-5</v>
          </cell>
          <cell r="AX80">
            <v>6.4892480000000238E-5</v>
          </cell>
          <cell r="AY80">
            <v>-1.5404949999999785E-5</v>
          </cell>
          <cell r="AZ80">
            <v>-2.5727099999999295E-6</v>
          </cell>
          <cell r="BA80">
            <v>1.6695459999999628E-5</v>
          </cell>
          <cell r="BB80">
            <v>9.4876880000000635E-5</v>
          </cell>
          <cell r="BC80">
            <v>-1.2278653999999931E-4</v>
          </cell>
          <cell r="BD80">
            <v>-2.3649063999999984E-4</v>
          </cell>
          <cell r="BE80">
            <v>2.4316945999999784E-4</v>
          </cell>
          <cell r="BF80">
            <v>-3.5714740000003173E-5</v>
          </cell>
          <cell r="BG80">
            <v>1.0337900000012903E-6</v>
          </cell>
          <cell r="BH80">
            <v>3.9392570000000397E-5</v>
          </cell>
          <cell r="BI80">
            <v>1.1127885000000032E-4</v>
          </cell>
          <cell r="BJ80">
            <v>2.463165999999975E-5</v>
          </cell>
          <cell r="BK80">
            <v>-3.0291949999999672E-5</v>
          </cell>
          <cell r="BL80">
            <v>1.5265040000000257E-5</v>
          </cell>
          <cell r="BM80">
            <v>6.6804100000003239E-6</v>
          </cell>
          <cell r="BN80">
            <v>-5.9026000000005421E-6</v>
          </cell>
          <cell r="BO80">
            <v>4.7149049999998735E-5</v>
          </cell>
          <cell r="BP80">
            <v>6.9647380000001022E-5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</row>
        <row r="81">
          <cell r="F81">
            <v>-1.0018423000000137E-4</v>
          </cell>
          <cell r="G81">
            <v>1.4609341000000609E-4</v>
          </cell>
          <cell r="H81">
            <v>6.5171520000000677E-5</v>
          </cell>
          <cell r="I81">
            <v>1.4227827000000415E-4</v>
          </cell>
          <cell r="J81">
            <v>1.915352400000004E-4</v>
          </cell>
          <cell r="K81">
            <v>-6.4115500000001477E-5</v>
          </cell>
          <cell r="L81">
            <v>0</v>
          </cell>
          <cell r="M81">
            <v>-1.4304499999992504E-6</v>
          </cell>
          <cell r="N81">
            <v>-2.5651199999999867E-5</v>
          </cell>
          <cell r="O81">
            <v>1.5069484999999903E-4</v>
          </cell>
          <cell r="P81">
            <v>3.9898497999999588E-4</v>
          </cell>
          <cell r="Q81">
            <v>3.1303417999999777E-4</v>
          </cell>
          <cell r="R81">
            <v>1.2981887099999811E-3</v>
          </cell>
          <cell r="S81">
            <v>4.2128465999998962E-4</v>
          </cell>
          <cell r="T81">
            <v>3.9987896999999634E-4</v>
          </cell>
          <cell r="U81">
            <v>-3.947407E-5</v>
          </cell>
          <cell r="V81">
            <v>1.910267899999981E-4</v>
          </cell>
          <cell r="W81">
            <v>8.7964079999999084E-5</v>
          </cell>
          <cell r="X81">
            <v>1.658356499999996E-4</v>
          </cell>
          <cell r="Y81">
            <v>2.5148609999999308E-5</v>
          </cell>
          <cell r="Z81">
            <v>-4.60992999999979E-6</v>
          </cell>
          <cell r="AA81">
            <v>2.8073800000007199E-6</v>
          </cell>
          <cell r="AB81">
            <v>1.3614724000000043E-4</v>
          </cell>
          <cell r="AC81">
            <v>5.2659200000002709E-5</v>
          </cell>
          <cell r="AD81">
            <v>-1.4047987000000844E-4</v>
          </cell>
          <cell r="AE81">
            <v>5.5882099999904344E-6</v>
          </cell>
          <cell r="AF81">
            <v>2.3205809999999466E-5</v>
          </cell>
          <cell r="AG81">
            <v>-7.7774549999999609E-5</v>
          </cell>
          <cell r="AH81">
            <v>1.2341255999999759E-4</v>
          </cell>
          <cell r="AI81">
            <v>2.9295529999997377E-5</v>
          </cell>
          <cell r="AJ81">
            <v>8.3439800000004866E-6</v>
          </cell>
          <cell r="AK81">
            <v>4.274487000000167E-5</v>
          </cell>
          <cell r="AL81">
            <v>1.3075468000000017E-4</v>
          </cell>
          <cell r="AM81">
            <v>-1.0464999999999433E-5</v>
          </cell>
          <cell r="AN81">
            <v>2.738720000000118E-6</v>
          </cell>
          <cell r="AO81">
            <v>-1.4779787000000419E-4</v>
          </cell>
          <cell r="AP81">
            <v>-8.5764500000057309E-6</v>
          </cell>
          <cell r="AQ81">
            <v>-1.1029406999999228E-4</v>
          </cell>
          <cell r="AR81">
            <v>6.1058962000001826E-4</v>
          </cell>
          <cell r="AS81">
            <v>-5.4444959999996878E-5</v>
          </cell>
          <cell r="AT81">
            <v>1.1408566999999981E-4</v>
          </cell>
          <cell r="AU81">
            <v>-1.1288910000000624E-5</v>
          </cell>
          <cell r="AV81">
            <v>3.6338256000000187E-4</v>
          </cell>
          <cell r="AW81">
            <v>3.7987289999999452E-5</v>
          </cell>
          <cell r="AX81">
            <v>-6.5525869999999431E-5</v>
          </cell>
          <cell r="AY81">
            <v>-9.889199999999973E-6</v>
          </cell>
          <cell r="AZ81">
            <v>-2.1722699999997264E-6</v>
          </cell>
          <cell r="BA81">
            <v>1.6960350000000228E-5</v>
          </cell>
          <cell r="BB81">
            <v>-2.5600799999997426E-5</v>
          </cell>
          <cell r="BC81">
            <v>3.1783859999998804E-5</v>
          </cell>
          <cell r="BD81">
            <v>2.1531190000000436E-4</v>
          </cell>
          <cell r="BE81">
            <v>1.6341845000003574E-4</v>
          </cell>
          <cell r="BF81">
            <v>3.0193090000001782E-5</v>
          </cell>
          <cell r="BG81">
            <v>-1.0338099999986083E-6</v>
          </cell>
          <cell r="BH81">
            <v>1.0993458999999928E-4</v>
          </cell>
          <cell r="BI81">
            <v>-6.1685619999996347E-5</v>
          </cell>
          <cell r="BJ81">
            <v>-2.4631670000000577E-5</v>
          </cell>
          <cell r="BK81">
            <v>3.0291949999998805E-5</v>
          </cell>
          <cell r="BL81">
            <v>-1.526503999999939E-5</v>
          </cell>
          <cell r="BM81">
            <v>-6.6804099999994565E-6</v>
          </cell>
          <cell r="BN81">
            <v>1.0297979999999811E-5</v>
          </cell>
          <cell r="BO81">
            <v>-4.1194069999996724E-5</v>
          </cell>
          <cell r="BP81">
            <v>1.3319147999999933E-4</v>
          </cell>
          <cell r="BQ81">
            <v>-2.000000165480742E-11</v>
          </cell>
          <cell r="BR81">
            <v>5.8677981000000712E-4</v>
          </cell>
          <cell r="BS81">
            <v>2.7854460000000664E-5</v>
          </cell>
          <cell r="BT81">
            <v>-1.8216900000006531E-6</v>
          </cell>
          <cell r="BU81">
            <v>4.8250959999999316E-5</v>
          </cell>
          <cell r="BV81">
            <v>3.1329076000000296E-4</v>
          </cell>
          <cell r="BW81">
            <v>2.0549660000000747E-5</v>
          </cell>
          <cell r="BX81">
            <v>1.4761867000000206E-4</v>
          </cell>
          <cell r="BY81">
            <v>0</v>
          </cell>
          <cell r="BZ81">
            <v>1.0074849999999747E-5</v>
          </cell>
          <cell r="CA81">
            <v>2.0962140000000545E-5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</row>
        <row r="102">
          <cell r="F102">
            <v>7.1947613836891833</v>
          </cell>
          <cell r="G102">
            <v>-0.54341097628821444</v>
          </cell>
          <cell r="H102">
            <v>7.7991665471618035</v>
          </cell>
          <cell r="I102">
            <v>3.9500682646212226</v>
          </cell>
          <cell r="J102">
            <v>0.64327687998957117</v>
          </cell>
          <cell r="K102">
            <v>-0.30331281591134029</v>
          </cell>
          <cell r="L102">
            <v>-0.76787357441025961</v>
          </cell>
          <cell r="M102">
            <v>-3.0171355891070561E-2</v>
          </cell>
          <cell r="N102">
            <v>10.52945422178982</v>
          </cell>
          <cell r="O102">
            <v>108.11138923485851</v>
          </cell>
          <cell r="P102">
            <v>27.556033349508652</v>
          </cell>
          <cell r="Q102">
            <v>65.651403415173263</v>
          </cell>
          <cell r="R102">
            <v>311.0706495702907</v>
          </cell>
          <cell r="S102">
            <v>52.502313110067917</v>
          </cell>
          <cell r="T102">
            <v>37.637691867510512</v>
          </cell>
          <cell r="U102">
            <v>59.147110748841442</v>
          </cell>
          <cell r="V102">
            <v>126.2156464615091</v>
          </cell>
          <cell r="W102">
            <v>30.404086163809552</v>
          </cell>
          <cell r="X102">
            <v>-4.0164615591202164</v>
          </cell>
          <cell r="Y102">
            <v>6.0950940678594634E-5</v>
          </cell>
          <cell r="Z102">
            <v>-4.6099303290247917E-6</v>
          </cell>
          <cell r="AA102">
            <v>2.0735137193705668</v>
          </cell>
          <cell r="AB102">
            <v>10.224365374582703</v>
          </cell>
          <cell r="AC102">
            <v>8.0407251516589895E-5</v>
          </cell>
          <cell r="AD102">
            <v>-3.1177530645472871</v>
          </cell>
          <cell r="AE102">
            <v>53.33365306982887</v>
          </cell>
          <cell r="AF102">
            <v>19.870852976004244</v>
          </cell>
          <cell r="AG102">
            <v>15.124826486920938</v>
          </cell>
          <cell r="AH102">
            <v>16.623147837730357</v>
          </cell>
          <cell r="AI102">
            <v>-0.6648466624392313</v>
          </cell>
          <cell r="AJ102">
            <v>6.4030563901596906</v>
          </cell>
          <cell r="AK102">
            <v>-0.16895960944930266</v>
          </cell>
          <cell r="AL102">
            <v>1.6238853822869714E-4</v>
          </cell>
          <cell r="AM102">
            <v>-1.0793221008498222E-5</v>
          </cell>
          <cell r="AN102">
            <v>0.16278073763896828</v>
          </cell>
          <cell r="AO102">
            <v>-3.5524020217053476</v>
          </cell>
          <cell r="AP102">
            <v>1.3117628805048298E-4</v>
          </cell>
          <cell r="AQ102">
            <v>-0.46508583659306169</v>
          </cell>
          <cell r="AR102">
            <v>6.31264378016931</v>
          </cell>
          <cell r="AS102">
            <v>-5.7484830904286355E-6</v>
          </cell>
          <cell r="AT102">
            <v>5.3930010835756548E-5</v>
          </cell>
          <cell r="AU102">
            <v>-0.58109800461897976</v>
          </cell>
          <cell r="AV102">
            <v>2.3270405804887559</v>
          </cell>
          <cell r="AW102">
            <v>0.30235645769971597</v>
          </cell>
          <cell r="AX102">
            <v>2.4601244302302803</v>
          </cell>
          <cell r="AY102">
            <v>-2.5294149963883683E-5</v>
          </cell>
          <cell r="AZ102">
            <v>-4.7449793783016503E-6</v>
          </cell>
          <cell r="BA102">
            <v>3.3655809602350928E-5</v>
          </cell>
          <cell r="BB102">
            <v>1.804280699157971</v>
          </cell>
          <cell r="BC102">
            <v>-9.1002681074314751E-5</v>
          </cell>
          <cell r="BD102">
            <v>-2.1178319002501667E-5</v>
          </cell>
          <cell r="BE102">
            <v>23.99575395375723</v>
          </cell>
          <cell r="BF102">
            <v>0.37090606398851378</v>
          </cell>
          <cell r="BG102">
            <v>-0.43623058069897525</v>
          </cell>
          <cell r="BH102">
            <v>1.7516453678399557</v>
          </cell>
          <cell r="BI102">
            <v>21.229490909876404</v>
          </cell>
          <cell r="BJ102">
            <v>0</v>
          </cell>
          <cell r="BK102">
            <v>4.2018655221909285E-10</v>
          </cell>
          <cell r="BL102">
            <v>0</v>
          </cell>
          <cell r="BM102">
            <v>0</v>
          </cell>
          <cell r="BN102">
            <v>4.3953805288765579E-6</v>
          </cell>
          <cell r="BO102">
            <v>1.3661594637706003</v>
          </cell>
          <cell r="BP102">
            <v>2.0283886078686919E-4</v>
          </cell>
          <cell r="BQ102">
            <v>-0.28642450569168432</v>
          </cell>
          <cell r="BR102">
            <v>21.232116004277486</v>
          </cell>
          <cell r="BS102">
            <v>2.7854461222887039E-5</v>
          </cell>
          <cell r="BT102">
            <v>-0.54441217386010976</v>
          </cell>
          <cell r="BU102">
            <v>6.0619677491777111</v>
          </cell>
          <cell r="BV102">
            <v>11.751984253618502</v>
          </cell>
          <cell r="BW102">
            <v>3.3234945727217564</v>
          </cell>
          <cell r="BX102">
            <v>1.4761866987100802E-4</v>
          </cell>
          <cell r="BY102">
            <v>0</v>
          </cell>
          <cell r="BZ102">
            <v>1.007484934234526E-5</v>
          </cell>
          <cell r="CA102">
            <v>2.0962141206837259E-5</v>
          </cell>
          <cell r="CB102">
            <v>1.5554120000160765E-3</v>
          </cell>
          <cell r="CC102">
            <v>0.59134424998046597</v>
          </cell>
          <cell r="CD102">
            <v>4.5975430482940283E-2</v>
          </cell>
          <cell r="CE102">
            <v>105.21296244600671</v>
          </cell>
          <cell r="CF102">
            <v>-6.0136740059533622E-2</v>
          </cell>
          <cell r="CG102">
            <v>-0.30911607723828638</v>
          </cell>
          <cell r="CH102">
            <v>43.473199156358532</v>
          </cell>
          <cell r="CI102">
            <v>30.44471704643729</v>
          </cell>
          <cell r="CJ102">
            <v>32.220849573850501</v>
          </cell>
          <cell r="CK102">
            <v>-9.0717934128406341E-2</v>
          </cell>
          <cell r="CL102">
            <v>0.19679301944051986</v>
          </cell>
          <cell r="CM102">
            <v>-0.31872772062979493</v>
          </cell>
          <cell r="CN102">
            <v>1.7887281901494134E-3</v>
          </cell>
          <cell r="CO102">
            <v>-0.245608371009439</v>
          </cell>
          <cell r="CP102">
            <v>6.0285443360044155E-2</v>
          </cell>
          <cell r="CQ102">
            <v>-0.16036367854030686</v>
          </cell>
          <cell r="CR102">
            <v>213.90652864330332</v>
          </cell>
          <cell r="CS102">
            <v>-0.34964071897775284</v>
          </cell>
          <cell r="CT102">
            <v>0.24968382892075169</v>
          </cell>
          <cell r="CU102">
            <v>56.02147593591144</v>
          </cell>
          <cell r="CV102">
            <v>53.834149895092196</v>
          </cell>
          <cell r="CW102">
            <v>109.94122464133943</v>
          </cell>
          <cell r="CX102">
            <v>-2.6572945824009366</v>
          </cell>
          <cell r="CY102">
            <v>-0.25961815740083694</v>
          </cell>
          <cell r="CZ102">
            <v>-0.15811440076049621</v>
          </cell>
          <cell r="DA102">
            <v>-0.41963081833091564</v>
          </cell>
          <cell r="DB102">
            <v>-2.1789013330198941</v>
          </cell>
          <cell r="DC102">
            <v>0</v>
          </cell>
          <cell r="DD102">
            <v>-0.11680564708876773</v>
          </cell>
          <cell r="DE102">
            <v>246.86786902343738</v>
          </cell>
          <cell r="DF102">
            <v>0.22291106112970738</v>
          </cell>
          <cell r="DG102">
            <v>-0.44565615109058854</v>
          </cell>
          <cell r="DH102">
            <v>79.443555304498659</v>
          </cell>
          <cell r="DI102">
            <v>30.133205823000026</v>
          </cell>
          <cell r="DJ102">
            <v>84.39436909530923</v>
          </cell>
          <cell r="DK102">
            <v>58.802743266340258</v>
          </cell>
          <cell r="DL102">
            <v>-0.18784434758890711</v>
          </cell>
          <cell r="DM102">
            <v>-1.8135499083400646</v>
          </cell>
          <cell r="DN102">
            <v>-0.35757295102939679</v>
          </cell>
          <cell r="DO102">
            <v>-3.3747308183592395</v>
          </cell>
          <cell r="DP102">
            <v>9.8299671790300636E-3</v>
          </cell>
          <cell r="DQ102">
            <v>4.0608682407764718E-2</v>
          </cell>
          <cell r="DR102">
            <v>351.44087742864212</v>
          </cell>
          <cell r="DS102">
            <v>0.79747896931803552</v>
          </cell>
          <cell r="DT102">
            <v>-0.60159524125992903</v>
          </cell>
          <cell r="DU102">
            <v>55.270378048568091</v>
          </cell>
          <cell r="DV102">
            <v>155.3077891387602</v>
          </cell>
          <cell r="DW102">
            <v>51.520032309799717</v>
          </cell>
          <cell r="DX102">
            <v>93.882541604401922</v>
          </cell>
          <cell r="DY102">
            <v>5.0721801017061807E-6</v>
          </cell>
          <cell r="DZ102">
            <v>-2.1549143497095429</v>
          </cell>
          <cell r="EA102">
            <v>-0.80988246445031109</v>
          </cell>
          <cell r="EB102">
            <v>-1.7210707980084408</v>
          </cell>
          <cell r="EC102">
            <v>7.7933480406500166E-3</v>
          </cell>
          <cell r="ED102">
            <v>-5.7678209010191495E-2</v>
          </cell>
          <cell r="EE102">
            <v>-29.857403532159879</v>
          </cell>
          <cell r="EF102">
            <v>0.72322957129000542</v>
          </cell>
          <cell r="EG102">
            <v>-9.7748234140599948</v>
          </cell>
          <cell r="EH102">
            <v>-2.1993196179600147</v>
          </cell>
          <cell r="EI102">
            <v>-3.8146495183499951</v>
          </cell>
          <cell r="EJ102">
            <v>-2.8754245677799872</v>
          </cell>
          <cell r="EK102">
            <v>-4.603023469420009</v>
          </cell>
          <cell r="EL102">
            <v>0.62841612713000927</v>
          </cell>
          <cell r="EM102">
            <v>-1.2601623305999965</v>
          </cell>
          <cell r="EN102">
            <v>-1.3903826269300055</v>
          </cell>
          <cell r="EO102">
            <v>-5.5366895621099275</v>
          </cell>
          <cell r="EP102">
            <v>-0.10270403102992987</v>
          </cell>
          <cell r="EQ102">
            <v>0.34812990766005214</v>
          </cell>
          <cell r="ER102">
            <v>-23.517933822630766</v>
          </cell>
          <cell r="ES102">
            <v>-0.842774713730023</v>
          </cell>
          <cell r="ET102">
            <v>-4.5639293910700189</v>
          </cell>
          <cell r="EU102">
            <v>-0.63377168527003391</v>
          </cell>
          <cell r="EV102">
            <v>-4.9823148888900164</v>
          </cell>
          <cell r="EW102">
            <v>-4.2329745825599616</v>
          </cell>
          <cell r="EX102">
            <v>-1.4805495895699892</v>
          </cell>
          <cell r="EY102">
            <v>0.1181077969999933</v>
          </cell>
          <cell r="EZ102">
            <v>-1.200967930920001</v>
          </cell>
          <cell r="FA102">
            <v>-2.4499601056100175</v>
          </cell>
          <cell r="FB102">
            <v>-2.5493829290900294</v>
          </cell>
          <cell r="FC102">
            <v>-6.936724970000796E-2</v>
          </cell>
          <cell r="FD102">
            <v>-0.6300485532200355</v>
          </cell>
          <cell r="FE102">
            <v>-30.621449106020464</v>
          </cell>
          <cell r="FF102">
            <v>-3.0013294557899712</v>
          </cell>
          <cell r="FG102">
            <v>-2.9421459342400169</v>
          </cell>
          <cell r="FH102">
            <v>-1.7318808445599814</v>
          </cell>
          <cell r="FI102">
            <v>-2.5267426121999961</v>
          </cell>
          <cell r="FJ102">
            <v>-3.8892652238199901</v>
          </cell>
          <cell r="FK102">
            <v>-7.3522890891599957</v>
          </cell>
          <cell r="FL102">
            <v>-1.4547989241199843</v>
          </cell>
          <cell r="FM102">
            <v>-0.58836024754998562</v>
          </cell>
          <cell r="FN102">
            <v>-0.62595965579001245</v>
          </cell>
          <cell r="FO102">
            <v>-6.6896236071399926</v>
          </cell>
          <cell r="FP102">
            <v>-0.13769293169008279</v>
          </cell>
          <cell r="FQ102">
            <v>0.31863942003997181</v>
          </cell>
          <cell r="FR102">
            <v>-23.777132509840158</v>
          </cell>
          <cell r="FS102">
            <v>-1.9725046114299971</v>
          </cell>
          <cell r="FT102">
            <v>-1.1584223911000606</v>
          </cell>
          <cell r="FU102">
            <v>-2.7044838277899714</v>
          </cell>
          <cell r="FV102">
            <v>-4.9835367996300022</v>
          </cell>
          <cell r="FW102">
            <v>-3.015394386850005</v>
          </cell>
          <cell r="FX102">
            <v>-6.5493112602099757</v>
          </cell>
          <cell r="FY102">
            <v>-0.77329693723001469</v>
          </cell>
          <cell r="FZ102">
            <v>-0.4845049541499975</v>
          </cell>
          <cell r="GA102">
            <v>5.6642802219982968E-2</v>
          </cell>
          <cell r="GB102">
            <v>-1.9552279667099697</v>
          </cell>
          <cell r="GC102">
            <v>-0.17628973763999056</v>
          </cell>
          <cell r="GD102">
            <v>-6.0802439320013946E-2</v>
          </cell>
          <cell r="GE102">
            <v>-26.504263798340162</v>
          </cell>
          <cell r="GF102">
            <v>-2.9951637605199721</v>
          </cell>
          <cell r="GG102">
            <v>-2.3618207827500441</v>
          </cell>
          <cell r="GH102">
            <v>-1.9947324644699904</v>
          </cell>
          <cell r="GI102">
            <v>-3.4257180586799905</v>
          </cell>
          <cell r="GJ102">
            <v>-1.8734211059500296</v>
          </cell>
          <cell r="GK102">
            <v>-4.6987987254599943</v>
          </cell>
          <cell r="GL102">
            <v>-0.55518998326999736</v>
          </cell>
          <cell r="GM102">
            <v>-1.5501887712199789</v>
          </cell>
          <cell r="GN102">
            <v>-0.98457440965000842</v>
          </cell>
          <cell r="GO102">
            <v>-6.1651259445200139</v>
          </cell>
          <cell r="GP102">
            <v>0.36898341962000814</v>
          </cell>
          <cell r="GQ102">
            <v>-0.26851321147000817</v>
          </cell>
          <cell r="GR102">
            <v>-20.468548461230512</v>
          </cell>
          <cell r="GS102">
            <v>1.0198795944399421</v>
          </cell>
          <cell r="GT102">
            <v>-2.8722893523300002</v>
          </cell>
          <cell r="GU102">
            <v>-3.6845912032099761</v>
          </cell>
          <cell r="GV102">
            <v>-11.256022007719992</v>
          </cell>
          <cell r="GW102">
            <v>-3.1841734623800164</v>
          </cell>
          <cell r="GX102">
            <v>-2.1622295693600222</v>
          </cell>
          <cell r="GY102">
            <v>1.4002221850006435E-2</v>
          </cell>
          <cell r="GZ102">
            <v>-1.8039427079997949E-2</v>
          </cell>
          <cell r="HA102">
            <v>-0.13807421804997944</v>
          </cell>
          <cell r="HB102">
            <v>0.59433495425997762</v>
          </cell>
          <cell r="HC102">
            <v>0.17166735602995686</v>
          </cell>
          <cell r="HD102">
            <v>1.0469866523200153</v>
          </cell>
          <cell r="HE102">
            <v>-9.5226002405797772</v>
          </cell>
          <cell r="HF102">
            <v>0.40088608176995422</v>
          </cell>
          <cell r="HG102">
            <v>-0.19011243762997765</v>
          </cell>
          <cell r="HH102">
            <v>-2.5062173636499949</v>
          </cell>
          <cell r="HI102">
            <v>-3.4534768852799971</v>
          </cell>
          <cell r="HJ102">
            <v>-3.3741021172299952</v>
          </cell>
          <cell r="HK102">
            <v>0.5823116280899967</v>
          </cell>
          <cell r="HL102">
            <v>-9.4499833870003158E-2</v>
          </cell>
          <cell r="HM102">
            <v>0</v>
          </cell>
          <cell r="HN102">
            <v>-0.7379079723300066</v>
          </cell>
          <cell r="HO102">
            <v>-0.42396786673998577</v>
          </cell>
          <cell r="HP102">
            <v>9.5997253999939858E-3</v>
          </cell>
          <cell r="HQ102">
            <v>0.26488680088999672</v>
          </cell>
          <cell r="HR102">
            <v>-2.7413663566999276</v>
          </cell>
          <cell r="HS102">
            <v>0.28079948473003924</v>
          </cell>
          <cell r="HT102">
            <v>1.6685184440035528E-2</v>
          </cell>
          <cell r="HU102">
            <v>-0.28576470430004974</v>
          </cell>
          <cell r="HV102">
            <v>-0.2116779255400445</v>
          </cell>
          <cell r="HW102">
            <v>-1.3120242590599673</v>
          </cell>
          <cell r="HX102">
            <v>-1.2878702758999907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5.848613893010679E-2</v>
          </cell>
          <cell r="IE102">
            <v>-6.8032264808098262</v>
          </cell>
          <cell r="IF102">
            <v>-3.7555385650023254E-2</v>
          </cell>
          <cell r="IG102">
            <v>1.2106927430011183E-2</v>
          </cell>
          <cell r="IH102">
            <v>-1.7281762119699806</v>
          </cell>
          <cell r="II102">
            <v>0.14320084466001504</v>
          </cell>
          <cell r="IJ102">
            <v>-2.9661978082099836</v>
          </cell>
          <cell r="IK102">
            <v>-2.2250284312000019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-1.5764158699766995E-3</v>
          </cell>
          <cell r="IR102">
            <v>1.4027289065502373</v>
          </cell>
          <cell r="IS102">
            <v>0</v>
          </cell>
          <cell r="IT102">
            <v>-0.76879910166002219</v>
          </cell>
          <cell r="IU102">
            <v>-0.5113217690899603</v>
          </cell>
          <cell r="IV102">
            <v>-2.0406656778599483</v>
          </cell>
          <cell r="IW102">
            <v>2.7889384665100181</v>
          </cell>
          <cell r="IX102">
            <v>1.9345769886500079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0.65911273453048125</v>
          </cell>
          <cell r="JF102">
            <v>0</v>
          </cell>
          <cell r="JG102">
            <v>0.85615812352000376</v>
          </cell>
          <cell r="JH102">
            <v>-0.81287578887997824</v>
          </cell>
          <cell r="JI102">
            <v>-0.71748121376998597</v>
          </cell>
          <cell r="JJ102">
            <v>0.23839535043001092</v>
          </cell>
          <cell r="JK102">
            <v>0.99994603236996227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9.497023085998535E-2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</row>
        <row r="189"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</row>
        <row r="196"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  <cell r="HU197">
            <v>0</v>
          </cell>
          <cell r="HV197">
            <v>0</v>
          </cell>
          <cell r="HW197">
            <v>0</v>
          </cell>
          <cell r="HX197">
            <v>0</v>
          </cell>
          <cell r="HY197">
            <v>0</v>
          </cell>
          <cell r="HZ197">
            <v>0</v>
          </cell>
          <cell r="IA197">
            <v>0</v>
          </cell>
          <cell r="IB197">
            <v>0</v>
          </cell>
          <cell r="IC197">
            <v>0</v>
          </cell>
          <cell r="ID197">
            <v>0</v>
          </cell>
          <cell r="IE197">
            <v>0</v>
          </cell>
          <cell r="IF197">
            <v>0</v>
          </cell>
          <cell r="IG197">
            <v>0</v>
          </cell>
          <cell r="IH197">
            <v>0</v>
          </cell>
          <cell r="II197">
            <v>0</v>
          </cell>
          <cell r="IJ197">
            <v>0</v>
          </cell>
          <cell r="IK197">
            <v>0</v>
          </cell>
          <cell r="IL197">
            <v>0</v>
          </cell>
          <cell r="IM197">
            <v>0</v>
          </cell>
          <cell r="IN197">
            <v>0</v>
          </cell>
          <cell r="IO197">
            <v>0</v>
          </cell>
          <cell r="IP197">
            <v>0</v>
          </cell>
          <cell r="IQ197">
            <v>0</v>
          </cell>
          <cell r="IR197">
            <v>0</v>
          </cell>
          <cell r="IS197">
            <v>0</v>
          </cell>
          <cell r="IT197">
            <v>0</v>
          </cell>
          <cell r="IU197">
            <v>0</v>
          </cell>
          <cell r="IV197">
            <v>0</v>
          </cell>
          <cell r="IW197">
            <v>0</v>
          </cell>
          <cell r="IX197">
            <v>0</v>
          </cell>
          <cell r="IY197">
            <v>0</v>
          </cell>
          <cell r="IZ197">
            <v>0</v>
          </cell>
          <cell r="JA197">
            <v>0</v>
          </cell>
          <cell r="JB197">
            <v>0</v>
          </cell>
          <cell r="JC197">
            <v>0</v>
          </cell>
          <cell r="JD197">
            <v>0</v>
          </cell>
          <cell r="JE197">
            <v>0</v>
          </cell>
          <cell r="JF197">
            <v>0</v>
          </cell>
          <cell r="JG197">
            <v>0</v>
          </cell>
          <cell r="JH197">
            <v>0</v>
          </cell>
          <cell r="JI197">
            <v>0</v>
          </cell>
          <cell r="JJ197">
            <v>0</v>
          </cell>
          <cell r="JK197">
            <v>0</v>
          </cell>
          <cell r="JL197">
            <v>0</v>
          </cell>
          <cell r="JM197">
            <v>0</v>
          </cell>
          <cell r="JN197">
            <v>0</v>
          </cell>
          <cell r="JO197">
            <v>0</v>
          </cell>
          <cell r="JP197">
            <v>0</v>
          </cell>
          <cell r="JQ197">
            <v>0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0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0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0</v>
          </cell>
          <cell r="IG198">
            <v>0</v>
          </cell>
          <cell r="IH198">
            <v>0</v>
          </cell>
          <cell r="II198">
            <v>0</v>
          </cell>
          <cell r="IJ198">
            <v>0</v>
          </cell>
          <cell r="IK198">
            <v>0</v>
          </cell>
          <cell r="IL198">
            <v>0</v>
          </cell>
          <cell r="IM198">
            <v>0</v>
          </cell>
          <cell r="IN198">
            <v>0</v>
          </cell>
          <cell r="IO198">
            <v>0</v>
          </cell>
          <cell r="IP198">
            <v>0</v>
          </cell>
          <cell r="IQ198">
            <v>0</v>
          </cell>
          <cell r="IR198">
            <v>0</v>
          </cell>
          <cell r="IS198">
            <v>0</v>
          </cell>
          <cell r="IT198">
            <v>0</v>
          </cell>
          <cell r="IU198">
            <v>0</v>
          </cell>
          <cell r="IV198">
            <v>0</v>
          </cell>
          <cell r="IW198">
            <v>0</v>
          </cell>
          <cell r="IX198">
            <v>0</v>
          </cell>
          <cell r="IY198">
            <v>0</v>
          </cell>
          <cell r="IZ198">
            <v>0</v>
          </cell>
          <cell r="JA198">
            <v>0</v>
          </cell>
          <cell r="JB198">
            <v>0</v>
          </cell>
          <cell r="JC198">
            <v>0</v>
          </cell>
          <cell r="JD198">
            <v>0</v>
          </cell>
          <cell r="JE198">
            <v>0</v>
          </cell>
          <cell r="JF198">
            <v>0</v>
          </cell>
          <cell r="JG198">
            <v>0</v>
          </cell>
          <cell r="JH198">
            <v>0</v>
          </cell>
          <cell r="JI198">
            <v>0</v>
          </cell>
          <cell r="JJ198">
            <v>0</v>
          </cell>
          <cell r="JK198">
            <v>0</v>
          </cell>
          <cell r="JL198">
            <v>0</v>
          </cell>
          <cell r="JM198">
            <v>0</v>
          </cell>
          <cell r="JN198">
            <v>0</v>
          </cell>
          <cell r="JO198">
            <v>0</v>
          </cell>
          <cell r="JP198">
            <v>0</v>
          </cell>
          <cell r="JQ198">
            <v>0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  <cell r="GY199">
            <v>0</v>
          </cell>
          <cell r="GZ199">
            <v>0</v>
          </cell>
          <cell r="HA199">
            <v>0</v>
          </cell>
          <cell r="HB199">
            <v>0</v>
          </cell>
          <cell r="HC199">
            <v>0</v>
          </cell>
          <cell r="HD199">
            <v>0</v>
          </cell>
          <cell r="HE199">
            <v>0</v>
          </cell>
          <cell r="HF199">
            <v>0</v>
          </cell>
          <cell r="HG199">
            <v>0</v>
          </cell>
          <cell r="HH199">
            <v>0</v>
          </cell>
          <cell r="HI199">
            <v>0</v>
          </cell>
          <cell r="HJ199">
            <v>0</v>
          </cell>
          <cell r="HK199">
            <v>0</v>
          </cell>
          <cell r="HL199">
            <v>0</v>
          </cell>
          <cell r="HM199">
            <v>0</v>
          </cell>
          <cell r="HN199">
            <v>0</v>
          </cell>
          <cell r="HO199">
            <v>0</v>
          </cell>
          <cell r="HP199">
            <v>0</v>
          </cell>
          <cell r="HQ199">
            <v>0</v>
          </cell>
          <cell r="HR199">
            <v>0</v>
          </cell>
          <cell r="HS199">
            <v>0</v>
          </cell>
          <cell r="HT199">
            <v>0</v>
          </cell>
          <cell r="HU199">
            <v>0</v>
          </cell>
          <cell r="HV199">
            <v>0</v>
          </cell>
          <cell r="HW199">
            <v>0</v>
          </cell>
          <cell r="HX199">
            <v>0</v>
          </cell>
          <cell r="HY199">
            <v>0</v>
          </cell>
          <cell r="HZ199">
            <v>0</v>
          </cell>
          <cell r="IA199">
            <v>0</v>
          </cell>
          <cell r="IB199">
            <v>0</v>
          </cell>
          <cell r="IC199">
            <v>0</v>
          </cell>
          <cell r="ID199">
            <v>0</v>
          </cell>
          <cell r="IE199">
            <v>0</v>
          </cell>
          <cell r="IF199">
            <v>0</v>
          </cell>
          <cell r="IG199">
            <v>0</v>
          </cell>
          <cell r="IH199">
            <v>0</v>
          </cell>
          <cell r="II199">
            <v>0</v>
          </cell>
          <cell r="IJ199">
            <v>0</v>
          </cell>
          <cell r="IK199">
            <v>0</v>
          </cell>
          <cell r="IL199">
            <v>0</v>
          </cell>
          <cell r="IM199">
            <v>0</v>
          </cell>
          <cell r="IN199">
            <v>0</v>
          </cell>
          <cell r="IO199">
            <v>0</v>
          </cell>
          <cell r="IP199">
            <v>0</v>
          </cell>
          <cell r="IQ199">
            <v>0</v>
          </cell>
          <cell r="IR199">
            <v>0</v>
          </cell>
          <cell r="IS199">
            <v>0</v>
          </cell>
          <cell r="IT199">
            <v>0</v>
          </cell>
          <cell r="IU199">
            <v>0</v>
          </cell>
          <cell r="IV199">
            <v>0</v>
          </cell>
          <cell r="IW199">
            <v>0</v>
          </cell>
          <cell r="IX199">
            <v>0</v>
          </cell>
          <cell r="IY199">
            <v>0</v>
          </cell>
          <cell r="IZ199">
            <v>0</v>
          </cell>
          <cell r="JA199">
            <v>0</v>
          </cell>
          <cell r="JB199">
            <v>0</v>
          </cell>
          <cell r="JC199">
            <v>0</v>
          </cell>
          <cell r="JD199">
            <v>0</v>
          </cell>
          <cell r="JE199">
            <v>0</v>
          </cell>
          <cell r="JF199">
            <v>0</v>
          </cell>
          <cell r="JG199">
            <v>0</v>
          </cell>
          <cell r="JH199">
            <v>0</v>
          </cell>
          <cell r="JI199">
            <v>0</v>
          </cell>
          <cell r="JJ199">
            <v>0</v>
          </cell>
          <cell r="JK199">
            <v>0</v>
          </cell>
          <cell r="JL199">
            <v>0</v>
          </cell>
          <cell r="JM199">
            <v>0</v>
          </cell>
          <cell r="JN199">
            <v>0</v>
          </cell>
          <cell r="JO199">
            <v>0</v>
          </cell>
          <cell r="JP199">
            <v>0</v>
          </cell>
          <cell r="JQ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  <cell r="HU200">
            <v>0</v>
          </cell>
          <cell r="HV200">
            <v>0</v>
          </cell>
          <cell r="HW200">
            <v>0</v>
          </cell>
          <cell r="HX200">
            <v>0</v>
          </cell>
          <cell r="HY200">
            <v>0</v>
          </cell>
          <cell r="HZ200">
            <v>0</v>
          </cell>
          <cell r="IA200">
            <v>0</v>
          </cell>
          <cell r="IB200">
            <v>0</v>
          </cell>
          <cell r="IC200">
            <v>0</v>
          </cell>
          <cell r="ID200">
            <v>0</v>
          </cell>
          <cell r="IE200">
            <v>0</v>
          </cell>
          <cell r="IF200">
            <v>0</v>
          </cell>
          <cell r="IG200">
            <v>0</v>
          </cell>
          <cell r="IH200">
            <v>0</v>
          </cell>
          <cell r="II200">
            <v>0</v>
          </cell>
          <cell r="IJ200">
            <v>0</v>
          </cell>
          <cell r="IK200">
            <v>0</v>
          </cell>
          <cell r="IL200">
            <v>0</v>
          </cell>
          <cell r="IM200">
            <v>0</v>
          </cell>
          <cell r="IN200">
            <v>0</v>
          </cell>
          <cell r="IO200">
            <v>0</v>
          </cell>
          <cell r="IP200">
            <v>0</v>
          </cell>
          <cell r="IQ200">
            <v>0</v>
          </cell>
          <cell r="IR200">
            <v>0</v>
          </cell>
          <cell r="IS200">
            <v>0</v>
          </cell>
          <cell r="IT200">
            <v>0</v>
          </cell>
          <cell r="IU200">
            <v>0</v>
          </cell>
          <cell r="IV200">
            <v>0</v>
          </cell>
          <cell r="IW200">
            <v>0</v>
          </cell>
          <cell r="IX200">
            <v>0</v>
          </cell>
          <cell r="IY200">
            <v>0</v>
          </cell>
          <cell r="IZ200">
            <v>0</v>
          </cell>
          <cell r="JA200">
            <v>0</v>
          </cell>
          <cell r="JB200">
            <v>0</v>
          </cell>
          <cell r="JC200">
            <v>0</v>
          </cell>
          <cell r="JD200">
            <v>0</v>
          </cell>
          <cell r="JE200">
            <v>0</v>
          </cell>
          <cell r="JF200">
            <v>0</v>
          </cell>
          <cell r="JG200">
            <v>0</v>
          </cell>
          <cell r="JH200">
            <v>0</v>
          </cell>
          <cell r="JI200">
            <v>0</v>
          </cell>
          <cell r="JJ200">
            <v>0</v>
          </cell>
          <cell r="JK200">
            <v>0</v>
          </cell>
          <cell r="JL200">
            <v>0</v>
          </cell>
          <cell r="JM200">
            <v>0</v>
          </cell>
          <cell r="JN200">
            <v>0</v>
          </cell>
          <cell r="JO200">
            <v>0</v>
          </cell>
          <cell r="JP200">
            <v>0</v>
          </cell>
          <cell r="JQ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0</v>
          </cell>
          <cell r="HN201">
            <v>0</v>
          </cell>
          <cell r="HO201">
            <v>0</v>
          </cell>
          <cell r="HP201">
            <v>0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  <cell r="IH201">
            <v>0</v>
          </cell>
          <cell r="II201">
            <v>0</v>
          </cell>
          <cell r="IJ201">
            <v>0</v>
          </cell>
          <cell r="IK201">
            <v>0</v>
          </cell>
          <cell r="IL201">
            <v>0</v>
          </cell>
          <cell r="IM201">
            <v>0</v>
          </cell>
          <cell r="IN201">
            <v>0</v>
          </cell>
          <cell r="IO201">
            <v>0</v>
          </cell>
          <cell r="IP201">
            <v>0</v>
          </cell>
          <cell r="IQ201">
            <v>0</v>
          </cell>
          <cell r="IR201">
            <v>0</v>
          </cell>
          <cell r="IS201">
            <v>0</v>
          </cell>
          <cell r="IT201">
            <v>0</v>
          </cell>
          <cell r="IU201">
            <v>0</v>
          </cell>
          <cell r="IV201">
            <v>0</v>
          </cell>
          <cell r="IW201">
            <v>0</v>
          </cell>
          <cell r="IX201">
            <v>0</v>
          </cell>
          <cell r="IY201">
            <v>0</v>
          </cell>
          <cell r="IZ201">
            <v>0</v>
          </cell>
          <cell r="JA201">
            <v>0</v>
          </cell>
          <cell r="JB201">
            <v>0</v>
          </cell>
          <cell r="JC201">
            <v>0</v>
          </cell>
          <cell r="JD201">
            <v>0</v>
          </cell>
          <cell r="JE201">
            <v>0</v>
          </cell>
          <cell r="JF201">
            <v>0</v>
          </cell>
          <cell r="JG201">
            <v>0</v>
          </cell>
          <cell r="JH201">
            <v>0</v>
          </cell>
          <cell r="JI201">
            <v>0</v>
          </cell>
          <cell r="JJ201">
            <v>0</v>
          </cell>
          <cell r="JK201">
            <v>0</v>
          </cell>
          <cell r="JL201">
            <v>0</v>
          </cell>
          <cell r="JM201">
            <v>0</v>
          </cell>
          <cell r="JN201">
            <v>0</v>
          </cell>
          <cell r="JO201">
            <v>0</v>
          </cell>
          <cell r="JP201">
            <v>0</v>
          </cell>
          <cell r="JQ201">
            <v>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  <cell r="HU202">
            <v>0</v>
          </cell>
          <cell r="HV202">
            <v>0</v>
          </cell>
          <cell r="HW202">
            <v>0</v>
          </cell>
          <cell r="HX202">
            <v>0</v>
          </cell>
          <cell r="HY202">
            <v>0</v>
          </cell>
          <cell r="HZ202">
            <v>0</v>
          </cell>
          <cell r="IA202">
            <v>0</v>
          </cell>
          <cell r="IB202">
            <v>0</v>
          </cell>
          <cell r="IC202">
            <v>0</v>
          </cell>
          <cell r="ID202">
            <v>0</v>
          </cell>
          <cell r="IE202">
            <v>0</v>
          </cell>
          <cell r="IF202">
            <v>0</v>
          </cell>
          <cell r="IG202">
            <v>0</v>
          </cell>
          <cell r="IH202">
            <v>0</v>
          </cell>
          <cell r="II202">
            <v>0</v>
          </cell>
          <cell r="IJ202">
            <v>0</v>
          </cell>
          <cell r="IK202">
            <v>0</v>
          </cell>
          <cell r="IL202">
            <v>0</v>
          </cell>
          <cell r="IM202">
            <v>0</v>
          </cell>
          <cell r="IN202">
            <v>0</v>
          </cell>
          <cell r="IO202">
            <v>0</v>
          </cell>
          <cell r="IP202">
            <v>0</v>
          </cell>
          <cell r="IQ202">
            <v>0</v>
          </cell>
          <cell r="IR202">
            <v>0</v>
          </cell>
          <cell r="IS202">
            <v>0</v>
          </cell>
          <cell r="IT202">
            <v>0</v>
          </cell>
          <cell r="IU202">
            <v>0</v>
          </cell>
          <cell r="IV202">
            <v>0</v>
          </cell>
          <cell r="IW202">
            <v>0</v>
          </cell>
          <cell r="IX202">
            <v>0</v>
          </cell>
          <cell r="IY202">
            <v>0</v>
          </cell>
          <cell r="IZ202">
            <v>0</v>
          </cell>
          <cell r="JA202">
            <v>0</v>
          </cell>
          <cell r="JB202">
            <v>0</v>
          </cell>
          <cell r="JC202">
            <v>0</v>
          </cell>
          <cell r="JD202">
            <v>0</v>
          </cell>
          <cell r="JE202">
            <v>0</v>
          </cell>
          <cell r="JF202">
            <v>0</v>
          </cell>
          <cell r="JG202">
            <v>0</v>
          </cell>
          <cell r="JH202">
            <v>0</v>
          </cell>
          <cell r="JI202">
            <v>0</v>
          </cell>
          <cell r="JJ202">
            <v>0</v>
          </cell>
          <cell r="JK202">
            <v>0</v>
          </cell>
          <cell r="JL202">
            <v>0</v>
          </cell>
          <cell r="JM202">
            <v>0</v>
          </cell>
          <cell r="JN202">
            <v>0</v>
          </cell>
          <cell r="JO202">
            <v>0</v>
          </cell>
          <cell r="JP202">
            <v>0</v>
          </cell>
          <cell r="JQ202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0</v>
          </cell>
          <cell r="IK203">
            <v>0</v>
          </cell>
          <cell r="IL203">
            <v>0</v>
          </cell>
          <cell r="IM203">
            <v>0</v>
          </cell>
          <cell r="IN203">
            <v>0</v>
          </cell>
          <cell r="IO203">
            <v>0</v>
          </cell>
          <cell r="IP203">
            <v>0</v>
          </cell>
          <cell r="IQ203">
            <v>0</v>
          </cell>
          <cell r="IR203">
            <v>0</v>
          </cell>
          <cell r="IS203">
            <v>0</v>
          </cell>
          <cell r="IT203">
            <v>0</v>
          </cell>
          <cell r="IU203">
            <v>0</v>
          </cell>
          <cell r="IV203">
            <v>0</v>
          </cell>
          <cell r="IW203">
            <v>0</v>
          </cell>
          <cell r="IX203">
            <v>0</v>
          </cell>
          <cell r="IY203">
            <v>0</v>
          </cell>
          <cell r="IZ203">
            <v>0</v>
          </cell>
          <cell r="JA203">
            <v>0</v>
          </cell>
          <cell r="JB203">
            <v>0</v>
          </cell>
          <cell r="JC203">
            <v>0</v>
          </cell>
          <cell r="JD203">
            <v>0</v>
          </cell>
          <cell r="JE203">
            <v>0</v>
          </cell>
          <cell r="JF203">
            <v>0</v>
          </cell>
          <cell r="JG203">
            <v>0</v>
          </cell>
          <cell r="JH203">
            <v>0</v>
          </cell>
          <cell r="JI203">
            <v>0</v>
          </cell>
          <cell r="JJ203">
            <v>0</v>
          </cell>
          <cell r="JK203">
            <v>0</v>
          </cell>
          <cell r="JL203">
            <v>0</v>
          </cell>
          <cell r="JM203">
            <v>0</v>
          </cell>
          <cell r="JN203">
            <v>0</v>
          </cell>
          <cell r="JO203">
            <v>0</v>
          </cell>
          <cell r="JP203">
            <v>0</v>
          </cell>
          <cell r="JQ203">
            <v>0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0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0</v>
          </cell>
          <cell r="ID204">
            <v>0</v>
          </cell>
          <cell r="IE204">
            <v>0</v>
          </cell>
          <cell r="IF204">
            <v>0</v>
          </cell>
          <cell r="IG204">
            <v>0</v>
          </cell>
          <cell r="IH204">
            <v>0</v>
          </cell>
          <cell r="II204">
            <v>0</v>
          </cell>
          <cell r="IJ204">
            <v>0</v>
          </cell>
          <cell r="IK204">
            <v>0</v>
          </cell>
          <cell r="IL204">
            <v>0</v>
          </cell>
          <cell r="IM204">
            <v>0</v>
          </cell>
          <cell r="IN204">
            <v>0</v>
          </cell>
          <cell r="IO204">
            <v>0</v>
          </cell>
          <cell r="IP204">
            <v>0</v>
          </cell>
          <cell r="IQ204">
            <v>0</v>
          </cell>
          <cell r="IR204">
            <v>0</v>
          </cell>
          <cell r="IS204">
            <v>0</v>
          </cell>
          <cell r="IT204">
            <v>0</v>
          </cell>
          <cell r="IU204">
            <v>0</v>
          </cell>
          <cell r="IV204">
            <v>0</v>
          </cell>
          <cell r="IW204">
            <v>0</v>
          </cell>
          <cell r="IX204">
            <v>0</v>
          </cell>
          <cell r="IY204">
            <v>0</v>
          </cell>
          <cell r="IZ204">
            <v>0</v>
          </cell>
          <cell r="JA204">
            <v>0</v>
          </cell>
          <cell r="JB204">
            <v>0</v>
          </cell>
          <cell r="JC204">
            <v>0</v>
          </cell>
          <cell r="JD204">
            <v>0</v>
          </cell>
          <cell r="JE204">
            <v>0</v>
          </cell>
          <cell r="JF204">
            <v>0</v>
          </cell>
          <cell r="JG204">
            <v>0</v>
          </cell>
          <cell r="JH204">
            <v>0</v>
          </cell>
          <cell r="JI204">
            <v>0</v>
          </cell>
          <cell r="JJ204">
            <v>0</v>
          </cell>
          <cell r="JK204">
            <v>0</v>
          </cell>
          <cell r="JL204">
            <v>0</v>
          </cell>
          <cell r="JM204">
            <v>0</v>
          </cell>
          <cell r="JN204">
            <v>0</v>
          </cell>
          <cell r="JO204">
            <v>0</v>
          </cell>
          <cell r="JP204">
            <v>0</v>
          </cell>
          <cell r="JQ204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0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0</v>
          </cell>
          <cell r="HL205">
            <v>0</v>
          </cell>
          <cell r="HM205">
            <v>0</v>
          </cell>
          <cell r="HN205">
            <v>0</v>
          </cell>
          <cell r="HO205">
            <v>0</v>
          </cell>
          <cell r="HP205">
            <v>0</v>
          </cell>
          <cell r="HQ205">
            <v>0</v>
          </cell>
          <cell r="HR205">
            <v>0</v>
          </cell>
          <cell r="HS205">
            <v>0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</v>
          </cell>
          <cell r="IM205">
            <v>0</v>
          </cell>
          <cell r="IN205">
            <v>0</v>
          </cell>
          <cell r="IO205">
            <v>0</v>
          </cell>
          <cell r="IP205">
            <v>0</v>
          </cell>
          <cell r="IQ205">
            <v>0</v>
          </cell>
          <cell r="IR205">
            <v>0</v>
          </cell>
          <cell r="IS205">
            <v>0</v>
          </cell>
          <cell r="IT205">
            <v>0</v>
          </cell>
          <cell r="IU205">
            <v>0</v>
          </cell>
          <cell r="IV205">
            <v>0</v>
          </cell>
          <cell r="IW205">
            <v>0</v>
          </cell>
          <cell r="IX205">
            <v>0</v>
          </cell>
          <cell r="IY205">
            <v>0</v>
          </cell>
          <cell r="IZ205">
            <v>0</v>
          </cell>
          <cell r="JA205">
            <v>0</v>
          </cell>
          <cell r="JB205">
            <v>0</v>
          </cell>
          <cell r="JC205">
            <v>0</v>
          </cell>
          <cell r="JD205">
            <v>0</v>
          </cell>
          <cell r="JE205">
            <v>0</v>
          </cell>
          <cell r="JF205">
            <v>0</v>
          </cell>
          <cell r="JG205">
            <v>0</v>
          </cell>
          <cell r="JH205">
            <v>0</v>
          </cell>
          <cell r="JI205">
            <v>0</v>
          </cell>
          <cell r="JJ205">
            <v>0</v>
          </cell>
          <cell r="JK205">
            <v>0</v>
          </cell>
          <cell r="JL205">
            <v>0</v>
          </cell>
          <cell r="JM205">
            <v>0</v>
          </cell>
          <cell r="JN205">
            <v>0</v>
          </cell>
          <cell r="JO205">
            <v>0</v>
          </cell>
          <cell r="JP205">
            <v>0</v>
          </cell>
          <cell r="JQ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0</v>
          </cell>
          <cell r="FR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  <cell r="GY206">
            <v>0</v>
          </cell>
          <cell r="GZ206">
            <v>0</v>
          </cell>
          <cell r="HA206">
            <v>0</v>
          </cell>
          <cell r="HB206">
            <v>0</v>
          </cell>
          <cell r="HC206">
            <v>0</v>
          </cell>
          <cell r="HD206">
            <v>0</v>
          </cell>
          <cell r="HE206">
            <v>0</v>
          </cell>
          <cell r="HF206">
            <v>0</v>
          </cell>
          <cell r="HG206">
            <v>0</v>
          </cell>
          <cell r="HH206">
            <v>0</v>
          </cell>
          <cell r="HI206">
            <v>0</v>
          </cell>
          <cell r="HJ206">
            <v>0</v>
          </cell>
          <cell r="HK206">
            <v>0</v>
          </cell>
          <cell r="HL206">
            <v>0</v>
          </cell>
          <cell r="HM206">
            <v>0</v>
          </cell>
          <cell r="HN206">
            <v>0</v>
          </cell>
          <cell r="HO206">
            <v>0</v>
          </cell>
          <cell r="HP206">
            <v>0</v>
          </cell>
          <cell r="HQ206">
            <v>0</v>
          </cell>
          <cell r="HR206">
            <v>0</v>
          </cell>
          <cell r="HS206">
            <v>0</v>
          </cell>
          <cell r="HT206">
            <v>0</v>
          </cell>
          <cell r="HU206">
            <v>0</v>
          </cell>
          <cell r="HV206">
            <v>0</v>
          </cell>
          <cell r="HW206">
            <v>0</v>
          </cell>
          <cell r="HX206">
            <v>0</v>
          </cell>
          <cell r="HY206">
            <v>0</v>
          </cell>
          <cell r="HZ206">
            <v>0</v>
          </cell>
          <cell r="IA206">
            <v>0</v>
          </cell>
          <cell r="IB206">
            <v>0</v>
          </cell>
          <cell r="IC206">
            <v>0</v>
          </cell>
          <cell r="ID206">
            <v>0</v>
          </cell>
          <cell r="IE206">
            <v>0</v>
          </cell>
          <cell r="IF206">
            <v>0</v>
          </cell>
          <cell r="IG206">
            <v>0</v>
          </cell>
          <cell r="IH206">
            <v>0</v>
          </cell>
          <cell r="II206">
            <v>0</v>
          </cell>
          <cell r="IJ206">
            <v>0</v>
          </cell>
          <cell r="IK206">
            <v>0</v>
          </cell>
          <cell r="IL206">
            <v>0</v>
          </cell>
          <cell r="IM206">
            <v>0</v>
          </cell>
          <cell r="IN206">
            <v>0</v>
          </cell>
          <cell r="IO206">
            <v>0</v>
          </cell>
          <cell r="IP206">
            <v>0</v>
          </cell>
          <cell r="IQ206">
            <v>0</v>
          </cell>
          <cell r="IR206">
            <v>0</v>
          </cell>
          <cell r="IS206">
            <v>0</v>
          </cell>
          <cell r="IT206">
            <v>0</v>
          </cell>
          <cell r="IU206">
            <v>0</v>
          </cell>
          <cell r="IV206">
            <v>0</v>
          </cell>
          <cell r="IW206">
            <v>0</v>
          </cell>
          <cell r="IX206">
            <v>0</v>
          </cell>
          <cell r="IY206">
            <v>0</v>
          </cell>
          <cell r="IZ206">
            <v>0</v>
          </cell>
          <cell r="JA206">
            <v>0</v>
          </cell>
          <cell r="JB206">
            <v>0</v>
          </cell>
          <cell r="JC206">
            <v>0</v>
          </cell>
          <cell r="JD206">
            <v>0</v>
          </cell>
          <cell r="JE206">
            <v>0</v>
          </cell>
          <cell r="JF206">
            <v>0</v>
          </cell>
          <cell r="JG206">
            <v>0</v>
          </cell>
          <cell r="JH206">
            <v>0</v>
          </cell>
          <cell r="JI206">
            <v>0</v>
          </cell>
          <cell r="JJ206">
            <v>0</v>
          </cell>
          <cell r="JK206">
            <v>0</v>
          </cell>
          <cell r="JL206">
            <v>0</v>
          </cell>
          <cell r="JM206">
            <v>0</v>
          </cell>
          <cell r="JN206">
            <v>0</v>
          </cell>
          <cell r="JO206">
            <v>0</v>
          </cell>
          <cell r="JP206">
            <v>0</v>
          </cell>
          <cell r="JQ206">
            <v>0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  <cell r="GY207">
            <v>0</v>
          </cell>
          <cell r="GZ207">
            <v>0</v>
          </cell>
          <cell r="HA207">
            <v>0</v>
          </cell>
          <cell r="HB207">
            <v>0</v>
          </cell>
          <cell r="HC207">
            <v>0</v>
          </cell>
          <cell r="HD207">
            <v>0</v>
          </cell>
          <cell r="HE207">
            <v>0</v>
          </cell>
          <cell r="HF207">
            <v>0</v>
          </cell>
          <cell r="HG207">
            <v>0</v>
          </cell>
          <cell r="HH207">
            <v>0</v>
          </cell>
          <cell r="HI207">
            <v>0</v>
          </cell>
          <cell r="HJ207">
            <v>0</v>
          </cell>
          <cell r="HK207">
            <v>0</v>
          </cell>
          <cell r="HL207">
            <v>0</v>
          </cell>
          <cell r="HM207">
            <v>0</v>
          </cell>
          <cell r="HN207">
            <v>0</v>
          </cell>
          <cell r="HO207">
            <v>0</v>
          </cell>
          <cell r="HP207">
            <v>0</v>
          </cell>
          <cell r="HQ207">
            <v>0</v>
          </cell>
          <cell r="HR207">
            <v>0</v>
          </cell>
          <cell r="HS207">
            <v>0</v>
          </cell>
          <cell r="HT207">
            <v>0</v>
          </cell>
          <cell r="HU207">
            <v>0</v>
          </cell>
          <cell r="HV207">
            <v>0</v>
          </cell>
          <cell r="HW207">
            <v>0</v>
          </cell>
          <cell r="HX207">
            <v>0</v>
          </cell>
          <cell r="HY207">
            <v>0</v>
          </cell>
          <cell r="HZ207">
            <v>0</v>
          </cell>
          <cell r="IA207">
            <v>0</v>
          </cell>
          <cell r="IB207">
            <v>0</v>
          </cell>
          <cell r="IC207">
            <v>0</v>
          </cell>
          <cell r="ID207">
            <v>0</v>
          </cell>
          <cell r="IE207">
            <v>0</v>
          </cell>
          <cell r="IF207">
            <v>0</v>
          </cell>
          <cell r="IG207">
            <v>0</v>
          </cell>
          <cell r="IH207">
            <v>0</v>
          </cell>
          <cell r="II207">
            <v>0</v>
          </cell>
          <cell r="IJ207">
            <v>0</v>
          </cell>
          <cell r="IK207">
            <v>0</v>
          </cell>
          <cell r="IL207">
            <v>0</v>
          </cell>
          <cell r="IM207">
            <v>0</v>
          </cell>
          <cell r="IN207">
            <v>0</v>
          </cell>
          <cell r="IO207">
            <v>0</v>
          </cell>
          <cell r="IP207">
            <v>0</v>
          </cell>
          <cell r="IQ207">
            <v>0</v>
          </cell>
          <cell r="IR207">
            <v>0</v>
          </cell>
          <cell r="IS207">
            <v>0</v>
          </cell>
          <cell r="IT207">
            <v>0</v>
          </cell>
          <cell r="IU207">
            <v>0</v>
          </cell>
          <cell r="IV207">
            <v>0</v>
          </cell>
          <cell r="IW207">
            <v>0</v>
          </cell>
          <cell r="IX207">
            <v>0</v>
          </cell>
          <cell r="IY207">
            <v>0</v>
          </cell>
          <cell r="IZ207">
            <v>0</v>
          </cell>
          <cell r="JA207">
            <v>0</v>
          </cell>
          <cell r="JB207">
            <v>0</v>
          </cell>
          <cell r="JC207">
            <v>0</v>
          </cell>
          <cell r="JD207">
            <v>0</v>
          </cell>
          <cell r="JE207">
            <v>0</v>
          </cell>
          <cell r="JF207">
            <v>0</v>
          </cell>
          <cell r="JG207">
            <v>0</v>
          </cell>
          <cell r="JH207">
            <v>0</v>
          </cell>
          <cell r="JI207">
            <v>0</v>
          </cell>
          <cell r="JJ207">
            <v>0</v>
          </cell>
          <cell r="JK207">
            <v>0</v>
          </cell>
          <cell r="JL207">
            <v>0</v>
          </cell>
          <cell r="JM207">
            <v>0</v>
          </cell>
          <cell r="JN207">
            <v>0</v>
          </cell>
          <cell r="JO207">
            <v>0</v>
          </cell>
          <cell r="JP207">
            <v>0</v>
          </cell>
          <cell r="JQ207">
            <v>0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0</v>
          </cell>
          <cell r="FR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  <cell r="GY208">
            <v>0</v>
          </cell>
          <cell r="GZ208">
            <v>0</v>
          </cell>
          <cell r="HA208">
            <v>0</v>
          </cell>
          <cell r="HB208">
            <v>0</v>
          </cell>
          <cell r="HC208">
            <v>0</v>
          </cell>
          <cell r="HD208">
            <v>0</v>
          </cell>
          <cell r="HE208">
            <v>0</v>
          </cell>
          <cell r="HF208">
            <v>0</v>
          </cell>
          <cell r="HG208">
            <v>0</v>
          </cell>
          <cell r="HH208">
            <v>0</v>
          </cell>
          <cell r="HI208">
            <v>0</v>
          </cell>
          <cell r="HJ208">
            <v>0</v>
          </cell>
          <cell r="HK208">
            <v>0</v>
          </cell>
          <cell r="HL208">
            <v>0</v>
          </cell>
          <cell r="HM208">
            <v>0</v>
          </cell>
          <cell r="HN208">
            <v>0</v>
          </cell>
          <cell r="HO208">
            <v>0</v>
          </cell>
          <cell r="HP208">
            <v>0</v>
          </cell>
          <cell r="HQ208">
            <v>0</v>
          </cell>
          <cell r="HR208">
            <v>0</v>
          </cell>
          <cell r="HS208">
            <v>0</v>
          </cell>
          <cell r="HT208">
            <v>0</v>
          </cell>
          <cell r="HU208">
            <v>0</v>
          </cell>
          <cell r="HV208">
            <v>0</v>
          </cell>
          <cell r="HW208">
            <v>0</v>
          </cell>
          <cell r="HX208">
            <v>0</v>
          </cell>
          <cell r="HY208">
            <v>0</v>
          </cell>
          <cell r="HZ208">
            <v>0</v>
          </cell>
          <cell r="IA208">
            <v>0</v>
          </cell>
          <cell r="IB208">
            <v>0</v>
          </cell>
          <cell r="IC208">
            <v>0</v>
          </cell>
          <cell r="ID208">
            <v>0</v>
          </cell>
          <cell r="IE208">
            <v>0</v>
          </cell>
          <cell r="IF208">
            <v>0</v>
          </cell>
          <cell r="IG208">
            <v>0</v>
          </cell>
          <cell r="IH208">
            <v>0</v>
          </cell>
          <cell r="II208">
            <v>0</v>
          </cell>
          <cell r="IJ208">
            <v>0</v>
          </cell>
          <cell r="IK208">
            <v>0</v>
          </cell>
          <cell r="IL208">
            <v>0</v>
          </cell>
          <cell r="IM208">
            <v>0</v>
          </cell>
          <cell r="IN208">
            <v>0</v>
          </cell>
          <cell r="IO208">
            <v>0</v>
          </cell>
          <cell r="IP208">
            <v>0</v>
          </cell>
          <cell r="IQ208">
            <v>0</v>
          </cell>
          <cell r="IR208">
            <v>0</v>
          </cell>
          <cell r="IS208">
            <v>0</v>
          </cell>
          <cell r="IT208">
            <v>0</v>
          </cell>
          <cell r="IU208">
            <v>0</v>
          </cell>
          <cell r="IV208">
            <v>0</v>
          </cell>
          <cell r="IW208">
            <v>0</v>
          </cell>
          <cell r="IX208">
            <v>0</v>
          </cell>
          <cell r="IY208">
            <v>0</v>
          </cell>
          <cell r="IZ208">
            <v>0</v>
          </cell>
          <cell r="JA208">
            <v>0</v>
          </cell>
          <cell r="JB208">
            <v>0</v>
          </cell>
          <cell r="JC208">
            <v>0</v>
          </cell>
          <cell r="JD208">
            <v>0</v>
          </cell>
          <cell r="JE208">
            <v>0</v>
          </cell>
          <cell r="JF208">
            <v>0</v>
          </cell>
          <cell r="JG208">
            <v>0</v>
          </cell>
          <cell r="JH208">
            <v>0</v>
          </cell>
          <cell r="JI208">
            <v>0</v>
          </cell>
          <cell r="JJ208">
            <v>0</v>
          </cell>
          <cell r="JK208">
            <v>0</v>
          </cell>
          <cell r="JL208">
            <v>0</v>
          </cell>
          <cell r="JM208">
            <v>0</v>
          </cell>
          <cell r="JN208">
            <v>0</v>
          </cell>
          <cell r="JO208">
            <v>0</v>
          </cell>
          <cell r="JP208">
            <v>0</v>
          </cell>
          <cell r="JQ208">
            <v>0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P209">
            <v>0</v>
          </cell>
          <cell r="HQ209">
            <v>0</v>
          </cell>
          <cell r="HR209">
            <v>0</v>
          </cell>
          <cell r="HS209">
            <v>0</v>
          </cell>
          <cell r="HT209">
            <v>0</v>
          </cell>
          <cell r="HU209">
            <v>0</v>
          </cell>
          <cell r="HV209">
            <v>0</v>
          </cell>
          <cell r="HW209">
            <v>0</v>
          </cell>
          <cell r="HX209">
            <v>0</v>
          </cell>
          <cell r="HY209">
            <v>0</v>
          </cell>
          <cell r="HZ209">
            <v>0</v>
          </cell>
          <cell r="IA209">
            <v>0</v>
          </cell>
          <cell r="IB209">
            <v>0</v>
          </cell>
          <cell r="IC209">
            <v>0</v>
          </cell>
          <cell r="ID209">
            <v>0</v>
          </cell>
          <cell r="IE209">
            <v>0</v>
          </cell>
          <cell r="IF209">
            <v>0</v>
          </cell>
          <cell r="IG209">
            <v>0</v>
          </cell>
          <cell r="IH209">
            <v>0</v>
          </cell>
          <cell r="II209">
            <v>0</v>
          </cell>
          <cell r="IJ209">
            <v>0</v>
          </cell>
          <cell r="IK209">
            <v>0</v>
          </cell>
          <cell r="IL209">
            <v>0</v>
          </cell>
          <cell r="IM209">
            <v>0</v>
          </cell>
          <cell r="IN209">
            <v>0</v>
          </cell>
          <cell r="IO209">
            <v>0</v>
          </cell>
          <cell r="IP209">
            <v>0</v>
          </cell>
          <cell r="IQ209">
            <v>0</v>
          </cell>
          <cell r="IR209">
            <v>0</v>
          </cell>
          <cell r="IS209">
            <v>0</v>
          </cell>
          <cell r="IT209">
            <v>0</v>
          </cell>
          <cell r="IU209">
            <v>0</v>
          </cell>
          <cell r="IV209">
            <v>0</v>
          </cell>
          <cell r="IW209">
            <v>0</v>
          </cell>
          <cell r="IX209">
            <v>0</v>
          </cell>
          <cell r="IY209">
            <v>0</v>
          </cell>
          <cell r="IZ209">
            <v>0</v>
          </cell>
          <cell r="JA209">
            <v>0</v>
          </cell>
          <cell r="JB209">
            <v>0</v>
          </cell>
          <cell r="JC209">
            <v>0</v>
          </cell>
          <cell r="JD209">
            <v>0</v>
          </cell>
          <cell r="JE209">
            <v>0</v>
          </cell>
          <cell r="JF209">
            <v>0</v>
          </cell>
          <cell r="JG209">
            <v>0</v>
          </cell>
          <cell r="JH209">
            <v>0</v>
          </cell>
          <cell r="JI209">
            <v>0</v>
          </cell>
          <cell r="JJ209">
            <v>0</v>
          </cell>
          <cell r="JK209">
            <v>0</v>
          </cell>
          <cell r="JL209">
            <v>0</v>
          </cell>
          <cell r="JM209">
            <v>0</v>
          </cell>
          <cell r="JN209">
            <v>0</v>
          </cell>
          <cell r="JO209">
            <v>0</v>
          </cell>
          <cell r="JP209">
            <v>0</v>
          </cell>
          <cell r="JQ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0</v>
          </cell>
          <cell r="IG210">
            <v>0</v>
          </cell>
          <cell r="IH210">
            <v>0</v>
          </cell>
          <cell r="II210">
            <v>0</v>
          </cell>
          <cell r="IJ210">
            <v>0</v>
          </cell>
          <cell r="IK210">
            <v>0</v>
          </cell>
          <cell r="IL210">
            <v>0</v>
          </cell>
          <cell r="IM210">
            <v>0</v>
          </cell>
          <cell r="IN210">
            <v>0</v>
          </cell>
          <cell r="IO210">
            <v>0</v>
          </cell>
          <cell r="IP210">
            <v>0</v>
          </cell>
          <cell r="IQ210">
            <v>0</v>
          </cell>
          <cell r="IR210">
            <v>0</v>
          </cell>
          <cell r="IS210">
            <v>0</v>
          </cell>
          <cell r="IT210">
            <v>0</v>
          </cell>
          <cell r="IU210">
            <v>0</v>
          </cell>
          <cell r="IV210">
            <v>0</v>
          </cell>
          <cell r="IW210">
            <v>0</v>
          </cell>
          <cell r="IX210">
            <v>0</v>
          </cell>
          <cell r="IY210">
            <v>0</v>
          </cell>
          <cell r="IZ210">
            <v>0</v>
          </cell>
          <cell r="JA210">
            <v>0</v>
          </cell>
          <cell r="JB210">
            <v>0</v>
          </cell>
          <cell r="JC210">
            <v>0</v>
          </cell>
          <cell r="JD210">
            <v>0</v>
          </cell>
          <cell r="JE210">
            <v>0</v>
          </cell>
          <cell r="JF210">
            <v>0</v>
          </cell>
          <cell r="JG210">
            <v>0</v>
          </cell>
          <cell r="JH210">
            <v>0</v>
          </cell>
          <cell r="JI210">
            <v>0</v>
          </cell>
          <cell r="JJ210">
            <v>0</v>
          </cell>
          <cell r="JK210">
            <v>0</v>
          </cell>
          <cell r="JL210">
            <v>0</v>
          </cell>
          <cell r="JM210">
            <v>0</v>
          </cell>
          <cell r="JN210">
            <v>0</v>
          </cell>
          <cell r="JO210">
            <v>0</v>
          </cell>
          <cell r="JP210">
            <v>0</v>
          </cell>
          <cell r="JQ210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0</v>
          </cell>
          <cell r="IJ211">
            <v>0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  <cell r="IO211">
            <v>0</v>
          </cell>
          <cell r="IP211">
            <v>0</v>
          </cell>
          <cell r="IQ211">
            <v>0</v>
          </cell>
          <cell r="IR211">
            <v>0</v>
          </cell>
          <cell r="IS211">
            <v>0</v>
          </cell>
          <cell r="IT211">
            <v>0</v>
          </cell>
          <cell r="IU211">
            <v>0</v>
          </cell>
          <cell r="IV211">
            <v>0</v>
          </cell>
          <cell r="IW211">
            <v>0</v>
          </cell>
          <cell r="IX211">
            <v>0</v>
          </cell>
          <cell r="IY211">
            <v>0</v>
          </cell>
          <cell r="IZ211">
            <v>0</v>
          </cell>
          <cell r="JA211">
            <v>0</v>
          </cell>
          <cell r="JB211">
            <v>0</v>
          </cell>
          <cell r="JC211">
            <v>0</v>
          </cell>
          <cell r="JD211">
            <v>0</v>
          </cell>
          <cell r="JE211">
            <v>0</v>
          </cell>
          <cell r="JF211">
            <v>0</v>
          </cell>
          <cell r="JG211">
            <v>0</v>
          </cell>
          <cell r="JH211">
            <v>0</v>
          </cell>
          <cell r="JI211">
            <v>0</v>
          </cell>
          <cell r="JJ211">
            <v>0</v>
          </cell>
          <cell r="JK211">
            <v>0</v>
          </cell>
          <cell r="JL211">
            <v>0</v>
          </cell>
          <cell r="JM211">
            <v>0</v>
          </cell>
          <cell r="JN211">
            <v>0</v>
          </cell>
          <cell r="JO211">
            <v>0</v>
          </cell>
          <cell r="JP211">
            <v>0</v>
          </cell>
          <cell r="JQ211">
            <v>0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  <cell r="IO212">
            <v>0</v>
          </cell>
          <cell r="IP212">
            <v>0</v>
          </cell>
          <cell r="IQ212">
            <v>0</v>
          </cell>
          <cell r="IR212">
            <v>0</v>
          </cell>
          <cell r="IS212">
            <v>0</v>
          </cell>
          <cell r="IT212">
            <v>0</v>
          </cell>
          <cell r="IU212">
            <v>0</v>
          </cell>
          <cell r="IV212">
            <v>0</v>
          </cell>
          <cell r="IW212">
            <v>0</v>
          </cell>
          <cell r="IX212">
            <v>0</v>
          </cell>
          <cell r="IY212">
            <v>0</v>
          </cell>
          <cell r="IZ212">
            <v>0</v>
          </cell>
          <cell r="JA212">
            <v>0</v>
          </cell>
          <cell r="JB212">
            <v>0</v>
          </cell>
          <cell r="JC212">
            <v>0</v>
          </cell>
          <cell r="JD212">
            <v>0</v>
          </cell>
          <cell r="JE212">
            <v>0</v>
          </cell>
          <cell r="JF212">
            <v>0</v>
          </cell>
          <cell r="JG212">
            <v>0</v>
          </cell>
          <cell r="JH212">
            <v>0</v>
          </cell>
          <cell r="JI212">
            <v>0</v>
          </cell>
          <cell r="JJ212">
            <v>0</v>
          </cell>
          <cell r="JK212">
            <v>0</v>
          </cell>
          <cell r="JL212">
            <v>0</v>
          </cell>
          <cell r="JM212">
            <v>0</v>
          </cell>
          <cell r="JN212">
            <v>0</v>
          </cell>
          <cell r="JO212">
            <v>0</v>
          </cell>
          <cell r="JP212">
            <v>0</v>
          </cell>
          <cell r="JQ212">
            <v>0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0</v>
          </cell>
          <cell r="IH213">
            <v>0</v>
          </cell>
          <cell r="II213">
            <v>0</v>
          </cell>
          <cell r="IJ213">
            <v>0</v>
          </cell>
          <cell r="IK213">
            <v>0</v>
          </cell>
          <cell r="IL213">
            <v>0</v>
          </cell>
          <cell r="IM213">
            <v>0</v>
          </cell>
          <cell r="IN213">
            <v>0</v>
          </cell>
          <cell r="IO213">
            <v>0</v>
          </cell>
          <cell r="IP213">
            <v>0</v>
          </cell>
          <cell r="IQ213">
            <v>0</v>
          </cell>
          <cell r="IR213">
            <v>0</v>
          </cell>
          <cell r="IS213">
            <v>0</v>
          </cell>
          <cell r="IT213">
            <v>0</v>
          </cell>
          <cell r="IU213">
            <v>0</v>
          </cell>
          <cell r="IV213">
            <v>0</v>
          </cell>
          <cell r="IW213">
            <v>0</v>
          </cell>
          <cell r="IX213">
            <v>0</v>
          </cell>
          <cell r="IY213">
            <v>0</v>
          </cell>
          <cell r="IZ213">
            <v>0</v>
          </cell>
          <cell r="JA213">
            <v>0</v>
          </cell>
          <cell r="JB213">
            <v>0</v>
          </cell>
          <cell r="JC213">
            <v>0</v>
          </cell>
          <cell r="JD213">
            <v>0</v>
          </cell>
          <cell r="JE213">
            <v>0</v>
          </cell>
          <cell r="JF213">
            <v>0</v>
          </cell>
          <cell r="JG213">
            <v>0</v>
          </cell>
          <cell r="JH213">
            <v>0</v>
          </cell>
          <cell r="JI213">
            <v>0</v>
          </cell>
          <cell r="JJ213">
            <v>0</v>
          </cell>
          <cell r="JK213">
            <v>0</v>
          </cell>
          <cell r="JL213">
            <v>0</v>
          </cell>
          <cell r="JM213">
            <v>0</v>
          </cell>
          <cell r="JN213">
            <v>0</v>
          </cell>
          <cell r="JO213">
            <v>0</v>
          </cell>
          <cell r="JP213">
            <v>0</v>
          </cell>
          <cell r="JQ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0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0</v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  <cell r="HC214">
            <v>0</v>
          </cell>
          <cell r="HD214">
            <v>0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0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0</v>
          </cell>
          <cell r="IH214">
            <v>0</v>
          </cell>
          <cell r="II214">
            <v>0</v>
          </cell>
          <cell r="IJ214">
            <v>0</v>
          </cell>
          <cell r="IK214">
            <v>0</v>
          </cell>
          <cell r="IL214">
            <v>0</v>
          </cell>
          <cell r="IM214">
            <v>0</v>
          </cell>
          <cell r="IN214">
            <v>0</v>
          </cell>
          <cell r="IO214">
            <v>0</v>
          </cell>
          <cell r="IP214">
            <v>0</v>
          </cell>
          <cell r="IQ214">
            <v>0</v>
          </cell>
          <cell r="IR214">
            <v>0</v>
          </cell>
          <cell r="IS214">
            <v>0</v>
          </cell>
          <cell r="IT214">
            <v>0</v>
          </cell>
          <cell r="IU214">
            <v>0</v>
          </cell>
          <cell r="IV214">
            <v>0</v>
          </cell>
          <cell r="IW214">
            <v>0</v>
          </cell>
          <cell r="IX214">
            <v>0</v>
          </cell>
          <cell r="IY214">
            <v>0</v>
          </cell>
          <cell r="IZ214">
            <v>0</v>
          </cell>
          <cell r="JA214">
            <v>0</v>
          </cell>
          <cell r="JB214">
            <v>0</v>
          </cell>
          <cell r="JC214">
            <v>0</v>
          </cell>
          <cell r="JD214">
            <v>0</v>
          </cell>
          <cell r="JE214">
            <v>0</v>
          </cell>
          <cell r="JF214">
            <v>0</v>
          </cell>
          <cell r="JG214">
            <v>0</v>
          </cell>
          <cell r="JH214">
            <v>0</v>
          </cell>
          <cell r="JI214">
            <v>0</v>
          </cell>
          <cell r="JJ214">
            <v>0</v>
          </cell>
          <cell r="JK214">
            <v>0</v>
          </cell>
          <cell r="JL214">
            <v>0</v>
          </cell>
          <cell r="JM214">
            <v>0</v>
          </cell>
          <cell r="JN214">
            <v>0</v>
          </cell>
          <cell r="JO214">
            <v>0</v>
          </cell>
          <cell r="JP214">
            <v>0</v>
          </cell>
          <cell r="JQ214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  <cell r="GY215">
            <v>0</v>
          </cell>
          <cell r="GZ215">
            <v>0</v>
          </cell>
          <cell r="HA215">
            <v>0</v>
          </cell>
          <cell r="HB215">
            <v>0</v>
          </cell>
          <cell r="HC215">
            <v>0</v>
          </cell>
          <cell r="HD215">
            <v>0</v>
          </cell>
          <cell r="HE215">
            <v>0</v>
          </cell>
          <cell r="HF215">
            <v>0</v>
          </cell>
          <cell r="HG215">
            <v>0</v>
          </cell>
          <cell r="HH215">
            <v>0</v>
          </cell>
          <cell r="HI215">
            <v>0</v>
          </cell>
          <cell r="HJ215">
            <v>0</v>
          </cell>
          <cell r="HK215">
            <v>0</v>
          </cell>
          <cell r="HL215">
            <v>0</v>
          </cell>
          <cell r="HM215">
            <v>0</v>
          </cell>
          <cell r="HN215">
            <v>0</v>
          </cell>
          <cell r="HO215">
            <v>0</v>
          </cell>
          <cell r="HP215">
            <v>0</v>
          </cell>
          <cell r="HQ215">
            <v>0</v>
          </cell>
          <cell r="HR215">
            <v>0</v>
          </cell>
          <cell r="HS215">
            <v>0</v>
          </cell>
          <cell r="HT215">
            <v>0</v>
          </cell>
          <cell r="HU215">
            <v>0</v>
          </cell>
          <cell r="HV215">
            <v>0</v>
          </cell>
          <cell r="HW215">
            <v>0</v>
          </cell>
          <cell r="HX215">
            <v>0</v>
          </cell>
          <cell r="HY215">
            <v>0</v>
          </cell>
          <cell r="HZ215">
            <v>0</v>
          </cell>
          <cell r="IA215">
            <v>0</v>
          </cell>
          <cell r="IB215">
            <v>0</v>
          </cell>
          <cell r="IC215">
            <v>0</v>
          </cell>
          <cell r="ID215">
            <v>0</v>
          </cell>
          <cell r="IE215">
            <v>0</v>
          </cell>
          <cell r="IF215">
            <v>0</v>
          </cell>
          <cell r="IG215">
            <v>0</v>
          </cell>
          <cell r="IH215">
            <v>0</v>
          </cell>
          <cell r="II215">
            <v>0</v>
          </cell>
          <cell r="IJ215">
            <v>0</v>
          </cell>
          <cell r="IK215">
            <v>0</v>
          </cell>
          <cell r="IL215">
            <v>0</v>
          </cell>
          <cell r="IM215">
            <v>0</v>
          </cell>
          <cell r="IN215">
            <v>0</v>
          </cell>
          <cell r="IO215">
            <v>0</v>
          </cell>
          <cell r="IP215">
            <v>0</v>
          </cell>
          <cell r="IQ215">
            <v>0</v>
          </cell>
          <cell r="IR215">
            <v>0</v>
          </cell>
          <cell r="IS215">
            <v>0</v>
          </cell>
          <cell r="IT215">
            <v>0</v>
          </cell>
          <cell r="IU215">
            <v>0</v>
          </cell>
          <cell r="IV215">
            <v>0</v>
          </cell>
          <cell r="IW215">
            <v>0</v>
          </cell>
          <cell r="IX215">
            <v>0</v>
          </cell>
          <cell r="IY215">
            <v>0</v>
          </cell>
          <cell r="IZ215">
            <v>0</v>
          </cell>
          <cell r="JA215">
            <v>0</v>
          </cell>
          <cell r="JB215">
            <v>0</v>
          </cell>
          <cell r="JC215">
            <v>0</v>
          </cell>
          <cell r="JD215">
            <v>0</v>
          </cell>
          <cell r="JE215">
            <v>0</v>
          </cell>
          <cell r="JF215">
            <v>0</v>
          </cell>
          <cell r="JG215">
            <v>0</v>
          </cell>
          <cell r="JH215">
            <v>0</v>
          </cell>
          <cell r="JI215">
            <v>0</v>
          </cell>
          <cell r="JJ215">
            <v>0</v>
          </cell>
          <cell r="JK215">
            <v>0</v>
          </cell>
          <cell r="JL215">
            <v>0</v>
          </cell>
          <cell r="JM215">
            <v>0</v>
          </cell>
          <cell r="JN215">
            <v>0</v>
          </cell>
          <cell r="JO215">
            <v>0</v>
          </cell>
          <cell r="JP215">
            <v>0</v>
          </cell>
          <cell r="JQ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0</v>
          </cell>
          <cell r="GB216">
            <v>0</v>
          </cell>
          <cell r="GC216">
            <v>0</v>
          </cell>
          <cell r="GD216">
            <v>0</v>
          </cell>
          <cell r="GE216">
            <v>0</v>
          </cell>
          <cell r="GF216">
            <v>0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0</v>
          </cell>
          <cell r="GW216">
            <v>0</v>
          </cell>
          <cell r="GX216">
            <v>0</v>
          </cell>
          <cell r="GY216">
            <v>0</v>
          </cell>
          <cell r="GZ216">
            <v>0</v>
          </cell>
          <cell r="HA216">
            <v>0</v>
          </cell>
          <cell r="HB216">
            <v>0</v>
          </cell>
          <cell r="HC216">
            <v>0</v>
          </cell>
          <cell r="HD216">
            <v>0</v>
          </cell>
          <cell r="HE216">
            <v>0</v>
          </cell>
          <cell r="HF216">
            <v>0</v>
          </cell>
          <cell r="HG216">
            <v>0</v>
          </cell>
          <cell r="HH216">
            <v>0</v>
          </cell>
          <cell r="HI216">
            <v>0</v>
          </cell>
          <cell r="HJ216">
            <v>0</v>
          </cell>
          <cell r="HK216">
            <v>0</v>
          </cell>
          <cell r="HL216">
            <v>0</v>
          </cell>
          <cell r="HM216">
            <v>0</v>
          </cell>
          <cell r="HN216">
            <v>0</v>
          </cell>
          <cell r="HO216">
            <v>0</v>
          </cell>
          <cell r="HP216">
            <v>0</v>
          </cell>
          <cell r="HQ216">
            <v>0</v>
          </cell>
          <cell r="HR216">
            <v>0</v>
          </cell>
          <cell r="HS216">
            <v>0</v>
          </cell>
          <cell r="HT216">
            <v>0</v>
          </cell>
          <cell r="HU216">
            <v>0</v>
          </cell>
          <cell r="HV216">
            <v>0</v>
          </cell>
          <cell r="HW216">
            <v>0</v>
          </cell>
          <cell r="HX216">
            <v>0</v>
          </cell>
          <cell r="HY216">
            <v>0</v>
          </cell>
          <cell r="HZ216">
            <v>0</v>
          </cell>
          <cell r="IA216">
            <v>0</v>
          </cell>
          <cell r="IB216">
            <v>0</v>
          </cell>
          <cell r="IC216">
            <v>0</v>
          </cell>
          <cell r="ID216">
            <v>0</v>
          </cell>
          <cell r="IE216">
            <v>0</v>
          </cell>
          <cell r="IF216">
            <v>0</v>
          </cell>
          <cell r="IG216">
            <v>0</v>
          </cell>
          <cell r="IH216">
            <v>0</v>
          </cell>
          <cell r="II216">
            <v>0</v>
          </cell>
          <cell r="IJ216">
            <v>0</v>
          </cell>
          <cell r="IK216">
            <v>0</v>
          </cell>
          <cell r="IL216">
            <v>0</v>
          </cell>
          <cell r="IM216">
            <v>0</v>
          </cell>
          <cell r="IN216">
            <v>0</v>
          </cell>
          <cell r="IO216">
            <v>0</v>
          </cell>
          <cell r="IP216">
            <v>0</v>
          </cell>
          <cell r="IQ216">
            <v>0</v>
          </cell>
          <cell r="IR216">
            <v>0</v>
          </cell>
          <cell r="IS216">
            <v>0</v>
          </cell>
          <cell r="IT216">
            <v>0</v>
          </cell>
          <cell r="IU216">
            <v>0</v>
          </cell>
          <cell r="IV216">
            <v>0</v>
          </cell>
          <cell r="IW216">
            <v>0</v>
          </cell>
          <cell r="IX216">
            <v>0</v>
          </cell>
          <cell r="IY216">
            <v>0</v>
          </cell>
          <cell r="IZ216">
            <v>0</v>
          </cell>
          <cell r="JA216">
            <v>0</v>
          </cell>
          <cell r="JB216">
            <v>0</v>
          </cell>
          <cell r="JC216">
            <v>0</v>
          </cell>
          <cell r="JD216">
            <v>0</v>
          </cell>
          <cell r="JE216">
            <v>0</v>
          </cell>
          <cell r="JF216">
            <v>0</v>
          </cell>
          <cell r="JG216">
            <v>0</v>
          </cell>
          <cell r="JH216">
            <v>0</v>
          </cell>
          <cell r="JI216">
            <v>0</v>
          </cell>
          <cell r="JJ216">
            <v>0</v>
          </cell>
          <cell r="JK216">
            <v>0</v>
          </cell>
          <cell r="JL216">
            <v>0</v>
          </cell>
          <cell r="JM216">
            <v>0</v>
          </cell>
          <cell r="JN216">
            <v>0</v>
          </cell>
          <cell r="JO216">
            <v>0</v>
          </cell>
          <cell r="JP216">
            <v>0</v>
          </cell>
          <cell r="JQ216">
            <v>0</v>
          </cell>
        </row>
        <row r="217"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P217">
            <v>0</v>
          </cell>
          <cell r="FQ217">
            <v>0</v>
          </cell>
          <cell r="FR217">
            <v>0</v>
          </cell>
          <cell r="FS217">
            <v>0</v>
          </cell>
          <cell r="FT217">
            <v>0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0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  <cell r="GY217">
            <v>0</v>
          </cell>
          <cell r="GZ217">
            <v>0</v>
          </cell>
          <cell r="HA217">
            <v>0</v>
          </cell>
          <cell r="HB217">
            <v>0</v>
          </cell>
          <cell r="HC217">
            <v>0</v>
          </cell>
          <cell r="HD217">
            <v>0</v>
          </cell>
          <cell r="HE217">
            <v>0</v>
          </cell>
          <cell r="HF217">
            <v>0</v>
          </cell>
          <cell r="HG217">
            <v>0</v>
          </cell>
          <cell r="HH217">
            <v>0</v>
          </cell>
          <cell r="HI217">
            <v>0</v>
          </cell>
          <cell r="HJ217">
            <v>0</v>
          </cell>
          <cell r="HK217">
            <v>0</v>
          </cell>
          <cell r="HL217">
            <v>0</v>
          </cell>
          <cell r="HM217">
            <v>0</v>
          </cell>
          <cell r="HN217">
            <v>0</v>
          </cell>
          <cell r="HO217">
            <v>0</v>
          </cell>
          <cell r="HP217">
            <v>0</v>
          </cell>
          <cell r="HQ217">
            <v>0</v>
          </cell>
          <cell r="HR217">
            <v>0</v>
          </cell>
          <cell r="HS217">
            <v>0</v>
          </cell>
          <cell r="HT217">
            <v>0</v>
          </cell>
          <cell r="HU217">
            <v>0</v>
          </cell>
          <cell r="HV217">
            <v>0</v>
          </cell>
          <cell r="HW217">
            <v>0</v>
          </cell>
          <cell r="HX217">
            <v>0</v>
          </cell>
          <cell r="HY217">
            <v>0</v>
          </cell>
          <cell r="HZ217">
            <v>0</v>
          </cell>
          <cell r="IA217">
            <v>0</v>
          </cell>
          <cell r="IB217">
            <v>0</v>
          </cell>
          <cell r="IC217">
            <v>0</v>
          </cell>
          <cell r="ID217">
            <v>0</v>
          </cell>
          <cell r="IE217">
            <v>0</v>
          </cell>
          <cell r="IF217">
            <v>0</v>
          </cell>
          <cell r="IG217">
            <v>0</v>
          </cell>
          <cell r="IH217">
            <v>0</v>
          </cell>
          <cell r="II217">
            <v>0</v>
          </cell>
          <cell r="IJ217">
            <v>0</v>
          </cell>
          <cell r="IK217">
            <v>0</v>
          </cell>
          <cell r="IL217">
            <v>0</v>
          </cell>
          <cell r="IM217">
            <v>0</v>
          </cell>
          <cell r="IN217">
            <v>0</v>
          </cell>
          <cell r="IO217">
            <v>0</v>
          </cell>
          <cell r="IP217">
            <v>0</v>
          </cell>
          <cell r="IQ217">
            <v>0</v>
          </cell>
          <cell r="IR217">
            <v>0</v>
          </cell>
          <cell r="IS217">
            <v>0</v>
          </cell>
          <cell r="IT217">
            <v>0</v>
          </cell>
          <cell r="IU217">
            <v>0</v>
          </cell>
          <cell r="IV217">
            <v>0</v>
          </cell>
          <cell r="IW217">
            <v>0</v>
          </cell>
          <cell r="IX217">
            <v>0</v>
          </cell>
          <cell r="IY217">
            <v>0</v>
          </cell>
          <cell r="IZ217">
            <v>0</v>
          </cell>
          <cell r="JA217">
            <v>0</v>
          </cell>
          <cell r="JB217">
            <v>0</v>
          </cell>
          <cell r="JC217">
            <v>0</v>
          </cell>
          <cell r="JD217">
            <v>0</v>
          </cell>
          <cell r="JE217">
            <v>0</v>
          </cell>
          <cell r="JF217">
            <v>0</v>
          </cell>
          <cell r="JG217">
            <v>0</v>
          </cell>
          <cell r="JH217">
            <v>0</v>
          </cell>
          <cell r="JI217">
            <v>0</v>
          </cell>
          <cell r="JJ217">
            <v>0</v>
          </cell>
          <cell r="JK217">
            <v>0</v>
          </cell>
          <cell r="JL217">
            <v>0</v>
          </cell>
          <cell r="JM217">
            <v>0</v>
          </cell>
          <cell r="JN217">
            <v>0</v>
          </cell>
          <cell r="JO217">
            <v>0</v>
          </cell>
          <cell r="JP217">
            <v>0</v>
          </cell>
          <cell r="JQ217">
            <v>0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0</v>
          </cell>
          <cell r="FO218">
            <v>0</v>
          </cell>
          <cell r="FP218">
            <v>0</v>
          </cell>
          <cell r="FQ218">
            <v>0</v>
          </cell>
          <cell r="FR218">
            <v>0</v>
          </cell>
          <cell r="FS218">
            <v>0</v>
          </cell>
          <cell r="FT218">
            <v>0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0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0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0</v>
          </cell>
          <cell r="GL218">
            <v>0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0</v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  <cell r="GY218">
            <v>0</v>
          </cell>
          <cell r="GZ218">
            <v>0</v>
          </cell>
          <cell r="HA218">
            <v>0</v>
          </cell>
          <cell r="HB218">
            <v>0</v>
          </cell>
          <cell r="HC218">
            <v>0</v>
          </cell>
          <cell r="HD218">
            <v>0</v>
          </cell>
          <cell r="HE218">
            <v>0</v>
          </cell>
          <cell r="HF218">
            <v>0</v>
          </cell>
          <cell r="HG218">
            <v>0</v>
          </cell>
          <cell r="HH218">
            <v>0</v>
          </cell>
          <cell r="HI218">
            <v>0</v>
          </cell>
          <cell r="HJ218">
            <v>0</v>
          </cell>
          <cell r="HK218">
            <v>0</v>
          </cell>
          <cell r="HL218">
            <v>0</v>
          </cell>
          <cell r="HM218">
            <v>0</v>
          </cell>
          <cell r="HN218">
            <v>0</v>
          </cell>
          <cell r="HO218">
            <v>0</v>
          </cell>
          <cell r="HP218">
            <v>0</v>
          </cell>
          <cell r="HQ218">
            <v>0</v>
          </cell>
          <cell r="HR218">
            <v>0</v>
          </cell>
          <cell r="HS218">
            <v>0</v>
          </cell>
          <cell r="HT218">
            <v>0</v>
          </cell>
          <cell r="HU218">
            <v>0</v>
          </cell>
          <cell r="HV218">
            <v>0</v>
          </cell>
          <cell r="HW218">
            <v>0</v>
          </cell>
          <cell r="HX218">
            <v>0</v>
          </cell>
          <cell r="HY218">
            <v>0</v>
          </cell>
          <cell r="HZ218">
            <v>0</v>
          </cell>
          <cell r="IA218">
            <v>0</v>
          </cell>
          <cell r="IB218">
            <v>0</v>
          </cell>
          <cell r="IC218">
            <v>0</v>
          </cell>
          <cell r="ID218">
            <v>0</v>
          </cell>
          <cell r="IE218">
            <v>0</v>
          </cell>
          <cell r="IF218">
            <v>0</v>
          </cell>
          <cell r="IG218">
            <v>0</v>
          </cell>
          <cell r="IH218">
            <v>0</v>
          </cell>
          <cell r="II218">
            <v>0</v>
          </cell>
          <cell r="IJ218">
            <v>0</v>
          </cell>
          <cell r="IK218">
            <v>0</v>
          </cell>
          <cell r="IL218">
            <v>0</v>
          </cell>
          <cell r="IM218">
            <v>0</v>
          </cell>
          <cell r="IN218">
            <v>0</v>
          </cell>
          <cell r="IO218">
            <v>0</v>
          </cell>
          <cell r="IP218">
            <v>0</v>
          </cell>
          <cell r="IQ218">
            <v>0</v>
          </cell>
          <cell r="IR218">
            <v>0</v>
          </cell>
          <cell r="IS218">
            <v>0</v>
          </cell>
          <cell r="IT218">
            <v>0</v>
          </cell>
          <cell r="IU218">
            <v>0</v>
          </cell>
          <cell r="IV218">
            <v>0</v>
          </cell>
          <cell r="IW218">
            <v>0</v>
          </cell>
          <cell r="IX218">
            <v>0</v>
          </cell>
          <cell r="IY218">
            <v>0</v>
          </cell>
          <cell r="IZ218">
            <v>0</v>
          </cell>
          <cell r="JA218">
            <v>0</v>
          </cell>
          <cell r="JB218">
            <v>0</v>
          </cell>
          <cell r="JC218">
            <v>0</v>
          </cell>
          <cell r="JD218">
            <v>0</v>
          </cell>
          <cell r="JE218">
            <v>0</v>
          </cell>
          <cell r="JF218">
            <v>0</v>
          </cell>
          <cell r="JG218">
            <v>0</v>
          </cell>
          <cell r="JH218">
            <v>0</v>
          </cell>
          <cell r="JI218">
            <v>0</v>
          </cell>
          <cell r="JJ218">
            <v>0</v>
          </cell>
          <cell r="JK218">
            <v>0</v>
          </cell>
          <cell r="JL218">
            <v>0</v>
          </cell>
          <cell r="JM218">
            <v>0</v>
          </cell>
          <cell r="JN218">
            <v>0</v>
          </cell>
          <cell r="JO218">
            <v>0</v>
          </cell>
          <cell r="JP218">
            <v>0</v>
          </cell>
          <cell r="JQ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0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0</v>
          </cell>
          <cell r="IG219">
            <v>0</v>
          </cell>
          <cell r="IH219">
            <v>0</v>
          </cell>
          <cell r="II219">
            <v>0</v>
          </cell>
          <cell r="IJ219">
            <v>0</v>
          </cell>
          <cell r="IK219">
            <v>0</v>
          </cell>
          <cell r="IL219">
            <v>0</v>
          </cell>
          <cell r="IM219">
            <v>0</v>
          </cell>
          <cell r="IN219">
            <v>0</v>
          </cell>
          <cell r="IO219">
            <v>0</v>
          </cell>
          <cell r="IP219">
            <v>0</v>
          </cell>
          <cell r="IQ219">
            <v>0</v>
          </cell>
          <cell r="IR219">
            <v>0</v>
          </cell>
          <cell r="IS219">
            <v>0</v>
          </cell>
          <cell r="IT219">
            <v>0</v>
          </cell>
          <cell r="IU219">
            <v>0</v>
          </cell>
          <cell r="IV219">
            <v>0</v>
          </cell>
          <cell r="IW219">
            <v>0</v>
          </cell>
          <cell r="IX219">
            <v>0</v>
          </cell>
          <cell r="IY219">
            <v>0</v>
          </cell>
          <cell r="IZ219">
            <v>0</v>
          </cell>
          <cell r="JA219">
            <v>0</v>
          </cell>
          <cell r="JB219">
            <v>0</v>
          </cell>
          <cell r="JC219">
            <v>0</v>
          </cell>
          <cell r="JD219">
            <v>0</v>
          </cell>
          <cell r="JE219">
            <v>0</v>
          </cell>
          <cell r="JF219">
            <v>0</v>
          </cell>
          <cell r="JG219">
            <v>0</v>
          </cell>
          <cell r="JH219">
            <v>0</v>
          </cell>
          <cell r="JI219">
            <v>0</v>
          </cell>
          <cell r="JJ219">
            <v>0</v>
          </cell>
          <cell r="JK219">
            <v>0</v>
          </cell>
          <cell r="JL219">
            <v>0</v>
          </cell>
          <cell r="JM219">
            <v>0</v>
          </cell>
          <cell r="JN219">
            <v>0</v>
          </cell>
          <cell r="JO219">
            <v>0</v>
          </cell>
          <cell r="JP219">
            <v>0</v>
          </cell>
          <cell r="JQ219">
            <v>0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P220">
            <v>0</v>
          </cell>
          <cell r="FQ220">
            <v>0</v>
          </cell>
          <cell r="FR220">
            <v>0</v>
          </cell>
          <cell r="FS220">
            <v>0</v>
          </cell>
          <cell r="FT220">
            <v>0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0</v>
          </cell>
          <cell r="HN220">
            <v>0</v>
          </cell>
          <cell r="HO220">
            <v>0</v>
          </cell>
          <cell r="HP220">
            <v>0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0</v>
          </cell>
          <cell r="IK220">
            <v>0</v>
          </cell>
          <cell r="IL220">
            <v>0</v>
          </cell>
          <cell r="IM220">
            <v>0</v>
          </cell>
          <cell r="IN220">
            <v>0</v>
          </cell>
          <cell r="IO220">
            <v>0</v>
          </cell>
          <cell r="IP220">
            <v>0</v>
          </cell>
          <cell r="IQ220">
            <v>0</v>
          </cell>
          <cell r="IR220">
            <v>0</v>
          </cell>
          <cell r="IS220">
            <v>0</v>
          </cell>
          <cell r="IT220">
            <v>0</v>
          </cell>
          <cell r="IU220">
            <v>0</v>
          </cell>
          <cell r="IV220">
            <v>0</v>
          </cell>
          <cell r="IW220">
            <v>0</v>
          </cell>
          <cell r="IX220">
            <v>0</v>
          </cell>
          <cell r="IY220">
            <v>0</v>
          </cell>
          <cell r="IZ220">
            <v>0</v>
          </cell>
          <cell r="JA220">
            <v>0</v>
          </cell>
          <cell r="JB220">
            <v>0</v>
          </cell>
          <cell r="JC220">
            <v>0</v>
          </cell>
          <cell r="JD220">
            <v>0</v>
          </cell>
          <cell r="JE220">
            <v>0</v>
          </cell>
          <cell r="JF220">
            <v>0</v>
          </cell>
          <cell r="JG220">
            <v>0</v>
          </cell>
          <cell r="JH220">
            <v>0</v>
          </cell>
          <cell r="JI220">
            <v>0</v>
          </cell>
          <cell r="JJ220">
            <v>0</v>
          </cell>
          <cell r="JK220">
            <v>0</v>
          </cell>
          <cell r="JL220">
            <v>0</v>
          </cell>
          <cell r="JM220">
            <v>0</v>
          </cell>
          <cell r="JN220">
            <v>0</v>
          </cell>
          <cell r="JO220">
            <v>0</v>
          </cell>
          <cell r="JP220">
            <v>0</v>
          </cell>
          <cell r="JQ220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P221">
            <v>0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0</v>
          </cell>
          <cell r="FV221">
            <v>0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  <cell r="GY221">
            <v>0</v>
          </cell>
          <cell r="GZ221">
            <v>0</v>
          </cell>
          <cell r="HA221">
            <v>0</v>
          </cell>
          <cell r="HB221">
            <v>0</v>
          </cell>
          <cell r="HC221">
            <v>0</v>
          </cell>
          <cell r="HD221">
            <v>0</v>
          </cell>
          <cell r="HE221">
            <v>0</v>
          </cell>
          <cell r="HF221">
            <v>0</v>
          </cell>
          <cell r="HG221">
            <v>0</v>
          </cell>
          <cell r="HH221">
            <v>0</v>
          </cell>
          <cell r="HI221">
            <v>0</v>
          </cell>
          <cell r="HJ221">
            <v>0</v>
          </cell>
          <cell r="HK221">
            <v>0</v>
          </cell>
          <cell r="HL221">
            <v>0</v>
          </cell>
          <cell r="HM221">
            <v>0</v>
          </cell>
          <cell r="HN221">
            <v>0</v>
          </cell>
          <cell r="HO221">
            <v>0</v>
          </cell>
          <cell r="HP221">
            <v>0</v>
          </cell>
          <cell r="HQ221">
            <v>0</v>
          </cell>
          <cell r="HR221">
            <v>0</v>
          </cell>
          <cell r="HS221">
            <v>0</v>
          </cell>
          <cell r="HT221">
            <v>0</v>
          </cell>
          <cell r="HU221">
            <v>0</v>
          </cell>
          <cell r="HV221">
            <v>0</v>
          </cell>
          <cell r="HW221">
            <v>0</v>
          </cell>
          <cell r="HX221">
            <v>0</v>
          </cell>
          <cell r="HY221">
            <v>0</v>
          </cell>
          <cell r="HZ221">
            <v>0</v>
          </cell>
          <cell r="IA221">
            <v>0</v>
          </cell>
          <cell r="IB221">
            <v>0</v>
          </cell>
          <cell r="IC221">
            <v>0</v>
          </cell>
          <cell r="ID221">
            <v>0</v>
          </cell>
          <cell r="IE221">
            <v>0</v>
          </cell>
          <cell r="IF221">
            <v>0</v>
          </cell>
          <cell r="IG221">
            <v>0</v>
          </cell>
          <cell r="IH221">
            <v>0</v>
          </cell>
          <cell r="II221">
            <v>0</v>
          </cell>
          <cell r="IJ221">
            <v>0</v>
          </cell>
          <cell r="IK221">
            <v>0</v>
          </cell>
          <cell r="IL221">
            <v>0</v>
          </cell>
          <cell r="IM221">
            <v>0</v>
          </cell>
          <cell r="IN221">
            <v>0</v>
          </cell>
          <cell r="IO221">
            <v>0</v>
          </cell>
          <cell r="IP221">
            <v>0</v>
          </cell>
          <cell r="IQ221">
            <v>0</v>
          </cell>
          <cell r="IR221">
            <v>0</v>
          </cell>
          <cell r="IS221">
            <v>0</v>
          </cell>
          <cell r="IT221">
            <v>0</v>
          </cell>
          <cell r="IU221">
            <v>0</v>
          </cell>
          <cell r="IV221">
            <v>0</v>
          </cell>
          <cell r="IW221">
            <v>0</v>
          </cell>
          <cell r="IX221">
            <v>0</v>
          </cell>
          <cell r="IY221">
            <v>0</v>
          </cell>
          <cell r="IZ221">
            <v>0</v>
          </cell>
          <cell r="JA221">
            <v>0</v>
          </cell>
          <cell r="JB221">
            <v>0</v>
          </cell>
          <cell r="JC221">
            <v>0</v>
          </cell>
          <cell r="JD221">
            <v>0</v>
          </cell>
          <cell r="JE221">
            <v>0</v>
          </cell>
          <cell r="JF221">
            <v>0</v>
          </cell>
          <cell r="JG221">
            <v>0</v>
          </cell>
          <cell r="JH221">
            <v>0</v>
          </cell>
          <cell r="JI221">
            <v>0</v>
          </cell>
          <cell r="JJ221">
            <v>0</v>
          </cell>
          <cell r="JK221">
            <v>0</v>
          </cell>
          <cell r="JL221">
            <v>0</v>
          </cell>
          <cell r="JM221">
            <v>0</v>
          </cell>
          <cell r="JN221">
            <v>0</v>
          </cell>
          <cell r="JO221">
            <v>0</v>
          </cell>
          <cell r="JP221">
            <v>0</v>
          </cell>
          <cell r="JQ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  <cell r="GY222">
            <v>0</v>
          </cell>
          <cell r="GZ222">
            <v>0</v>
          </cell>
          <cell r="HA222">
            <v>0</v>
          </cell>
          <cell r="HB222">
            <v>0</v>
          </cell>
          <cell r="HC222">
            <v>0</v>
          </cell>
          <cell r="HD222">
            <v>0</v>
          </cell>
          <cell r="HE222">
            <v>0</v>
          </cell>
          <cell r="HF222">
            <v>0</v>
          </cell>
          <cell r="HG222">
            <v>0</v>
          </cell>
          <cell r="HH222">
            <v>0</v>
          </cell>
          <cell r="HI222">
            <v>0</v>
          </cell>
          <cell r="HJ222">
            <v>0</v>
          </cell>
          <cell r="HK222">
            <v>0</v>
          </cell>
          <cell r="HL222">
            <v>0</v>
          </cell>
          <cell r="HM222">
            <v>0</v>
          </cell>
          <cell r="HN222">
            <v>0</v>
          </cell>
          <cell r="HO222">
            <v>0</v>
          </cell>
          <cell r="HP222">
            <v>0</v>
          </cell>
          <cell r="HQ222">
            <v>0</v>
          </cell>
          <cell r="HR222">
            <v>0</v>
          </cell>
          <cell r="HS222">
            <v>0</v>
          </cell>
          <cell r="HT222">
            <v>0</v>
          </cell>
          <cell r="HU222">
            <v>0</v>
          </cell>
          <cell r="HV222">
            <v>0</v>
          </cell>
          <cell r="HW222">
            <v>0</v>
          </cell>
          <cell r="HX222">
            <v>0</v>
          </cell>
          <cell r="HY222">
            <v>0</v>
          </cell>
          <cell r="HZ222">
            <v>0</v>
          </cell>
          <cell r="IA222">
            <v>0</v>
          </cell>
          <cell r="IB222">
            <v>0</v>
          </cell>
          <cell r="IC222">
            <v>0</v>
          </cell>
          <cell r="ID222">
            <v>0</v>
          </cell>
          <cell r="IE222">
            <v>0</v>
          </cell>
          <cell r="IF222">
            <v>0</v>
          </cell>
          <cell r="IG222">
            <v>0</v>
          </cell>
          <cell r="IH222">
            <v>0</v>
          </cell>
          <cell r="II222">
            <v>0</v>
          </cell>
          <cell r="IJ222">
            <v>0</v>
          </cell>
          <cell r="IK222">
            <v>0</v>
          </cell>
          <cell r="IL222">
            <v>0</v>
          </cell>
          <cell r="IM222">
            <v>0</v>
          </cell>
          <cell r="IN222">
            <v>0</v>
          </cell>
          <cell r="IO222">
            <v>0</v>
          </cell>
          <cell r="IP222">
            <v>0</v>
          </cell>
          <cell r="IQ222">
            <v>0</v>
          </cell>
          <cell r="IR222">
            <v>0</v>
          </cell>
          <cell r="IS222">
            <v>0</v>
          </cell>
          <cell r="IT222">
            <v>0</v>
          </cell>
          <cell r="IU222">
            <v>0</v>
          </cell>
          <cell r="IV222">
            <v>0</v>
          </cell>
          <cell r="IW222">
            <v>0</v>
          </cell>
          <cell r="IX222">
            <v>0</v>
          </cell>
          <cell r="IY222">
            <v>0</v>
          </cell>
          <cell r="IZ222">
            <v>0</v>
          </cell>
          <cell r="JA222">
            <v>0</v>
          </cell>
          <cell r="JB222">
            <v>0</v>
          </cell>
          <cell r="JC222">
            <v>0</v>
          </cell>
          <cell r="JD222">
            <v>0</v>
          </cell>
          <cell r="JE222">
            <v>0</v>
          </cell>
          <cell r="JF222">
            <v>0</v>
          </cell>
          <cell r="JG222">
            <v>0</v>
          </cell>
          <cell r="JH222">
            <v>0</v>
          </cell>
          <cell r="JI222">
            <v>0</v>
          </cell>
          <cell r="JJ222">
            <v>0</v>
          </cell>
          <cell r="JK222">
            <v>0</v>
          </cell>
          <cell r="JL222">
            <v>0</v>
          </cell>
          <cell r="JM222">
            <v>0</v>
          </cell>
          <cell r="JN222">
            <v>0</v>
          </cell>
          <cell r="JO222">
            <v>0</v>
          </cell>
          <cell r="JP222">
            <v>0</v>
          </cell>
          <cell r="JQ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P223">
            <v>0</v>
          </cell>
          <cell r="FQ223">
            <v>0</v>
          </cell>
          <cell r="FR223">
            <v>0</v>
          </cell>
          <cell r="FS223">
            <v>0</v>
          </cell>
          <cell r="FT223">
            <v>0</v>
          </cell>
          <cell r="FU223">
            <v>0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0</v>
          </cell>
          <cell r="GW223">
            <v>0</v>
          </cell>
          <cell r="GX223">
            <v>0</v>
          </cell>
          <cell r="GY223">
            <v>0</v>
          </cell>
          <cell r="GZ223">
            <v>0</v>
          </cell>
          <cell r="HA223">
            <v>0</v>
          </cell>
          <cell r="HB223">
            <v>0</v>
          </cell>
          <cell r="HC223">
            <v>0</v>
          </cell>
          <cell r="HD223">
            <v>0</v>
          </cell>
          <cell r="HE223">
            <v>0</v>
          </cell>
          <cell r="HF223">
            <v>0</v>
          </cell>
          <cell r="HG223">
            <v>0</v>
          </cell>
          <cell r="HH223">
            <v>0</v>
          </cell>
          <cell r="HI223">
            <v>0</v>
          </cell>
          <cell r="HJ223">
            <v>0</v>
          </cell>
          <cell r="HK223">
            <v>0</v>
          </cell>
          <cell r="HL223">
            <v>0</v>
          </cell>
          <cell r="HM223">
            <v>0</v>
          </cell>
          <cell r="HN223">
            <v>0</v>
          </cell>
          <cell r="HO223">
            <v>0</v>
          </cell>
          <cell r="HP223">
            <v>0</v>
          </cell>
          <cell r="HQ223">
            <v>0</v>
          </cell>
          <cell r="HR223">
            <v>0</v>
          </cell>
          <cell r="HS223">
            <v>0</v>
          </cell>
          <cell r="HT223">
            <v>0</v>
          </cell>
          <cell r="HU223">
            <v>0</v>
          </cell>
          <cell r="HV223">
            <v>0</v>
          </cell>
          <cell r="HW223">
            <v>0</v>
          </cell>
          <cell r="HX223">
            <v>0</v>
          </cell>
          <cell r="HY223">
            <v>0</v>
          </cell>
          <cell r="HZ223">
            <v>0</v>
          </cell>
          <cell r="IA223">
            <v>0</v>
          </cell>
          <cell r="IB223">
            <v>0</v>
          </cell>
          <cell r="IC223">
            <v>0</v>
          </cell>
          <cell r="ID223">
            <v>0</v>
          </cell>
          <cell r="IE223">
            <v>0</v>
          </cell>
          <cell r="IF223">
            <v>0</v>
          </cell>
          <cell r="IG223">
            <v>0</v>
          </cell>
          <cell r="IH223">
            <v>0</v>
          </cell>
          <cell r="II223">
            <v>0</v>
          </cell>
          <cell r="IJ223">
            <v>0</v>
          </cell>
          <cell r="IK223">
            <v>0</v>
          </cell>
          <cell r="IL223">
            <v>0</v>
          </cell>
          <cell r="IM223">
            <v>0</v>
          </cell>
          <cell r="IN223">
            <v>0</v>
          </cell>
          <cell r="IO223">
            <v>0</v>
          </cell>
          <cell r="IP223">
            <v>0</v>
          </cell>
          <cell r="IQ223">
            <v>0</v>
          </cell>
          <cell r="IR223">
            <v>0</v>
          </cell>
          <cell r="IS223">
            <v>0</v>
          </cell>
          <cell r="IT223">
            <v>0</v>
          </cell>
          <cell r="IU223">
            <v>0</v>
          </cell>
          <cell r="IV223">
            <v>0</v>
          </cell>
          <cell r="IW223">
            <v>0</v>
          </cell>
          <cell r="IX223">
            <v>0</v>
          </cell>
          <cell r="IY223">
            <v>0</v>
          </cell>
          <cell r="IZ223">
            <v>0</v>
          </cell>
          <cell r="JA223">
            <v>0</v>
          </cell>
          <cell r="JB223">
            <v>0</v>
          </cell>
          <cell r="JC223">
            <v>0</v>
          </cell>
          <cell r="JD223">
            <v>0</v>
          </cell>
          <cell r="JE223">
            <v>0</v>
          </cell>
          <cell r="JF223">
            <v>0</v>
          </cell>
          <cell r="JG223">
            <v>0</v>
          </cell>
          <cell r="JH223">
            <v>0</v>
          </cell>
          <cell r="JI223">
            <v>0</v>
          </cell>
          <cell r="JJ223">
            <v>0</v>
          </cell>
          <cell r="JK223">
            <v>0</v>
          </cell>
          <cell r="JL223">
            <v>0</v>
          </cell>
          <cell r="JM223">
            <v>0</v>
          </cell>
          <cell r="JN223">
            <v>0</v>
          </cell>
          <cell r="JO223">
            <v>0</v>
          </cell>
          <cell r="JP223">
            <v>0</v>
          </cell>
          <cell r="JQ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  <cell r="GY224">
            <v>0</v>
          </cell>
          <cell r="GZ224">
            <v>0</v>
          </cell>
          <cell r="HA224">
            <v>0</v>
          </cell>
          <cell r="HB224">
            <v>0</v>
          </cell>
          <cell r="HC224">
            <v>0</v>
          </cell>
          <cell r="HD224">
            <v>0</v>
          </cell>
          <cell r="HE224">
            <v>0</v>
          </cell>
          <cell r="HF224">
            <v>0</v>
          </cell>
          <cell r="HG224">
            <v>0</v>
          </cell>
          <cell r="HH224">
            <v>0</v>
          </cell>
          <cell r="HI224">
            <v>0</v>
          </cell>
          <cell r="HJ224">
            <v>0</v>
          </cell>
          <cell r="HK224">
            <v>0</v>
          </cell>
          <cell r="HL224">
            <v>0</v>
          </cell>
          <cell r="HM224">
            <v>0</v>
          </cell>
          <cell r="HN224">
            <v>0</v>
          </cell>
          <cell r="HO224">
            <v>0</v>
          </cell>
          <cell r="HP224">
            <v>0</v>
          </cell>
          <cell r="HQ224">
            <v>0</v>
          </cell>
          <cell r="HR224">
            <v>0</v>
          </cell>
          <cell r="HS224">
            <v>0</v>
          </cell>
          <cell r="HT224">
            <v>0</v>
          </cell>
          <cell r="HU224">
            <v>0</v>
          </cell>
          <cell r="HV224">
            <v>0</v>
          </cell>
          <cell r="HW224">
            <v>0</v>
          </cell>
          <cell r="HX224">
            <v>0</v>
          </cell>
          <cell r="HY224">
            <v>0</v>
          </cell>
          <cell r="HZ224">
            <v>0</v>
          </cell>
          <cell r="IA224">
            <v>0</v>
          </cell>
          <cell r="IB224">
            <v>0</v>
          </cell>
          <cell r="IC224">
            <v>0</v>
          </cell>
          <cell r="ID224">
            <v>0</v>
          </cell>
          <cell r="IE224">
            <v>0</v>
          </cell>
          <cell r="IF224">
            <v>0</v>
          </cell>
          <cell r="IG224">
            <v>0</v>
          </cell>
          <cell r="IH224">
            <v>0</v>
          </cell>
          <cell r="II224">
            <v>0</v>
          </cell>
          <cell r="IJ224">
            <v>0</v>
          </cell>
          <cell r="IK224">
            <v>0</v>
          </cell>
          <cell r="IL224">
            <v>0</v>
          </cell>
          <cell r="IM224">
            <v>0</v>
          </cell>
          <cell r="IN224">
            <v>0</v>
          </cell>
          <cell r="IO224">
            <v>0</v>
          </cell>
          <cell r="IP224">
            <v>0</v>
          </cell>
          <cell r="IQ224">
            <v>0</v>
          </cell>
          <cell r="IR224">
            <v>0</v>
          </cell>
          <cell r="IS224">
            <v>0</v>
          </cell>
          <cell r="IT224">
            <v>0</v>
          </cell>
          <cell r="IU224">
            <v>0</v>
          </cell>
          <cell r="IV224">
            <v>0</v>
          </cell>
          <cell r="IW224">
            <v>0</v>
          </cell>
          <cell r="IX224">
            <v>0</v>
          </cell>
          <cell r="IY224">
            <v>0</v>
          </cell>
          <cell r="IZ224">
            <v>0</v>
          </cell>
          <cell r="JA224">
            <v>0</v>
          </cell>
          <cell r="JB224">
            <v>0</v>
          </cell>
          <cell r="JC224">
            <v>0</v>
          </cell>
          <cell r="JD224">
            <v>0</v>
          </cell>
          <cell r="JE224">
            <v>0</v>
          </cell>
          <cell r="JF224">
            <v>0</v>
          </cell>
          <cell r="JG224">
            <v>0</v>
          </cell>
          <cell r="JH224">
            <v>0</v>
          </cell>
          <cell r="JI224">
            <v>0</v>
          </cell>
          <cell r="JJ224">
            <v>0</v>
          </cell>
          <cell r="JK224">
            <v>0</v>
          </cell>
          <cell r="JL224">
            <v>0</v>
          </cell>
          <cell r="JM224">
            <v>0</v>
          </cell>
          <cell r="JN224">
            <v>0</v>
          </cell>
          <cell r="JO224">
            <v>0</v>
          </cell>
          <cell r="JP224">
            <v>0</v>
          </cell>
          <cell r="JQ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  <cell r="GY225">
            <v>0</v>
          </cell>
          <cell r="GZ225">
            <v>0</v>
          </cell>
          <cell r="HA225">
            <v>0</v>
          </cell>
          <cell r="HB225">
            <v>0</v>
          </cell>
          <cell r="HC225">
            <v>0</v>
          </cell>
          <cell r="HD225">
            <v>0</v>
          </cell>
          <cell r="HE225">
            <v>0</v>
          </cell>
          <cell r="HF225">
            <v>0</v>
          </cell>
          <cell r="HG225">
            <v>0</v>
          </cell>
          <cell r="HH225">
            <v>0</v>
          </cell>
          <cell r="HI225">
            <v>0</v>
          </cell>
          <cell r="HJ225">
            <v>0</v>
          </cell>
          <cell r="HK225">
            <v>0</v>
          </cell>
          <cell r="HL225">
            <v>0</v>
          </cell>
          <cell r="HM225">
            <v>0</v>
          </cell>
          <cell r="HN225">
            <v>0</v>
          </cell>
          <cell r="HO225">
            <v>0</v>
          </cell>
          <cell r="HP225">
            <v>0</v>
          </cell>
          <cell r="HQ225">
            <v>0</v>
          </cell>
          <cell r="HR225">
            <v>0</v>
          </cell>
          <cell r="HS225">
            <v>0</v>
          </cell>
          <cell r="HT225">
            <v>0</v>
          </cell>
          <cell r="HU225">
            <v>0</v>
          </cell>
          <cell r="HV225">
            <v>0</v>
          </cell>
          <cell r="HW225">
            <v>0</v>
          </cell>
          <cell r="HX225">
            <v>0</v>
          </cell>
          <cell r="HY225">
            <v>0</v>
          </cell>
          <cell r="HZ225">
            <v>0</v>
          </cell>
          <cell r="IA225">
            <v>0</v>
          </cell>
          <cell r="IB225">
            <v>0</v>
          </cell>
          <cell r="IC225">
            <v>0</v>
          </cell>
          <cell r="ID225">
            <v>0</v>
          </cell>
          <cell r="IE225">
            <v>0</v>
          </cell>
          <cell r="IF225">
            <v>0</v>
          </cell>
          <cell r="IG225">
            <v>0</v>
          </cell>
          <cell r="IH225">
            <v>0</v>
          </cell>
          <cell r="II225">
            <v>0</v>
          </cell>
          <cell r="IJ225">
            <v>0</v>
          </cell>
          <cell r="IK225">
            <v>0</v>
          </cell>
          <cell r="IL225">
            <v>0</v>
          </cell>
          <cell r="IM225">
            <v>0</v>
          </cell>
          <cell r="IN225">
            <v>0</v>
          </cell>
          <cell r="IO225">
            <v>0</v>
          </cell>
          <cell r="IP225">
            <v>0</v>
          </cell>
          <cell r="IQ225">
            <v>0</v>
          </cell>
          <cell r="IR225">
            <v>0</v>
          </cell>
          <cell r="IS225">
            <v>0</v>
          </cell>
          <cell r="IT225">
            <v>0</v>
          </cell>
          <cell r="IU225">
            <v>0</v>
          </cell>
          <cell r="IV225">
            <v>0</v>
          </cell>
          <cell r="IW225">
            <v>0</v>
          </cell>
          <cell r="IX225">
            <v>0</v>
          </cell>
          <cell r="IY225">
            <v>0</v>
          </cell>
          <cell r="IZ225">
            <v>0</v>
          </cell>
          <cell r="JA225">
            <v>0</v>
          </cell>
          <cell r="JB225">
            <v>0</v>
          </cell>
          <cell r="JC225">
            <v>0</v>
          </cell>
          <cell r="JD225">
            <v>0</v>
          </cell>
          <cell r="JE225">
            <v>0</v>
          </cell>
          <cell r="JF225">
            <v>0</v>
          </cell>
          <cell r="JG225">
            <v>0</v>
          </cell>
          <cell r="JH225">
            <v>0</v>
          </cell>
          <cell r="JI225">
            <v>0</v>
          </cell>
          <cell r="JJ225">
            <v>0</v>
          </cell>
          <cell r="JK225">
            <v>0</v>
          </cell>
          <cell r="JL225">
            <v>0</v>
          </cell>
          <cell r="JM225">
            <v>0</v>
          </cell>
          <cell r="JN225">
            <v>0</v>
          </cell>
          <cell r="JO225">
            <v>0</v>
          </cell>
          <cell r="JP225">
            <v>0</v>
          </cell>
          <cell r="JQ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0</v>
          </cell>
          <cell r="FQ226">
            <v>0</v>
          </cell>
          <cell r="FR226">
            <v>0</v>
          </cell>
          <cell r="FS226">
            <v>0</v>
          </cell>
          <cell r="FT226">
            <v>0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0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0</v>
          </cell>
          <cell r="GO226">
            <v>0</v>
          </cell>
          <cell r="GP226">
            <v>0</v>
          </cell>
          <cell r="GQ226">
            <v>0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  <cell r="GY226">
            <v>0</v>
          </cell>
          <cell r="GZ226">
            <v>0</v>
          </cell>
          <cell r="HA226">
            <v>0</v>
          </cell>
          <cell r="HB226">
            <v>0</v>
          </cell>
          <cell r="HC226">
            <v>0</v>
          </cell>
          <cell r="HD226">
            <v>0</v>
          </cell>
          <cell r="HE226">
            <v>0</v>
          </cell>
          <cell r="HF226">
            <v>0</v>
          </cell>
          <cell r="HG226">
            <v>0</v>
          </cell>
          <cell r="HH226">
            <v>0</v>
          </cell>
          <cell r="HI226">
            <v>0</v>
          </cell>
          <cell r="HJ226">
            <v>0</v>
          </cell>
          <cell r="HK226">
            <v>0</v>
          </cell>
          <cell r="HL226">
            <v>0</v>
          </cell>
          <cell r="HM226">
            <v>0</v>
          </cell>
          <cell r="HN226">
            <v>0</v>
          </cell>
          <cell r="HO226">
            <v>0</v>
          </cell>
          <cell r="HP226">
            <v>0</v>
          </cell>
          <cell r="HQ226">
            <v>0</v>
          </cell>
          <cell r="HR226">
            <v>0</v>
          </cell>
          <cell r="HS226">
            <v>0</v>
          </cell>
          <cell r="HT226">
            <v>0</v>
          </cell>
          <cell r="HU226">
            <v>0</v>
          </cell>
          <cell r="HV226">
            <v>0</v>
          </cell>
          <cell r="HW226">
            <v>0</v>
          </cell>
          <cell r="HX226">
            <v>0</v>
          </cell>
          <cell r="HY226">
            <v>0</v>
          </cell>
          <cell r="HZ226">
            <v>0</v>
          </cell>
          <cell r="IA226">
            <v>0</v>
          </cell>
          <cell r="IB226">
            <v>0</v>
          </cell>
          <cell r="IC226">
            <v>0</v>
          </cell>
          <cell r="ID226">
            <v>0</v>
          </cell>
          <cell r="IE226">
            <v>0</v>
          </cell>
          <cell r="IF226">
            <v>0</v>
          </cell>
          <cell r="IG226">
            <v>0</v>
          </cell>
          <cell r="IH226">
            <v>0</v>
          </cell>
          <cell r="II226">
            <v>0</v>
          </cell>
          <cell r="IJ226">
            <v>0</v>
          </cell>
          <cell r="IK226">
            <v>0</v>
          </cell>
          <cell r="IL226">
            <v>0</v>
          </cell>
          <cell r="IM226">
            <v>0</v>
          </cell>
          <cell r="IN226">
            <v>0</v>
          </cell>
          <cell r="IO226">
            <v>0</v>
          </cell>
          <cell r="IP226">
            <v>0</v>
          </cell>
          <cell r="IQ226">
            <v>0</v>
          </cell>
          <cell r="IR226">
            <v>0</v>
          </cell>
          <cell r="IS226">
            <v>0</v>
          </cell>
          <cell r="IT226">
            <v>0</v>
          </cell>
          <cell r="IU226">
            <v>0</v>
          </cell>
          <cell r="IV226">
            <v>0</v>
          </cell>
          <cell r="IW226">
            <v>0</v>
          </cell>
          <cell r="IX226">
            <v>0</v>
          </cell>
          <cell r="IY226">
            <v>0</v>
          </cell>
          <cell r="IZ226">
            <v>0</v>
          </cell>
          <cell r="JA226">
            <v>0</v>
          </cell>
          <cell r="JB226">
            <v>0</v>
          </cell>
          <cell r="JC226">
            <v>0</v>
          </cell>
          <cell r="JD226">
            <v>0</v>
          </cell>
          <cell r="JE226">
            <v>0</v>
          </cell>
          <cell r="JF226">
            <v>0</v>
          </cell>
          <cell r="JG226">
            <v>0</v>
          </cell>
          <cell r="JH226">
            <v>0</v>
          </cell>
          <cell r="JI226">
            <v>0</v>
          </cell>
          <cell r="JJ226">
            <v>0</v>
          </cell>
          <cell r="JK226">
            <v>0</v>
          </cell>
          <cell r="JL226">
            <v>0</v>
          </cell>
          <cell r="JM226">
            <v>0</v>
          </cell>
          <cell r="JN226">
            <v>0</v>
          </cell>
          <cell r="JO226">
            <v>0</v>
          </cell>
          <cell r="JP226">
            <v>0</v>
          </cell>
          <cell r="JQ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P227">
            <v>0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0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0</v>
          </cell>
          <cell r="GB227">
            <v>0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0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0</v>
          </cell>
          <cell r="IE227">
            <v>0</v>
          </cell>
          <cell r="IF227">
            <v>0</v>
          </cell>
          <cell r="IG227">
            <v>0</v>
          </cell>
          <cell r="IH227">
            <v>0</v>
          </cell>
          <cell r="II227">
            <v>0</v>
          </cell>
          <cell r="IJ227">
            <v>0</v>
          </cell>
          <cell r="IK227">
            <v>0</v>
          </cell>
          <cell r="IL227">
            <v>0</v>
          </cell>
          <cell r="IM227">
            <v>0</v>
          </cell>
          <cell r="IN227">
            <v>0</v>
          </cell>
          <cell r="IO227">
            <v>0</v>
          </cell>
          <cell r="IP227">
            <v>0</v>
          </cell>
          <cell r="IQ227">
            <v>0</v>
          </cell>
          <cell r="IR227">
            <v>0</v>
          </cell>
          <cell r="IS227">
            <v>0</v>
          </cell>
          <cell r="IT227">
            <v>0</v>
          </cell>
          <cell r="IU227">
            <v>0</v>
          </cell>
          <cell r="IV227">
            <v>0</v>
          </cell>
          <cell r="IW227">
            <v>0</v>
          </cell>
          <cell r="IX227">
            <v>0</v>
          </cell>
          <cell r="IY227">
            <v>0</v>
          </cell>
          <cell r="IZ227">
            <v>0</v>
          </cell>
          <cell r="JA227">
            <v>0</v>
          </cell>
          <cell r="JB227">
            <v>0</v>
          </cell>
          <cell r="JC227">
            <v>0</v>
          </cell>
          <cell r="JD227">
            <v>0</v>
          </cell>
          <cell r="JE227">
            <v>0</v>
          </cell>
          <cell r="JF227">
            <v>0</v>
          </cell>
          <cell r="JG227">
            <v>0</v>
          </cell>
          <cell r="JH227">
            <v>0</v>
          </cell>
          <cell r="JI227">
            <v>0</v>
          </cell>
          <cell r="JJ227">
            <v>0</v>
          </cell>
          <cell r="JK227">
            <v>0</v>
          </cell>
          <cell r="JL227">
            <v>0</v>
          </cell>
          <cell r="JM227">
            <v>0</v>
          </cell>
          <cell r="JN227">
            <v>0</v>
          </cell>
          <cell r="JO227">
            <v>0</v>
          </cell>
          <cell r="JP227">
            <v>0</v>
          </cell>
          <cell r="JQ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0</v>
          </cell>
          <cell r="GA228">
            <v>0</v>
          </cell>
          <cell r="GB228">
            <v>0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0</v>
          </cell>
          <cell r="IG228">
            <v>0</v>
          </cell>
          <cell r="IH228">
            <v>0</v>
          </cell>
          <cell r="II228">
            <v>0</v>
          </cell>
          <cell r="IJ228">
            <v>0</v>
          </cell>
          <cell r="IK228">
            <v>0</v>
          </cell>
          <cell r="IL228">
            <v>0</v>
          </cell>
          <cell r="IM228">
            <v>0</v>
          </cell>
          <cell r="IN228">
            <v>0</v>
          </cell>
          <cell r="IO228">
            <v>0</v>
          </cell>
          <cell r="IP228">
            <v>0</v>
          </cell>
          <cell r="IQ228">
            <v>0</v>
          </cell>
          <cell r="IR228">
            <v>0</v>
          </cell>
          <cell r="IS228">
            <v>0</v>
          </cell>
          <cell r="IT228">
            <v>0</v>
          </cell>
          <cell r="IU228">
            <v>0</v>
          </cell>
          <cell r="IV228">
            <v>0</v>
          </cell>
          <cell r="IW228">
            <v>0</v>
          </cell>
          <cell r="IX228">
            <v>0</v>
          </cell>
          <cell r="IY228">
            <v>0</v>
          </cell>
          <cell r="IZ228">
            <v>0</v>
          </cell>
          <cell r="JA228">
            <v>0</v>
          </cell>
          <cell r="JB228">
            <v>0</v>
          </cell>
          <cell r="JC228">
            <v>0</v>
          </cell>
          <cell r="JD228">
            <v>0</v>
          </cell>
          <cell r="JE228">
            <v>0</v>
          </cell>
          <cell r="JF228">
            <v>0</v>
          </cell>
          <cell r="JG228">
            <v>0</v>
          </cell>
          <cell r="JH228">
            <v>0</v>
          </cell>
          <cell r="JI228">
            <v>0</v>
          </cell>
          <cell r="JJ228">
            <v>0</v>
          </cell>
          <cell r="JK228">
            <v>0</v>
          </cell>
          <cell r="JL228">
            <v>0</v>
          </cell>
          <cell r="JM228">
            <v>0</v>
          </cell>
          <cell r="JN228">
            <v>0</v>
          </cell>
          <cell r="JO228">
            <v>0</v>
          </cell>
          <cell r="JP228">
            <v>0</v>
          </cell>
          <cell r="JQ228">
            <v>0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P229">
            <v>0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0</v>
          </cell>
          <cell r="HJ229">
            <v>0</v>
          </cell>
          <cell r="HK229">
            <v>0</v>
          </cell>
          <cell r="HL229">
            <v>0</v>
          </cell>
          <cell r="HM229">
            <v>0</v>
          </cell>
          <cell r="HN229">
            <v>0</v>
          </cell>
          <cell r="HO229">
            <v>0</v>
          </cell>
          <cell r="HP229">
            <v>0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0</v>
          </cell>
          <cell r="IG229">
            <v>0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  <cell r="IO229">
            <v>0</v>
          </cell>
          <cell r="IP229">
            <v>0</v>
          </cell>
          <cell r="IQ229">
            <v>0</v>
          </cell>
          <cell r="IR229">
            <v>0</v>
          </cell>
          <cell r="IS229">
            <v>0</v>
          </cell>
          <cell r="IT229">
            <v>0</v>
          </cell>
          <cell r="IU229">
            <v>0</v>
          </cell>
          <cell r="IV229">
            <v>0</v>
          </cell>
          <cell r="IW229">
            <v>0</v>
          </cell>
          <cell r="IX229">
            <v>0</v>
          </cell>
          <cell r="IY229">
            <v>0</v>
          </cell>
          <cell r="IZ229">
            <v>0</v>
          </cell>
          <cell r="JA229">
            <v>0</v>
          </cell>
          <cell r="JB229">
            <v>0</v>
          </cell>
          <cell r="JC229">
            <v>0</v>
          </cell>
          <cell r="JD229">
            <v>0</v>
          </cell>
          <cell r="JE229">
            <v>0</v>
          </cell>
          <cell r="JF229">
            <v>0</v>
          </cell>
          <cell r="JG229">
            <v>0</v>
          </cell>
          <cell r="JH229">
            <v>0</v>
          </cell>
          <cell r="JI229">
            <v>0</v>
          </cell>
          <cell r="JJ229">
            <v>0</v>
          </cell>
          <cell r="JK229">
            <v>0</v>
          </cell>
          <cell r="JL229">
            <v>0</v>
          </cell>
          <cell r="JM229">
            <v>0</v>
          </cell>
          <cell r="JN229">
            <v>0</v>
          </cell>
          <cell r="JO229">
            <v>0</v>
          </cell>
          <cell r="JP229">
            <v>0</v>
          </cell>
          <cell r="JQ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0</v>
          </cell>
          <cell r="FO230">
            <v>0</v>
          </cell>
          <cell r="FP230">
            <v>0</v>
          </cell>
          <cell r="FQ230">
            <v>0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  <cell r="IF230">
            <v>0</v>
          </cell>
          <cell r="IG230">
            <v>0</v>
          </cell>
          <cell r="IH230">
            <v>0</v>
          </cell>
          <cell r="II230">
            <v>0</v>
          </cell>
          <cell r="IJ230">
            <v>0</v>
          </cell>
          <cell r="IK230">
            <v>0</v>
          </cell>
          <cell r="IL230">
            <v>0</v>
          </cell>
          <cell r="IM230">
            <v>0</v>
          </cell>
          <cell r="IN230">
            <v>0</v>
          </cell>
          <cell r="IO230">
            <v>0</v>
          </cell>
          <cell r="IP230">
            <v>0</v>
          </cell>
          <cell r="IQ230">
            <v>0</v>
          </cell>
          <cell r="IR230">
            <v>0</v>
          </cell>
          <cell r="IS230">
            <v>0</v>
          </cell>
          <cell r="IT230">
            <v>0</v>
          </cell>
          <cell r="IU230">
            <v>0</v>
          </cell>
          <cell r="IV230">
            <v>0</v>
          </cell>
          <cell r="IW230">
            <v>0</v>
          </cell>
          <cell r="IX230">
            <v>0</v>
          </cell>
          <cell r="IY230">
            <v>0</v>
          </cell>
          <cell r="IZ230">
            <v>0</v>
          </cell>
          <cell r="JA230">
            <v>0</v>
          </cell>
          <cell r="JB230">
            <v>0</v>
          </cell>
          <cell r="JC230">
            <v>0</v>
          </cell>
          <cell r="JD230">
            <v>0</v>
          </cell>
          <cell r="JE230">
            <v>0</v>
          </cell>
          <cell r="JF230">
            <v>0</v>
          </cell>
          <cell r="JG230">
            <v>0</v>
          </cell>
          <cell r="JH230">
            <v>0</v>
          </cell>
          <cell r="JI230">
            <v>0</v>
          </cell>
          <cell r="JJ230">
            <v>0</v>
          </cell>
          <cell r="JK230">
            <v>0</v>
          </cell>
          <cell r="JL230">
            <v>0</v>
          </cell>
          <cell r="JM230">
            <v>0</v>
          </cell>
          <cell r="JN230">
            <v>0</v>
          </cell>
          <cell r="JO230">
            <v>0</v>
          </cell>
          <cell r="JP230">
            <v>0</v>
          </cell>
          <cell r="JQ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0</v>
          </cell>
          <cell r="FO231">
            <v>0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0</v>
          </cell>
          <cell r="IG231">
            <v>0</v>
          </cell>
          <cell r="IH231">
            <v>0</v>
          </cell>
          <cell r="II231">
            <v>0</v>
          </cell>
          <cell r="IJ231">
            <v>0</v>
          </cell>
          <cell r="IK231">
            <v>0</v>
          </cell>
          <cell r="IL231">
            <v>0</v>
          </cell>
          <cell r="IM231">
            <v>0</v>
          </cell>
          <cell r="IN231">
            <v>0</v>
          </cell>
          <cell r="IO231">
            <v>0</v>
          </cell>
          <cell r="IP231">
            <v>0</v>
          </cell>
          <cell r="IQ231">
            <v>0</v>
          </cell>
          <cell r="IR231">
            <v>0</v>
          </cell>
          <cell r="IS231">
            <v>0</v>
          </cell>
          <cell r="IT231">
            <v>0</v>
          </cell>
          <cell r="IU231">
            <v>0</v>
          </cell>
          <cell r="IV231">
            <v>0</v>
          </cell>
          <cell r="IW231">
            <v>0</v>
          </cell>
          <cell r="IX231">
            <v>0</v>
          </cell>
          <cell r="IY231">
            <v>0</v>
          </cell>
          <cell r="IZ231">
            <v>0</v>
          </cell>
          <cell r="JA231">
            <v>0</v>
          </cell>
          <cell r="JB231">
            <v>0</v>
          </cell>
          <cell r="JC231">
            <v>0</v>
          </cell>
          <cell r="JD231">
            <v>0</v>
          </cell>
          <cell r="JE231">
            <v>0</v>
          </cell>
          <cell r="JF231">
            <v>0</v>
          </cell>
          <cell r="JG231">
            <v>0</v>
          </cell>
          <cell r="JH231">
            <v>0</v>
          </cell>
          <cell r="JI231">
            <v>0</v>
          </cell>
          <cell r="JJ231">
            <v>0</v>
          </cell>
          <cell r="JK231">
            <v>0</v>
          </cell>
          <cell r="JL231">
            <v>0</v>
          </cell>
          <cell r="JM231">
            <v>0</v>
          </cell>
          <cell r="JN231">
            <v>0</v>
          </cell>
          <cell r="JO231">
            <v>0</v>
          </cell>
          <cell r="JP231">
            <v>0</v>
          </cell>
          <cell r="JQ231">
            <v>0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0</v>
          </cell>
          <cell r="FF232">
            <v>0</v>
          </cell>
          <cell r="FG232">
            <v>0</v>
          </cell>
          <cell r="FH232">
            <v>0</v>
          </cell>
          <cell r="FI232">
            <v>0</v>
          </cell>
          <cell r="FJ232">
            <v>0</v>
          </cell>
          <cell r="FK232">
            <v>0</v>
          </cell>
          <cell r="FL232">
            <v>0</v>
          </cell>
          <cell r="FM232">
            <v>0</v>
          </cell>
          <cell r="FN232">
            <v>0</v>
          </cell>
          <cell r="FO232">
            <v>0</v>
          </cell>
          <cell r="FP232">
            <v>0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0</v>
          </cell>
          <cell r="HL232">
            <v>0</v>
          </cell>
          <cell r="HM232">
            <v>0</v>
          </cell>
          <cell r="HN232">
            <v>0</v>
          </cell>
          <cell r="HO232">
            <v>0</v>
          </cell>
          <cell r="HP232">
            <v>0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0</v>
          </cell>
          <cell r="IG232">
            <v>0</v>
          </cell>
          <cell r="IH232">
            <v>0</v>
          </cell>
          <cell r="II232">
            <v>0</v>
          </cell>
          <cell r="IJ232">
            <v>0</v>
          </cell>
          <cell r="IK232">
            <v>0</v>
          </cell>
          <cell r="IL232">
            <v>0</v>
          </cell>
          <cell r="IM232">
            <v>0</v>
          </cell>
          <cell r="IN232">
            <v>0</v>
          </cell>
          <cell r="IO232">
            <v>0</v>
          </cell>
          <cell r="IP232">
            <v>0</v>
          </cell>
          <cell r="IQ232">
            <v>0</v>
          </cell>
          <cell r="IR232">
            <v>0</v>
          </cell>
          <cell r="IS232">
            <v>0</v>
          </cell>
          <cell r="IT232">
            <v>0</v>
          </cell>
          <cell r="IU232">
            <v>0</v>
          </cell>
          <cell r="IV232">
            <v>0</v>
          </cell>
          <cell r="IW232">
            <v>0</v>
          </cell>
          <cell r="IX232">
            <v>0</v>
          </cell>
          <cell r="IY232">
            <v>0</v>
          </cell>
          <cell r="IZ232">
            <v>0</v>
          </cell>
          <cell r="JA232">
            <v>0</v>
          </cell>
          <cell r="JB232">
            <v>0</v>
          </cell>
          <cell r="JC232">
            <v>0</v>
          </cell>
          <cell r="JD232">
            <v>0</v>
          </cell>
          <cell r="JE232">
            <v>0</v>
          </cell>
          <cell r="JF232">
            <v>0</v>
          </cell>
          <cell r="JG232">
            <v>0</v>
          </cell>
          <cell r="JH232">
            <v>0</v>
          </cell>
          <cell r="JI232">
            <v>0</v>
          </cell>
          <cell r="JJ232">
            <v>0</v>
          </cell>
          <cell r="JK232">
            <v>0</v>
          </cell>
          <cell r="JL232">
            <v>0</v>
          </cell>
          <cell r="JM232">
            <v>0</v>
          </cell>
          <cell r="JN232">
            <v>0</v>
          </cell>
          <cell r="JO232">
            <v>0</v>
          </cell>
          <cell r="JP232">
            <v>0</v>
          </cell>
          <cell r="JQ232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  <cell r="GY233">
            <v>0</v>
          </cell>
          <cell r="GZ233">
            <v>0</v>
          </cell>
          <cell r="HA233">
            <v>0</v>
          </cell>
          <cell r="HB233">
            <v>0</v>
          </cell>
          <cell r="HC233">
            <v>0</v>
          </cell>
          <cell r="HD233">
            <v>0</v>
          </cell>
          <cell r="HE233">
            <v>0</v>
          </cell>
          <cell r="HF233">
            <v>0</v>
          </cell>
          <cell r="HG233">
            <v>0</v>
          </cell>
          <cell r="HH233">
            <v>0</v>
          </cell>
          <cell r="HI233">
            <v>0</v>
          </cell>
          <cell r="HJ233">
            <v>0</v>
          </cell>
          <cell r="HK233">
            <v>0</v>
          </cell>
          <cell r="HL233">
            <v>0</v>
          </cell>
          <cell r="HM233">
            <v>0</v>
          </cell>
          <cell r="HN233">
            <v>0</v>
          </cell>
          <cell r="HO233">
            <v>0</v>
          </cell>
          <cell r="HP233">
            <v>0</v>
          </cell>
          <cell r="HQ233">
            <v>0</v>
          </cell>
          <cell r="HR233">
            <v>0</v>
          </cell>
          <cell r="HS233">
            <v>0</v>
          </cell>
          <cell r="HT233">
            <v>0</v>
          </cell>
          <cell r="HU233">
            <v>0</v>
          </cell>
          <cell r="HV233">
            <v>0</v>
          </cell>
          <cell r="HW233">
            <v>0</v>
          </cell>
          <cell r="HX233">
            <v>0</v>
          </cell>
          <cell r="HY233">
            <v>0</v>
          </cell>
          <cell r="HZ233">
            <v>0</v>
          </cell>
          <cell r="IA233">
            <v>0</v>
          </cell>
          <cell r="IB233">
            <v>0</v>
          </cell>
          <cell r="IC233">
            <v>0</v>
          </cell>
          <cell r="ID233">
            <v>0</v>
          </cell>
          <cell r="IE233">
            <v>0</v>
          </cell>
          <cell r="IF233">
            <v>0</v>
          </cell>
          <cell r="IG233">
            <v>0</v>
          </cell>
          <cell r="IH233">
            <v>0</v>
          </cell>
          <cell r="II233">
            <v>0</v>
          </cell>
          <cell r="IJ233">
            <v>0</v>
          </cell>
          <cell r="IK233">
            <v>0</v>
          </cell>
          <cell r="IL233">
            <v>0</v>
          </cell>
          <cell r="IM233">
            <v>0</v>
          </cell>
          <cell r="IN233">
            <v>0</v>
          </cell>
          <cell r="IO233">
            <v>0</v>
          </cell>
          <cell r="IP233">
            <v>0</v>
          </cell>
          <cell r="IQ233">
            <v>0</v>
          </cell>
          <cell r="IR233">
            <v>0</v>
          </cell>
          <cell r="IS233">
            <v>0</v>
          </cell>
          <cell r="IT233">
            <v>0</v>
          </cell>
          <cell r="IU233">
            <v>0</v>
          </cell>
          <cell r="IV233">
            <v>0</v>
          </cell>
          <cell r="IW233">
            <v>0</v>
          </cell>
          <cell r="IX233">
            <v>0</v>
          </cell>
          <cell r="IY233">
            <v>0</v>
          </cell>
          <cell r="IZ233">
            <v>0</v>
          </cell>
          <cell r="JA233">
            <v>0</v>
          </cell>
          <cell r="JB233">
            <v>0</v>
          </cell>
          <cell r="JC233">
            <v>0</v>
          </cell>
          <cell r="JD233">
            <v>0</v>
          </cell>
          <cell r="JE233">
            <v>0</v>
          </cell>
          <cell r="JF233">
            <v>0</v>
          </cell>
          <cell r="JG233">
            <v>0</v>
          </cell>
          <cell r="JH233">
            <v>0</v>
          </cell>
          <cell r="JI233">
            <v>0</v>
          </cell>
          <cell r="JJ233">
            <v>0</v>
          </cell>
          <cell r="JK233">
            <v>0</v>
          </cell>
          <cell r="JL233">
            <v>0</v>
          </cell>
          <cell r="JM233">
            <v>0</v>
          </cell>
          <cell r="JN233">
            <v>0</v>
          </cell>
          <cell r="JO233">
            <v>0</v>
          </cell>
          <cell r="JP233">
            <v>0</v>
          </cell>
          <cell r="JQ233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  <cell r="GY234">
            <v>0</v>
          </cell>
          <cell r="GZ234">
            <v>0</v>
          </cell>
          <cell r="HA234">
            <v>0</v>
          </cell>
          <cell r="HB234">
            <v>0</v>
          </cell>
          <cell r="HC234">
            <v>0</v>
          </cell>
          <cell r="HD234">
            <v>0</v>
          </cell>
          <cell r="HE234">
            <v>0</v>
          </cell>
          <cell r="HF234">
            <v>0</v>
          </cell>
          <cell r="HG234">
            <v>0</v>
          </cell>
          <cell r="HH234">
            <v>0</v>
          </cell>
          <cell r="HI234">
            <v>0</v>
          </cell>
          <cell r="HJ234">
            <v>0</v>
          </cell>
          <cell r="HK234">
            <v>0</v>
          </cell>
          <cell r="HL234">
            <v>0</v>
          </cell>
          <cell r="HM234">
            <v>0</v>
          </cell>
          <cell r="HN234">
            <v>0</v>
          </cell>
          <cell r="HO234">
            <v>0</v>
          </cell>
          <cell r="HP234">
            <v>0</v>
          </cell>
          <cell r="HQ234">
            <v>0</v>
          </cell>
          <cell r="HR234">
            <v>0</v>
          </cell>
          <cell r="HS234">
            <v>0</v>
          </cell>
          <cell r="HT234">
            <v>0</v>
          </cell>
          <cell r="HU234">
            <v>0</v>
          </cell>
          <cell r="HV234">
            <v>0</v>
          </cell>
          <cell r="HW234">
            <v>0</v>
          </cell>
          <cell r="HX234">
            <v>0</v>
          </cell>
          <cell r="HY234">
            <v>0</v>
          </cell>
          <cell r="HZ234">
            <v>0</v>
          </cell>
          <cell r="IA234">
            <v>0</v>
          </cell>
          <cell r="IB234">
            <v>0</v>
          </cell>
          <cell r="IC234">
            <v>0</v>
          </cell>
          <cell r="ID234">
            <v>0</v>
          </cell>
          <cell r="IE234">
            <v>0</v>
          </cell>
          <cell r="IF234">
            <v>0</v>
          </cell>
          <cell r="IG234">
            <v>0</v>
          </cell>
          <cell r="IH234">
            <v>0</v>
          </cell>
          <cell r="II234">
            <v>0</v>
          </cell>
          <cell r="IJ234">
            <v>0</v>
          </cell>
          <cell r="IK234">
            <v>0</v>
          </cell>
          <cell r="IL234">
            <v>0</v>
          </cell>
          <cell r="IM234">
            <v>0</v>
          </cell>
          <cell r="IN234">
            <v>0</v>
          </cell>
          <cell r="IO234">
            <v>0</v>
          </cell>
          <cell r="IP234">
            <v>0</v>
          </cell>
          <cell r="IQ234">
            <v>0</v>
          </cell>
          <cell r="IR234">
            <v>0</v>
          </cell>
          <cell r="IS234">
            <v>0</v>
          </cell>
          <cell r="IT234">
            <v>0</v>
          </cell>
          <cell r="IU234">
            <v>0</v>
          </cell>
          <cell r="IV234">
            <v>0</v>
          </cell>
          <cell r="IW234">
            <v>0</v>
          </cell>
          <cell r="IX234">
            <v>0</v>
          </cell>
          <cell r="IY234">
            <v>0</v>
          </cell>
          <cell r="IZ234">
            <v>0</v>
          </cell>
          <cell r="JA234">
            <v>0</v>
          </cell>
          <cell r="JB234">
            <v>0</v>
          </cell>
          <cell r="JC234">
            <v>0</v>
          </cell>
          <cell r="JD234">
            <v>0</v>
          </cell>
          <cell r="JE234">
            <v>0</v>
          </cell>
          <cell r="JF234">
            <v>0</v>
          </cell>
          <cell r="JG234">
            <v>0</v>
          </cell>
          <cell r="JH234">
            <v>0</v>
          </cell>
          <cell r="JI234">
            <v>0</v>
          </cell>
          <cell r="JJ234">
            <v>0</v>
          </cell>
          <cell r="JK234">
            <v>0</v>
          </cell>
          <cell r="JL234">
            <v>0</v>
          </cell>
          <cell r="JM234">
            <v>0</v>
          </cell>
          <cell r="JN234">
            <v>0</v>
          </cell>
          <cell r="JO234">
            <v>0</v>
          </cell>
          <cell r="JP234">
            <v>0</v>
          </cell>
          <cell r="JQ234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0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  <cell r="IF235">
            <v>0</v>
          </cell>
          <cell r="IG235">
            <v>0</v>
          </cell>
          <cell r="IH235">
            <v>0</v>
          </cell>
          <cell r="II235">
            <v>0</v>
          </cell>
          <cell r="IJ235">
            <v>0</v>
          </cell>
          <cell r="IK235">
            <v>0</v>
          </cell>
          <cell r="IL235">
            <v>0</v>
          </cell>
          <cell r="IM235">
            <v>0</v>
          </cell>
          <cell r="IN235">
            <v>0</v>
          </cell>
          <cell r="IO235">
            <v>0</v>
          </cell>
          <cell r="IP235">
            <v>0</v>
          </cell>
          <cell r="IQ235">
            <v>0</v>
          </cell>
          <cell r="IR235">
            <v>0</v>
          </cell>
          <cell r="IS235">
            <v>0</v>
          </cell>
          <cell r="IT235">
            <v>0</v>
          </cell>
          <cell r="IU235">
            <v>0</v>
          </cell>
          <cell r="IV235">
            <v>0</v>
          </cell>
          <cell r="IW235">
            <v>0</v>
          </cell>
          <cell r="IX235">
            <v>0</v>
          </cell>
          <cell r="IY235">
            <v>0</v>
          </cell>
          <cell r="IZ235">
            <v>0</v>
          </cell>
          <cell r="JA235">
            <v>0</v>
          </cell>
          <cell r="JB235">
            <v>0</v>
          </cell>
          <cell r="JC235">
            <v>0</v>
          </cell>
          <cell r="JD235">
            <v>0</v>
          </cell>
          <cell r="JE235">
            <v>0</v>
          </cell>
          <cell r="JF235">
            <v>0</v>
          </cell>
          <cell r="JG235">
            <v>0</v>
          </cell>
          <cell r="JH235">
            <v>0</v>
          </cell>
          <cell r="JI235">
            <v>0</v>
          </cell>
          <cell r="JJ235">
            <v>0</v>
          </cell>
          <cell r="JK235">
            <v>0</v>
          </cell>
          <cell r="JL235">
            <v>0</v>
          </cell>
          <cell r="JM235">
            <v>0</v>
          </cell>
          <cell r="JN235">
            <v>0</v>
          </cell>
          <cell r="JO235">
            <v>0</v>
          </cell>
          <cell r="JP235">
            <v>0</v>
          </cell>
          <cell r="JQ235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0</v>
          </cell>
          <cell r="FL236">
            <v>0</v>
          </cell>
          <cell r="FM236">
            <v>0</v>
          </cell>
          <cell r="FN236">
            <v>0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0</v>
          </cell>
          <cell r="IG236">
            <v>0</v>
          </cell>
          <cell r="IH236">
            <v>0</v>
          </cell>
          <cell r="II236">
            <v>0</v>
          </cell>
          <cell r="IJ236">
            <v>0</v>
          </cell>
          <cell r="IK236">
            <v>0</v>
          </cell>
          <cell r="IL236">
            <v>0</v>
          </cell>
          <cell r="IM236">
            <v>0</v>
          </cell>
          <cell r="IN236">
            <v>0</v>
          </cell>
          <cell r="IO236">
            <v>0</v>
          </cell>
          <cell r="IP236">
            <v>0</v>
          </cell>
          <cell r="IQ236">
            <v>0</v>
          </cell>
          <cell r="IR236">
            <v>0</v>
          </cell>
          <cell r="IS236">
            <v>0</v>
          </cell>
          <cell r="IT236">
            <v>0</v>
          </cell>
          <cell r="IU236">
            <v>0</v>
          </cell>
          <cell r="IV236">
            <v>0</v>
          </cell>
          <cell r="IW236">
            <v>0</v>
          </cell>
          <cell r="IX236">
            <v>0</v>
          </cell>
          <cell r="IY236">
            <v>0</v>
          </cell>
          <cell r="IZ236">
            <v>0</v>
          </cell>
          <cell r="JA236">
            <v>0</v>
          </cell>
          <cell r="JB236">
            <v>0</v>
          </cell>
          <cell r="JC236">
            <v>0</v>
          </cell>
          <cell r="JD236">
            <v>0</v>
          </cell>
          <cell r="JE236">
            <v>0</v>
          </cell>
          <cell r="JF236">
            <v>0</v>
          </cell>
          <cell r="JG236">
            <v>0</v>
          </cell>
          <cell r="JH236">
            <v>0</v>
          </cell>
          <cell r="JI236">
            <v>0</v>
          </cell>
          <cell r="JJ236">
            <v>0</v>
          </cell>
          <cell r="JK236">
            <v>0</v>
          </cell>
          <cell r="JL236">
            <v>0</v>
          </cell>
          <cell r="JM236">
            <v>0</v>
          </cell>
          <cell r="JN236">
            <v>0</v>
          </cell>
          <cell r="JO236">
            <v>0</v>
          </cell>
          <cell r="JP236">
            <v>0</v>
          </cell>
          <cell r="JQ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0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0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  <cell r="IF237">
            <v>0</v>
          </cell>
          <cell r="IG237">
            <v>0</v>
          </cell>
          <cell r="IH237">
            <v>0</v>
          </cell>
          <cell r="II237">
            <v>0</v>
          </cell>
          <cell r="IJ237">
            <v>0</v>
          </cell>
          <cell r="IK237">
            <v>0</v>
          </cell>
          <cell r="IL237">
            <v>0</v>
          </cell>
          <cell r="IM237">
            <v>0</v>
          </cell>
          <cell r="IN237">
            <v>0</v>
          </cell>
          <cell r="IO237">
            <v>0</v>
          </cell>
          <cell r="IP237">
            <v>0</v>
          </cell>
          <cell r="IQ237">
            <v>0</v>
          </cell>
          <cell r="IR237">
            <v>0</v>
          </cell>
          <cell r="IS237">
            <v>0</v>
          </cell>
          <cell r="IT237">
            <v>0</v>
          </cell>
          <cell r="IU237">
            <v>0</v>
          </cell>
          <cell r="IV237">
            <v>0</v>
          </cell>
          <cell r="IW237">
            <v>0</v>
          </cell>
          <cell r="IX237">
            <v>0</v>
          </cell>
          <cell r="IY237">
            <v>0</v>
          </cell>
          <cell r="IZ237">
            <v>0</v>
          </cell>
          <cell r="JA237">
            <v>0</v>
          </cell>
          <cell r="JB237">
            <v>0</v>
          </cell>
          <cell r="JC237">
            <v>0</v>
          </cell>
          <cell r="JD237">
            <v>0</v>
          </cell>
          <cell r="JE237">
            <v>0</v>
          </cell>
          <cell r="JF237">
            <v>0</v>
          </cell>
          <cell r="JG237">
            <v>0</v>
          </cell>
          <cell r="JH237">
            <v>0</v>
          </cell>
          <cell r="JI237">
            <v>0</v>
          </cell>
          <cell r="JJ237">
            <v>0</v>
          </cell>
          <cell r="JK237">
            <v>0</v>
          </cell>
          <cell r="JL237">
            <v>0</v>
          </cell>
          <cell r="JM237">
            <v>0</v>
          </cell>
          <cell r="JN237">
            <v>0</v>
          </cell>
          <cell r="JO237">
            <v>0</v>
          </cell>
          <cell r="JP237">
            <v>0</v>
          </cell>
          <cell r="JQ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  <cell r="FM238">
            <v>0</v>
          </cell>
          <cell r="FN238">
            <v>0</v>
          </cell>
          <cell r="FO238">
            <v>0</v>
          </cell>
          <cell r="FP238">
            <v>0</v>
          </cell>
          <cell r="FQ238">
            <v>0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O238">
            <v>0</v>
          </cell>
          <cell r="GP238">
            <v>0</v>
          </cell>
          <cell r="GQ238">
            <v>0</v>
          </cell>
          <cell r="GR238">
            <v>0</v>
          </cell>
          <cell r="GS238">
            <v>0</v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  <cell r="GY238">
            <v>0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0</v>
          </cell>
          <cell r="HN238">
            <v>0</v>
          </cell>
          <cell r="HO238">
            <v>0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0</v>
          </cell>
          <cell r="IE238">
            <v>0</v>
          </cell>
          <cell r="IF238">
            <v>0</v>
          </cell>
          <cell r="IG238">
            <v>0</v>
          </cell>
          <cell r="IH238">
            <v>0</v>
          </cell>
          <cell r="II238">
            <v>0</v>
          </cell>
          <cell r="IJ238">
            <v>0</v>
          </cell>
          <cell r="IK238">
            <v>0</v>
          </cell>
          <cell r="IL238">
            <v>0</v>
          </cell>
          <cell r="IM238">
            <v>0</v>
          </cell>
          <cell r="IN238">
            <v>0</v>
          </cell>
          <cell r="IO238">
            <v>0</v>
          </cell>
          <cell r="IP238">
            <v>0</v>
          </cell>
          <cell r="IQ238">
            <v>0</v>
          </cell>
          <cell r="IR238">
            <v>0</v>
          </cell>
          <cell r="IS238">
            <v>0</v>
          </cell>
          <cell r="IT238">
            <v>0</v>
          </cell>
          <cell r="IU238">
            <v>0</v>
          </cell>
          <cell r="IV238">
            <v>0</v>
          </cell>
          <cell r="IW238">
            <v>0</v>
          </cell>
          <cell r="IX238">
            <v>0</v>
          </cell>
          <cell r="IY238">
            <v>0</v>
          </cell>
          <cell r="IZ238">
            <v>0</v>
          </cell>
          <cell r="JA238">
            <v>0</v>
          </cell>
          <cell r="JB238">
            <v>0</v>
          </cell>
          <cell r="JC238">
            <v>0</v>
          </cell>
          <cell r="JD238">
            <v>0</v>
          </cell>
          <cell r="JE238">
            <v>0</v>
          </cell>
          <cell r="JF238">
            <v>0</v>
          </cell>
          <cell r="JG238">
            <v>0</v>
          </cell>
          <cell r="JH238">
            <v>0</v>
          </cell>
          <cell r="JI238">
            <v>0</v>
          </cell>
          <cell r="JJ238">
            <v>0</v>
          </cell>
          <cell r="JK238">
            <v>0</v>
          </cell>
          <cell r="JL238">
            <v>0</v>
          </cell>
          <cell r="JM238">
            <v>0</v>
          </cell>
          <cell r="JN238">
            <v>0</v>
          </cell>
          <cell r="JO238">
            <v>0</v>
          </cell>
          <cell r="JP238">
            <v>0</v>
          </cell>
          <cell r="JQ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  <cell r="IF239">
            <v>0</v>
          </cell>
          <cell r="IG239">
            <v>0</v>
          </cell>
          <cell r="IH239">
            <v>0</v>
          </cell>
          <cell r="II239">
            <v>0</v>
          </cell>
          <cell r="IJ239">
            <v>0</v>
          </cell>
          <cell r="IK239">
            <v>0</v>
          </cell>
          <cell r="IL239">
            <v>0</v>
          </cell>
          <cell r="IM239">
            <v>0</v>
          </cell>
          <cell r="IN239">
            <v>0</v>
          </cell>
          <cell r="IO239">
            <v>0</v>
          </cell>
          <cell r="IP239">
            <v>0</v>
          </cell>
          <cell r="IQ239">
            <v>0</v>
          </cell>
          <cell r="IR239">
            <v>0</v>
          </cell>
          <cell r="IS239">
            <v>0</v>
          </cell>
          <cell r="IT239">
            <v>0</v>
          </cell>
          <cell r="IU239">
            <v>0</v>
          </cell>
          <cell r="IV239">
            <v>0</v>
          </cell>
          <cell r="IW239">
            <v>0</v>
          </cell>
          <cell r="IX239">
            <v>0</v>
          </cell>
          <cell r="IY239">
            <v>0</v>
          </cell>
          <cell r="IZ239">
            <v>0</v>
          </cell>
          <cell r="JA239">
            <v>0</v>
          </cell>
          <cell r="JB239">
            <v>0</v>
          </cell>
          <cell r="JC239">
            <v>0</v>
          </cell>
          <cell r="JD239">
            <v>0</v>
          </cell>
          <cell r="JE239">
            <v>0</v>
          </cell>
          <cell r="JF239">
            <v>0</v>
          </cell>
          <cell r="JG239">
            <v>0</v>
          </cell>
          <cell r="JH239">
            <v>0</v>
          </cell>
          <cell r="JI239">
            <v>0</v>
          </cell>
          <cell r="JJ239">
            <v>0</v>
          </cell>
          <cell r="JK239">
            <v>0</v>
          </cell>
          <cell r="JL239">
            <v>0</v>
          </cell>
          <cell r="JM239">
            <v>0</v>
          </cell>
          <cell r="JN239">
            <v>0</v>
          </cell>
          <cell r="JO239">
            <v>0</v>
          </cell>
          <cell r="JP239">
            <v>0</v>
          </cell>
          <cell r="JQ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0</v>
          </cell>
          <cell r="FN240">
            <v>0</v>
          </cell>
          <cell r="FO240">
            <v>0</v>
          </cell>
          <cell r="FP240">
            <v>0</v>
          </cell>
          <cell r="FQ240">
            <v>0</v>
          </cell>
          <cell r="FR240">
            <v>0</v>
          </cell>
          <cell r="FS240">
            <v>0</v>
          </cell>
          <cell r="FT240">
            <v>0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  <cell r="GY240">
            <v>0</v>
          </cell>
          <cell r="GZ240">
            <v>0</v>
          </cell>
          <cell r="HA240">
            <v>0</v>
          </cell>
          <cell r="HB240">
            <v>0</v>
          </cell>
          <cell r="HC240">
            <v>0</v>
          </cell>
          <cell r="HD240">
            <v>0</v>
          </cell>
          <cell r="HE240">
            <v>0</v>
          </cell>
          <cell r="HF240">
            <v>0</v>
          </cell>
          <cell r="HG240">
            <v>0</v>
          </cell>
          <cell r="HH240">
            <v>0</v>
          </cell>
          <cell r="HI240">
            <v>0</v>
          </cell>
          <cell r="HJ240">
            <v>0</v>
          </cell>
          <cell r="HK240">
            <v>0</v>
          </cell>
          <cell r="HL240">
            <v>0</v>
          </cell>
          <cell r="HM240">
            <v>0</v>
          </cell>
          <cell r="HN240">
            <v>0</v>
          </cell>
          <cell r="HO240">
            <v>0</v>
          </cell>
          <cell r="HP240">
            <v>0</v>
          </cell>
          <cell r="HQ240">
            <v>0</v>
          </cell>
          <cell r="HR240">
            <v>0</v>
          </cell>
          <cell r="HS240">
            <v>0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  <cell r="IF240">
            <v>0</v>
          </cell>
          <cell r="IG240">
            <v>0</v>
          </cell>
          <cell r="IH240">
            <v>0</v>
          </cell>
          <cell r="II240">
            <v>0</v>
          </cell>
          <cell r="IJ240">
            <v>0</v>
          </cell>
          <cell r="IK240">
            <v>0</v>
          </cell>
          <cell r="IL240">
            <v>0</v>
          </cell>
          <cell r="IM240">
            <v>0</v>
          </cell>
          <cell r="IN240">
            <v>0</v>
          </cell>
          <cell r="IO240">
            <v>0</v>
          </cell>
          <cell r="IP240">
            <v>0</v>
          </cell>
          <cell r="IQ240">
            <v>0</v>
          </cell>
          <cell r="IR240">
            <v>0</v>
          </cell>
          <cell r="IS240">
            <v>0</v>
          </cell>
          <cell r="IT240">
            <v>0</v>
          </cell>
          <cell r="IU240">
            <v>0</v>
          </cell>
          <cell r="IV240">
            <v>0</v>
          </cell>
          <cell r="IW240">
            <v>0</v>
          </cell>
          <cell r="IX240">
            <v>0</v>
          </cell>
          <cell r="IY240">
            <v>0</v>
          </cell>
          <cell r="IZ240">
            <v>0</v>
          </cell>
          <cell r="JA240">
            <v>0</v>
          </cell>
          <cell r="JB240">
            <v>0</v>
          </cell>
          <cell r="JC240">
            <v>0</v>
          </cell>
          <cell r="JD240">
            <v>0</v>
          </cell>
          <cell r="JE240">
            <v>0</v>
          </cell>
          <cell r="JF240">
            <v>0</v>
          </cell>
          <cell r="JG240">
            <v>0</v>
          </cell>
          <cell r="JH240">
            <v>0</v>
          </cell>
          <cell r="JI240">
            <v>0</v>
          </cell>
          <cell r="JJ240">
            <v>0</v>
          </cell>
          <cell r="JK240">
            <v>0</v>
          </cell>
          <cell r="JL240">
            <v>0</v>
          </cell>
          <cell r="JM240">
            <v>0</v>
          </cell>
          <cell r="JN240">
            <v>0</v>
          </cell>
          <cell r="JO240">
            <v>0</v>
          </cell>
          <cell r="JP240">
            <v>0</v>
          </cell>
          <cell r="JQ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  <cell r="HU241">
            <v>0</v>
          </cell>
          <cell r="HV241">
            <v>0</v>
          </cell>
          <cell r="HW241">
            <v>0</v>
          </cell>
          <cell r="HX241">
            <v>0</v>
          </cell>
          <cell r="HY241">
            <v>0</v>
          </cell>
          <cell r="HZ241">
            <v>0</v>
          </cell>
          <cell r="IA241">
            <v>0</v>
          </cell>
          <cell r="IB241">
            <v>0</v>
          </cell>
          <cell r="IC241">
            <v>0</v>
          </cell>
          <cell r="ID241">
            <v>0</v>
          </cell>
          <cell r="IE241">
            <v>0</v>
          </cell>
          <cell r="IF241">
            <v>0</v>
          </cell>
          <cell r="IG241">
            <v>0</v>
          </cell>
          <cell r="IH241">
            <v>0</v>
          </cell>
          <cell r="II241">
            <v>0</v>
          </cell>
          <cell r="IJ241">
            <v>0</v>
          </cell>
          <cell r="IK241">
            <v>0</v>
          </cell>
          <cell r="IL241">
            <v>0</v>
          </cell>
          <cell r="IM241">
            <v>0</v>
          </cell>
          <cell r="IN241">
            <v>0</v>
          </cell>
          <cell r="IO241">
            <v>0</v>
          </cell>
          <cell r="IP241">
            <v>0</v>
          </cell>
          <cell r="IQ241">
            <v>0</v>
          </cell>
          <cell r="IR241">
            <v>0</v>
          </cell>
          <cell r="IS241">
            <v>0</v>
          </cell>
          <cell r="IT241">
            <v>0</v>
          </cell>
          <cell r="IU241">
            <v>0</v>
          </cell>
          <cell r="IV241">
            <v>0</v>
          </cell>
          <cell r="IW241">
            <v>0</v>
          </cell>
          <cell r="IX241">
            <v>0</v>
          </cell>
          <cell r="IY241">
            <v>0</v>
          </cell>
          <cell r="IZ241">
            <v>0</v>
          </cell>
          <cell r="JA241">
            <v>0</v>
          </cell>
          <cell r="JB241">
            <v>0</v>
          </cell>
          <cell r="JC241">
            <v>0</v>
          </cell>
          <cell r="JD241">
            <v>0</v>
          </cell>
          <cell r="JE241">
            <v>0</v>
          </cell>
          <cell r="JF241">
            <v>0</v>
          </cell>
          <cell r="JG241">
            <v>0</v>
          </cell>
          <cell r="JH241">
            <v>0</v>
          </cell>
          <cell r="JI241">
            <v>0</v>
          </cell>
          <cell r="JJ241">
            <v>0</v>
          </cell>
          <cell r="JK241">
            <v>0</v>
          </cell>
          <cell r="JL241">
            <v>0</v>
          </cell>
          <cell r="JM241">
            <v>0</v>
          </cell>
          <cell r="JN241">
            <v>0</v>
          </cell>
          <cell r="JO241">
            <v>0</v>
          </cell>
          <cell r="JP241">
            <v>0</v>
          </cell>
          <cell r="JQ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P242">
            <v>0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  <cell r="GY242">
            <v>0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0</v>
          </cell>
          <cell r="HN242">
            <v>0</v>
          </cell>
          <cell r="HO242">
            <v>0</v>
          </cell>
          <cell r="HP242">
            <v>0</v>
          </cell>
          <cell r="HQ242">
            <v>0</v>
          </cell>
          <cell r="HR242">
            <v>0</v>
          </cell>
          <cell r="HS242">
            <v>0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0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  <cell r="IJ242">
            <v>0</v>
          </cell>
          <cell r="IK242">
            <v>0</v>
          </cell>
          <cell r="IL242">
            <v>0</v>
          </cell>
          <cell r="IM242">
            <v>0</v>
          </cell>
          <cell r="IN242">
            <v>0</v>
          </cell>
          <cell r="IO242">
            <v>0</v>
          </cell>
          <cell r="IP242">
            <v>0</v>
          </cell>
          <cell r="IQ242">
            <v>0</v>
          </cell>
          <cell r="IR242">
            <v>0</v>
          </cell>
          <cell r="IS242">
            <v>0</v>
          </cell>
          <cell r="IT242">
            <v>0</v>
          </cell>
          <cell r="IU242">
            <v>0</v>
          </cell>
          <cell r="IV242">
            <v>0</v>
          </cell>
          <cell r="IW242">
            <v>0</v>
          </cell>
          <cell r="IX242">
            <v>0</v>
          </cell>
          <cell r="IY242">
            <v>0</v>
          </cell>
          <cell r="IZ242">
            <v>0</v>
          </cell>
          <cell r="JA242">
            <v>0</v>
          </cell>
          <cell r="JB242">
            <v>0</v>
          </cell>
          <cell r="JC242">
            <v>0</v>
          </cell>
          <cell r="JD242">
            <v>0</v>
          </cell>
          <cell r="JE242">
            <v>0</v>
          </cell>
          <cell r="JF242">
            <v>0</v>
          </cell>
          <cell r="JG242">
            <v>0</v>
          </cell>
          <cell r="JH242">
            <v>0</v>
          </cell>
          <cell r="JI242">
            <v>0</v>
          </cell>
          <cell r="JJ242">
            <v>0</v>
          </cell>
          <cell r="JK242">
            <v>0</v>
          </cell>
          <cell r="JL242">
            <v>0</v>
          </cell>
          <cell r="JM242">
            <v>0</v>
          </cell>
          <cell r="JN242">
            <v>0</v>
          </cell>
          <cell r="JO242">
            <v>0</v>
          </cell>
          <cell r="JP242">
            <v>0</v>
          </cell>
          <cell r="JQ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P243">
            <v>0</v>
          </cell>
          <cell r="FQ243">
            <v>0</v>
          </cell>
          <cell r="FR243">
            <v>0</v>
          </cell>
          <cell r="FS243">
            <v>0</v>
          </cell>
          <cell r="FT243">
            <v>0</v>
          </cell>
          <cell r="FU243">
            <v>0</v>
          </cell>
          <cell r="FV243">
            <v>0</v>
          </cell>
          <cell r="FW243">
            <v>0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0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0</v>
          </cell>
          <cell r="IE243">
            <v>0</v>
          </cell>
          <cell r="IF243">
            <v>0</v>
          </cell>
          <cell r="IG243">
            <v>0</v>
          </cell>
          <cell r="IH243">
            <v>0</v>
          </cell>
          <cell r="II243">
            <v>0</v>
          </cell>
          <cell r="IJ243">
            <v>0</v>
          </cell>
          <cell r="IK243">
            <v>0</v>
          </cell>
          <cell r="IL243">
            <v>0</v>
          </cell>
          <cell r="IM243">
            <v>0</v>
          </cell>
          <cell r="IN243">
            <v>0</v>
          </cell>
          <cell r="IO243">
            <v>0</v>
          </cell>
          <cell r="IP243">
            <v>0</v>
          </cell>
          <cell r="IQ243">
            <v>0</v>
          </cell>
          <cell r="IR243">
            <v>0</v>
          </cell>
          <cell r="IS243">
            <v>0</v>
          </cell>
          <cell r="IT243">
            <v>0</v>
          </cell>
          <cell r="IU243">
            <v>0</v>
          </cell>
          <cell r="IV243">
            <v>0</v>
          </cell>
          <cell r="IW243">
            <v>0</v>
          </cell>
          <cell r="IX243">
            <v>0</v>
          </cell>
          <cell r="IY243">
            <v>0</v>
          </cell>
          <cell r="IZ243">
            <v>0</v>
          </cell>
          <cell r="JA243">
            <v>0</v>
          </cell>
          <cell r="JB243">
            <v>0</v>
          </cell>
          <cell r="JC243">
            <v>0</v>
          </cell>
          <cell r="JD243">
            <v>0</v>
          </cell>
          <cell r="JE243">
            <v>0</v>
          </cell>
          <cell r="JF243">
            <v>0</v>
          </cell>
          <cell r="JG243">
            <v>0</v>
          </cell>
          <cell r="JH243">
            <v>0</v>
          </cell>
          <cell r="JI243">
            <v>0</v>
          </cell>
          <cell r="JJ243">
            <v>0</v>
          </cell>
          <cell r="JK243">
            <v>0</v>
          </cell>
          <cell r="JL243">
            <v>0</v>
          </cell>
          <cell r="JM243">
            <v>0</v>
          </cell>
          <cell r="JN243">
            <v>0</v>
          </cell>
          <cell r="JO243">
            <v>0</v>
          </cell>
          <cell r="JP243">
            <v>0</v>
          </cell>
          <cell r="JQ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0</v>
          </cell>
          <cell r="FL244">
            <v>0</v>
          </cell>
          <cell r="FM244">
            <v>0</v>
          </cell>
          <cell r="FN244">
            <v>0</v>
          </cell>
          <cell r="FO244">
            <v>0</v>
          </cell>
          <cell r="FP244">
            <v>0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0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0</v>
          </cell>
          <cell r="GA244">
            <v>0</v>
          </cell>
          <cell r="GB244">
            <v>0</v>
          </cell>
          <cell r="GC244">
            <v>0</v>
          </cell>
          <cell r="GD244">
            <v>0</v>
          </cell>
          <cell r="GE244">
            <v>0</v>
          </cell>
          <cell r="GF244">
            <v>0</v>
          </cell>
          <cell r="GG244">
            <v>0</v>
          </cell>
          <cell r="GH244">
            <v>0</v>
          </cell>
          <cell r="GI244">
            <v>0</v>
          </cell>
          <cell r="GJ244">
            <v>0</v>
          </cell>
          <cell r="GK244">
            <v>0</v>
          </cell>
          <cell r="GL244">
            <v>0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0</v>
          </cell>
          <cell r="IE244">
            <v>0</v>
          </cell>
          <cell r="IF244">
            <v>0</v>
          </cell>
          <cell r="IG244">
            <v>0</v>
          </cell>
          <cell r="IH244">
            <v>0</v>
          </cell>
          <cell r="II244">
            <v>0</v>
          </cell>
          <cell r="IJ244">
            <v>0</v>
          </cell>
          <cell r="IK244">
            <v>0</v>
          </cell>
          <cell r="IL244">
            <v>0</v>
          </cell>
          <cell r="IM244">
            <v>0</v>
          </cell>
          <cell r="IN244">
            <v>0</v>
          </cell>
          <cell r="IO244">
            <v>0</v>
          </cell>
          <cell r="IP244">
            <v>0</v>
          </cell>
          <cell r="IQ244">
            <v>0</v>
          </cell>
          <cell r="IR244">
            <v>0</v>
          </cell>
          <cell r="IS244">
            <v>0</v>
          </cell>
          <cell r="IT244">
            <v>0</v>
          </cell>
          <cell r="IU244">
            <v>0</v>
          </cell>
          <cell r="IV244">
            <v>0</v>
          </cell>
          <cell r="IW244">
            <v>0</v>
          </cell>
          <cell r="IX244">
            <v>0</v>
          </cell>
          <cell r="IY244">
            <v>0</v>
          </cell>
          <cell r="IZ244">
            <v>0</v>
          </cell>
          <cell r="JA244">
            <v>0</v>
          </cell>
          <cell r="JB244">
            <v>0</v>
          </cell>
          <cell r="JC244">
            <v>0</v>
          </cell>
          <cell r="JD244">
            <v>0</v>
          </cell>
          <cell r="JE244">
            <v>0</v>
          </cell>
          <cell r="JF244">
            <v>0</v>
          </cell>
          <cell r="JG244">
            <v>0</v>
          </cell>
          <cell r="JH244">
            <v>0</v>
          </cell>
          <cell r="JI244">
            <v>0</v>
          </cell>
          <cell r="JJ244">
            <v>0</v>
          </cell>
          <cell r="JK244">
            <v>0</v>
          </cell>
          <cell r="JL244">
            <v>0</v>
          </cell>
          <cell r="JM244">
            <v>0</v>
          </cell>
          <cell r="JN244">
            <v>0</v>
          </cell>
          <cell r="JO244">
            <v>0</v>
          </cell>
          <cell r="JP244">
            <v>0</v>
          </cell>
          <cell r="JQ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0</v>
          </cell>
          <cell r="GS245">
            <v>0</v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  <cell r="GY245">
            <v>0</v>
          </cell>
          <cell r="GZ245">
            <v>0</v>
          </cell>
          <cell r="HA245">
            <v>0</v>
          </cell>
          <cell r="HB245">
            <v>0</v>
          </cell>
          <cell r="HC245">
            <v>0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0</v>
          </cell>
          <cell r="HJ245">
            <v>0</v>
          </cell>
          <cell r="HK245">
            <v>0</v>
          </cell>
          <cell r="HL245">
            <v>0</v>
          </cell>
          <cell r="HM245">
            <v>0</v>
          </cell>
          <cell r="HN245">
            <v>0</v>
          </cell>
          <cell r="HO245">
            <v>0</v>
          </cell>
          <cell r="HP245">
            <v>0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0</v>
          </cell>
          <cell r="IH245">
            <v>0</v>
          </cell>
          <cell r="II245">
            <v>0</v>
          </cell>
          <cell r="IJ245">
            <v>0</v>
          </cell>
          <cell r="IK245">
            <v>0</v>
          </cell>
          <cell r="IL245">
            <v>0</v>
          </cell>
          <cell r="IM245">
            <v>0</v>
          </cell>
          <cell r="IN245">
            <v>0</v>
          </cell>
          <cell r="IO245">
            <v>0</v>
          </cell>
          <cell r="IP245">
            <v>0</v>
          </cell>
          <cell r="IQ245">
            <v>0</v>
          </cell>
          <cell r="IR245">
            <v>0</v>
          </cell>
          <cell r="IS245">
            <v>0</v>
          </cell>
          <cell r="IT245">
            <v>0</v>
          </cell>
          <cell r="IU245">
            <v>0</v>
          </cell>
          <cell r="IV245">
            <v>0</v>
          </cell>
          <cell r="IW245">
            <v>0</v>
          </cell>
          <cell r="IX245">
            <v>0</v>
          </cell>
          <cell r="IY245">
            <v>0</v>
          </cell>
          <cell r="IZ245">
            <v>0</v>
          </cell>
          <cell r="JA245">
            <v>0</v>
          </cell>
          <cell r="JB245">
            <v>0</v>
          </cell>
          <cell r="JC245">
            <v>0</v>
          </cell>
          <cell r="JD245">
            <v>0</v>
          </cell>
          <cell r="JE245">
            <v>0</v>
          </cell>
          <cell r="JF245">
            <v>0</v>
          </cell>
          <cell r="JG245">
            <v>0</v>
          </cell>
          <cell r="JH245">
            <v>0</v>
          </cell>
          <cell r="JI245">
            <v>0</v>
          </cell>
          <cell r="JJ245">
            <v>0</v>
          </cell>
          <cell r="JK245">
            <v>0</v>
          </cell>
          <cell r="JL245">
            <v>0</v>
          </cell>
          <cell r="JM245">
            <v>0</v>
          </cell>
          <cell r="JN245">
            <v>0</v>
          </cell>
          <cell r="JO245">
            <v>0</v>
          </cell>
          <cell r="JP245">
            <v>0</v>
          </cell>
          <cell r="JQ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0</v>
          </cell>
          <cell r="FT246">
            <v>0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0</v>
          </cell>
          <cell r="GS246">
            <v>0</v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  <cell r="HC246">
            <v>0</v>
          </cell>
          <cell r="HD246">
            <v>0</v>
          </cell>
          <cell r="HE246">
            <v>0</v>
          </cell>
          <cell r="HF246">
            <v>0</v>
          </cell>
          <cell r="HG246">
            <v>0</v>
          </cell>
          <cell r="HH246">
            <v>0</v>
          </cell>
          <cell r="HI246">
            <v>0</v>
          </cell>
          <cell r="HJ246">
            <v>0</v>
          </cell>
          <cell r="HK246">
            <v>0</v>
          </cell>
          <cell r="HL246">
            <v>0</v>
          </cell>
          <cell r="HM246">
            <v>0</v>
          </cell>
          <cell r="HN246">
            <v>0</v>
          </cell>
          <cell r="HO246">
            <v>0</v>
          </cell>
          <cell r="HP246">
            <v>0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  <cell r="IF246">
            <v>0</v>
          </cell>
          <cell r="IG246">
            <v>0</v>
          </cell>
          <cell r="IH246">
            <v>0</v>
          </cell>
          <cell r="II246">
            <v>0</v>
          </cell>
          <cell r="IJ246">
            <v>0</v>
          </cell>
          <cell r="IK246">
            <v>0</v>
          </cell>
          <cell r="IL246">
            <v>0</v>
          </cell>
          <cell r="IM246">
            <v>0</v>
          </cell>
          <cell r="IN246">
            <v>0</v>
          </cell>
          <cell r="IO246">
            <v>0</v>
          </cell>
          <cell r="IP246">
            <v>0</v>
          </cell>
          <cell r="IQ246">
            <v>0</v>
          </cell>
          <cell r="IR246">
            <v>0</v>
          </cell>
          <cell r="IS246">
            <v>0</v>
          </cell>
          <cell r="IT246">
            <v>0</v>
          </cell>
          <cell r="IU246">
            <v>0</v>
          </cell>
          <cell r="IV246">
            <v>0</v>
          </cell>
          <cell r="IW246">
            <v>0</v>
          </cell>
          <cell r="IX246">
            <v>0</v>
          </cell>
          <cell r="IY246">
            <v>0</v>
          </cell>
          <cell r="IZ246">
            <v>0</v>
          </cell>
          <cell r="JA246">
            <v>0</v>
          </cell>
          <cell r="JB246">
            <v>0</v>
          </cell>
          <cell r="JC246">
            <v>0</v>
          </cell>
          <cell r="JD246">
            <v>0</v>
          </cell>
          <cell r="JE246">
            <v>0</v>
          </cell>
          <cell r="JF246">
            <v>0</v>
          </cell>
          <cell r="JG246">
            <v>0</v>
          </cell>
          <cell r="JH246">
            <v>0</v>
          </cell>
          <cell r="JI246">
            <v>0</v>
          </cell>
          <cell r="JJ246">
            <v>0</v>
          </cell>
          <cell r="JK246">
            <v>0</v>
          </cell>
          <cell r="JL246">
            <v>0</v>
          </cell>
          <cell r="JM246">
            <v>0</v>
          </cell>
          <cell r="JN246">
            <v>0</v>
          </cell>
          <cell r="JO246">
            <v>0</v>
          </cell>
          <cell r="JP246">
            <v>0</v>
          </cell>
          <cell r="JQ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0</v>
          </cell>
          <cell r="IH247">
            <v>0</v>
          </cell>
          <cell r="II247">
            <v>0</v>
          </cell>
          <cell r="IJ247">
            <v>0</v>
          </cell>
          <cell r="IK247">
            <v>0</v>
          </cell>
          <cell r="IL247">
            <v>0</v>
          </cell>
          <cell r="IM247">
            <v>0</v>
          </cell>
          <cell r="IN247">
            <v>0</v>
          </cell>
          <cell r="IO247">
            <v>0</v>
          </cell>
          <cell r="IP247">
            <v>0</v>
          </cell>
          <cell r="IQ247">
            <v>0</v>
          </cell>
          <cell r="IR247">
            <v>0</v>
          </cell>
          <cell r="IS247">
            <v>0</v>
          </cell>
          <cell r="IT247">
            <v>0</v>
          </cell>
          <cell r="IU247">
            <v>0</v>
          </cell>
          <cell r="IV247">
            <v>0</v>
          </cell>
          <cell r="IW247">
            <v>0</v>
          </cell>
          <cell r="IX247">
            <v>0</v>
          </cell>
          <cell r="IY247">
            <v>0</v>
          </cell>
          <cell r="IZ247">
            <v>0</v>
          </cell>
          <cell r="JA247">
            <v>0</v>
          </cell>
          <cell r="JB247">
            <v>0</v>
          </cell>
          <cell r="JC247">
            <v>0</v>
          </cell>
          <cell r="JD247">
            <v>0</v>
          </cell>
          <cell r="JE247">
            <v>0</v>
          </cell>
          <cell r="JF247">
            <v>0</v>
          </cell>
          <cell r="JG247">
            <v>0</v>
          </cell>
          <cell r="JH247">
            <v>0</v>
          </cell>
          <cell r="JI247">
            <v>0</v>
          </cell>
          <cell r="JJ247">
            <v>0</v>
          </cell>
          <cell r="JK247">
            <v>0</v>
          </cell>
          <cell r="JL247">
            <v>0</v>
          </cell>
          <cell r="JM247">
            <v>0</v>
          </cell>
          <cell r="JN247">
            <v>0</v>
          </cell>
          <cell r="JO247">
            <v>0</v>
          </cell>
          <cell r="JP247">
            <v>0</v>
          </cell>
          <cell r="JQ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P248">
            <v>0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0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0</v>
          </cell>
          <cell r="IG248">
            <v>0</v>
          </cell>
          <cell r="IH248">
            <v>0</v>
          </cell>
          <cell r="II248">
            <v>0</v>
          </cell>
          <cell r="IJ248">
            <v>0</v>
          </cell>
          <cell r="IK248">
            <v>0</v>
          </cell>
          <cell r="IL248">
            <v>0</v>
          </cell>
          <cell r="IM248">
            <v>0</v>
          </cell>
          <cell r="IN248">
            <v>0</v>
          </cell>
          <cell r="IO248">
            <v>0</v>
          </cell>
          <cell r="IP248">
            <v>0</v>
          </cell>
          <cell r="IQ248">
            <v>0</v>
          </cell>
          <cell r="IR248">
            <v>0</v>
          </cell>
          <cell r="IS248">
            <v>0</v>
          </cell>
          <cell r="IT248">
            <v>0</v>
          </cell>
          <cell r="IU248">
            <v>0</v>
          </cell>
          <cell r="IV248">
            <v>0</v>
          </cell>
          <cell r="IW248">
            <v>0</v>
          </cell>
          <cell r="IX248">
            <v>0</v>
          </cell>
          <cell r="IY248">
            <v>0</v>
          </cell>
          <cell r="IZ248">
            <v>0</v>
          </cell>
          <cell r="JA248">
            <v>0</v>
          </cell>
          <cell r="JB248">
            <v>0</v>
          </cell>
          <cell r="JC248">
            <v>0</v>
          </cell>
          <cell r="JD248">
            <v>0</v>
          </cell>
          <cell r="JE248">
            <v>0</v>
          </cell>
          <cell r="JF248">
            <v>0</v>
          </cell>
          <cell r="JG248">
            <v>0</v>
          </cell>
          <cell r="JH248">
            <v>0</v>
          </cell>
          <cell r="JI248">
            <v>0</v>
          </cell>
          <cell r="JJ248">
            <v>0</v>
          </cell>
          <cell r="JK248">
            <v>0</v>
          </cell>
          <cell r="JL248">
            <v>0</v>
          </cell>
          <cell r="JM248">
            <v>0</v>
          </cell>
          <cell r="JN248">
            <v>0</v>
          </cell>
          <cell r="JO248">
            <v>0</v>
          </cell>
          <cell r="JP248">
            <v>0</v>
          </cell>
          <cell r="JQ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  <cell r="IJ249">
            <v>0</v>
          </cell>
          <cell r="IK249">
            <v>0</v>
          </cell>
          <cell r="IL249">
            <v>0</v>
          </cell>
          <cell r="IM249">
            <v>0</v>
          </cell>
          <cell r="IN249">
            <v>0</v>
          </cell>
          <cell r="IO249">
            <v>0</v>
          </cell>
          <cell r="IP249">
            <v>0</v>
          </cell>
          <cell r="IQ249">
            <v>0</v>
          </cell>
          <cell r="IR249">
            <v>0</v>
          </cell>
          <cell r="IS249">
            <v>0</v>
          </cell>
          <cell r="IT249">
            <v>0</v>
          </cell>
          <cell r="IU249">
            <v>0</v>
          </cell>
          <cell r="IV249">
            <v>0</v>
          </cell>
          <cell r="IW249">
            <v>0</v>
          </cell>
          <cell r="IX249">
            <v>0</v>
          </cell>
          <cell r="IY249">
            <v>0</v>
          </cell>
          <cell r="IZ249">
            <v>0</v>
          </cell>
          <cell r="JA249">
            <v>0</v>
          </cell>
          <cell r="JB249">
            <v>0</v>
          </cell>
          <cell r="JC249">
            <v>0</v>
          </cell>
          <cell r="JD249">
            <v>0</v>
          </cell>
          <cell r="JE249">
            <v>0</v>
          </cell>
          <cell r="JF249">
            <v>0</v>
          </cell>
          <cell r="JG249">
            <v>0</v>
          </cell>
          <cell r="JH249">
            <v>0</v>
          </cell>
          <cell r="JI249">
            <v>0</v>
          </cell>
          <cell r="JJ249">
            <v>0</v>
          </cell>
          <cell r="JK249">
            <v>0</v>
          </cell>
          <cell r="JL249">
            <v>0</v>
          </cell>
          <cell r="JM249">
            <v>0</v>
          </cell>
          <cell r="JN249">
            <v>0</v>
          </cell>
          <cell r="JO249">
            <v>0</v>
          </cell>
          <cell r="JP249">
            <v>0</v>
          </cell>
          <cell r="JQ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0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0</v>
          </cell>
          <cell r="IE250">
            <v>0</v>
          </cell>
          <cell r="IF250">
            <v>0</v>
          </cell>
          <cell r="IG250">
            <v>0</v>
          </cell>
          <cell r="IH250">
            <v>0</v>
          </cell>
          <cell r="II250">
            <v>0</v>
          </cell>
          <cell r="IJ250">
            <v>0</v>
          </cell>
          <cell r="IK250">
            <v>0</v>
          </cell>
          <cell r="IL250">
            <v>0</v>
          </cell>
          <cell r="IM250">
            <v>0</v>
          </cell>
          <cell r="IN250">
            <v>0</v>
          </cell>
          <cell r="IO250">
            <v>0</v>
          </cell>
          <cell r="IP250">
            <v>0</v>
          </cell>
          <cell r="IQ250">
            <v>0</v>
          </cell>
          <cell r="IR250">
            <v>0</v>
          </cell>
          <cell r="IS250">
            <v>0</v>
          </cell>
          <cell r="IT250">
            <v>0</v>
          </cell>
          <cell r="IU250">
            <v>0</v>
          </cell>
          <cell r="IV250">
            <v>0</v>
          </cell>
          <cell r="IW250">
            <v>0</v>
          </cell>
          <cell r="IX250">
            <v>0</v>
          </cell>
          <cell r="IY250">
            <v>0</v>
          </cell>
          <cell r="IZ250">
            <v>0</v>
          </cell>
          <cell r="JA250">
            <v>0</v>
          </cell>
          <cell r="JB250">
            <v>0</v>
          </cell>
          <cell r="JC250">
            <v>0</v>
          </cell>
          <cell r="JD250">
            <v>0</v>
          </cell>
          <cell r="JE250">
            <v>0</v>
          </cell>
          <cell r="JF250">
            <v>0</v>
          </cell>
          <cell r="JG250">
            <v>0</v>
          </cell>
          <cell r="JH250">
            <v>0</v>
          </cell>
          <cell r="JI250">
            <v>0</v>
          </cell>
          <cell r="JJ250">
            <v>0</v>
          </cell>
          <cell r="JK250">
            <v>0</v>
          </cell>
          <cell r="JL250">
            <v>0</v>
          </cell>
          <cell r="JM250">
            <v>0</v>
          </cell>
          <cell r="JN250">
            <v>0</v>
          </cell>
          <cell r="JO250">
            <v>0</v>
          </cell>
          <cell r="JP250">
            <v>0</v>
          </cell>
          <cell r="JQ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0</v>
          </cell>
          <cell r="IE251">
            <v>0</v>
          </cell>
          <cell r="IF251">
            <v>0</v>
          </cell>
          <cell r="IG251">
            <v>0</v>
          </cell>
          <cell r="IH251">
            <v>0</v>
          </cell>
          <cell r="II251">
            <v>0</v>
          </cell>
          <cell r="IJ251">
            <v>0</v>
          </cell>
          <cell r="IK251">
            <v>0</v>
          </cell>
          <cell r="IL251">
            <v>0</v>
          </cell>
          <cell r="IM251">
            <v>0</v>
          </cell>
          <cell r="IN251">
            <v>0</v>
          </cell>
          <cell r="IO251">
            <v>0</v>
          </cell>
          <cell r="IP251">
            <v>0</v>
          </cell>
          <cell r="IQ251">
            <v>0</v>
          </cell>
          <cell r="IR251">
            <v>0</v>
          </cell>
          <cell r="IS251">
            <v>0</v>
          </cell>
          <cell r="IT251">
            <v>0</v>
          </cell>
          <cell r="IU251">
            <v>0</v>
          </cell>
          <cell r="IV251">
            <v>0</v>
          </cell>
          <cell r="IW251">
            <v>0</v>
          </cell>
          <cell r="IX251">
            <v>0</v>
          </cell>
          <cell r="IY251">
            <v>0</v>
          </cell>
          <cell r="IZ251">
            <v>0</v>
          </cell>
          <cell r="JA251">
            <v>0</v>
          </cell>
          <cell r="JB251">
            <v>0</v>
          </cell>
          <cell r="JC251">
            <v>0</v>
          </cell>
          <cell r="JD251">
            <v>0</v>
          </cell>
          <cell r="JE251">
            <v>0</v>
          </cell>
          <cell r="JF251">
            <v>0</v>
          </cell>
          <cell r="JG251">
            <v>0</v>
          </cell>
          <cell r="JH251">
            <v>0</v>
          </cell>
          <cell r="JI251">
            <v>0</v>
          </cell>
          <cell r="JJ251">
            <v>0</v>
          </cell>
          <cell r="JK251">
            <v>0</v>
          </cell>
          <cell r="JL251">
            <v>0</v>
          </cell>
          <cell r="JM251">
            <v>0</v>
          </cell>
          <cell r="JN251">
            <v>0</v>
          </cell>
          <cell r="JO251">
            <v>0</v>
          </cell>
          <cell r="JP251">
            <v>0</v>
          </cell>
          <cell r="JQ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P252">
            <v>0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0</v>
          </cell>
          <cell r="IJ252">
            <v>0</v>
          </cell>
          <cell r="IK252">
            <v>0</v>
          </cell>
          <cell r="IL252">
            <v>0</v>
          </cell>
          <cell r="IM252">
            <v>0</v>
          </cell>
          <cell r="IN252">
            <v>0</v>
          </cell>
          <cell r="IO252">
            <v>0</v>
          </cell>
          <cell r="IP252">
            <v>0</v>
          </cell>
          <cell r="IQ252">
            <v>0</v>
          </cell>
          <cell r="IR252">
            <v>0</v>
          </cell>
          <cell r="IS252">
            <v>0</v>
          </cell>
          <cell r="IT252">
            <v>0</v>
          </cell>
          <cell r="IU252">
            <v>0</v>
          </cell>
          <cell r="IV252">
            <v>0</v>
          </cell>
          <cell r="IW252">
            <v>0</v>
          </cell>
          <cell r="IX252">
            <v>0</v>
          </cell>
          <cell r="IY252">
            <v>0</v>
          </cell>
          <cell r="IZ252">
            <v>0</v>
          </cell>
          <cell r="JA252">
            <v>0</v>
          </cell>
          <cell r="JB252">
            <v>0</v>
          </cell>
          <cell r="JC252">
            <v>0</v>
          </cell>
          <cell r="JD252">
            <v>0</v>
          </cell>
          <cell r="JE252">
            <v>0</v>
          </cell>
          <cell r="JF252">
            <v>0</v>
          </cell>
          <cell r="JG252">
            <v>0</v>
          </cell>
          <cell r="JH252">
            <v>0</v>
          </cell>
          <cell r="JI252">
            <v>0</v>
          </cell>
          <cell r="JJ252">
            <v>0</v>
          </cell>
          <cell r="JK252">
            <v>0</v>
          </cell>
          <cell r="JL252">
            <v>0</v>
          </cell>
          <cell r="JM252">
            <v>0</v>
          </cell>
          <cell r="JN252">
            <v>0</v>
          </cell>
          <cell r="JO252">
            <v>0</v>
          </cell>
          <cell r="JP252">
            <v>0</v>
          </cell>
          <cell r="JQ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P253">
            <v>0</v>
          </cell>
          <cell r="FQ253">
            <v>0</v>
          </cell>
          <cell r="FR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  <cell r="HG253">
            <v>0</v>
          </cell>
          <cell r="HH253">
            <v>0</v>
          </cell>
          <cell r="HI253">
            <v>0</v>
          </cell>
          <cell r="HJ253">
            <v>0</v>
          </cell>
          <cell r="HK253">
            <v>0</v>
          </cell>
          <cell r="HL253">
            <v>0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0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0</v>
          </cell>
          <cell r="IG253">
            <v>0</v>
          </cell>
          <cell r="IH253">
            <v>0</v>
          </cell>
          <cell r="II253">
            <v>0</v>
          </cell>
          <cell r="IJ253">
            <v>0</v>
          </cell>
          <cell r="IK253">
            <v>0</v>
          </cell>
          <cell r="IL253">
            <v>0</v>
          </cell>
          <cell r="IM253">
            <v>0</v>
          </cell>
          <cell r="IN253">
            <v>0</v>
          </cell>
          <cell r="IO253">
            <v>0</v>
          </cell>
          <cell r="IP253">
            <v>0</v>
          </cell>
          <cell r="IQ253">
            <v>0</v>
          </cell>
          <cell r="IR253">
            <v>0</v>
          </cell>
          <cell r="IS253">
            <v>0</v>
          </cell>
          <cell r="IT253">
            <v>0</v>
          </cell>
          <cell r="IU253">
            <v>0</v>
          </cell>
          <cell r="IV253">
            <v>0</v>
          </cell>
          <cell r="IW253">
            <v>0</v>
          </cell>
          <cell r="IX253">
            <v>0</v>
          </cell>
          <cell r="IY253">
            <v>0</v>
          </cell>
          <cell r="IZ253">
            <v>0</v>
          </cell>
          <cell r="JA253">
            <v>0</v>
          </cell>
          <cell r="JB253">
            <v>0</v>
          </cell>
          <cell r="JC253">
            <v>0</v>
          </cell>
          <cell r="JD253">
            <v>0</v>
          </cell>
          <cell r="JE253">
            <v>0</v>
          </cell>
          <cell r="JF253">
            <v>0</v>
          </cell>
          <cell r="JG253">
            <v>0</v>
          </cell>
          <cell r="JH253">
            <v>0</v>
          </cell>
          <cell r="JI253">
            <v>0</v>
          </cell>
          <cell r="JJ253">
            <v>0</v>
          </cell>
          <cell r="JK253">
            <v>0</v>
          </cell>
          <cell r="JL253">
            <v>0</v>
          </cell>
          <cell r="JM253">
            <v>0</v>
          </cell>
          <cell r="JN253">
            <v>0</v>
          </cell>
          <cell r="JO253">
            <v>0</v>
          </cell>
          <cell r="JP253">
            <v>0</v>
          </cell>
          <cell r="JQ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P254">
            <v>0</v>
          </cell>
          <cell r="FQ254">
            <v>0</v>
          </cell>
          <cell r="FR254">
            <v>0</v>
          </cell>
          <cell r="FS254">
            <v>0</v>
          </cell>
          <cell r="FT254">
            <v>0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0</v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  <cell r="GY254">
            <v>0</v>
          </cell>
          <cell r="GZ254">
            <v>0</v>
          </cell>
          <cell r="HA254">
            <v>0</v>
          </cell>
          <cell r="HB254">
            <v>0</v>
          </cell>
          <cell r="HC254">
            <v>0</v>
          </cell>
          <cell r="HD254">
            <v>0</v>
          </cell>
          <cell r="HE254">
            <v>0</v>
          </cell>
          <cell r="HF254">
            <v>0</v>
          </cell>
          <cell r="HG254">
            <v>0</v>
          </cell>
          <cell r="HH254">
            <v>0</v>
          </cell>
          <cell r="HI254">
            <v>0</v>
          </cell>
          <cell r="HJ254">
            <v>0</v>
          </cell>
          <cell r="HK254">
            <v>0</v>
          </cell>
          <cell r="HL254">
            <v>0</v>
          </cell>
          <cell r="HM254">
            <v>0</v>
          </cell>
          <cell r="HN254">
            <v>0</v>
          </cell>
          <cell r="HO254">
            <v>0</v>
          </cell>
          <cell r="HP254">
            <v>0</v>
          </cell>
          <cell r="HQ254">
            <v>0</v>
          </cell>
          <cell r="HR254">
            <v>0</v>
          </cell>
          <cell r="HS254">
            <v>0</v>
          </cell>
          <cell r="HT254">
            <v>0</v>
          </cell>
          <cell r="HU254">
            <v>0</v>
          </cell>
          <cell r="HV254">
            <v>0</v>
          </cell>
          <cell r="HW254">
            <v>0</v>
          </cell>
          <cell r="HX254">
            <v>0</v>
          </cell>
          <cell r="HY254">
            <v>0</v>
          </cell>
          <cell r="HZ254">
            <v>0</v>
          </cell>
          <cell r="IA254">
            <v>0</v>
          </cell>
          <cell r="IB254">
            <v>0</v>
          </cell>
          <cell r="IC254">
            <v>0</v>
          </cell>
          <cell r="ID254">
            <v>0</v>
          </cell>
          <cell r="IE254">
            <v>0</v>
          </cell>
          <cell r="IF254">
            <v>0</v>
          </cell>
          <cell r="IG254">
            <v>0</v>
          </cell>
          <cell r="IH254">
            <v>0</v>
          </cell>
          <cell r="II254">
            <v>0</v>
          </cell>
          <cell r="IJ254">
            <v>0</v>
          </cell>
          <cell r="IK254">
            <v>0</v>
          </cell>
          <cell r="IL254">
            <v>0</v>
          </cell>
          <cell r="IM254">
            <v>0</v>
          </cell>
          <cell r="IN254">
            <v>0</v>
          </cell>
          <cell r="IO254">
            <v>0</v>
          </cell>
          <cell r="IP254">
            <v>0</v>
          </cell>
          <cell r="IQ254">
            <v>0</v>
          </cell>
          <cell r="IR254">
            <v>0</v>
          </cell>
          <cell r="IS254">
            <v>0</v>
          </cell>
          <cell r="IT254">
            <v>0</v>
          </cell>
          <cell r="IU254">
            <v>0</v>
          </cell>
          <cell r="IV254">
            <v>0</v>
          </cell>
          <cell r="IW254">
            <v>0</v>
          </cell>
          <cell r="IX254">
            <v>0</v>
          </cell>
          <cell r="IY254">
            <v>0</v>
          </cell>
          <cell r="IZ254">
            <v>0</v>
          </cell>
          <cell r="JA254">
            <v>0</v>
          </cell>
          <cell r="JB254">
            <v>0</v>
          </cell>
          <cell r="JC254">
            <v>0</v>
          </cell>
          <cell r="JD254">
            <v>0</v>
          </cell>
          <cell r="JE254">
            <v>0</v>
          </cell>
          <cell r="JF254">
            <v>0</v>
          </cell>
          <cell r="JG254">
            <v>0</v>
          </cell>
          <cell r="JH254">
            <v>0</v>
          </cell>
          <cell r="JI254">
            <v>0</v>
          </cell>
          <cell r="JJ254">
            <v>0</v>
          </cell>
          <cell r="JK254">
            <v>0</v>
          </cell>
          <cell r="JL254">
            <v>0</v>
          </cell>
          <cell r="JM254">
            <v>0</v>
          </cell>
          <cell r="JN254">
            <v>0</v>
          </cell>
          <cell r="JO254">
            <v>0</v>
          </cell>
          <cell r="JP254">
            <v>0</v>
          </cell>
          <cell r="JQ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0</v>
          </cell>
          <cell r="FO255">
            <v>0</v>
          </cell>
          <cell r="FP255">
            <v>0</v>
          </cell>
          <cell r="FQ255">
            <v>0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0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  <cell r="HU255">
            <v>0</v>
          </cell>
          <cell r="HV255">
            <v>0</v>
          </cell>
          <cell r="HW255">
            <v>0</v>
          </cell>
          <cell r="HX255">
            <v>0</v>
          </cell>
          <cell r="HY255">
            <v>0</v>
          </cell>
          <cell r="HZ255">
            <v>0</v>
          </cell>
          <cell r="IA255">
            <v>0</v>
          </cell>
          <cell r="IB255">
            <v>0</v>
          </cell>
          <cell r="IC255">
            <v>0</v>
          </cell>
          <cell r="ID255">
            <v>0</v>
          </cell>
          <cell r="IE255">
            <v>0</v>
          </cell>
          <cell r="IF255">
            <v>0</v>
          </cell>
          <cell r="IG255">
            <v>0</v>
          </cell>
          <cell r="IH255">
            <v>0</v>
          </cell>
          <cell r="II255">
            <v>0</v>
          </cell>
          <cell r="IJ255">
            <v>0</v>
          </cell>
          <cell r="IK255">
            <v>0</v>
          </cell>
          <cell r="IL255">
            <v>0</v>
          </cell>
          <cell r="IM255">
            <v>0</v>
          </cell>
          <cell r="IN255">
            <v>0</v>
          </cell>
          <cell r="IO255">
            <v>0</v>
          </cell>
          <cell r="IP255">
            <v>0</v>
          </cell>
          <cell r="IQ255">
            <v>0</v>
          </cell>
          <cell r="IR255">
            <v>0</v>
          </cell>
          <cell r="IS255">
            <v>0</v>
          </cell>
          <cell r="IT255">
            <v>0</v>
          </cell>
          <cell r="IU255">
            <v>0</v>
          </cell>
          <cell r="IV255">
            <v>0</v>
          </cell>
          <cell r="IW255">
            <v>0</v>
          </cell>
          <cell r="IX255">
            <v>0</v>
          </cell>
          <cell r="IY255">
            <v>0</v>
          </cell>
          <cell r="IZ255">
            <v>0</v>
          </cell>
          <cell r="JA255">
            <v>0</v>
          </cell>
          <cell r="JB255">
            <v>0</v>
          </cell>
          <cell r="JC255">
            <v>0</v>
          </cell>
          <cell r="JD255">
            <v>0</v>
          </cell>
          <cell r="JE255">
            <v>0</v>
          </cell>
          <cell r="JF255">
            <v>0</v>
          </cell>
          <cell r="JG255">
            <v>0</v>
          </cell>
          <cell r="JH255">
            <v>0</v>
          </cell>
          <cell r="JI255">
            <v>0</v>
          </cell>
          <cell r="JJ255">
            <v>0</v>
          </cell>
          <cell r="JK255">
            <v>0</v>
          </cell>
          <cell r="JL255">
            <v>0</v>
          </cell>
          <cell r="JM255">
            <v>0</v>
          </cell>
          <cell r="JN255">
            <v>0</v>
          </cell>
          <cell r="JO255">
            <v>0</v>
          </cell>
          <cell r="JP255">
            <v>0</v>
          </cell>
          <cell r="JQ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P256">
            <v>0</v>
          </cell>
          <cell r="FQ256">
            <v>0</v>
          </cell>
          <cell r="FR256">
            <v>0</v>
          </cell>
          <cell r="FS256">
            <v>0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0</v>
          </cell>
          <cell r="GS256">
            <v>0</v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  <cell r="GY256">
            <v>0</v>
          </cell>
          <cell r="GZ256">
            <v>0</v>
          </cell>
          <cell r="HA256">
            <v>0</v>
          </cell>
          <cell r="HB256">
            <v>0</v>
          </cell>
          <cell r="HC256">
            <v>0</v>
          </cell>
          <cell r="HD256">
            <v>0</v>
          </cell>
          <cell r="HE256">
            <v>0</v>
          </cell>
          <cell r="HF256">
            <v>0</v>
          </cell>
          <cell r="HG256">
            <v>0</v>
          </cell>
          <cell r="HH256">
            <v>0</v>
          </cell>
          <cell r="HI256">
            <v>0</v>
          </cell>
          <cell r="HJ256">
            <v>0</v>
          </cell>
          <cell r="HK256">
            <v>0</v>
          </cell>
          <cell r="HL256">
            <v>0</v>
          </cell>
          <cell r="HM256">
            <v>0</v>
          </cell>
          <cell r="HN256">
            <v>0</v>
          </cell>
          <cell r="HO256">
            <v>0</v>
          </cell>
          <cell r="HP256">
            <v>0</v>
          </cell>
          <cell r="HQ256">
            <v>0</v>
          </cell>
          <cell r="HR256">
            <v>0</v>
          </cell>
          <cell r="HS256">
            <v>0</v>
          </cell>
          <cell r="HT256">
            <v>0</v>
          </cell>
          <cell r="HU256">
            <v>0</v>
          </cell>
          <cell r="HV256">
            <v>0</v>
          </cell>
          <cell r="HW256">
            <v>0</v>
          </cell>
          <cell r="HX256">
            <v>0</v>
          </cell>
          <cell r="HY256">
            <v>0</v>
          </cell>
          <cell r="HZ256">
            <v>0</v>
          </cell>
          <cell r="IA256">
            <v>0</v>
          </cell>
          <cell r="IB256">
            <v>0</v>
          </cell>
          <cell r="IC256">
            <v>0</v>
          </cell>
          <cell r="ID256">
            <v>0</v>
          </cell>
          <cell r="IE256">
            <v>0</v>
          </cell>
          <cell r="IF256">
            <v>0</v>
          </cell>
          <cell r="IG256">
            <v>0</v>
          </cell>
          <cell r="IH256">
            <v>0</v>
          </cell>
          <cell r="II256">
            <v>0</v>
          </cell>
          <cell r="IJ256">
            <v>0</v>
          </cell>
          <cell r="IK256">
            <v>0</v>
          </cell>
          <cell r="IL256">
            <v>0</v>
          </cell>
          <cell r="IM256">
            <v>0</v>
          </cell>
          <cell r="IN256">
            <v>0</v>
          </cell>
          <cell r="IO256">
            <v>0</v>
          </cell>
          <cell r="IP256">
            <v>0</v>
          </cell>
          <cell r="IQ256">
            <v>0</v>
          </cell>
          <cell r="IR256">
            <v>0</v>
          </cell>
          <cell r="IS256">
            <v>0</v>
          </cell>
          <cell r="IT256">
            <v>0</v>
          </cell>
          <cell r="IU256">
            <v>0</v>
          </cell>
          <cell r="IV256">
            <v>0</v>
          </cell>
          <cell r="IW256">
            <v>0</v>
          </cell>
          <cell r="IX256">
            <v>0</v>
          </cell>
          <cell r="IY256">
            <v>0</v>
          </cell>
          <cell r="IZ256">
            <v>0</v>
          </cell>
          <cell r="JA256">
            <v>0</v>
          </cell>
          <cell r="JB256">
            <v>0</v>
          </cell>
          <cell r="JC256">
            <v>0</v>
          </cell>
          <cell r="JD256">
            <v>0</v>
          </cell>
          <cell r="JE256">
            <v>0</v>
          </cell>
          <cell r="JF256">
            <v>0</v>
          </cell>
          <cell r="JG256">
            <v>0</v>
          </cell>
          <cell r="JH256">
            <v>0</v>
          </cell>
          <cell r="JI256">
            <v>0</v>
          </cell>
          <cell r="JJ256">
            <v>0</v>
          </cell>
          <cell r="JK256">
            <v>0</v>
          </cell>
          <cell r="JL256">
            <v>0</v>
          </cell>
          <cell r="JM256">
            <v>0</v>
          </cell>
          <cell r="JN256">
            <v>0</v>
          </cell>
          <cell r="JO256">
            <v>0</v>
          </cell>
          <cell r="JP256">
            <v>0</v>
          </cell>
          <cell r="JQ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P257">
            <v>0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  <cell r="GA257">
            <v>0</v>
          </cell>
          <cell r="GB257">
            <v>0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0</v>
          </cell>
          <cell r="IG257">
            <v>0</v>
          </cell>
          <cell r="IH257">
            <v>0</v>
          </cell>
          <cell r="II257">
            <v>0</v>
          </cell>
          <cell r="IJ257">
            <v>0</v>
          </cell>
          <cell r="IK257">
            <v>0</v>
          </cell>
          <cell r="IL257">
            <v>0</v>
          </cell>
          <cell r="IM257">
            <v>0</v>
          </cell>
          <cell r="IN257">
            <v>0</v>
          </cell>
          <cell r="IO257">
            <v>0</v>
          </cell>
          <cell r="IP257">
            <v>0</v>
          </cell>
          <cell r="IQ257">
            <v>0</v>
          </cell>
          <cell r="IR257">
            <v>0</v>
          </cell>
          <cell r="IS257">
            <v>0</v>
          </cell>
          <cell r="IT257">
            <v>0</v>
          </cell>
          <cell r="IU257">
            <v>0</v>
          </cell>
          <cell r="IV257">
            <v>0</v>
          </cell>
          <cell r="IW257">
            <v>0</v>
          </cell>
          <cell r="IX257">
            <v>0</v>
          </cell>
          <cell r="IY257">
            <v>0</v>
          </cell>
          <cell r="IZ257">
            <v>0</v>
          </cell>
          <cell r="JA257">
            <v>0</v>
          </cell>
          <cell r="JB257">
            <v>0</v>
          </cell>
          <cell r="JC257">
            <v>0</v>
          </cell>
          <cell r="JD257">
            <v>0</v>
          </cell>
          <cell r="JE257">
            <v>0</v>
          </cell>
          <cell r="JF257">
            <v>0</v>
          </cell>
          <cell r="JG257">
            <v>0</v>
          </cell>
          <cell r="JH257">
            <v>0</v>
          </cell>
          <cell r="JI257">
            <v>0</v>
          </cell>
          <cell r="JJ257">
            <v>0</v>
          </cell>
          <cell r="JK257">
            <v>0</v>
          </cell>
          <cell r="JL257">
            <v>0</v>
          </cell>
          <cell r="JM257">
            <v>0</v>
          </cell>
          <cell r="JN257">
            <v>0</v>
          </cell>
          <cell r="JO257">
            <v>0</v>
          </cell>
          <cell r="JP257">
            <v>0</v>
          </cell>
          <cell r="JQ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P258">
            <v>0</v>
          </cell>
          <cell r="FQ258">
            <v>0</v>
          </cell>
          <cell r="FR258">
            <v>0</v>
          </cell>
          <cell r="FS258">
            <v>0</v>
          </cell>
          <cell r="FT258">
            <v>0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  <cell r="GA258">
            <v>0</v>
          </cell>
          <cell r="GB258">
            <v>0</v>
          </cell>
          <cell r="GC258">
            <v>0</v>
          </cell>
          <cell r="GD258">
            <v>0</v>
          </cell>
          <cell r="GE258">
            <v>0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O258">
            <v>0</v>
          </cell>
          <cell r="GP258">
            <v>0</v>
          </cell>
          <cell r="GQ258">
            <v>0</v>
          </cell>
          <cell r="GR258">
            <v>0</v>
          </cell>
          <cell r="GS258">
            <v>0</v>
          </cell>
          <cell r="GT258">
            <v>0</v>
          </cell>
          <cell r="GU258">
            <v>0</v>
          </cell>
          <cell r="GV258">
            <v>0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  <cell r="HC258">
            <v>0</v>
          </cell>
          <cell r="HD258">
            <v>0</v>
          </cell>
          <cell r="HE258">
            <v>0</v>
          </cell>
          <cell r="HF258">
            <v>0</v>
          </cell>
          <cell r="HG258">
            <v>0</v>
          </cell>
          <cell r="HH258">
            <v>0</v>
          </cell>
          <cell r="HI258">
            <v>0</v>
          </cell>
          <cell r="HJ258">
            <v>0</v>
          </cell>
          <cell r="HK258">
            <v>0</v>
          </cell>
          <cell r="HL258">
            <v>0</v>
          </cell>
          <cell r="HM258">
            <v>0</v>
          </cell>
          <cell r="HN258">
            <v>0</v>
          </cell>
          <cell r="HO258">
            <v>0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0</v>
          </cell>
          <cell r="IE258">
            <v>0</v>
          </cell>
          <cell r="IF258">
            <v>0</v>
          </cell>
          <cell r="IG258">
            <v>0</v>
          </cell>
          <cell r="IH258">
            <v>0</v>
          </cell>
          <cell r="II258">
            <v>0</v>
          </cell>
          <cell r="IJ258">
            <v>0</v>
          </cell>
          <cell r="IK258">
            <v>0</v>
          </cell>
          <cell r="IL258">
            <v>0</v>
          </cell>
          <cell r="IM258">
            <v>0</v>
          </cell>
          <cell r="IN258">
            <v>0</v>
          </cell>
          <cell r="IO258">
            <v>0</v>
          </cell>
          <cell r="IP258">
            <v>0</v>
          </cell>
          <cell r="IQ258">
            <v>0</v>
          </cell>
          <cell r="IR258">
            <v>0</v>
          </cell>
          <cell r="IS258">
            <v>0</v>
          </cell>
          <cell r="IT258">
            <v>0</v>
          </cell>
          <cell r="IU258">
            <v>0</v>
          </cell>
          <cell r="IV258">
            <v>0</v>
          </cell>
          <cell r="IW258">
            <v>0</v>
          </cell>
          <cell r="IX258">
            <v>0</v>
          </cell>
          <cell r="IY258">
            <v>0</v>
          </cell>
          <cell r="IZ258">
            <v>0</v>
          </cell>
          <cell r="JA258">
            <v>0</v>
          </cell>
          <cell r="JB258">
            <v>0</v>
          </cell>
          <cell r="JC258">
            <v>0</v>
          </cell>
          <cell r="JD258">
            <v>0</v>
          </cell>
          <cell r="JE258">
            <v>0</v>
          </cell>
          <cell r="JF258">
            <v>0</v>
          </cell>
          <cell r="JG258">
            <v>0</v>
          </cell>
          <cell r="JH258">
            <v>0</v>
          </cell>
          <cell r="JI258">
            <v>0</v>
          </cell>
          <cell r="JJ258">
            <v>0</v>
          </cell>
          <cell r="JK258">
            <v>0</v>
          </cell>
          <cell r="JL258">
            <v>0</v>
          </cell>
          <cell r="JM258">
            <v>0</v>
          </cell>
          <cell r="JN258">
            <v>0</v>
          </cell>
          <cell r="JO258">
            <v>0</v>
          </cell>
          <cell r="JP258">
            <v>0</v>
          </cell>
          <cell r="JQ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P259">
            <v>0</v>
          </cell>
          <cell r="FQ259">
            <v>0</v>
          </cell>
          <cell r="FR259">
            <v>0</v>
          </cell>
          <cell r="FS259">
            <v>0</v>
          </cell>
          <cell r="FT259">
            <v>0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0</v>
          </cell>
          <cell r="GD259">
            <v>0</v>
          </cell>
          <cell r="GE259">
            <v>0</v>
          </cell>
          <cell r="GF259">
            <v>0</v>
          </cell>
          <cell r="GG259">
            <v>0</v>
          </cell>
          <cell r="GH259">
            <v>0</v>
          </cell>
          <cell r="GI259">
            <v>0</v>
          </cell>
          <cell r="GJ259">
            <v>0</v>
          </cell>
          <cell r="GK259">
            <v>0</v>
          </cell>
          <cell r="GL259">
            <v>0</v>
          </cell>
          <cell r="GM259">
            <v>0</v>
          </cell>
          <cell r="GN259">
            <v>0</v>
          </cell>
          <cell r="GO259">
            <v>0</v>
          </cell>
          <cell r="GP259">
            <v>0</v>
          </cell>
          <cell r="GQ259">
            <v>0</v>
          </cell>
          <cell r="GR259">
            <v>0</v>
          </cell>
          <cell r="GS259">
            <v>0</v>
          </cell>
          <cell r="GT259">
            <v>0</v>
          </cell>
          <cell r="GU259">
            <v>0</v>
          </cell>
          <cell r="GV259">
            <v>0</v>
          </cell>
          <cell r="GW259">
            <v>0</v>
          </cell>
          <cell r="GX259">
            <v>0</v>
          </cell>
          <cell r="GY259">
            <v>0</v>
          </cell>
          <cell r="GZ259">
            <v>0</v>
          </cell>
          <cell r="HA259">
            <v>0</v>
          </cell>
          <cell r="HB259">
            <v>0</v>
          </cell>
          <cell r="HC259">
            <v>0</v>
          </cell>
          <cell r="HD259">
            <v>0</v>
          </cell>
          <cell r="HE259">
            <v>0</v>
          </cell>
          <cell r="HF259">
            <v>0</v>
          </cell>
          <cell r="HG259">
            <v>0</v>
          </cell>
          <cell r="HH259">
            <v>0</v>
          </cell>
          <cell r="HI259">
            <v>0</v>
          </cell>
          <cell r="HJ259">
            <v>0</v>
          </cell>
          <cell r="HK259">
            <v>0</v>
          </cell>
          <cell r="HL259">
            <v>0</v>
          </cell>
          <cell r="HM259">
            <v>0</v>
          </cell>
          <cell r="HN259">
            <v>0</v>
          </cell>
          <cell r="HO259">
            <v>0</v>
          </cell>
          <cell r="HP259">
            <v>0</v>
          </cell>
          <cell r="HQ259">
            <v>0</v>
          </cell>
          <cell r="HR259">
            <v>0</v>
          </cell>
          <cell r="HS259">
            <v>0</v>
          </cell>
          <cell r="HT259">
            <v>0</v>
          </cell>
          <cell r="HU259">
            <v>0</v>
          </cell>
          <cell r="HV259">
            <v>0</v>
          </cell>
          <cell r="HW259">
            <v>0</v>
          </cell>
          <cell r="HX259">
            <v>0</v>
          </cell>
          <cell r="HY259">
            <v>0</v>
          </cell>
          <cell r="HZ259">
            <v>0</v>
          </cell>
          <cell r="IA259">
            <v>0</v>
          </cell>
          <cell r="IB259">
            <v>0</v>
          </cell>
          <cell r="IC259">
            <v>0</v>
          </cell>
          <cell r="ID259">
            <v>0</v>
          </cell>
          <cell r="IE259">
            <v>0</v>
          </cell>
          <cell r="IF259">
            <v>0</v>
          </cell>
          <cell r="IG259">
            <v>0</v>
          </cell>
          <cell r="IH259">
            <v>0</v>
          </cell>
          <cell r="II259">
            <v>0</v>
          </cell>
          <cell r="IJ259">
            <v>0</v>
          </cell>
          <cell r="IK259">
            <v>0</v>
          </cell>
          <cell r="IL259">
            <v>0</v>
          </cell>
          <cell r="IM259">
            <v>0</v>
          </cell>
          <cell r="IN259">
            <v>0</v>
          </cell>
          <cell r="IO259">
            <v>0</v>
          </cell>
          <cell r="IP259">
            <v>0</v>
          </cell>
          <cell r="IQ259">
            <v>0</v>
          </cell>
          <cell r="IR259">
            <v>0</v>
          </cell>
          <cell r="IS259">
            <v>0</v>
          </cell>
          <cell r="IT259">
            <v>0</v>
          </cell>
          <cell r="IU259">
            <v>0</v>
          </cell>
          <cell r="IV259">
            <v>0</v>
          </cell>
          <cell r="IW259">
            <v>0</v>
          </cell>
          <cell r="IX259">
            <v>0</v>
          </cell>
          <cell r="IY259">
            <v>0</v>
          </cell>
          <cell r="IZ259">
            <v>0</v>
          </cell>
          <cell r="JA259">
            <v>0</v>
          </cell>
          <cell r="JB259">
            <v>0</v>
          </cell>
          <cell r="JC259">
            <v>0</v>
          </cell>
          <cell r="JD259">
            <v>0</v>
          </cell>
          <cell r="JE259">
            <v>0</v>
          </cell>
          <cell r="JF259">
            <v>0</v>
          </cell>
          <cell r="JG259">
            <v>0</v>
          </cell>
          <cell r="JH259">
            <v>0</v>
          </cell>
          <cell r="JI259">
            <v>0</v>
          </cell>
          <cell r="JJ259">
            <v>0</v>
          </cell>
          <cell r="JK259">
            <v>0</v>
          </cell>
          <cell r="JL259">
            <v>0</v>
          </cell>
          <cell r="JM259">
            <v>0</v>
          </cell>
          <cell r="JN259">
            <v>0</v>
          </cell>
          <cell r="JO259">
            <v>0</v>
          </cell>
          <cell r="JP259">
            <v>0</v>
          </cell>
          <cell r="JQ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0</v>
          </cell>
          <cell r="FT260">
            <v>0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0</v>
          </cell>
          <cell r="ID260">
            <v>0</v>
          </cell>
          <cell r="IE260">
            <v>0</v>
          </cell>
          <cell r="IF260">
            <v>0</v>
          </cell>
          <cell r="IG260">
            <v>0</v>
          </cell>
          <cell r="IH260">
            <v>0</v>
          </cell>
          <cell r="II260">
            <v>0</v>
          </cell>
          <cell r="IJ260">
            <v>0</v>
          </cell>
          <cell r="IK260">
            <v>0</v>
          </cell>
          <cell r="IL260">
            <v>0</v>
          </cell>
          <cell r="IM260">
            <v>0</v>
          </cell>
          <cell r="IN260">
            <v>0</v>
          </cell>
          <cell r="IO260">
            <v>0</v>
          </cell>
          <cell r="IP260">
            <v>0</v>
          </cell>
          <cell r="IQ260">
            <v>0</v>
          </cell>
          <cell r="IR260">
            <v>0</v>
          </cell>
          <cell r="IS260">
            <v>0</v>
          </cell>
          <cell r="IT260">
            <v>0</v>
          </cell>
          <cell r="IU260">
            <v>0</v>
          </cell>
          <cell r="IV260">
            <v>0</v>
          </cell>
          <cell r="IW260">
            <v>0</v>
          </cell>
          <cell r="IX260">
            <v>0</v>
          </cell>
          <cell r="IY260">
            <v>0</v>
          </cell>
          <cell r="IZ260">
            <v>0</v>
          </cell>
          <cell r="JA260">
            <v>0</v>
          </cell>
          <cell r="JB260">
            <v>0</v>
          </cell>
          <cell r="JC260">
            <v>0</v>
          </cell>
          <cell r="JD260">
            <v>0</v>
          </cell>
          <cell r="JE260">
            <v>0</v>
          </cell>
          <cell r="JF260">
            <v>0</v>
          </cell>
          <cell r="JG260">
            <v>0</v>
          </cell>
          <cell r="JH260">
            <v>0</v>
          </cell>
          <cell r="JI260">
            <v>0</v>
          </cell>
          <cell r="JJ260">
            <v>0</v>
          </cell>
          <cell r="JK260">
            <v>0</v>
          </cell>
          <cell r="JL260">
            <v>0</v>
          </cell>
          <cell r="JM260">
            <v>0</v>
          </cell>
          <cell r="JN260">
            <v>0</v>
          </cell>
          <cell r="JO260">
            <v>0</v>
          </cell>
          <cell r="JP260">
            <v>0</v>
          </cell>
          <cell r="JQ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0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B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  <cell r="IF261">
            <v>0</v>
          </cell>
          <cell r="IG261">
            <v>0</v>
          </cell>
          <cell r="IH261">
            <v>0</v>
          </cell>
          <cell r="II261">
            <v>0</v>
          </cell>
          <cell r="IJ261">
            <v>0</v>
          </cell>
          <cell r="IK261">
            <v>0</v>
          </cell>
          <cell r="IL261">
            <v>0</v>
          </cell>
          <cell r="IM261">
            <v>0</v>
          </cell>
          <cell r="IN261">
            <v>0</v>
          </cell>
          <cell r="IO261">
            <v>0</v>
          </cell>
          <cell r="IP261">
            <v>0</v>
          </cell>
          <cell r="IQ261">
            <v>0</v>
          </cell>
          <cell r="IR261">
            <v>0</v>
          </cell>
          <cell r="IS261">
            <v>0</v>
          </cell>
          <cell r="IT261">
            <v>0</v>
          </cell>
          <cell r="IU261">
            <v>0</v>
          </cell>
          <cell r="IV261">
            <v>0</v>
          </cell>
          <cell r="IW261">
            <v>0</v>
          </cell>
          <cell r="IX261">
            <v>0</v>
          </cell>
          <cell r="IY261">
            <v>0</v>
          </cell>
          <cell r="IZ261">
            <v>0</v>
          </cell>
          <cell r="JA261">
            <v>0</v>
          </cell>
          <cell r="JB261">
            <v>0</v>
          </cell>
          <cell r="JC261">
            <v>0</v>
          </cell>
          <cell r="JD261">
            <v>0</v>
          </cell>
          <cell r="JE261">
            <v>0</v>
          </cell>
          <cell r="JF261">
            <v>0</v>
          </cell>
          <cell r="JG261">
            <v>0</v>
          </cell>
          <cell r="JH261">
            <v>0</v>
          </cell>
          <cell r="JI261">
            <v>0</v>
          </cell>
          <cell r="JJ261">
            <v>0</v>
          </cell>
          <cell r="JK261">
            <v>0</v>
          </cell>
          <cell r="JL261">
            <v>0</v>
          </cell>
          <cell r="JM261">
            <v>0</v>
          </cell>
          <cell r="JN261">
            <v>0</v>
          </cell>
          <cell r="JO261">
            <v>0</v>
          </cell>
          <cell r="JP261">
            <v>0</v>
          </cell>
          <cell r="JQ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0</v>
          </cell>
          <cell r="GA262">
            <v>0</v>
          </cell>
          <cell r="GB262">
            <v>0</v>
          </cell>
          <cell r="GC262">
            <v>0</v>
          </cell>
          <cell r="GD262">
            <v>0</v>
          </cell>
          <cell r="GE262">
            <v>0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0</v>
          </cell>
          <cell r="GP262">
            <v>0</v>
          </cell>
          <cell r="GQ262">
            <v>0</v>
          </cell>
          <cell r="GR262">
            <v>0</v>
          </cell>
          <cell r="GS262">
            <v>0</v>
          </cell>
          <cell r="GT262">
            <v>0</v>
          </cell>
          <cell r="GU262">
            <v>0</v>
          </cell>
          <cell r="GV262">
            <v>0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0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0</v>
          </cell>
          <cell r="HK262">
            <v>0</v>
          </cell>
          <cell r="HL262">
            <v>0</v>
          </cell>
          <cell r="HM262">
            <v>0</v>
          </cell>
          <cell r="HN262">
            <v>0</v>
          </cell>
          <cell r="HO262">
            <v>0</v>
          </cell>
          <cell r="HP262">
            <v>0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0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0</v>
          </cell>
          <cell r="IG262">
            <v>0</v>
          </cell>
          <cell r="IH262">
            <v>0</v>
          </cell>
          <cell r="II262">
            <v>0</v>
          </cell>
          <cell r="IJ262">
            <v>0</v>
          </cell>
          <cell r="IK262">
            <v>0</v>
          </cell>
          <cell r="IL262">
            <v>0</v>
          </cell>
          <cell r="IM262">
            <v>0</v>
          </cell>
          <cell r="IN262">
            <v>0</v>
          </cell>
          <cell r="IO262">
            <v>0</v>
          </cell>
          <cell r="IP262">
            <v>0</v>
          </cell>
          <cell r="IQ262">
            <v>0</v>
          </cell>
          <cell r="IR262">
            <v>0</v>
          </cell>
          <cell r="IS262">
            <v>0</v>
          </cell>
          <cell r="IT262">
            <v>0</v>
          </cell>
          <cell r="IU262">
            <v>0</v>
          </cell>
          <cell r="IV262">
            <v>0</v>
          </cell>
          <cell r="IW262">
            <v>0</v>
          </cell>
          <cell r="IX262">
            <v>0</v>
          </cell>
          <cell r="IY262">
            <v>0</v>
          </cell>
          <cell r="IZ262">
            <v>0</v>
          </cell>
          <cell r="JA262">
            <v>0</v>
          </cell>
          <cell r="JB262">
            <v>0</v>
          </cell>
          <cell r="JC262">
            <v>0</v>
          </cell>
          <cell r="JD262">
            <v>0</v>
          </cell>
          <cell r="JE262">
            <v>0</v>
          </cell>
          <cell r="JF262">
            <v>0</v>
          </cell>
          <cell r="JG262">
            <v>0</v>
          </cell>
          <cell r="JH262">
            <v>0</v>
          </cell>
          <cell r="JI262">
            <v>0</v>
          </cell>
          <cell r="JJ262">
            <v>0</v>
          </cell>
          <cell r="JK262">
            <v>0</v>
          </cell>
          <cell r="JL262">
            <v>0</v>
          </cell>
          <cell r="JM262">
            <v>0</v>
          </cell>
          <cell r="JN262">
            <v>0</v>
          </cell>
          <cell r="JO262">
            <v>0</v>
          </cell>
          <cell r="JP262">
            <v>0</v>
          </cell>
          <cell r="JQ262">
            <v>0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P263">
            <v>0</v>
          </cell>
          <cell r="FQ263">
            <v>0</v>
          </cell>
          <cell r="FR263">
            <v>0</v>
          </cell>
          <cell r="FS263">
            <v>0</v>
          </cell>
          <cell r="FT263">
            <v>0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  <cell r="GY263">
            <v>0</v>
          </cell>
          <cell r="GZ263">
            <v>0</v>
          </cell>
          <cell r="HA263">
            <v>0</v>
          </cell>
          <cell r="HB263">
            <v>0</v>
          </cell>
          <cell r="HC263">
            <v>0</v>
          </cell>
          <cell r="HD263">
            <v>0</v>
          </cell>
          <cell r="HE263">
            <v>0</v>
          </cell>
          <cell r="HF263">
            <v>0</v>
          </cell>
          <cell r="HG263">
            <v>0</v>
          </cell>
          <cell r="HH263">
            <v>0</v>
          </cell>
          <cell r="HI263">
            <v>0</v>
          </cell>
          <cell r="HJ263">
            <v>0</v>
          </cell>
          <cell r="HK263">
            <v>0</v>
          </cell>
          <cell r="HL263">
            <v>0</v>
          </cell>
          <cell r="HM263">
            <v>0</v>
          </cell>
          <cell r="HN263">
            <v>0</v>
          </cell>
          <cell r="HO263">
            <v>0</v>
          </cell>
          <cell r="HP263">
            <v>0</v>
          </cell>
          <cell r="HQ263">
            <v>0</v>
          </cell>
          <cell r="HR263">
            <v>0</v>
          </cell>
          <cell r="HS263">
            <v>0</v>
          </cell>
          <cell r="HT263">
            <v>0</v>
          </cell>
          <cell r="HU263">
            <v>0</v>
          </cell>
          <cell r="HV263">
            <v>0</v>
          </cell>
          <cell r="HW263">
            <v>0</v>
          </cell>
          <cell r="HX263">
            <v>0</v>
          </cell>
          <cell r="HY263">
            <v>0</v>
          </cell>
          <cell r="HZ263">
            <v>0</v>
          </cell>
          <cell r="IA263">
            <v>0</v>
          </cell>
          <cell r="IB263">
            <v>0</v>
          </cell>
          <cell r="IC263">
            <v>0</v>
          </cell>
          <cell r="ID263">
            <v>0</v>
          </cell>
          <cell r="IE263">
            <v>0</v>
          </cell>
          <cell r="IF263">
            <v>0</v>
          </cell>
          <cell r="IG263">
            <v>0</v>
          </cell>
          <cell r="IH263">
            <v>0</v>
          </cell>
          <cell r="II263">
            <v>0</v>
          </cell>
          <cell r="IJ263">
            <v>0</v>
          </cell>
          <cell r="IK263">
            <v>0</v>
          </cell>
          <cell r="IL263">
            <v>0</v>
          </cell>
          <cell r="IM263">
            <v>0</v>
          </cell>
          <cell r="IN263">
            <v>0</v>
          </cell>
          <cell r="IO263">
            <v>0</v>
          </cell>
          <cell r="IP263">
            <v>0</v>
          </cell>
          <cell r="IQ263">
            <v>0</v>
          </cell>
          <cell r="IR263">
            <v>0</v>
          </cell>
          <cell r="IS263">
            <v>0</v>
          </cell>
          <cell r="IT263">
            <v>0</v>
          </cell>
          <cell r="IU263">
            <v>0</v>
          </cell>
          <cell r="IV263">
            <v>0</v>
          </cell>
          <cell r="IW263">
            <v>0</v>
          </cell>
          <cell r="IX263">
            <v>0</v>
          </cell>
          <cell r="IY263">
            <v>0</v>
          </cell>
          <cell r="IZ263">
            <v>0</v>
          </cell>
          <cell r="JA263">
            <v>0</v>
          </cell>
          <cell r="JB263">
            <v>0</v>
          </cell>
          <cell r="JC263">
            <v>0</v>
          </cell>
          <cell r="JD263">
            <v>0</v>
          </cell>
          <cell r="JE263">
            <v>0</v>
          </cell>
          <cell r="JF263">
            <v>0</v>
          </cell>
          <cell r="JG263">
            <v>0</v>
          </cell>
          <cell r="JH263">
            <v>0</v>
          </cell>
          <cell r="JI263">
            <v>0</v>
          </cell>
          <cell r="JJ263">
            <v>0</v>
          </cell>
          <cell r="JK263">
            <v>0</v>
          </cell>
          <cell r="JL263">
            <v>0</v>
          </cell>
          <cell r="JM263">
            <v>0</v>
          </cell>
          <cell r="JN263">
            <v>0</v>
          </cell>
          <cell r="JO263">
            <v>0</v>
          </cell>
          <cell r="JP263">
            <v>0</v>
          </cell>
          <cell r="JQ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  <cell r="GY264">
            <v>0</v>
          </cell>
          <cell r="GZ264">
            <v>0</v>
          </cell>
          <cell r="HA264">
            <v>0</v>
          </cell>
          <cell r="HB264">
            <v>0</v>
          </cell>
          <cell r="HC264">
            <v>0</v>
          </cell>
          <cell r="HD264">
            <v>0</v>
          </cell>
          <cell r="HE264">
            <v>0</v>
          </cell>
          <cell r="HF264">
            <v>0</v>
          </cell>
          <cell r="HG264">
            <v>0</v>
          </cell>
          <cell r="HH264">
            <v>0</v>
          </cell>
          <cell r="HI264">
            <v>0</v>
          </cell>
          <cell r="HJ264">
            <v>0</v>
          </cell>
          <cell r="HK264">
            <v>0</v>
          </cell>
          <cell r="HL264">
            <v>0</v>
          </cell>
          <cell r="HM264">
            <v>0</v>
          </cell>
          <cell r="HN264">
            <v>0</v>
          </cell>
          <cell r="HO264">
            <v>0</v>
          </cell>
          <cell r="HP264">
            <v>0</v>
          </cell>
          <cell r="HQ264">
            <v>0</v>
          </cell>
          <cell r="HR264">
            <v>0</v>
          </cell>
          <cell r="HS264">
            <v>0</v>
          </cell>
          <cell r="HT264">
            <v>0</v>
          </cell>
          <cell r="HU264">
            <v>0</v>
          </cell>
          <cell r="HV264">
            <v>0</v>
          </cell>
          <cell r="HW264">
            <v>0</v>
          </cell>
          <cell r="HX264">
            <v>0</v>
          </cell>
          <cell r="HY264">
            <v>0</v>
          </cell>
          <cell r="HZ264">
            <v>0</v>
          </cell>
          <cell r="IA264">
            <v>0</v>
          </cell>
          <cell r="IB264">
            <v>0</v>
          </cell>
          <cell r="IC264">
            <v>0</v>
          </cell>
          <cell r="ID264">
            <v>0</v>
          </cell>
          <cell r="IE264">
            <v>0</v>
          </cell>
          <cell r="IF264">
            <v>0</v>
          </cell>
          <cell r="IG264">
            <v>0</v>
          </cell>
          <cell r="IH264">
            <v>0</v>
          </cell>
          <cell r="II264">
            <v>0</v>
          </cell>
          <cell r="IJ264">
            <v>0</v>
          </cell>
          <cell r="IK264">
            <v>0</v>
          </cell>
          <cell r="IL264">
            <v>0</v>
          </cell>
          <cell r="IM264">
            <v>0</v>
          </cell>
          <cell r="IN264">
            <v>0</v>
          </cell>
          <cell r="IO264">
            <v>0</v>
          </cell>
          <cell r="IP264">
            <v>0</v>
          </cell>
          <cell r="IQ264">
            <v>0</v>
          </cell>
          <cell r="IR264">
            <v>0</v>
          </cell>
          <cell r="IS264">
            <v>0</v>
          </cell>
          <cell r="IT264">
            <v>0</v>
          </cell>
          <cell r="IU264">
            <v>0</v>
          </cell>
          <cell r="IV264">
            <v>0</v>
          </cell>
          <cell r="IW264">
            <v>0</v>
          </cell>
          <cell r="IX264">
            <v>0</v>
          </cell>
          <cell r="IY264">
            <v>0</v>
          </cell>
          <cell r="IZ264">
            <v>0</v>
          </cell>
          <cell r="JA264">
            <v>0</v>
          </cell>
          <cell r="JB264">
            <v>0</v>
          </cell>
          <cell r="JC264">
            <v>0</v>
          </cell>
          <cell r="JD264">
            <v>0</v>
          </cell>
          <cell r="JE264">
            <v>0</v>
          </cell>
          <cell r="JF264">
            <v>0</v>
          </cell>
          <cell r="JG264">
            <v>0</v>
          </cell>
          <cell r="JH264">
            <v>0</v>
          </cell>
          <cell r="JI264">
            <v>0</v>
          </cell>
          <cell r="JJ264">
            <v>0</v>
          </cell>
          <cell r="JK264">
            <v>0</v>
          </cell>
          <cell r="JL264">
            <v>0</v>
          </cell>
          <cell r="JM264">
            <v>0</v>
          </cell>
          <cell r="JN264">
            <v>0</v>
          </cell>
          <cell r="JO264">
            <v>0</v>
          </cell>
          <cell r="JP264">
            <v>0</v>
          </cell>
          <cell r="JQ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0</v>
          </cell>
          <cell r="FR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  <cell r="GY265">
            <v>0</v>
          </cell>
          <cell r="GZ265">
            <v>0</v>
          </cell>
          <cell r="HA265">
            <v>0</v>
          </cell>
          <cell r="HB265">
            <v>0</v>
          </cell>
          <cell r="HC265">
            <v>0</v>
          </cell>
          <cell r="HD265">
            <v>0</v>
          </cell>
          <cell r="HE265">
            <v>0</v>
          </cell>
          <cell r="HF265">
            <v>0</v>
          </cell>
          <cell r="HG265">
            <v>0</v>
          </cell>
          <cell r="HH265">
            <v>0</v>
          </cell>
          <cell r="HI265">
            <v>0</v>
          </cell>
          <cell r="HJ265">
            <v>0</v>
          </cell>
          <cell r="HK265">
            <v>0</v>
          </cell>
          <cell r="HL265">
            <v>0</v>
          </cell>
          <cell r="HM265">
            <v>0</v>
          </cell>
          <cell r="HN265">
            <v>0</v>
          </cell>
          <cell r="HO265">
            <v>0</v>
          </cell>
          <cell r="HP265">
            <v>0</v>
          </cell>
          <cell r="HQ265">
            <v>0</v>
          </cell>
          <cell r="HR265">
            <v>0</v>
          </cell>
          <cell r="HS265">
            <v>0</v>
          </cell>
          <cell r="HT265">
            <v>0</v>
          </cell>
          <cell r="HU265">
            <v>0</v>
          </cell>
          <cell r="HV265">
            <v>0</v>
          </cell>
          <cell r="HW265">
            <v>0</v>
          </cell>
          <cell r="HX265">
            <v>0</v>
          </cell>
          <cell r="HY265">
            <v>0</v>
          </cell>
          <cell r="HZ265">
            <v>0</v>
          </cell>
          <cell r="IA265">
            <v>0</v>
          </cell>
          <cell r="IB265">
            <v>0</v>
          </cell>
          <cell r="IC265">
            <v>0</v>
          </cell>
          <cell r="ID265">
            <v>0</v>
          </cell>
          <cell r="IE265">
            <v>0</v>
          </cell>
          <cell r="IF265">
            <v>0</v>
          </cell>
          <cell r="IG265">
            <v>0</v>
          </cell>
          <cell r="IH265">
            <v>0</v>
          </cell>
          <cell r="II265">
            <v>0</v>
          </cell>
          <cell r="IJ265">
            <v>0</v>
          </cell>
          <cell r="IK265">
            <v>0</v>
          </cell>
          <cell r="IL265">
            <v>0</v>
          </cell>
          <cell r="IM265">
            <v>0</v>
          </cell>
          <cell r="IN265">
            <v>0</v>
          </cell>
          <cell r="IO265">
            <v>0</v>
          </cell>
          <cell r="IP265">
            <v>0</v>
          </cell>
          <cell r="IQ265">
            <v>0</v>
          </cell>
          <cell r="IR265">
            <v>0</v>
          </cell>
          <cell r="IS265">
            <v>0</v>
          </cell>
          <cell r="IT265">
            <v>0</v>
          </cell>
          <cell r="IU265">
            <v>0</v>
          </cell>
          <cell r="IV265">
            <v>0</v>
          </cell>
          <cell r="IW265">
            <v>0</v>
          </cell>
          <cell r="IX265">
            <v>0</v>
          </cell>
          <cell r="IY265">
            <v>0</v>
          </cell>
          <cell r="IZ265">
            <v>0</v>
          </cell>
          <cell r="JA265">
            <v>0</v>
          </cell>
          <cell r="JB265">
            <v>0</v>
          </cell>
          <cell r="JC265">
            <v>0</v>
          </cell>
          <cell r="JD265">
            <v>0</v>
          </cell>
          <cell r="JE265">
            <v>0</v>
          </cell>
          <cell r="JF265">
            <v>0</v>
          </cell>
          <cell r="JG265">
            <v>0</v>
          </cell>
          <cell r="JH265">
            <v>0</v>
          </cell>
          <cell r="JI265">
            <v>0</v>
          </cell>
          <cell r="JJ265">
            <v>0</v>
          </cell>
          <cell r="JK265">
            <v>0</v>
          </cell>
          <cell r="JL265">
            <v>0</v>
          </cell>
          <cell r="JM265">
            <v>0</v>
          </cell>
          <cell r="JN265">
            <v>0</v>
          </cell>
          <cell r="JO265">
            <v>0</v>
          </cell>
          <cell r="JP265">
            <v>0</v>
          </cell>
          <cell r="JQ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P266">
            <v>0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0</v>
          </cell>
          <cell r="IG266">
            <v>0</v>
          </cell>
          <cell r="IH266">
            <v>0</v>
          </cell>
          <cell r="II266">
            <v>0</v>
          </cell>
          <cell r="IJ266">
            <v>0</v>
          </cell>
          <cell r="IK266">
            <v>0</v>
          </cell>
          <cell r="IL266">
            <v>0</v>
          </cell>
          <cell r="IM266">
            <v>0</v>
          </cell>
          <cell r="IN266">
            <v>0</v>
          </cell>
          <cell r="IO266">
            <v>0</v>
          </cell>
          <cell r="IP266">
            <v>0</v>
          </cell>
          <cell r="IQ266">
            <v>0</v>
          </cell>
          <cell r="IR266">
            <v>0</v>
          </cell>
          <cell r="IS266">
            <v>0</v>
          </cell>
          <cell r="IT266">
            <v>0</v>
          </cell>
          <cell r="IU266">
            <v>0</v>
          </cell>
          <cell r="IV266">
            <v>0</v>
          </cell>
          <cell r="IW266">
            <v>0</v>
          </cell>
          <cell r="IX266">
            <v>0</v>
          </cell>
          <cell r="IY266">
            <v>0</v>
          </cell>
          <cell r="IZ266">
            <v>0</v>
          </cell>
          <cell r="JA266">
            <v>0</v>
          </cell>
          <cell r="JB266">
            <v>0</v>
          </cell>
          <cell r="JC266">
            <v>0</v>
          </cell>
          <cell r="JD266">
            <v>0</v>
          </cell>
          <cell r="JE266">
            <v>0</v>
          </cell>
          <cell r="JF266">
            <v>0</v>
          </cell>
          <cell r="JG266">
            <v>0</v>
          </cell>
          <cell r="JH266">
            <v>0</v>
          </cell>
          <cell r="JI266">
            <v>0</v>
          </cell>
          <cell r="JJ266">
            <v>0</v>
          </cell>
          <cell r="JK266">
            <v>0</v>
          </cell>
          <cell r="JL266">
            <v>0</v>
          </cell>
          <cell r="JM266">
            <v>0</v>
          </cell>
          <cell r="JN266">
            <v>0</v>
          </cell>
          <cell r="JO266">
            <v>0</v>
          </cell>
          <cell r="JP266">
            <v>0</v>
          </cell>
          <cell r="JQ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P267">
            <v>0</v>
          </cell>
          <cell r="FQ267">
            <v>0</v>
          </cell>
          <cell r="FR267">
            <v>0</v>
          </cell>
          <cell r="FS267">
            <v>0</v>
          </cell>
          <cell r="FT267">
            <v>0</v>
          </cell>
          <cell r="FU267">
            <v>0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0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0</v>
          </cell>
          <cell r="GU267">
            <v>0</v>
          </cell>
          <cell r="GV267">
            <v>0</v>
          </cell>
          <cell r="GW267">
            <v>0</v>
          </cell>
          <cell r="GX267">
            <v>0</v>
          </cell>
          <cell r="GY267">
            <v>0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0</v>
          </cell>
          <cell r="HJ267">
            <v>0</v>
          </cell>
          <cell r="HK267">
            <v>0</v>
          </cell>
          <cell r="HL267">
            <v>0</v>
          </cell>
          <cell r="HM267">
            <v>0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0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0</v>
          </cell>
          <cell r="ID267">
            <v>0</v>
          </cell>
          <cell r="IE267">
            <v>0</v>
          </cell>
          <cell r="IF267">
            <v>0</v>
          </cell>
          <cell r="IG267">
            <v>0</v>
          </cell>
          <cell r="IH267">
            <v>0</v>
          </cell>
          <cell r="II267">
            <v>0</v>
          </cell>
          <cell r="IJ267">
            <v>0</v>
          </cell>
          <cell r="IK267">
            <v>0</v>
          </cell>
          <cell r="IL267">
            <v>0</v>
          </cell>
          <cell r="IM267">
            <v>0</v>
          </cell>
          <cell r="IN267">
            <v>0</v>
          </cell>
          <cell r="IO267">
            <v>0</v>
          </cell>
          <cell r="IP267">
            <v>0</v>
          </cell>
          <cell r="IQ267">
            <v>0</v>
          </cell>
          <cell r="IR267">
            <v>0</v>
          </cell>
          <cell r="IS267">
            <v>0</v>
          </cell>
          <cell r="IT267">
            <v>0</v>
          </cell>
          <cell r="IU267">
            <v>0</v>
          </cell>
          <cell r="IV267">
            <v>0</v>
          </cell>
          <cell r="IW267">
            <v>0</v>
          </cell>
          <cell r="IX267">
            <v>0</v>
          </cell>
          <cell r="IY267">
            <v>0</v>
          </cell>
          <cell r="IZ267">
            <v>0</v>
          </cell>
          <cell r="JA267">
            <v>0</v>
          </cell>
          <cell r="JB267">
            <v>0</v>
          </cell>
          <cell r="JC267">
            <v>0</v>
          </cell>
          <cell r="JD267">
            <v>0</v>
          </cell>
          <cell r="JE267">
            <v>0</v>
          </cell>
          <cell r="JF267">
            <v>0</v>
          </cell>
          <cell r="JG267">
            <v>0</v>
          </cell>
          <cell r="JH267">
            <v>0</v>
          </cell>
          <cell r="JI267">
            <v>0</v>
          </cell>
          <cell r="JJ267">
            <v>0</v>
          </cell>
          <cell r="JK267">
            <v>0</v>
          </cell>
          <cell r="JL267">
            <v>0</v>
          </cell>
          <cell r="JM267">
            <v>0</v>
          </cell>
          <cell r="JN267">
            <v>0</v>
          </cell>
          <cell r="JO267">
            <v>0</v>
          </cell>
          <cell r="JP267">
            <v>0</v>
          </cell>
          <cell r="JQ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P268">
            <v>0</v>
          </cell>
          <cell r="FQ268">
            <v>0</v>
          </cell>
          <cell r="FR268">
            <v>0</v>
          </cell>
          <cell r="FS268">
            <v>0</v>
          </cell>
          <cell r="FT268">
            <v>0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  <cell r="GY268">
            <v>0</v>
          </cell>
          <cell r="GZ268">
            <v>0</v>
          </cell>
          <cell r="HA268">
            <v>0</v>
          </cell>
          <cell r="HB268">
            <v>0</v>
          </cell>
          <cell r="HC268">
            <v>0</v>
          </cell>
          <cell r="HD268">
            <v>0</v>
          </cell>
          <cell r="HE268">
            <v>0</v>
          </cell>
          <cell r="HF268">
            <v>0</v>
          </cell>
          <cell r="HG268">
            <v>0</v>
          </cell>
          <cell r="HH268">
            <v>0</v>
          </cell>
          <cell r="HI268">
            <v>0</v>
          </cell>
          <cell r="HJ268">
            <v>0</v>
          </cell>
          <cell r="HK268">
            <v>0</v>
          </cell>
          <cell r="HL268">
            <v>0</v>
          </cell>
          <cell r="HM268">
            <v>0</v>
          </cell>
          <cell r="HN268">
            <v>0</v>
          </cell>
          <cell r="HO268">
            <v>0</v>
          </cell>
          <cell r="HP268">
            <v>0</v>
          </cell>
          <cell r="HQ268">
            <v>0</v>
          </cell>
          <cell r="HR268">
            <v>0</v>
          </cell>
          <cell r="HS268">
            <v>0</v>
          </cell>
          <cell r="HT268">
            <v>0</v>
          </cell>
          <cell r="HU268">
            <v>0</v>
          </cell>
          <cell r="HV268">
            <v>0</v>
          </cell>
          <cell r="HW268">
            <v>0</v>
          </cell>
          <cell r="HX268">
            <v>0</v>
          </cell>
          <cell r="HY268">
            <v>0</v>
          </cell>
          <cell r="HZ268">
            <v>0</v>
          </cell>
          <cell r="IA268">
            <v>0</v>
          </cell>
          <cell r="IB268">
            <v>0</v>
          </cell>
          <cell r="IC268">
            <v>0</v>
          </cell>
          <cell r="ID268">
            <v>0</v>
          </cell>
          <cell r="IE268">
            <v>0</v>
          </cell>
          <cell r="IF268">
            <v>0</v>
          </cell>
          <cell r="IG268">
            <v>0</v>
          </cell>
          <cell r="IH268">
            <v>0</v>
          </cell>
          <cell r="II268">
            <v>0</v>
          </cell>
          <cell r="IJ268">
            <v>0</v>
          </cell>
          <cell r="IK268">
            <v>0</v>
          </cell>
          <cell r="IL268">
            <v>0</v>
          </cell>
          <cell r="IM268">
            <v>0</v>
          </cell>
          <cell r="IN268">
            <v>0</v>
          </cell>
          <cell r="IO268">
            <v>0</v>
          </cell>
          <cell r="IP268">
            <v>0</v>
          </cell>
          <cell r="IQ268">
            <v>0</v>
          </cell>
          <cell r="IR268">
            <v>0</v>
          </cell>
          <cell r="IS268">
            <v>0</v>
          </cell>
          <cell r="IT268">
            <v>0</v>
          </cell>
          <cell r="IU268">
            <v>0</v>
          </cell>
          <cell r="IV268">
            <v>0</v>
          </cell>
          <cell r="IW268">
            <v>0</v>
          </cell>
          <cell r="IX268">
            <v>0</v>
          </cell>
          <cell r="IY268">
            <v>0</v>
          </cell>
          <cell r="IZ268">
            <v>0</v>
          </cell>
          <cell r="JA268">
            <v>0</v>
          </cell>
          <cell r="JB268">
            <v>0</v>
          </cell>
          <cell r="JC268">
            <v>0</v>
          </cell>
          <cell r="JD268">
            <v>0</v>
          </cell>
          <cell r="JE268">
            <v>0</v>
          </cell>
          <cell r="JF268">
            <v>0</v>
          </cell>
          <cell r="JG268">
            <v>0</v>
          </cell>
          <cell r="JH268">
            <v>0</v>
          </cell>
          <cell r="JI268">
            <v>0</v>
          </cell>
          <cell r="JJ268">
            <v>0</v>
          </cell>
          <cell r="JK268">
            <v>0</v>
          </cell>
          <cell r="JL268">
            <v>0</v>
          </cell>
          <cell r="JM268">
            <v>0</v>
          </cell>
          <cell r="JN268">
            <v>0</v>
          </cell>
          <cell r="JO268">
            <v>0</v>
          </cell>
          <cell r="JP268">
            <v>0</v>
          </cell>
          <cell r="JQ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0</v>
          </cell>
          <cell r="FN269">
            <v>0</v>
          </cell>
          <cell r="FO269">
            <v>0</v>
          </cell>
          <cell r="FP269">
            <v>0</v>
          </cell>
          <cell r="FQ269">
            <v>0</v>
          </cell>
          <cell r="FR269">
            <v>0</v>
          </cell>
          <cell r="FS269">
            <v>0</v>
          </cell>
          <cell r="FT269">
            <v>0</v>
          </cell>
          <cell r="FU269">
            <v>0</v>
          </cell>
          <cell r="FV269">
            <v>0</v>
          </cell>
          <cell r="FW269">
            <v>0</v>
          </cell>
          <cell r="FX269">
            <v>0</v>
          </cell>
          <cell r="FY269">
            <v>0</v>
          </cell>
          <cell r="FZ269">
            <v>0</v>
          </cell>
          <cell r="GA269">
            <v>0</v>
          </cell>
          <cell r="GB269">
            <v>0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  <cell r="GY269">
            <v>0</v>
          </cell>
          <cell r="GZ269">
            <v>0</v>
          </cell>
          <cell r="HA269">
            <v>0</v>
          </cell>
          <cell r="HB269">
            <v>0</v>
          </cell>
          <cell r="HC269">
            <v>0</v>
          </cell>
          <cell r="HD269">
            <v>0</v>
          </cell>
          <cell r="HE269">
            <v>0</v>
          </cell>
          <cell r="HF269">
            <v>0</v>
          </cell>
          <cell r="HG269">
            <v>0</v>
          </cell>
          <cell r="HH269">
            <v>0</v>
          </cell>
          <cell r="HI269">
            <v>0</v>
          </cell>
          <cell r="HJ269">
            <v>0</v>
          </cell>
          <cell r="HK269">
            <v>0</v>
          </cell>
          <cell r="HL269">
            <v>0</v>
          </cell>
          <cell r="HM269">
            <v>0</v>
          </cell>
          <cell r="HN269">
            <v>0</v>
          </cell>
          <cell r="HO269">
            <v>0</v>
          </cell>
          <cell r="HP269">
            <v>0</v>
          </cell>
          <cell r="HQ269">
            <v>0</v>
          </cell>
          <cell r="HR269">
            <v>0</v>
          </cell>
          <cell r="HS269">
            <v>0</v>
          </cell>
          <cell r="HT269">
            <v>0</v>
          </cell>
          <cell r="HU269">
            <v>0</v>
          </cell>
          <cell r="HV269">
            <v>0</v>
          </cell>
          <cell r="HW269">
            <v>0</v>
          </cell>
          <cell r="HX269">
            <v>0</v>
          </cell>
          <cell r="HY269">
            <v>0</v>
          </cell>
          <cell r="HZ269">
            <v>0</v>
          </cell>
          <cell r="IA269">
            <v>0</v>
          </cell>
          <cell r="IB269">
            <v>0</v>
          </cell>
          <cell r="IC269">
            <v>0</v>
          </cell>
          <cell r="ID269">
            <v>0</v>
          </cell>
          <cell r="IE269">
            <v>0</v>
          </cell>
          <cell r="IF269">
            <v>0</v>
          </cell>
          <cell r="IG269">
            <v>0</v>
          </cell>
          <cell r="IH269">
            <v>0</v>
          </cell>
          <cell r="II269">
            <v>0</v>
          </cell>
          <cell r="IJ269">
            <v>0</v>
          </cell>
          <cell r="IK269">
            <v>0</v>
          </cell>
          <cell r="IL269">
            <v>0</v>
          </cell>
          <cell r="IM269">
            <v>0</v>
          </cell>
          <cell r="IN269">
            <v>0</v>
          </cell>
          <cell r="IO269">
            <v>0</v>
          </cell>
          <cell r="IP269">
            <v>0</v>
          </cell>
          <cell r="IQ269">
            <v>0</v>
          </cell>
          <cell r="IR269">
            <v>0</v>
          </cell>
          <cell r="IS269">
            <v>0</v>
          </cell>
          <cell r="IT269">
            <v>0</v>
          </cell>
          <cell r="IU269">
            <v>0</v>
          </cell>
          <cell r="IV269">
            <v>0</v>
          </cell>
          <cell r="IW269">
            <v>0</v>
          </cell>
          <cell r="IX269">
            <v>0</v>
          </cell>
          <cell r="IY269">
            <v>0</v>
          </cell>
          <cell r="IZ269">
            <v>0</v>
          </cell>
          <cell r="JA269">
            <v>0</v>
          </cell>
          <cell r="JB269">
            <v>0</v>
          </cell>
          <cell r="JC269">
            <v>0</v>
          </cell>
          <cell r="JD269">
            <v>0</v>
          </cell>
          <cell r="JE269">
            <v>0</v>
          </cell>
          <cell r="JF269">
            <v>0</v>
          </cell>
          <cell r="JG269">
            <v>0</v>
          </cell>
          <cell r="JH269">
            <v>0</v>
          </cell>
          <cell r="JI269">
            <v>0</v>
          </cell>
          <cell r="JJ269">
            <v>0</v>
          </cell>
          <cell r="JK269">
            <v>0</v>
          </cell>
          <cell r="JL269">
            <v>0</v>
          </cell>
          <cell r="JM269">
            <v>0</v>
          </cell>
          <cell r="JN269">
            <v>0</v>
          </cell>
          <cell r="JO269">
            <v>0</v>
          </cell>
          <cell r="JP269">
            <v>0</v>
          </cell>
          <cell r="JQ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P270">
            <v>0</v>
          </cell>
          <cell r="FQ270">
            <v>0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0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0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  <cell r="HU270">
            <v>0</v>
          </cell>
          <cell r="HV270">
            <v>0</v>
          </cell>
          <cell r="HW270">
            <v>0</v>
          </cell>
          <cell r="HX270">
            <v>0</v>
          </cell>
          <cell r="HY270">
            <v>0</v>
          </cell>
          <cell r="HZ270">
            <v>0</v>
          </cell>
          <cell r="IA270">
            <v>0</v>
          </cell>
          <cell r="IB270">
            <v>0</v>
          </cell>
          <cell r="IC270">
            <v>0</v>
          </cell>
          <cell r="ID270">
            <v>0</v>
          </cell>
          <cell r="IE270">
            <v>0</v>
          </cell>
          <cell r="IF270">
            <v>0</v>
          </cell>
          <cell r="IG270">
            <v>0</v>
          </cell>
          <cell r="IH270">
            <v>0</v>
          </cell>
          <cell r="II270">
            <v>0</v>
          </cell>
          <cell r="IJ270">
            <v>0</v>
          </cell>
          <cell r="IK270">
            <v>0</v>
          </cell>
          <cell r="IL270">
            <v>0</v>
          </cell>
          <cell r="IM270">
            <v>0</v>
          </cell>
          <cell r="IN270">
            <v>0</v>
          </cell>
          <cell r="IO270">
            <v>0</v>
          </cell>
          <cell r="IP270">
            <v>0</v>
          </cell>
          <cell r="IQ270">
            <v>0</v>
          </cell>
          <cell r="IR270">
            <v>0</v>
          </cell>
          <cell r="IS270">
            <v>0</v>
          </cell>
          <cell r="IT270">
            <v>0</v>
          </cell>
          <cell r="IU270">
            <v>0</v>
          </cell>
          <cell r="IV270">
            <v>0</v>
          </cell>
          <cell r="IW270">
            <v>0</v>
          </cell>
          <cell r="IX270">
            <v>0</v>
          </cell>
          <cell r="IY270">
            <v>0</v>
          </cell>
          <cell r="IZ270">
            <v>0</v>
          </cell>
          <cell r="JA270">
            <v>0</v>
          </cell>
          <cell r="JB270">
            <v>0</v>
          </cell>
          <cell r="JC270">
            <v>0</v>
          </cell>
          <cell r="JD270">
            <v>0</v>
          </cell>
          <cell r="JE270">
            <v>0</v>
          </cell>
          <cell r="JF270">
            <v>0</v>
          </cell>
          <cell r="JG270">
            <v>0</v>
          </cell>
          <cell r="JH270">
            <v>0</v>
          </cell>
          <cell r="JI270">
            <v>0</v>
          </cell>
          <cell r="JJ270">
            <v>0</v>
          </cell>
          <cell r="JK270">
            <v>0</v>
          </cell>
          <cell r="JL270">
            <v>0</v>
          </cell>
          <cell r="JM270">
            <v>0</v>
          </cell>
          <cell r="JN270">
            <v>0</v>
          </cell>
          <cell r="JO270">
            <v>0</v>
          </cell>
          <cell r="JP270">
            <v>0</v>
          </cell>
          <cell r="JQ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0</v>
          </cell>
          <cell r="FN271">
            <v>0</v>
          </cell>
          <cell r="FO271">
            <v>0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0</v>
          </cell>
          <cell r="FV271">
            <v>0</v>
          </cell>
          <cell r="FW271">
            <v>0</v>
          </cell>
          <cell r="FX271">
            <v>0</v>
          </cell>
          <cell r="FY271">
            <v>0</v>
          </cell>
          <cell r="FZ271">
            <v>0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0</v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0</v>
          </cell>
          <cell r="HN271">
            <v>0</v>
          </cell>
          <cell r="HO271">
            <v>0</v>
          </cell>
          <cell r="HP271">
            <v>0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0</v>
          </cell>
          <cell r="IG271">
            <v>0</v>
          </cell>
          <cell r="IH271">
            <v>0</v>
          </cell>
          <cell r="II271">
            <v>0</v>
          </cell>
          <cell r="IJ271">
            <v>0</v>
          </cell>
          <cell r="IK271">
            <v>0</v>
          </cell>
          <cell r="IL271">
            <v>0</v>
          </cell>
          <cell r="IM271">
            <v>0</v>
          </cell>
          <cell r="IN271">
            <v>0</v>
          </cell>
          <cell r="IO271">
            <v>0</v>
          </cell>
          <cell r="IP271">
            <v>0</v>
          </cell>
          <cell r="IQ271">
            <v>0</v>
          </cell>
          <cell r="IR271">
            <v>0</v>
          </cell>
          <cell r="IS271">
            <v>0</v>
          </cell>
          <cell r="IT271">
            <v>0</v>
          </cell>
          <cell r="IU271">
            <v>0</v>
          </cell>
          <cell r="IV271">
            <v>0</v>
          </cell>
          <cell r="IW271">
            <v>0</v>
          </cell>
          <cell r="IX271">
            <v>0</v>
          </cell>
          <cell r="IY271">
            <v>0</v>
          </cell>
          <cell r="IZ271">
            <v>0</v>
          </cell>
          <cell r="JA271">
            <v>0</v>
          </cell>
          <cell r="JB271">
            <v>0</v>
          </cell>
          <cell r="JC271">
            <v>0</v>
          </cell>
          <cell r="JD271">
            <v>0</v>
          </cell>
          <cell r="JE271">
            <v>0</v>
          </cell>
          <cell r="JF271">
            <v>0</v>
          </cell>
          <cell r="JG271">
            <v>0</v>
          </cell>
          <cell r="JH271">
            <v>0</v>
          </cell>
          <cell r="JI271">
            <v>0</v>
          </cell>
          <cell r="JJ271">
            <v>0</v>
          </cell>
          <cell r="JK271">
            <v>0</v>
          </cell>
          <cell r="JL271">
            <v>0</v>
          </cell>
          <cell r="JM271">
            <v>0</v>
          </cell>
          <cell r="JN271">
            <v>0</v>
          </cell>
          <cell r="JO271">
            <v>0</v>
          </cell>
          <cell r="JP271">
            <v>0</v>
          </cell>
          <cell r="JQ271">
            <v>0</v>
          </cell>
        </row>
        <row r="272"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P272">
            <v>0</v>
          </cell>
          <cell r="FQ272">
            <v>0</v>
          </cell>
          <cell r="FR272">
            <v>0</v>
          </cell>
          <cell r="FS272">
            <v>0</v>
          </cell>
          <cell r="FT272">
            <v>0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0</v>
          </cell>
          <cell r="GA272">
            <v>0</v>
          </cell>
          <cell r="GB272">
            <v>0</v>
          </cell>
          <cell r="GC272">
            <v>0</v>
          </cell>
          <cell r="GD272">
            <v>0</v>
          </cell>
          <cell r="GE272">
            <v>0</v>
          </cell>
          <cell r="GF272">
            <v>0</v>
          </cell>
          <cell r="GG272">
            <v>0</v>
          </cell>
          <cell r="GH272">
            <v>0</v>
          </cell>
          <cell r="GI272">
            <v>0</v>
          </cell>
          <cell r="GJ272">
            <v>0</v>
          </cell>
          <cell r="GK272">
            <v>0</v>
          </cell>
          <cell r="GL272">
            <v>0</v>
          </cell>
          <cell r="GM272">
            <v>0</v>
          </cell>
          <cell r="GN272">
            <v>0</v>
          </cell>
          <cell r="GO272">
            <v>0</v>
          </cell>
          <cell r="GP272">
            <v>0</v>
          </cell>
          <cell r="GQ272">
            <v>0</v>
          </cell>
          <cell r="GR272">
            <v>0</v>
          </cell>
          <cell r="GS272">
            <v>0</v>
          </cell>
          <cell r="GT272">
            <v>0</v>
          </cell>
          <cell r="GU272">
            <v>0</v>
          </cell>
          <cell r="GV272">
            <v>0</v>
          </cell>
          <cell r="GW272">
            <v>0</v>
          </cell>
          <cell r="GX272">
            <v>0</v>
          </cell>
          <cell r="GY272">
            <v>0</v>
          </cell>
          <cell r="GZ272">
            <v>0</v>
          </cell>
          <cell r="HA272">
            <v>0</v>
          </cell>
          <cell r="HB272">
            <v>0</v>
          </cell>
          <cell r="HC272">
            <v>0</v>
          </cell>
          <cell r="HD272">
            <v>0</v>
          </cell>
          <cell r="HE272">
            <v>0</v>
          </cell>
          <cell r="HF272">
            <v>0</v>
          </cell>
          <cell r="HG272">
            <v>0</v>
          </cell>
          <cell r="HH272">
            <v>0</v>
          </cell>
          <cell r="HI272">
            <v>0</v>
          </cell>
          <cell r="HJ272">
            <v>0</v>
          </cell>
          <cell r="HK272">
            <v>0</v>
          </cell>
          <cell r="HL272">
            <v>0</v>
          </cell>
          <cell r="HM272">
            <v>0</v>
          </cell>
          <cell r="HN272">
            <v>0</v>
          </cell>
          <cell r="HO272">
            <v>0</v>
          </cell>
          <cell r="HP272">
            <v>0</v>
          </cell>
          <cell r="HQ272">
            <v>0</v>
          </cell>
          <cell r="HR272">
            <v>0</v>
          </cell>
          <cell r="HS272">
            <v>0</v>
          </cell>
          <cell r="HT272">
            <v>0</v>
          </cell>
          <cell r="HU272">
            <v>0</v>
          </cell>
          <cell r="HV272">
            <v>0</v>
          </cell>
          <cell r="HW272">
            <v>0</v>
          </cell>
          <cell r="HX272">
            <v>0</v>
          </cell>
          <cell r="HY272">
            <v>0</v>
          </cell>
          <cell r="HZ272">
            <v>0</v>
          </cell>
          <cell r="IA272">
            <v>0</v>
          </cell>
          <cell r="IB272">
            <v>0</v>
          </cell>
          <cell r="IC272">
            <v>0</v>
          </cell>
          <cell r="ID272">
            <v>0</v>
          </cell>
          <cell r="IE272">
            <v>0</v>
          </cell>
          <cell r="IF272">
            <v>0</v>
          </cell>
          <cell r="IG272">
            <v>0</v>
          </cell>
          <cell r="IH272">
            <v>0</v>
          </cell>
          <cell r="II272">
            <v>0</v>
          </cell>
          <cell r="IJ272">
            <v>0</v>
          </cell>
          <cell r="IK272">
            <v>0</v>
          </cell>
          <cell r="IL272">
            <v>0</v>
          </cell>
          <cell r="IM272">
            <v>0</v>
          </cell>
          <cell r="IN272">
            <v>0</v>
          </cell>
          <cell r="IO272">
            <v>0</v>
          </cell>
          <cell r="IP272">
            <v>0</v>
          </cell>
          <cell r="IQ272">
            <v>0</v>
          </cell>
          <cell r="IR272">
            <v>0</v>
          </cell>
          <cell r="IS272">
            <v>0</v>
          </cell>
          <cell r="IT272">
            <v>0</v>
          </cell>
          <cell r="IU272">
            <v>0</v>
          </cell>
          <cell r="IV272">
            <v>0</v>
          </cell>
          <cell r="IW272">
            <v>0</v>
          </cell>
          <cell r="IX272">
            <v>0</v>
          </cell>
          <cell r="IY272">
            <v>0</v>
          </cell>
          <cell r="IZ272">
            <v>0</v>
          </cell>
          <cell r="JA272">
            <v>0</v>
          </cell>
          <cell r="JB272">
            <v>0</v>
          </cell>
          <cell r="JC272">
            <v>0</v>
          </cell>
          <cell r="JD272">
            <v>0</v>
          </cell>
          <cell r="JE272">
            <v>0</v>
          </cell>
          <cell r="JF272">
            <v>0</v>
          </cell>
          <cell r="JG272">
            <v>0</v>
          </cell>
          <cell r="JH272">
            <v>0</v>
          </cell>
          <cell r="JI272">
            <v>0</v>
          </cell>
          <cell r="JJ272">
            <v>0</v>
          </cell>
          <cell r="JK272">
            <v>0</v>
          </cell>
          <cell r="JL272">
            <v>0</v>
          </cell>
          <cell r="JM272">
            <v>0</v>
          </cell>
          <cell r="JN272">
            <v>0</v>
          </cell>
          <cell r="JO272">
            <v>0</v>
          </cell>
          <cell r="JP272">
            <v>0</v>
          </cell>
          <cell r="JQ272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P273">
            <v>0</v>
          </cell>
          <cell r="FQ273">
            <v>0</v>
          </cell>
          <cell r="FR273">
            <v>0</v>
          </cell>
          <cell r="FS273">
            <v>0</v>
          </cell>
          <cell r="FT273">
            <v>0</v>
          </cell>
          <cell r="FU273">
            <v>0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  <cell r="GY273">
            <v>0</v>
          </cell>
          <cell r="GZ273">
            <v>0</v>
          </cell>
          <cell r="HA273">
            <v>0</v>
          </cell>
          <cell r="HB273">
            <v>0</v>
          </cell>
          <cell r="HC273">
            <v>0</v>
          </cell>
          <cell r="HD273">
            <v>0</v>
          </cell>
          <cell r="HE273">
            <v>0</v>
          </cell>
          <cell r="HF273">
            <v>0</v>
          </cell>
          <cell r="HG273">
            <v>0</v>
          </cell>
          <cell r="HH273">
            <v>0</v>
          </cell>
          <cell r="HI273">
            <v>0</v>
          </cell>
          <cell r="HJ273">
            <v>0</v>
          </cell>
          <cell r="HK273">
            <v>0</v>
          </cell>
          <cell r="HL273">
            <v>0</v>
          </cell>
          <cell r="HM273">
            <v>0</v>
          </cell>
          <cell r="HN273">
            <v>0</v>
          </cell>
          <cell r="HO273">
            <v>0</v>
          </cell>
          <cell r="HP273">
            <v>0</v>
          </cell>
          <cell r="HQ273">
            <v>0</v>
          </cell>
          <cell r="HR273">
            <v>0</v>
          </cell>
          <cell r="HS273">
            <v>0</v>
          </cell>
          <cell r="HT273">
            <v>0</v>
          </cell>
          <cell r="HU273">
            <v>0</v>
          </cell>
          <cell r="HV273">
            <v>0</v>
          </cell>
          <cell r="HW273">
            <v>0</v>
          </cell>
          <cell r="HX273">
            <v>0</v>
          </cell>
          <cell r="HY273">
            <v>0</v>
          </cell>
          <cell r="HZ273">
            <v>0</v>
          </cell>
          <cell r="IA273">
            <v>0</v>
          </cell>
          <cell r="IB273">
            <v>0</v>
          </cell>
          <cell r="IC273">
            <v>0</v>
          </cell>
          <cell r="ID273">
            <v>0</v>
          </cell>
          <cell r="IE273">
            <v>0</v>
          </cell>
          <cell r="IF273">
            <v>0</v>
          </cell>
          <cell r="IG273">
            <v>0</v>
          </cell>
          <cell r="IH273">
            <v>0</v>
          </cell>
          <cell r="II273">
            <v>0</v>
          </cell>
          <cell r="IJ273">
            <v>0</v>
          </cell>
          <cell r="IK273">
            <v>0</v>
          </cell>
          <cell r="IL273">
            <v>0</v>
          </cell>
          <cell r="IM273">
            <v>0</v>
          </cell>
          <cell r="IN273">
            <v>0</v>
          </cell>
          <cell r="IO273">
            <v>0</v>
          </cell>
          <cell r="IP273">
            <v>0</v>
          </cell>
          <cell r="IQ273">
            <v>0</v>
          </cell>
          <cell r="IR273">
            <v>0</v>
          </cell>
          <cell r="IS273">
            <v>0</v>
          </cell>
          <cell r="IT273">
            <v>0</v>
          </cell>
          <cell r="IU273">
            <v>0</v>
          </cell>
          <cell r="IV273">
            <v>0</v>
          </cell>
          <cell r="IW273">
            <v>0</v>
          </cell>
          <cell r="IX273">
            <v>0</v>
          </cell>
          <cell r="IY273">
            <v>0</v>
          </cell>
          <cell r="IZ273">
            <v>0</v>
          </cell>
          <cell r="JA273">
            <v>0</v>
          </cell>
          <cell r="JB273">
            <v>0</v>
          </cell>
          <cell r="JC273">
            <v>0</v>
          </cell>
          <cell r="JD273">
            <v>0</v>
          </cell>
          <cell r="JE273">
            <v>0</v>
          </cell>
          <cell r="JF273">
            <v>0</v>
          </cell>
          <cell r="JG273">
            <v>0</v>
          </cell>
          <cell r="JH273">
            <v>0</v>
          </cell>
          <cell r="JI273">
            <v>0</v>
          </cell>
          <cell r="JJ273">
            <v>0</v>
          </cell>
          <cell r="JK273">
            <v>0</v>
          </cell>
          <cell r="JL273">
            <v>0</v>
          </cell>
          <cell r="JM273">
            <v>0</v>
          </cell>
          <cell r="JN273">
            <v>0</v>
          </cell>
          <cell r="JO273">
            <v>0</v>
          </cell>
          <cell r="JP273">
            <v>0</v>
          </cell>
          <cell r="JQ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0</v>
          </cell>
          <cell r="IG274">
            <v>0</v>
          </cell>
          <cell r="IH274">
            <v>0</v>
          </cell>
          <cell r="II274">
            <v>0</v>
          </cell>
          <cell r="IJ274">
            <v>0</v>
          </cell>
          <cell r="IK274">
            <v>0</v>
          </cell>
          <cell r="IL274">
            <v>0</v>
          </cell>
          <cell r="IM274">
            <v>0</v>
          </cell>
          <cell r="IN274">
            <v>0</v>
          </cell>
          <cell r="IO274">
            <v>0</v>
          </cell>
          <cell r="IP274">
            <v>0</v>
          </cell>
          <cell r="IQ274">
            <v>0</v>
          </cell>
          <cell r="IR274">
            <v>0</v>
          </cell>
          <cell r="IS274">
            <v>0</v>
          </cell>
          <cell r="IT274">
            <v>0</v>
          </cell>
          <cell r="IU274">
            <v>0</v>
          </cell>
          <cell r="IV274">
            <v>0</v>
          </cell>
          <cell r="IW274">
            <v>0</v>
          </cell>
          <cell r="IX274">
            <v>0</v>
          </cell>
          <cell r="IY274">
            <v>0</v>
          </cell>
          <cell r="IZ274">
            <v>0</v>
          </cell>
          <cell r="JA274">
            <v>0</v>
          </cell>
          <cell r="JB274">
            <v>0</v>
          </cell>
          <cell r="JC274">
            <v>0</v>
          </cell>
          <cell r="JD274">
            <v>0</v>
          </cell>
          <cell r="JE274">
            <v>0</v>
          </cell>
          <cell r="JF274">
            <v>0</v>
          </cell>
          <cell r="JG274">
            <v>0</v>
          </cell>
          <cell r="JH274">
            <v>0</v>
          </cell>
          <cell r="JI274">
            <v>0</v>
          </cell>
          <cell r="JJ274">
            <v>0</v>
          </cell>
          <cell r="JK274">
            <v>0</v>
          </cell>
          <cell r="JL274">
            <v>0</v>
          </cell>
          <cell r="JM274">
            <v>0</v>
          </cell>
          <cell r="JN274">
            <v>0</v>
          </cell>
          <cell r="JO274">
            <v>0</v>
          </cell>
          <cell r="JP274">
            <v>0</v>
          </cell>
          <cell r="JQ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0</v>
          </cell>
          <cell r="FD275">
            <v>0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0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0</v>
          </cell>
          <cell r="IE275">
            <v>0</v>
          </cell>
          <cell r="IF275">
            <v>0</v>
          </cell>
          <cell r="IG275">
            <v>0</v>
          </cell>
          <cell r="IH275">
            <v>0</v>
          </cell>
          <cell r="II275">
            <v>0</v>
          </cell>
          <cell r="IJ275">
            <v>0</v>
          </cell>
          <cell r="IK275">
            <v>0</v>
          </cell>
          <cell r="IL275">
            <v>0</v>
          </cell>
          <cell r="IM275">
            <v>0</v>
          </cell>
          <cell r="IN275">
            <v>0</v>
          </cell>
          <cell r="IO275">
            <v>0</v>
          </cell>
          <cell r="IP275">
            <v>0</v>
          </cell>
          <cell r="IQ275">
            <v>0</v>
          </cell>
          <cell r="IR275">
            <v>0</v>
          </cell>
          <cell r="IS275">
            <v>0</v>
          </cell>
          <cell r="IT275">
            <v>0</v>
          </cell>
          <cell r="IU275">
            <v>0</v>
          </cell>
          <cell r="IV275">
            <v>0</v>
          </cell>
          <cell r="IW275">
            <v>0</v>
          </cell>
          <cell r="IX275">
            <v>0</v>
          </cell>
          <cell r="IY275">
            <v>0</v>
          </cell>
          <cell r="IZ275">
            <v>0</v>
          </cell>
          <cell r="JA275">
            <v>0</v>
          </cell>
          <cell r="JB275">
            <v>0</v>
          </cell>
          <cell r="JC275">
            <v>0</v>
          </cell>
          <cell r="JD275">
            <v>0</v>
          </cell>
          <cell r="JE275">
            <v>0</v>
          </cell>
          <cell r="JF275">
            <v>0</v>
          </cell>
          <cell r="JG275">
            <v>0</v>
          </cell>
          <cell r="JH275">
            <v>0</v>
          </cell>
          <cell r="JI275">
            <v>0</v>
          </cell>
          <cell r="JJ275">
            <v>0</v>
          </cell>
          <cell r="JK275">
            <v>0</v>
          </cell>
          <cell r="JL275">
            <v>0</v>
          </cell>
          <cell r="JM275">
            <v>0</v>
          </cell>
          <cell r="JN275">
            <v>0</v>
          </cell>
          <cell r="JO275">
            <v>0</v>
          </cell>
          <cell r="JP275">
            <v>0</v>
          </cell>
          <cell r="JQ275">
            <v>0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0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0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0</v>
          </cell>
          <cell r="GA276">
            <v>0</v>
          </cell>
          <cell r="GB276">
            <v>0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0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0</v>
          </cell>
          <cell r="GS276">
            <v>0</v>
          </cell>
          <cell r="GT276">
            <v>0</v>
          </cell>
          <cell r="GU276">
            <v>0</v>
          </cell>
          <cell r="GV276">
            <v>0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0</v>
          </cell>
          <cell r="HN276">
            <v>0</v>
          </cell>
          <cell r="HO276">
            <v>0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0</v>
          </cell>
          <cell r="IG276">
            <v>0</v>
          </cell>
          <cell r="IH276">
            <v>0</v>
          </cell>
          <cell r="II276">
            <v>0</v>
          </cell>
          <cell r="IJ276">
            <v>0</v>
          </cell>
          <cell r="IK276">
            <v>0</v>
          </cell>
          <cell r="IL276">
            <v>0</v>
          </cell>
          <cell r="IM276">
            <v>0</v>
          </cell>
          <cell r="IN276">
            <v>0</v>
          </cell>
          <cell r="IO276">
            <v>0</v>
          </cell>
          <cell r="IP276">
            <v>0</v>
          </cell>
          <cell r="IQ276">
            <v>0</v>
          </cell>
          <cell r="IR276">
            <v>0</v>
          </cell>
          <cell r="IS276">
            <v>0</v>
          </cell>
          <cell r="IT276">
            <v>0</v>
          </cell>
          <cell r="IU276">
            <v>0</v>
          </cell>
          <cell r="IV276">
            <v>0</v>
          </cell>
          <cell r="IW276">
            <v>0</v>
          </cell>
          <cell r="IX276">
            <v>0</v>
          </cell>
          <cell r="IY276">
            <v>0</v>
          </cell>
          <cell r="IZ276">
            <v>0</v>
          </cell>
          <cell r="JA276">
            <v>0</v>
          </cell>
          <cell r="JB276">
            <v>0</v>
          </cell>
          <cell r="JC276">
            <v>0</v>
          </cell>
          <cell r="JD276">
            <v>0</v>
          </cell>
          <cell r="JE276">
            <v>0</v>
          </cell>
          <cell r="JF276">
            <v>0</v>
          </cell>
          <cell r="JG276">
            <v>0</v>
          </cell>
          <cell r="JH276">
            <v>0</v>
          </cell>
          <cell r="JI276">
            <v>0</v>
          </cell>
          <cell r="JJ276">
            <v>0</v>
          </cell>
          <cell r="JK276">
            <v>0</v>
          </cell>
          <cell r="JL276">
            <v>0</v>
          </cell>
          <cell r="JM276">
            <v>0</v>
          </cell>
          <cell r="JN276">
            <v>0</v>
          </cell>
          <cell r="JO276">
            <v>0</v>
          </cell>
          <cell r="JP276">
            <v>0</v>
          </cell>
          <cell r="JQ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0</v>
          </cell>
          <cell r="FO277">
            <v>0</v>
          </cell>
          <cell r="FP277">
            <v>0</v>
          </cell>
          <cell r="FQ277">
            <v>0</v>
          </cell>
          <cell r="FR277">
            <v>0</v>
          </cell>
          <cell r="FS277">
            <v>0</v>
          </cell>
          <cell r="FT277">
            <v>0</v>
          </cell>
          <cell r="FU277">
            <v>0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O277">
            <v>0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  <cell r="GY277">
            <v>0</v>
          </cell>
          <cell r="GZ277">
            <v>0</v>
          </cell>
          <cell r="HA277">
            <v>0</v>
          </cell>
          <cell r="HB277">
            <v>0</v>
          </cell>
          <cell r="HC277">
            <v>0</v>
          </cell>
          <cell r="HD277">
            <v>0</v>
          </cell>
          <cell r="HE277">
            <v>0</v>
          </cell>
          <cell r="HF277">
            <v>0</v>
          </cell>
          <cell r="HG277">
            <v>0</v>
          </cell>
          <cell r="HH277">
            <v>0</v>
          </cell>
          <cell r="HI277">
            <v>0</v>
          </cell>
          <cell r="HJ277">
            <v>0</v>
          </cell>
          <cell r="HK277">
            <v>0</v>
          </cell>
          <cell r="HL277">
            <v>0</v>
          </cell>
          <cell r="HM277">
            <v>0</v>
          </cell>
          <cell r="HN277">
            <v>0</v>
          </cell>
          <cell r="HO277">
            <v>0</v>
          </cell>
          <cell r="HP277">
            <v>0</v>
          </cell>
          <cell r="HQ277">
            <v>0</v>
          </cell>
          <cell r="HR277">
            <v>0</v>
          </cell>
          <cell r="HS277">
            <v>0</v>
          </cell>
          <cell r="HT277">
            <v>0</v>
          </cell>
          <cell r="HU277">
            <v>0</v>
          </cell>
          <cell r="HV277">
            <v>0</v>
          </cell>
          <cell r="HW277">
            <v>0</v>
          </cell>
          <cell r="HX277">
            <v>0</v>
          </cell>
          <cell r="HY277">
            <v>0</v>
          </cell>
          <cell r="HZ277">
            <v>0</v>
          </cell>
          <cell r="IA277">
            <v>0</v>
          </cell>
          <cell r="IB277">
            <v>0</v>
          </cell>
          <cell r="IC277">
            <v>0</v>
          </cell>
          <cell r="ID277">
            <v>0</v>
          </cell>
          <cell r="IE277">
            <v>0</v>
          </cell>
          <cell r="IF277">
            <v>0</v>
          </cell>
          <cell r="IG277">
            <v>0</v>
          </cell>
          <cell r="IH277">
            <v>0</v>
          </cell>
          <cell r="II277">
            <v>0</v>
          </cell>
          <cell r="IJ277">
            <v>0</v>
          </cell>
          <cell r="IK277">
            <v>0</v>
          </cell>
          <cell r="IL277">
            <v>0</v>
          </cell>
          <cell r="IM277">
            <v>0</v>
          </cell>
          <cell r="IN277">
            <v>0</v>
          </cell>
          <cell r="IO277">
            <v>0</v>
          </cell>
          <cell r="IP277">
            <v>0</v>
          </cell>
          <cell r="IQ277">
            <v>0</v>
          </cell>
          <cell r="IR277">
            <v>0</v>
          </cell>
          <cell r="IS277">
            <v>0</v>
          </cell>
          <cell r="IT277">
            <v>0</v>
          </cell>
          <cell r="IU277">
            <v>0</v>
          </cell>
          <cell r="IV277">
            <v>0</v>
          </cell>
          <cell r="IW277">
            <v>0</v>
          </cell>
          <cell r="IX277">
            <v>0</v>
          </cell>
          <cell r="IY277">
            <v>0</v>
          </cell>
          <cell r="IZ277">
            <v>0</v>
          </cell>
          <cell r="JA277">
            <v>0</v>
          </cell>
          <cell r="JB277">
            <v>0</v>
          </cell>
          <cell r="JC277">
            <v>0</v>
          </cell>
          <cell r="JD277">
            <v>0</v>
          </cell>
          <cell r="JE277">
            <v>0</v>
          </cell>
          <cell r="JF277">
            <v>0</v>
          </cell>
          <cell r="JG277">
            <v>0</v>
          </cell>
          <cell r="JH277">
            <v>0</v>
          </cell>
          <cell r="JI277">
            <v>0</v>
          </cell>
          <cell r="JJ277">
            <v>0</v>
          </cell>
          <cell r="JK277">
            <v>0</v>
          </cell>
          <cell r="JL277">
            <v>0</v>
          </cell>
          <cell r="JM277">
            <v>0</v>
          </cell>
          <cell r="JN277">
            <v>0</v>
          </cell>
          <cell r="JO277">
            <v>0</v>
          </cell>
          <cell r="JP277">
            <v>0</v>
          </cell>
          <cell r="JQ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  <cell r="GY278">
            <v>0</v>
          </cell>
          <cell r="GZ278">
            <v>0</v>
          </cell>
          <cell r="HA278">
            <v>0</v>
          </cell>
          <cell r="HB278">
            <v>0</v>
          </cell>
          <cell r="HC278">
            <v>0</v>
          </cell>
          <cell r="HD278">
            <v>0</v>
          </cell>
          <cell r="HE278">
            <v>0</v>
          </cell>
          <cell r="HF278">
            <v>0</v>
          </cell>
          <cell r="HG278">
            <v>0</v>
          </cell>
          <cell r="HH278">
            <v>0</v>
          </cell>
          <cell r="HI278">
            <v>0</v>
          </cell>
          <cell r="HJ278">
            <v>0</v>
          </cell>
          <cell r="HK278">
            <v>0</v>
          </cell>
          <cell r="HL278">
            <v>0</v>
          </cell>
          <cell r="HM278">
            <v>0</v>
          </cell>
          <cell r="HN278">
            <v>0</v>
          </cell>
          <cell r="HO278">
            <v>0</v>
          </cell>
          <cell r="HP278">
            <v>0</v>
          </cell>
          <cell r="HQ278">
            <v>0</v>
          </cell>
          <cell r="HR278">
            <v>0</v>
          </cell>
          <cell r="HS278">
            <v>0</v>
          </cell>
          <cell r="HT278">
            <v>0</v>
          </cell>
          <cell r="HU278">
            <v>0</v>
          </cell>
          <cell r="HV278">
            <v>0</v>
          </cell>
          <cell r="HW278">
            <v>0</v>
          </cell>
          <cell r="HX278">
            <v>0</v>
          </cell>
          <cell r="HY278">
            <v>0</v>
          </cell>
          <cell r="HZ278">
            <v>0</v>
          </cell>
          <cell r="IA278">
            <v>0</v>
          </cell>
          <cell r="IB278">
            <v>0</v>
          </cell>
          <cell r="IC278">
            <v>0</v>
          </cell>
          <cell r="ID278">
            <v>0</v>
          </cell>
          <cell r="IE278">
            <v>0</v>
          </cell>
          <cell r="IF278">
            <v>0</v>
          </cell>
          <cell r="IG278">
            <v>0</v>
          </cell>
          <cell r="IH278">
            <v>0</v>
          </cell>
          <cell r="II278">
            <v>0</v>
          </cell>
          <cell r="IJ278">
            <v>0</v>
          </cell>
          <cell r="IK278">
            <v>0</v>
          </cell>
          <cell r="IL278">
            <v>0</v>
          </cell>
          <cell r="IM278">
            <v>0</v>
          </cell>
          <cell r="IN278">
            <v>0</v>
          </cell>
          <cell r="IO278">
            <v>0</v>
          </cell>
          <cell r="IP278">
            <v>0</v>
          </cell>
          <cell r="IQ278">
            <v>0</v>
          </cell>
          <cell r="IR278">
            <v>0</v>
          </cell>
          <cell r="IS278">
            <v>0</v>
          </cell>
          <cell r="IT278">
            <v>0</v>
          </cell>
          <cell r="IU278">
            <v>0</v>
          </cell>
          <cell r="IV278">
            <v>0</v>
          </cell>
          <cell r="IW278">
            <v>0</v>
          </cell>
          <cell r="IX278">
            <v>0</v>
          </cell>
          <cell r="IY278">
            <v>0</v>
          </cell>
          <cell r="IZ278">
            <v>0</v>
          </cell>
          <cell r="JA278">
            <v>0</v>
          </cell>
          <cell r="JB278">
            <v>0</v>
          </cell>
          <cell r="JC278">
            <v>0</v>
          </cell>
          <cell r="JD278">
            <v>0</v>
          </cell>
          <cell r="JE278">
            <v>0</v>
          </cell>
          <cell r="JF278">
            <v>0</v>
          </cell>
          <cell r="JG278">
            <v>0</v>
          </cell>
          <cell r="JH278">
            <v>0</v>
          </cell>
          <cell r="JI278">
            <v>0</v>
          </cell>
          <cell r="JJ278">
            <v>0</v>
          </cell>
          <cell r="JK278">
            <v>0</v>
          </cell>
          <cell r="JL278">
            <v>0</v>
          </cell>
          <cell r="JM278">
            <v>0</v>
          </cell>
          <cell r="JN278">
            <v>0</v>
          </cell>
          <cell r="JO278">
            <v>0</v>
          </cell>
          <cell r="JP278">
            <v>0</v>
          </cell>
          <cell r="JQ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0</v>
          </cell>
          <cell r="FR279">
            <v>0</v>
          </cell>
          <cell r="FS279">
            <v>0</v>
          </cell>
          <cell r="FT279">
            <v>0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0</v>
          </cell>
          <cell r="GW279">
            <v>0</v>
          </cell>
          <cell r="GX279">
            <v>0</v>
          </cell>
          <cell r="GY279">
            <v>0</v>
          </cell>
          <cell r="GZ279">
            <v>0</v>
          </cell>
          <cell r="HA279">
            <v>0</v>
          </cell>
          <cell r="HB279">
            <v>0</v>
          </cell>
          <cell r="HC279">
            <v>0</v>
          </cell>
          <cell r="HD279">
            <v>0</v>
          </cell>
          <cell r="HE279">
            <v>0</v>
          </cell>
          <cell r="HF279">
            <v>0</v>
          </cell>
          <cell r="HG279">
            <v>0</v>
          </cell>
          <cell r="HH279">
            <v>0</v>
          </cell>
          <cell r="HI279">
            <v>0</v>
          </cell>
          <cell r="HJ279">
            <v>0</v>
          </cell>
          <cell r="HK279">
            <v>0</v>
          </cell>
          <cell r="HL279">
            <v>0</v>
          </cell>
          <cell r="HM279">
            <v>0</v>
          </cell>
          <cell r="HN279">
            <v>0</v>
          </cell>
          <cell r="HO279">
            <v>0</v>
          </cell>
          <cell r="HP279">
            <v>0</v>
          </cell>
          <cell r="HQ279">
            <v>0</v>
          </cell>
          <cell r="HR279">
            <v>0</v>
          </cell>
          <cell r="HS279">
            <v>0</v>
          </cell>
          <cell r="HT279">
            <v>0</v>
          </cell>
          <cell r="HU279">
            <v>0</v>
          </cell>
          <cell r="HV279">
            <v>0</v>
          </cell>
          <cell r="HW279">
            <v>0</v>
          </cell>
          <cell r="HX279">
            <v>0</v>
          </cell>
          <cell r="HY279">
            <v>0</v>
          </cell>
          <cell r="HZ279">
            <v>0</v>
          </cell>
          <cell r="IA279">
            <v>0</v>
          </cell>
          <cell r="IB279">
            <v>0</v>
          </cell>
          <cell r="IC279">
            <v>0</v>
          </cell>
          <cell r="ID279">
            <v>0</v>
          </cell>
          <cell r="IE279">
            <v>0</v>
          </cell>
          <cell r="IF279">
            <v>0</v>
          </cell>
          <cell r="IG279">
            <v>0</v>
          </cell>
          <cell r="IH279">
            <v>0</v>
          </cell>
          <cell r="II279">
            <v>0</v>
          </cell>
          <cell r="IJ279">
            <v>0</v>
          </cell>
          <cell r="IK279">
            <v>0</v>
          </cell>
          <cell r="IL279">
            <v>0</v>
          </cell>
          <cell r="IM279">
            <v>0</v>
          </cell>
          <cell r="IN279">
            <v>0</v>
          </cell>
          <cell r="IO279">
            <v>0</v>
          </cell>
          <cell r="IP279">
            <v>0</v>
          </cell>
          <cell r="IQ279">
            <v>0</v>
          </cell>
          <cell r="IR279">
            <v>0</v>
          </cell>
          <cell r="IS279">
            <v>0</v>
          </cell>
          <cell r="IT279">
            <v>0</v>
          </cell>
          <cell r="IU279">
            <v>0</v>
          </cell>
          <cell r="IV279">
            <v>0</v>
          </cell>
          <cell r="IW279">
            <v>0</v>
          </cell>
          <cell r="IX279">
            <v>0</v>
          </cell>
          <cell r="IY279">
            <v>0</v>
          </cell>
          <cell r="IZ279">
            <v>0</v>
          </cell>
          <cell r="JA279">
            <v>0</v>
          </cell>
          <cell r="JB279">
            <v>0</v>
          </cell>
          <cell r="JC279">
            <v>0</v>
          </cell>
          <cell r="JD279">
            <v>0</v>
          </cell>
          <cell r="JE279">
            <v>0</v>
          </cell>
          <cell r="JF279">
            <v>0</v>
          </cell>
          <cell r="JG279">
            <v>0</v>
          </cell>
          <cell r="JH279">
            <v>0</v>
          </cell>
          <cell r="JI279">
            <v>0</v>
          </cell>
          <cell r="JJ279">
            <v>0</v>
          </cell>
          <cell r="JK279">
            <v>0</v>
          </cell>
          <cell r="JL279">
            <v>0</v>
          </cell>
          <cell r="JM279">
            <v>0</v>
          </cell>
          <cell r="JN279">
            <v>0</v>
          </cell>
          <cell r="JO279">
            <v>0</v>
          </cell>
          <cell r="JP279">
            <v>0</v>
          </cell>
          <cell r="JQ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0</v>
          </cell>
          <cell r="FD280">
            <v>0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0</v>
          </cell>
          <cell r="FN280">
            <v>0</v>
          </cell>
          <cell r="FO280">
            <v>0</v>
          </cell>
          <cell r="FP280">
            <v>0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  <cell r="GA280">
            <v>0</v>
          </cell>
          <cell r="GB280">
            <v>0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0</v>
          </cell>
          <cell r="IE280">
            <v>0</v>
          </cell>
          <cell r="IF280">
            <v>0</v>
          </cell>
          <cell r="IG280">
            <v>0</v>
          </cell>
          <cell r="IH280">
            <v>0</v>
          </cell>
          <cell r="II280">
            <v>0</v>
          </cell>
          <cell r="IJ280">
            <v>0</v>
          </cell>
          <cell r="IK280">
            <v>0</v>
          </cell>
          <cell r="IL280">
            <v>0</v>
          </cell>
          <cell r="IM280">
            <v>0</v>
          </cell>
          <cell r="IN280">
            <v>0</v>
          </cell>
          <cell r="IO280">
            <v>0</v>
          </cell>
          <cell r="IP280">
            <v>0</v>
          </cell>
          <cell r="IQ280">
            <v>0</v>
          </cell>
          <cell r="IR280">
            <v>0</v>
          </cell>
          <cell r="IS280">
            <v>0</v>
          </cell>
          <cell r="IT280">
            <v>0</v>
          </cell>
          <cell r="IU280">
            <v>0</v>
          </cell>
          <cell r="IV280">
            <v>0</v>
          </cell>
          <cell r="IW280">
            <v>0</v>
          </cell>
          <cell r="IX280">
            <v>0</v>
          </cell>
          <cell r="IY280">
            <v>0</v>
          </cell>
          <cell r="IZ280">
            <v>0</v>
          </cell>
          <cell r="JA280">
            <v>0</v>
          </cell>
          <cell r="JB280">
            <v>0</v>
          </cell>
          <cell r="JC280">
            <v>0</v>
          </cell>
          <cell r="JD280">
            <v>0</v>
          </cell>
          <cell r="JE280">
            <v>0</v>
          </cell>
          <cell r="JF280">
            <v>0</v>
          </cell>
          <cell r="JG280">
            <v>0</v>
          </cell>
          <cell r="JH280">
            <v>0</v>
          </cell>
          <cell r="JI280">
            <v>0</v>
          </cell>
          <cell r="JJ280">
            <v>0</v>
          </cell>
          <cell r="JK280">
            <v>0</v>
          </cell>
          <cell r="JL280">
            <v>0</v>
          </cell>
          <cell r="JM280">
            <v>0</v>
          </cell>
          <cell r="JN280">
            <v>0</v>
          </cell>
          <cell r="JO280">
            <v>0</v>
          </cell>
          <cell r="JP280">
            <v>0</v>
          </cell>
          <cell r="JQ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  <cell r="FK281">
            <v>0</v>
          </cell>
          <cell r="FL281">
            <v>0</v>
          </cell>
          <cell r="FM281">
            <v>0</v>
          </cell>
          <cell r="FN281">
            <v>0</v>
          </cell>
          <cell r="FO281">
            <v>0</v>
          </cell>
          <cell r="FP281">
            <v>0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0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0</v>
          </cell>
          <cell r="HM281">
            <v>0</v>
          </cell>
          <cell r="HN281">
            <v>0</v>
          </cell>
          <cell r="HO281">
            <v>0</v>
          </cell>
          <cell r="HP281">
            <v>0</v>
          </cell>
          <cell r="HQ281">
            <v>0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0</v>
          </cell>
          <cell r="IG281">
            <v>0</v>
          </cell>
          <cell r="IH281">
            <v>0</v>
          </cell>
          <cell r="II281">
            <v>0</v>
          </cell>
          <cell r="IJ281">
            <v>0</v>
          </cell>
          <cell r="IK281">
            <v>0</v>
          </cell>
          <cell r="IL281">
            <v>0</v>
          </cell>
          <cell r="IM281">
            <v>0</v>
          </cell>
          <cell r="IN281">
            <v>0</v>
          </cell>
          <cell r="IO281">
            <v>0</v>
          </cell>
          <cell r="IP281">
            <v>0</v>
          </cell>
          <cell r="IQ281">
            <v>0</v>
          </cell>
          <cell r="IR281">
            <v>0</v>
          </cell>
          <cell r="IS281">
            <v>0</v>
          </cell>
          <cell r="IT281">
            <v>0</v>
          </cell>
          <cell r="IU281">
            <v>0</v>
          </cell>
          <cell r="IV281">
            <v>0</v>
          </cell>
          <cell r="IW281">
            <v>0</v>
          </cell>
          <cell r="IX281">
            <v>0</v>
          </cell>
          <cell r="IY281">
            <v>0</v>
          </cell>
          <cell r="IZ281">
            <v>0</v>
          </cell>
          <cell r="JA281">
            <v>0</v>
          </cell>
          <cell r="JB281">
            <v>0</v>
          </cell>
          <cell r="JC281">
            <v>0</v>
          </cell>
          <cell r="JD281">
            <v>0</v>
          </cell>
          <cell r="JE281">
            <v>0</v>
          </cell>
          <cell r="JF281">
            <v>0</v>
          </cell>
          <cell r="JG281">
            <v>0</v>
          </cell>
          <cell r="JH281">
            <v>0</v>
          </cell>
          <cell r="JI281">
            <v>0</v>
          </cell>
          <cell r="JJ281">
            <v>0</v>
          </cell>
          <cell r="JK281">
            <v>0</v>
          </cell>
          <cell r="JL281">
            <v>0</v>
          </cell>
          <cell r="JM281">
            <v>0</v>
          </cell>
          <cell r="JN281">
            <v>0</v>
          </cell>
          <cell r="JO281">
            <v>0</v>
          </cell>
          <cell r="JP281">
            <v>0</v>
          </cell>
          <cell r="JQ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0</v>
          </cell>
          <cell r="IE282">
            <v>0</v>
          </cell>
          <cell r="IF282">
            <v>0</v>
          </cell>
          <cell r="IG282">
            <v>0</v>
          </cell>
          <cell r="IH282">
            <v>0</v>
          </cell>
          <cell r="II282">
            <v>0</v>
          </cell>
          <cell r="IJ282">
            <v>0</v>
          </cell>
          <cell r="IK282">
            <v>0</v>
          </cell>
          <cell r="IL282">
            <v>0</v>
          </cell>
          <cell r="IM282">
            <v>0</v>
          </cell>
          <cell r="IN282">
            <v>0</v>
          </cell>
          <cell r="IO282">
            <v>0</v>
          </cell>
          <cell r="IP282">
            <v>0</v>
          </cell>
          <cell r="IQ282">
            <v>0</v>
          </cell>
          <cell r="IR282">
            <v>0</v>
          </cell>
          <cell r="IS282">
            <v>0</v>
          </cell>
          <cell r="IT282">
            <v>0</v>
          </cell>
          <cell r="IU282">
            <v>0</v>
          </cell>
          <cell r="IV282">
            <v>0</v>
          </cell>
          <cell r="IW282">
            <v>0</v>
          </cell>
          <cell r="IX282">
            <v>0</v>
          </cell>
          <cell r="IY282">
            <v>0</v>
          </cell>
          <cell r="IZ282">
            <v>0</v>
          </cell>
          <cell r="JA282">
            <v>0</v>
          </cell>
          <cell r="JB282">
            <v>0</v>
          </cell>
          <cell r="JC282">
            <v>0</v>
          </cell>
          <cell r="JD282">
            <v>0</v>
          </cell>
          <cell r="JE282">
            <v>0</v>
          </cell>
          <cell r="JF282">
            <v>0</v>
          </cell>
          <cell r="JG282">
            <v>0</v>
          </cell>
          <cell r="JH282">
            <v>0</v>
          </cell>
          <cell r="JI282">
            <v>0</v>
          </cell>
          <cell r="JJ282">
            <v>0</v>
          </cell>
          <cell r="JK282">
            <v>0</v>
          </cell>
          <cell r="JL282">
            <v>0</v>
          </cell>
          <cell r="JM282">
            <v>0</v>
          </cell>
          <cell r="JN282">
            <v>0</v>
          </cell>
          <cell r="JO282">
            <v>0</v>
          </cell>
          <cell r="JP282">
            <v>0</v>
          </cell>
          <cell r="JQ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0</v>
          </cell>
          <cell r="FO283">
            <v>0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0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0</v>
          </cell>
          <cell r="GA283">
            <v>0</v>
          </cell>
          <cell r="GB283">
            <v>0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0</v>
          </cell>
          <cell r="GT283">
            <v>0</v>
          </cell>
          <cell r="GU283">
            <v>0</v>
          </cell>
          <cell r="GV283">
            <v>0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  <cell r="HC283">
            <v>0</v>
          </cell>
          <cell r="HD283">
            <v>0</v>
          </cell>
          <cell r="HE283">
            <v>0</v>
          </cell>
          <cell r="HF283">
            <v>0</v>
          </cell>
          <cell r="HG283">
            <v>0</v>
          </cell>
          <cell r="HH283">
            <v>0</v>
          </cell>
          <cell r="HI283">
            <v>0</v>
          </cell>
          <cell r="HJ283">
            <v>0</v>
          </cell>
          <cell r="HK283">
            <v>0</v>
          </cell>
          <cell r="HL283">
            <v>0</v>
          </cell>
          <cell r="HM283">
            <v>0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0</v>
          </cell>
          <cell r="IG283">
            <v>0</v>
          </cell>
          <cell r="IH283">
            <v>0</v>
          </cell>
          <cell r="II283">
            <v>0</v>
          </cell>
          <cell r="IJ283">
            <v>0</v>
          </cell>
          <cell r="IK283">
            <v>0</v>
          </cell>
          <cell r="IL283">
            <v>0</v>
          </cell>
          <cell r="IM283">
            <v>0</v>
          </cell>
          <cell r="IN283">
            <v>0</v>
          </cell>
          <cell r="IO283">
            <v>0</v>
          </cell>
          <cell r="IP283">
            <v>0</v>
          </cell>
          <cell r="IQ283">
            <v>0</v>
          </cell>
          <cell r="IR283">
            <v>0</v>
          </cell>
          <cell r="IS283">
            <v>0</v>
          </cell>
          <cell r="IT283">
            <v>0</v>
          </cell>
          <cell r="IU283">
            <v>0</v>
          </cell>
          <cell r="IV283">
            <v>0</v>
          </cell>
          <cell r="IW283">
            <v>0</v>
          </cell>
          <cell r="IX283">
            <v>0</v>
          </cell>
          <cell r="IY283">
            <v>0</v>
          </cell>
          <cell r="IZ283">
            <v>0</v>
          </cell>
          <cell r="JA283">
            <v>0</v>
          </cell>
          <cell r="JB283">
            <v>0</v>
          </cell>
          <cell r="JC283">
            <v>0</v>
          </cell>
          <cell r="JD283">
            <v>0</v>
          </cell>
          <cell r="JE283">
            <v>0</v>
          </cell>
          <cell r="JF283">
            <v>0</v>
          </cell>
          <cell r="JG283">
            <v>0</v>
          </cell>
          <cell r="JH283">
            <v>0</v>
          </cell>
          <cell r="JI283">
            <v>0</v>
          </cell>
          <cell r="JJ283">
            <v>0</v>
          </cell>
          <cell r="JK283">
            <v>0</v>
          </cell>
          <cell r="JL283">
            <v>0</v>
          </cell>
          <cell r="JM283">
            <v>0</v>
          </cell>
          <cell r="JN283">
            <v>0</v>
          </cell>
          <cell r="JO283">
            <v>0</v>
          </cell>
          <cell r="JP283">
            <v>0</v>
          </cell>
          <cell r="JQ283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P284">
            <v>0</v>
          </cell>
          <cell r="FQ284">
            <v>0</v>
          </cell>
          <cell r="FR284">
            <v>0</v>
          </cell>
          <cell r="FS284">
            <v>0</v>
          </cell>
          <cell r="FT284">
            <v>0</v>
          </cell>
          <cell r="FU284">
            <v>0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0</v>
          </cell>
          <cell r="GA284">
            <v>0</v>
          </cell>
          <cell r="GB284">
            <v>0</v>
          </cell>
          <cell r="GC284">
            <v>0</v>
          </cell>
          <cell r="GD284">
            <v>0</v>
          </cell>
          <cell r="GE284">
            <v>0</v>
          </cell>
          <cell r="GF284">
            <v>0</v>
          </cell>
          <cell r="GG284">
            <v>0</v>
          </cell>
          <cell r="GH284">
            <v>0</v>
          </cell>
          <cell r="GI284">
            <v>0</v>
          </cell>
          <cell r="GJ284">
            <v>0</v>
          </cell>
          <cell r="GK284">
            <v>0</v>
          </cell>
          <cell r="GL284">
            <v>0</v>
          </cell>
          <cell r="GM284">
            <v>0</v>
          </cell>
          <cell r="GN284">
            <v>0</v>
          </cell>
          <cell r="GO284">
            <v>0</v>
          </cell>
          <cell r="GP284">
            <v>0</v>
          </cell>
          <cell r="GQ284">
            <v>0</v>
          </cell>
          <cell r="GR284">
            <v>0</v>
          </cell>
          <cell r="GS284">
            <v>0</v>
          </cell>
          <cell r="GT284">
            <v>0</v>
          </cell>
          <cell r="GU284">
            <v>0</v>
          </cell>
          <cell r="GV284">
            <v>0</v>
          </cell>
          <cell r="GW284">
            <v>0</v>
          </cell>
          <cell r="GX284">
            <v>0</v>
          </cell>
          <cell r="GY284">
            <v>0</v>
          </cell>
          <cell r="GZ284">
            <v>0</v>
          </cell>
          <cell r="HA284">
            <v>0</v>
          </cell>
          <cell r="HB284">
            <v>0</v>
          </cell>
          <cell r="HC284">
            <v>0</v>
          </cell>
          <cell r="HD284">
            <v>0</v>
          </cell>
          <cell r="HE284">
            <v>0</v>
          </cell>
          <cell r="HF284">
            <v>0</v>
          </cell>
          <cell r="HG284">
            <v>0</v>
          </cell>
          <cell r="HH284">
            <v>0</v>
          </cell>
          <cell r="HI284">
            <v>0</v>
          </cell>
          <cell r="HJ284">
            <v>0</v>
          </cell>
          <cell r="HK284">
            <v>0</v>
          </cell>
          <cell r="HL284">
            <v>0</v>
          </cell>
          <cell r="HM284">
            <v>0</v>
          </cell>
          <cell r="HN284">
            <v>0</v>
          </cell>
          <cell r="HO284">
            <v>0</v>
          </cell>
          <cell r="HP284">
            <v>0</v>
          </cell>
          <cell r="HQ284">
            <v>0</v>
          </cell>
          <cell r="HR284">
            <v>0</v>
          </cell>
          <cell r="HS284">
            <v>0</v>
          </cell>
          <cell r="HT284">
            <v>0</v>
          </cell>
          <cell r="HU284">
            <v>0</v>
          </cell>
          <cell r="HV284">
            <v>0</v>
          </cell>
          <cell r="HW284">
            <v>0</v>
          </cell>
          <cell r="HX284">
            <v>0</v>
          </cell>
          <cell r="HY284">
            <v>0</v>
          </cell>
          <cell r="HZ284">
            <v>0</v>
          </cell>
          <cell r="IA284">
            <v>0</v>
          </cell>
          <cell r="IB284">
            <v>0</v>
          </cell>
          <cell r="IC284">
            <v>0</v>
          </cell>
          <cell r="ID284">
            <v>0</v>
          </cell>
          <cell r="IE284">
            <v>0</v>
          </cell>
          <cell r="IF284">
            <v>0</v>
          </cell>
          <cell r="IG284">
            <v>0</v>
          </cell>
          <cell r="IH284">
            <v>0</v>
          </cell>
          <cell r="II284">
            <v>0</v>
          </cell>
          <cell r="IJ284">
            <v>0</v>
          </cell>
          <cell r="IK284">
            <v>0</v>
          </cell>
          <cell r="IL284">
            <v>0</v>
          </cell>
          <cell r="IM284">
            <v>0</v>
          </cell>
          <cell r="IN284">
            <v>0</v>
          </cell>
          <cell r="IO284">
            <v>0</v>
          </cell>
          <cell r="IP284">
            <v>0</v>
          </cell>
          <cell r="IQ284">
            <v>0</v>
          </cell>
          <cell r="IR284">
            <v>0</v>
          </cell>
          <cell r="IS284">
            <v>0</v>
          </cell>
          <cell r="IT284">
            <v>0</v>
          </cell>
          <cell r="IU284">
            <v>0</v>
          </cell>
          <cell r="IV284">
            <v>0</v>
          </cell>
          <cell r="IW284">
            <v>0</v>
          </cell>
          <cell r="IX284">
            <v>0</v>
          </cell>
          <cell r="IY284">
            <v>0</v>
          </cell>
          <cell r="IZ284">
            <v>0</v>
          </cell>
          <cell r="JA284">
            <v>0</v>
          </cell>
          <cell r="JB284">
            <v>0</v>
          </cell>
          <cell r="JC284">
            <v>0</v>
          </cell>
          <cell r="JD284">
            <v>0</v>
          </cell>
          <cell r="JE284">
            <v>0</v>
          </cell>
          <cell r="JF284">
            <v>0</v>
          </cell>
          <cell r="JG284">
            <v>0</v>
          </cell>
          <cell r="JH284">
            <v>0</v>
          </cell>
          <cell r="JI284">
            <v>0</v>
          </cell>
          <cell r="JJ284">
            <v>0</v>
          </cell>
          <cell r="JK284">
            <v>0</v>
          </cell>
          <cell r="JL284">
            <v>0</v>
          </cell>
          <cell r="JM284">
            <v>0</v>
          </cell>
          <cell r="JN284">
            <v>0</v>
          </cell>
          <cell r="JO284">
            <v>0</v>
          </cell>
          <cell r="JP284">
            <v>0</v>
          </cell>
          <cell r="JQ284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0</v>
          </cell>
          <cell r="FJ285">
            <v>0</v>
          </cell>
          <cell r="FK285">
            <v>0</v>
          </cell>
          <cell r="FL285">
            <v>0</v>
          </cell>
          <cell r="FM285">
            <v>0</v>
          </cell>
          <cell r="FN285">
            <v>0</v>
          </cell>
          <cell r="FO285">
            <v>0</v>
          </cell>
          <cell r="FP285">
            <v>0</v>
          </cell>
          <cell r="FQ285">
            <v>0</v>
          </cell>
          <cell r="FR285">
            <v>0</v>
          </cell>
          <cell r="FS285">
            <v>0</v>
          </cell>
          <cell r="FT285">
            <v>0</v>
          </cell>
          <cell r="FU285">
            <v>0</v>
          </cell>
          <cell r="FV285">
            <v>0</v>
          </cell>
          <cell r="FW285">
            <v>0</v>
          </cell>
          <cell r="FX285">
            <v>0</v>
          </cell>
          <cell r="FY285">
            <v>0</v>
          </cell>
          <cell r="FZ285">
            <v>0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0</v>
          </cell>
          <cell r="GR285">
            <v>0</v>
          </cell>
          <cell r="GS285">
            <v>0</v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  <cell r="GY285">
            <v>0</v>
          </cell>
          <cell r="GZ285">
            <v>0</v>
          </cell>
          <cell r="HA285">
            <v>0</v>
          </cell>
          <cell r="HB285">
            <v>0</v>
          </cell>
          <cell r="HC285">
            <v>0</v>
          </cell>
          <cell r="HD285">
            <v>0</v>
          </cell>
          <cell r="HE285">
            <v>0</v>
          </cell>
          <cell r="HF285">
            <v>0</v>
          </cell>
          <cell r="HG285">
            <v>0</v>
          </cell>
          <cell r="HH285">
            <v>0</v>
          </cell>
          <cell r="HI285">
            <v>0</v>
          </cell>
          <cell r="HJ285">
            <v>0</v>
          </cell>
          <cell r="HK285">
            <v>0</v>
          </cell>
          <cell r="HL285">
            <v>0</v>
          </cell>
          <cell r="HM285">
            <v>0</v>
          </cell>
          <cell r="HN285">
            <v>0</v>
          </cell>
          <cell r="HO285">
            <v>0</v>
          </cell>
          <cell r="HP285">
            <v>0</v>
          </cell>
          <cell r="HQ285">
            <v>0</v>
          </cell>
          <cell r="HR285">
            <v>0</v>
          </cell>
          <cell r="HS285">
            <v>0</v>
          </cell>
          <cell r="HT285">
            <v>0</v>
          </cell>
          <cell r="HU285">
            <v>0</v>
          </cell>
          <cell r="HV285">
            <v>0</v>
          </cell>
          <cell r="HW285">
            <v>0</v>
          </cell>
          <cell r="HX285">
            <v>0</v>
          </cell>
          <cell r="HY285">
            <v>0</v>
          </cell>
          <cell r="HZ285">
            <v>0</v>
          </cell>
          <cell r="IA285">
            <v>0</v>
          </cell>
          <cell r="IB285">
            <v>0</v>
          </cell>
          <cell r="IC285">
            <v>0</v>
          </cell>
          <cell r="ID285">
            <v>0</v>
          </cell>
          <cell r="IE285">
            <v>0</v>
          </cell>
          <cell r="IF285">
            <v>0</v>
          </cell>
          <cell r="IG285">
            <v>0</v>
          </cell>
          <cell r="IH285">
            <v>0</v>
          </cell>
          <cell r="II285">
            <v>0</v>
          </cell>
          <cell r="IJ285">
            <v>0</v>
          </cell>
          <cell r="IK285">
            <v>0</v>
          </cell>
          <cell r="IL285">
            <v>0</v>
          </cell>
          <cell r="IM285">
            <v>0</v>
          </cell>
          <cell r="IN285">
            <v>0</v>
          </cell>
          <cell r="IO285">
            <v>0</v>
          </cell>
          <cell r="IP285">
            <v>0</v>
          </cell>
          <cell r="IQ285">
            <v>0</v>
          </cell>
          <cell r="IR285">
            <v>0</v>
          </cell>
          <cell r="IS285">
            <v>0</v>
          </cell>
          <cell r="IT285">
            <v>0</v>
          </cell>
          <cell r="IU285">
            <v>0</v>
          </cell>
          <cell r="IV285">
            <v>0</v>
          </cell>
          <cell r="IW285">
            <v>0</v>
          </cell>
          <cell r="IX285">
            <v>0</v>
          </cell>
          <cell r="IY285">
            <v>0</v>
          </cell>
          <cell r="IZ285">
            <v>0</v>
          </cell>
          <cell r="JA285">
            <v>0</v>
          </cell>
          <cell r="JB285">
            <v>0</v>
          </cell>
          <cell r="JC285">
            <v>0</v>
          </cell>
          <cell r="JD285">
            <v>0</v>
          </cell>
          <cell r="JE285">
            <v>0</v>
          </cell>
          <cell r="JF285">
            <v>0</v>
          </cell>
          <cell r="JG285">
            <v>0</v>
          </cell>
          <cell r="JH285">
            <v>0</v>
          </cell>
          <cell r="JI285">
            <v>0</v>
          </cell>
          <cell r="JJ285">
            <v>0</v>
          </cell>
          <cell r="JK285">
            <v>0</v>
          </cell>
          <cell r="JL285">
            <v>0</v>
          </cell>
          <cell r="JM285">
            <v>0</v>
          </cell>
          <cell r="JN285">
            <v>0</v>
          </cell>
          <cell r="JO285">
            <v>0</v>
          </cell>
          <cell r="JP285">
            <v>0</v>
          </cell>
          <cell r="JQ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0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0</v>
          </cell>
          <cell r="FD286">
            <v>0</v>
          </cell>
          <cell r="FE286">
            <v>0</v>
          </cell>
          <cell r="FF286">
            <v>0</v>
          </cell>
          <cell r="FG286">
            <v>0</v>
          </cell>
          <cell r="FH286">
            <v>0</v>
          </cell>
          <cell r="FI286">
            <v>0</v>
          </cell>
          <cell r="FJ286">
            <v>0</v>
          </cell>
          <cell r="FK286">
            <v>0</v>
          </cell>
          <cell r="FL286">
            <v>0</v>
          </cell>
          <cell r="FM286">
            <v>0</v>
          </cell>
          <cell r="FN286">
            <v>0</v>
          </cell>
          <cell r="FO286">
            <v>0</v>
          </cell>
          <cell r="FP286">
            <v>0</v>
          </cell>
          <cell r="FQ286">
            <v>0</v>
          </cell>
          <cell r="FR286">
            <v>0</v>
          </cell>
          <cell r="FS286">
            <v>0</v>
          </cell>
          <cell r="FT286">
            <v>0</v>
          </cell>
          <cell r="FU286">
            <v>0</v>
          </cell>
          <cell r="FV286">
            <v>0</v>
          </cell>
          <cell r="FW286">
            <v>0</v>
          </cell>
          <cell r="FX286">
            <v>0</v>
          </cell>
          <cell r="FY286">
            <v>0</v>
          </cell>
          <cell r="FZ286">
            <v>0</v>
          </cell>
          <cell r="GA286">
            <v>0</v>
          </cell>
          <cell r="GB286">
            <v>0</v>
          </cell>
          <cell r="GC286">
            <v>0</v>
          </cell>
          <cell r="GD286">
            <v>0</v>
          </cell>
          <cell r="GE286">
            <v>0</v>
          </cell>
          <cell r="GF286">
            <v>0</v>
          </cell>
          <cell r="GG286">
            <v>0</v>
          </cell>
          <cell r="GH286">
            <v>0</v>
          </cell>
          <cell r="GI286">
            <v>0</v>
          </cell>
          <cell r="GJ286">
            <v>0</v>
          </cell>
          <cell r="GK286">
            <v>0</v>
          </cell>
          <cell r="GL286">
            <v>0</v>
          </cell>
          <cell r="GM286">
            <v>0</v>
          </cell>
          <cell r="GN286">
            <v>0</v>
          </cell>
          <cell r="GO286">
            <v>0</v>
          </cell>
          <cell r="GP286">
            <v>0</v>
          </cell>
          <cell r="GQ286">
            <v>0</v>
          </cell>
          <cell r="GR286">
            <v>0</v>
          </cell>
          <cell r="GS286">
            <v>0</v>
          </cell>
          <cell r="GT286">
            <v>0</v>
          </cell>
          <cell r="GU286">
            <v>0</v>
          </cell>
          <cell r="GV286">
            <v>0</v>
          </cell>
          <cell r="GW286">
            <v>0</v>
          </cell>
          <cell r="GX286">
            <v>0</v>
          </cell>
          <cell r="GY286">
            <v>0</v>
          </cell>
          <cell r="GZ286">
            <v>0</v>
          </cell>
          <cell r="HA286">
            <v>0</v>
          </cell>
          <cell r="HB286">
            <v>0</v>
          </cell>
          <cell r="HC286">
            <v>0</v>
          </cell>
          <cell r="HD286">
            <v>0</v>
          </cell>
          <cell r="HE286">
            <v>0</v>
          </cell>
          <cell r="HF286">
            <v>0</v>
          </cell>
          <cell r="HG286">
            <v>0</v>
          </cell>
          <cell r="HH286">
            <v>0</v>
          </cell>
          <cell r="HI286">
            <v>0</v>
          </cell>
          <cell r="HJ286">
            <v>0</v>
          </cell>
          <cell r="HK286">
            <v>0</v>
          </cell>
          <cell r="HL286">
            <v>0</v>
          </cell>
          <cell r="HM286">
            <v>0</v>
          </cell>
          <cell r="HN286">
            <v>0</v>
          </cell>
          <cell r="HO286">
            <v>0</v>
          </cell>
          <cell r="HP286">
            <v>0</v>
          </cell>
          <cell r="HQ286">
            <v>0</v>
          </cell>
          <cell r="HR286">
            <v>0</v>
          </cell>
          <cell r="HS286">
            <v>0</v>
          </cell>
          <cell r="HT286">
            <v>0</v>
          </cell>
          <cell r="HU286">
            <v>0</v>
          </cell>
          <cell r="HV286">
            <v>0</v>
          </cell>
          <cell r="HW286">
            <v>0</v>
          </cell>
          <cell r="HX286">
            <v>0</v>
          </cell>
          <cell r="HY286">
            <v>0</v>
          </cell>
          <cell r="HZ286">
            <v>0</v>
          </cell>
          <cell r="IA286">
            <v>0</v>
          </cell>
          <cell r="IB286">
            <v>0</v>
          </cell>
          <cell r="IC286">
            <v>0</v>
          </cell>
          <cell r="ID286">
            <v>0</v>
          </cell>
          <cell r="IE286">
            <v>0</v>
          </cell>
          <cell r="IF286">
            <v>0</v>
          </cell>
          <cell r="IG286">
            <v>0</v>
          </cell>
          <cell r="IH286">
            <v>0</v>
          </cell>
          <cell r="II286">
            <v>0</v>
          </cell>
          <cell r="IJ286">
            <v>0</v>
          </cell>
          <cell r="IK286">
            <v>0</v>
          </cell>
          <cell r="IL286">
            <v>0</v>
          </cell>
          <cell r="IM286">
            <v>0</v>
          </cell>
          <cell r="IN286">
            <v>0</v>
          </cell>
          <cell r="IO286">
            <v>0</v>
          </cell>
          <cell r="IP286">
            <v>0</v>
          </cell>
          <cell r="IQ286">
            <v>0</v>
          </cell>
          <cell r="IR286">
            <v>0</v>
          </cell>
          <cell r="IS286">
            <v>0</v>
          </cell>
          <cell r="IT286">
            <v>0</v>
          </cell>
          <cell r="IU286">
            <v>0</v>
          </cell>
          <cell r="IV286">
            <v>0</v>
          </cell>
          <cell r="IW286">
            <v>0</v>
          </cell>
          <cell r="IX286">
            <v>0</v>
          </cell>
          <cell r="IY286">
            <v>0</v>
          </cell>
          <cell r="IZ286">
            <v>0</v>
          </cell>
          <cell r="JA286">
            <v>0</v>
          </cell>
          <cell r="JB286">
            <v>0</v>
          </cell>
          <cell r="JC286">
            <v>0</v>
          </cell>
          <cell r="JD286">
            <v>0</v>
          </cell>
          <cell r="JE286">
            <v>0</v>
          </cell>
          <cell r="JF286">
            <v>0</v>
          </cell>
          <cell r="JG286">
            <v>0</v>
          </cell>
          <cell r="JH286">
            <v>0</v>
          </cell>
          <cell r="JI286">
            <v>0</v>
          </cell>
          <cell r="JJ286">
            <v>0</v>
          </cell>
          <cell r="JK286">
            <v>0</v>
          </cell>
          <cell r="JL286">
            <v>0</v>
          </cell>
          <cell r="JM286">
            <v>0</v>
          </cell>
          <cell r="JN286">
            <v>0</v>
          </cell>
          <cell r="JO286">
            <v>0</v>
          </cell>
          <cell r="JP286">
            <v>0</v>
          </cell>
          <cell r="JQ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P287">
            <v>0</v>
          </cell>
          <cell r="FQ287">
            <v>0</v>
          </cell>
          <cell r="FR287">
            <v>0</v>
          </cell>
          <cell r="FS287">
            <v>0</v>
          </cell>
          <cell r="FT287">
            <v>0</v>
          </cell>
          <cell r="FU287">
            <v>0</v>
          </cell>
          <cell r="FV287">
            <v>0</v>
          </cell>
          <cell r="FW287">
            <v>0</v>
          </cell>
          <cell r="FX287">
            <v>0</v>
          </cell>
          <cell r="FY287">
            <v>0</v>
          </cell>
          <cell r="FZ287">
            <v>0</v>
          </cell>
          <cell r="GA287">
            <v>0</v>
          </cell>
          <cell r="GB287">
            <v>0</v>
          </cell>
          <cell r="GC287">
            <v>0</v>
          </cell>
          <cell r="GD287">
            <v>0</v>
          </cell>
          <cell r="GE287">
            <v>0</v>
          </cell>
          <cell r="GF287">
            <v>0</v>
          </cell>
          <cell r="GG287">
            <v>0</v>
          </cell>
          <cell r="GH287">
            <v>0</v>
          </cell>
          <cell r="GI287">
            <v>0</v>
          </cell>
          <cell r="GJ287">
            <v>0</v>
          </cell>
          <cell r="GK287">
            <v>0</v>
          </cell>
          <cell r="GL287">
            <v>0</v>
          </cell>
          <cell r="GM287">
            <v>0</v>
          </cell>
          <cell r="GN287">
            <v>0</v>
          </cell>
          <cell r="GO287">
            <v>0</v>
          </cell>
          <cell r="GP287">
            <v>0</v>
          </cell>
          <cell r="GQ287">
            <v>0</v>
          </cell>
          <cell r="GR287">
            <v>0</v>
          </cell>
          <cell r="GS287">
            <v>0</v>
          </cell>
          <cell r="GT287">
            <v>0</v>
          </cell>
          <cell r="GU287">
            <v>0</v>
          </cell>
          <cell r="GV287">
            <v>0</v>
          </cell>
          <cell r="GW287">
            <v>0</v>
          </cell>
          <cell r="GX287">
            <v>0</v>
          </cell>
          <cell r="GY287">
            <v>0</v>
          </cell>
          <cell r="GZ287">
            <v>0</v>
          </cell>
          <cell r="HA287">
            <v>0</v>
          </cell>
          <cell r="HB287">
            <v>0</v>
          </cell>
          <cell r="HC287">
            <v>0</v>
          </cell>
          <cell r="HD287">
            <v>0</v>
          </cell>
          <cell r="HE287">
            <v>0</v>
          </cell>
          <cell r="HF287">
            <v>0</v>
          </cell>
          <cell r="HG287">
            <v>0</v>
          </cell>
          <cell r="HH287">
            <v>0</v>
          </cell>
          <cell r="HI287">
            <v>0</v>
          </cell>
          <cell r="HJ287">
            <v>0</v>
          </cell>
          <cell r="HK287">
            <v>0</v>
          </cell>
          <cell r="HL287">
            <v>0</v>
          </cell>
          <cell r="HM287">
            <v>0</v>
          </cell>
          <cell r="HN287">
            <v>0</v>
          </cell>
          <cell r="HO287">
            <v>0</v>
          </cell>
          <cell r="HP287">
            <v>0</v>
          </cell>
          <cell r="HQ287">
            <v>0</v>
          </cell>
          <cell r="HR287">
            <v>0</v>
          </cell>
          <cell r="HS287">
            <v>0</v>
          </cell>
          <cell r="HT287">
            <v>0</v>
          </cell>
          <cell r="HU287">
            <v>0</v>
          </cell>
          <cell r="HV287">
            <v>0</v>
          </cell>
          <cell r="HW287">
            <v>0</v>
          </cell>
          <cell r="HX287">
            <v>0</v>
          </cell>
          <cell r="HY287">
            <v>0</v>
          </cell>
          <cell r="HZ287">
            <v>0</v>
          </cell>
          <cell r="IA287">
            <v>0</v>
          </cell>
          <cell r="IB287">
            <v>0</v>
          </cell>
          <cell r="IC287">
            <v>0</v>
          </cell>
          <cell r="ID287">
            <v>0</v>
          </cell>
          <cell r="IE287">
            <v>0</v>
          </cell>
          <cell r="IF287">
            <v>0</v>
          </cell>
          <cell r="IG287">
            <v>0</v>
          </cell>
          <cell r="IH287">
            <v>0</v>
          </cell>
          <cell r="II287">
            <v>0</v>
          </cell>
          <cell r="IJ287">
            <v>0</v>
          </cell>
          <cell r="IK287">
            <v>0</v>
          </cell>
          <cell r="IL287">
            <v>0</v>
          </cell>
          <cell r="IM287">
            <v>0</v>
          </cell>
          <cell r="IN287">
            <v>0</v>
          </cell>
          <cell r="IO287">
            <v>0</v>
          </cell>
          <cell r="IP287">
            <v>0</v>
          </cell>
          <cell r="IQ287">
            <v>0</v>
          </cell>
          <cell r="IR287">
            <v>0</v>
          </cell>
          <cell r="IS287">
            <v>0</v>
          </cell>
          <cell r="IT287">
            <v>0</v>
          </cell>
          <cell r="IU287">
            <v>0</v>
          </cell>
          <cell r="IV287">
            <v>0</v>
          </cell>
          <cell r="IW287">
            <v>0</v>
          </cell>
          <cell r="IX287">
            <v>0</v>
          </cell>
          <cell r="IY287">
            <v>0</v>
          </cell>
          <cell r="IZ287">
            <v>0</v>
          </cell>
          <cell r="JA287">
            <v>0</v>
          </cell>
          <cell r="JB287">
            <v>0</v>
          </cell>
          <cell r="JC287">
            <v>0</v>
          </cell>
          <cell r="JD287">
            <v>0</v>
          </cell>
          <cell r="JE287">
            <v>0</v>
          </cell>
          <cell r="JF287">
            <v>0</v>
          </cell>
          <cell r="JG287">
            <v>0</v>
          </cell>
          <cell r="JH287">
            <v>0</v>
          </cell>
          <cell r="JI287">
            <v>0</v>
          </cell>
          <cell r="JJ287">
            <v>0</v>
          </cell>
          <cell r="JK287">
            <v>0</v>
          </cell>
          <cell r="JL287">
            <v>0</v>
          </cell>
          <cell r="JM287">
            <v>0</v>
          </cell>
          <cell r="JN287">
            <v>0</v>
          </cell>
          <cell r="JO287">
            <v>0</v>
          </cell>
          <cell r="JP287">
            <v>0</v>
          </cell>
          <cell r="JQ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0</v>
          </cell>
          <cell r="FI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0</v>
          </cell>
          <cell r="FO288">
            <v>0</v>
          </cell>
          <cell r="FP288">
            <v>0</v>
          </cell>
          <cell r="FQ288">
            <v>0</v>
          </cell>
          <cell r="FR288">
            <v>0</v>
          </cell>
          <cell r="FS288">
            <v>0</v>
          </cell>
          <cell r="FT288">
            <v>0</v>
          </cell>
          <cell r="FU288">
            <v>0</v>
          </cell>
          <cell r="FV288">
            <v>0</v>
          </cell>
          <cell r="FW288">
            <v>0</v>
          </cell>
          <cell r="FX288">
            <v>0</v>
          </cell>
          <cell r="FY288">
            <v>0</v>
          </cell>
          <cell r="FZ288">
            <v>0</v>
          </cell>
          <cell r="GA288">
            <v>0</v>
          </cell>
          <cell r="GB288">
            <v>0</v>
          </cell>
          <cell r="GC288">
            <v>0</v>
          </cell>
          <cell r="GD288">
            <v>0</v>
          </cell>
          <cell r="GE288">
            <v>0</v>
          </cell>
          <cell r="GF288">
            <v>0</v>
          </cell>
          <cell r="GG288">
            <v>0</v>
          </cell>
          <cell r="GH288">
            <v>0</v>
          </cell>
          <cell r="GI288">
            <v>0</v>
          </cell>
          <cell r="GJ288">
            <v>0</v>
          </cell>
          <cell r="GK288">
            <v>0</v>
          </cell>
          <cell r="GL288">
            <v>0</v>
          </cell>
          <cell r="GM288">
            <v>0</v>
          </cell>
          <cell r="GN288">
            <v>0</v>
          </cell>
          <cell r="GO288">
            <v>0</v>
          </cell>
          <cell r="GP288">
            <v>0</v>
          </cell>
          <cell r="GQ288">
            <v>0</v>
          </cell>
          <cell r="GR288">
            <v>0</v>
          </cell>
          <cell r="GS288">
            <v>0</v>
          </cell>
          <cell r="GT288">
            <v>0</v>
          </cell>
          <cell r="GU288">
            <v>0</v>
          </cell>
          <cell r="GV288">
            <v>0</v>
          </cell>
          <cell r="GW288">
            <v>0</v>
          </cell>
          <cell r="GX288">
            <v>0</v>
          </cell>
          <cell r="GY288">
            <v>0</v>
          </cell>
          <cell r="GZ288">
            <v>0</v>
          </cell>
          <cell r="HA288">
            <v>0</v>
          </cell>
          <cell r="HB288">
            <v>0</v>
          </cell>
          <cell r="HC288">
            <v>0</v>
          </cell>
          <cell r="HD288">
            <v>0</v>
          </cell>
          <cell r="HE288">
            <v>0</v>
          </cell>
          <cell r="HF288">
            <v>0</v>
          </cell>
          <cell r="HG288">
            <v>0</v>
          </cell>
          <cell r="HH288">
            <v>0</v>
          </cell>
          <cell r="HI288">
            <v>0</v>
          </cell>
          <cell r="HJ288">
            <v>0</v>
          </cell>
          <cell r="HK288">
            <v>0</v>
          </cell>
          <cell r="HL288">
            <v>0</v>
          </cell>
          <cell r="HM288">
            <v>0</v>
          </cell>
          <cell r="HN288">
            <v>0</v>
          </cell>
          <cell r="HO288">
            <v>0</v>
          </cell>
          <cell r="HP288">
            <v>0</v>
          </cell>
          <cell r="HQ288">
            <v>0</v>
          </cell>
          <cell r="HR288">
            <v>0</v>
          </cell>
          <cell r="HS288">
            <v>0</v>
          </cell>
          <cell r="HT288">
            <v>0</v>
          </cell>
          <cell r="HU288">
            <v>0</v>
          </cell>
          <cell r="HV288">
            <v>0</v>
          </cell>
          <cell r="HW288">
            <v>0</v>
          </cell>
          <cell r="HX288">
            <v>0</v>
          </cell>
          <cell r="HY288">
            <v>0</v>
          </cell>
          <cell r="HZ288">
            <v>0</v>
          </cell>
          <cell r="IA288">
            <v>0</v>
          </cell>
          <cell r="IB288">
            <v>0</v>
          </cell>
          <cell r="IC288">
            <v>0</v>
          </cell>
          <cell r="ID288">
            <v>0</v>
          </cell>
          <cell r="IE288">
            <v>0</v>
          </cell>
          <cell r="IF288">
            <v>0</v>
          </cell>
          <cell r="IG288">
            <v>0</v>
          </cell>
          <cell r="IH288">
            <v>0</v>
          </cell>
          <cell r="II288">
            <v>0</v>
          </cell>
          <cell r="IJ288">
            <v>0</v>
          </cell>
          <cell r="IK288">
            <v>0</v>
          </cell>
          <cell r="IL288">
            <v>0</v>
          </cell>
          <cell r="IM288">
            <v>0</v>
          </cell>
          <cell r="IN288">
            <v>0</v>
          </cell>
          <cell r="IO288">
            <v>0</v>
          </cell>
          <cell r="IP288">
            <v>0</v>
          </cell>
          <cell r="IQ288">
            <v>0</v>
          </cell>
          <cell r="IR288">
            <v>0</v>
          </cell>
          <cell r="IS288">
            <v>0</v>
          </cell>
          <cell r="IT288">
            <v>0</v>
          </cell>
          <cell r="IU288">
            <v>0</v>
          </cell>
          <cell r="IV288">
            <v>0</v>
          </cell>
          <cell r="IW288">
            <v>0</v>
          </cell>
          <cell r="IX288">
            <v>0</v>
          </cell>
          <cell r="IY288">
            <v>0</v>
          </cell>
          <cell r="IZ288">
            <v>0</v>
          </cell>
          <cell r="JA288">
            <v>0</v>
          </cell>
          <cell r="JB288">
            <v>0</v>
          </cell>
          <cell r="JC288">
            <v>0</v>
          </cell>
          <cell r="JD288">
            <v>0</v>
          </cell>
          <cell r="JE288">
            <v>0</v>
          </cell>
          <cell r="JF288">
            <v>0</v>
          </cell>
          <cell r="JG288">
            <v>0</v>
          </cell>
          <cell r="JH288">
            <v>0</v>
          </cell>
          <cell r="JI288">
            <v>0</v>
          </cell>
          <cell r="JJ288">
            <v>0</v>
          </cell>
          <cell r="JK288">
            <v>0</v>
          </cell>
          <cell r="JL288">
            <v>0</v>
          </cell>
          <cell r="JM288">
            <v>0</v>
          </cell>
          <cell r="JN288">
            <v>0</v>
          </cell>
          <cell r="JO288">
            <v>0</v>
          </cell>
          <cell r="JP288">
            <v>0</v>
          </cell>
          <cell r="JQ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0</v>
          </cell>
          <cell r="EZ289">
            <v>0</v>
          </cell>
          <cell r="FA289">
            <v>0</v>
          </cell>
          <cell r="FB289">
            <v>0</v>
          </cell>
          <cell r="FC289">
            <v>0</v>
          </cell>
          <cell r="FD289">
            <v>0</v>
          </cell>
          <cell r="FE289">
            <v>0</v>
          </cell>
          <cell r="FF289">
            <v>0</v>
          </cell>
          <cell r="FG289">
            <v>0</v>
          </cell>
          <cell r="FH289">
            <v>0</v>
          </cell>
          <cell r="FI289">
            <v>0</v>
          </cell>
          <cell r="FJ289">
            <v>0</v>
          </cell>
          <cell r="FK289">
            <v>0</v>
          </cell>
          <cell r="FL289">
            <v>0</v>
          </cell>
          <cell r="FM289">
            <v>0</v>
          </cell>
          <cell r="FN289">
            <v>0</v>
          </cell>
          <cell r="FO289">
            <v>0</v>
          </cell>
          <cell r="FP289">
            <v>0</v>
          </cell>
          <cell r="FQ289">
            <v>0</v>
          </cell>
          <cell r="FR289">
            <v>0</v>
          </cell>
          <cell r="FS289">
            <v>0</v>
          </cell>
          <cell r="FT289">
            <v>0</v>
          </cell>
          <cell r="FU289">
            <v>0</v>
          </cell>
          <cell r="FV289">
            <v>0</v>
          </cell>
          <cell r="FW289">
            <v>0</v>
          </cell>
          <cell r="FX289">
            <v>0</v>
          </cell>
          <cell r="FY289">
            <v>0</v>
          </cell>
          <cell r="FZ289">
            <v>0</v>
          </cell>
          <cell r="GA289">
            <v>0</v>
          </cell>
          <cell r="GB289">
            <v>0</v>
          </cell>
          <cell r="GC289">
            <v>0</v>
          </cell>
          <cell r="GD289">
            <v>0</v>
          </cell>
          <cell r="GE289">
            <v>0</v>
          </cell>
          <cell r="GF289">
            <v>0</v>
          </cell>
          <cell r="GG289">
            <v>0</v>
          </cell>
          <cell r="GH289">
            <v>0</v>
          </cell>
          <cell r="GI289">
            <v>0</v>
          </cell>
          <cell r="GJ289">
            <v>0</v>
          </cell>
          <cell r="GK289">
            <v>0</v>
          </cell>
          <cell r="GL289">
            <v>0</v>
          </cell>
          <cell r="GM289">
            <v>0</v>
          </cell>
          <cell r="GN289">
            <v>0</v>
          </cell>
          <cell r="GO289">
            <v>0</v>
          </cell>
          <cell r="GP289">
            <v>0</v>
          </cell>
          <cell r="GQ289">
            <v>0</v>
          </cell>
          <cell r="GR289">
            <v>0</v>
          </cell>
          <cell r="GS289">
            <v>0</v>
          </cell>
          <cell r="GT289">
            <v>0</v>
          </cell>
          <cell r="GU289">
            <v>0</v>
          </cell>
          <cell r="GV289">
            <v>0</v>
          </cell>
          <cell r="GW289">
            <v>0</v>
          </cell>
          <cell r="GX289">
            <v>0</v>
          </cell>
          <cell r="GY289">
            <v>0</v>
          </cell>
          <cell r="GZ289">
            <v>0</v>
          </cell>
          <cell r="HA289">
            <v>0</v>
          </cell>
          <cell r="HB289">
            <v>0</v>
          </cell>
          <cell r="HC289">
            <v>0</v>
          </cell>
          <cell r="HD289">
            <v>0</v>
          </cell>
          <cell r="HE289">
            <v>0</v>
          </cell>
          <cell r="HF289">
            <v>0</v>
          </cell>
          <cell r="HG289">
            <v>0</v>
          </cell>
          <cell r="HH289">
            <v>0</v>
          </cell>
          <cell r="HI289">
            <v>0</v>
          </cell>
          <cell r="HJ289">
            <v>0</v>
          </cell>
          <cell r="HK289">
            <v>0</v>
          </cell>
          <cell r="HL289">
            <v>0</v>
          </cell>
          <cell r="HM289">
            <v>0</v>
          </cell>
          <cell r="HN289">
            <v>0</v>
          </cell>
          <cell r="HO289">
            <v>0</v>
          </cell>
          <cell r="HP289">
            <v>0</v>
          </cell>
          <cell r="HQ289">
            <v>0</v>
          </cell>
          <cell r="HR289">
            <v>0</v>
          </cell>
          <cell r="HS289">
            <v>0</v>
          </cell>
          <cell r="HT289">
            <v>0</v>
          </cell>
          <cell r="HU289">
            <v>0</v>
          </cell>
          <cell r="HV289">
            <v>0</v>
          </cell>
          <cell r="HW289">
            <v>0</v>
          </cell>
          <cell r="HX289">
            <v>0</v>
          </cell>
          <cell r="HY289">
            <v>0</v>
          </cell>
          <cell r="HZ289">
            <v>0</v>
          </cell>
          <cell r="IA289">
            <v>0</v>
          </cell>
          <cell r="IB289">
            <v>0</v>
          </cell>
          <cell r="IC289">
            <v>0</v>
          </cell>
          <cell r="ID289">
            <v>0</v>
          </cell>
          <cell r="IE289">
            <v>0</v>
          </cell>
          <cell r="IF289">
            <v>0</v>
          </cell>
          <cell r="IG289">
            <v>0</v>
          </cell>
          <cell r="IH289">
            <v>0</v>
          </cell>
          <cell r="II289">
            <v>0</v>
          </cell>
          <cell r="IJ289">
            <v>0</v>
          </cell>
          <cell r="IK289">
            <v>0</v>
          </cell>
          <cell r="IL289">
            <v>0</v>
          </cell>
          <cell r="IM289">
            <v>0</v>
          </cell>
          <cell r="IN289">
            <v>0</v>
          </cell>
          <cell r="IO289">
            <v>0</v>
          </cell>
          <cell r="IP289">
            <v>0</v>
          </cell>
          <cell r="IQ289">
            <v>0</v>
          </cell>
          <cell r="IR289">
            <v>0</v>
          </cell>
          <cell r="IS289">
            <v>0</v>
          </cell>
          <cell r="IT289">
            <v>0</v>
          </cell>
          <cell r="IU289">
            <v>0</v>
          </cell>
          <cell r="IV289">
            <v>0</v>
          </cell>
          <cell r="IW289">
            <v>0</v>
          </cell>
          <cell r="IX289">
            <v>0</v>
          </cell>
          <cell r="IY289">
            <v>0</v>
          </cell>
          <cell r="IZ289">
            <v>0</v>
          </cell>
          <cell r="JA289">
            <v>0</v>
          </cell>
          <cell r="JB289">
            <v>0</v>
          </cell>
          <cell r="JC289">
            <v>0</v>
          </cell>
          <cell r="JD289">
            <v>0</v>
          </cell>
          <cell r="JE289">
            <v>0</v>
          </cell>
          <cell r="JF289">
            <v>0</v>
          </cell>
          <cell r="JG289">
            <v>0</v>
          </cell>
          <cell r="JH289">
            <v>0</v>
          </cell>
          <cell r="JI289">
            <v>0</v>
          </cell>
          <cell r="JJ289">
            <v>0</v>
          </cell>
          <cell r="JK289">
            <v>0</v>
          </cell>
          <cell r="JL289">
            <v>0</v>
          </cell>
          <cell r="JM289">
            <v>0</v>
          </cell>
          <cell r="JN289">
            <v>0</v>
          </cell>
          <cell r="JO289">
            <v>0</v>
          </cell>
          <cell r="JP289">
            <v>0</v>
          </cell>
          <cell r="JQ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P290">
            <v>0</v>
          </cell>
          <cell r="FQ290">
            <v>0</v>
          </cell>
          <cell r="FR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0</v>
          </cell>
          <cell r="GA290">
            <v>0</v>
          </cell>
          <cell r="GB290">
            <v>0</v>
          </cell>
          <cell r="GC290">
            <v>0</v>
          </cell>
          <cell r="GD290">
            <v>0</v>
          </cell>
          <cell r="GE290">
            <v>0</v>
          </cell>
          <cell r="GF290">
            <v>0</v>
          </cell>
          <cell r="GG290">
            <v>0</v>
          </cell>
          <cell r="GH290">
            <v>0</v>
          </cell>
          <cell r="GI290">
            <v>0</v>
          </cell>
          <cell r="GJ290">
            <v>0</v>
          </cell>
          <cell r="GK290">
            <v>0</v>
          </cell>
          <cell r="GL290">
            <v>0</v>
          </cell>
          <cell r="GM290">
            <v>0</v>
          </cell>
          <cell r="GN290">
            <v>0</v>
          </cell>
          <cell r="GO290">
            <v>0</v>
          </cell>
          <cell r="GP290">
            <v>0</v>
          </cell>
          <cell r="GQ290">
            <v>0</v>
          </cell>
          <cell r="GR290">
            <v>0</v>
          </cell>
          <cell r="GS290">
            <v>0</v>
          </cell>
          <cell r="GT290">
            <v>0</v>
          </cell>
          <cell r="GU290">
            <v>0</v>
          </cell>
          <cell r="GV290">
            <v>0</v>
          </cell>
          <cell r="GW290">
            <v>0</v>
          </cell>
          <cell r="GX290">
            <v>0</v>
          </cell>
          <cell r="GY290">
            <v>0</v>
          </cell>
          <cell r="GZ290">
            <v>0</v>
          </cell>
          <cell r="HA290">
            <v>0</v>
          </cell>
          <cell r="HB290">
            <v>0</v>
          </cell>
          <cell r="HC290">
            <v>0</v>
          </cell>
          <cell r="HD290">
            <v>0</v>
          </cell>
          <cell r="HE290">
            <v>0</v>
          </cell>
          <cell r="HF290">
            <v>0</v>
          </cell>
          <cell r="HG290">
            <v>0</v>
          </cell>
          <cell r="HH290">
            <v>0</v>
          </cell>
          <cell r="HI290">
            <v>0</v>
          </cell>
          <cell r="HJ290">
            <v>0</v>
          </cell>
          <cell r="HK290">
            <v>0</v>
          </cell>
          <cell r="HL290">
            <v>0</v>
          </cell>
          <cell r="HM290">
            <v>0</v>
          </cell>
          <cell r="HN290">
            <v>0</v>
          </cell>
          <cell r="HO290">
            <v>0</v>
          </cell>
          <cell r="HP290">
            <v>0</v>
          </cell>
          <cell r="HQ290">
            <v>0</v>
          </cell>
          <cell r="HR290">
            <v>0</v>
          </cell>
          <cell r="HS290">
            <v>0</v>
          </cell>
          <cell r="HT290">
            <v>0</v>
          </cell>
          <cell r="HU290">
            <v>0</v>
          </cell>
          <cell r="HV290">
            <v>0</v>
          </cell>
          <cell r="HW290">
            <v>0</v>
          </cell>
          <cell r="HX290">
            <v>0</v>
          </cell>
          <cell r="HY290">
            <v>0</v>
          </cell>
          <cell r="HZ290">
            <v>0</v>
          </cell>
          <cell r="IA290">
            <v>0</v>
          </cell>
          <cell r="IB290">
            <v>0</v>
          </cell>
          <cell r="IC290">
            <v>0</v>
          </cell>
          <cell r="ID290">
            <v>0</v>
          </cell>
          <cell r="IE290">
            <v>0</v>
          </cell>
          <cell r="IF290">
            <v>0</v>
          </cell>
          <cell r="IG290">
            <v>0</v>
          </cell>
          <cell r="IH290">
            <v>0</v>
          </cell>
          <cell r="II290">
            <v>0</v>
          </cell>
          <cell r="IJ290">
            <v>0</v>
          </cell>
          <cell r="IK290">
            <v>0</v>
          </cell>
          <cell r="IL290">
            <v>0</v>
          </cell>
          <cell r="IM290">
            <v>0</v>
          </cell>
          <cell r="IN290">
            <v>0</v>
          </cell>
          <cell r="IO290">
            <v>0</v>
          </cell>
          <cell r="IP290">
            <v>0</v>
          </cell>
          <cell r="IQ290">
            <v>0</v>
          </cell>
          <cell r="IR290">
            <v>0</v>
          </cell>
          <cell r="IS290">
            <v>0</v>
          </cell>
          <cell r="IT290">
            <v>0</v>
          </cell>
          <cell r="IU290">
            <v>0</v>
          </cell>
          <cell r="IV290">
            <v>0</v>
          </cell>
          <cell r="IW290">
            <v>0</v>
          </cell>
          <cell r="IX290">
            <v>0</v>
          </cell>
          <cell r="IY290">
            <v>0</v>
          </cell>
          <cell r="IZ290">
            <v>0</v>
          </cell>
          <cell r="JA290">
            <v>0</v>
          </cell>
          <cell r="JB290">
            <v>0</v>
          </cell>
          <cell r="JC290">
            <v>0</v>
          </cell>
          <cell r="JD290">
            <v>0</v>
          </cell>
          <cell r="JE290">
            <v>0</v>
          </cell>
          <cell r="JF290">
            <v>0</v>
          </cell>
          <cell r="JG290">
            <v>0</v>
          </cell>
          <cell r="JH290">
            <v>0</v>
          </cell>
          <cell r="JI290">
            <v>0</v>
          </cell>
          <cell r="JJ290">
            <v>0</v>
          </cell>
          <cell r="JK290">
            <v>0</v>
          </cell>
          <cell r="JL290">
            <v>0</v>
          </cell>
          <cell r="JM290">
            <v>0</v>
          </cell>
          <cell r="JN290">
            <v>0</v>
          </cell>
          <cell r="JO290">
            <v>0</v>
          </cell>
          <cell r="JP290">
            <v>0</v>
          </cell>
          <cell r="JQ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  <cell r="ET291">
            <v>0</v>
          </cell>
          <cell r="EU291">
            <v>0</v>
          </cell>
          <cell r="EV291">
            <v>0</v>
          </cell>
          <cell r="EW291">
            <v>0</v>
          </cell>
          <cell r="EX291">
            <v>0</v>
          </cell>
          <cell r="EY291">
            <v>0</v>
          </cell>
          <cell r="EZ291">
            <v>0</v>
          </cell>
          <cell r="FA291">
            <v>0</v>
          </cell>
          <cell r="FB291">
            <v>0</v>
          </cell>
          <cell r="FC291">
            <v>0</v>
          </cell>
          <cell r="FD291">
            <v>0</v>
          </cell>
          <cell r="FE291">
            <v>0</v>
          </cell>
          <cell r="FF291">
            <v>0</v>
          </cell>
          <cell r="FG291">
            <v>0</v>
          </cell>
          <cell r="FH291">
            <v>0</v>
          </cell>
          <cell r="FI291">
            <v>0</v>
          </cell>
          <cell r="FJ291">
            <v>0</v>
          </cell>
          <cell r="FK291">
            <v>0</v>
          </cell>
          <cell r="FL291">
            <v>0</v>
          </cell>
          <cell r="FM291">
            <v>0</v>
          </cell>
          <cell r="FN291">
            <v>0</v>
          </cell>
          <cell r="FO291">
            <v>0</v>
          </cell>
          <cell r="FP291">
            <v>0</v>
          </cell>
          <cell r="FQ291">
            <v>0</v>
          </cell>
          <cell r="FR291">
            <v>0</v>
          </cell>
          <cell r="FS291">
            <v>0</v>
          </cell>
          <cell r="FT291">
            <v>0</v>
          </cell>
          <cell r="FU291">
            <v>0</v>
          </cell>
          <cell r="FV291">
            <v>0</v>
          </cell>
          <cell r="FW291">
            <v>0</v>
          </cell>
          <cell r="FX291">
            <v>0</v>
          </cell>
          <cell r="FY291">
            <v>0</v>
          </cell>
          <cell r="FZ291">
            <v>0</v>
          </cell>
          <cell r="GA291">
            <v>0</v>
          </cell>
          <cell r="GB291">
            <v>0</v>
          </cell>
          <cell r="GC291">
            <v>0</v>
          </cell>
          <cell r="GD291">
            <v>0</v>
          </cell>
          <cell r="GE291">
            <v>0</v>
          </cell>
          <cell r="GF291">
            <v>0</v>
          </cell>
          <cell r="GG291">
            <v>0</v>
          </cell>
          <cell r="GH291">
            <v>0</v>
          </cell>
          <cell r="GI291">
            <v>0</v>
          </cell>
          <cell r="GJ291">
            <v>0</v>
          </cell>
          <cell r="GK291">
            <v>0</v>
          </cell>
          <cell r="GL291">
            <v>0</v>
          </cell>
          <cell r="GM291">
            <v>0</v>
          </cell>
          <cell r="GN291">
            <v>0</v>
          </cell>
          <cell r="GO291">
            <v>0</v>
          </cell>
          <cell r="GP291">
            <v>0</v>
          </cell>
          <cell r="GQ291">
            <v>0</v>
          </cell>
          <cell r="GR291">
            <v>0</v>
          </cell>
          <cell r="GS291">
            <v>0</v>
          </cell>
          <cell r="GT291">
            <v>0</v>
          </cell>
          <cell r="GU291">
            <v>0</v>
          </cell>
          <cell r="GV291">
            <v>0</v>
          </cell>
          <cell r="GW291">
            <v>0</v>
          </cell>
          <cell r="GX291">
            <v>0</v>
          </cell>
          <cell r="GY291">
            <v>0</v>
          </cell>
          <cell r="GZ291">
            <v>0</v>
          </cell>
          <cell r="HA291">
            <v>0</v>
          </cell>
          <cell r="HB291">
            <v>0</v>
          </cell>
          <cell r="HC291">
            <v>0</v>
          </cell>
          <cell r="HD291">
            <v>0</v>
          </cell>
          <cell r="HE291">
            <v>0</v>
          </cell>
          <cell r="HF291">
            <v>0</v>
          </cell>
          <cell r="HG291">
            <v>0</v>
          </cell>
          <cell r="HH291">
            <v>0</v>
          </cell>
          <cell r="HI291">
            <v>0</v>
          </cell>
          <cell r="HJ291">
            <v>0</v>
          </cell>
          <cell r="HK291">
            <v>0</v>
          </cell>
          <cell r="HL291">
            <v>0</v>
          </cell>
          <cell r="HM291">
            <v>0</v>
          </cell>
          <cell r="HN291">
            <v>0</v>
          </cell>
          <cell r="HO291">
            <v>0</v>
          </cell>
          <cell r="HP291">
            <v>0</v>
          </cell>
          <cell r="HQ291">
            <v>0</v>
          </cell>
          <cell r="HR291">
            <v>0</v>
          </cell>
          <cell r="HS291">
            <v>0</v>
          </cell>
          <cell r="HT291">
            <v>0</v>
          </cell>
          <cell r="HU291">
            <v>0</v>
          </cell>
          <cell r="HV291">
            <v>0</v>
          </cell>
          <cell r="HW291">
            <v>0</v>
          </cell>
          <cell r="HX291">
            <v>0</v>
          </cell>
          <cell r="HY291">
            <v>0</v>
          </cell>
          <cell r="HZ291">
            <v>0</v>
          </cell>
          <cell r="IA291">
            <v>0</v>
          </cell>
          <cell r="IB291">
            <v>0</v>
          </cell>
          <cell r="IC291">
            <v>0</v>
          </cell>
          <cell r="ID291">
            <v>0</v>
          </cell>
          <cell r="IE291">
            <v>0</v>
          </cell>
          <cell r="IF291">
            <v>0</v>
          </cell>
          <cell r="IG291">
            <v>0</v>
          </cell>
          <cell r="IH291">
            <v>0</v>
          </cell>
          <cell r="II291">
            <v>0</v>
          </cell>
          <cell r="IJ291">
            <v>0</v>
          </cell>
          <cell r="IK291">
            <v>0</v>
          </cell>
          <cell r="IL291">
            <v>0</v>
          </cell>
          <cell r="IM291">
            <v>0</v>
          </cell>
          <cell r="IN291">
            <v>0</v>
          </cell>
          <cell r="IO291">
            <v>0</v>
          </cell>
          <cell r="IP291">
            <v>0</v>
          </cell>
          <cell r="IQ291">
            <v>0</v>
          </cell>
          <cell r="IR291">
            <v>0</v>
          </cell>
          <cell r="IS291">
            <v>0</v>
          </cell>
          <cell r="IT291">
            <v>0</v>
          </cell>
          <cell r="IU291">
            <v>0</v>
          </cell>
          <cell r="IV291">
            <v>0</v>
          </cell>
          <cell r="IW291">
            <v>0</v>
          </cell>
          <cell r="IX291">
            <v>0</v>
          </cell>
          <cell r="IY291">
            <v>0</v>
          </cell>
          <cell r="IZ291">
            <v>0</v>
          </cell>
          <cell r="JA291">
            <v>0</v>
          </cell>
          <cell r="JB291">
            <v>0</v>
          </cell>
          <cell r="JC291">
            <v>0</v>
          </cell>
          <cell r="JD291">
            <v>0</v>
          </cell>
          <cell r="JE291">
            <v>0</v>
          </cell>
          <cell r="JF291">
            <v>0</v>
          </cell>
          <cell r="JG291">
            <v>0</v>
          </cell>
          <cell r="JH291">
            <v>0</v>
          </cell>
          <cell r="JI291">
            <v>0</v>
          </cell>
          <cell r="JJ291">
            <v>0</v>
          </cell>
          <cell r="JK291">
            <v>0</v>
          </cell>
          <cell r="JL291">
            <v>0</v>
          </cell>
          <cell r="JM291">
            <v>0</v>
          </cell>
          <cell r="JN291">
            <v>0</v>
          </cell>
          <cell r="JO291">
            <v>0</v>
          </cell>
          <cell r="JP291">
            <v>0</v>
          </cell>
          <cell r="JQ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C292">
            <v>0</v>
          </cell>
          <cell r="GD292">
            <v>0</v>
          </cell>
          <cell r="GE292">
            <v>0</v>
          </cell>
          <cell r="GF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O292">
            <v>0</v>
          </cell>
          <cell r="GP292">
            <v>0</v>
          </cell>
          <cell r="GQ292">
            <v>0</v>
          </cell>
          <cell r="GR292">
            <v>0</v>
          </cell>
          <cell r="GS292">
            <v>0</v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  <cell r="GY292">
            <v>0</v>
          </cell>
          <cell r="GZ292">
            <v>0</v>
          </cell>
          <cell r="HA292">
            <v>0</v>
          </cell>
          <cell r="HB292">
            <v>0</v>
          </cell>
          <cell r="HC292">
            <v>0</v>
          </cell>
          <cell r="HD292">
            <v>0</v>
          </cell>
          <cell r="HE292">
            <v>0</v>
          </cell>
          <cell r="HF292">
            <v>0</v>
          </cell>
          <cell r="HG292">
            <v>0</v>
          </cell>
          <cell r="HH292">
            <v>0</v>
          </cell>
          <cell r="HI292">
            <v>0</v>
          </cell>
          <cell r="HJ292">
            <v>0</v>
          </cell>
          <cell r="HK292">
            <v>0</v>
          </cell>
          <cell r="HL292">
            <v>0</v>
          </cell>
          <cell r="HM292">
            <v>0</v>
          </cell>
          <cell r="HN292">
            <v>0</v>
          </cell>
          <cell r="HO292">
            <v>0</v>
          </cell>
          <cell r="HP292">
            <v>0</v>
          </cell>
          <cell r="HQ292">
            <v>0</v>
          </cell>
          <cell r="HR292">
            <v>0</v>
          </cell>
          <cell r="HS292">
            <v>0</v>
          </cell>
          <cell r="HT292">
            <v>0</v>
          </cell>
          <cell r="HU292">
            <v>0</v>
          </cell>
          <cell r="HV292">
            <v>0</v>
          </cell>
          <cell r="HW292">
            <v>0</v>
          </cell>
          <cell r="HX292">
            <v>0</v>
          </cell>
          <cell r="HY292">
            <v>0</v>
          </cell>
          <cell r="HZ292">
            <v>0</v>
          </cell>
          <cell r="IA292">
            <v>0</v>
          </cell>
          <cell r="IB292">
            <v>0</v>
          </cell>
          <cell r="IC292">
            <v>0</v>
          </cell>
          <cell r="ID292">
            <v>0</v>
          </cell>
          <cell r="IE292">
            <v>0</v>
          </cell>
          <cell r="IF292">
            <v>0</v>
          </cell>
          <cell r="IG292">
            <v>0</v>
          </cell>
          <cell r="IH292">
            <v>0</v>
          </cell>
          <cell r="II292">
            <v>0</v>
          </cell>
          <cell r="IJ292">
            <v>0</v>
          </cell>
          <cell r="IK292">
            <v>0</v>
          </cell>
          <cell r="IL292">
            <v>0</v>
          </cell>
          <cell r="IM292">
            <v>0</v>
          </cell>
          <cell r="IN292">
            <v>0</v>
          </cell>
          <cell r="IO292">
            <v>0</v>
          </cell>
          <cell r="IP292">
            <v>0</v>
          </cell>
          <cell r="IQ292">
            <v>0</v>
          </cell>
          <cell r="IR292">
            <v>0</v>
          </cell>
          <cell r="IS292">
            <v>0</v>
          </cell>
          <cell r="IT292">
            <v>0</v>
          </cell>
          <cell r="IU292">
            <v>0</v>
          </cell>
          <cell r="IV292">
            <v>0</v>
          </cell>
          <cell r="IW292">
            <v>0</v>
          </cell>
          <cell r="IX292">
            <v>0</v>
          </cell>
          <cell r="IY292">
            <v>0</v>
          </cell>
          <cell r="IZ292">
            <v>0</v>
          </cell>
          <cell r="JA292">
            <v>0</v>
          </cell>
          <cell r="JB292">
            <v>0</v>
          </cell>
          <cell r="JC292">
            <v>0</v>
          </cell>
          <cell r="JD292">
            <v>0</v>
          </cell>
          <cell r="JE292">
            <v>0</v>
          </cell>
          <cell r="JF292">
            <v>0</v>
          </cell>
          <cell r="JG292">
            <v>0</v>
          </cell>
          <cell r="JH292">
            <v>0</v>
          </cell>
          <cell r="JI292">
            <v>0</v>
          </cell>
          <cell r="JJ292">
            <v>0</v>
          </cell>
          <cell r="JK292">
            <v>0</v>
          </cell>
          <cell r="JL292">
            <v>0</v>
          </cell>
          <cell r="JM292">
            <v>0</v>
          </cell>
          <cell r="JN292">
            <v>0</v>
          </cell>
          <cell r="JO292">
            <v>0</v>
          </cell>
          <cell r="JP292">
            <v>0</v>
          </cell>
          <cell r="JQ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0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0</v>
          </cell>
          <cell r="FV293">
            <v>0</v>
          </cell>
          <cell r="FW293">
            <v>0</v>
          </cell>
          <cell r="FX293">
            <v>0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0</v>
          </cell>
          <cell r="IE293">
            <v>0</v>
          </cell>
          <cell r="IF293">
            <v>0</v>
          </cell>
          <cell r="IG293">
            <v>0</v>
          </cell>
          <cell r="IH293">
            <v>0</v>
          </cell>
          <cell r="II293">
            <v>0</v>
          </cell>
          <cell r="IJ293">
            <v>0</v>
          </cell>
          <cell r="IK293">
            <v>0</v>
          </cell>
          <cell r="IL293">
            <v>0</v>
          </cell>
          <cell r="IM293">
            <v>0</v>
          </cell>
          <cell r="IN293">
            <v>0</v>
          </cell>
          <cell r="IO293">
            <v>0</v>
          </cell>
          <cell r="IP293">
            <v>0</v>
          </cell>
          <cell r="IQ293">
            <v>0</v>
          </cell>
          <cell r="IR293">
            <v>0</v>
          </cell>
          <cell r="IS293">
            <v>0</v>
          </cell>
          <cell r="IT293">
            <v>0</v>
          </cell>
          <cell r="IU293">
            <v>0</v>
          </cell>
          <cell r="IV293">
            <v>0</v>
          </cell>
          <cell r="IW293">
            <v>0</v>
          </cell>
          <cell r="IX293">
            <v>0</v>
          </cell>
          <cell r="IY293">
            <v>0</v>
          </cell>
          <cell r="IZ293">
            <v>0</v>
          </cell>
          <cell r="JA293">
            <v>0</v>
          </cell>
          <cell r="JB293">
            <v>0</v>
          </cell>
          <cell r="JC293">
            <v>0</v>
          </cell>
          <cell r="JD293">
            <v>0</v>
          </cell>
          <cell r="JE293">
            <v>0</v>
          </cell>
          <cell r="JF293">
            <v>0</v>
          </cell>
          <cell r="JG293">
            <v>0</v>
          </cell>
          <cell r="JH293">
            <v>0</v>
          </cell>
          <cell r="JI293">
            <v>0</v>
          </cell>
          <cell r="JJ293">
            <v>0</v>
          </cell>
          <cell r="JK293">
            <v>0</v>
          </cell>
          <cell r="JL293">
            <v>0</v>
          </cell>
          <cell r="JM293">
            <v>0</v>
          </cell>
          <cell r="JN293">
            <v>0</v>
          </cell>
          <cell r="JO293">
            <v>0</v>
          </cell>
          <cell r="JP293">
            <v>0</v>
          </cell>
          <cell r="JQ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0</v>
          </cell>
          <cell r="FB294">
            <v>0</v>
          </cell>
          <cell r="FC294">
            <v>0</v>
          </cell>
          <cell r="FD294">
            <v>0</v>
          </cell>
          <cell r="FE294">
            <v>0</v>
          </cell>
          <cell r="FF294">
            <v>0</v>
          </cell>
          <cell r="FG294">
            <v>0</v>
          </cell>
          <cell r="FH294">
            <v>0</v>
          </cell>
          <cell r="FI294">
            <v>0</v>
          </cell>
          <cell r="FJ294">
            <v>0</v>
          </cell>
          <cell r="FK294">
            <v>0</v>
          </cell>
          <cell r="FL294">
            <v>0</v>
          </cell>
          <cell r="FM294">
            <v>0</v>
          </cell>
          <cell r="FN294">
            <v>0</v>
          </cell>
          <cell r="FO294">
            <v>0</v>
          </cell>
          <cell r="FP294">
            <v>0</v>
          </cell>
          <cell r="FQ294">
            <v>0</v>
          </cell>
          <cell r="FR294">
            <v>0</v>
          </cell>
          <cell r="FS294">
            <v>0</v>
          </cell>
          <cell r="FT294">
            <v>0</v>
          </cell>
          <cell r="FU294">
            <v>0</v>
          </cell>
          <cell r="FV294">
            <v>0</v>
          </cell>
          <cell r="FW294">
            <v>0</v>
          </cell>
          <cell r="FX294">
            <v>0</v>
          </cell>
          <cell r="FY294">
            <v>0</v>
          </cell>
          <cell r="FZ294">
            <v>0</v>
          </cell>
          <cell r="GA294">
            <v>0</v>
          </cell>
          <cell r="GB294">
            <v>0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O294">
            <v>0</v>
          </cell>
          <cell r="GP294">
            <v>0</v>
          </cell>
          <cell r="GQ294">
            <v>0</v>
          </cell>
          <cell r="GR294">
            <v>0</v>
          </cell>
          <cell r="GS294">
            <v>0</v>
          </cell>
          <cell r="GT294">
            <v>0</v>
          </cell>
          <cell r="GU294">
            <v>0</v>
          </cell>
          <cell r="GV294">
            <v>0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  <cell r="HC294">
            <v>0</v>
          </cell>
          <cell r="HD294">
            <v>0</v>
          </cell>
          <cell r="HE294">
            <v>0</v>
          </cell>
          <cell r="HF294">
            <v>0</v>
          </cell>
          <cell r="HG294">
            <v>0</v>
          </cell>
          <cell r="HH294">
            <v>0</v>
          </cell>
          <cell r="HI294">
            <v>0</v>
          </cell>
          <cell r="HJ294">
            <v>0</v>
          </cell>
          <cell r="HK294">
            <v>0</v>
          </cell>
          <cell r="HL294">
            <v>0</v>
          </cell>
          <cell r="HM294">
            <v>0</v>
          </cell>
          <cell r="HN294">
            <v>0</v>
          </cell>
          <cell r="HO294">
            <v>0</v>
          </cell>
          <cell r="HP294">
            <v>0</v>
          </cell>
          <cell r="HQ294">
            <v>0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0</v>
          </cell>
          <cell r="IG294">
            <v>0</v>
          </cell>
          <cell r="IH294">
            <v>0</v>
          </cell>
          <cell r="II294">
            <v>0</v>
          </cell>
          <cell r="IJ294">
            <v>0</v>
          </cell>
          <cell r="IK294">
            <v>0</v>
          </cell>
          <cell r="IL294">
            <v>0</v>
          </cell>
          <cell r="IM294">
            <v>0</v>
          </cell>
          <cell r="IN294">
            <v>0</v>
          </cell>
          <cell r="IO294">
            <v>0</v>
          </cell>
          <cell r="IP294">
            <v>0</v>
          </cell>
          <cell r="IQ294">
            <v>0</v>
          </cell>
          <cell r="IR294">
            <v>0</v>
          </cell>
          <cell r="IS294">
            <v>0</v>
          </cell>
          <cell r="IT294">
            <v>0</v>
          </cell>
          <cell r="IU294">
            <v>0</v>
          </cell>
          <cell r="IV294">
            <v>0</v>
          </cell>
          <cell r="IW294">
            <v>0</v>
          </cell>
          <cell r="IX294">
            <v>0</v>
          </cell>
          <cell r="IY294">
            <v>0</v>
          </cell>
          <cell r="IZ294">
            <v>0</v>
          </cell>
          <cell r="JA294">
            <v>0</v>
          </cell>
          <cell r="JB294">
            <v>0</v>
          </cell>
          <cell r="JC294">
            <v>0</v>
          </cell>
          <cell r="JD294">
            <v>0</v>
          </cell>
          <cell r="JE294">
            <v>0</v>
          </cell>
          <cell r="JF294">
            <v>0</v>
          </cell>
          <cell r="JG294">
            <v>0</v>
          </cell>
          <cell r="JH294">
            <v>0</v>
          </cell>
          <cell r="JI294">
            <v>0</v>
          </cell>
          <cell r="JJ294">
            <v>0</v>
          </cell>
          <cell r="JK294">
            <v>0</v>
          </cell>
          <cell r="JL294">
            <v>0</v>
          </cell>
          <cell r="JM294">
            <v>0</v>
          </cell>
          <cell r="JN294">
            <v>0</v>
          </cell>
          <cell r="JO294">
            <v>0</v>
          </cell>
          <cell r="JP294">
            <v>0</v>
          </cell>
          <cell r="JQ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0</v>
          </cell>
          <cell r="FN295">
            <v>0</v>
          </cell>
          <cell r="FO295">
            <v>0</v>
          </cell>
          <cell r="FP295">
            <v>0</v>
          </cell>
          <cell r="FQ295">
            <v>0</v>
          </cell>
          <cell r="FR295">
            <v>0</v>
          </cell>
          <cell r="FS295">
            <v>0</v>
          </cell>
          <cell r="FT295">
            <v>0</v>
          </cell>
          <cell r="FU295">
            <v>0</v>
          </cell>
          <cell r="FV295">
            <v>0</v>
          </cell>
          <cell r="FW295">
            <v>0</v>
          </cell>
          <cell r="FX295">
            <v>0</v>
          </cell>
          <cell r="FY295">
            <v>0</v>
          </cell>
          <cell r="FZ295">
            <v>0</v>
          </cell>
          <cell r="GA295">
            <v>0</v>
          </cell>
          <cell r="GB295">
            <v>0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0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  <cell r="HU295">
            <v>0</v>
          </cell>
          <cell r="HV295">
            <v>0</v>
          </cell>
          <cell r="HW295">
            <v>0</v>
          </cell>
          <cell r="HX295">
            <v>0</v>
          </cell>
          <cell r="HY295">
            <v>0</v>
          </cell>
          <cell r="HZ295">
            <v>0</v>
          </cell>
          <cell r="IA295">
            <v>0</v>
          </cell>
          <cell r="IB295">
            <v>0</v>
          </cell>
          <cell r="IC295">
            <v>0</v>
          </cell>
          <cell r="ID295">
            <v>0</v>
          </cell>
          <cell r="IE295">
            <v>0</v>
          </cell>
          <cell r="IF295">
            <v>0</v>
          </cell>
          <cell r="IG295">
            <v>0</v>
          </cell>
          <cell r="IH295">
            <v>0</v>
          </cell>
          <cell r="II295">
            <v>0</v>
          </cell>
          <cell r="IJ295">
            <v>0</v>
          </cell>
          <cell r="IK295">
            <v>0</v>
          </cell>
          <cell r="IL295">
            <v>0</v>
          </cell>
          <cell r="IM295">
            <v>0</v>
          </cell>
          <cell r="IN295">
            <v>0</v>
          </cell>
          <cell r="IO295">
            <v>0</v>
          </cell>
          <cell r="IP295">
            <v>0</v>
          </cell>
          <cell r="IQ295">
            <v>0</v>
          </cell>
          <cell r="IR295">
            <v>0</v>
          </cell>
          <cell r="IS295">
            <v>0</v>
          </cell>
          <cell r="IT295">
            <v>0</v>
          </cell>
          <cell r="IU295">
            <v>0</v>
          </cell>
          <cell r="IV295">
            <v>0</v>
          </cell>
          <cell r="IW295">
            <v>0</v>
          </cell>
          <cell r="IX295">
            <v>0</v>
          </cell>
          <cell r="IY295">
            <v>0</v>
          </cell>
          <cell r="IZ295">
            <v>0</v>
          </cell>
          <cell r="JA295">
            <v>0</v>
          </cell>
          <cell r="JB295">
            <v>0</v>
          </cell>
          <cell r="JC295">
            <v>0</v>
          </cell>
          <cell r="JD295">
            <v>0</v>
          </cell>
          <cell r="JE295">
            <v>0</v>
          </cell>
          <cell r="JF295">
            <v>0</v>
          </cell>
          <cell r="JG295">
            <v>0</v>
          </cell>
          <cell r="JH295">
            <v>0</v>
          </cell>
          <cell r="JI295">
            <v>0</v>
          </cell>
          <cell r="JJ295">
            <v>0</v>
          </cell>
          <cell r="JK295">
            <v>0</v>
          </cell>
          <cell r="JL295">
            <v>0</v>
          </cell>
          <cell r="JM295">
            <v>0</v>
          </cell>
          <cell r="JN295">
            <v>0</v>
          </cell>
          <cell r="JO295">
            <v>0</v>
          </cell>
          <cell r="JP295">
            <v>0</v>
          </cell>
          <cell r="JQ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C296">
            <v>0</v>
          </cell>
          <cell r="GD296">
            <v>0</v>
          </cell>
          <cell r="GE296">
            <v>0</v>
          </cell>
          <cell r="GF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0</v>
          </cell>
          <cell r="GS296">
            <v>0</v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  <cell r="HC296">
            <v>0</v>
          </cell>
          <cell r="HD296">
            <v>0</v>
          </cell>
          <cell r="HE296">
            <v>0</v>
          </cell>
          <cell r="HF296">
            <v>0</v>
          </cell>
          <cell r="HG296">
            <v>0</v>
          </cell>
          <cell r="HH296">
            <v>0</v>
          </cell>
          <cell r="HI296">
            <v>0</v>
          </cell>
          <cell r="HJ296">
            <v>0</v>
          </cell>
          <cell r="HK296">
            <v>0</v>
          </cell>
          <cell r="HL296">
            <v>0</v>
          </cell>
          <cell r="HM296">
            <v>0</v>
          </cell>
          <cell r="HN296">
            <v>0</v>
          </cell>
          <cell r="HO296">
            <v>0</v>
          </cell>
          <cell r="HP296">
            <v>0</v>
          </cell>
          <cell r="HQ296">
            <v>0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0</v>
          </cell>
          <cell r="IE296">
            <v>0</v>
          </cell>
          <cell r="IF296">
            <v>0</v>
          </cell>
          <cell r="IG296">
            <v>0</v>
          </cell>
          <cell r="IH296">
            <v>0</v>
          </cell>
          <cell r="II296">
            <v>0</v>
          </cell>
          <cell r="IJ296">
            <v>0</v>
          </cell>
          <cell r="IK296">
            <v>0</v>
          </cell>
          <cell r="IL296">
            <v>0</v>
          </cell>
          <cell r="IM296">
            <v>0</v>
          </cell>
          <cell r="IN296">
            <v>0</v>
          </cell>
          <cell r="IO296">
            <v>0</v>
          </cell>
          <cell r="IP296">
            <v>0</v>
          </cell>
          <cell r="IQ296">
            <v>0</v>
          </cell>
          <cell r="IR296">
            <v>0</v>
          </cell>
          <cell r="IS296">
            <v>0</v>
          </cell>
          <cell r="IT296">
            <v>0</v>
          </cell>
          <cell r="IU296">
            <v>0</v>
          </cell>
          <cell r="IV296">
            <v>0</v>
          </cell>
          <cell r="IW296">
            <v>0</v>
          </cell>
          <cell r="IX296">
            <v>0</v>
          </cell>
          <cell r="IY296">
            <v>0</v>
          </cell>
          <cell r="IZ296">
            <v>0</v>
          </cell>
          <cell r="JA296">
            <v>0</v>
          </cell>
          <cell r="JB296">
            <v>0</v>
          </cell>
          <cell r="JC296">
            <v>0</v>
          </cell>
          <cell r="JD296">
            <v>0</v>
          </cell>
          <cell r="JE296">
            <v>0</v>
          </cell>
          <cell r="JF296">
            <v>0</v>
          </cell>
          <cell r="JG296">
            <v>0</v>
          </cell>
          <cell r="JH296">
            <v>0</v>
          </cell>
          <cell r="JI296">
            <v>0</v>
          </cell>
          <cell r="JJ296">
            <v>0</v>
          </cell>
          <cell r="JK296">
            <v>0</v>
          </cell>
          <cell r="JL296">
            <v>0</v>
          </cell>
          <cell r="JM296">
            <v>0</v>
          </cell>
          <cell r="JN296">
            <v>0</v>
          </cell>
          <cell r="JO296">
            <v>0</v>
          </cell>
          <cell r="JP296">
            <v>0</v>
          </cell>
          <cell r="JQ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0</v>
          </cell>
          <cell r="EW297">
            <v>0</v>
          </cell>
          <cell r="EX297">
            <v>0</v>
          </cell>
          <cell r="EY297">
            <v>0</v>
          </cell>
          <cell r="EZ297">
            <v>0</v>
          </cell>
          <cell r="FA297">
            <v>0</v>
          </cell>
          <cell r="FB297">
            <v>0</v>
          </cell>
          <cell r="FC297">
            <v>0</v>
          </cell>
          <cell r="FD297">
            <v>0</v>
          </cell>
          <cell r="FE297">
            <v>0</v>
          </cell>
          <cell r="FF297">
            <v>0</v>
          </cell>
          <cell r="FG297">
            <v>0</v>
          </cell>
          <cell r="FH297">
            <v>0</v>
          </cell>
          <cell r="FI297">
            <v>0</v>
          </cell>
          <cell r="FJ297">
            <v>0</v>
          </cell>
          <cell r="FK297">
            <v>0</v>
          </cell>
          <cell r="FL297">
            <v>0</v>
          </cell>
          <cell r="FM297">
            <v>0</v>
          </cell>
          <cell r="FN297">
            <v>0</v>
          </cell>
          <cell r="FO297">
            <v>0</v>
          </cell>
          <cell r="FP297">
            <v>0</v>
          </cell>
          <cell r="FQ297">
            <v>0</v>
          </cell>
          <cell r="FR297">
            <v>0</v>
          </cell>
          <cell r="FS297">
            <v>0</v>
          </cell>
          <cell r="FT297">
            <v>0</v>
          </cell>
          <cell r="FU297">
            <v>0</v>
          </cell>
          <cell r="FV297">
            <v>0</v>
          </cell>
          <cell r="FW297">
            <v>0</v>
          </cell>
          <cell r="FX297">
            <v>0</v>
          </cell>
          <cell r="FY297">
            <v>0</v>
          </cell>
          <cell r="FZ297">
            <v>0</v>
          </cell>
          <cell r="GA297">
            <v>0</v>
          </cell>
          <cell r="GB297">
            <v>0</v>
          </cell>
          <cell r="GC297">
            <v>0</v>
          </cell>
          <cell r="GD297">
            <v>0</v>
          </cell>
          <cell r="GE297">
            <v>0</v>
          </cell>
          <cell r="GF297">
            <v>0</v>
          </cell>
          <cell r="GG297">
            <v>0</v>
          </cell>
          <cell r="GH297">
            <v>0</v>
          </cell>
          <cell r="GI297">
            <v>0</v>
          </cell>
          <cell r="GJ297">
            <v>0</v>
          </cell>
          <cell r="GK297">
            <v>0</v>
          </cell>
          <cell r="GL297">
            <v>0</v>
          </cell>
          <cell r="GM297">
            <v>0</v>
          </cell>
          <cell r="GN297">
            <v>0</v>
          </cell>
          <cell r="GO297">
            <v>0</v>
          </cell>
          <cell r="GP297">
            <v>0</v>
          </cell>
          <cell r="GQ297">
            <v>0</v>
          </cell>
          <cell r="GR297">
            <v>0</v>
          </cell>
          <cell r="GS297">
            <v>0</v>
          </cell>
          <cell r="GT297">
            <v>0</v>
          </cell>
          <cell r="GU297">
            <v>0</v>
          </cell>
          <cell r="GV297">
            <v>0</v>
          </cell>
          <cell r="GW297">
            <v>0</v>
          </cell>
          <cell r="GX297">
            <v>0</v>
          </cell>
          <cell r="GY297">
            <v>0</v>
          </cell>
          <cell r="GZ297">
            <v>0</v>
          </cell>
          <cell r="HA297">
            <v>0</v>
          </cell>
          <cell r="HB297">
            <v>0</v>
          </cell>
          <cell r="HC297">
            <v>0</v>
          </cell>
          <cell r="HD297">
            <v>0</v>
          </cell>
          <cell r="HE297">
            <v>0</v>
          </cell>
          <cell r="HF297">
            <v>0</v>
          </cell>
          <cell r="HG297">
            <v>0</v>
          </cell>
          <cell r="HH297">
            <v>0</v>
          </cell>
          <cell r="HI297">
            <v>0</v>
          </cell>
          <cell r="HJ297">
            <v>0</v>
          </cell>
          <cell r="HK297">
            <v>0</v>
          </cell>
          <cell r="HL297">
            <v>0</v>
          </cell>
          <cell r="HM297">
            <v>0</v>
          </cell>
          <cell r="HN297">
            <v>0</v>
          </cell>
          <cell r="HO297">
            <v>0</v>
          </cell>
          <cell r="HP297">
            <v>0</v>
          </cell>
          <cell r="HQ297">
            <v>0</v>
          </cell>
          <cell r="HR297">
            <v>0</v>
          </cell>
          <cell r="HS297">
            <v>0</v>
          </cell>
          <cell r="HT297">
            <v>0</v>
          </cell>
          <cell r="HU297">
            <v>0</v>
          </cell>
          <cell r="HV297">
            <v>0</v>
          </cell>
          <cell r="HW297">
            <v>0</v>
          </cell>
          <cell r="HX297">
            <v>0</v>
          </cell>
          <cell r="HY297">
            <v>0</v>
          </cell>
          <cell r="HZ297">
            <v>0</v>
          </cell>
          <cell r="IA297">
            <v>0</v>
          </cell>
          <cell r="IB297">
            <v>0</v>
          </cell>
          <cell r="IC297">
            <v>0</v>
          </cell>
          <cell r="ID297">
            <v>0</v>
          </cell>
          <cell r="IE297">
            <v>0</v>
          </cell>
          <cell r="IF297">
            <v>0</v>
          </cell>
          <cell r="IG297">
            <v>0</v>
          </cell>
          <cell r="IH297">
            <v>0</v>
          </cell>
          <cell r="II297">
            <v>0</v>
          </cell>
          <cell r="IJ297">
            <v>0</v>
          </cell>
          <cell r="IK297">
            <v>0</v>
          </cell>
          <cell r="IL297">
            <v>0</v>
          </cell>
          <cell r="IM297">
            <v>0</v>
          </cell>
          <cell r="IN297">
            <v>0</v>
          </cell>
          <cell r="IO297">
            <v>0</v>
          </cell>
          <cell r="IP297">
            <v>0</v>
          </cell>
          <cell r="IQ297">
            <v>0</v>
          </cell>
          <cell r="IR297">
            <v>0</v>
          </cell>
          <cell r="IS297">
            <v>0</v>
          </cell>
          <cell r="IT297">
            <v>0</v>
          </cell>
          <cell r="IU297">
            <v>0</v>
          </cell>
          <cell r="IV297">
            <v>0</v>
          </cell>
          <cell r="IW297">
            <v>0</v>
          </cell>
          <cell r="IX297">
            <v>0</v>
          </cell>
          <cell r="IY297">
            <v>0</v>
          </cell>
          <cell r="IZ297">
            <v>0</v>
          </cell>
          <cell r="JA297">
            <v>0</v>
          </cell>
          <cell r="JB297">
            <v>0</v>
          </cell>
          <cell r="JC297">
            <v>0</v>
          </cell>
          <cell r="JD297">
            <v>0</v>
          </cell>
          <cell r="JE297">
            <v>0</v>
          </cell>
          <cell r="JF297">
            <v>0</v>
          </cell>
          <cell r="JG297">
            <v>0</v>
          </cell>
          <cell r="JH297">
            <v>0</v>
          </cell>
          <cell r="JI297">
            <v>0</v>
          </cell>
          <cell r="JJ297">
            <v>0</v>
          </cell>
          <cell r="JK297">
            <v>0</v>
          </cell>
          <cell r="JL297">
            <v>0</v>
          </cell>
          <cell r="JM297">
            <v>0</v>
          </cell>
          <cell r="JN297">
            <v>0</v>
          </cell>
          <cell r="JO297">
            <v>0</v>
          </cell>
          <cell r="JP297">
            <v>0</v>
          </cell>
          <cell r="JQ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0</v>
          </cell>
          <cell r="FN298">
            <v>0</v>
          </cell>
          <cell r="FO298">
            <v>0</v>
          </cell>
          <cell r="FP298">
            <v>0</v>
          </cell>
          <cell r="FQ298">
            <v>0</v>
          </cell>
          <cell r="FR298">
            <v>0</v>
          </cell>
          <cell r="FS298">
            <v>0</v>
          </cell>
          <cell r="FT298">
            <v>0</v>
          </cell>
          <cell r="FU298">
            <v>0</v>
          </cell>
          <cell r="FV298">
            <v>0</v>
          </cell>
          <cell r="FW298">
            <v>0</v>
          </cell>
          <cell r="FX298">
            <v>0</v>
          </cell>
          <cell r="FY298">
            <v>0</v>
          </cell>
          <cell r="FZ298">
            <v>0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O298">
            <v>0</v>
          </cell>
          <cell r="GP298">
            <v>0</v>
          </cell>
          <cell r="GQ298">
            <v>0</v>
          </cell>
          <cell r="GR298">
            <v>0</v>
          </cell>
          <cell r="GS298">
            <v>0</v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  <cell r="GY298">
            <v>0</v>
          </cell>
          <cell r="GZ298">
            <v>0</v>
          </cell>
          <cell r="HA298">
            <v>0</v>
          </cell>
          <cell r="HB298">
            <v>0</v>
          </cell>
          <cell r="HC298">
            <v>0</v>
          </cell>
          <cell r="HD298">
            <v>0</v>
          </cell>
          <cell r="HE298">
            <v>0</v>
          </cell>
          <cell r="HF298">
            <v>0</v>
          </cell>
          <cell r="HG298">
            <v>0</v>
          </cell>
          <cell r="HH298">
            <v>0</v>
          </cell>
          <cell r="HI298">
            <v>0</v>
          </cell>
          <cell r="HJ298">
            <v>0</v>
          </cell>
          <cell r="HK298">
            <v>0</v>
          </cell>
          <cell r="HL298">
            <v>0</v>
          </cell>
          <cell r="HM298">
            <v>0</v>
          </cell>
          <cell r="HN298">
            <v>0</v>
          </cell>
          <cell r="HO298">
            <v>0</v>
          </cell>
          <cell r="HP298">
            <v>0</v>
          </cell>
          <cell r="HQ298">
            <v>0</v>
          </cell>
          <cell r="HR298">
            <v>0</v>
          </cell>
          <cell r="HS298">
            <v>0</v>
          </cell>
          <cell r="HT298">
            <v>0</v>
          </cell>
          <cell r="HU298">
            <v>0</v>
          </cell>
          <cell r="HV298">
            <v>0</v>
          </cell>
          <cell r="HW298">
            <v>0</v>
          </cell>
          <cell r="HX298">
            <v>0</v>
          </cell>
          <cell r="HY298">
            <v>0</v>
          </cell>
          <cell r="HZ298">
            <v>0</v>
          </cell>
          <cell r="IA298">
            <v>0</v>
          </cell>
          <cell r="IB298">
            <v>0</v>
          </cell>
          <cell r="IC298">
            <v>0</v>
          </cell>
          <cell r="ID298">
            <v>0</v>
          </cell>
          <cell r="IE298">
            <v>0</v>
          </cell>
          <cell r="IF298">
            <v>0</v>
          </cell>
          <cell r="IG298">
            <v>0</v>
          </cell>
          <cell r="IH298">
            <v>0</v>
          </cell>
          <cell r="II298">
            <v>0</v>
          </cell>
          <cell r="IJ298">
            <v>0</v>
          </cell>
          <cell r="IK298">
            <v>0</v>
          </cell>
          <cell r="IL298">
            <v>0</v>
          </cell>
          <cell r="IM298">
            <v>0</v>
          </cell>
          <cell r="IN298">
            <v>0</v>
          </cell>
          <cell r="IO298">
            <v>0</v>
          </cell>
          <cell r="IP298">
            <v>0</v>
          </cell>
          <cell r="IQ298">
            <v>0</v>
          </cell>
          <cell r="IR298">
            <v>0</v>
          </cell>
          <cell r="IS298">
            <v>0</v>
          </cell>
          <cell r="IT298">
            <v>0</v>
          </cell>
          <cell r="IU298">
            <v>0</v>
          </cell>
          <cell r="IV298">
            <v>0</v>
          </cell>
          <cell r="IW298">
            <v>0</v>
          </cell>
          <cell r="IX298">
            <v>0</v>
          </cell>
          <cell r="IY298">
            <v>0</v>
          </cell>
          <cell r="IZ298">
            <v>0</v>
          </cell>
          <cell r="JA298">
            <v>0</v>
          </cell>
          <cell r="JB298">
            <v>0</v>
          </cell>
          <cell r="JC298">
            <v>0</v>
          </cell>
          <cell r="JD298">
            <v>0</v>
          </cell>
          <cell r="JE298">
            <v>0</v>
          </cell>
          <cell r="JF298">
            <v>0</v>
          </cell>
          <cell r="JG298">
            <v>0</v>
          </cell>
          <cell r="JH298">
            <v>0</v>
          </cell>
          <cell r="JI298">
            <v>0</v>
          </cell>
          <cell r="JJ298">
            <v>0</v>
          </cell>
          <cell r="JK298">
            <v>0</v>
          </cell>
          <cell r="JL298">
            <v>0</v>
          </cell>
          <cell r="JM298">
            <v>0</v>
          </cell>
          <cell r="JN298">
            <v>0</v>
          </cell>
          <cell r="JO298">
            <v>0</v>
          </cell>
          <cell r="JP298">
            <v>0</v>
          </cell>
          <cell r="JQ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0</v>
          </cell>
          <cell r="EU299">
            <v>0</v>
          </cell>
          <cell r="EV299">
            <v>0</v>
          </cell>
          <cell r="EW299">
            <v>0</v>
          </cell>
          <cell r="EX299">
            <v>0</v>
          </cell>
          <cell r="EY299">
            <v>0</v>
          </cell>
          <cell r="EZ299">
            <v>0</v>
          </cell>
          <cell r="FA299">
            <v>0</v>
          </cell>
          <cell r="FB299">
            <v>0</v>
          </cell>
          <cell r="FC299">
            <v>0</v>
          </cell>
          <cell r="FD299">
            <v>0</v>
          </cell>
          <cell r="FE299">
            <v>0</v>
          </cell>
          <cell r="FF299">
            <v>0</v>
          </cell>
          <cell r="FG299">
            <v>0</v>
          </cell>
          <cell r="FH299">
            <v>0</v>
          </cell>
          <cell r="FI299">
            <v>0</v>
          </cell>
          <cell r="FJ299">
            <v>0</v>
          </cell>
          <cell r="FK299">
            <v>0</v>
          </cell>
          <cell r="FL299">
            <v>0</v>
          </cell>
          <cell r="FM299">
            <v>0</v>
          </cell>
          <cell r="FN299">
            <v>0</v>
          </cell>
          <cell r="FO299">
            <v>0</v>
          </cell>
          <cell r="FP299">
            <v>0</v>
          </cell>
          <cell r="FQ299">
            <v>0</v>
          </cell>
          <cell r="FR299">
            <v>0</v>
          </cell>
          <cell r="FS299">
            <v>0</v>
          </cell>
          <cell r="FT299">
            <v>0</v>
          </cell>
          <cell r="FU299">
            <v>0</v>
          </cell>
          <cell r="FV299">
            <v>0</v>
          </cell>
          <cell r="FW299">
            <v>0</v>
          </cell>
          <cell r="FX299">
            <v>0</v>
          </cell>
          <cell r="FY299">
            <v>0</v>
          </cell>
          <cell r="FZ299">
            <v>0</v>
          </cell>
          <cell r="GA299">
            <v>0</v>
          </cell>
          <cell r="GB299">
            <v>0</v>
          </cell>
          <cell r="GC299">
            <v>0</v>
          </cell>
          <cell r="GD299">
            <v>0</v>
          </cell>
          <cell r="GE299">
            <v>0</v>
          </cell>
          <cell r="GF299">
            <v>0</v>
          </cell>
          <cell r="GG299">
            <v>0</v>
          </cell>
          <cell r="GH299">
            <v>0</v>
          </cell>
          <cell r="GI299">
            <v>0</v>
          </cell>
          <cell r="GJ299">
            <v>0</v>
          </cell>
          <cell r="GK299">
            <v>0</v>
          </cell>
          <cell r="GL299">
            <v>0</v>
          </cell>
          <cell r="GM299">
            <v>0</v>
          </cell>
          <cell r="GN299">
            <v>0</v>
          </cell>
          <cell r="GO299">
            <v>0</v>
          </cell>
          <cell r="GP299">
            <v>0</v>
          </cell>
          <cell r="GQ299">
            <v>0</v>
          </cell>
          <cell r="GR299">
            <v>0</v>
          </cell>
          <cell r="GS299">
            <v>0</v>
          </cell>
          <cell r="GT299">
            <v>0</v>
          </cell>
          <cell r="GU299">
            <v>0</v>
          </cell>
          <cell r="GV299">
            <v>0</v>
          </cell>
          <cell r="GW299">
            <v>0</v>
          </cell>
          <cell r="GX299">
            <v>0</v>
          </cell>
          <cell r="GY299">
            <v>0</v>
          </cell>
          <cell r="GZ299">
            <v>0</v>
          </cell>
          <cell r="HA299">
            <v>0</v>
          </cell>
          <cell r="HB299">
            <v>0</v>
          </cell>
          <cell r="HC299">
            <v>0</v>
          </cell>
          <cell r="HD299">
            <v>0</v>
          </cell>
          <cell r="HE299">
            <v>0</v>
          </cell>
          <cell r="HF299">
            <v>0</v>
          </cell>
          <cell r="HG299">
            <v>0</v>
          </cell>
          <cell r="HH299">
            <v>0</v>
          </cell>
          <cell r="HI299">
            <v>0</v>
          </cell>
          <cell r="HJ299">
            <v>0</v>
          </cell>
          <cell r="HK299">
            <v>0</v>
          </cell>
          <cell r="HL299">
            <v>0</v>
          </cell>
          <cell r="HM299">
            <v>0</v>
          </cell>
          <cell r="HN299">
            <v>0</v>
          </cell>
          <cell r="HO299">
            <v>0</v>
          </cell>
          <cell r="HP299">
            <v>0</v>
          </cell>
          <cell r="HQ299">
            <v>0</v>
          </cell>
          <cell r="HR299">
            <v>0</v>
          </cell>
          <cell r="HS299">
            <v>0</v>
          </cell>
          <cell r="HT299">
            <v>0</v>
          </cell>
          <cell r="HU299">
            <v>0</v>
          </cell>
          <cell r="HV299">
            <v>0</v>
          </cell>
          <cell r="HW299">
            <v>0</v>
          </cell>
          <cell r="HX299">
            <v>0</v>
          </cell>
          <cell r="HY299">
            <v>0</v>
          </cell>
          <cell r="HZ299">
            <v>0</v>
          </cell>
          <cell r="IA299">
            <v>0</v>
          </cell>
          <cell r="IB299">
            <v>0</v>
          </cell>
          <cell r="IC299">
            <v>0</v>
          </cell>
          <cell r="ID299">
            <v>0</v>
          </cell>
          <cell r="IE299">
            <v>0</v>
          </cell>
          <cell r="IF299">
            <v>0</v>
          </cell>
          <cell r="IG299">
            <v>0</v>
          </cell>
          <cell r="IH299">
            <v>0</v>
          </cell>
          <cell r="II299">
            <v>0</v>
          </cell>
          <cell r="IJ299">
            <v>0</v>
          </cell>
          <cell r="IK299">
            <v>0</v>
          </cell>
          <cell r="IL299">
            <v>0</v>
          </cell>
          <cell r="IM299">
            <v>0</v>
          </cell>
          <cell r="IN299">
            <v>0</v>
          </cell>
          <cell r="IO299">
            <v>0</v>
          </cell>
          <cell r="IP299">
            <v>0</v>
          </cell>
          <cell r="IQ299">
            <v>0</v>
          </cell>
          <cell r="IR299">
            <v>0</v>
          </cell>
          <cell r="IS299">
            <v>0</v>
          </cell>
          <cell r="IT299">
            <v>0</v>
          </cell>
          <cell r="IU299">
            <v>0</v>
          </cell>
          <cell r="IV299">
            <v>0</v>
          </cell>
          <cell r="IW299">
            <v>0</v>
          </cell>
          <cell r="IX299">
            <v>0</v>
          </cell>
          <cell r="IY299">
            <v>0</v>
          </cell>
          <cell r="IZ299">
            <v>0</v>
          </cell>
          <cell r="JA299">
            <v>0</v>
          </cell>
          <cell r="JB299">
            <v>0</v>
          </cell>
          <cell r="JC299">
            <v>0</v>
          </cell>
          <cell r="JD299">
            <v>0</v>
          </cell>
          <cell r="JE299">
            <v>0</v>
          </cell>
          <cell r="JF299">
            <v>0</v>
          </cell>
          <cell r="JG299">
            <v>0</v>
          </cell>
          <cell r="JH299">
            <v>0</v>
          </cell>
          <cell r="JI299">
            <v>0</v>
          </cell>
          <cell r="JJ299">
            <v>0</v>
          </cell>
          <cell r="JK299">
            <v>0</v>
          </cell>
          <cell r="JL299">
            <v>0</v>
          </cell>
          <cell r="JM299">
            <v>0</v>
          </cell>
          <cell r="JN299">
            <v>0</v>
          </cell>
          <cell r="JO299">
            <v>0</v>
          </cell>
          <cell r="JP299">
            <v>0</v>
          </cell>
          <cell r="JQ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  <cell r="ET300">
            <v>0</v>
          </cell>
          <cell r="EU300">
            <v>0</v>
          </cell>
          <cell r="EV300">
            <v>0</v>
          </cell>
          <cell r="EW300">
            <v>0</v>
          </cell>
          <cell r="EX300">
            <v>0</v>
          </cell>
          <cell r="EY300">
            <v>0</v>
          </cell>
          <cell r="EZ300">
            <v>0</v>
          </cell>
          <cell r="FA300">
            <v>0</v>
          </cell>
          <cell r="FB300">
            <v>0</v>
          </cell>
          <cell r="FC300">
            <v>0</v>
          </cell>
          <cell r="FD300">
            <v>0</v>
          </cell>
          <cell r="FE300">
            <v>0</v>
          </cell>
          <cell r="FF300">
            <v>0</v>
          </cell>
          <cell r="FG300">
            <v>0</v>
          </cell>
          <cell r="FH300">
            <v>0</v>
          </cell>
          <cell r="FI300">
            <v>0</v>
          </cell>
          <cell r="FJ300">
            <v>0</v>
          </cell>
          <cell r="FK300">
            <v>0</v>
          </cell>
          <cell r="FL300">
            <v>0</v>
          </cell>
          <cell r="FM300">
            <v>0</v>
          </cell>
          <cell r="FN300">
            <v>0</v>
          </cell>
          <cell r="FO300">
            <v>0</v>
          </cell>
          <cell r="FP300">
            <v>0</v>
          </cell>
          <cell r="FQ300">
            <v>0</v>
          </cell>
          <cell r="FR300">
            <v>0</v>
          </cell>
          <cell r="FS300">
            <v>0</v>
          </cell>
          <cell r="FT300">
            <v>0</v>
          </cell>
          <cell r="FU300">
            <v>0</v>
          </cell>
          <cell r="FV300">
            <v>0</v>
          </cell>
          <cell r="FW300">
            <v>0</v>
          </cell>
          <cell r="FX300">
            <v>0</v>
          </cell>
          <cell r="FY300">
            <v>0</v>
          </cell>
          <cell r="FZ300">
            <v>0</v>
          </cell>
          <cell r="GA300">
            <v>0</v>
          </cell>
          <cell r="GB300">
            <v>0</v>
          </cell>
          <cell r="GC300">
            <v>0</v>
          </cell>
          <cell r="GD300">
            <v>0</v>
          </cell>
          <cell r="GE300">
            <v>0</v>
          </cell>
          <cell r="GF300">
            <v>0</v>
          </cell>
          <cell r="GG300">
            <v>0</v>
          </cell>
          <cell r="GH300">
            <v>0</v>
          </cell>
          <cell r="GI300">
            <v>0</v>
          </cell>
          <cell r="GJ300">
            <v>0</v>
          </cell>
          <cell r="GK300">
            <v>0</v>
          </cell>
          <cell r="GL300">
            <v>0</v>
          </cell>
          <cell r="GM300">
            <v>0</v>
          </cell>
          <cell r="GN300">
            <v>0</v>
          </cell>
          <cell r="GO300">
            <v>0</v>
          </cell>
          <cell r="GP300">
            <v>0</v>
          </cell>
          <cell r="GQ300">
            <v>0</v>
          </cell>
          <cell r="GR300">
            <v>0</v>
          </cell>
          <cell r="GS300">
            <v>0</v>
          </cell>
          <cell r="GT300">
            <v>0</v>
          </cell>
          <cell r="GU300">
            <v>0</v>
          </cell>
          <cell r="GV300">
            <v>0</v>
          </cell>
          <cell r="GW300">
            <v>0</v>
          </cell>
          <cell r="GX300">
            <v>0</v>
          </cell>
          <cell r="GY300">
            <v>0</v>
          </cell>
          <cell r="GZ300">
            <v>0</v>
          </cell>
          <cell r="HA300">
            <v>0</v>
          </cell>
          <cell r="HB300">
            <v>0</v>
          </cell>
          <cell r="HC300">
            <v>0</v>
          </cell>
          <cell r="HD300">
            <v>0</v>
          </cell>
          <cell r="HE300">
            <v>0</v>
          </cell>
          <cell r="HF300">
            <v>0</v>
          </cell>
          <cell r="HG300">
            <v>0</v>
          </cell>
          <cell r="HH300">
            <v>0</v>
          </cell>
          <cell r="HI300">
            <v>0</v>
          </cell>
          <cell r="HJ300">
            <v>0</v>
          </cell>
          <cell r="HK300">
            <v>0</v>
          </cell>
          <cell r="HL300">
            <v>0</v>
          </cell>
          <cell r="HM300">
            <v>0</v>
          </cell>
          <cell r="HN300">
            <v>0</v>
          </cell>
          <cell r="HO300">
            <v>0</v>
          </cell>
          <cell r="HP300">
            <v>0</v>
          </cell>
          <cell r="HQ300">
            <v>0</v>
          </cell>
          <cell r="HR300">
            <v>0</v>
          </cell>
          <cell r="HS300">
            <v>0</v>
          </cell>
          <cell r="HT300">
            <v>0</v>
          </cell>
          <cell r="HU300">
            <v>0</v>
          </cell>
          <cell r="HV300">
            <v>0</v>
          </cell>
          <cell r="HW300">
            <v>0</v>
          </cell>
          <cell r="HX300">
            <v>0</v>
          </cell>
          <cell r="HY300">
            <v>0</v>
          </cell>
          <cell r="HZ300">
            <v>0</v>
          </cell>
          <cell r="IA300">
            <v>0</v>
          </cell>
          <cell r="IB300">
            <v>0</v>
          </cell>
          <cell r="IC300">
            <v>0</v>
          </cell>
          <cell r="ID300">
            <v>0</v>
          </cell>
          <cell r="IE300">
            <v>0</v>
          </cell>
          <cell r="IF300">
            <v>0</v>
          </cell>
          <cell r="IG300">
            <v>0</v>
          </cell>
          <cell r="IH300">
            <v>0</v>
          </cell>
          <cell r="II300">
            <v>0</v>
          </cell>
          <cell r="IJ300">
            <v>0</v>
          </cell>
          <cell r="IK300">
            <v>0</v>
          </cell>
          <cell r="IL300">
            <v>0</v>
          </cell>
          <cell r="IM300">
            <v>0</v>
          </cell>
          <cell r="IN300">
            <v>0</v>
          </cell>
          <cell r="IO300">
            <v>0</v>
          </cell>
          <cell r="IP300">
            <v>0</v>
          </cell>
          <cell r="IQ300">
            <v>0</v>
          </cell>
          <cell r="IR300">
            <v>0</v>
          </cell>
          <cell r="IS300">
            <v>0</v>
          </cell>
          <cell r="IT300">
            <v>0</v>
          </cell>
          <cell r="IU300">
            <v>0</v>
          </cell>
          <cell r="IV300">
            <v>0</v>
          </cell>
          <cell r="IW300">
            <v>0</v>
          </cell>
          <cell r="IX300">
            <v>0</v>
          </cell>
          <cell r="IY300">
            <v>0</v>
          </cell>
          <cell r="IZ300">
            <v>0</v>
          </cell>
          <cell r="JA300">
            <v>0</v>
          </cell>
          <cell r="JB300">
            <v>0</v>
          </cell>
          <cell r="JC300">
            <v>0</v>
          </cell>
          <cell r="JD300">
            <v>0</v>
          </cell>
          <cell r="JE300">
            <v>0</v>
          </cell>
          <cell r="JF300">
            <v>0</v>
          </cell>
          <cell r="JG300">
            <v>0</v>
          </cell>
          <cell r="JH300">
            <v>0</v>
          </cell>
          <cell r="JI300">
            <v>0</v>
          </cell>
          <cell r="JJ300">
            <v>0</v>
          </cell>
          <cell r="JK300">
            <v>0</v>
          </cell>
          <cell r="JL300">
            <v>0</v>
          </cell>
          <cell r="JM300">
            <v>0</v>
          </cell>
          <cell r="JN300">
            <v>0</v>
          </cell>
          <cell r="JO300">
            <v>0</v>
          </cell>
          <cell r="JP300">
            <v>0</v>
          </cell>
          <cell r="JQ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  <cell r="EU301">
            <v>0</v>
          </cell>
          <cell r="EV301">
            <v>0</v>
          </cell>
          <cell r="EW301">
            <v>0</v>
          </cell>
          <cell r="EX301">
            <v>0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0</v>
          </cell>
          <cell r="FD301">
            <v>0</v>
          </cell>
          <cell r="FE301">
            <v>0</v>
          </cell>
          <cell r="FF301">
            <v>0</v>
          </cell>
          <cell r="FG301">
            <v>0</v>
          </cell>
          <cell r="FH301">
            <v>0</v>
          </cell>
          <cell r="FI301">
            <v>0</v>
          </cell>
          <cell r="FJ301">
            <v>0</v>
          </cell>
          <cell r="FK301">
            <v>0</v>
          </cell>
          <cell r="FL301">
            <v>0</v>
          </cell>
          <cell r="FM301">
            <v>0</v>
          </cell>
          <cell r="FN301">
            <v>0</v>
          </cell>
          <cell r="FO301">
            <v>0</v>
          </cell>
          <cell r="FP301">
            <v>0</v>
          </cell>
          <cell r="FQ301">
            <v>0</v>
          </cell>
          <cell r="FR301">
            <v>0</v>
          </cell>
          <cell r="FS301">
            <v>0</v>
          </cell>
          <cell r="FT301">
            <v>0</v>
          </cell>
          <cell r="FU301">
            <v>0</v>
          </cell>
          <cell r="FV301">
            <v>0</v>
          </cell>
          <cell r="FW301">
            <v>0</v>
          </cell>
          <cell r="FX301">
            <v>0</v>
          </cell>
          <cell r="FY301">
            <v>0</v>
          </cell>
          <cell r="FZ301">
            <v>0</v>
          </cell>
          <cell r="GA301">
            <v>0</v>
          </cell>
          <cell r="GB301">
            <v>0</v>
          </cell>
          <cell r="GC301">
            <v>0</v>
          </cell>
          <cell r="GD301">
            <v>0</v>
          </cell>
          <cell r="GE301">
            <v>0</v>
          </cell>
          <cell r="GF301">
            <v>0</v>
          </cell>
          <cell r="GG301">
            <v>0</v>
          </cell>
          <cell r="GH301">
            <v>0</v>
          </cell>
          <cell r="GI301">
            <v>0</v>
          </cell>
          <cell r="GJ301">
            <v>0</v>
          </cell>
          <cell r="GK301">
            <v>0</v>
          </cell>
          <cell r="GL301">
            <v>0</v>
          </cell>
          <cell r="GM301">
            <v>0</v>
          </cell>
          <cell r="GN301">
            <v>0</v>
          </cell>
          <cell r="GO301">
            <v>0</v>
          </cell>
          <cell r="GP301">
            <v>0</v>
          </cell>
          <cell r="GQ301">
            <v>0</v>
          </cell>
          <cell r="GR301">
            <v>0</v>
          </cell>
          <cell r="GS301">
            <v>0</v>
          </cell>
          <cell r="GT301">
            <v>0</v>
          </cell>
          <cell r="GU301">
            <v>0</v>
          </cell>
          <cell r="GV301">
            <v>0</v>
          </cell>
          <cell r="GW301">
            <v>0</v>
          </cell>
          <cell r="GX301">
            <v>0</v>
          </cell>
          <cell r="GY301">
            <v>0</v>
          </cell>
          <cell r="GZ301">
            <v>0</v>
          </cell>
          <cell r="HA301">
            <v>0</v>
          </cell>
          <cell r="HB301">
            <v>0</v>
          </cell>
          <cell r="HC301">
            <v>0</v>
          </cell>
          <cell r="HD301">
            <v>0</v>
          </cell>
          <cell r="HE301">
            <v>0</v>
          </cell>
          <cell r="HF301">
            <v>0</v>
          </cell>
          <cell r="HG301">
            <v>0</v>
          </cell>
          <cell r="HH301">
            <v>0</v>
          </cell>
          <cell r="HI301">
            <v>0</v>
          </cell>
          <cell r="HJ301">
            <v>0</v>
          </cell>
          <cell r="HK301">
            <v>0</v>
          </cell>
          <cell r="HL301">
            <v>0</v>
          </cell>
          <cell r="HM301">
            <v>0</v>
          </cell>
          <cell r="HN301">
            <v>0</v>
          </cell>
          <cell r="HO301">
            <v>0</v>
          </cell>
          <cell r="HP301">
            <v>0</v>
          </cell>
          <cell r="HQ301">
            <v>0</v>
          </cell>
          <cell r="HR301">
            <v>0</v>
          </cell>
          <cell r="HS301">
            <v>0</v>
          </cell>
          <cell r="HT301">
            <v>0</v>
          </cell>
          <cell r="HU301">
            <v>0</v>
          </cell>
          <cell r="HV301">
            <v>0</v>
          </cell>
          <cell r="HW301">
            <v>0</v>
          </cell>
          <cell r="HX301">
            <v>0</v>
          </cell>
          <cell r="HY301">
            <v>0</v>
          </cell>
          <cell r="HZ301">
            <v>0</v>
          </cell>
          <cell r="IA301">
            <v>0</v>
          </cell>
          <cell r="IB301">
            <v>0</v>
          </cell>
          <cell r="IC301">
            <v>0</v>
          </cell>
          <cell r="ID301">
            <v>0</v>
          </cell>
          <cell r="IE301">
            <v>0</v>
          </cell>
          <cell r="IF301">
            <v>0</v>
          </cell>
          <cell r="IG301">
            <v>0</v>
          </cell>
          <cell r="IH301">
            <v>0</v>
          </cell>
          <cell r="II301">
            <v>0</v>
          </cell>
          <cell r="IJ301">
            <v>0</v>
          </cell>
          <cell r="IK301">
            <v>0</v>
          </cell>
          <cell r="IL301">
            <v>0</v>
          </cell>
          <cell r="IM301">
            <v>0</v>
          </cell>
          <cell r="IN301">
            <v>0</v>
          </cell>
          <cell r="IO301">
            <v>0</v>
          </cell>
          <cell r="IP301">
            <v>0</v>
          </cell>
          <cell r="IQ301">
            <v>0</v>
          </cell>
          <cell r="IR301">
            <v>0</v>
          </cell>
          <cell r="IS301">
            <v>0</v>
          </cell>
          <cell r="IT301">
            <v>0</v>
          </cell>
          <cell r="IU301">
            <v>0</v>
          </cell>
          <cell r="IV301">
            <v>0</v>
          </cell>
          <cell r="IW301">
            <v>0</v>
          </cell>
          <cell r="IX301">
            <v>0</v>
          </cell>
          <cell r="IY301">
            <v>0</v>
          </cell>
          <cell r="IZ301">
            <v>0</v>
          </cell>
          <cell r="JA301">
            <v>0</v>
          </cell>
          <cell r="JB301">
            <v>0</v>
          </cell>
          <cell r="JC301">
            <v>0</v>
          </cell>
          <cell r="JD301">
            <v>0</v>
          </cell>
          <cell r="JE301">
            <v>0</v>
          </cell>
          <cell r="JF301">
            <v>0</v>
          </cell>
          <cell r="JG301">
            <v>0</v>
          </cell>
          <cell r="JH301">
            <v>0</v>
          </cell>
          <cell r="JI301">
            <v>0</v>
          </cell>
          <cell r="JJ301">
            <v>0</v>
          </cell>
          <cell r="JK301">
            <v>0</v>
          </cell>
          <cell r="JL301">
            <v>0</v>
          </cell>
          <cell r="JM301">
            <v>0</v>
          </cell>
          <cell r="JN301">
            <v>0</v>
          </cell>
          <cell r="JO301">
            <v>0</v>
          </cell>
          <cell r="JP301">
            <v>0</v>
          </cell>
          <cell r="JQ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0</v>
          </cell>
          <cell r="FB302">
            <v>0</v>
          </cell>
          <cell r="FC302">
            <v>0</v>
          </cell>
          <cell r="FD302">
            <v>0</v>
          </cell>
          <cell r="FE302">
            <v>0</v>
          </cell>
          <cell r="FF302">
            <v>0</v>
          </cell>
          <cell r="FG302">
            <v>0</v>
          </cell>
          <cell r="FH302">
            <v>0</v>
          </cell>
          <cell r="FI302">
            <v>0</v>
          </cell>
          <cell r="FJ302">
            <v>0</v>
          </cell>
          <cell r="FK302">
            <v>0</v>
          </cell>
          <cell r="FL302">
            <v>0</v>
          </cell>
          <cell r="FM302">
            <v>0</v>
          </cell>
          <cell r="FN302">
            <v>0</v>
          </cell>
          <cell r="FO302">
            <v>0</v>
          </cell>
          <cell r="FP302">
            <v>0</v>
          </cell>
          <cell r="FQ302">
            <v>0</v>
          </cell>
          <cell r="FR302">
            <v>0</v>
          </cell>
          <cell r="FS302">
            <v>0</v>
          </cell>
          <cell r="FT302">
            <v>0</v>
          </cell>
          <cell r="FU302">
            <v>0</v>
          </cell>
          <cell r="FV302">
            <v>0</v>
          </cell>
          <cell r="FW302">
            <v>0</v>
          </cell>
          <cell r="FX302">
            <v>0</v>
          </cell>
          <cell r="FY302">
            <v>0</v>
          </cell>
          <cell r="FZ302">
            <v>0</v>
          </cell>
          <cell r="GA302">
            <v>0</v>
          </cell>
          <cell r="GB302">
            <v>0</v>
          </cell>
          <cell r="GC302">
            <v>0</v>
          </cell>
          <cell r="GD302">
            <v>0</v>
          </cell>
          <cell r="GE302">
            <v>0</v>
          </cell>
          <cell r="GF302">
            <v>0</v>
          </cell>
          <cell r="GG302">
            <v>0</v>
          </cell>
          <cell r="GH302">
            <v>0</v>
          </cell>
          <cell r="GI302">
            <v>0</v>
          </cell>
          <cell r="GJ302">
            <v>0</v>
          </cell>
          <cell r="GK302">
            <v>0</v>
          </cell>
          <cell r="GL302">
            <v>0</v>
          </cell>
          <cell r="GM302">
            <v>0</v>
          </cell>
          <cell r="GN302">
            <v>0</v>
          </cell>
          <cell r="GO302">
            <v>0</v>
          </cell>
          <cell r="GP302">
            <v>0</v>
          </cell>
          <cell r="GQ302">
            <v>0</v>
          </cell>
          <cell r="GR302">
            <v>0</v>
          </cell>
          <cell r="GS302">
            <v>0</v>
          </cell>
          <cell r="GT302">
            <v>0</v>
          </cell>
          <cell r="GU302">
            <v>0</v>
          </cell>
          <cell r="GV302">
            <v>0</v>
          </cell>
          <cell r="GW302">
            <v>0</v>
          </cell>
          <cell r="GX302">
            <v>0</v>
          </cell>
          <cell r="GY302">
            <v>0</v>
          </cell>
          <cell r="GZ302">
            <v>0</v>
          </cell>
          <cell r="HA302">
            <v>0</v>
          </cell>
          <cell r="HB302">
            <v>0</v>
          </cell>
          <cell r="HC302">
            <v>0</v>
          </cell>
          <cell r="HD302">
            <v>0</v>
          </cell>
          <cell r="HE302">
            <v>0</v>
          </cell>
          <cell r="HF302">
            <v>0</v>
          </cell>
          <cell r="HG302">
            <v>0</v>
          </cell>
          <cell r="HH302">
            <v>0</v>
          </cell>
          <cell r="HI302">
            <v>0</v>
          </cell>
          <cell r="HJ302">
            <v>0</v>
          </cell>
          <cell r="HK302">
            <v>0</v>
          </cell>
          <cell r="HL302">
            <v>0</v>
          </cell>
          <cell r="HM302">
            <v>0</v>
          </cell>
          <cell r="HN302">
            <v>0</v>
          </cell>
          <cell r="HO302">
            <v>0</v>
          </cell>
          <cell r="HP302">
            <v>0</v>
          </cell>
          <cell r="HQ302">
            <v>0</v>
          </cell>
          <cell r="HR302">
            <v>0</v>
          </cell>
          <cell r="HS302">
            <v>0</v>
          </cell>
          <cell r="HT302">
            <v>0</v>
          </cell>
          <cell r="HU302">
            <v>0</v>
          </cell>
          <cell r="HV302">
            <v>0</v>
          </cell>
          <cell r="HW302">
            <v>0</v>
          </cell>
          <cell r="HX302">
            <v>0</v>
          </cell>
          <cell r="HY302">
            <v>0</v>
          </cell>
          <cell r="HZ302">
            <v>0</v>
          </cell>
          <cell r="IA302">
            <v>0</v>
          </cell>
          <cell r="IB302">
            <v>0</v>
          </cell>
          <cell r="IC302">
            <v>0</v>
          </cell>
          <cell r="ID302">
            <v>0</v>
          </cell>
          <cell r="IE302">
            <v>0</v>
          </cell>
          <cell r="IF302">
            <v>0</v>
          </cell>
          <cell r="IG302">
            <v>0</v>
          </cell>
          <cell r="IH302">
            <v>0</v>
          </cell>
          <cell r="II302">
            <v>0</v>
          </cell>
          <cell r="IJ302">
            <v>0</v>
          </cell>
          <cell r="IK302">
            <v>0</v>
          </cell>
          <cell r="IL302">
            <v>0</v>
          </cell>
          <cell r="IM302">
            <v>0</v>
          </cell>
          <cell r="IN302">
            <v>0</v>
          </cell>
          <cell r="IO302">
            <v>0</v>
          </cell>
          <cell r="IP302">
            <v>0</v>
          </cell>
          <cell r="IQ302">
            <v>0</v>
          </cell>
          <cell r="IR302">
            <v>0</v>
          </cell>
          <cell r="IS302">
            <v>0</v>
          </cell>
          <cell r="IT302">
            <v>0</v>
          </cell>
          <cell r="IU302">
            <v>0</v>
          </cell>
          <cell r="IV302">
            <v>0</v>
          </cell>
          <cell r="IW302">
            <v>0</v>
          </cell>
          <cell r="IX302">
            <v>0</v>
          </cell>
          <cell r="IY302">
            <v>0</v>
          </cell>
          <cell r="IZ302">
            <v>0</v>
          </cell>
          <cell r="JA302">
            <v>0</v>
          </cell>
          <cell r="JB302">
            <v>0</v>
          </cell>
          <cell r="JC302">
            <v>0</v>
          </cell>
          <cell r="JD302">
            <v>0</v>
          </cell>
          <cell r="JE302">
            <v>0</v>
          </cell>
          <cell r="JF302">
            <v>0</v>
          </cell>
          <cell r="JG302">
            <v>0</v>
          </cell>
          <cell r="JH302">
            <v>0</v>
          </cell>
          <cell r="JI302">
            <v>0</v>
          </cell>
          <cell r="JJ302">
            <v>0</v>
          </cell>
          <cell r="JK302">
            <v>0</v>
          </cell>
          <cell r="JL302">
            <v>0</v>
          </cell>
          <cell r="JM302">
            <v>0</v>
          </cell>
          <cell r="JN302">
            <v>0</v>
          </cell>
          <cell r="JO302">
            <v>0</v>
          </cell>
          <cell r="JP302">
            <v>0</v>
          </cell>
          <cell r="JQ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  <cell r="EU303">
            <v>0</v>
          </cell>
          <cell r="EV303">
            <v>0</v>
          </cell>
          <cell r="EW303">
            <v>0</v>
          </cell>
          <cell r="EX303">
            <v>0</v>
          </cell>
          <cell r="EY303">
            <v>0</v>
          </cell>
          <cell r="EZ303">
            <v>0</v>
          </cell>
          <cell r="FA303">
            <v>0</v>
          </cell>
          <cell r="FB303">
            <v>0</v>
          </cell>
          <cell r="FC303">
            <v>0</v>
          </cell>
          <cell r="FD303">
            <v>0</v>
          </cell>
          <cell r="FE303">
            <v>0</v>
          </cell>
          <cell r="FF303">
            <v>0</v>
          </cell>
          <cell r="FG303">
            <v>0</v>
          </cell>
          <cell r="FH303">
            <v>0</v>
          </cell>
          <cell r="FI303">
            <v>0</v>
          </cell>
          <cell r="FJ303">
            <v>0</v>
          </cell>
          <cell r="FK303">
            <v>0</v>
          </cell>
          <cell r="FL303">
            <v>0</v>
          </cell>
          <cell r="FM303">
            <v>0</v>
          </cell>
          <cell r="FN303">
            <v>0</v>
          </cell>
          <cell r="FO303">
            <v>0</v>
          </cell>
          <cell r="FP303">
            <v>0</v>
          </cell>
          <cell r="FQ303">
            <v>0</v>
          </cell>
          <cell r="FR303">
            <v>0</v>
          </cell>
          <cell r="FS303">
            <v>0</v>
          </cell>
          <cell r="FT303">
            <v>0</v>
          </cell>
          <cell r="FU303">
            <v>0</v>
          </cell>
          <cell r="FV303">
            <v>0</v>
          </cell>
          <cell r="FW303">
            <v>0</v>
          </cell>
          <cell r="FX303">
            <v>0</v>
          </cell>
          <cell r="FY303">
            <v>0</v>
          </cell>
          <cell r="FZ303">
            <v>0</v>
          </cell>
          <cell r="GA303">
            <v>0</v>
          </cell>
          <cell r="GB303">
            <v>0</v>
          </cell>
          <cell r="GC303">
            <v>0</v>
          </cell>
          <cell r="GD303">
            <v>0</v>
          </cell>
          <cell r="GE303">
            <v>0</v>
          </cell>
          <cell r="GF303">
            <v>0</v>
          </cell>
          <cell r="GG303">
            <v>0</v>
          </cell>
          <cell r="GH303">
            <v>0</v>
          </cell>
          <cell r="GI303">
            <v>0</v>
          </cell>
          <cell r="GJ303">
            <v>0</v>
          </cell>
          <cell r="GK303">
            <v>0</v>
          </cell>
          <cell r="GL303">
            <v>0</v>
          </cell>
          <cell r="GM303">
            <v>0</v>
          </cell>
          <cell r="GN303">
            <v>0</v>
          </cell>
          <cell r="GO303">
            <v>0</v>
          </cell>
          <cell r="GP303">
            <v>0</v>
          </cell>
          <cell r="GQ303">
            <v>0</v>
          </cell>
          <cell r="GR303">
            <v>0</v>
          </cell>
          <cell r="GS303">
            <v>0</v>
          </cell>
          <cell r="GT303">
            <v>0</v>
          </cell>
          <cell r="GU303">
            <v>0</v>
          </cell>
          <cell r="GV303">
            <v>0</v>
          </cell>
          <cell r="GW303">
            <v>0</v>
          </cell>
          <cell r="GX303">
            <v>0</v>
          </cell>
          <cell r="GY303">
            <v>0</v>
          </cell>
          <cell r="GZ303">
            <v>0</v>
          </cell>
          <cell r="HA303">
            <v>0</v>
          </cell>
          <cell r="HB303">
            <v>0</v>
          </cell>
          <cell r="HC303">
            <v>0</v>
          </cell>
          <cell r="HD303">
            <v>0</v>
          </cell>
          <cell r="HE303">
            <v>0</v>
          </cell>
          <cell r="HF303">
            <v>0</v>
          </cell>
          <cell r="HG303">
            <v>0</v>
          </cell>
          <cell r="HH303">
            <v>0</v>
          </cell>
          <cell r="HI303">
            <v>0</v>
          </cell>
          <cell r="HJ303">
            <v>0</v>
          </cell>
          <cell r="HK303">
            <v>0</v>
          </cell>
          <cell r="HL303">
            <v>0</v>
          </cell>
          <cell r="HM303">
            <v>0</v>
          </cell>
          <cell r="HN303">
            <v>0</v>
          </cell>
          <cell r="HO303">
            <v>0</v>
          </cell>
          <cell r="HP303">
            <v>0</v>
          </cell>
          <cell r="HQ303">
            <v>0</v>
          </cell>
          <cell r="HR303">
            <v>0</v>
          </cell>
          <cell r="HS303">
            <v>0</v>
          </cell>
          <cell r="HT303">
            <v>0</v>
          </cell>
          <cell r="HU303">
            <v>0</v>
          </cell>
          <cell r="HV303">
            <v>0</v>
          </cell>
          <cell r="HW303">
            <v>0</v>
          </cell>
          <cell r="HX303">
            <v>0</v>
          </cell>
          <cell r="HY303">
            <v>0</v>
          </cell>
          <cell r="HZ303">
            <v>0</v>
          </cell>
          <cell r="IA303">
            <v>0</v>
          </cell>
          <cell r="IB303">
            <v>0</v>
          </cell>
          <cell r="IC303">
            <v>0</v>
          </cell>
          <cell r="ID303">
            <v>0</v>
          </cell>
          <cell r="IE303">
            <v>0</v>
          </cell>
          <cell r="IF303">
            <v>0</v>
          </cell>
          <cell r="IG303">
            <v>0</v>
          </cell>
          <cell r="IH303">
            <v>0</v>
          </cell>
          <cell r="II303">
            <v>0</v>
          </cell>
          <cell r="IJ303">
            <v>0</v>
          </cell>
          <cell r="IK303">
            <v>0</v>
          </cell>
          <cell r="IL303">
            <v>0</v>
          </cell>
          <cell r="IM303">
            <v>0</v>
          </cell>
          <cell r="IN303">
            <v>0</v>
          </cell>
          <cell r="IO303">
            <v>0</v>
          </cell>
          <cell r="IP303">
            <v>0</v>
          </cell>
          <cell r="IQ303">
            <v>0</v>
          </cell>
          <cell r="IR303">
            <v>0</v>
          </cell>
          <cell r="IS303">
            <v>0</v>
          </cell>
          <cell r="IT303">
            <v>0</v>
          </cell>
          <cell r="IU303">
            <v>0</v>
          </cell>
          <cell r="IV303">
            <v>0</v>
          </cell>
          <cell r="IW303">
            <v>0</v>
          </cell>
          <cell r="IX303">
            <v>0</v>
          </cell>
          <cell r="IY303">
            <v>0</v>
          </cell>
          <cell r="IZ303">
            <v>0</v>
          </cell>
          <cell r="JA303">
            <v>0</v>
          </cell>
          <cell r="JB303">
            <v>0</v>
          </cell>
          <cell r="JC303">
            <v>0</v>
          </cell>
          <cell r="JD303">
            <v>0</v>
          </cell>
          <cell r="JE303">
            <v>0</v>
          </cell>
          <cell r="JF303">
            <v>0</v>
          </cell>
          <cell r="JG303">
            <v>0</v>
          </cell>
          <cell r="JH303">
            <v>0</v>
          </cell>
          <cell r="JI303">
            <v>0</v>
          </cell>
          <cell r="JJ303">
            <v>0</v>
          </cell>
          <cell r="JK303">
            <v>0</v>
          </cell>
          <cell r="JL303">
            <v>0</v>
          </cell>
          <cell r="JM303">
            <v>0</v>
          </cell>
          <cell r="JN303">
            <v>0</v>
          </cell>
          <cell r="JO303">
            <v>0</v>
          </cell>
          <cell r="JP303">
            <v>0</v>
          </cell>
          <cell r="JQ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  <cell r="EU304">
            <v>0</v>
          </cell>
          <cell r="EV304">
            <v>0</v>
          </cell>
          <cell r="EW304">
            <v>0</v>
          </cell>
          <cell r="EX304">
            <v>0</v>
          </cell>
          <cell r="EY304">
            <v>0</v>
          </cell>
          <cell r="EZ304">
            <v>0</v>
          </cell>
          <cell r="FA304">
            <v>0</v>
          </cell>
          <cell r="FB304">
            <v>0</v>
          </cell>
          <cell r="FC304">
            <v>0</v>
          </cell>
          <cell r="FD304">
            <v>0</v>
          </cell>
          <cell r="FE304">
            <v>0</v>
          </cell>
          <cell r="FF304">
            <v>0</v>
          </cell>
          <cell r="FG304">
            <v>0</v>
          </cell>
          <cell r="FH304">
            <v>0</v>
          </cell>
          <cell r="FI304">
            <v>0</v>
          </cell>
          <cell r="FJ304">
            <v>0</v>
          </cell>
          <cell r="FK304">
            <v>0</v>
          </cell>
          <cell r="FL304">
            <v>0</v>
          </cell>
          <cell r="FM304">
            <v>0</v>
          </cell>
          <cell r="FN304">
            <v>0</v>
          </cell>
          <cell r="FO304">
            <v>0</v>
          </cell>
          <cell r="FP304">
            <v>0</v>
          </cell>
          <cell r="FQ304">
            <v>0</v>
          </cell>
          <cell r="FR304">
            <v>0</v>
          </cell>
          <cell r="FS304">
            <v>0</v>
          </cell>
          <cell r="FT304">
            <v>0</v>
          </cell>
          <cell r="FU304">
            <v>0</v>
          </cell>
          <cell r="FV304">
            <v>0</v>
          </cell>
          <cell r="FW304">
            <v>0</v>
          </cell>
          <cell r="FX304">
            <v>0</v>
          </cell>
          <cell r="FY304">
            <v>0</v>
          </cell>
          <cell r="FZ304">
            <v>0</v>
          </cell>
          <cell r="GA304">
            <v>0</v>
          </cell>
          <cell r="GB304">
            <v>0</v>
          </cell>
          <cell r="GC304">
            <v>0</v>
          </cell>
          <cell r="GD304">
            <v>0</v>
          </cell>
          <cell r="GE304">
            <v>0</v>
          </cell>
          <cell r="GF304">
            <v>0</v>
          </cell>
          <cell r="GG304">
            <v>0</v>
          </cell>
          <cell r="GH304">
            <v>0</v>
          </cell>
          <cell r="GI304">
            <v>0</v>
          </cell>
          <cell r="GJ304">
            <v>0</v>
          </cell>
          <cell r="GK304">
            <v>0</v>
          </cell>
          <cell r="GL304">
            <v>0</v>
          </cell>
          <cell r="GM304">
            <v>0</v>
          </cell>
          <cell r="GN304">
            <v>0</v>
          </cell>
          <cell r="GO304">
            <v>0</v>
          </cell>
          <cell r="GP304">
            <v>0</v>
          </cell>
          <cell r="GQ304">
            <v>0</v>
          </cell>
          <cell r="GR304">
            <v>0</v>
          </cell>
          <cell r="GS304">
            <v>0</v>
          </cell>
          <cell r="GT304">
            <v>0</v>
          </cell>
          <cell r="GU304">
            <v>0</v>
          </cell>
          <cell r="GV304">
            <v>0</v>
          </cell>
          <cell r="GW304">
            <v>0</v>
          </cell>
          <cell r="GX304">
            <v>0</v>
          </cell>
          <cell r="GY304">
            <v>0</v>
          </cell>
          <cell r="GZ304">
            <v>0</v>
          </cell>
          <cell r="HA304">
            <v>0</v>
          </cell>
          <cell r="HB304">
            <v>0</v>
          </cell>
          <cell r="HC304">
            <v>0</v>
          </cell>
          <cell r="HD304">
            <v>0</v>
          </cell>
          <cell r="HE304">
            <v>0</v>
          </cell>
          <cell r="HF304">
            <v>0</v>
          </cell>
          <cell r="HG304">
            <v>0</v>
          </cell>
          <cell r="HH304">
            <v>0</v>
          </cell>
          <cell r="HI304">
            <v>0</v>
          </cell>
          <cell r="HJ304">
            <v>0</v>
          </cell>
          <cell r="HK304">
            <v>0</v>
          </cell>
          <cell r="HL304">
            <v>0</v>
          </cell>
          <cell r="HM304">
            <v>0</v>
          </cell>
          <cell r="HN304">
            <v>0</v>
          </cell>
          <cell r="HO304">
            <v>0</v>
          </cell>
          <cell r="HP304">
            <v>0</v>
          </cell>
          <cell r="HQ304">
            <v>0</v>
          </cell>
          <cell r="HR304">
            <v>0</v>
          </cell>
          <cell r="HS304">
            <v>0</v>
          </cell>
          <cell r="HT304">
            <v>0</v>
          </cell>
          <cell r="HU304">
            <v>0</v>
          </cell>
          <cell r="HV304">
            <v>0</v>
          </cell>
          <cell r="HW304">
            <v>0</v>
          </cell>
          <cell r="HX304">
            <v>0</v>
          </cell>
          <cell r="HY304">
            <v>0</v>
          </cell>
          <cell r="HZ304">
            <v>0</v>
          </cell>
          <cell r="IA304">
            <v>0</v>
          </cell>
          <cell r="IB304">
            <v>0</v>
          </cell>
          <cell r="IC304">
            <v>0</v>
          </cell>
          <cell r="ID304">
            <v>0</v>
          </cell>
          <cell r="IE304">
            <v>0</v>
          </cell>
          <cell r="IF304">
            <v>0</v>
          </cell>
          <cell r="IG304">
            <v>0</v>
          </cell>
          <cell r="IH304">
            <v>0</v>
          </cell>
          <cell r="II304">
            <v>0</v>
          </cell>
          <cell r="IJ304">
            <v>0</v>
          </cell>
          <cell r="IK304">
            <v>0</v>
          </cell>
          <cell r="IL304">
            <v>0</v>
          </cell>
          <cell r="IM304">
            <v>0</v>
          </cell>
          <cell r="IN304">
            <v>0</v>
          </cell>
          <cell r="IO304">
            <v>0</v>
          </cell>
          <cell r="IP304">
            <v>0</v>
          </cell>
          <cell r="IQ304">
            <v>0</v>
          </cell>
          <cell r="IR304">
            <v>0</v>
          </cell>
          <cell r="IS304">
            <v>0</v>
          </cell>
          <cell r="IT304">
            <v>0</v>
          </cell>
          <cell r="IU304">
            <v>0</v>
          </cell>
          <cell r="IV304">
            <v>0</v>
          </cell>
          <cell r="IW304">
            <v>0</v>
          </cell>
          <cell r="IX304">
            <v>0</v>
          </cell>
          <cell r="IY304">
            <v>0</v>
          </cell>
          <cell r="IZ304">
            <v>0</v>
          </cell>
          <cell r="JA304">
            <v>0</v>
          </cell>
          <cell r="JB304">
            <v>0</v>
          </cell>
          <cell r="JC304">
            <v>0</v>
          </cell>
          <cell r="JD304">
            <v>0</v>
          </cell>
          <cell r="JE304">
            <v>0</v>
          </cell>
          <cell r="JF304">
            <v>0</v>
          </cell>
          <cell r="JG304">
            <v>0</v>
          </cell>
          <cell r="JH304">
            <v>0</v>
          </cell>
          <cell r="JI304">
            <v>0</v>
          </cell>
          <cell r="JJ304">
            <v>0</v>
          </cell>
          <cell r="JK304">
            <v>0</v>
          </cell>
          <cell r="JL304">
            <v>0</v>
          </cell>
          <cell r="JM304">
            <v>0</v>
          </cell>
          <cell r="JN304">
            <v>0</v>
          </cell>
          <cell r="JO304">
            <v>0</v>
          </cell>
          <cell r="JP304">
            <v>0</v>
          </cell>
          <cell r="JQ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0</v>
          </cell>
          <cell r="EU305">
            <v>0</v>
          </cell>
          <cell r="EV305">
            <v>0</v>
          </cell>
          <cell r="EW305">
            <v>0</v>
          </cell>
          <cell r="EX305">
            <v>0</v>
          </cell>
          <cell r="EY305">
            <v>0</v>
          </cell>
          <cell r="EZ305">
            <v>0</v>
          </cell>
          <cell r="FA305">
            <v>0</v>
          </cell>
          <cell r="FB305">
            <v>0</v>
          </cell>
          <cell r="FC305">
            <v>0</v>
          </cell>
          <cell r="FD305">
            <v>0</v>
          </cell>
          <cell r="FE305">
            <v>0</v>
          </cell>
          <cell r="FF305">
            <v>0</v>
          </cell>
          <cell r="FG305">
            <v>0</v>
          </cell>
          <cell r="FH305">
            <v>0</v>
          </cell>
          <cell r="FI305">
            <v>0</v>
          </cell>
          <cell r="FJ305">
            <v>0</v>
          </cell>
          <cell r="FK305">
            <v>0</v>
          </cell>
          <cell r="FL305">
            <v>0</v>
          </cell>
          <cell r="FM305">
            <v>0</v>
          </cell>
          <cell r="FN305">
            <v>0</v>
          </cell>
          <cell r="FO305">
            <v>0</v>
          </cell>
          <cell r="FP305">
            <v>0</v>
          </cell>
          <cell r="FQ305">
            <v>0</v>
          </cell>
          <cell r="FR305">
            <v>0</v>
          </cell>
          <cell r="FS305">
            <v>0</v>
          </cell>
          <cell r="FT305">
            <v>0</v>
          </cell>
          <cell r="FU305">
            <v>0</v>
          </cell>
          <cell r="FV305">
            <v>0</v>
          </cell>
          <cell r="FW305">
            <v>0</v>
          </cell>
          <cell r="FX305">
            <v>0</v>
          </cell>
          <cell r="FY305">
            <v>0</v>
          </cell>
          <cell r="FZ305">
            <v>0</v>
          </cell>
          <cell r="GA305">
            <v>0</v>
          </cell>
          <cell r="GB305">
            <v>0</v>
          </cell>
          <cell r="GC305">
            <v>0</v>
          </cell>
          <cell r="GD305">
            <v>0</v>
          </cell>
          <cell r="GE305">
            <v>0</v>
          </cell>
          <cell r="GF305">
            <v>0</v>
          </cell>
          <cell r="GG305">
            <v>0</v>
          </cell>
          <cell r="GH305">
            <v>0</v>
          </cell>
          <cell r="GI305">
            <v>0</v>
          </cell>
          <cell r="GJ305">
            <v>0</v>
          </cell>
          <cell r="GK305">
            <v>0</v>
          </cell>
          <cell r="GL305">
            <v>0</v>
          </cell>
          <cell r="GM305">
            <v>0</v>
          </cell>
          <cell r="GN305">
            <v>0</v>
          </cell>
          <cell r="GO305">
            <v>0</v>
          </cell>
          <cell r="GP305">
            <v>0</v>
          </cell>
          <cell r="GQ305">
            <v>0</v>
          </cell>
          <cell r="GR305">
            <v>0</v>
          </cell>
          <cell r="GS305">
            <v>0</v>
          </cell>
          <cell r="GT305">
            <v>0</v>
          </cell>
          <cell r="GU305">
            <v>0</v>
          </cell>
          <cell r="GV305">
            <v>0</v>
          </cell>
          <cell r="GW305">
            <v>0</v>
          </cell>
          <cell r="GX305">
            <v>0</v>
          </cell>
          <cell r="GY305">
            <v>0</v>
          </cell>
          <cell r="GZ305">
            <v>0</v>
          </cell>
          <cell r="HA305">
            <v>0</v>
          </cell>
          <cell r="HB305">
            <v>0</v>
          </cell>
          <cell r="HC305">
            <v>0</v>
          </cell>
          <cell r="HD305">
            <v>0</v>
          </cell>
          <cell r="HE305">
            <v>0</v>
          </cell>
          <cell r="HF305">
            <v>0</v>
          </cell>
          <cell r="HG305">
            <v>0</v>
          </cell>
          <cell r="HH305">
            <v>0</v>
          </cell>
          <cell r="HI305">
            <v>0</v>
          </cell>
          <cell r="HJ305">
            <v>0</v>
          </cell>
          <cell r="HK305">
            <v>0</v>
          </cell>
          <cell r="HL305">
            <v>0</v>
          </cell>
          <cell r="HM305">
            <v>0</v>
          </cell>
          <cell r="HN305">
            <v>0</v>
          </cell>
          <cell r="HO305">
            <v>0</v>
          </cell>
          <cell r="HP305">
            <v>0</v>
          </cell>
          <cell r="HQ305">
            <v>0</v>
          </cell>
          <cell r="HR305">
            <v>0</v>
          </cell>
          <cell r="HS305">
            <v>0</v>
          </cell>
          <cell r="HT305">
            <v>0</v>
          </cell>
          <cell r="HU305">
            <v>0</v>
          </cell>
          <cell r="HV305">
            <v>0</v>
          </cell>
          <cell r="HW305">
            <v>0</v>
          </cell>
          <cell r="HX305">
            <v>0</v>
          </cell>
          <cell r="HY305">
            <v>0</v>
          </cell>
          <cell r="HZ305">
            <v>0</v>
          </cell>
          <cell r="IA305">
            <v>0</v>
          </cell>
          <cell r="IB305">
            <v>0</v>
          </cell>
          <cell r="IC305">
            <v>0</v>
          </cell>
          <cell r="ID305">
            <v>0</v>
          </cell>
          <cell r="IE305">
            <v>0</v>
          </cell>
          <cell r="IF305">
            <v>0</v>
          </cell>
          <cell r="IG305">
            <v>0</v>
          </cell>
          <cell r="IH305">
            <v>0</v>
          </cell>
          <cell r="II305">
            <v>0</v>
          </cell>
          <cell r="IJ305">
            <v>0</v>
          </cell>
          <cell r="IK305">
            <v>0</v>
          </cell>
          <cell r="IL305">
            <v>0</v>
          </cell>
          <cell r="IM305">
            <v>0</v>
          </cell>
          <cell r="IN305">
            <v>0</v>
          </cell>
          <cell r="IO305">
            <v>0</v>
          </cell>
          <cell r="IP305">
            <v>0</v>
          </cell>
          <cell r="IQ305">
            <v>0</v>
          </cell>
          <cell r="IR305">
            <v>0</v>
          </cell>
          <cell r="IS305">
            <v>0</v>
          </cell>
          <cell r="IT305">
            <v>0</v>
          </cell>
          <cell r="IU305">
            <v>0</v>
          </cell>
          <cell r="IV305">
            <v>0</v>
          </cell>
          <cell r="IW305">
            <v>0</v>
          </cell>
          <cell r="IX305">
            <v>0</v>
          </cell>
          <cell r="IY305">
            <v>0</v>
          </cell>
          <cell r="IZ305">
            <v>0</v>
          </cell>
          <cell r="JA305">
            <v>0</v>
          </cell>
          <cell r="JB305">
            <v>0</v>
          </cell>
          <cell r="JC305">
            <v>0</v>
          </cell>
          <cell r="JD305">
            <v>0</v>
          </cell>
          <cell r="JE305">
            <v>0</v>
          </cell>
          <cell r="JF305">
            <v>0</v>
          </cell>
          <cell r="JG305">
            <v>0</v>
          </cell>
          <cell r="JH305">
            <v>0</v>
          </cell>
          <cell r="JI305">
            <v>0</v>
          </cell>
          <cell r="JJ305">
            <v>0</v>
          </cell>
          <cell r="JK305">
            <v>0</v>
          </cell>
          <cell r="JL305">
            <v>0</v>
          </cell>
          <cell r="JM305">
            <v>0</v>
          </cell>
          <cell r="JN305">
            <v>0</v>
          </cell>
          <cell r="JO305">
            <v>0</v>
          </cell>
          <cell r="JP305">
            <v>0</v>
          </cell>
          <cell r="JQ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0</v>
          </cell>
          <cell r="ES306">
            <v>0</v>
          </cell>
          <cell r="ET306">
            <v>0</v>
          </cell>
          <cell r="EU306">
            <v>0</v>
          </cell>
          <cell r="EV306">
            <v>0</v>
          </cell>
          <cell r="EW306">
            <v>0</v>
          </cell>
          <cell r="EX306">
            <v>0</v>
          </cell>
          <cell r="EY306">
            <v>0</v>
          </cell>
          <cell r="EZ306">
            <v>0</v>
          </cell>
          <cell r="FA306">
            <v>0</v>
          </cell>
          <cell r="FB306">
            <v>0</v>
          </cell>
          <cell r="FC306">
            <v>0</v>
          </cell>
          <cell r="FD306">
            <v>0</v>
          </cell>
          <cell r="FE306">
            <v>0</v>
          </cell>
          <cell r="FF306">
            <v>0</v>
          </cell>
          <cell r="FG306">
            <v>0</v>
          </cell>
          <cell r="FH306">
            <v>0</v>
          </cell>
          <cell r="FI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P306">
            <v>0</v>
          </cell>
          <cell r="FQ306">
            <v>0</v>
          </cell>
          <cell r="FR306">
            <v>0</v>
          </cell>
          <cell r="FS306">
            <v>0</v>
          </cell>
          <cell r="FT306">
            <v>0</v>
          </cell>
          <cell r="FU306">
            <v>0</v>
          </cell>
          <cell r="FV306">
            <v>0</v>
          </cell>
          <cell r="FW306">
            <v>0</v>
          </cell>
          <cell r="FX306">
            <v>0</v>
          </cell>
          <cell r="FY306">
            <v>0</v>
          </cell>
          <cell r="FZ306">
            <v>0</v>
          </cell>
          <cell r="GA306">
            <v>0</v>
          </cell>
          <cell r="GB306">
            <v>0</v>
          </cell>
          <cell r="GC306">
            <v>0</v>
          </cell>
          <cell r="GD306">
            <v>0</v>
          </cell>
          <cell r="GE306">
            <v>0</v>
          </cell>
          <cell r="GF306">
            <v>0</v>
          </cell>
          <cell r="GG306">
            <v>0</v>
          </cell>
          <cell r="GH306">
            <v>0</v>
          </cell>
          <cell r="GI306">
            <v>0</v>
          </cell>
          <cell r="GJ306">
            <v>0</v>
          </cell>
          <cell r="GK306">
            <v>0</v>
          </cell>
          <cell r="GL306">
            <v>0</v>
          </cell>
          <cell r="GM306">
            <v>0</v>
          </cell>
          <cell r="GN306">
            <v>0</v>
          </cell>
          <cell r="GO306">
            <v>0</v>
          </cell>
          <cell r="GP306">
            <v>0</v>
          </cell>
          <cell r="GQ306">
            <v>0</v>
          </cell>
          <cell r="GR306">
            <v>0</v>
          </cell>
          <cell r="GS306">
            <v>0</v>
          </cell>
          <cell r="GT306">
            <v>0</v>
          </cell>
          <cell r="GU306">
            <v>0</v>
          </cell>
          <cell r="GV306">
            <v>0</v>
          </cell>
          <cell r="GW306">
            <v>0</v>
          </cell>
          <cell r="GX306">
            <v>0</v>
          </cell>
          <cell r="GY306">
            <v>0</v>
          </cell>
          <cell r="GZ306">
            <v>0</v>
          </cell>
          <cell r="HA306">
            <v>0</v>
          </cell>
          <cell r="HB306">
            <v>0</v>
          </cell>
          <cell r="HC306">
            <v>0</v>
          </cell>
          <cell r="HD306">
            <v>0</v>
          </cell>
          <cell r="HE306">
            <v>0</v>
          </cell>
          <cell r="HF306">
            <v>0</v>
          </cell>
          <cell r="HG306">
            <v>0</v>
          </cell>
          <cell r="HH306">
            <v>0</v>
          </cell>
          <cell r="HI306">
            <v>0</v>
          </cell>
          <cell r="HJ306">
            <v>0</v>
          </cell>
          <cell r="HK306">
            <v>0</v>
          </cell>
          <cell r="HL306">
            <v>0</v>
          </cell>
          <cell r="HM306">
            <v>0</v>
          </cell>
          <cell r="HN306">
            <v>0</v>
          </cell>
          <cell r="HO306">
            <v>0</v>
          </cell>
          <cell r="HP306">
            <v>0</v>
          </cell>
          <cell r="HQ306">
            <v>0</v>
          </cell>
          <cell r="HR306">
            <v>0</v>
          </cell>
          <cell r="HS306">
            <v>0</v>
          </cell>
          <cell r="HT306">
            <v>0</v>
          </cell>
          <cell r="HU306">
            <v>0</v>
          </cell>
          <cell r="HV306">
            <v>0</v>
          </cell>
          <cell r="HW306">
            <v>0</v>
          </cell>
          <cell r="HX306">
            <v>0</v>
          </cell>
          <cell r="HY306">
            <v>0</v>
          </cell>
          <cell r="HZ306">
            <v>0</v>
          </cell>
          <cell r="IA306">
            <v>0</v>
          </cell>
          <cell r="IB306">
            <v>0</v>
          </cell>
          <cell r="IC306">
            <v>0</v>
          </cell>
          <cell r="ID306">
            <v>0</v>
          </cell>
          <cell r="IE306">
            <v>0</v>
          </cell>
          <cell r="IF306">
            <v>0</v>
          </cell>
          <cell r="IG306">
            <v>0</v>
          </cell>
          <cell r="IH306">
            <v>0</v>
          </cell>
          <cell r="II306">
            <v>0</v>
          </cell>
          <cell r="IJ306">
            <v>0</v>
          </cell>
          <cell r="IK306">
            <v>0</v>
          </cell>
          <cell r="IL306">
            <v>0</v>
          </cell>
          <cell r="IM306">
            <v>0</v>
          </cell>
          <cell r="IN306">
            <v>0</v>
          </cell>
          <cell r="IO306">
            <v>0</v>
          </cell>
          <cell r="IP306">
            <v>0</v>
          </cell>
          <cell r="IQ306">
            <v>0</v>
          </cell>
          <cell r="IR306">
            <v>0</v>
          </cell>
          <cell r="IS306">
            <v>0</v>
          </cell>
          <cell r="IT306">
            <v>0</v>
          </cell>
          <cell r="IU306">
            <v>0</v>
          </cell>
          <cell r="IV306">
            <v>0</v>
          </cell>
          <cell r="IW306">
            <v>0</v>
          </cell>
          <cell r="IX306">
            <v>0</v>
          </cell>
          <cell r="IY306">
            <v>0</v>
          </cell>
          <cell r="IZ306">
            <v>0</v>
          </cell>
          <cell r="JA306">
            <v>0</v>
          </cell>
          <cell r="JB306">
            <v>0</v>
          </cell>
          <cell r="JC306">
            <v>0</v>
          </cell>
          <cell r="JD306">
            <v>0</v>
          </cell>
          <cell r="JE306">
            <v>0</v>
          </cell>
          <cell r="JF306">
            <v>0</v>
          </cell>
          <cell r="JG306">
            <v>0</v>
          </cell>
          <cell r="JH306">
            <v>0</v>
          </cell>
          <cell r="JI306">
            <v>0</v>
          </cell>
          <cell r="JJ306">
            <v>0</v>
          </cell>
          <cell r="JK306">
            <v>0</v>
          </cell>
          <cell r="JL306">
            <v>0</v>
          </cell>
          <cell r="JM306">
            <v>0</v>
          </cell>
          <cell r="JN306">
            <v>0</v>
          </cell>
          <cell r="JO306">
            <v>0</v>
          </cell>
          <cell r="JP306">
            <v>0</v>
          </cell>
          <cell r="JQ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0</v>
          </cell>
          <cell r="EU307">
            <v>0</v>
          </cell>
          <cell r="EV307">
            <v>0</v>
          </cell>
          <cell r="EW307">
            <v>0</v>
          </cell>
          <cell r="EX307">
            <v>0</v>
          </cell>
          <cell r="EY307">
            <v>0</v>
          </cell>
          <cell r="EZ307">
            <v>0</v>
          </cell>
          <cell r="FA307">
            <v>0</v>
          </cell>
          <cell r="FB307">
            <v>0</v>
          </cell>
          <cell r="FC307">
            <v>0</v>
          </cell>
          <cell r="FD307">
            <v>0</v>
          </cell>
          <cell r="FE307">
            <v>0</v>
          </cell>
          <cell r="FF307">
            <v>0</v>
          </cell>
          <cell r="FG307">
            <v>0</v>
          </cell>
          <cell r="FH307">
            <v>0</v>
          </cell>
          <cell r="FI307">
            <v>0</v>
          </cell>
          <cell r="FJ307">
            <v>0</v>
          </cell>
          <cell r="FK307">
            <v>0</v>
          </cell>
          <cell r="FL307">
            <v>0</v>
          </cell>
          <cell r="FM307">
            <v>0</v>
          </cell>
          <cell r="FN307">
            <v>0</v>
          </cell>
          <cell r="FO307">
            <v>0</v>
          </cell>
          <cell r="FP307">
            <v>0</v>
          </cell>
          <cell r="FQ307">
            <v>0</v>
          </cell>
          <cell r="FR307">
            <v>0</v>
          </cell>
          <cell r="FS307">
            <v>0</v>
          </cell>
          <cell r="FT307">
            <v>0</v>
          </cell>
          <cell r="FU307">
            <v>0</v>
          </cell>
          <cell r="FV307">
            <v>0</v>
          </cell>
          <cell r="FW307">
            <v>0</v>
          </cell>
          <cell r="FX307">
            <v>0</v>
          </cell>
          <cell r="FY307">
            <v>0</v>
          </cell>
          <cell r="FZ307">
            <v>0</v>
          </cell>
          <cell r="GA307">
            <v>0</v>
          </cell>
          <cell r="GB307">
            <v>0</v>
          </cell>
          <cell r="GC307">
            <v>0</v>
          </cell>
          <cell r="GD307">
            <v>0</v>
          </cell>
          <cell r="GE307">
            <v>0</v>
          </cell>
          <cell r="GF307">
            <v>0</v>
          </cell>
          <cell r="GG307">
            <v>0</v>
          </cell>
          <cell r="GH307">
            <v>0</v>
          </cell>
          <cell r="GI307">
            <v>0</v>
          </cell>
          <cell r="GJ307">
            <v>0</v>
          </cell>
          <cell r="GK307">
            <v>0</v>
          </cell>
          <cell r="GL307">
            <v>0</v>
          </cell>
          <cell r="GM307">
            <v>0</v>
          </cell>
          <cell r="GN307">
            <v>0</v>
          </cell>
          <cell r="GO307">
            <v>0</v>
          </cell>
          <cell r="GP307">
            <v>0</v>
          </cell>
          <cell r="GQ307">
            <v>0</v>
          </cell>
          <cell r="GR307">
            <v>0</v>
          </cell>
          <cell r="GS307">
            <v>0</v>
          </cell>
          <cell r="GT307">
            <v>0</v>
          </cell>
          <cell r="GU307">
            <v>0</v>
          </cell>
          <cell r="GV307">
            <v>0</v>
          </cell>
          <cell r="GW307">
            <v>0</v>
          </cell>
          <cell r="GX307">
            <v>0</v>
          </cell>
          <cell r="GY307">
            <v>0</v>
          </cell>
          <cell r="GZ307">
            <v>0</v>
          </cell>
          <cell r="HA307">
            <v>0</v>
          </cell>
          <cell r="HB307">
            <v>0</v>
          </cell>
          <cell r="HC307">
            <v>0</v>
          </cell>
          <cell r="HD307">
            <v>0</v>
          </cell>
          <cell r="HE307">
            <v>0</v>
          </cell>
          <cell r="HF307">
            <v>0</v>
          </cell>
          <cell r="HG307">
            <v>0</v>
          </cell>
          <cell r="HH307">
            <v>0</v>
          </cell>
          <cell r="HI307">
            <v>0</v>
          </cell>
          <cell r="HJ307">
            <v>0</v>
          </cell>
          <cell r="HK307">
            <v>0</v>
          </cell>
          <cell r="HL307">
            <v>0</v>
          </cell>
          <cell r="HM307">
            <v>0</v>
          </cell>
          <cell r="HN307">
            <v>0</v>
          </cell>
          <cell r="HO307">
            <v>0</v>
          </cell>
          <cell r="HP307">
            <v>0</v>
          </cell>
          <cell r="HQ307">
            <v>0</v>
          </cell>
          <cell r="HR307">
            <v>0</v>
          </cell>
          <cell r="HS307">
            <v>0</v>
          </cell>
          <cell r="HT307">
            <v>0</v>
          </cell>
          <cell r="HU307">
            <v>0</v>
          </cell>
          <cell r="HV307">
            <v>0</v>
          </cell>
          <cell r="HW307">
            <v>0</v>
          </cell>
          <cell r="HX307">
            <v>0</v>
          </cell>
          <cell r="HY307">
            <v>0</v>
          </cell>
          <cell r="HZ307">
            <v>0</v>
          </cell>
          <cell r="IA307">
            <v>0</v>
          </cell>
          <cell r="IB307">
            <v>0</v>
          </cell>
          <cell r="IC307">
            <v>0</v>
          </cell>
          <cell r="ID307">
            <v>0</v>
          </cell>
          <cell r="IE307">
            <v>0</v>
          </cell>
          <cell r="IF307">
            <v>0</v>
          </cell>
          <cell r="IG307">
            <v>0</v>
          </cell>
          <cell r="IH307">
            <v>0</v>
          </cell>
          <cell r="II307">
            <v>0</v>
          </cell>
          <cell r="IJ307">
            <v>0</v>
          </cell>
          <cell r="IK307">
            <v>0</v>
          </cell>
          <cell r="IL307">
            <v>0</v>
          </cell>
          <cell r="IM307">
            <v>0</v>
          </cell>
          <cell r="IN307">
            <v>0</v>
          </cell>
          <cell r="IO307">
            <v>0</v>
          </cell>
          <cell r="IP307">
            <v>0</v>
          </cell>
          <cell r="IQ307">
            <v>0</v>
          </cell>
          <cell r="IR307">
            <v>0</v>
          </cell>
          <cell r="IS307">
            <v>0</v>
          </cell>
          <cell r="IT307">
            <v>0</v>
          </cell>
          <cell r="IU307">
            <v>0</v>
          </cell>
          <cell r="IV307">
            <v>0</v>
          </cell>
          <cell r="IW307">
            <v>0</v>
          </cell>
          <cell r="IX307">
            <v>0</v>
          </cell>
          <cell r="IY307">
            <v>0</v>
          </cell>
          <cell r="IZ307">
            <v>0</v>
          </cell>
          <cell r="JA307">
            <v>0</v>
          </cell>
          <cell r="JB307">
            <v>0</v>
          </cell>
          <cell r="JC307">
            <v>0</v>
          </cell>
          <cell r="JD307">
            <v>0</v>
          </cell>
          <cell r="JE307">
            <v>0</v>
          </cell>
          <cell r="JF307">
            <v>0</v>
          </cell>
          <cell r="JG307">
            <v>0</v>
          </cell>
          <cell r="JH307">
            <v>0</v>
          </cell>
          <cell r="JI307">
            <v>0</v>
          </cell>
          <cell r="JJ307">
            <v>0</v>
          </cell>
          <cell r="JK307">
            <v>0</v>
          </cell>
          <cell r="JL307">
            <v>0</v>
          </cell>
          <cell r="JM307">
            <v>0</v>
          </cell>
          <cell r="JN307">
            <v>0</v>
          </cell>
          <cell r="JO307">
            <v>0</v>
          </cell>
          <cell r="JP307">
            <v>0</v>
          </cell>
          <cell r="JQ307">
            <v>0</v>
          </cell>
        </row>
        <row r="308">
          <cell r="F308">
            <v>7.1947613836891833</v>
          </cell>
          <cell r="G308">
            <v>-0.19072161274925747</v>
          </cell>
          <cell r="H308">
            <v>9.7448706858885998</v>
          </cell>
          <cell r="I308">
            <v>9.4768185413213359</v>
          </cell>
          <cell r="J308">
            <v>3.8667724308506877</v>
          </cell>
          <cell r="K308">
            <v>-0.30107200756174279</v>
          </cell>
          <cell r="L308">
            <v>-0.76787357440844062</v>
          </cell>
          <cell r="M308">
            <v>-3.0171355891070561E-2</v>
          </cell>
          <cell r="N308">
            <v>11.738910106480034</v>
          </cell>
          <cell r="O308">
            <v>121.5440540945965</v>
          </cell>
          <cell r="P308">
            <v>29.655136389319523</v>
          </cell>
          <cell r="Q308">
            <v>70.562472974346747</v>
          </cell>
          <cell r="R308">
            <v>483.82382937787406</v>
          </cell>
          <cell r="S308">
            <v>61.562498048966518</v>
          </cell>
          <cell r="T308">
            <v>64.883232224772655</v>
          </cell>
          <cell r="U308">
            <v>97.923123126285645</v>
          </cell>
          <cell r="V308">
            <v>179.2011670676693</v>
          </cell>
          <cell r="W308">
            <v>53.353554572182475</v>
          </cell>
          <cell r="X308">
            <v>6.3791156294464599</v>
          </cell>
          <cell r="Y308">
            <v>0.73007261435850523</v>
          </cell>
          <cell r="Z308">
            <v>-4.514426471941988</v>
          </cell>
          <cell r="AA308">
            <v>0.664700764711597</v>
          </cell>
          <cell r="AB308">
            <v>26.758464458711387</v>
          </cell>
          <cell r="AC308">
            <v>8.0407251516589895E-5</v>
          </cell>
          <cell r="AD308">
            <v>-3.1177530645436491</v>
          </cell>
          <cell r="AE308">
            <v>131.21985090800081</v>
          </cell>
          <cell r="AF308">
            <v>39.937242345004051</v>
          </cell>
          <cell r="AG308">
            <v>29.219079967260768</v>
          </cell>
          <cell r="AH308">
            <v>29.726395768902876</v>
          </cell>
          <cell r="AI308">
            <v>12.058130364275712</v>
          </cell>
          <cell r="AJ308">
            <v>14.261447637079982</v>
          </cell>
          <cell r="AK308">
            <v>2.1450981298330589</v>
          </cell>
          <cell r="AL308">
            <v>-0.93480088796059135</v>
          </cell>
          <cell r="AM308">
            <v>-1.3616267263314512</v>
          </cell>
          <cell r="AN308">
            <v>0.56302105173745076</v>
          </cell>
          <cell r="AO308">
            <v>-0.93805556640654686</v>
          </cell>
          <cell r="AP308">
            <v>2.2171737691678572E-3</v>
          </cell>
          <cell r="AQ308">
            <v>6.5417016508363304</v>
          </cell>
          <cell r="AR308">
            <v>24.434177773946431</v>
          </cell>
          <cell r="AS308">
            <v>-5.7484867284074426E-6</v>
          </cell>
          <cell r="AT308">
            <v>3.5692723211541306</v>
          </cell>
          <cell r="AU308">
            <v>4.1699592164513888</v>
          </cell>
          <cell r="AV308">
            <v>3.1461823627105332</v>
          </cell>
          <cell r="AW308">
            <v>4.1410121186927427</v>
          </cell>
          <cell r="AX308">
            <v>2.576414091490733</v>
          </cell>
          <cell r="AY308">
            <v>-2.0515926619627862</v>
          </cell>
          <cell r="AZ308">
            <v>2.8374294487475709</v>
          </cell>
          <cell r="BA308">
            <v>3.3655807783361524E-5</v>
          </cell>
          <cell r="BB308">
            <v>6.0455851503429585</v>
          </cell>
          <cell r="BC308">
            <v>-9.1002679255325347E-5</v>
          </cell>
          <cell r="BD308">
            <v>-2.1178319002501667E-5</v>
          </cell>
          <cell r="BE308">
            <v>79.449864010122837</v>
          </cell>
          <cell r="BF308">
            <v>0.37090606398851378</v>
          </cell>
          <cell r="BG308">
            <v>-0.43623058069715626</v>
          </cell>
          <cell r="BH308">
            <v>14.982082416707271</v>
          </cell>
          <cell r="BI308">
            <v>35.444418760496774</v>
          </cell>
          <cell r="BJ308">
            <v>14.764318924419058</v>
          </cell>
          <cell r="BK308">
            <v>4.220055416226387E-10</v>
          </cell>
          <cell r="BL308">
            <v>-1.1512399756466039</v>
          </cell>
          <cell r="BM308">
            <v>5.2094170064519858</v>
          </cell>
          <cell r="BN308">
            <v>4.6045634145229997</v>
          </cell>
          <cell r="BO308">
            <v>5.9478496462797921</v>
          </cell>
          <cell r="BP308">
            <v>2.0283885896787979E-4</v>
          </cell>
          <cell r="BQ308">
            <v>-0.28642450569168432</v>
          </cell>
          <cell r="BR308">
            <v>43.858595098943624</v>
          </cell>
          <cell r="BS308">
            <v>2.7854461222887039E-5</v>
          </cell>
          <cell r="BT308">
            <v>2.862350595787575</v>
          </cell>
          <cell r="BU308">
            <v>9.8378101265989244</v>
          </cell>
          <cell r="BV308">
            <v>20.202832809787651</v>
          </cell>
          <cell r="BW308">
            <v>7.915765018278762</v>
          </cell>
          <cell r="BX308">
            <v>1.4761866623302922E-4</v>
          </cell>
          <cell r="BY308">
            <v>0</v>
          </cell>
          <cell r="BZ308">
            <v>1.0074851161334664E-5</v>
          </cell>
          <cell r="CA308">
            <v>2.0962139387847856E-5</v>
          </cell>
          <cell r="CB308">
            <v>2.4023103579093004</v>
          </cell>
          <cell r="CC308">
            <v>0.59134424998046597</v>
          </cell>
          <cell r="CD308">
            <v>4.5975430482940283E-2</v>
          </cell>
          <cell r="CE308">
            <v>165.77187704187236</v>
          </cell>
          <cell r="CF308">
            <v>-6.0136740059533622E-2</v>
          </cell>
          <cell r="CG308">
            <v>0.70951396323289373</v>
          </cell>
          <cell r="CH308">
            <v>57.400204928610037</v>
          </cell>
          <cell r="CI308">
            <v>50.501716862705507</v>
          </cell>
          <cell r="CJ308">
            <v>51.679881152300368</v>
          </cell>
          <cell r="CK308">
            <v>4.6035981487693789</v>
          </cell>
          <cell r="CL308">
            <v>1.232845028021984</v>
          </cell>
          <cell r="CM308">
            <v>-0.31872772063070443</v>
          </cell>
          <cell r="CN308">
            <v>1.7887281937873922E-3</v>
          </cell>
          <cell r="CO308">
            <v>0.12127092591254041</v>
          </cell>
          <cell r="CP308">
            <v>6.0285443360044155E-2</v>
          </cell>
          <cell r="CQ308">
            <v>-0.16036367854394484</v>
          </cell>
          <cell r="CR308">
            <v>302.75650928997493</v>
          </cell>
          <cell r="CS308">
            <v>-0.34964071897411486</v>
          </cell>
          <cell r="CT308">
            <v>0.70015230038552545</v>
          </cell>
          <cell r="CU308">
            <v>85.362872269572108</v>
          </cell>
          <cell r="CV308">
            <v>95.88703867552249</v>
          </cell>
          <cell r="CW308">
            <v>121.58755954375374</v>
          </cell>
          <cell r="CX308">
            <v>2.7015975763097231</v>
          </cell>
          <cell r="CY308">
            <v>-0.25961815740447491</v>
          </cell>
          <cell r="CZ308">
            <v>-0.1581144007614057</v>
          </cell>
          <cell r="DA308">
            <v>-0.41963081833091564</v>
          </cell>
          <cell r="DB308">
            <v>-2.1789013330198941</v>
          </cell>
          <cell r="DC308">
            <v>7.2759576141834259E-12</v>
          </cell>
          <cell r="DD308">
            <v>-0.11680564708512975</v>
          </cell>
          <cell r="DE308">
            <v>316.1084566929494</v>
          </cell>
          <cell r="DF308">
            <v>0.22291106112970738</v>
          </cell>
          <cell r="DG308">
            <v>1.4436112873008824</v>
          </cell>
          <cell r="DH308">
            <v>86.382401158425637</v>
          </cell>
          <cell r="DI308">
            <v>78.737798026038945</v>
          </cell>
          <cell r="DJ308">
            <v>93.976923907750461</v>
          </cell>
          <cell r="DK308">
            <v>58.541750245731237</v>
          </cell>
          <cell r="DL308">
            <v>-0.1878443475907261</v>
          </cell>
          <cell r="DM308">
            <v>-1.8135499083364266</v>
          </cell>
          <cell r="DN308">
            <v>-0.35757295103030629</v>
          </cell>
          <cell r="DO308">
            <v>-0.88841043605498271</v>
          </cell>
          <cell r="DP308">
            <v>9.8299671772110742E-3</v>
          </cell>
          <cell r="DQ308">
            <v>4.0608682407764718E-2</v>
          </cell>
          <cell r="DR308">
            <v>387.60114474277361</v>
          </cell>
          <cell r="DS308">
            <v>0.79747896931803552</v>
          </cell>
          <cell r="DT308">
            <v>-0.19626277158022276</v>
          </cell>
          <cell r="DU308">
            <v>67.52970214996094</v>
          </cell>
          <cell r="DV308">
            <v>159.93230318458882</v>
          </cell>
          <cell r="DW308">
            <v>65.880767096889031</v>
          </cell>
          <cell r="DX308">
            <v>97.930350617651129</v>
          </cell>
          <cell r="DY308">
            <v>5.0721791922114789E-6</v>
          </cell>
          <cell r="DZ308">
            <v>-1.6923614528059261</v>
          </cell>
          <cell r="EA308">
            <v>-0.80988246445122059</v>
          </cell>
          <cell r="EB308">
            <v>-1.7210707980084408</v>
          </cell>
          <cell r="EC308">
            <v>7.793348042469006E-3</v>
          </cell>
          <cell r="ED308">
            <v>-5.7678209010191495E-2</v>
          </cell>
          <cell r="EE308">
            <v>-17.503675771848066</v>
          </cell>
          <cell r="EF308">
            <v>0.72322957128926646</v>
          </cell>
          <cell r="EG308">
            <v>-9.7748234140599379</v>
          </cell>
          <cell r="EH308">
            <v>6.1062250044087705</v>
          </cell>
          <cell r="EI308">
            <v>-3.0416303579477244</v>
          </cell>
          <cell r="EJ308">
            <v>-0.44913494033244206</v>
          </cell>
          <cell r="EK308">
            <v>-4.6030234694335377</v>
          </cell>
          <cell r="EL308">
            <v>1.0555419273405278</v>
          </cell>
          <cell r="EM308">
            <v>-0.83841378074794193</v>
          </cell>
          <cell r="EN308">
            <v>-1.3903826269306592</v>
          </cell>
          <cell r="EO308">
            <v>-5.5366895621082222</v>
          </cell>
          <cell r="EP308">
            <v>-0.10270403102913406</v>
          </cell>
          <cell r="EQ308">
            <v>0.34812990765931318</v>
          </cell>
          <cell r="ER308">
            <v>-19.239950532908551</v>
          </cell>
          <cell r="ES308">
            <v>-0.84277471372843138</v>
          </cell>
          <cell r="ET308">
            <v>-4.6080072668701177</v>
          </cell>
          <cell r="EU308">
            <v>2.1563196485876688</v>
          </cell>
          <cell r="EV308">
            <v>-3.3859992417892499</v>
          </cell>
          <cell r="EW308">
            <v>-4.2973238943013712</v>
          </cell>
          <cell r="EX308">
            <v>-1.4805495520340628</v>
          </cell>
          <cell r="EY308">
            <v>0.11810781540043536</v>
          </cell>
          <cell r="EZ308">
            <v>-1.2009679309194325</v>
          </cell>
          <cell r="FA308">
            <v>-2.4499600271119562</v>
          </cell>
          <cell r="FB308">
            <v>-2.5493795672227861</v>
          </cell>
          <cell r="FC308">
            <v>-6.936724970000796E-2</v>
          </cell>
          <cell r="FD308">
            <v>-0.63004855321923969</v>
          </cell>
          <cell r="FE308">
            <v>-17.731644620129373</v>
          </cell>
          <cell r="FF308">
            <v>-3.0013294557902555</v>
          </cell>
          <cell r="FG308">
            <v>-2.9421432338294835</v>
          </cell>
          <cell r="FH308">
            <v>-0.1285892150917789</v>
          </cell>
          <cell r="FI308">
            <v>6.9565922595320444</v>
          </cell>
          <cell r="FJ308">
            <v>-2.0860923604413983</v>
          </cell>
          <cell r="FK308">
            <v>-7.3522890734893735</v>
          </cell>
          <cell r="FL308">
            <v>-1.4547990870705689</v>
          </cell>
          <cell r="FM308">
            <v>-0.58836024755146354</v>
          </cell>
          <cell r="FN308">
            <v>-0.6259596557902114</v>
          </cell>
          <cell r="FO308">
            <v>-6.6896210389386397</v>
          </cell>
          <cell r="FP308">
            <v>-0.13769293169025332</v>
          </cell>
          <cell r="FQ308">
            <v>0.31863942004019918</v>
          </cell>
          <cell r="FR308">
            <v>-14.712846554815769</v>
          </cell>
          <cell r="FS308">
            <v>-1.9725046114308498</v>
          </cell>
          <cell r="FT308">
            <v>-1.1584129884686263</v>
          </cell>
          <cell r="FU308">
            <v>-1.8186837211724196</v>
          </cell>
          <cell r="FV308">
            <v>3.6822913656797027</v>
          </cell>
          <cell r="FW308">
            <v>-3.5027513494387676</v>
          </cell>
          <cell r="FX308">
            <v>-6.5493112602089241</v>
          </cell>
          <cell r="FY308">
            <v>-0.77329710021149367</v>
          </cell>
          <cell r="FZ308">
            <v>-0.484504954150907</v>
          </cell>
          <cell r="GA308">
            <v>5.664280222117668E-2</v>
          </cell>
          <cell r="GB308">
            <v>-1.9552225607003493</v>
          </cell>
          <cell r="GC308">
            <v>-0.17628973764112743</v>
          </cell>
          <cell r="GD308">
            <v>-6.0802439318649704E-2</v>
          </cell>
          <cell r="GE308">
            <v>-17.84104099572869</v>
          </cell>
          <cell r="GF308">
            <v>-2.9951637605190626</v>
          </cell>
          <cell r="GG308">
            <v>-2.3617913899688574</v>
          </cell>
          <cell r="GH308">
            <v>-1.4394210909194953</v>
          </cell>
          <cell r="GI308">
            <v>3.2206918173214945</v>
          </cell>
          <cell r="GJ308">
            <v>-0.41198281953984406</v>
          </cell>
          <cell r="GK308">
            <v>-4.698798725472443</v>
          </cell>
          <cell r="GL308">
            <v>-0.55518998327170266</v>
          </cell>
          <cell r="GM308">
            <v>-1.5501887712161988</v>
          </cell>
          <cell r="GN308">
            <v>-0.98457442530889239</v>
          </cell>
          <cell r="GO308">
            <v>-6.1650920550237061</v>
          </cell>
          <cell r="GP308">
            <v>0.36898341961932601</v>
          </cell>
          <cell r="GQ308">
            <v>-0.26851321146750706</v>
          </cell>
          <cell r="GR308">
            <v>-20.467994989128783</v>
          </cell>
          <cell r="GS308">
            <v>1.0198795944415906</v>
          </cell>
          <cell r="GT308">
            <v>-2.872289336670292</v>
          </cell>
          <cell r="GU308">
            <v>-3.6844433406986354</v>
          </cell>
          <cell r="GV308">
            <v>-11.25583765456031</v>
          </cell>
          <cell r="GW308">
            <v>-3.1839770813385257</v>
          </cell>
          <cell r="GX308">
            <v>-2.1622296383648063</v>
          </cell>
          <cell r="GY308">
            <v>1.4002221847476903E-2</v>
          </cell>
          <cell r="GZ308">
            <v>-1.803942708284012E-2</v>
          </cell>
          <cell r="HA308">
            <v>-0.13807423770049354</v>
          </cell>
          <cell r="HB308">
            <v>0.59434970022994094</v>
          </cell>
          <cell r="HC308">
            <v>0.17167755846821819</v>
          </cell>
          <cell r="HD308">
            <v>1.0469866523199016</v>
          </cell>
          <cell r="HE308">
            <v>-9.5225760463799816</v>
          </cell>
          <cell r="HF308">
            <v>0.40088608177029528</v>
          </cell>
          <cell r="HG308">
            <v>-0.19007085105113219</v>
          </cell>
          <cell r="HH308">
            <v>-2.5062407340010395</v>
          </cell>
          <cell r="HI308">
            <v>-3.4534721052186796</v>
          </cell>
          <cell r="HJ308">
            <v>-3.3741021172281762</v>
          </cell>
          <cell r="HK308">
            <v>0.582311628091702</v>
          </cell>
          <cell r="HL308">
            <v>-9.4499833867303096E-2</v>
          </cell>
          <cell r="HM308">
            <v>1.1979063856415451E-6</v>
          </cell>
          <cell r="HN308">
            <v>-0.73790797233050398</v>
          </cell>
          <cell r="HO308">
            <v>-0.42396786673634779</v>
          </cell>
          <cell r="HP308">
            <v>9.5997253993118647E-3</v>
          </cell>
          <cell r="HQ308">
            <v>0.26488680088914407</v>
          </cell>
          <cell r="HR308">
            <v>-2.7413663567276672</v>
          </cell>
          <cell r="HS308">
            <v>0.2807994847316877</v>
          </cell>
          <cell r="HT308">
            <v>1.668518444057554E-2</v>
          </cell>
          <cell r="HU308">
            <v>-0.28576470429834444</v>
          </cell>
          <cell r="HV308">
            <v>-0.21167792553751497</v>
          </cell>
          <cell r="HW308">
            <v>-1.3120242590593989</v>
          </cell>
          <cell r="HX308">
            <v>-1.2878702759007865</v>
          </cell>
          <cell r="HY308">
            <v>0</v>
          </cell>
          <cell r="HZ308">
            <v>0</v>
          </cell>
          <cell r="IA308">
            <v>0</v>
          </cell>
          <cell r="IB308">
            <v>0</v>
          </cell>
          <cell r="IC308">
            <v>0</v>
          </cell>
          <cell r="ID308">
            <v>5.8486138930675224E-2</v>
          </cell>
          <cell r="IE308">
            <v>-6.8032264808134641</v>
          </cell>
          <cell r="IF308">
            <v>-3.7555385650193784E-2</v>
          </cell>
          <cell r="IG308">
            <v>1.2106927431887016E-2</v>
          </cell>
          <cell r="IH308">
            <v>-1.7281762119673658</v>
          </cell>
          <cell r="II308">
            <v>0.14320084466089611</v>
          </cell>
          <cell r="IJ308">
            <v>-2.966197808207653</v>
          </cell>
          <cell r="IK308">
            <v>-2.2250284311994619</v>
          </cell>
          <cell r="IL308">
            <v>0</v>
          </cell>
          <cell r="IM308">
            <v>0</v>
          </cell>
          <cell r="IN308">
            <v>0</v>
          </cell>
          <cell r="IO308">
            <v>0</v>
          </cell>
          <cell r="IP308">
            <v>0</v>
          </cell>
          <cell r="IQ308">
            <v>-1.5764158706588205E-3</v>
          </cell>
          <cell r="IR308">
            <v>1.4027289065415971</v>
          </cell>
          <cell r="IS308">
            <v>0</v>
          </cell>
          <cell r="IT308">
            <v>-0.76879910166098853</v>
          </cell>
          <cell r="IU308">
            <v>-0.51132176908868132</v>
          </cell>
          <cell r="IV308">
            <v>-2.0406656778613979</v>
          </cell>
          <cell r="IW308">
            <v>2.7889384665104444</v>
          </cell>
          <cell r="IX308">
            <v>1.9345769886494963</v>
          </cell>
          <cell r="IY308">
            <v>0</v>
          </cell>
          <cell r="IZ308">
            <v>0</v>
          </cell>
          <cell r="JA308">
            <v>0</v>
          </cell>
          <cell r="JB308">
            <v>0</v>
          </cell>
          <cell r="JC308">
            <v>0</v>
          </cell>
          <cell r="JD308">
            <v>0</v>
          </cell>
          <cell r="JE308">
            <v>0.65911273451638408</v>
          </cell>
          <cell r="JF308">
            <v>0</v>
          </cell>
          <cell r="JG308">
            <v>0.85615812351898057</v>
          </cell>
          <cell r="JH308">
            <v>-0.81287578887713607</v>
          </cell>
          <cell r="JI308">
            <v>-0.71748121376731433</v>
          </cell>
          <cell r="JJ308">
            <v>0.23839535042861826</v>
          </cell>
          <cell r="JK308">
            <v>0.99994603236700641</v>
          </cell>
          <cell r="JL308">
            <v>0</v>
          </cell>
          <cell r="JM308">
            <v>0</v>
          </cell>
          <cell r="JN308">
            <v>0</v>
          </cell>
          <cell r="JO308">
            <v>0</v>
          </cell>
          <cell r="JP308">
            <v>0</v>
          </cell>
          <cell r="JQ308">
            <v>9.4970230858962168E-2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0</v>
          </cell>
          <cell r="EU309">
            <v>0</v>
          </cell>
          <cell r="EV309">
            <v>0</v>
          </cell>
          <cell r="EW309">
            <v>0</v>
          </cell>
          <cell r="EX309">
            <v>0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0</v>
          </cell>
          <cell r="FD309">
            <v>0</v>
          </cell>
          <cell r="FE309">
            <v>0</v>
          </cell>
          <cell r="FF309">
            <v>0</v>
          </cell>
          <cell r="FG309">
            <v>0</v>
          </cell>
          <cell r="FH309">
            <v>0</v>
          </cell>
          <cell r="FI309">
            <v>0</v>
          </cell>
          <cell r="FJ309">
            <v>0</v>
          </cell>
          <cell r="FK309">
            <v>0</v>
          </cell>
          <cell r="FL309">
            <v>0</v>
          </cell>
          <cell r="FM309">
            <v>0</v>
          </cell>
          <cell r="FN309">
            <v>0</v>
          </cell>
          <cell r="FO309">
            <v>0</v>
          </cell>
          <cell r="FP309">
            <v>0</v>
          </cell>
          <cell r="FQ309">
            <v>0</v>
          </cell>
          <cell r="FR309">
            <v>0</v>
          </cell>
          <cell r="FS309">
            <v>0</v>
          </cell>
          <cell r="FT309">
            <v>0</v>
          </cell>
          <cell r="FU309">
            <v>0</v>
          </cell>
          <cell r="FV309">
            <v>0</v>
          </cell>
          <cell r="FW309">
            <v>0</v>
          </cell>
          <cell r="FX309">
            <v>0</v>
          </cell>
          <cell r="FY309">
            <v>0</v>
          </cell>
          <cell r="FZ309">
            <v>0</v>
          </cell>
          <cell r="GA309">
            <v>0</v>
          </cell>
          <cell r="GB309">
            <v>0</v>
          </cell>
          <cell r="GC309">
            <v>0</v>
          </cell>
          <cell r="GD309">
            <v>0</v>
          </cell>
          <cell r="GE309">
            <v>0</v>
          </cell>
          <cell r="GF309">
            <v>0</v>
          </cell>
          <cell r="GG309">
            <v>0</v>
          </cell>
          <cell r="GH309">
            <v>0</v>
          </cell>
          <cell r="GI309">
            <v>0</v>
          </cell>
          <cell r="GJ309">
            <v>0</v>
          </cell>
          <cell r="GK309">
            <v>0</v>
          </cell>
          <cell r="GL309">
            <v>0</v>
          </cell>
          <cell r="GM309">
            <v>0</v>
          </cell>
          <cell r="GN309">
            <v>0</v>
          </cell>
          <cell r="GO309">
            <v>0</v>
          </cell>
          <cell r="GP309">
            <v>0</v>
          </cell>
          <cell r="GQ309">
            <v>0</v>
          </cell>
          <cell r="GR309">
            <v>0</v>
          </cell>
          <cell r="GS309">
            <v>0</v>
          </cell>
          <cell r="GT309">
            <v>0</v>
          </cell>
          <cell r="GU309">
            <v>0</v>
          </cell>
          <cell r="GV309">
            <v>0</v>
          </cell>
          <cell r="GW309">
            <v>0</v>
          </cell>
          <cell r="GX309">
            <v>0</v>
          </cell>
          <cell r="GY309">
            <v>0</v>
          </cell>
          <cell r="GZ309">
            <v>0</v>
          </cell>
          <cell r="HA309">
            <v>0</v>
          </cell>
          <cell r="HB309">
            <v>0</v>
          </cell>
          <cell r="HC309">
            <v>0</v>
          </cell>
          <cell r="HD309">
            <v>0</v>
          </cell>
          <cell r="HE309">
            <v>0</v>
          </cell>
          <cell r="HF309">
            <v>0</v>
          </cell>
          <cell r="HG309">
            <v>0</v>
          </cell>
          <cell r="HH309">
            <v>0</v>
          </cell>
          <cell r="HI309">
            <v>0</v>
          </cell>
          <cell r="HJ309">
            <v>0</v>
          </cell>
          <cell r="HK309">
            <v>0</v>
          </cell>
          <cell r="HL309">
            <v>0</v>
          </cell>
          <cell r="HM309">
            <v>0</v>
          </cell>
          <cell r="HN309">
            <v>0</v>
          </cell>
          <cell r="HO309">
            <v>0</v>
          </cell>
          <cell r="HP309">
            <v>0</v>
          </cell>
          <cell r="HQ309">
            <v>0</v>
          </cell>
          <cell r="HR309">
            <v>0</v>
          </cell>
          <cell r="HS309">
            <v>0</v>
          </cell>
          <cell r="HT309">
            <v>0</v>
          </cell>
          <cell r="HU309">
            <v>0</v>
          </cell>
          <cell r="HV309">
            <v>0</v>
          </cell>
          <cell r="HW309">
            <v>0</v>
          </cell>
          <cell r="HX309">
            <v>0</v>
          </cell>
          <cell r="HY309">
            <v>0</v>
          </cell>
          <cell r="HZ309">
            <v>0</v>
          </cell>
          <cell r="IA309">
            <v>0</v>
          </cell>
          <cell r="IB309">
            <v>0</v>
          </cell>
          <cell r="IC309">
            <v>0</v>
          </cell>
          <cell r="ID309">
            <v>0</v>
          </cell>
          <cell r="IE309">
            <v>0</v>
          </cell>
          <cell r="IF309">
            <v>0</v>
          </cell>
          <cell r="IG309">
            <v>0</v>
          </cell>
          <cell r="IH309">
            <v>0</v>
          </cell>
          <cell r="II309">
            <v>0</v>
          </cell>
          <cell r="IJ309">
            <v>0</v>
          </cell>
          <cell r="IK309">
            <v>0</v>
          </cell>
          <cell r="IL309">
            <v>0</v>
          </cell>
          <cell r="IM309">
            <v>0</v>
          </cell>
          <cell r="IN309">
            <v>0</v>
          </cell>
          <cell r="IO309">
            <v>0</v>
          </cell>
          <cell r="IP309">
            <v>0</v>
          </cell>
          <cell r="IQ309">
            <v>0</v>
          </cell>
          <cell r="IR309">
            <v>0</v>
          </cell>
          <cell r="IS309">
            <v>0</v>
          </cell>
          <cell r="IT309">
            <v>0</v>
          </cell>
          <cell r="IU309">
            <v>0</v>
          </cell>
          <cell r="IV309">
            <v>0</v>
          </cell>
          <cell r="IW309">
            <v>0</v>
          </cell>
          <cell r="IX309">
            <v>0</v>
          </cell>
          <cell r="IY309">
            <v>0</v>
          </cell>
          <cell r="IZ309">
            <v>0</v>
          </cell>
          <cell r="JA309">
            <v>0</v>
          </cell>
          <cell r="JB309">
            <v>0</v>
          </cell>
          <cell r="JC309">
            <v>0</v>
          </cell>
          <cell r="JD309">
            <v>0</v>
          </cell>
          <cell r="JE309">
            <v>0</v>
          </cell>
          <cell r="JF309">
            <v>0</v>
          </cell>
          <cell r="JG309">
            <v>0</v>
          </cell>
          <cell r="JH309">
            <v>0</v>
          </cell>
          <cell r="JI309">
            <v>0</v>
          </cell>
          <cell r="JJ309">
            <v>0</v>
          </cell>
          <cell r="JK309">
            <v>0</v>
          </cell>
          <cell r="JL309">
            <v>0</v>
          </cell>
          <cell r="JM309">
            <v>0</v>
          </cell>
          <cell r="JN309">
            <v>0</v>
          </cell>
          <cell r="JO309">
            <v>0</v>
          </cell>
          <cell r="JP309">
            <v>0</v>
          </cell>
          <cell r="JQ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  <cell r="ET310">
            <v>0</v>
          </cell>
          <cell r="EU310">
            <v>0</v>
          </cell>
          <cell r="EV310">
            <v>0</v>
          </cell>
          <cell r="EW310">
            <v>0</v>
          </cell>
          <cell r="EX310">
            <v>0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0</v>
          </cell>
          <cell r="FD310">
            <v>0</v>
          </cell>
          <cell r="FE310">
            <v>0</v>
          </cell>
          <cell r="FF310">
            <v>0</v>
          </cell>
          <cell r="FG310">
            <v>0</v>
          </cell>
          <cell r="FH310">
            <v>0</v>
          </cell>
          <cell r="FI310">
            <v>0</v>
          </cell>
          <cell r="FJ310">
            <v>0</v>
          </cell>
          <cell r="FK310">
            <v>0</v>
          </cell>
          <cell r="FL310">
            <v>0</v>
          </cell>
          <cell r="FM310">
            <v>0</v>
          </cell>
          <cell r="FN310">
            <v>0</v>
          </cell>
          <cell r="FO310">
            <v>0</v>
          </cell>
          <cell r="FP310">
            <v>0</v>
          </cell>
          <cell r="FQ310">
            <v>0</v>
          </cell>
          <cell r="FR310">
            <v>0</v>
          </cell>
          <cell r="FS310">
            <v>0</v>
          </cell>
          <cell r="FT310">
            <v>0</v>
          </cell>
          <cell r="FU310">
            <v>0</v>
          </cell>
          <cell r="FV310">
            <v>0</v>
          </cell>
          <cell r="FW310">
            <v>0</v>
          </cell>
          <cell r="FX310">
            <v>0</v>
          </cell>
          <cell r="FY310">
            <v>0</v>
          </cell>
          <cell r="FZ310">
            <v>0</v>
          </cell>
          <cell r="GA310">
            <v>0</v>
          </cell>
          <cell r="GB310">
            <v>0</v>
          </cell>
          <cell r="GC310">
            <v>0</v>
          </cell>
          <cell r="GD310">
            <v>0</v>
          </cell>
          <cell r="GE310">
            <v>0</v>
          </cell>
          <cell r="GF310">
            <v>0</v>
          </cell>
          <cell r="GG310">
            <v>0</v>
          </cell>
          <cell r="GH310">
            <v>0</v>
          </cell>
          <cell r="GI310">
            <v>0</v>
          </cell>
          <cell r="GJ310">
            <v>0</v>
          </cell>
          <cell r="GK310">
            <v>0</v>
          </cell>
          <cell r="GL310">
            <v>0</v>
          </cell>
          <cell r="GM310">
            <v>0</v>
          </cell>
          <cell r="GN310">
            <v>0</v>
          </cell>
          <cell r="GO310">
            <v>0</v>
          </cell>
          <cell r="GP310">
            <v>0</v>
          </cell>
          <cell r="GQ310">
            <v>0</v>
          </cell>
          <cell r="GR310">
            <v>0</v>
          </cell>
          <cell r="GS310">
            <v>0</v>
          </cell>
          <cell r="GT310">
            <v>0</v>
          </cell>
          <cell r="GU310">
            <v>0</v>
          </cell>
          <cell r="GV310">
            <v>0</v>
          </cell>
          <cell r="GW310">
            <v>0</v>
          </cell>
          <cell r="GX310">
            <v>0</v>
          </cell>
          <cell r="GY310">
            <v>0</v>
          </cell>
          <cell r="GZ310">
            <v>0</v>
          </cell>
          <cell r="HA310">
            <v>0</v>
          </cell>
          <cell r="HB310">
            <v>0</v>
          </cell>
          <cell r="HC310">
            <v>0</v>
          </cell>
          <cell r="HD310">
            <v>0</v>
          </cell>
          <cell r="HE310">
            <v>0</v>
          </cell>
          <cell r="HF310">
            <v>0</v>
          </cell>
          <cell r="HG310">
            <v>0</v>
          </cell>
          <cell r="HH310">
            <v>0</v>
          </cell>
          <cell r="HI310">
            <v>0</v>
          </cell>
          <cell r="HJ310">
            <v>0</v>
          </cell>
          <cell r="HK310">
            <v>0</v>
          </cell>
          <cell r="HL310">
            <v>0</v>
          </cell>
          <cell r="HM310">
            <v>0</v>
          </cell>
          <cell r="HN310">
            <v>0</v>
          </cell>
          <cell r="HO310">
            <v>0</v>
          </cell>
          <cell r="HP310">
            <v>0</v>
          </cell>
          <cell r="HQ310">
            <v>0</v>
          </cell>
          <cell r="HR310">
            <v>0</v>
          </cell>
          <cell r="HS310">
            <v>0</v>
          </cell>
          <cell r="HT310">
            <v>0</v>
          </cell>
          <cell r="HU310">
            <v>0</v>
          </cell>
          <cell r="HV310">
            <v>0</v>
          </cell>
          <cell r="HW310">
            <v>0</v>
          </cell>
          <cell r="HX310">
            <v>0</v>
          </cell>
          <cell r="HY310">
            <v>0</v>
          </cell>
          <cell r="HZ310">
            <v>0</v>
          </cell>
          <cell r="IA310">
            <v>0</v>
          </cell>
          <cell r="IB310">
            <v>0</v>
          </cell>
          <cell r="IC310">
            <v>0</v>
          </cell>
          <cell r="ID310">
            <v>0</v>
          </cell>
          <cell r="IE310">
            <v>0</v>
          </cell>
          <cell r="IF310">
            <v>0</v>
          </cell>
          <cell r="IG310">
            <v>0</v>
          </cell>
          <cell r="IH310">
            <v>0</v>
          </cell>
          <cell r="II310">
            <v>0</v>
          </cell>
          <cell r="IJ310">
            <v>0</v>
          </cell>
          <cell r="IK310">
            <v>0</v>
          </cell>
          <cell r="IL310">
            <v>0</v>
          </cell>
          <cell r="IM310">
            <v>0</v>
          </cell>
          <cell r="IN310">
            <v>0</v>
          </cell>
          <cell r="IO310">
            <v>0</v>
          </cell>
          <cell r="IP310">
            <v>0</v>
          </cell>
          <cell r="IQ310">
            <v>0</v>
          </cell>
          <cell r="IR310">
            <v>0</v>
          </cell>
          <cell r="IS310">
            <v>0</v>
          </cell>
          <cell r="IT310">
            <v>0</v>
          </cell>
          <cell r="IU310">
            <v>0</v>
          </cell>
          <cell r="IV310">
            <v>0</v>
          </cell>
          <cell r="IW310">
            <v>0</v>
          </cell>
          <cell r="IX310">
            <v>0</v>
          </cell>
          <cell r="IY310">
            <v>0</v>
          </cell>
          <cell r="IZ310">
            <v>0</v>
          </cell>
          <cell r="JA310">
            <v>0</v>
          </cell>
          <cell r="JB310">
            <v>0</v>
          </cell>
          <cell r="JC310">
            <v>0</v>
          </cell>
          <cell r="JD310">
            <v>0</v>
          </cell>
          <cell r="JE310">
            <v>0</v>
          </cell>
          <cell r="JF310">
            <v>0</v>
          </cell>
          <cell r="JG310">
            <v>0</v>
          </cell>
          <cell r="JH310">
            <v>0</v>
          </cell>
          <cell r="JI310">
            <v>0</v>
          </cell>
          <cell r="JJ310">
            <v>0</v>
          </cell>
          <cell r="JK310">
            <v>0</v>
          </cell>
          <cell r="JL310">
            <v>0</v>
          </cell>
          <cell r="JM310">
            <v>0</v>
          </cell>
          <cell r="JN310">
            <v>0</v>
          </cell>
          <cell r="JO310">
            <v>0</v>
          </cell>
          <cell r="JP310">
            <v>0</v>
          </cell>
          <cell r="JQ310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0</v>
          </cell>
          <cell r="EU312">
            <v>0</v>
          </cell>
          <cell r="EV312">
            <v>0</v>
          </cell>
          <cell r="EW312">
            <v>0</v>
          </cell>
          <cell r="EX312">
            <v>0</v>
          </cell>
          <cell r="EY312">
            <v>0</v>
          </cell>
          <cell r="EZ312">
            <v>0</v>
          </cell>
          <cell r="FA312">
            <v>0</v>
          </cell>
          <cell r="FB312">
            <v>0</v>
          </cell>
          <cell r="FC312">
            <v>0</v>
          </cell>
          <cell r="FD312">
            <v>0</v>
          </cell>
          <cell r="FE312">
            <v>0</v>
          </cell>
          <cell r="FF312">
            <v>0</v>
          </cell>
          <cell r="FG312">
            <v>0</v>
          </cell>
          <cell r="FH312">
            <v>0</v>
          </cell>
          <cell r="FI312">
            <v>0</v>
          </cell>
          <cell r="FJ312">
            <v>0</v>
          </cell>
          <cell r="FK312">
            <v>0</v>
          </cell>
          <cell r="FL312">
            <v>0</v>
          </cell>
          <cell r="FM312">
            <v>0</v>
          </cell>
          <cell r="FN312">
            <v>0</v>
          </cell>
          <cell r="FO312">
            <v>0</v>
          </cell>
          <cell r="FP312">
            <v>0</v>
          </cell>
          <cell r="FQ312">
            <v>0</v>
          </cell>
          <cell r="FR312">
            <v>0</v>
          </cell>
          <cell r="FS312">
            <v>0</v>
          </cell>
          <cell r="FT312">
            <v>0</v>
          </cell>
          <cell r="FU312">
            <v>0</v>
          </cell>
          <cell r="FV312">
            <v>0</v>
          </cell>
          <cell r="FW312">
            <v>0</v>
          </cell>
          <cell r="FX312">
            <v>0</v>
          </cell>
          <cell r="FY312">
            <v>0</v>
          </cell>
          <cell r="FZ312">
            <v>0</v>
          </cell>
          <cell r="GA312">
            <v>0</v>
          </cell>
          <cell r="GB312">
            <v>0</v>
          </cell>
          <cell r="GC312">
            <v>0</v>
          </cell>
          <cell r="GD312">
            <v>0</v>
          </cell>
          <cell r="GE312">
            <v>0</v>
          </cell>
          <cell r="GF312">
            <v>0</v>
          </cell>
          <cell r="GG312">
            <v>0</v>
          </cell>
          <cell r="GH312">
            <v>0</v>
          </cell>
          <cell r="GI312">
            <v>0</v>
          </cell>
          <cell r="GJ312">
            <v>0</v>
          </cell>
          <cell r="GK312">
            <v>0</v>
          </cell>
          <cell r="GL312">
            <v>0</v>
          </cell>
          <cell r="GM312">
            <v>0</v>
          </cell>
          <cell r="GN312">
            <v>0</v>
          </cell>
          <cell r="GO312">
            <v>0</v>
          </cell>
          <cell r="GP312">
            <v>0</v>
          </cell>
          <cell r="GQ312">
            <v>0</v>
          </cell>
          <cell r="GR312">
            <v>0</v>
          </cell>
          <cell r="GS312">
            <v>0</v>
          </cell>
          <cell r="GT312">
            <v>0</v>
          </cell>
          <cell r="GU312">
            <v>0</v>
          </cell>
          <cell r="GV312">
            <v>0</v>
          </cell>
          <cell r="GW312">
            <v>0</v>
          </cell>
          <cell r="GX312">
            <v>0</v>
          </cell>
          <cell r="GY312">
            <v>0</v>
          </cell>
          <cell r="GZ312">
            <v>0</v>
          </cell>
          <cell r="HA312">
            <v>0</v>
          </cell>
          <cell r="HB312">
            <v>0</v>
          </cell>
          <cell r="HC312">
            <v>0</v>
          </cell>
          <cell r="HD312">
            <v>0</v>
          </cell>
          <cell r="HE312">
            <v>0</v>
          </cell>
          <cell r="HF312">
            <v>0</v>
          </cell>
          <cell r="HG312">
            <v>0</v>
          </cell>
          <cell r="HH312">
            <v>0</v>
          </cell>
          <cell r="HI312">
            <v>0</v>
          </cell>
          <cell r="HJ312">
            <v>0</v>
          </cell>
          <cell r="HK312">
            <v>0</v>
          </cell>
          <cell r="HL312">
            <v>0</v>
          </cell>
          <cell r="HM312">
            <v>0</v>
          </cell>
          <cell r="HN312">
            <v>0</v>
          </cell>
          <cell r="HO312">
            <v>0</v>
          </cell>
          <cell r="HP312">
            <v>0</v>
          </cell>
          <cell r="HQ312">
            <v>0</v>
          </cell>
          <cell r="HR312">
            <v>0</v>
          </cell>
          <cell r="HS312">
            <v>0</v>
          </cell>
          <cell r="HT312">
            <v>0</v>
          </cell>
          <cell r="HU312">
            <v>0</v>
          </cell>
          <cell r="HV312">
            <v>0</v>
          </cell>
          <cell r="HW312">
            <v>0</v>
          </cell>
          <cell r="HX312">
            <v>0</v>
          </cell>
          <cell r="HY312">
            <v>0</v>
          </cell>
          <cell r="HZ312">
            <v>0</v>
          </cell>
          <cell r="IA312">
            <v>0</v>
          </cell>
          <cell r="IB312">
            <v>0</v>
          </cell>
          <cell r="IC312">
            <v>0</v>
          </cell>
          <cell r="ID312">
            <v>0</v>
          </cell>
          <cell r="IE312">
            <v>0</v>
          </cell>
          <cell r="IF312">
            <v>0</v>
          </cell>
          <cell r="IG312">
            <v>0</v>
          </cell>
          <cell r="IH312">
            <v>0</v>
          </cell>
          <cell r="II312">
            <v>0</v>
          </cell>
          <cell r="IJ312">
            <v>0</v>
          </cell>
          <cell r="IK312">
            <v>0</v>
          </cell>
          <cell r="IL312">
            <v>0</v>
          </cell>
          <cell r="IM312">
            <v>0</v>
          </cell>
          <cell r="IN312">
            <v>0</v>
          </cell>
          <cell r="IO312">
            <v>0</v>
          </cell>
          <cell r="IP312">
            <v>0</v>
          </cell>
          <cell r="IQ312">
            <v>0</v>
          </cell>
          <cell r="IR312">
            <v>0</v>
          </cell>
          <cell r="IS312">
            <v>0</v>
          </cell>
          <cell r="IT312">
            <v>0</v>
          </cell>
          <cell r="IU312">
            <v>0</v>
          </cell>
          <cell r="IV312">
            <v>0</v>
          </cell>
          <cell r="IW312">
            <v>0</v>
          </cell>
          <cell r="IX312">
            <v>0</v>
          </cell>
          <cell r="IY312">
            <v>0</v>
          </cell>
          <cell r="IZ312">
            <v>0</v>
          </cell>
          <cell r="JA312">
            <v>0</v>
          </cell>
          <cell r="JB312">
            <v>0</v>
          </cell>
          <cell r="JC312">
            <v>0</v>
          </cell>
          <cell r="JD312">
            <v>0</v>
          </cell>
          <cell r="JE312">
            <v>0</v>
          </cell>
          <cell r="JF312">
            <v>0</v>
          </cell>
          <cell r="JG312">
            <v>0</v>
          </cell>
          <cell r="JH312">
            <v>0</v>
          </cell>
          <cell r="JI312">
            <v>0</v>
          </cell>
          <cell r="JJ312">
            <v>0</v>
          </cell>
          <cell r="JK312">
            <v>0</v>
          </cell>
          <cell r="JL312">
            <v>0</v>
          </cell>
          <cell r="JM312">
            <v>0</v>
          </cell>
          <cell r="JN312">
            <v>0</v>
          </cell>
          <cell r="JO312">
            <v>0</v>
          </cell>
          <cell r="JP312">
            <v>0</v>
          </cell>
          <cell r="JQ312">
            <v>0</v>
          </cell>
        </row>
        <row r="313"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0</v>
          </cell>
          <cell r="EU313">
            <v>0</v>
          </cell>
          <cell r="EV313">
            <v>0</v>
          </cell>
          <cell r="EW313">
            <v>0</v>
          </cell>
          <cell r="EX313">
            <v>0</v>
          </cell>
          <cell r="EY313">
            <v>0</v>
          </cell>
          <cell r="EZ313">
            <v>0</v>
          </cell>
          <cell r="FA313">
            <v>0</v>
          </cell>
          <cell r="FB313">
            <v>0</v>
          </cell>
          <cell r="FC313">
            <v>0</v>
          </cell>
          <cell r="FD313">
            <v>0</v>
          </cell>
          <cell r="FE313">
            <v>0</v>
          </cell>
          <cell r="FF313">
            <v>0</v>
          </cell>
          <cell r="FG313">
            <v>0</v>
          </cell>
          <cell r="FH313">
            <v>0</v>
          </cell>
          <cell r="FI313">
            <v>0</v>
          </cell>
          <cell r="FJ313">
            <v>0</v>
          </cell>
          <cell r="FK313">
            <v>0</v>
          </cell>
          <cell r="FL313">
            <v>0</v>
          </cell>
          <cell r="FM313">
            <v>0</v>
          </cell>
          <cell r="FN313">
            <v>0</v>
          </cell>
          <cell r="FO313">
            <v>0</v>
          </cell>
          <cell r="FP313">
            <v>0</v>
          </cell>
          <cell r="FQ313">
            <v>0</v>
          </cell>
          <cell r="FR313">
            <v>0</v>
          </cell>
          <cell r="FS313">
            <v>0</v>
          </cell>
          <cell r="FT313">
            <v>0</v>
          </cell>
          <cell r="FU313">
            <v>0</v>
          </cell>
          <cell r="FV313">
            <v>0</v>
          </cell>
          <cell r="FW313">
            <v>0</v>
          </cell>
          <cell r="FX313">
            <v>0</v>
          </cell>
          <cell r="FY313">
            <v>0</v>
          </cell>
          <cell r="FZ313">
            <v>0</v>
          </cell>
          <cell r="GA313">
            <v>0</v>
          </cell>
          <cell r="GB313">
            <v>0</v>
          </cell>
          <cell r="GC313">
            <v>0</v>
          </cell>
          <cell r="GD313">
            <v>0</v>
          </cell>
          <cell r="GE313">
            <v>0</v>
          </cell>
          <cell r="GF313">
            <v>0</v>
          </cell>
          <cell r="GG313">
            <v>0</v>
          </cell>
          <cell r="GH313">
            <v>0</v>
          </cell>
          <cell r="GI313">
            <v>0</v>
          </cell>
          <cell r="GJ313">
            <v>0</v>
          </cell>
          <cell r="GK313">
            <v>0</v>
          </cell>
          <cell r="GL313">
            <v>0</v>
          </cell>
          <cell r="GM313">
            <v>0</v>
          </cell>
          <cell r="GN313">
            <v>0</v>
          </cell>
          <cell r="GO313">
            <v>0</v>
          </cell>
          <cell r="GP313">
            <v>0</v>
          </cell>
          <cell r="GQ313">
            <v>0</v>
          </cell>
          <cell r="GR313">
            <v>0</v>
          </cell>
          <cell r="GS313">
            <v>0</v>
          </cell>
          <cell r="GT313">
            <v>0</v>
          </cell>
          <cell r="GU313">
            <v>0</v>
          </cell>
          <cell r="GV313">
            <v>0</v>
          </cell>
          <cell r="GW313">
            <v>0</v>
          </cell>
          <cell r="GX313">
            <v>0</v>
          </cell>
          <cell r="GY313">
            <v>0</v>
          </cell>
          <cell r="GZ313">
            <v>0</v>
          </cell>
          <cell r="HA313">
            <v>0</v>
          </cell>
          <cell r="HB313">
            <v>0</v>
          </cell>
          <cell r="HC313">
            <v>0</v>
          </cell>
          <cell r="HD313">
            <v>0</v>
          </cell>
          <cell r="HE313">
            <v>0</v>
          </cell>
          <cell r="HF313">
            <v>0</v>
          </cell>
          <cell r="HG313">
            <v>0</v>
          </cell>
          <cell r="HH313">
            <v>0</v>
          </cell>
          <cell r="HI313">
            <v>0</v>
          </cell>
          <cell r="HJ313">
            <v>0</v>
          </cell>
          <cell r="HK313">
            <v>0</v>
          </cell>
          <cell r="HL313">
            <v>0</v>
          </cell>
          <cell r="HM313">
            <v>0</v>
          </cell>
          <cell r="HN313">
            <v>0</v>
          </cell>
          <cell r="HO313">
            <v>0</v>
          </cell>
          <cell r="HP313">
            <v>0</v>
          </cell>
          <cell r="HQ313">
            <v>0</v>
          </cell>
          <cell r="HR313">
            <v>0</v>
          </cell>
          <cell r="HS313">
            <v>0</v>
          </cell>
          <cell r="HT313">
            <v>0</v>
          </cell>
          <cell r="HU313">
            <v>0</v>
          </cell>
          <cell r="HV313">
            <v>0</v>
          </cell>
          <cell r="HW313">
            <v>0</v>
          </cell>
          <cell r="HX313">
            <v>0</v>
          </cell>
          <cell r="HY313">
            <v>0</v>
          </cell>
          <cell r="HZ313">
            <v>0</v>
          </cell>
          <cell r="IA313">
            <v>0</v>
          </cell>
          <cell r="IB313">
            <v>0</v>
          </cell>
          <cell r="IC313">
            <v>0</v>
          </cell>
          <cell r="ID313">
            <v>0</v>
          </cell>
          <cell r="IE313">
            <v>0</v>
          </cell>
          <cell r="IF313">
            <v>0</v>
          </cell>
          <cell r="IG313">
            <v>0</v>
          </cell>
          <cell r="IH313">
            <v>0</v>
          </cell>
          <cell r="II313">
            <v>0</v>
          </cell>
          <cell r="IJ313">
            <v>0</v>
          </cell>
          <cell r="IK313">
            <v>0</v>
          </cell>
          <cell r="IL313">
            <v>0</v>
          </cell>
          <cell r="IM313">
            <v>0</v>
          </cell>
          <cell r="IN313">
            <v>0</v>
          </cell>
          <cell r="IO313">
            <v>0</v>
          </cell>
          <cell r="IP313">
            <v>0</v>
          </cell>
          <cell r="IQ313">
            <v>0</v>
          </cell>
          <cell r="IR313">
            <v>0</v>
          </cell>
          <cell r="IS313">
            <v>0</v>
          </cell>
          <cell r="IT313">
            <v>0</v>
          </cell>
          <cell r="IU313">
            <v>0</v>
          </cell>
          <cell r="IV313">
            <v>0</v>
          </cell>
          <cell r="IW313">
            <v>0</v>
          </cell>
          <cell r="IX313">
            <v>0</v>
          </cell>
          <cell r="IY313">
            <v>0</v>
          </cell>
          <cell r="IZ313">
            <v>0</v>
          </cell>
          <cell r="JA313">
            <v>0</v>
          </cell>
          <cell r="JB313">
            <v>0</v>
          </cell>
          <cell r="JC313">
            <v>0</v>
          </cell>
          <cell r="JD313">
            <v>0</v>
          </cell>
          <cell r="JE313">
            <v>0</v>
          </cell>
          <cell r="JF313">
            <v>0</v>
          </cell>
          <cell r="JG313">
            <v>0</v>
          </cell>
          <cell r="JH313">
            <v>0</v>
          </cell>
          <cell r="JI313">
            <v>0</v>
          </cell>
          <cell r="JJ313">
            <v>0</v>
          </cell>
          <cell r="JK313">
            <v>0</v>
          </cell>
          <cell r="JL313">
            <v>0</v>
          </cell>
          <cell r="JM313">
            <v>0</v>
          </cell>
          <cell r="JN313">
            <v>0</v>
          </cell>
          <cell r="JO313">
            <v>0</v>
          </cell>
          <cell r="JP313">
            <v>0</v>
          </cell>
          <cell r="JQ313">
            <v>0</v>
          </cell>
        </row>
        <row r="314"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0</v>
          </cell>
          <cell r="EU314">
            <v>0</v>
          </cell>
          <cell r="EV314">
            <v>0</v>
          </cell>
          <cell r="EW314">
            <v>0</v>
          </cell>
          <cell r="EX314">
            <v>0</v>
          </cell>
          <cell r="EY314">
            <v>0</v>
          </cell>
          <cell r="EZ314">
            <v>0</v>
          </cell>
          <cell r="FA314">
            <v>0</v>
          </cell>
          <cell r="FB314">
            <v>0</v>
          </cell>
          <cell r="FC314">
            <v>0</v>
          </cell>
          <cell r="FD314">
            <v>0</v>
          </cell>
          <cell r="FE314">
            <v>0</v>
          </cell>
          <cell r="FF314">
            <v>0</v>
          </cell>
          <cell r="FG314">
            <v>0</v>
          </cell>
          <cell r="FH314">
            <v>0</v>
          </cell>
          <cell r="FI314">
            <v>0</v>
          </cell>
          <cell r="FJ314">
            <v>0</v>
          </cell>
          <cell r="FK314">
            <v>0</v>
          </cell>
          <cell r="FL314">
            <v>0</v>
          </cell>
          <cell r="FM314">
            <v>0</v>
          </cell>
          <cell r="FN314">
            <v>0</v>
          </cell>
          <cell r="FO314">
            <v>0</v>
          </cell>
          <cell r="FP314">
            <v>0</v>
          </cell>
          <cell r="FQ314">
            <v>0</v>
          </cell>
          <cell r="FR314">
            <v>0</v>
          </cell>
          <cell r="FS314">
            <v>0</v>
          </cell>
          <cell r="FT314">
            <v>0</v>
          </cell>
          <cell r="FU314">
            <v>0</v>
          </cell>
          <cell r="FV314">
            <v>0</v>
          </cell>
          <cell r="FW314">
            <v>0</v>
          </cell>
          <cell r="FX314">
            <v>0</v>
          </cell>
          <cell r="FY314">
            <v>0</v>
          </cell>
          <cell r="FZ314">
            <v>0</v>
          </cell>
          <cell r="GA314">
            <v>0</v>
          </cell>
          <cell r="GB314">
            <v>0</v>
          </cell>
          <cell r="GC314">
            <v>0</v>
          </cell>
          <cell r="GD314">
            <v>0</v>
          </cell>
          <cell r="GE314">
            <v>0</v>
          </cell>
          <cell r="GF314">
            <v>0</v>
          </cell>
          <cell r="GG314">
            <v>0</v>
          </cell>
          <cell r="GH314">
            <v>0</v>
          </cell>
          <cell r="GI314">
            <v>0</v>
          </cell>
          <cell r="GJ314">
            <v>0</v>
          </cell>
          <cell r="GK314">
            <v>0</v>
          </cell>
          <cell r="GL314">
            <v>0</v>
          </cell>
          <cell r="GM314">
            <v>0</v>
          </cell>
          <cell r="GN314">
            <v>0</v>
          </cell>
          <cell r="GO314">
            <v>0</v>
          </cell>
          <cell r="GP314">
            <v>0</v>
          </cell>
          <cell r="GQ314">
            <v>0</v>
          </cell>
          <cell r="GR314">
            <v>0</v>
          </cell>
          <cell r="GS314">
            <v>0</v>
          </cell>
          <cell r="GT314">
            <v>0</v>
          </cell>
          <cell r="GU314">
            <v>0</v>
          </cell>
          <cell r="GV314">
            <v>0</v>
          </cell>
          <cell r="GW314">
            <v>0</v>
          </cell>
          <cell r="GX314">
            <v>0</v>
          </cell>
          <cell r="GY314">
            <v>0</v>
          </cell>
          <cell r="GZ314">
            <v>0</v>
          </cell>
          <cell r="HA314">
            <v>0</v>
          </cell>
          <cell r="HB314">
            <v>0</v>
          </cell>
          <cell r="HC314">
            <v>0</v>
          </cell>
          <cell r="HD314">
            <v>0</v>
          </cell>
          <cell r="HE314">
            <v>0</v>
          </cell>
          <cell r="HF314">
            <v>0</v>
          </cell>
          <cell r="HG314">
            <v>0</v>
          </cell>
          <cell r="HH314">
            <v>0</v>
          </cell>
          <cell r="HI314">
            <v>0</v>
          </cell>
          <cell r="HJ314">
            <v>0</v>
          </cell>
          <cell r="HK314">
            <v>0</v>
          </cell>
          <cell r="HL314">
            <v>0</v>
          </cell>
          <cell r="HM314">
            <v>0</v>
          </cell>
          <cell r="HN314">
            <v>0</v>
          </cell>
          <cell r="HO314">
            <v>0</v>
          </cell>
          <cell r="HP314">
            <v>0</v>
          </cell>
          <cell r="HQ314">
            <v>0</v>
          </cell>
          <cell r="HR314">
            <v>0</v>
          </cell>
          <cell r="HS314">
            <v>0</v>
          </cell>
          <cell r="HT314">
            <v>0</v>
          </cell>
          <cell r="HU314">
            <v>0</v>
          </cell>
          <cell r="HV314">
            <v>0</v>
          </cell>
          <cell r="HW314">
            <v>0</v>
          </cell>
          <cell r="HX314">
            <v>0</v>
          </cell>
          <cell r="HY314">
            <v>0</v>
          </cell>
          <cell r="HZ314">
            <v>0</v>
          </cell>
          <cell r="IA314">
            <v>0</v>
          </cell>
          <cell r="IB314">
            <v>0</v>
          </cell>
          <cell r="IC314">
            <v>0</v>
          </cell>
          <cell r="ID314">
            <v>0</v>
          </cell>
          <cell r="IE314">
            <v>0</v>
          </cell>
          <cell r="IF314">
            <v>0</v>
          </cell>
          <cell r="IG314">
            <v>0</v>
          </cell>
          <cell r="IH314">
            <v>0</v>
          </cell>
          <cell r="II314">
            <v>0</v>
          </cell>
          <cell r="IJ314">
            <v>0</v>
          </cell>
          <cell r="IK314">
            <v>0</v>
          </cell>
          <cell r="IL314">
            <v>0</v>
          </cell>
          <cell r="IM314">
            <v>0</v>
          </cell>
          <cell r="IN314">
            <v>0</v>
          </cell>
          <cell r="IO314">
            <v>0</v>
          </cell>
          <cell r="IP314">
            <v>0</v>
          </cell>
          <cell r="IQ314">
            <v>0</v>
          </cell>
          <cell r="IR314">
            <v>0</v>
          </cell>
          <cell r="IS314">
            <v>0</v>
          </cell>
          <cell r="IT314">
            <v>0</v>
          </cell>
          <cell r="IU314">
            <v>0</v>
          </cell>
          <cell r="IV314">
            <v>0</v>
          </cell>
          <cell r="IW314">
            <v>0</v>
          </cell>
          <cell r="IX314">
            <v>0</v>
          </cell>
          <cell r="IY314">
            <v>0</v>
          </cell>
          <cell r="IZ314">
            <v>0</v>
          </cell>
          <cell r="JA314">
            <v>0</v>
          </cell>
          <cell r="JB314">
            <v>0</v>
          </cell>
          <cell r="JC314">
            <v>0</v>
          </cell>
          <cell r="JD314">
            <v>0</v>
          </cell>
          <cell r="JE314">
            <v>0</v>
          </cell>
          <cell r="JF314">
            <v>0</v>
          </cell>
          <cell r="JG314">
            <v>0</v>
          </cell>
          <cell r="JH314">
            <v>0</v>
          </cell>
          <cell r="JI314">
            <v>0</v>
          </cell>
          <cell r="JJ314">
            <v>0</v>
          </cell>
          <cell r="JK314">
            <v>0</v>
          </cell>
          <cell r="JL314">
            <v>0</v>
          </cell>
          <cell r="JM314">
            <v>0</v>
          </cell>
          <cell r="JN314">
            <v>0</v>
          </cell>
          <cell r="JO314">
            <v>0</v>
          </cell>
          <cell r="JP314">
            <v>0</v>
          </cell>
          <cell r="JQ314">
            <v>0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  <cell r="ET315">
            <v>0</v>
          </cell>
          <cell r="EU315">
            <v>0</v>
          </cell>
          <cell r="EV315">
            <v>0</v>
          </cell>
          <cell r="EW315">
            <v>0</v>
          </cell>
          <cell r="EX315">
            <v>0</v>
          </cell>
          <cell r="EY315">
            <v>0</v>
          </cell>
          <cell r="EZ315">
            <v>0</v>
          </cell>
          <cell r="FA315">
            <v>0</v>
          </cell>
          <cell r="FB315">
            <v>0</v>
          </cell>
          <cell r="FC315">
            <v>0</v>
          </cell>
          <cell r="FD315">
            <v>0</v>
          </cell>
          <cell r="FE315">
            <v>0</v>
          </cell>
          <cell r="FF315">
            <v>0</v>
          </cell>
          <cell r="FG315">
            <v>0</v>
          </cell>
          <cell r="FH315">
            <v>0</v>
          </cell>
          <cell r="FI315">
            <v>0</v>
          </cell>
          <cell r="FJ315">
            <v>0</v>
          </cell>
          <cell r="FK315">
            <v>0</v>
          </cell>
          <cell r="FL315">
            <v>0</v>
          </cell>
          <cell r="FM315">
            <v>0</v>
          </cell>
          <cell r="FN315">
            <v>0</v>
          </cell>
          <cell r="FO315">
            <v>0</v>
          </cell>
          <cell r="FP315">
            <v>0</v>
          </cell>
          <cell r="FQ315">
            <v>0</v>
          </cell>
          <cell r="FR315">
            <v>0</v>
          </cell>
          <cell r="FS315">
            <v>0</v>
          </cell>
          <cell r="FT315">
            <v>0</v>
          </cell>
          <cell r="FU315">
            <v>0</v>
          </cell>
          <cell r="FV315">
            <v>0</v>
          </cell>
          <cell r="FW315">
            <v>0</v>
          </cell>
          <cell r="FX315">
            <v>0</v>
          </cell>
          <cell r="FY315">
            <v>0</v>
          </cell>
          <cell r="FZ315">
            <v>0</v>
          </cell>
          <cell r="GA315">
            <v>0</v>
          </cell>
          <cell r="GB315">
            <v>0</v>
          </cell>
          <cell r="GC315">
            <v>0</v>
          </cell>
          <cell r="GD315">
            <v>0</v>
          </cell>
          <cell r="GE315">
            <v>0</v>
          </cell>
          <cell r="GF315">
            <v>0</v>
          </cell>
          <cell r="GG315">
            <v>0</v>
          </cell>
          <cell r="GH315">
            <v>0</v>
          </cell>
          <cell r="GI315">
            <v>0</v>
          </cell>
          <cell r="GJ315">
            <v>0</v>
          </cell>
          <cell r="GK315">
            <v>0</v>
          </cell>
          <cell r="GL315">
            <v>0</v>
          </cell>
          <cell r="GM315">
            <v>0</v>
          </cell>
          <cell r="GN315">
            <v>0</v>
          </cell>
          <cell r="GO315">
            <v>0</v>
          </cell>
          <cell r="GP315">
            <v>0</v>
          </cell>
          <cell r="GQ315">
            <v>0</v>
          </cell>
          <cell r="GR315">
            <v>0</v>
          </cell>
          <cell r="GS315">
            <v>0</v>
          </cell>
          <cell r="GT315">
            <v>0</v>
          </cell>
          <cell r="GU315">
            <v>0</v>
          </cell>
          <cell r="GV315">
            <v>0</v>
          </cell>
          <cell r="GW315">
            <v>0</v>
          </cell>
          <cell r="GX315">
            <v>0</v>
          </cell>
          <cell r="GY315">
            <v>0</v>
          </cell>
          <cell r="GZ315">
            <v>0</v>
          </cell>
          <cell r="HA315">
            <v>0</v>
          </cell>
          <cell r="HB315">
            <v>0</v>
          </cell>
          <cell r="HC315">
            <v>0</v>
          </cell>
          <cell r="HD315">
            <v>0</v>
          </cell>
          <cell r="HE315">
            <v>0</v>
          </cell>
          <cell r="HF315">
            <v>0</v>
          </cell>
          <cell r="HG315">
            <v>0</v>
          </cell>
          <cell r="HH315">
            <v>0</v>
          </cell>
          <cell r="HI315">
            <v>0</v>
          </cell>
          <cell r="HJ315">
            <v>0</v>
          </cell>
          <cell r="HK315">
            <v>0</v>
          </cell>
          <cell r="HL315">
            <v>0</v>
          </cell>
          <cell r="HM315">
            <v>0</v>
          </cell>
          <cell r="HN315">
            <v>0</v>
          </cell>
          <cell r="HO315">
            <v>0</v>
          </cell>
          <cell r="HP315">
            <v>0</v>
          </cell>
          <cell r="HQ315">
            <v>0</v>
          </cell>
          <cell r="HR315">
            <v>0</v>
          </cell>
          <cell r="HS315">
            <v>0</v>
          </cell>
          <cell r="HT315">
            <v>0</v>
          </cell>
          <cell r="HU315">
            <v>0</v>
          </cell>
          <cell r="HV315">
            <v>0</v>
          </cell>
          <cell r="HW315">
            <v>0</v>
          </cell>
          <cell r="HX315">
            <v>0</v>
          </cell>
          <cell r="HY315">
            <v>0</v>
          </cell>
          <cell r="HZ315">
            <v>0</v>
          </cell>
          <cell r="IA315">
            <v>0</v>
          </cell>
          <cell r="IB315">
            <v>0</v>
          </cell>
          <cell r="IC315">
            <v>0</v>
          </cell>
          <cell r="ID315">
            <v>0</v>
          </cell>
          <cell r="IE315">
            <v>0</v>
          </cell>
          <cell r="IF315">
            <v>0</v>
          </cell>
          <cell r="IG315">
            <v>0</v>
          </cell>
          <cell r="IH315">
            <v>0</v>
          </cell>
          <cell r="II315">
            <v>0</v>
          </cell>
          <cell r="IJ315">
            <v>0</v>
          </cell>
          <cell r="IK315">
            <v>0</v>
          </cell>
          <cell r="IL315">
            <v>0</v>
          </cell>
          <cell r="IM315">
            <v>0</v>
          </cell>
          <cell r="IN315">
            <v>0</v>
          </cell>
          <cell r="IO315">
            <v>0</v>
          </cell>
          <cell r="IP315">
            <v>0</v>
          </cell>
          <cell r="IQ315">
            <v>0</v>
          </cell>
          <cell r="IR315">
            <v>0</v>
          </cell>
          <cell r="IS315">
            <v>0</v>
          </cell>
          <cell r="IT315">
            <v>0</v>
          </cell>
          <cell r="IU315">
            <v>0</v>
          </cell>
          <cell r="IV315">
            <v>0</v>
          </cell>
          <cell r="IW315">
            <v>0</v>
          </cell>
          <cell r="IX315">
            <v>0</v>
          </cell>
          <cell r="IY315">
            <v>0</v>
          </cell>
          <cell r="IZ315">
            <v>0</v>
          </cell>
          <cell r="JA315">
            <v>0</v>
          </cell>
          <cell r="JB315">
            <v>0</v>
          </cell>
          <cell r="JC315">
            <v>0</v>
          </cell>
          <cell r="JD315">
            <v>0</v>
          </cell>
          <cell r="JE315">
            <v>0</v>
          </cell>
          <cell r="JF315">
            <v>0</v>
          </cell>
          <cell r="JG315">
            <v>0</v>
          </cell>
          <cell r="JH315">
            <v>0</v>
          </cell>
          <cell r="JI315">
            <v>0</v>
          </cell>
          <cell r="JJ315">
            <v>0</v>
          </cell>
          <cell r="JK315">
            <v>0</v>
          </cell>
          <cell r="JL315">
            <v>0</v>
          </cell>
          <cell r="JM315">
            <v>0</v>
          </cell>
          <cell r="JN315">
            <v>0</v>
          </cell>
          <cell r="JO315">
            <v>0</v>
          </cell>
          <cell r="JP315">
            <v>0</v>
          </cell>
          <cell r="JQ315">
            <v>0</v>
          </cell>
        </row>
        <row r="316"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  <cell r="ET316">
            <v>0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0</v>
          </cell>
          <cell r="EZ316">
            <v>0</v>
          </cell>
          <cell r="FA316">
            <v>0</v>
          </cell>
          <cell r="FB316">
            <v>0</v>
          </cell>
          <cell r="FC316">
            <v>0</v>
          </cell>
          <cell r="FD316">
            <v>0</v>
          </cell>
          <cell r="FE316">
            <v>0</v>
          </cell>
          <cell r="FF316">
            <v>0</v>
          </cell>
          <cell r="FG316">
            <v>0</v>
          </cell>
          <cell r="FH316">
            <v>0</v>
          </cell>
          <cell r="FI316">
            <v>0</v>
          </cell>
          <cell r="FJ316">
            <v>0</v>
          </cell>
          <cell r="FK316">
            <v>0</v>
          </cell>
          <cell r="FL316">
            <v>0</v>
          </cell>
          <cell r="FM316">
            <v>0</v>
          </cell>
          <cell r="FN316">
            <v>0</v>
          </cell>
          <cell r="FO316">
            <v>0</v>
          </cell>
          <cell r="FP316">
            <v>0</v>
          </cell>
          <cell r="FQ316">
            <v>0</v>
          </cell>
          <cell r="FR316">
            <v>0</v>
          </cell>
          <cell r="FS316">
            <v>0</v>
          </cell>
          <cell r="FT316">
            <v>0</v>
          </cell>
          <cell r="FU316">
            <v>0</v>
          </cell>
          <cell r="FV316">
            <v>0</v>
          </cell>
          <cell r="FW316">
            <v>0</v>
          </cell>
          <cell r="FX316">
            <v>0</v>
          </cell>
          <cell r="FY316">
            <v>0</v>
          </cell>
          <cell r="FZ316">
            <v>0</v>
          </cell>
          <cell r="GA316">
            <v>0</v>
          </cell>
          <cell r="GB316">
            <v>0</v>
          </cell>
          <cell r="GC316">
            <v>0</v>
          </cell>
          <cell r="GD316">
            <v>0</v>
          </cell>
          <cell r="GE316">
            <v>0</v>
          </cell>
          <cell r="GF316">
            <v>0</v>
          </cell>
          <cell r="GG316">
            <v>0</v>
          </cell>
          <cell r="GH316">
            <v>0</v>
          </cell>
          <cell r="GI316">
            <v>0</v>
          </cell>
          <cell r="GJ316">
            <v>0</v>
          </cell>
          <cell r="GK316">
            <v>0</v>
          </cell>
          <cell r="GL316">
            <v>0</v>
          </cell>
          <cell r="GM316">
            <v>0</v>
          </cell>
          <cell r="GN316">
            <v>0</v>
          </cell>
          <cell r="GO316">
            <v>0</v>
          </cell>
          <cell r="GP316">
            <v>0</v>
          </cell>
          <cell r="GQ316">
            <v>0</v>
          </cell>
          <cell r="GR316">
            <v>0</v>
          </cell>
          <cell r="GS316">
            <v>0</v>
          </cell>
          <cell r="GT316">
            <v>0</v>
          </cell>
          <cell r="GU316">
            <v>0</v>
          </cell>
          <cell r="GV316">
            <v>0</v>
          </cell>
          <cell r="GW316">
            <v>0</v>
          </cell>
          <cell r="GX316">
            <v>0</v>
          </cell>
          <cell r="GY316">
            <v>0</v>
          </cell>
          <cell r="GZ316">
            <v>0</v>
          </cell>
          <cell r="HA316">
            <v>0</v>
          </cell>
          <cell r="HB316">
            <v>0</v>
          </cell>
          <cell r="HC316">
            <v>0</v>
          </cell>
          <cell r="HD316">
            <v>0</v>
          </cell>
          <cell r="HE316">
            <v>0</v>
          </cell>
          <cell r="HF316">
            <v>0</v>
          </cell>
          <cell r="HG316">
            <v>0</v>
          </cell>
          <cell r="HH316">
            <v>0</v>
          </cell>
          <cell r="HI316">
            <v>0</v>
          </cell>
          <cell r="HJ316">
            <v>0</v>
          </cell>
          <cell r="HK316">
            <v>0</v>
          </cell>
          <cell r="HL316">
            <v>0</v>
          </cell>
          <cell r="HM316">
            <v>0</v>
          </cell>
          <cell r="HN316">
            <v>0</v>
          </cell>
          <cell r="HO316">
            <v>0</v>
          </cell>
          <cell r="HP316">
            <v>0</v>
          </cell>
          <cell r="HQ316">
            <v>0</v>
          </cell>
          <cell r="HR316">
            <v>0</v>
          </cell>
          <cell r="HS316">
            <v>0</v>
          </cell>
          <cell r="HT316">
            <v>0</v>
          </cell>
          <cell r="HU316">
            <v>0</v>
          </cell>
          <cell r="HV316">
            <v>0</v>
          </cell>
          <cell r="HW316">
            <v>0</v>
          </cell>
          <cell r="HX316">
            <v>0</v>
          </cell>
          <cell r="HY316">
            <v>0</v>
          </cell>
          <cell r="HZ316">
            <v>0</v>
          </cell>
          <cell r="IA316">
            <v>0</v>
          </cell>
          <cell r="IB316">
            <v>0</v>
          </cell>
          <cell r="IC316">
            <v>0</v>
          </cell>
          <cell r="ID316">
            <v>0</v>
          </cell>
          <cell r="IE316">
            <v>0</v>
          </cell>
          <cell r="IF316">
            <v>0</v>
          </cell>
          <cell r="IG316">
            <v>0</v>
          </cell>
          <cell r="IH316">
            <v>0</v>
          </cell>
          <cell r="II316">
            <v>0</v>
          </cell>
          <cell r="IJ316">
            <v>0</v>
          </cell>
          <cell r="IK316">
            <v>0</v>
          </cell>
          <cell r="IL316">
            <v>0</v>
          </cell>
          <cell r="IM316">
            <v>0</v>
          </cell>
          <cell r="IN316">
            <v>0</v>
          </cell>
          <cell r="IO316">
            <v>0</v>
          </cell>
          <cell r="IP316">
            <v>0</v>
          </cell>
          <cell r="IQ316">
            <v>0</v>
          </cell>
          <cell r="IR316">
            <v>0</v>
          </cell>
          <cell r="IS316">
            <v>0</v>
          </cell>
          <cell r="IT316">
            <v>0</v>
          </cell>
          <cell r="IU316">
            <v>0</v>
          </cell>
          <cell r="IV316">
            <v>0</v>
          </cell>
          <cell r="IW316">
            <v>0</v>
          </cell>
          <cell r="IX316">
            <v>0</v>
          </cell>
          <cell r="IY316">
            <v>0</v>
          </cell>
          <cell r="IZ316">
            <v>0</v>
          </cell>
          <cell r="JA316">
            <v>0</v>
          </cell>
          <cell r="JB316">
            <v>0</v>
          </cell>
          <cell r="JC316">
            <v>0</v>
          </cell>
          <cell r="JD316">
            <v>0</v>
          </cell>
          <cell r="JE316">
            <v>0</v>
          </cell>
          <cell r="JF316">
            <v>0</v>
          </cell>
          <cell r="JG316">
            <v>0</v>
          </cell>
          <cell r="JH316">
            <v>0</v>
          </cell>
          <cell r="JI316">
            <v>0</v>
          </cell>
          <cell r="JJ316">
            <v>0</v>
          </cell>
          <cell r="JK316">
            <v>0</v>
          </cell>
          <cell r="JL316">
            <v>0</v>
          </cell>
          <cell r="JM316">
            <v>0</v>
          </cell>
          <cell r="JN316">
            <v>0</v>
          </cell>
          <cell r="JO316">
            <v>0</v>
          </cell>
          <cell r="JP316">
            <v>0</v>
          </cell>
          <cell r="JQ316">
            <v>0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  <cell r="EJ317">
            <v>0</v>
          </cell>
          <cell r="EK317">
            <v>0</v>
          </cell>
          <cell r="EL317">
            <v>0</v>
          </cell>
          <cell r="EM317">
            <v>0</v>
          </cell>
          <cell r="EN317">
            <v>0</v>
          </cell>
          <cell r="EO317">
            <v>0</v>
          </cell>
          <cell r="EP317">
            <v>0</v>
          </cell>
          <cell r="EQ317">
            <v>0</v>
          </cell>
          <cell r="ER317">
            <v>0</v>
          </cell>
          <cell r="ES317">
            <v>0</v>
          </cell>
          <cell r="ET317">
            <v>0</v>
          </cell>
          <cell r="EU317">
            <v>0</v>
          </cell>
          <cell r="EV317">
            <v>0</v>
          </cell>
          <cell r="EW317">
            <v>0</v>
          </cell>
          <cell r="EX317">
            <v>0</v>
          </cell>
          <cell r="EY317">
            <v>0</v>
          </cell>
          <cell r="EZ317">
            <v>0</v>
          </cell>
          <cell r="FA317">
            <v>0</v>
          </cell>
          <cell r="FB317">
            <v>0</v>
          </cell>
          <cell r="FC317">
            <v>0</v>
          </cell>
          <cell r="FD317">
            <v>0</v>
          </cell>
          <cell r="FE317">
            <v>0</v>
          </cell>
          <cell r="FF317">
            <v>0</v>
          </cell>
          <cell r="FG317">
            <v>0</v>
          </cell>
          <cell r="FH317">
            <v>0</v>
          </cell>
          <cell r="FI317">
            <v>0</v>
          </cell>
          <cell r="FJ317">
            <v>0</v>
          </cell>
          <cell r="FK317">
            <v>0</v>
          </cell>
          <cell r="FL317">
            <v>0</v>
          </cell>
          <cell r="FM317">
            <v>0</v>
          </cell>
          <cell r="FN317">
            <v>0</v>
          </cell>
          <cell r="FO317">
            <v>0</v>
          </cell>
          <cell r="FP317">
            <v>0</v>
          </cell>
          <cell r="FQ317">
            <v>0</v>
          </cell>
          <cell r="FR317">
            <v>0</v>
          </cell>
          <cell r="FS317">
            <v>0</v>
          </cell>
          <cell r="FT317">
            <v>0</v>
          </cell>
          <cell r="FU317">
            <v>0</v>
          </cell>
          <cell r="FV317">
            <v>0</v>
          </cell>
          <cell r="FW317">
            <v>0</v>
          </cell>
          <cell r="FX317">
            <v>0</v>
          </cell>
          <cell r="FY317">
            <v>0</v>
          </cell>
          <cell r="FZ317">
            <v>0</v>
          </cell>
          <cell r="GA317">
            <v>0</v>
          </cell>
          <cell r="GB317">
            <v>0</v>
          </cell>
          <cell r="GC317">
            <v>0</v>
          </cell>
          <cell r="GD317">
            <v>0</v>
          </cell>
          <cell r="GE317">
            <v>0</v>
          </cell>
          <cell r="GF317">
            <v>0</v>
          </cell>
          <cell r="GG317">
            <v>0</v>
          </cell>
          <cell r="GH317">
            <v>0</v>
          </cell>
          <cell r="GI317">
            <v>0</v>
          </cell>
          <cell r="GJ317">
            <v>0</v>
          </cell>
          <cell r="GK317">
            <v>0</v>
          </cell>
          <cell r="GL317">
            <v>0</v>
          </cell>
          <cell r="GM317">
            <v>0</v>
          </cell>
          <cell r="GN317">
            <v>0</v>
          </cell>
          <cell r="GO317">
            <v>0</v>
          </cell>
          <cell r="GP317">
            <v>0</v>
          </cell>
          <cell r="GQ317">
            <v>0</v>
          </cell>
          <cell r="GR317">
            <v>0</v>
          </cell>
          <cell r="GS317">
            <v>0</v>
          </cell>
          <cell r="GT317">
            <v>0</v>
          </cell>
          <cell r="GU317">
            <v>0</v>
          </cell>
          <cell r="GV317">
            <v>0</v>
          </cell>
          <cell r="GW317">
            <v>0</v>
          </cell>
          <cell r="GX317">
            <v>0</v>
          </cell>
          <cell r="GY317">
            <v>0</v>
          </cell>
          <cell r="GZ317">
            <v>0</v>
          </cell>
          <cell r="HA317">
            <v>0</v>
          </cell>
          <cell r="HB317">
            <v>0</v>
          </cell>
          <cell r="HC317">
            <v>0</v>
          </cell>
          <cell r="HD317">
            <v>0</v>
          </cell>
          <cell r="HE317">
            <v>0</v>
          </cell>
          <cell r="HF317">
            <v>0</v>
          </cell>
          <cell r="HG317">
            <v>0</v>
          </cell>
          <cell r="HH317">
            <v>0</v>
          </cell>
          <cell r="HI317">
            <v>0</v>
          </cell>
          <cell r="HJ317">
            <v>0</v>
          </cell>
          <cell r="HK317">
            <v>0</v>
          </cell>
          <cell r="HL317">
            <v>0</v>
          </cell>
          <cell r="HM317">
            <v>0</v>
          </cell>
          <cell r="HN317">
            <v>0</v>
          </cell>
          <cell r="HO317">
            <v>0</v>
          </cell>
          <cell r="HP317">
            <v>0</v>
          </cell>
          <cell r="HQ317">
            <v>0</v>
          </cell>
          <cell r="HR317">
            <v>0</v>
          </cell>
          <cell r="HS317">
            <v>0</v>
          </cell>
          <cell r="HT317">
            <v>0</v>
          </cell>
          <cell r="HU317">
            <v>0</v>
          </cell>
          <cell r="HV317">
            <v>0</v>
          </cell>
          <cell r="HW317">
            <v>0</v>
          </cell>
          <cell r="HX317">
            <v>0</v>
          </cell>
          <cell r="HY317">
            <v>0</v>
          </cell>
          <cell r="HZ317">
            <v>0</v>
          </cell>
          <cell r="IA317">
            <v>0</v>
          </cell>
          <cell r="IB317">
            <v>0</v>
          </cell>
          <cell r="IC317">
            <v>0</v>
          </cell>
          <cell r="ID317">
            <v>0</v>
          </cell>
          <cell r="IE317">
            <v>0</v>
          </cell>
          <cell r="IF317">
            <v>0</v>
          </cell>
          <cell r="IG317">
            <v>0</v>
          </cell>
          <cell r="IH317">
            <v>0</v>
          </cell>
          <cell r="II317">
            <v>0</v>
          </cell>
          <cell r="IJ317">
            <v>0</v>
          </cell>
          <cell r="IK317">
            <v>0</v>
          </cell>
          <cell r="IL317">
            <v>0</v>
          </cell>
          <cell r="IM317">
            <v>0</v>
          </cell>
          <cell r="IN317">
            <v>0</v>
          </cell>
          <cell r="IO317">
            <v>0</v>
          </cell>
          <cell r="IP317">
            <v>0</v>
          </cell>
          <cell r="IQ317">
            <v>0</v>
          </cell>
          <cell r="IR317">
            <v>0</v>
          </cell>
          <cell r="IS317">
            <v>0</v>
          </cell>
          <cell r="IT317">
            <v>0</v>
          </cell>
          <cell r="IU317">
            <v>0</v>
          </cell>
          <cell r="IV317">
            <v>0</v>
          </cell>
          <cell r="IW317">
            <v>0</v>
          </cell>
          <cell r="IX317">
            <v>0</v>
          </cell>
          <cell r="IY317">
            <v>0</v>
          </cell>
          <cell r="IZ317">
            <v>0</v>
          </cell>
          <cell r="JA317">
            <v>0</v>
          </cell>
          <cell r="JB317">
            <v>0</v>
          </cell>
          <cell r="JC317">
            <v>0</v>
          </cell>
          <cell r="JD317">
            <v>0</v>
          </cell>
          <cell r="JE317">
            <v>0</v>
          </cell>
          <cell r="JF317">
            <v>0</v>
          </cell>
          <cell r="JG317">
            <v>0</v>
          </cell>
          <cell r="JH317">
            <v>0</v>
          </cell>
          <cell r="JI317">
            <v>0</v>
          </cell>
          <cell r="JJ317">
            <v>0</v>
          </cell>
          <cell r="JK317">
            <v>0</v>
          </cell>
          <cell r="JL317">
            <v>0</v>
          </cell>
          <cell r="JM317">
            <v>0</v>
          </cell>
          <cell r="JN317">
            <v>0</v>
          </cell>
          <cell r="JO317">
            <v>0</v>
          </cell>
          <cell r="JP317">
            <v>0</v>
          </cell>
          <cell r="JQ317">
            <v>0</v>
          </cell>
        </row>
        <row r="318">
          <cell r="F318">
            <v>-135.22802394748032</v>
          </cell>
          <cell r="G318">
            <v>-54.150458190499876</v>
          </cell>
          <cell r="H318">
            <v>-26.112079506620034</v>
          </cell>
          <cell r="I318">
            <v>-29.935753300040005</v>
          </cell>
          <cell r="J318">
            <v>-128.51568328214</v>
          </cell>
          <cell r="K318">
            <v>-155.78487531090002</v>
          </cell>
          <cell r="L318">
            <v>-151.19808970775</v>
          </cell>
          <cell r="M318">
            <v>-213.93785843933983</v>
          </cell>
          <cell r="N318">
            <v>-168.44834905711025</v>
          </cell>
          <cell r="O318">
            <v>0</v>
          </cell>
          <cell r="P318">
            <v>-39.346642039389963</v>
          </cell>
          <cell r="Q318">
            <v>-4.6757395896499929</v>
          </cell>
          <cell r="R318">
            <v>-2343.8698849766624</v>
          </cell>
          <cell r="S318">
            <v>-333.07402422617088</v>
          </cell>
          <cell r="T318">
            <v>-85.548341357219897</v>
          </cell>
          <cell r="U318">
            <v>-27.500149711509835</v>
          </cell>
          <cell r="V318">
            <v>-55.63203192879007</v>
          </cell>
          <cell r="W318">
            <v>-103.45904345585012</v>
          </cell>
          <cell r="X318">
            <v>0</v>
          </cell>
          <cell r="Y318">
            <v>-376.63629255112005</v>
          </cell>
          <cell r="Z318">
            <v>-623.26189588237048</v>
          </cell>
          <cell r="AA318">
            <v>-453.93895339022038</v>
          </cell>
          <cell r="AB318">
            <v>-122.20312367004999</v>
          </cell>
          <cell r="AC318">
            <v>-106.46892032810024</v>
          </cell>
          <cell r="AD318">
            <v>-56.147108475259301</v>
          </cell>
          <cell r="AE318">
            <v>-1884.2709494781993</v>
          </cell>
          <cell r="AF318">
            <v>-113.95565461762817</v>
          </cell>
          <cell r="AG318">
            <v>-21.651742635410301</v>
          </cell>
          <cell r="AH318">
            <v>-82.759599841060208</v>
          </cell>
          <cell r="AI318">
            <v>-60.487938591850025</v>
          </cell>
          <cell r="AJ318">
            <v>-37.106974692230096</v>
          </cell>
          <cell r="AK318">
            <v>-749.40950078900005</v>
          </cell>
          <cell r="AL318">
            <v>-61.514624206830376</v>
          </cell>
          <cell r="AM318">
            <v>-165.94306753141154</v>
          </cell>
          <cell r="AN318">
            <v>-308.89237659281844</v>
          </cell>
          <cell r="AO318">
            <v>-62.702295251640066</v>
          </cell>
          <cell r="AP318">
            <v>-86.464820243880013</v>
          </cell>
          <cell r="AQ318">
            <v>-133.38235448443993</v>
          </cell>
          <cell r="AR318">
            <v>-919.64421401901564</v>
          </cell>
          <cell r="AS318">
            <v>-12.812549697019676</v>
          </cell>
          <cell r="AT318">
            <v>-100.93445250528021</v>
          </cell>
          <cell r="AU318">
            <v>1.197369272410242</v>
          </cell>
          <cell r="AV318">
            <v>0</v>
          </cell>
          <cell r="AW318">
            <v>0</v>
          </cell>
          <cell r="AX318">
            <v>-145.35690079428002</v>
          </cell>
          <cell r="AY318">
            <v>-89.77932110456004</v>
          </cell>
          <cell r="AZ318">
            <v>-98.051351275319576</v>
          </cell>
          <cell r="BA318">
            <v>-38.230165008801123</v>
          </cell>
          <cell r="BB318">
            <v>-237.88642631537004</v>
          </cell>
          <cell r="BC318">
            <v>-72.586566753770285</v>
          </cell>
          <cell r="BD318">
            <v>-125.20384983701933</v>
          </cell>
          <cell r="BE318">
            <v>-1018.6912529426336</v>
          </cell>
          <cell r="BF318">
            <v>-47.53364877048989</v>
          </cell>
          <cell r="BG318">
            <v>-46.662012212930676</v>
          </cell>
          <cell r="BH318">
            <v>0</v>
          </cell>
          <cell r="BI318">
            <v>-406.18187508787003</v>
          </cell>
          <cell r="BJ318">
            <v>-341.36968709639041</v>
          </cell>
          <cell r="BK318">
            <v>-52.38286658664947</v>
          </cell>
          <cell r="BL318">
            <v>0</v>
          </cell>
          <cell r="BM318">
            <v>-3.9340914812091796</v>
          </cell>
          <cell r="BN318">
            <v>-8.7888101014495987</v>
          </cell>
          <cell r="BO318">
            <v>-72.925691450429895</v>
          </cell>
          <cell r="BP318">
            <v>-1.2979229708300863</v>
          </cell>
          <cell r="BQ318">
            <v>-37.614647184379464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  <cell r="ET318">
            <v>0</v>
          </cell>
          <cell r="EU318">
            <v>0</v>
          </cell>
          <cell r="EV318">
            <v>0</v>
          </cell>
          <cell r="EW318">
            <v>0</v>
          </cell>
          <cell r="EX318">
            <v>0</v>
          </cell>
          <cell r="EY318">
            <v>0</v>
          </cell>
          <cell r="EZ318">
            <v>0</v>
          </cell>
          <cell r="FA318">
            <v>0</v>
          </cell>
          <cell r="FB318">
            <v>0</v>
          </cell>
          <cell r="FC318">
            <v>0</v>
          </cell>
          <cell r="FD318">
            <v>0</v>
          </cell>
          <cell r="FE318">
            <v>0</v>
          </cell>
          <cell r="FF318">
            <v>0</v>
          </cell>
          <cell r="FG318">
            <v>0</v>
          </cell>
          <cell r="FH318">
            <v>0</v>
          </cell>
          <cell r="FI318">
            <v>0</v>
          </cell>
          <cell r="FJ318">
            <v>0</v>
          </cell>
          <cell r="FK318">
            <v>0</v>
          </cell>
          <cell r="FL318">
            <v>0</v>
          </cell>
          <cell r="FM318">
            <v>0</v>
          </cell>
          <cell r="FN318">
            <v>0</v>
          </cell>
          <cell r="FO318">
            <v>0</v>
          </cell>
          <cell r="FP318">
            <v>0</v>
          </cell>
          <cell r="FQ318">
            <v>0</v>
          </cell>
          <cell r="FR318">
            <v>0</v>
          </cell>
          <cell r="FS318">
            <v>0</v>
          </cell>
          <cell r="FT318">
            <v>0</v>
          </cell>
          <cell r="FU318">
            <v>0</v>
          </cell>
          <cell r="FV318">
            <v>0</v>
          </cell>
          <cell r="FW318">
            <v>0</v>
          </cell>
          <cell r="FX318">
            <v>0</v>
          </cell>
          <cell r="FY318">
            <v>0</v>
          </cell>
          <cell r="FZ318">
            <v>0</v>
          </cell>
          <cell r="GA318">
            <v>0</v>
          </cell>
          <cell r="GB318">
            <v>0</v>
          </cell>
          <cell r="GC318">
            <v>0</v>
          </cell>
          <cell r="GD318">
            <v>0</v>
          </cell>
          <cell r="GE318">
            <v>0</v>
          </cell>
          <cell r="GF318">
            <v>0</v>
          </cell>
          <cell r="GG318">
            <v>0</v>
          </cell>
          <cell r="GH318">
            <v>0</v>
          </cell>
          <cell r="GI318">
            <v>0</v>
          </cell>
          <cell r="GJ318">
            <v>0</v>
          </cell>
          <cell r="GK318">
            <v>0</v>
          </cell>
          <cell r="GL318">
            <v>0</v>
          </cell>
          <cell r="GM318">
            <v>0</v>
          </cell>
          <cell r="GN318">
            <v>0</v>
          </cell>
          <cell r="GO318">
            <v>0</v>
          </cell>
          <cell r="GP318">
            <v>0</v>
          </cell>
          <cell r="GQ318">
            <v>0</v>
          </cell>
          <cell r="GR318">
            <v>0</v>
          </cell>
          <cell r="GS318">
            <v>0</v>
          </cell>
          <cell r="GT318">
            <v>0</v>
          </cell>
          <cell r="GU318">
            <v>0</v>
          </cell>
          <cell r="GV318">
            <v>0</v>
          </cell>
          <cell r="GW318">
            <v>0</v>
          </cell>
          <cell r="GX318">
            <v>0</v>
          </cell>
          <cell r="GY318">
            <v>0</v>
          </cell>
          <cell r="GZ318">
            <v>0</v>
          </cell>
          <cell r="HA318">
            <v>0</v>
          </cell>
          <cell r="HB318">
            <v>0</v>
          </cell>
          <cell r="HC318">
            <v>0</v>
          </cell>
          <cell r="HD318">
            <v>0</v>
          </cell>
          <cell r="HE318">
            <v>0</v>
          </cell>
          <cell r="HF318">
            <v>0</v>
          </cell>
          <cell r="HG318">
            <v>0</v>
          </cell>
          <cell r="HH318">
            <v>0</v>
          </cell>
          <cell r="HI318">
            <v>0</v>
          </cell>
          <cell r="HJ318">
            <v>0</v>
          </cell>
          <cell r="HK318">
            <v>0</v>
          </cell>
          <cell r="HL318">
            <v>0</v>
          </cell>
          <cell r="HM318">
            <v>0</v>
          </cell>
          <cell r="HN318">
            <v>0</v>
          </cell>
          <cell r="HO318">
            <v>0</v>
          </cell>
          <cell r="HP318">
            <v>0</v>
          </cell>
          <cell r="HQ318">
            <v>0</v>
          </cell>
          <cell r="HR318">
            <v>0</v>
          </cell>
          <cell r="HS318">
            <v>0</v>
          </cell>
          <cell r="HT318">
            <v>0</v>
          </cell>
          <cell r="HU318">
            <v>0</v>
          </cell>
          <cell r="HV318">
            <v>0</v>
          </cell>
          <cell r="HW318">
            <v>0</v>
          </cell>
          <cell r="HX318">
            <v>0</v>
          </cell>
          <cell r="HY318">
            <v>0</v>
          </cell>
          <cell r="HZ318">
            <v>0</v>
          </cell>
          <cell r="IA318">
            <v>0</v>
          </cell>
          <cell r="IB318">
            <v>0</v>
          </cell>
          <cell r="IC318">
            <v>0</v>
          </cell>
          <cell r="ID318">
            <v>0</v>
          </cell>
          <cell r="IE318">
            <v>0</v>
          </cell>
          <cell r="IF318">
            <v>0</v>
          </cell>
          <cell r="IG318">
            <v>0</v>
          </cell>
          <cell r="IH318">
            <v>0</v>
          </cell>
          <cell r="II318">
            <v>0</v>
          </cell>
          <cell r="IJ318">
            <v>0</v>
          </cell>
          <cell r="IK318">
            <v>0</v>
          </cell>
          <cell r="IL318">
            <v>0</v>
          </cell>
          <cell r="IM318">
            <v>0</v>
          </cell>
          <cell r="IN318">
            <v>0</v>
          </cell>
          <cell r="IO318">
            <v>0</v>
          </cell>
          <cell r="IP318">
            <v>0</v>
          </cell>
          <cell r="IQ318">
            <v>0</v>
          </cell>
          <cell r="IR318">
            <v>0</v>
          </cell>
          <cell r="IS318">
            <v>0</v>
          </cell>
          <cell r="IT318">
            <v>0</v>
          </cell>
          <cell r="IU318">
            <v>0</v>
          </cell>
          <cell r="IV318">
            <v>0</v>
          </cell>
          <cell r="IW318">
            <v>0</v>
          </cell>
          <cell r="IX318">
            <v>0</v>
          </cell>
          <cell r="IY318">
            <v>0</v>
          </cell>
          <cell r="IZ318">
            <v>0</v>
          </cell>
          <cell r="JA318">
            <v>0</v>
          </cell>
          <cell r="JB318">
            <v>0</v>
          </cell>
          <cell r="JC318">
            <v>0</v>
          </cell>
          <cell r="JD318">
            <v>0</v>
          </cell>
          <cell r="JE318">
            <v>0</v>
          </cell>
          <cell r="JF318">
            <v>0</v>
          </cell>
          <cell r="JG318">
            <v>0</v>
          </cell>
          <cell r="JH318">
            <v>0</v>
          </cell>
          <cell r="JI318">
            <v>0</v>
          </cell>
          <cell r="JJ318">
            <v>0</v>
          </cell>
          <cell r="JK318">
            <v>0</v>
          </cell>
          <cell r="JL318">
            <v>0</v>
          </cell>
          <cell r="JM318">
            <v>0</v>
          </cell>
          <cell r="JN318">
            <v>0</v>
          </cell>
          <cell r="JO318">
            <v>0</v>
          </cell>
          <cell r="JP318">
            <v>0</v>
          </cell>
          <cell r="JQ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  <cell r="ET319">
            <v>0</v>
          </cell>
          <cell r="EU319">
            <v>0</v>
          </cell>
          <cell r="EV319">
            <v>0</v>
          </cell>
          <cell r="EW319">
            <v>0</v>
          </cell>
          <cell r="EX319">
            <v>0</v>
          </cell>
          <cell r="EY319">
            <v>0</v>
          </cell>
          <cell r="EZ319">
            <v>0</v>
          </cell>
          <cell r="FA319">
            <v>0</v>
          </cell>
          <cell r="FB319">
            <v>0</v>
          </cell>
          <cell r="FC319">
            <v>0</v>
          </cell>
          <cell r="FD319">
            <v>0</v>
          </cell>
          <cell r="FE319">
            <v>0</v>
          </cell>
          <cell r="FF319">
            <v>0</v>
          </cell>
          <cell r="FG319">
            <v>0</v>
          </cell>
          <cell r="FH319">
            <v>0</v>
          </cell>
          <cell r="FI319">
            <v>0</v>
          </cell>
          <cell r="FJ319">
            <v>0</v>
          </cell>
          <cell r="FK319">
            <v>0</v>
          </cell>
          <cell r="FL319">
            <v>0</v>
          </cell>
          <cell r="FM319">
            <v>0</v>
          </cell>
          <cell r="FN319">
            <v>0</v>
          </cell>
          <cell r="FO319">
            <v>0</v>
          </cell>
          <cell r="FP319">
            <v>0</v>
          </cell>
          <cell r="FQ319">
            <v>0</v>
          </cell>
          <cell r="FR319">
            <v>0</v>
          </cell>
          <cell r="FS319">
            <v>0</v>
          </cell>
          <cell r="FT319">
            <v>0</v>
          </cell>
          <cell r="FU319">
            <v>0</v>
          </cell>
          <cell r="FV319">
            <v>0</v>
          </cell>
          <cell r="FW319">
            <v>0</v>
          </cell>
          <cell r="FX319">
            <v>0</v>
          </cell>
          <cell r="FY319">
            <v>0</v>
          </cell>
          <cell r="FZ319">
            <v>0</v>
          </cell>
          <cell r="GA319">
            <v>0</v>
          </cell>
          <cell r="GB319">
            <v>0</v>
          </cell>
          <cell r="GC319">
            <v>0</v>
          </cell>
          <cell r="GD319">
            <v>0</v>
          </cell>
          <cell r="GE319">
            <v>0</v>
          </cell>
          <cell r="GF319">
            <v>0</v>
          </cell>
          <cell r="GG319">
            <v>0</v>
          </cell>
          <cell r="GH319">
            <v>0</v>
          </cell>
          <cell r="GI319">
            <v>0</v>
          </cell>
          <cell r="GJ319">
            <v>0</v>
          </cell>
          <cell r="GK319">
            <v>0</v>
          </cell>
          <cell r="GL319">
            <v>0</v>
          </cell>
          <cell r="GM319">
            <v>0</v>
          </cell>
          <cell r="GN319">
            <v>0</v>
          </cell>
          <cell r="GO319">
            <v>0</v>
          </cell>
          <cell r="GP319">
            <v>0</v>
          </cell>
          <cell r="GQ319">
            <v>0</v>
          </cell>
          <cell r="GR319">
            <v>0</v>
          </cell>
          <cell r="GS319">
            <v>0</v>
          </cell>
          <cell r="GT319">
            <v>0</v>
          </cell>
          <cell r="GU319">
            <v>0</v>
          </cell>
          <cell r="GV319">
            <v>0</v>
          </cell>
          <cell r="GW319">
            <v>0</v>
          </cell>
          <cell r="GX319">
            <v>0</v>
          </cell>
          <cell r="GY319">
            <v>0</v>
          </cell>
          <cell r="GZ319">
            <v>0</v>
          </cell>
          <cell r="HA319">
            <v>0</v>
          </cell>
          <cell r="HB319">
            <v>0</v>
          </cell>
          <cell r="HC319">
            <v>0</v>
          </cell>
          <cell r="HD319">
            <v>0</v>
          </cell>
          <cell r="HE319">
            <v>0</v>
          </cell>
          <cell r="HF319">
            <v>0</v>
          </cell>
          <cell r="HG319">
            <v>0</v>
          </cell>
          <cell r="HH319">
            <v>0</v>
          </cell>
          <cell r="HI319">
            <v>0</v>
          </cell>
          <cell r="HJ319">
            <v>0</v>
          </cell>
          <cell r="HK319">
            <v>0</v>
          </cell>
          <cell r="HL319">
            <v>0</v>
          </cell>
          <cell r="HM319">
            <v>0</v>
          </cell>
          <cell r="HN319">
            <v>0</v>
          </cell>
          <cell r="HO319">
            <v>0</v>
          </cell>
          <cell r="HP319">
            <v>0</v>
          </cell>
          <cell r="HQ319">
            <v>0</v>
          </cell>
          <cell r="HR319">
            <v>0</v>
          </cell>
          <cell r="HS319">
            <v>0</v>
          </cell>
          <cell r="HT319">
            <v>0</v>
          </cell>
          <cell r="HU319">
            <v>0</v>
          </cell>
          <cell r="HV319">
            <v>0</v>
          </cell>
          <cell r="HW319">
            <v>0</v>
          </cell>
          <cell r="HX319">
            <v>0</v>
          </cell>
          <cell r="HY319">
            <v>0</v>
          </cell>
          <cell r="HZ319">
            <v>0</v>
          </cell>
          <cell r="IA319">
            <v>0</v>
          </cell>
          <cell r="IB319">
            <v>0</v>
          </cell>
          <cell r="IC319">
            <v>0</v>
          </cell>
          <cell r="ID319">
            <v>0</v>
          </cell>
          <cell r="IE319">
            <v>0</v>
          </cell>
          <cell r="IF319">
            <v>0</v>
          </cell>
          <cell r="IG319">
            <v>0</v>
          </cell>
          <cell r="IH319">
            <v>0</v>
          </cell>
          <cell r="II319">
            <v>0</v>
          </cell>
          <cell r="IJ319">
            <v>0</v>
          </cell>
          <cell r="IK319">
            <v>0</v>
          </cell>
          <cell r="IL319">
            <v>0</v>
          </cell>
          <cell r="IM319">
            <v>0</v>
          </cell>
          <cell r="IN319">
            <v>0</v>
          </cell>
          <cell r="IO319">
            <v>0</v>
          </cell>
          <cell r="IP319">
            <v>0</v>
          </cell>
          <cell r="IQ319">
            <v>0</v>
          </cell>
          <cell r="IR319">
            <v>0</v>
          </cell>
          <cell r="IS319">
            <v>0</v>
          </cell>
          <cell r="IT319">
            <v>0</v>
          </cell>
          <cell r="IU319">
            <v>0</v>
          </cell>
          <cell r="IV319">
            <v>0</v>
          </cell>
          <cell r="IW319">
            <v>0</v>
          </cell>
          <cell r="IX319">
            <v>0</v>
          </cell>
          <cell r="IY319">
            <v>0</v>
          </cell>
          <cell r="IZ319">
            <v>0</v>
          </cell>
          <cell r="JA319">
            <v>0</v>
          </cell>
          <cell r="JB319">
            <v>0</v>
          </cell>
          <cell r="JC319">
            <v>0</v>
          </cell>
          <cell r="JD319">
            <v>0</v>
          </cell>
          <cell r="JE319">
            <v>0</v>
          </cell>
          <cell r="JF319">
            <v>0</v>
          </cell>
          <cell r="JG319">
            <v>0</v>
          </cell>
          <cell r="JH319">
            <v>0</v>
          </cell>
          <cell r="JI319">
            <v>0</v>
          </cell>
          <cell r="JJ319">
            <v>0</v>
          </cell>
          <cell r="JK319">
            <v>0</v>
          </cell>
          <cell r="JL319">
            <v>0</v>
          </cell>
          <cell r="JM319">
            <v>0</v>
          </cell>
          <cell r="JN319">
            <v>0</v>
          </cell>
          <cell r="JO319">
            <v>0</v>
          </cell>
          <cell r="JP319">
            <v>0</v>
          </cell>
          <cell r="JQ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  <cell r="ET320">
            <v>0</v>
          </cell>
          <cell r="EU320">
            <v>0</v>
          </cell>
          <cell r="EV320">
            <v>0</v>
          </cell>
          <cell r="EW320">
            <v>0</v>
          </cell>
          <cell r="EX320">
            <v>0</v>
          </cell>
          <cell r="EY320">
            <v>0</v>
          </cell>
          <cell r="EZ320">
            <v>0</v>
          </cell>
          <cell r="FA320">
            <v>0</v>
          </cell>
          <cell r="FB320">
            <v>0</v>
          </cell>
          <cell r="FC320">
            <v>0</v>
          </cell>
          <cell r="FD320">
            <v>0</v>
          </cell>
          <cell r="FE320">
            <v>0</v>
          </cell>
          <cell r="FF320">
            <v>0</v>
          </cell>
          <cell r="FG320">
            <v>0</v>
          </cell>
          <cell r="FH320">
            <v>0</v>
          </cell>
          <cell r="FI320">
            <v>0</v>
          </cell>
          <cell r="FJ320">
            <v>0</v>
          </cell>
          <cell r="FK320">
            <v>0</v>
          </cell>
          <cell r="FL320">
            <v>0</v>
          </cell>
          <cell r="FM320">
            <v>0</v>
          </cell>
          <cell r="FN320">
            <v>0</v>
          </cell>
          <cell r="FO320">
            <v>0</v>
          </cell>
          <cell r="FP320">
            <v>0</v>
          </cell>
          <cell r="FQ320">
            <v>0</v>
          </cell>
          <cell r="FR320">
            <v>0</v>
          </cell>
          <cell r="FS320">
            <v>0</v>
          </cell>
          <cell r="FT320">
            <v>0</v>
          </cell>
          <cell r="FU320">
            <v>0</v>
          </cell>
          <cell r="FV320">
            <v>0</v>
          </cell>
          <cell r="FW320">
            <v>0</v>
          </cell>
          <cell r="FX320">
            <v>0</v>
          </cell>
          <cell r="FY320">
            <v>0</v>
          </cell>
          <cell r="FZ320">
            <v>0</v>
          </cell>
          <cell r="GA320">
            <v>0</v>
          </cell>
          <cell r="GB320">
            <v>0</v>
          </cell>
          <cell r="GC320">
            <v>0</v>
          </cell>
          <cell r="GD320">
            <v>0</v>
          </cell>
          <cell r="GE320">
            <v>0</v>
          </cell>
          <cell r="GF320">
            <v>0</v>
          </cell>
          <cell r="GG320">
            <v>0</v>
          </cell>
          <cell r="GH320">
            <v>0</v>
          </cell>
          <cell r="GI320">
            <v>0</v>
          </cell>
          <cell r="GJ320">
            <v>0</v>
          </cell>
          <cell r="GK320">
            <v>0</v>
          </cell>
          <cell r="GL320">
            <v>0</v>
          </cell>
          <cell r="GM320">
            <v>0</v>
          </cell>
          <cell r="GN320">
            <v>0</v>
          </cell>
          <cell r="GO320">
            <v>0</v>
          </cell>
          <cell r="GP320">
            <v>0</v>
          </cell>
          <cell r="GQ320">
            <v>0</v>
          </cell>
          <cell r="GR320">
            <v>0</v>
          </cell>
          <cell r="GS320">
            <v>0</v>
          </cell>
          <cell r="GT320">
            <v>0</v>
          </cell>
          <cell r="GU320">
            <v>0</v>
          </cell>
          <cell r="GV320">
            <v>0</v>
          </cell>
          <cell r="GW320">
            <v>0</v>
          </cell>
          <cell r="GX320">
            <v>0</v>
          </cell>
          <cell r="GY320">
            <v>0</v>
          </cell>
          <cell r="GZ320">
            <v>0</v>
          </cell>
          <cell r="HA320">
            <v>0</v>
          </cell>
          <cell r="HB320">
            <v>0</v>
          </cell>
          <cell r="HC320">
            <v>0</v>
          </cell>
          <cell r="HD320">
            <v>0</v>
          </cell>
          <cell r="HE320">
            <v>0</v>
          </cell>
          <cell r="HF320">
            <v>0</v>
          </cell>
          <cell r="HG320">
            <v>0</v>
          </cell>
          <cell r="HH320">
            <v>0</v>
          </cell>
          <cell r="HI320">
            <v>0</v>
          </cell>
          <cell r="HJ320">
            <v>0</v>
          </cell>
          <cell r="HK320">
            <v>0</v>
          </cell>
          <cell r="HL320">
            <v>0</v>
          </cell>
          <cell r="HM320">
            <v>0</v>
          </cell>
          <cell r="HN320">
            <v>0</v>
          </cell>
          <cell r="HO320">
            <v>0</v>
          </cell>
          <cell r="HP320">
            <v>0</v>
          </cell>
          <cell r="HQ320">
            <v>0</v>
          </cell>
          <cell r="HR320">
            <v>0</v>
          </cell>
          <cell r="HS320">
            <v>0</v>
          </cell>
          <cell r="HT320">
            <v>0</v>
          </cell>
          <cell r="HU320">
            <v>0</v>
          </cell>
          <cell r="HV320">
            <v>0</v>
          </cell>
          <cell r="HW320">
            <v>0</v>
          </cell>
          <cell r="HX320">
            <v>0</v>
          </cell>
          <cell r="HY320">
            <v>0</v>
          </cell>
          <cell r="HZ320">
            <v>0</v>
          </cell>
          <cell r="IA320">
            <v>0</v>
          </cell>
          <cell r="IB320">
            <v>0</v>
          </cell>
          <cell r="IC320">
            <v>0</v>
          </cell>
          <cell r="ID320">
            <v>0</v>
          </cell>
          <cell r="IE320">
            <v>0</v>
          </cell>
          <cell r="IF320">
            <v>0</v>
          </cell>
          <cell r="IG320">
            <v>0</v>
          </cell>
          <cell r="IH320">
            <v>0</v>
          </cell>
          <cell r="II320">
            <v>0</v>
          </cell>
          <cell r="IJ320">
            <v>0</v>
          </cell>
          <cell r="IK320">
            <v>0</v>
          </cell>
          <cell r="IL320">
            <v>0</v>
          </cell>
          <cell r="IM320">
            <v>0</v>
          </cell>
          <cell r="IN320">
            <v>0</v>
          </cell>
          <cell r="IO320">
            <v>0</v>
          </cell>
          <cell r="IP320">
            <v>0</v>
          </cell>
          <cell r="IQ320">
            <v>0</v>
          </cell>
          <cell r="IR320">
            <v>0</v>
          </cell>
          <cell r="IS320">
            <v>0</v>
          </cell>
          <cell r="IT320">
            <v>0</v>
          </cell>
          <cell r="IU320">
            <v>0</v>
          </cell>
          <cell r="IV320">
            <v>0</v>
          </cell>
          <cell r="IW320">
            <v>0</v>
          </cell>
          <cell r="IX320">
            <v>0</v>
          </cell>
          <cell r="IY320">
            <v>0</v>
          </cell>
          <cell r="IZ320">
            <v>0</v>
          </cell>
          <cell r="JA320">
            <v>0</v>
          </cell>
          <cell r="JB320">
            <v>0</v>
          </cell>
          <cell r="JC320">
            <v>0</v>
          </cell>
          <cell r="JD320">
            <v>0</v>
          </cell>
          <cell r="JE320">
            <v>0</v>
          </cell>
          <cell r="JF320">
            <v>0</v>
          </cell>
          <cell r="JG320">
            <v>0</v>
          </cell>
          <cell r="JH320">
            <v>0</v>
          </cell>
          <cell r="JI320">
            <v>0</v>
          </cell>
          <cell r="JJ320">
            <v>0</v>
          </cell>
          <cell r="JK320">
            <v>0</v>
          </cell>
          <cell r="JL320">
            <v>0</v>
          </cell>
          <cell r="JM320">
            <v>0</v>
          </cell>
          <cell r="JN320">
            <v>0</v>
          </cell>
          <cell r="JO320">
            <v>0</v>
          </cell>
          <cell r="JP320">
            <v>0</v>
          </cell>
          <cell r="JQ320">
            <v>0</v>
          </cell>
        </row>
        <row r="321">
          <cell r="F321">
            <v>-70.136488876089061</v>
          </cell>
          <cell r="G321">
            <v>-89.479131658559936</v>
          </cell>
          <cell r="H321">
            <v>-244.92717851773</v>
          </cell>
          <cell r="I321">
            <v>-50.826666164910023</v>
          </cell>
          <cell r="J321">
            <v>-129.99966608707996</v>
          </cell>
          <cell r="K321">
            <v>-287.06078647137008</v>
          </cell>
          <cell r="L321">
            <v>-124.95264033375042</v>
          </cell>
          <cell r="M321">
            <v>-291.47878152661042</v>
          </cell>
          <cell r="N321">
            <v>-188.82589556122002</v>
          </cell>
          <cell r="O321">
            <v>-50.548684086700007</v>
          </cell>
          <cell r="P321">
            <v>-62.058810061709949</v>
          </cell>
          <cell r="Q321">
            <v>0</v>
          </cell>
          <cell r="R321">
            <v>-1388.0676166984631</v>
          </cell>
          <cell r="S321">
            <v>-182.76729192213043</v>
          </cell>
          <cell r="T321">
            <v>-70.626883755640392</v>
          </cell>
          <cell r="U321">
            <v>-58.851874425580036</v>
          </cell>
          <cell r="V321">
            <v>-235.77259154378009</v>
          </cell>
          <cell r="W321">
            <v>-7.7294157703599922</v>
          </cell>
          <cell r="X321">
            <v>-36.42188933389</v>
          </cell>
          <cell r="Y321">
            <v>-69.597982628569753</v>
          </cell>
          <cell r="Z321">
            <v>-21.067204564859821</v>
          </cell>
          <cell r="AA321">
            <v>-283.37279567534006</v>
          </cell>
          <cell r="AB321">
            <v>-394.03197043692012</v>
          </cell>
          <cell r="AC321">
            <v>-19.563550235199955</v>
          </cell>
          <cell r="AD321">
            <v>-8.2641664061900428</v>
          </cell>
          <cell r="AE321">
            <v>-1532.4606671605943</v>
          </cell>
          <cell r="AF321">
            <v>-178.64939187389973</v>
          </cell>
          <cell r="AG321">
            <v>-150.61718311165941</v>
          </cell>
          <cell r="AH321">
            <v>-6.1123284919501657</v>
          </cell>
          <cell r="AI321">
            <v>-7.8668052715900103</v>
          </cell>
          <cell r="AJ321">
            <v>-127.40332900134013</v>
          </cell>
          <cell r="AK321">
            <v>-154.35711816132994</v>
          </cell>
          <cell r="AL321">
            <v>-62.654326090579161</v>
          </cell>
          <cell r="AM321">
            <v>-60.516183879200071</v>
          </cell>
          <cell r="AN321">
            <v>-57.877946852770037</v>
          </cell>
          <cell r="AO321">
            <v>-666.27055980707019</v>
          </cell>
          <cell r="AP321">
            <v>-43.230837951870171</v>
          </cell>
          <cell r="AQ321">
            <v>-16.904656667340078</v>
          </cell>
          <cell r="AR321">
            <v>-1286.6346658546609</v>
          </cell>
          <cell r="AS321">
            <v>-143.74904642001002</v>
          </cell>
          <cell r="AT321">
            <v>-144.90892081313905</v>
          </cell>
          <cell r="AU321">
            <v>-157.62179225449017</v>
          </cell>
          <cell r="AV321">
            <v>-27.975535300320004</v>
          </cell>
          <cell r="AW321">
            <v>0</v>
          </cell>
          <cell r="AX321">
            <v>-229.10680592939002</v>
          </cell>
          <cell r="AY321">
            <v>-9.6280411059096878</v>
          </cell>
          <cell r="AZ321">
            <v>-27.284218596711071</v>
          </cell>
          <cell r="BA321">
            <v>-502.79854897845962</v>
          </cell>
          <cell r="BB321">
            <v>-15.045900698590003</v>
          </cell>
          <cell r="BC321">
            <v>-22.838875945730024</v>
          </cell>
          <cell r="BD321">
            <v>-5.6769798119100869</v>
          </cell>
          <cell r="BE321">
            <v>-1027.8939908370594</v>
          </cell>
          <cell r="BF321">
            <v>-34.096127219098889</v>
          </cell>
          <cell r="BG321">
            <v>-15.5959536061996</v>
          </cell>
          <cell r="BH321">
            <v>-442.00289669900076</v>
          </cell>
          <cell r="BI321">
            <v>-0.34365938719999994</v>
          </cell>
          <cell r="BJ321">
            <v>0</v>
          </cell>
          <cell r="BK321">
            <v>-345.74641520169052</v>
          </cell>
          <cell r="BL321">
            <v>-16.341312383499826</v>
          </cell>
          <cell r="BM321">
            <v>-31.319616226000107</v>
          </cell>
          <cell r="BN321">
            <v>-95.573106349350383</v>
          </cell>
          <cell r="BO321">
            <v>-27.727673465459702</v>
          </cell>
          <cell r="BP321">
            <v>-19.14723029957031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  <cell r="ET321">
            <v>0</v>
          </cell>
          <cell r="EU321">
            <v>0</v>
          </cell>
          <cell r="EV321">
            <v>0</v>
          </cell>
          <cell r="EW321">
            <v>0</v>
          </cell>
          <cell r="EX321">
            <v>0</v>
          </cell>
          <cell r="EY321">
            <v>0</v>
          </cell>
          <cell r="EZ321">
            <v>0</v>
          </cell>
          <cell r="FA321">
            <v>0</v>
          </cell>
          <cell r="FB321">
            <v>0</v>
          </cell>
          <cell r="FC321">
            <v>0</v>
          </cell>
          <cell r="FD321">
            <v>0</v>
          </cell>
          <cell r="FE321">
            <v>0</v>
          </cell>
          <cell r="FF321">
            <v>0</v>
          </cell>
          <cell r="FG321">
            <v>0</v>
          </cell>
          <cell r="FH321">
            <v>0</v>
          </cell>
          <cell r="FI321">
            <v>0</v>
          </cell>
          <cell r="FJ321">
            <v>0</v>
          </cell>
          <cell r="FK321">
            <v>0</v>
          </cell>
          <cell r="FL321">
            <v>0</v>
          </cell>
          <cell r="FM321">
            <v>0</v>
          </cell>
          <cell r="FN321">
            <v>0</v>
          </cell>
          <cell r="FO321">
            <v>0</v>
          </cell>
          <cell r="FP321">
            <v>0</v>
          </cell>
          <cell r="FQ321">
            <v>0</v>
          </cell>
          <cell r="FR321">
            <v>0</v>
          </cell>
          <cell r="FS321">
            <v>0</v>
          </cell>
          <cell r="FT321">
            <v>0</v>
          </cell>
          <cell r="FU321">
            <v>0</v>
          </cell>
          <cell r="FV321">
            <v>0</v>
          </cell>
          <cell r="FW321">
            <v>0</v>
          </cell>
          <cell r="FX321">
            <v>0</v>
          </cell>
          <cell r="FY321">
            <v>0</v>
          </cell>
          <cell r="FZ321">
            <v>0</v>
          </cell>
          <cell r="GA321">
            <v>0</v>
          </cell>
          <cell r="GB321">
            <v>0</v>
          </cell>
          <cell r="GC321">
            <v>0</v>
          </cell>
          <cell r="GD321">
            <v>0</v>
          </cell>
          <cell r="GE321">
            <v>0</v>
          </cell>
          <cell r="GF321">
            <v>0</v>
          </cell>
          <cell r="GG321">
            <v>0</v>
          </cell>
          <cell r="GH321">
            <v>0</v>
          </cell>
          <cell r="GI321">
            <v>0</v>
          </cell>
          <cell r="GJ321">
            <v>0</v>
          </cell>
          <cell r="GK321">
            <v>0</v>
          </cell>
          <cell r="GL321">
            <v>0</v>
          </cell>
          <cell r="GM321">
            <v>0</v>
          </cell>
          <cell r="GN321">
            <v>0</v>
          </cell>
          <cell r="GO321">
            <v>0</v>
          </cell>
          <cell r="GP321">
            <v>0</v>
          </cell>
          <cell r="GQ321">
            <v>0</v>
          </cell>
          <cell r="GR321">
            <v>0</v>
          </cell>
          <cell r="GS321">
            <v>0</v>
          </cell>
          <cell r="GT321">
            <v>0</v>
          </cell>
          <cell r="GU321">
            <v>0</v>
          </cell>
          <cell r="GV321">
            <v>0</v>
          </cell>
          <cell r="GW321">
            <v>0</v>
          </cell>
          <cell r="GX321">
            <v>0</v>
          </cell>
          <cell r="GY321">
            <v>0</v>
          </cell>
          <cell r="GZ321">
            <v>0</v>
          </cell>
          <cell r="HA321">
            <v>0</v>
          </cell>
          <cell r="HB321">
            <v>0</v>
          </cell>
          <cell r="HC321">
            <v>0</v>
          </cell>
          <cell r="HD321">
            <v>0</v>
          </cell>
          <cell r="HE321">
            <v>0</v>
          </cell>
          <cell r="HF321">
            <v>0</v>
          </cell>
          <cell r="HG321">
            <v>0</v>
          </cell>
          <cell r="HH321">
            <v>0</v>
          </cell>
          <cell r="HI321">
            <v>0</v>
          </cell>
          <cell r="HJ321">
            <v>0</v>
          </cell>
          <cell r="HK321">
            <v>0</v>
          </cell>
          <cell r="HL321">
            <v>0</v>
          </cell>
          <cell r="HM321">
            <v>0</v>
          </cell>
          <cell r="HN321">
            <v>0</v>
          </cell>
          <cell r="HO321">
            <v>0</v>
          </cell>
          <cell r="HP321">
            <v>0</v>
          </cell>
          <cell r="HQ321">
            <v>0</v>
          </cell>
          <cell r="HR321">
            <v>0</v>
          </cell>
          <cell r="HS321">
            <v>0</v>
          </cell>
          <cell r="HT321">
            <v>0</v>
          </cell>
          <cell r="HU321">
            <v>0</v>
          </cell>
          <cell r="HV321">
            <v>0</v>
          </cell>
          <cell r="HW321">
            <v>0</v>
          </cell>
          <cell r="HX321">
            <v>0</v>
          </cell>
          <cell r="HY321">
            <v>0</v>
          </cell>
          <cell r="HZ321">
            <v>0</v>
          </cell>
          <cell r="IA321">
            <v>0</v>
          </cell>
          <cell r="IB321">
            <v>0</v>
          </cell>
          <cell r="IC321">
            <v>0</v>
          </cell>
          <cell r="ID321">
            <v>0</v>
          </cell>
          <cell r="IE321">
            <v>0</v>
          </cell>
          <cell r="IF321">
            <v>0</v>
          </cell>
          <cell r="IG321">
            <v>0</v>
          </cell>
          <cell r="IH321">
            <v>0</v>
          </cell>
          <cell r="II321">
            <v>0</v>
          </cell>
          <cell r="IJ321">
            <v>0</v>
          </cell>
          <cell r="IK321">
            <v>0</v>
          </cell>
          <cell r="IL321">
            <v>0</v>
          </cell>
          <cell r="IM321">
            <v>0</v>
          </cell>
          <cell r="IN321">
            <v>0</v>
          </cell>
          <cell r="IO321">
            <v>0</v>
          </cell>
          <cell r="IP321">
            <v>0</v>
          </cell>
          <cell r="IQ321">
            <v>0</v>
          </cell>
          <cell r="IR321">
            <v>0</v>
          </cell>
          <cell r="IS321">
            <v>0</v>
          </cell>
          <cell r="IT321">
            <v>0</v>
          </cell>
          <cell r="IU321">
            <v>0</v>
          </cell>
          <cell r="IV321">
            <v>0</v>
          </cell>
          <cell r="IW321">
            <v>0</v>
          </cell>
          <cell r="IX321">
            <v>0</v>
          </cell>
          <cell r="IY321">
            <v>0</v>
          </cell>
          <cell r="IZ321">
            <v>0</v>
          </cell>
          <cell r="JA321">
            <v>0</v>
          </cell>
          <cell r="JB321">
            <v>0</v>
          </cell>
          <cell r="JC321">
            <v>0</v>
          </cell>
          <cell r="JD321">
            <v>0</v>
          </cell>
          <cell r="JE321">
            <v>0</v>
          </cell>
          <cell r="JF321">
            <v>0</v>
          </cell>
          <cell r="JG321">
            <v>0</v>
          </cell>
          <cell r="JH321">
            <v>0</v>
          </cell>
          <cell r="JI321">
            <v>0</v>
          </cell>
          <cell r="JJ321">
            <v>0</v>
          </cell>
          <cell r="JK321">
            <v>0</v>
          </cell>
          <cell r="JL321">
            <v>0</v>
          </cell>
          <cell r="JM321">
            <v>0</v>
          </cell>
          <cell r="JN321">
            <v>0</v>
          </cell>
          <cell r="JO321">
            <v>0</v>
          </cell>
          <cell r="JP321">
            <v>0</v>
          </cell>
          <cell r="JQ321">
            <v>0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  <cell r="ET322">
            <v>0</v>
          </cell>
          <cell r="EU322">
            <v>0</v>
          </cell>
          <cell r="EV322">
            <v>0</v>
          </cell>
          <cell r="EW322">
            <v>0</v>
          </cell>
          <cell r="EX322">
            <v>0</v>
          </cell>
          <cell r="EY322">
            <v>0</v>
          </cell>
          <cell r="EZ322">
            <v>0</v>
          </cell>
          <cell r="FA322">
            <v>0</v>
          </cell>
          <cell r="FB322">
            <v>0</v>
          </cell>
          <cell r="FC322">
            <v>0</v>
          </cell>
          <cell r="FD322">
            <v>0</v>
          </cell>
          <cell r="FE322">
            <v>0</v>
          </cell>
          <cell r="FF322">
            <v>0</v>
          </cell>
          <cell r="FG322">
            <v>0</v>
          </cell>
          <cell r="FH322">
            <v>0</v>
          </cell>
          <cell r="FI322">
            <v>0</v>
          </cell>
          <cell r="FJ322">
            <v>0</v>
          </cell>
          <cell r="FK322">
            <v>0</v>
          </cell>
          <cell r="FL322">
            <v>0</v>
          </cell>
          <cell r="FM322">
            <v>0</v>
          </cell>
          <cell r="FN322">
            <v>0</v>
          </cell>
          <cell r="FO322">
            <v>0</v>
          </cell>
          <cell r="FP322">
            <v>0</v>
          </cell>
          <cell r="FQ322">
            <v>0</v>
          </cell>
          <cell r="FR322">
            <v>0</v>
          </cell>
          <cell r="FS322">
            <v>0</v>
          </cell>
          <cell r="FT322">
            <v>0</v>
          </cell>
          <cell r="FU322">
            <v>0</v>
          </cell>
          <cell r="FV322">
            <v>0</v>
          </cell>
          <cell r="FW322">
            <v>0</v>
          </cell>
          <cell r="FX322">
            <v>0</v>
          </cell>
          <cell r="FY322">
            <v>0</v>
          </cell>
          <cell r="FZ322">
            <v>0</v>
          </cell>
          <cell r="GA322">
            <v>0</v>
          </cell>
          <cell r="GB322">
            <v>0</v>
          </cell>
          <cell r="GC322">
            <v>0</v>
          </cell>
          <cell r="GD322">
            <v>0</v>
          </cell>
          <cell r="GE322">
            <v>0</v>
          </cell>
          <cell r="GF322">
            <v>0</v>
          </cell>
          <cell r="GG322">
            <v>0</v>
          </cell>
          <cell r="GH322">
            <v>0</v>
          </cell>
          <cell r="GI322">
            <v>0</v>
          </cell>
          <cell r="GJ322">
            <v>0</v>
          </cell>
          <cell r="GK322">
            <v>0</v>
          </cell>
          <cell r="GL322">
            <v>0</v>
          </cell>
          <cell r="GM322">
            <v>0</v>
          </cell>
          <cell r="GN322">
            <v>0</v>
          </cell>
          <cell r="GO322">
            <v>0</v>
          </cell>
          <cell r="GP322">
            <v>0</v>
          </cell>
          <cell r="GQ322">
            <v>0</v>
          </cell>
          <cell r="GR322">
            <v>0</v>
          </cell>
          <cell r="GS322">
            <v>0</v>
          </cell>
          <cell r="GT322">
            <v>0</v>
          </cell>
          <cell r="GU322">
            <v>0</v>
          </cell>
          <cell r="GV322">
            <v>0</v>
          </cell>
          <cell r="GW322">
            <v>0</v>
          </cell>
          <cell r="GX322">
            <v>0</v>
          </cell>
          <cell r="GY322">
            <v>0</v>
          </cell>
          <cell r="GZ322">
            <v>0</v>
          </cell>
          <cell r="HA322">
            <v>0</v>
          </cell>
          <cell r="HB322">
            <v>0</v>
          </cell>
          <cell r="HC322">
            <v>0</v>
          </cell>
          <cell r="HD322">
            <v>0</v>
          </cell>
          <cell r="HE322">
            <v>0</v>
          </cell>
          <cell r="HF322">
            <v>0</v>
          </cell>
          <cell r="HG322">
            <v>0</v>
          </cell>
          <cell r="HH322">
            <v>0</v>
          </cell>
          <cell r="HI322">
            <v>0</v>
          </cell>
          <cell r="HJ322">
            <v>0</v>
          </cell>
          <cell r="HK322">
            <v>0</v>
          </cell>
          <cell r="HL322">
            <v>0</v>
          </cell>
          <cell r="HM322">
            <v>0</v>
          </cell>
          <cell r="HN322">
            <v>0</v>
          </cell>
          <cell r="HO322">
            <v>0</v>
          </cell>
          <cell r="HP322">
            <v>0</v>
          </cell>
          <cell r="HQ322">
            <v>0</v>
          </cell>
          <cell r="HR322">
            <v>0</v>
          </cell>
          <cell r="HS322">
            <v>0</v>
          </cell>
          <cell r="HT322">
            <v>0</v>
          </cell>
          <cell r="HU322">
            <v>0</v>
          </cell>
          <cell r="HV322">
            <v>0</v>
          </cell>
          <cell r="HW322">
            <v>0</v>
          </cell>
          <cell r="HX322">
            <v>0</v>
          </cell>
          <cell r="HY322">
            <v>0</v>
          </cell>
          <cell r="HZ322">
            <v>0</v>
          </cell>
          <cell r="IA322">
            <v>0</v>
          </cell>
          <cell r="IB322">
            <v>0</v>
          </cell>
          <cell r="IC322">
            <v>0</v>
          </cell>
          <cell r="ID322">
            <v>0</v>
          </cell>
          <cell r="IE322">
            <v>0</v>
          </cell>
          <cell r="IF322">
            <v>0</v>
          </cell>
          <cell r="IG322">
            <v>0</v>
          </cell>
          <cell r="IH322">
            <v>0</v>
          </cell>
          <cell r="II322">
            <v>0</v>
          </cell>
          <cell r="IJ322">
            <v>0</v>
          </cell>
          <cell r="IK322">
            <v>0</v>
          </cell>
          <cell r="IL322">
            <v>0</v>
          </cell>
          <cell r="IM322">
            <v>0</v>
          </cell>
          <cell r="IN322">
            <v>0</v>
          </cell>
          <cell r="IO322">
            <v>0</v>
          </cell>
          <cell r="IP322">
            <v>0</v>
          </cell>
          <cell r="IQ322">
            <v>0</v>
          </cell>
          <cell r="IR322">
            <v>0</v>
          </cell>
          <cell r="IS322">
            <v>0</v>
          </cell>
          <cell r="IT322">
            <v>0</v>
          </cell>
          <cell r="IU322">
            <v>0</v>
          </cell>
          <cell r="IV322">
            <v>0</v>
          </cell>
          <cell r="IW322">
            <v>0</v>
          </cell>
          <cell r="IX322">
            <v>0</v>
          </cell>
          <cell r="IY322">
            <v>0</v>
          </cell>
          <cell r="IZ322">
            <v>0</v>
          </cell>
          <cell r="JA322">
            <v>0</v>
          </cell>
          <cell r="JB322">
            <v>0</v>
          </cell>
          <cell r="JC322">
            <v>0</v>
          </cell>
          <cell r="JD322">
            <v>0</v>
          </cell>
          <cell r="JE322">
            <v>0</v>
          </cell>
          <cell r="JF322">
            <v>0</v>
          </cell>
          <cell r="JG322">
            <v>0</v>
          </cell>
          <cell r="JH322">
            <v>0</v>
          </cell>
          <cell r="JI322">
            <v>0</v>
          </cell>
          <cell r="JJ322">
            <v>0</v>
          </cell>
          <cell r="JK322">
            <v>0</v>
          </cell>
          <cell r="JL322">
            <v>0</v>
          </cell>
          <cell r="JM322">
            <v>0</v>
          </cell>
          <cell r="JN322">
            <v>0</v>
          </cell>
          <cell r="JO322">
            <v>0</v>
          </cell>
          <cell r="JP322">
            <v>0</v>
          </cell>
          <cell r="JQ322">
            <v>0</v>
          </cell>
        </row>
        <row r="323">
          <cell r="F323">
            <v>0</v>
          </cell>
          <cell r="G323">
            <v>-1.4043854735300005</v>
          </cell>
          <cell r="H323">
            <v>-3.0312062485199966</v>
          </cell>
          <cell r="I323">
            <v>-4.6955529282399979</v>
          </cell>
          <cell r="J323">
            <v>1.3820743719996642E-2</v>
          </cell>
          <cell r="K323">
            <v>6.615983801910005</v>
          </cell>
          <cell r="L323">
            <v>0.194563800560001</v>
          </cell>
          <cell r="M323">
            <v>4.6374857255199995</v>
          </cell>
          <cell r="N323">
            <v>5.7198055640599961</v>
          </cell>
          <cell r="O323">
            <v>-8.7323784472799986</v>
          </cell>
          <cell r="P323">
            <v>-6.0844917326500001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  <cell r="ET323">
            <v>0</v>
          </cell>
          <cell r="EU323">
            <v>0</v>
          </cell>
          <cell r="EV323">
            <v>0</v>
          </cell>
          <cell r="EW323">
            <v>0</v>
          </cell>
          <cell r="EX323">
            <v>0</v>
          </cell>
          <cell r="EY323">
            <v>0</v>
          </cell>
          <cell r="EZ323">
            <v>0</v>
          </cell>
          <cell r="FA323">
            <v>0</v>
          </cell>
          <cell r="FB323">
            <v>0</v>
          </cell>
          <cell r="FC323">
            <v>0</v>
          </cell>
          <cell r="FD323">
            <v>0</v>
          </cell>
          <cell r="FE323">
            <v>0</v>
          </cell>
          <cell r="FF323">
            <v>0</v>
          </cell>
          <cell r="FG323">
            <v>0</v>
          </cell>
          <cell r="FH323">
            <v>0</v>
          </cell>
          <cell r="FI323">
            <v>0</v>
          </cell>
          <cell r="FJ323">
            <v>0</v>
          </cell>
          <cell r="FK323">
            <v>0</v>
          </cell>
          <cell r="FL323">
            <v>0</v>
          </cell>
          <cell r="FM323">
            <v>0</v>
          </cell>
          <cell r="FN323">
            <v>0</v>
          </cell>
          <cell r="FO323">
            <v>0</v>
          </cell>
          <cell r="FP323">
            <v>0</v>
          </cell>
          <cell r="FQ323">
            <v>0</v>
          </cell>
          <cell r="FR323">
            <v>0</v>
          </cell>
          <cell r="FS323">
            <v>0</v>
          </cell>
          <cell r="FT323">
            <v>0</v>
          </cell>
          <cell r="FU323">
            <v>0</v>
          </cell>
          <cell r="FV323">
            <v>0</v>
          </cell>
          <cell r="FW323">
            <v>0</v>
          </cell>
          <cell r="FX323">
            <v>0</v>
          </cell>
          <cell r="FY323">
            <v>0</v>
          </cell>
          <cell r="FZ323">
            <v>0</v>
          </cell>
          <cell r="GA323">
            <v>0</v>
          </cell>
          <cell r="GB323">
            <v>0</v>
          </cell>
          <cell r="GC323">
            <v>0</v>
          </cell>
          <cell r="GD323">
            <v>0</v>
          </cell>
          <cell r="GE323">
            <v>0</v>
          </cell>
          <cell r="GF323">
            <v>0</v>
          </cell>
          <cell r="GG323">
            <v>0</v>
          </cell>
          <cell r="GH323">
            <v>0</v>
          </cell>
          <cell r="GI323">
            <v>0</v>
          </cell>
          <cell r="GJ323">
            <v>0</v>
          </cell>
          <cell r="GK323">
            <v>0</v>
          </cell>
          <cell r="GL323">
            <v>0</v>
          </cell>
          <cell r="GM323">
            <v>0</v>
          </cell>
          <cell r="GN323">
            <v>0</v>
          </cell>
          <cell r="GO323">
            <v>0</v>
          </cell>
          <cell r="GP323">
            <v>0</v>
          </cell>
          <cell r="GQ323">
            <v>0</v>
          </cell>
          <cell r="GR323">
            <v>0</v>
          </cell>
          <cell r="GS323">
            <v>0</v>
          </cell>
          <cell r="GT323">
            <v>0</v>
          </cell>
          <cell r="GU323">
            <v>0</v>
          </cell>
          <cell r="GV323">
            <v>0</v>
          </cell>
          <cell r="GW323">
            <v>0</v>
          </cell>
          <cell r="GX323">
            <v>0</v>
          </cell>
          <cell r="GY323">
            <v>0</v>
          </cell>
          <cell r="GZ323">
            <v>0</v>
          </cell>
          <cell r="HA323">
            <v>0</v>
          </cell>
          <cell r="HB323">
            <v>0</v>
          </cell>
          <cell r="HC323">
            <v>0</v>
          </cell>
          <cell r="HD323">
            <v>0</v>
          </cell>
          <cell r="HE323">
            <v>0</v>
          </cell>
          <cell r="HF323">
            <v>0</v>
          </cell>
          <cell r="HG323">
            <v>0</v>
          </cell>
          <cell r="HH323">
            <v>0</v>
          </cell>
          <cell r="HI323">
            <v>0</v>
          </cell>
          <cell r="HJ323">
            <v>0</v>
          </cell>
          <cell r="HK323">
            <v>0</v>
          </cell>
          <cell r="HL323">
            <v>0</v>
          </cell>
          <cell r="HM323">
            <v>0</v>
          </cell>
          <cell r="HN323">
            <v>0</v>
          </cell>
          <cell r="HO323">
            <v>0</v>
          </cell>
          <cell r="HP323">
            <v>0</v>
          </cell>
          <cell r="HQ323">
            <v>0</v>
          </cell>
          <cell r="HR323">
            <v>0</v>
          </cell>
          <cell r="HS323">
            <v>0</v>
          </cell>
          <cell r="HT323">
            <v>0</v>
          </cell>
          <cell r="HU323">
            <v>0</v>
          </cell>
          <cell r="HV323">
            <v>0</v>
          </cell>
          <cell r="HW323">
            <v>0</v>
          </cell>
          <cell r="HX323">
            <v>0</v>
          </cell>
          <cell r="HY323">
            <v>0</v>
          </cell>
          <cell r="HZ323">
            <v>0</v>
          </cell>
          <cell r="IA323">
            <v>0</v>
          </cell>
          <cell r="IB323">
            <v>0</v>
          </cell>
          <cell r="IC323">
            <v>0</v>
          </cell>
          <cell r="ID323">
            <v>0</v>
          </cell>
          <cell r="IE323">
            <v>0</v>
          </cell>
          <cell r="IF323">
            <v>0</v>
          </cell>
          <cell r="IG323">
            <v>0</v>
          </cell>
          <cell r="IH323">
            <v>0</v>
          </cell>
          <cell r="II323">
            <v>0</v>
          </cell>
          <cell r="IJ323">
            <v>0</v>
          </cell>
          <cell r="IK323">
            <v>0</v>
          </cell>
          <cell r="IL323">
            <v>0</v>
          </cell>
          <cell r="IM323">
            <v>0</v>
          </cell>
          <cell r="IN323">
            <v>0</v>
          </cell>
          <cell r="IO323">
            <v>0</v>
          </cell>
          <cell r="IP323">
            <v>0</v>
          </cell>
          <cell r="IQ323">
            <v>0</v>
          </cell>
          <cell r="IR323">
            <v>0</v>
          </cell>
          <cell r="IS323">
            <v>0</v>
          </cell>
          <cell r="IT323">
            <v>0</v>
          </cell>
          <cell r="IU323">
            <v>0</v>
          </cell>
          <cell r="IV323">
            <v>0</v>
          </cell>
          <cell r="IW323">
            <v>0</v>
          </cell>
          <cell r="IX323">
            <v>0</v>
          </cell>
          <cell r="IY323">
            <v>0</v>
          </cell>
          <cell r="IZ323">
            <v>0</v>
          </cell>
          <cell r="JA323">
            <v>0</v>
          </cell>
          <cell r="JB323">
            <v>0</v>
          </cell>
          <cell r="JC323">
            <v>0</v>
          </cell>
          <cell r="JD323">
            <v>0</v>
          </cell>
          <cell r="JE323">
            <v>0</v>
          </cell>
          <cell r="JF323">
            <v>0</v>
          </cell>
          <cell r="JG323">
            <v>0</v>
          </cell>
          <cell r="JH323">
            <v>0</v>
          </cell>
          <cell r="JI323">
            <v>0</v>
          </cell>
          <cell r="JJ323">
            <v>0</v>
          </cell>
          <cell r="JK323">
            <v>0</v>
          </cell>
          <cell r="JL323">
            <v>0</v>
          </cell>
          <cell r="JM323">
            <v>0</v>
          </cell>
          <cell r="JN323">
            <v>0</v>
          </cell>
          <cell r="JO323">
            <v>0</v>
          </cell>
          <cell r="JP323">
            <v>0</v>
          </cell>
          <cell r="JQ323">
            <v>0</v>
          </cell>
        </row>
        <row r="324">
          <cell r="F324">
            <v>-15.534946232860023</v>
          </cell>
          <cell r="G324">
            <v>-5.0151285077399876</v>
          </cell>
          <cell r="H324">
            <v>1.4116527146000024</v>
          </cell>
          <cell r="I324">
            <v>-10.721826620510008</v>
          </cell>
          <cell r="J324">
            <v>-9.9853857540300055</v>
          </cell>
          <cell r="K324">
            <v>-2.027571476810003</v>
          </cell>
          <cell r="L324">
            <v>-1.2218022434600044</v>
          </cell>
          <cell r="M324">
            <v>-9.2972401830499933</v>
          </cell>
          <cell r="N324">
            <v>-10.739141561849994</v>
          </cell>
          <cell r="O324">
            <v>-2.3481686287199963</v>
          </cell>
          <cell r="P324">
            <v>-4.0931709396099905</v>
          </cell>
          <cell r="Q324">
            <v>-0.24199160182999435</v>
          </cell>
          <cell r="R324">
            <v>-0.13465025789000151</v>
          </cell>
          <cell r="S324">
            <v>0</v>
          </cell>
          <cell r="T324">
            <v>0</v>
          </cell>
          <cell r="U324">
            <v>0</v>
          </cell>
          <cell r="V324">
            <v>-0.13465025788999796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  <cell r="ET324">
            <v>0</v>
          </cell>
          <cell r="EU324">
            <v>0</v>
          </cell>
          <cell r="EV324">
            <v>0</v>
          </cell>
          <cell r="EW324">
            <v>0</v>
          </cell>
          <cell r="EX324">
            <v>0</v>
          </cell>
          <cell r="EY324">
            <v>0</v>
          </cell>
          <cell r="EZ324">
            <v>0</v>
          </cell>
          <cell r="FA324">
            <v>0</v>
          </cell>
          <cell r="FB324">
            <v>0</v>
          </cell>
          <cell r="FC324">
            <v>0</v>
          </cell>
          <cell r="FD324">
            <v>0</v>
          </cell>
          <cell r="FE324">
            <v>0</v>
          </cell>
          <cell r="FF324">
            <v>0</v>
          </cell>
          <cell r="FG324">
            <v>0</v>
          </cell>
          <cell r="FH324">
            <v>0</v>
          </cell>
          <cell r="FI324">
            <v>0</v>
          </cell>
          <cell r="FJ324">
            <v>0</v>
          </cell>
          <cell r="FK324">
            <v>0</v>
          </cell>
          <cell r="FL324">
            <v>0</v>
          </cell>
          <cell r="FM324">
            <v>0</v>
          </cell>
          <cell r="FN324">
            <v>0</v>
          </cell>
          <cell r="FO324">
            <v>0</v>
          </cell>
          <cell r="FP324">
            <v>0</v>
          </cell>
          <cell r="FQ324">
            <v>0</v>
          </cell>
          <cell r="FR324">
            <v>0</v>
          </cell>
          <cell r="FS324">
            <v>0</v>
          </cell>
          <cell r="FT324">
            <v>0</v>
          </cell>
          <cell r="FU324">
            <v>0</v>
          </cell>
          <cell r="FV324">
            <v>0</v>
          </cell>
          <cell r="FW324">
            <v>0</v>
          </cell>
          <cell r="FX324">
            <v>0</v>
          </cell>
          <cell r="FY324">
            <v>0</v>
          </cell>
          <cell r="FZ324">
            <v>0</v>
          </cell>
          <cell r="GA324">
            <v>0</v>
          </cell>
          <cell r="GB324">
            <v>0</v>
          </cell>
          <cell r="GC324">
            <v>0</v>
          </cell>
          <cell r="GD324">
            <v>0</v>
          </cell>
          <cell r="GE324">
            <v>0</v>
          </cell>
          <cell r="GF324">
            <v>0</v>
          </cell>
          <cell r="GG324">
            <v>0</v>
          </cell>
          <cell r="GH324">
            <v>0</v>
          </cell>
          <cell r="GI324">
            <v>0</v>
          </cell>
          <cell r="GJ324">
            <v>0</v>
          </cell>
          <cell r="GK324">
            <v>0</v>
          </cell>
          <cell r="GL324">
            <v>0</v>
          </cell>
          <cell r="GM324">
            <v>0</v>
          </cell>
          <cell r="GN324">
            <v>0</v>
          </cell>
          <cell r="GO324">
            <v>0</v>
          </cell>
          <cell r="GP324">
            <v>0</v>
          </cell>
          <cell r="GQ324">
            <v>0</v>
          </cell>
          <cell r="GR324">
            <v>0</v>
          </cell>
          <cell r="GS324">
            <v>0</v>
          </cell>
          <cell r="GT324">
            <v>0</v>
          </cell>
          <cell r="GU324">
            <v>0</v>
          </cell>
          <cell r="GV324">
            <v>0</v>
          </cell>
          <cell r="GW324">
            <v>0</v>
          </cell>
          <cell r="GX324">
            <v>0</v>
          </cell>
          <cell r="GY324">
            <v>0</v>
          </cell>
          <cell r="GZ324">
            <v>0</v>
          </cell>
          <cell r="HA324">
            <v>0</v>
          </cell>
          <cell r="HB324">
            <v>0</v>
          </cell>
          <cell r="HC324">
            <v>0</v>
          </cell>
          <cell r="HD324">
            <v>0</v>
          </cell>
          <cell r="HE324">
            <v>0</v>
          </cell>
          <cell r="HF324">
            <v>0</v>
          </cell>
          <cell r="HG324">
            <v>0</v>
          </cell>
          <cell r="HH324">
            <v>0</v>
          </cell>
          <cell r="HI324">
            <v>0</v>
          </cell>
          <cell r="HJ324">
            <v>0</v>
          </cell>
          <cell r="HK324">
            <v>0</v>
          </cell>
          <cell r="HL324">
            <v>0</v>
          </cell>
          <cell r="HM324">
            <v>0</v>
          </cell>
          <cell r="HN324">
            <v>0</v>
          </cell>
          <cell r="HO324">
            <v>0</v>
          </cell>
          <cell r="HP324">
            <v>0</v>
          </cell>
          <cell r="HQ324">
            <v>0</v>
          </cell>
          <cell r="HR324">
            <v>0</v>
          </cell>
          <cell r="HS324">
            <v>0</v>
          </cell>
          <cell r="HT324">
            <v>0</v>
          </cell>
          <cell r="HU324">
            <v>0</v>
          </cell>
          <cell r="HV324">
            <v>0</v>
          </cell>
          <cell r="HW324">
            <v>0</v>
          </cell>
          <cell r="HX324">
            <v>0</v>
          </cell>
          <cell r="HY324">
            <v>0</v>
          </cell>
          <cell r="HZ324">
            <v>0</v>
          </cell>
          <cell r="IA324">
            <v>0</v>
          </cell>
          <cell r="IB324">
            <v>0</v>
          </cell>
          <cell r="IC324">
            <v>0</v>
          </cell>
          <cell r="ID324">
            <v>0</v>
          </cell>
          <cell r="IE324">
            <v>0</v>
          </cell>
          <cell r="IF324">
            <v>0</v>
          </cell>
          <cell r="IG324">
            <v>0</v>
          </cell>
          <cell r="IH324">
            <v>0</v>
          </cell>
          <cell r="II324">
            <v>0</v>
          </cell>
          <cell r="IJ324">
            <v>0</v>
          </cell>
          <cell r="IK324">
            <v>0</v>
          </cell>
          <cell r="IL324">
            <v>0</v>
          </cell>
          <cell r="IM324">
            <v>0</v>
          </cell>
          <cell r="IN324">
            <v>0</v>
          </cell>
          <cell r="IO324">
            <v>0</v>
          </cell>
          <cell r="IP324">
            <v>0</v>
          </cell>
          <cell r="IQ324">
            <v>0</v>
          </cell>
          <cell r="IR324">
            <v>0</v>
          </cell>
          <cell r="IS324">
            <v>0</v>
          </cell>
          <cell r="IT324">
            <v>0</v>
          </cell>
          <cell r="IU324">
            <v>0</v>
          </cell>
          <cell r="IV324">
            <v>0</v>
          </cell>
          <cell r="IW324">
            <v>0</v>
          </cell>
          <cell r="IX324">
            <v>0</v>
          </cell>
          <cell r="IY324">
            <v>0</v>
          </cell>
          <cell r="IZ324">
            <v>0</v>
          </cell>
          <cell r="JA324">
            <v>0</v>
          </cell>
          <cell r="JB324">
            <v>0</v>
          </cell>
          <cell r="JC324">
            <v>0</v>
          </cell>
          <cell r="JD324">
            <v>0</v>
          </cell>
          <cell r="JE324">
            <v>0</v>
          </cell>
          <cell r="JF324">
            <v>0</v>
          </cell>
          <cell r="JG324">
            <v>0</v>
          </cell>
          <cell r="JH324">
            <v>0</v>
          </cell>
          <cell r="JI324">
            <v>0</v>
          </cell>
          <cell r="JJ324">
            <v>0</v>
          </cell>
          <cell r="JK324">
            <v>0</v>
          </cell>
          <cell r="JL324">
            <v>0</v>
          </cell>
          <cell r="JM324">
            <v>0</v>
          </cell>
          <cell r="JN324">
            <v>0</v>
          </cell>
          <cell r="JO324">
            <v>0</v>
          </cell>
          <cell r="JP324">
            <v>0</v>
          </cell>
          <cell r="JQ324">
            <v>0</v>
          </cell>
        </row>
        <row r="325">
          <cell r="F325">
            <v>-3.1009267643502199</v>
          </cell>
          <cell r="G325">
            <v>-7.0917472223900404</v>
          </cell>
          <cell r="H325">
            <v>-4.510006648649977</v>
          </cell>
          <cell r="I325">
            <v>-4.7004229634500021</v>
          </cell>
          <cell r="J325">
            <v>-23.661759218639929</v>
          </cell>
          <cell r="K325">
            <v>-19.764419774360022</v>
          </cell>
          <cell r="L325">
            <v>-14.430002574369951</v>
          </cell>
          <cell r="M325">
            <v>-13.71523753842007</v>
          </cell>
          <cell r="N325">
            <v>-11.969881433529963</v>
          </cell>
          <cell r="O325">
            <v>-6.3610121637600017</v>
          </cell>
          <cell r="P325">
            <v>-8.3017750536000676</v>
          </cell>
          <cell r="Q325">
            <v>-12.354650341519985</v>
          </cell>
          <cell r="R325">
            <v>-2.4988879121700052</v>
          </cell>
          <cell r="S325">
            <v>-0.26675891916000083</v>
          </cell>
          <cell r="T325">
            <v>0</v>
          </cell>
          <cell r="U325">
            <v>-1.2160609879000006</v>
          </cell>
          <cell r="V325">
            <v>-1.0160680051100428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2.2368507320800006</v>
          </cell>
          <cell r="AF325">
            <v>-6.7859358399999792E-2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2.3047100904800004</v>
          </cell>
          <cell r="AQ325">
            <v>0</v>
          </cell>
          <cell r="AR325">
            <v>-8.8778551226405398</v>
          </cell>
          <cell r="AS325">
            <v>-0.1012929561600231</v>
          </cell>
          <cell r="AT325">
            <v>0</v>
          </cell>
          <cell r="AU325">
            <v>0</v>
          </cell>
          <cell r="AV325">
            <v>-0.35062430452001081</v>
          </cell>
          <cell r="AW325">
            <v>0</v>
          </cell>
          <cell r="AX325">
            <v>-4.320472994519946</v>
          </cell>
          <cell r="AY325">
            <v>0</v>
          </cell>
          <cell r="AZ325">
            <v>0</v>
          </cell>
          <cell r="BA325">
            <v>0</v>
          </cell>
          <cell r="BB325">
            <v>-0.10570679471004496</v>
          </cell>
          <cell r="BC325">
            <v>-3.9440659540600791</v>
          </cell>
          <cell r="BD325">
            <v>-5.5692118669981028E-2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  <cell r="ET325">
            <v>0</v>
          </cell>
          <cell r="EU325">
            <v>0</v>
          </cell>
          <cell r="EV325">
            <v>0</v>
          </cell>
          <cell r="EW325">
            <v>0</v>
          </cell>
          <cell r="EX325">
            <v>0</v>
          </cell>
          <cell r="EY325">
            <v>0</v>
          </cell>
          <cell r="EZ325">
            <v>0</v>
          </cell>
          <cell r="FA325">
            <v>0</v>
          </cell>
          <cell r="FB325">
            <v>0</v>
          </cell>
          <cell r="FC325">
            <v>0</v>
          </cell>
          <cell r="FD325">
            <v>0</v>
          </cell>
          <cell r="FE325">
            <v>0</v>
          </cell>
          <cell r="FF325">
            <v>0</v>
          </cell>
          <cell r="FG325">
            <v>0</v>
          </cell>
          <cell r="FH325">
            <v>0</v>
          </cell>
          <cell r="FI325">
            <v>0</v>
          </cell>
          <cell r="FJ325">
            <v>0</v>
          </cell>
          <cell r="FK325">
            <v>0</v>
          </cell>
          <cell r="FL325">
            <v>0</v>
          </cell>
          <cell r="FM325">
            <v>0</v>
          </cell>
          <cell r="FN325">
            <v>0</v>
          </cell>
          <cell r="FO325">
            <v>0</v>
          </cell>
          <cell r="FP325">
            <v>0</v>
          </cell>
          <cell r="FQ325">
            <v>0</v>
          </cell>
          <cell r="FR325">
            <v>0</v>
          </cell>
          <cell r="FS325">
            <v>0</v>
          </cell>
          <cell r="FT325">
            <v>0</v>
          </cell>
          <cell r="FU325">
            <v>0</v>
          </cell>
          <cell r="FV325">
            <v>0</v>
          </cell>
          <cell r="FW325">
            <v>0</v>
          </cell>
          <cell r="FX325">
            <v>0</v>
          </cell>
          <cell r="FY325">
            <v>0</v>
          </cell>
          <cell r="FZ325">
            <v>0</v>
          </cell>
          <cell r="GA325">
            <v>0</v>
          </cell>
          <cell r="GB325">
            <v>0</v>
          </cell>
          <cell r="GC325">
            <v>0</v>
          </cell>
          <cell r="GD325">
            <v>0</v>
          </cell>
          <cell r="GE325">
            <v>0</v>
          </cell>
          <cell r="GF325">
            <v>0</v>
          </cell>
          <cell r="GG325">
            <v>0</v>
          </cell>
          <cell r="GH325">
            <v>0</v>
          </cell>
          <cell r="GI325">
            <v>0</v>
          </cell>
          <cell r="GJ325">
            <v>0</v>
          </cell>
          <cell r="GK325">
            <v>0</v>
          </cell>
          <cell r="GL325">
            <v>0</v>
          </cell>
          <cell r="GM325">
            <v>0</v>
          </cell>
          <cell r="GN325">
            <v>0</v>
          </cell>
          <cell r="GO325">
            <v>0</v>
          </cell>
          <cell r="GP325">
            <v>0</v>
          </cell>
          <cell r="GQ325">
            <v>0</v>
          </cell>
          <cell r="GR325">
            <v>0</v>
          </cell>
          <cell r="GS325">
            <v>0</v>
          </cell>
          <cell r="GT325">
            <v>0</v>
          </cell>
          <cell r="GU325">
            <v>0</v>
          </cell>
          <cell r="GV325">
            <v>0</v>
          </cell>
          <cell r="GW325">
            <v>0</v>
          </cell>
          <cell r="GX325">
            <v>0</v>
          </cell>
          <cell r="GY325">
            <v>0</v>
          </cell>
          <cell r="GZ325">
            <v>0</v>
          </cell>
          <cell r="HA325">
            <v>0</v>
          </cell>
          <cell r="HB325">
            <v>0</v>
          </cell>
          <cell r="HC325">
            <v>0</v>
          </cell>
          <cell r="HD325">
            <v>0</v>
          </cell>
          <cell r="HE325">
            <v>0</v>
          </cell>
          <cell r="HF325">
            <v>0</v>
          </cell>
          <cell r="HG325">
            <v>0</v>
          </cell>
          <cell r="HH325">
            <v>0</v>
          </cell>
          <cell r="HI325">
            <v>0</v>
          </cell>
          <cell r="HJ325">
            <v>0</v>
          </cell>
          <cell r="HK325">
            <v>0</v>
          </cell>
          <cell r="HL325">
            <v>0</v>
          </cell>
          <cell r="HM325">
            <v>0</v>
          </cell>
          <cell r="HN325">
            <v>0</v>
          </cell>
          <cell r="HO325">
            <v>0</v>
          </cell>
          <cell r="HP325">
            <v>0</v>
          </cell>
          <cell r="HQ325">
            <v>0</v>
          </cell>
          <cell r="HR325">
            <v>0</v>
          </cell>
          <cell r="HS325">
            <v>0</v>
          </cell>
          <cell r="HT325">
            <v>0</v>
          </cell>
          <cell r="HU325">
            <v>0</v>
          </cell>
          <cell r="HV325">
            <v>0</v>
          </cell>
          <cell r="HW325">
            <v>0</v>
          </cell>
          <cell r="HX325">
            <v>0</v>
          </cell>
          <cell r="HY325">
            <v>0</v>
          </cell>
          <cell r="HZ325">
            <v>0</v>
          </cell>
          <cell r="IA325">
            <v>0</v>
          </cell>
          <cell r="IB325">
            <v>0</v>
          </cell>
          <cell r="IC325">
            <v>0</v>
          </cell>
          <cell r="ID325">
            <v>0</v>
          </cell>
          <cell r="IE325">
            <v>0</v>
          </cell>
          <cell r="IF325">
            <v>0</v>
          </cell>
          <cell r="IG325">
            <v>0</v>
          </cell>
          <cell r="IH325">
            <v>0</v>
          </cell>
          <cell r="II325">
            <v>0</v>
          </cell>
          <cell r="IJ325">
            <v>0</v>
          </cell>
          <cell r="IK325">
            <v>0</v>
          </cell>
          <cell r="IL325">
            <v>0</v>
          </cell>
          <cell r="IM325">
            <v>0</v>
          </cell>
          <cell r="IN325">
            <v>0</v>
          </cell>
          <cell r="IO325">
            <v>0</v>
          </cell>
          <cell r="IP325">
            <v>0</v>
          </cell>
          <cell r="IQ325">
            <v>0</v>
          </cell>
          <cell r="IR325">
            <v>0</v>
          </cell>
          <cell r="IS325">
            <v>0</v>
          </cell>
          <cell r="IT325">
            <v>0</v>
          </cell>
          <cell r="IU325">
            <v>0</v>
          </cell>
          <cell r="IV325">
            <v>0</v>
          </cell>
          <cell r="IW325">
            <v>0</v>
          </cell>
          <cell r="IX325">
            <v>0</v>
          </cell>
          <cell r="IY325">
            <v>0</v>
          </cell>
          <cell r="IZ325">
            <v>0</v>
          </cell>
          <cell r="JA325">
            <v>0</v>
          </cell>
          <cell r="JB325">
            <v>0</v>
          </cell>
          <cell r="JC325">
            <v>0</v>
          </cell>
          <cell r="JD325">
            <v>0</v>
          </cell>
          <cell r="JE325">
            <v>0</v>
          </cell>
          <cell r="JF325">
            <v>0</v>
          </cell>
          <cell r="JG325">
            <v>0</v>
          </cell>
          <cell r="JH325">
            <v>0</v>
          </cell>
          <cell r="JI325">
            <v>0</v>
          </cell>
          <cell r="JJ325">
            <v>0</v>
          </cell>
          <cell r="JK325">
            <v>0</v>
          </cell>
          <cell r="JL325">
            <v>0</v>
          </cell>
          <cell r="JM325">
            <v>0</v>
          </cell>
          <cell r="JN325">
            <v>0</v>
          </cell>
          <cell r="JO325">
            <v>0</v>
          </cell>
          <cell r="JP325">
            <v>0</v>
          </cell>
          <cell r="JQ325">
            <v>0</v>
          </cell>
        </row>
        <row r="326">
          <cell r="F326">
            <v>-9.6302227676699204</v>
          </cell>
          <cell r="G326">
            <v>-1.0879882914999826</v>
          </cell>
          <cell r="H326">
            <v>-4.1152085709999255</v>
          </cell>
          <cell r="I326">
            <v>-2.6935142412400808</v>
          </cell>
          <cell r="J326">
            <v>0.38921515644997839</v>
          </cell>
          <cell r="K326">
            <v>-14.000560015849942</v>
          </cell>
          <cell r="L326">
            <v>-19.724422140359991</v>
          </cell>
          <cell r="M326">
            <v>-19.387180235450046</v>
          </cell>
          <cell r="N326">
            <v>-6.0009962942800428</v>
          </cell>
          <cell r="O326">
            <v>-1.058969395470001</v>
          </cell>
          <cell r="P326">
            <v>-3.7820372280700099</v>
          </cell>
          <cell r="Q326">
            <v>-8.9585467264199963</v>
          </cell>
          <cell r="R326">
            <v>-18.164161190390587</v>
          </cell>
          <cell r="S326">
            <v>-0.15771202194997613</v>
          </cell>
          <cell r="T326">
            <v>-8.2067248910021817E-2</v>
          </cell>
          <cell r="U326">
            <v>0.13274723094002638</v>
          </cell>
          <cell r="V326">
            <v>-0.78972410943001137</v>
          </cell>
          <cell r="W326">
            <v>-0.30659417254000232</v>
          </cell>
          <cell r="X326">
            <v>-3.8754674918700402</v>
          </cell>
          <cell r="Y326">
            <v>0</v>
          </cell>
          <cell r="Z326">
            <v>-0.10015683276998288</v>
          </cell>
          <cell r="AA326">
            <v>0</v>
          </cell>
          <cell r="AB326">
            <v>-2.9504121722599734</v>
          </cell>
          <cell r="AC326">
            <v>-6.2500029404800443</v>
          </cell>
          <cell r="AD326">
            <v>-3.7847714311200775</v>
          </cell>
          <cell r="AE326">
            <v>-29.802864429920191</v>
          </cell>
          <cell r="AF326">
            <v>-4.9120641889999206E-2</v>
          </cell>
          <cell r="AG326">
            <v>-9.824128376999397E-2</v>
          </cell>
          <cell r="AH326">
            <v>-0.80107284694997816</v>
          </cell>
          <cell r="AI326">
            <v>-1.8722791379199748</v>
          </cell>
          <cell r="AJ326">
            <v>-0.52729464070995391</v>
          </cell>
          <cell r="AK326">
            <v>-5.7874101361300632</v>
          </cell>
          <cell r="AL326">
            <v>0</v>
          </cell>
          <cell r="AM326">
            <v>0</v>
          </cell>
          <cell r="AN326">
            <v>-5.1285627490017305E-2</v>
          </cell>
          <cell r="AO326">
            <v>-7.0846946189200253</v>
          </cell>
          <cell r="AP326">
            <v>-8.3013897988199687</v>
          </cell>
          <cell r="AQ326">
            <v>-5.2300756973199896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  <cell r="ET326">
            <v>0</v>
          </cell>
          <cell r="EU326">
            <v>0</v>
          </cell>
          <cell r="EV326">
            <v>0</v>
          </cell>
          <cell r="EW326">
            <v>0</v>
          </cell>
          <cell r="EX326">
            <v>0</v>
          </cell>
          <cell r="EY326">
            <v>0</v>
          </cell>
          <cell r="EZ326">
            <v>0</v>
          </cell>
          <cell r="FA326">
            <v>0</v>
          </cell>
          <cell r="FB326">
            <v>0</v>
          </cell>
          <cell r="FC326">
            <v>0</v>
          </cell>
          <cell r="FD326">
            <v>0</v>
          </cell>
          <cell r="FE326">
            <v>0</v>
          </cell>
          <cell r="FF326">
            <v>0</v>
          </cell>
          <cell r="FG326">
            <v>0</v>
          </cell>
          <cell r="FH326">
            <v>0</v>
          </cell>
          <cell r="FI326">
            <v>0</v>
          </cell>
          <cell r="FJ326">
            <v>0</v>
          </cell>
          <cell r="FK326">
            <v>0</v>
          </cell>
          <cell r="FL326">
            <v>0</v>
          </cell>
          <cell r="FM326">
            <v>0</v>
          </cell>
          <cell r="FN326">
            <v>0</v>
          </cell>
          <cell r="FO326">
            <v>0</v>
          </cell>
          <cell r="FP326">
            <v>0</v>
          </cell>
          <cell r="FQ326">
            <v>0</v>
          </cell>
          <cell r="FR326">
            <v>0</v>
          </cell>
          <cell r="FS326">
            <v>0</v>
          </cell>
          <cell r="FT326">
            <v>0</v>
          </cell>
          <cell r="FU326">
            <v>0</v>
          </cell>
          <cell r="FV326">
            <v>0</v>
          </cell>
          <cell r="FW326">
            <v>0</v>
          </cell>
          <cell r="FX326">
            <v>0</v>
          </cell>
          <cell r="FY326">
            <v>0</v>
          </cell>
          <cell r="FZ326">
            <v>0</v>
          </cell>
          <cell r="GA326">
            <v>0</v>
          </cell>
          <cell r="GB326">
            <v>0</v>
          </cell>
          <cell r="GC326">
            <v>0</v>
          </cell>
          <cell r="GD326">
            <v>0</v>
          </cell>
          <cell r="GE326">
            <v>0</v>
          </cell>
          <cell r="GF326">
            <v>0</v>
          </cell>
          <cell r="GG326">
            <v>0</v>
          </cell>
          <cell r="GH326">
            <v>0</v>
          </cell>
          <cell r="GI326">
            <v>0</v>
          </cell>
          <cell r="GJ326">
            <v>0</v>
          </cell>
          <cell r="GK326">
            <v>0</v>
          </cell>
          <cell r="GL326">
            <v>0</v>
          </cell>
          <cell r="GM326">
            <v>0</v>
          </cell>
          <cell r="GN326">
            <v>0</v>
          </cell>
          <cell r="GO326">
            <v>0</v>
          </cell>
          <cell r="GP326">
            <v>0</v>
          </cell>
          <cell r="GQ326">
            <v>0</v>
          </cell>
          <cell r="GR326">
            <v>0</v>
          </cell>
          <cell r="GS326">
            <v>0</v>
          </cell>
          <cell r="GT326">
            <v>0</v>
          </cell>
          <cell r="GU326">
            <v>0</v>
          </cell>
          <cell r="GV326">
            <v>0</v>
          </cell>
          <cell r="GW326">
            <v>0</v>
          </cell>
          <cell r="GX326">
            <v>0</v>
          </cell>
          <cell r="GY326">
            <v>0</v>
          </cell>
          <cell r="GZ326">
            <v>0</v>
          </cell>
          <cell r="HA326">
            <v>0</v>
          </cell>
          <cell r="HB326">
            <v>0</v>
          </cell>
          <cell r="HC326">
            <v>0</v>
          </cell>
          <cell r="HD326">
            <v>0</v>
          </cell>
          <cell r="HE326">
            <v>0</v>
          </cell>
          <cell r="HF326">
            <v>0</v>
          </cell>
          <cell r="HG326">
            <v>0</v>
          </cell>
          <cell r="HH326">
            <v>0</v>
          </cell>
          <cell r="HI326">
            <v>0</v>
          </cell>
          <cell r="HJ326">
            <v>0</v>
          </cell>
          <cell r="HK326">
            <v>0</v>
          </cell>
          <cell r="HL326">
            <v>0</v>
          </cell>
          <cell r="HM326">
            <v>0</v>
          </cell>
          <cell r="HN326">
            <v>0</v>
          </cell>
          <cell r="HO326">
            <v>0</v>
          </cell>
          <cell r="HP326">
            <v>0</v>
          </cell>
          <cell r="HQ326">
            <v>0</v>
          </cell>
          <cell r="HR326">
            <v>0</v>
          </cell>
          <cell r="HS326">
            <v>0</v>
          </cell>
          <cell r="HT326">
            <v>0</v>
          </cell>
          <cell r="HU326">
            <v>0</v>
          </cell>
          <cell r="HV326">
            <v>0</v>
          </cell>
          <cell r="HW326">
            <v>0</v>
          </cell>
          <cell r="HX326">
            <v>0</v>
          </cell>
          <cell r="HY326">
            <v>0</v>
          </cell>
          <cell r="HZ326">
            <v>0</v>
          </cell>
          <cell r="IA326">
            <v>0</v>
          </cell>
          <cell r="IB326">
            <v>0</v>
          </cell>
          <cell r="IC326">
            <v>0</v>
          </cell>
          <cell r="ID326">
            <v>0</v>
          </cell>
          <cell r="IE326">
            <v>0</v>
          </cell>
          <cell r="IF326">
            <v>0</v>
          </cell>
          <cell r="IG326">
            <v>0</v>
          </cell>
          <cell r="IH326">
            <v>0</v>
          </cell>
          <cell r="II326">
            <v>0</v>
          </cell>
          <cell r="IJ326">
            <v>0</v>
          </cell>
          <cell r="IK326">
            <v>0</v>
          </cell>
          <cell r="IL326">
            <v>0</v>
          </cell>
          <cell r="IM326">
            <v>0</v>
          </cell>
          <cell r="IN326">
            <v>0</v>
          </cell>
          <cell r="IO326">
            <v>0</v>
          </cell>
          <cell r="IP326">
            <v>0</v>
          </cell>
          <cell r="IQ326">
            <v>0</v>
          </cell>
          <cell r="IR326">
            <v>0</v>
          </cell>
          <cell r="IS326">
            <v>0</v>
          </cell>
          <cell r="IT326">
            <v>0</v>
          </cell>
          <cell r="IU326">
            <v>0</v>
          </cell>
          <cell r="IV326">
            <v>0</v>
          </cell>
          <cell r="IW326">
            <v>0</v>
          </cell>
          <cell r="IX326">
            <v>0</v>
          </cell>
          <cell r="IY326">
            <v>0</v>
          </cell>
          <cell r="IZ326">
            <v>0</v>
          </cell>
          <cell r="JA326">
            <v>0</v>
          </cell>
          <cell r="JB326">
            <v>0</v>
          </cell>
          <cell r="JC326">
            <v>0</v>
          </cell>
          <cell r="JD326">
            <v>0</v>
          </cell>
          <cell r="JE326">
            <v>0</v>
          </cell>
          <cell r="JF326">
            <v>0</v>
          </cell>
          <cell r="JG326">
            <v>0</v>
          </cell>
          <cell r="JH326">
            <v>0</v>
          </cell>
          <cell r="JI326">
            <v>0</v>
          </cell>
          <cell r="JJ326">
            <v>0</v>
          </cell>
          <cell r="JK326">
            <v>0</v>
          </cell>
          <cell r="JL326">
            <v>0</v>
          </cell>
          <cell r="JM326">
            <v>0</v>
          </cell>
          <cell r="JN326">
            <v>0</v>
          </cell>
          <cell r="JO326">
            <v>0</v>
          </cell>
          <cell r="JP326">
            <v>0</v>
          </cell>
          <cell r="JQ326">
            <v>0</v>
          </cell>
        </row>
        <row r="327">
          <cell r="F327">
            <v>-10.835101785410188</v>
          </cell>
          <cell r="G327">
            <v>-14.642943019909922</v>
          </cell>
          <cell r="H327">
            <v>-11.867068952970271</v>
          </cell>
          <cell r="I327">
            <v>-30.128313023109968</v>
          </cell>
          <cell r="J327">
            <v>0</v>
          </cell>
          <cell r="K327">
            <v>0</v>
          </cell>
          <cell r="L327">
            <v>-21.067662582130083</v>
          </cell>
          <cell r="M327">
            <v>-13.917671876100144</v>
          </cell>
          <cell r="N327">
            <v>-15.40197765196001</v>
          </cell>
          <cell r="O327">
            <v>-6.7347485902299127</v>
          </cell>
          <cell r="P327">
            <v>-23.174096374840133</v>
          </cell>
          <cell r="Q327">
            <v>-12.595942742419936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  <cell r="EN327">
            <v>0</v>
          </cell>
          <cell r="EO327">
            <v>0</v>
          </cell>
          <cell r="EP327">
            <v>0</v>
          </cell>
          <cell r="EQ327">
            <v>0</v>
          </cell>
          <cell r="ER327">
            <v>0</v>
          </cell>
          <cell r="ES327">
            <v>0</v>
          </cell>
          <cell r="ET327">
            <v>0</v>
          </cell>
          <cell r="EU327">
            <v>0</v>
          </cell>
          <cell r="EV327">
            <v>0</v>
          </cell>
          <cell r="EW327">
            <v>0</v>
          </cell>
          <cell r="EX327">
            <v>0</v>
          </cell>
          <cell r="EY327">
            <v>0</v>
          </cell>
          <cell r="EZ327">
            <v>0</v>
          </cell>
          <cell r="FA327">
            <v>0</v>
          </cell>
          <cell r="FB327">
            <v>0</v>
          </cell>
          <cell r="FC327">
            <v>0</v>
          </cell>
          <cell r="FD327">
            <v>0</v>
          </cell>
          <cell r="FE327">
            <v>0</v>
          </cell>
          <cell r="FF327">
            <v>0</v>
          </cell>
          <cell r="FG327">
            <v>0</v>
          </cell>
          <cell r="FH327">
            <v>0</v>
          </cell>
          <cell r="FI327">
            <v>0</v>
          </cell>
          <cell r="FJ327">
            <v>0</v>
          </cell>
          <cell r="FK327">
            <v>0</v>
          </cell>
          <cell r="FL327">
            <v>0</v>
          </cell>
          <cell r="FM327">
            <v>0</v>
          </cell>
          <cell r="FN327">
            <v>0</v>
          </cell>
          <cell r="FO327">
            <v>0</v>
          </cell>
          <cell r="FP327">
            <v>0</v>
          </cell>
          <cell r="FQ327">
            <v>0</v>
          </cell>
          <cell r="FR327">
            <v>0</v>
          </cell>
          <cell r="FS327">
            <v>0</v>
          </cell>
          <cell r="FT327">
            <v>0</v>
          </cell>
          <cell r="FU327">
            <v>0</v>
          </cell>
          <cell r="FV327">
            <v>0</v>
          </cell>
          <cell r="FW327">
            <v>0</v>
          </cell>
          <cell r="FX327">
            <v>0</v>
          </cell>
          <cell r="FY327">
            <v>0</v>
          </cell>
          <cell r="FZ327">
            <v>0</v>
          </cell>
          <cell r="GA327">
            <v>0</v>
          </cell>
          <cell r="GB327">
            <v>0</v>
          </cell>
          <cell r="GC327">
            <v>0</v>
          </cell>
          <cell r="GD327">
            <v>0</v>
          </cell>
          <cell r="GE327">
            <v>0</v>
          </cell>
          <cell r="GF327">
            <v>0</v>
          </cell>
          <cell r="GG327">
            <v>0</v>
          </cell>
          <cell r="GH327">
            <v>0</v>
          </cell>
          <cell r="GI327">
            <v>0</v>
          </cell>
          <cell r="GJ327">
            <v>0</v>
          </cell>
          <cell r="GK327">
            <v>0</v>
          </cell>
          <cell r="GL327">
            <v>0</v>
          </cell>
          <cell r="GM327">
            <v>0</v>
          </cell>
          <cell r="GN327">
            <v>0</v>
          </cell>
          <cell r="GO327">
            <v>0</v>
          </cell>
          <cell r="GP327">
            <v>0</v>
          </cell>
          <cell r="GQ327">
            <v>0</v>
          </cell>
          <cell r="GR327">
            <v>0</v>
          </cell>
          <cell r="GS327">
            <v>0</v>
          </cell>
          <cell r="GT327">
            <v>0</v>
          </cell>
          <cell r="GU327">
            <v>0</v>
          </cell>
          <cell r="GV327">
            <v>0</v>
          </cell>
          <cell r="GW327">
            <v>0</v>
          </cell>
          <cell r="GX327">
            <v>0</v>
          </cell>
          <cell r="GY327">
            <v>0</v>
          </cell>
          <cell r="GZ327">
            <v>0</v>
          </cell>
          <cell r="HA327">
            <v>0</v>
          </cell>
          <cell r="HB327">
            <v>0</v>
          </cell>
          <cell r="HC327">
            <v>0</v>
          </cell>
          <cell r="HD327">
            <v>0</v>
          </cell>
          <cell r="HE327">
            <v>0</v>
          </cell>
          <cell r="HF327">
            <v>0</v>
          </cell>
          <cell r="HG327">
            <v>0</v>
          </cell>
          <cell r="HH327">
            <v>0</v>
          </cell>
          <cell r="HI327">
            <v>0</v>
          </cell>
          <cell r="HJ327">
            <v>0</v>
          </cell>
          <cell r="HK327">
            <v>0</v>
          </cell>
          <cell r="HL327">
            <v>0</v>
          </cell>
          <cell r="HM327">
            <v>0</v>
          </cell>
          <cell r="HN327">
            <v>0</v>
          </cell>
          <cell r="HO327">
            <v>0</v>
          </cell>
          <cell r="HP327">
            <v>0</v>
          </cell>
          <cell r="HQ327">
            <v>0</v>
          </cell>
          <cell r="HR327">
            <v>0</v>
          </cell>
          <cell r="HS327">
            <v>0</v>
          </cell>
          <cell r="HT327">
            <v>0</v>
          </cell>
          <cell r="HU327">
            <v>0</v>
          </cell>
          <cell r="HV327">
            <v>0</v>
          </cell>
          <cell r="HW327">
            <v>0</v>
          </cell>
          <cell r="HX327">
            <v>0</v>
          </cell>
          <cell r="HY327">
            <v>0</v>
          </cell>
          <cell r="HZ327">
            <v>0</v>
          </cell>
          <cell r="IA327">
            <v>0</v>
          </cell>
          <cell r="IB327">
            <v>0</v>
          </cell>
          <cell r="IC327">
            <v>0</v>
          </cell>
          <cell r="ID327">
            <v>0</v>
          </cell>
          <cell r="IE327">
            <v>0</v>
          </cell>
          <cell r="IF327">
            <v>0</v>
          </cell>
          <cell r="IG327">
            <v>0</v>
          </cell>
          <cell r="IH327">
            <v>0</v>
          </cell>
          <cell r="II327">
            <v>0</v>
          </cell>
          <cell r="IJ327">
            <v>0</v>
          </cell>
          <cell r="IK327">
            <v>0</v>
          </cell>
          <cell r="IL327">
            <v>0</v>
          </cell>
          <cell r="IM327">
            <v>0</v>
          </cell>
          <cell r="IN327">
            <v>0</v>
          </cell>
          <cell r="IO327">
            <v>0</v>
          </cell>
          <cell r="IP327">
            <v>0</v>
          </cell>
          <cell r="IQ327">
            <v>0</v>
          </cell>
          <cell r="IR327">
            <v>0</v>
          </cell>
          <cell r="IS327">
            <v>0</v>
          </cell>
          <cell r="IT327">
            <v>0</v>
          </cell>
          <cell r="IU327">
            <v>0</v>
          </cell>
          <cell r="IV327">
            <v>0</v>
          </cell>
          <cell r="IW327">
            <v>0</v>
          </cell>
          <cell r="IX327">
            <v>0</v>
          </cell>
          <cell r="IY327">
            <v>0</v>
          </cell>
          <cell r="IZ327">
            <v>0</v>
          </cell>
          <cell r="JA327">
            <v>0</v>
          </cell>
          <cell r="JB327">
            <v>0</v>
          </cell>
          <cell r="JC327">
            <v>0</v>
          </cell>
          <cell r="JD327">
            <v>0</v>
          </cell>
          <cell r="JE327">
            <v>0</v>
          </cell>
          <cell r="JF327">
            <v>0</v>
          </cell>
          <cell r="JG327">
            <v>0</v>
          </cell>
          <cell r="JH327">
            <v>0</v>
          </cell>
          <cell r="JI327">
            <v>0</v>
          </cell>
          <cell r="JJ327">
            <v>0</v>
          </cell>
          <cell r="JK327">
            <v>0</v>
          </cell>
          <cell r="JL327">
            <v>0</v>
          </cell>
          <cell r="JM327">
            <v>0</v>
          </cell>
          <cell r="JN327">
            <v>0</v>
          </cell>
          <cell r="JO327">
            <v>0</v>
          </cell>
          <cell r="JP327">
            <v>0</v>
          </cell>
          <cell r="JQ327">
            <v>0</v>
          </cell>
        </row>
        <row r="328">
          <cell r="F328">
            <v>-5.8749625814500632</v>
          </cell>
          <cell r="G328">
            <v>-11.073924631639898</v>
          </cell>
          <cell r="H328">
            <v>-12.151527301819897</v>
          </cell>
          <cell r="I328">
            <v>-52.331771545380036</v>
          </cell>
          <cell r="J328">
            <v>-6.0480046332399979</v>
          </cell>
          <cell r="K328">
            <v>-22.383988617939849</v>
          </cell>
          <cell r="L328">
            <v>-34.189230515470058</v>
          </cell>
          <cell r="M328">
            <v>-15.992654532610004</v>
          </cell>
          <cell r="N328">
            <v>-13.305807621390045</v>
          </cell>
          <cell r="O328">
            <v>-19.646348766899962</v>
          </cell>
          <cell r="P328">
            <v>-20.876499809069855</v>
          </cell>
          <cell r="Q328">
            <v>-16.547961751090099</v>
          </cell>
          <cell r="R328">
            <v>-301.93131740096942</v>
          </cell>
          <cell r="S328">
            <v>-0.17352946089999932</v>
          </cell>
          <cell r="T328">
            <v>-14.313369531269927</v>
          </cell>
          <cell r="U328">
            <v>-24.907101010040037</v>
          </cell>
          <cell r="V328">
            <v>-28.000223264390058</v>
          </cell>
          <cell r="W328">
            <v>-4.0030097071199862</v>
          </cell>
          <cell r="X328">
            <v>-12.492389061330002</v>
          </cell>
          <cell r="Y328">
            <v>-11.155557267899894</v>
          </cell>
          <cell r="Z328">
            <v>-54.235092786850146</v>
          </cell>
          <cell r="AA328">
            <v>-45.526805456880084</v>
          </cell>
          <cell r="AB328">
            <v>9.2473347765401286</v>
          </cell>
          <cell r="AC328">
            <v>-54.495289122829718</v>
          </cell>
          <cell r="AD328">
            <v>-61.876285508000365</v>
          </cell>
          <cell r="AE328">
            <v>-268.32452638233917</v>
          </cell>
          <cell r="AF328">
            <v>-18.264501772830499</v>
          </cell>
          <cell r="AG328">
            <v>-5.6988800849401287</v>
          </cell>
          <cell r="AH328">
            <v>2.0490638619899073</v>
          </cell>
          <cell r="AI328">
            <v>-43.645457696150032</v>
          </cell>
          <cell r="AJ328">
            <v>-24.998935502949962</v>
          </cell>
          <cell r="AK328">
            <v>-19.914805649290031</v>
          </cell>
          <cell r="AL328">
            <v>-2.5304230586300491</v>
          </cell>
          <cell r="AM328">
            <v>-27.599100327599899</v>
          </cell>
          <cell r="AN328">
            <v>-19.885532621359744</v>
          </cell>
          <cell r="AO328">
            <v>-5.704624005699884</v>
          </cell>
          <cell r="AP328">
            <v>-87.711841604349956</v>
          </cell>
          <cell r="AQ328">
            <v>-14.419487920529946</v>
          </cell>
          <cell r="AR328">
            <v>-490.01585700391661</v>
          </cell>
          <cell r="AS328">
            <v>-113.19680201474011</v>
          </cell>
          <cell r="AT328">
            <v>-14.257420765879942</v>
          </cell>
          <cell r="AU328">
            <v>-11.866730197600077</v>
          </cell>
          <cell r="AV328">
            <v>-62.370818178779956</v>
          </cell>
          <cell r="AW328">
            <v>0</v>
          </cell>
          <cell r="AX328">
            <v>-9.4831435441899998</v>
          </cell>
          <cell r="AY328">
            <v>-56.345900408079842</v>
          </cell>
          <cell r="AZ328">
            <v>-61.427214231149719</v>
          </cell>
          <cell r="BA328">
            <v>-25.133850215079747</v>
          </cell>
          <cell r="BB328">
            <v>-46.31709998313994</v>
          </cell>
          <cell r="BC328">
            <v>-55.900588781740225</v>
          </cell>
          <cell r="BD328">
            <v>-33.71628868354037</v>
          </cell>
          <cell r="BE328">
            <v>-545.26774014012335</v>
          </cell>
          <cell r="BF328">
            <v>-30.664526277289951</v>
          </cell>
          <cell r="BG328">
            <v>-35.407147345450085</v>
          </cell>
          <cell r="BH328">
            <v>-9.4403182406199448</v>
          </cell>
          <cell r="BI328">
            <v>-84.873893594060064</v>
          </cell>
          <cell r="BJ328">
            <v>-26.332303932069976</v>
          </cell>
          <cell r="BK328">
            <v>-121.61422073120957</v>
          </cell>
          <cell r="BL328">
            <v>-17.849299428280574</v>
          </cell>
          <cell r="BM328">
            <v>-29.012186212109555</v>
          </cell>
          <cell r="BN328">
            <v>-101.01501604184068</v>
          </cell>
          <cell r="BO328">
            <v>-60.252091536659918</v>
          </cell>
          <cell r="BP328">
            <v>-28.806736800530189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  <cell r="EJ328">
            <v>0</v>
          </cell>
          <cell r="EK328">
            <v>0</v>
          </cell>
          <cell r="EL328">
            <v>0</v>
          </cell>
          <cell r="EM328">
            <v>0</v>
          </cell>
          <cell r="EN328">
            <v>0</v>
          </cell>
          <cell r="EO328">
            <v>0</v>
          </cell>
          <cell r="EP328">
            <v>0</v>
          </cell>
          <cell r="EQ328">
            <v>0</v>
          </cell>
          <cell r="ER328">
            <v>0</v>
          </cell>
          <cell r="ES328">
            <v>0</v>
          </cell>
          <cell r="ET328">
            <v>0</v>
          </cell>
          <cell r="EU328">
            <v>0</v>
          </cell>
          <cell r="EV328">
            <v>0</v>
          </cell>
          <cell r="EW328">
            <v>0</v>
          </cell>
          <cell r="EX328">
            <v>0</v>
          </cell>
          <cell r="EY328">
            <v>0</v>
          </cell>
          <cell r="EZ328">
            <v>0</v>
          </cell>
          <cell r="FA328">
            <v>0</v>
          </cell>
          <cell r="FB328">
            <v>0</v>
          </cell>
          <cell r="FC328">
            <v>0</v>
          </cell>
          <cell r="FD328">
            <v>0</v>
          </cell>
          <cell r="FE328">
            <v>0</v>
          </cell>
          <cell r="FF328">
            <v>0</v>
          </cell>
          <cell r="FG328">
            <v>0</v>
          </cell>
          <cell r="FH328">
            <v>0</v>
          </cell>
          <cell r="FI328">
            <v>0</v>
          </cell>
          <cell r="FJ328">
            <v>0</v>
          </cell>
          <cell r="FK328">
            <v>0</v>
          </cell>
          <cell r="FL328">
            <v>0</v>
          </cell>
          <cell r="FM328">
            <v>0</v>
          </cell>
          <cell r="FN328">
            <v>0</v>
          </cell>
          <cell r="FO328">
            <v>0</v>
          </cell>
          <cell r="FP328">
            <v>0</v>
          </cell>
          <cell r="FQ328">
            <v>0</v>
          </cell>
          <cell r="FR328">
            <v>0</v>
          </cell>
          <cell r="FS328">
            <v>0</v>
          </cell>
          <cell r="FT328">
            <v>0</v>
          </cell>
          <cell r="FU328">
            <v>0</v>
          </cell>
          <cell r="FV328">
            <v>0</v>
          </cell>
          <cell r="FW328">
            <v>0</v>
          </cell>
          <cell r="FX328">
            <v>0</v>
          </cell>
          <cell r="FY328">
            <v>0</v>
          </cell>
          <cell r="FZ328">
            <v>0</v>
          </cell>
          <cell r="GA328">
            <v>0</v>
          </cell>
          <cell r="GB328">
            <v>0</v>
          </cell>
          <cell r="GC328">
            <v>0</v>
          </cell>
          <cell r="GD328">
            <v>0</v>
          </cell>
          <cell r="GE328">
            <v>0</v>
          </cell>
          <cell r="GF328">
            <v>0</v>
          </cell>
          <cell r="GG328">
            <v>0</v>
          </cell>
          <cell r="GH328">
            <v>0</v>
          </cell>
          <cell r="GI328">
            <v>0</v>
          </cell>
          <cell r="GJ328">
            <v>0</v>
          </cell>
          <cell r="GK328">
            <v>0</v>
          </cell>
          <cell r="GL328">
            <v>0</v>
          </cell>
          <cell r="GM328">
            <v>0</v>
          </cell>
          <cell r="GN328">
            <v>0</v>
          </cell>
          <cell r="GO328">
            <v>0</v>
          </cell>
          <cell r="GP328">
            <v>0</v>
          </cell>
          <cell r="GQ328">
            <v>0</v>
          </cell>
          <cell r="GR328">
            <v>0</v>
          </cell>
          <cell r="GS328">
            <v>0</v>
          </cell>
          <cell r="GT328">
            <v>0</v>
          </cell>
          <cell r="GU328">
            <v>0</v>
          </cell>
          <cell r="GV328">
            <v>0</v>
          </cell>
          <cell r="GW328">
            <v>0</v>
          </cell>
          <cell r="GX328">
            <v>0</v>
          </cell>
          <cell r="GY328">
            <v>0</v>
          </cell>
          <cell r="GZ328">
            <v>0</v>
          </cell>
          <cell r="HA328">
            <v>0</v>
          </cell>
          <cell r="HB328">
            <v>0</v>
          </cell>
          <cell r="HC328">
            <v>0</v>
          </cell>
          <cell r="HD328">
            <v>0</v>
          </cell>
          <cell r="HE328">
            <v>0</v>
          </cell>
          <cell r="HF328">
            <v>0</v>
          </cell>
          <cell r="HG328">
            <v>0</v>
          </cell>
          <cell r="HH328">
            <v>0</v>
          </cell>
          <cell r="HI328">
            <v>0</v>
          </cell>
          <cell r="HJ328">
            <v>0</v>
          </cell>
          <cell r="HK328">
            <v>0</v>
          </cell>
          <cell r="HL328">
            <v>0</v>
          </cell>
          <cell r="HM328">
            <v>0</v>
          </cell>
          <cell r="HN328">
            <v>0</v>
          </cell>
          <cell r="HO328">
            <v>0</v>
          </cell>
          <cell r="HP328">
            <v>0</v>
          </cell>
          <cell r="HQ328">
            <v>0</v>
          </cell>
          <cell r="HR328">
            <v>0</v>
          </cell>
          <cell r="HS328">
            <v>0</v>
          </cell>
          <cell r="HT328">
            <v>0</v>
          </cell>
          <cell r="HU328">
            <v>0</v>
          </cell>
          <cell r="HV328">
            <v>0</v>
          </cell>
          <cell r="HW328">
            <v>0</v>
          </cell>
          <cell r="HX328">
            <v>0</v>
          </cell>
          <cell r="HY328">
            <v>0</v>
          </cell>
          <cell r="HZ328">
            <v>0</v>
          </cell>
          <cell r="IA328">
            <v>0</v>
          </cell>
          <cell r="IB328">
            <v>0</v>
          </cell>
          <cell r="IC328">
            <v>0</v>
          </cell>
          <cell r="ID328">
            <v>0</v>
          </cell>
          <cell r="IE328">
            <v>0</v>
          </cell>
          <cell r="IF328">
            <v>0</v>
          </cell>
          <cell r="IG328">
            <v>0</v>
          </cell>
          <cell r="IH328">
            <v>0</v>
          </cell>
          <cell r="II328">
            <v>0</v>
          </cell>
          <cell r="IJ328">
            <v>0</v>
          </cell>
          <cell r="IK328">
            <v>0</v>
          </cell>
          <cell r="IL328">
            <v>0</v>
          </cell>
          <cell r="IM328">
            <v>0</v>
          </cell>
          <cell r="IN328">
            <v>0</v>
          </cell>
          <cell r="IO328">
            <v>0</v>
          </cell>
          <cell r="IP328">
            <v>0</v>
          </cell>
          <cell r="IQ328">
            <v>0</v>
          </cell>
          <cell r="IR328">
            <v>0</v>
          </cell>
          <cell r="IS328">
            <v>0</v>
          </cell>
          <cell r="IT328">
            <v>0</v>
          </cell>
          <cell r="IU328">
            <v>0</v>
          </cell>
          <cell r="IV328">
            <v>0</v>
          </cell>
          <cell r="IW328">
            <v>0</v>
          </cell>
          <cell r="IX328">
            <v>0</v>
          </cell>
          <cell r="IY328">
            <v>0</v>
          </cell>
          <cell r="IZ328">
            <v>0</v>
          </cell>
          <cell r="JA328">
            <v>0</v>
          </cell>
          <cell r="JB328">
            <v>0</v>
          </cell>
          <cell r="JC328">
            <v>0</v>
          </cell>
          <cell r="JD328">
            <v>0</v>
          </cell>
          <cell r="JE328">
            <v>0</v>
          </cell>
          <cell r="JF328">
            <v>0</v>
          </cell>
          <cell r="JG328">
            <v>0</v>
          </cell>
          <cell r="JH328">
            <v>0</v>
          </cell>
          <cell r="JI328">
            <v>0</v>
          </cell>
          <cell r="JJ328">
            <v>0</v>
          </cell>
          <cell r="JK328">
            <v>0</v>
          </cell>
          <cell r="JL328">
            <v>0</v>
          </cell>
          <cell r="JM328">
            <v>0</v>
          </cell>
          <cell r="JN328">
            <v>0</v>
          </cell>
          <cell r="JO328">
            <v>0</v>
          </cell>
          <cell r="JP328">
            <v>0</v>
          </cell>
          <cell r="JQ328">
            <v>0</v>
          </cell>
        </row>
        <row r="329">
          <cell r="F329">
            <v>-28.707501619769801</v>
          </cell>
          <cell r="G329">
            <v>-55.708252102759843</v>
          </cell>
          <cell r="H329">
            <v>-7.0380318301199623</v>
          </cell>
          <cell r="I329">
            <v>-18.148714718840012</v>
          </cell>
          <cell r="J329">
            <v>-93.311074186209964</v>
          </cell>
          <cell r="K329">
            <v>-94.562977301790056</v>
          </cell>
          <cell r="L329">
            <v>-86.015699043840186</v>
          </cell>
          <cell r="M329">
            <v>-91.069523414160358</v>
          </cell>
          <cell r="N329">
            <v>-49.627333761629984</v>
          </cell>
          <cell r="O329">
            <v>-9.7062740372800249</v>
          </cell>
          <cell r="P329">
            <v>-191.74187028205995</v>
          </cell>
          <cell r="Q329">
            <v>4.6695467752900868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  <cell r="ET329">
            <v>0</v>
          </cell>
          <cell r="EU329">
            <v>0</v>
          </cell>
          <cell r="EV329">
            <v>0</v>
          </cell>
          <cell r="EW329">
            <v>0</v>
          </cell>
          <cell r="EX329">
            <v>0</v>
          </cell>
          <cell r="EY329">
            <v>0</v>
          </cell>
          <cell r="EZ329">
            <v>0</v>
          </cell>
          <cell r="FA329">
            <v>0</v>
          </cell>
          <cell r="FB329">
            <v>0</v>
          </cell>
          <cell r="FC329">
            <v>0</v>
          </cell>
          <cell r="FD329">
            <v>0</v>
          </cell>
          <cell r="FE329">
            <v>0</v>
          </cell>
          <cell r="FF329">
            <v>0</v>
          </cell>
          <cell r="FG329">
            <v>0</v>
          </cell>
          <cell r="FH329">
            <v>0</v>
          </cell>
          <cell r="FI329">
            <v>0</v>
          </cell>
          <cell r="FJ329">
            <v>0</v>
          </cell>
          <cell r="FK329">
            <v>0</v>
          </cell>
          <cell r="FL329">
            <v>0</v>
          </cell>
          <cell r="FM329">
            <v>0</v>
          </cell>
          <cell r="FN329">
            <v>0</v>
          </cell>
          <cell r="FO329">
            <v>0</v>
          </cell>
          <cell r="FP329">
            <v>0</v>
          </cell>
          <cell r="FQ329">
            <v>0</v>
          </cell>
          <cell r="FR329">
            <v>0</v>
          </cell>
          <cell r="FS329">
            <v>0</v>
          </cell>
          <cell r="FT329">
            <v>0</v>
          </cell>
          <cell r="FU329">
            <v>0</v>
          </cell>
          <cell r="FV329">
            <v>0</v>
          </cell>
          <cell r="FW329">
            <v>0</v>
          </cell>
          <cell r="FX329">
            <v>0</v>
          </cell>
          <cell r="FY329">
            <v>0</v>
          </cell>
          <cell r="FZ329">
            <v>0</v>
          </cell>
          <cell r="GA329">
            <v>0</v>
          </cell>
          <cell r="GB329">
            <v>0</v>
          </cell>
          <cell r="GC329">
            <v>0</v>
          </cell>
          <cell r="GD329">
            <v>0</v>
          </cell>
          <cell r="GE329">
            <v>0</v>
          </cell>
          <cell r="GF329">
            <v>0</v>
          </cell>
          <cell r="GG329">
            <v>0</v>
          </cell>
          <cell r="GH329">
            <v>0</v>
          </cell>
          <cell r="GI329">
            <v>0</v>
          </cell>
          <cell r="GJ329">
            <v>0</v>
          </cell>
          <cell r="GK329">
            <v>0</v>
          </cell>
          <cell r="GL329">
            <v>0</v>
          </cell>
          <cell r="GM329">
            <v>0</v>
          </cell>
          <cell r="GN329">
            <v>0</v>
          </cell>
          <cell r="GO329">
            <v>0</v>
          </cell>
          <cell r="GP329">
            <v>0</v>
          </cell>
          <cell r="GQ329">
            <v>0</v>
          </cell>
          <cell r="GR329">
            <v>0</v>
          </cell>
          <cell r="GS329">
            <v>0</v>
          </cell>
          <cell r="GT329">
            <v>0</v>
          </cell>
          <cell r="GU329">
            <v>0</v>
          </cell>
          <cell r="GV329">
            <v>0</v>
          </cell>
          <cell r="GW329">
            <v>0</v>
          </cell>
          <cell r="GX329">
            <v>0</v>
          </cell>
          <cell r="GY329">
            <v>0</v>
          </cell>
          <cell r="GZ329">
            <v>0</v>
          </cell>
          <cell r="HA329">
            <v>0</v>
          </cell>
          <cell r="HB329">
            <v>0</v>
          </cell>
          <cell r="HC329">
            <v>0</v>
          </cell>
          <cell r="HD329">
            <v>0</v>
          </cell>
          <cell r="HE329">
            <v>0</v>
          </cell>
          <cell r="HF329">
            <v>0</v>
          </cell>
          <cell r="HG329">
            <v>0</v>
          </cell>
          <cell r="HH329">
            <v>0</v>
          </cell>
          <cell r="HI329">
            <v>0</v>
          </cell>
          <cell r="HJ329">
            <v>0</v>
          </cell>
          <cell r="HK329">
            <v>0</v>
          </cell>
          <cell r="HL329">
            <v>0</v>
          </cell>
          <cell r="HM329">
            <v>0</v>
          </cell>
          <cell r="HN329">
            <v>0</v>
          </cell>
          <cell r="HO329">
            <v>0</v>
          </cell>
          <cell r="HP329">
            <v>0</v>
          </cell>
          <cell r="HQ329">
            <v>0</v>
          </cell>
          <cell r="HR329">
            <v>0</v>
          </cell>
          <cell r="HS329">
            <v>0</v>
          </cell>
          <cell r="HT329">
            <v>0</v>
          </cell>
          <cell r="HU329">
            <v>0</v>
          </cell>
          <cell r="HV329">
            <v>0</v>
          </cell>
          <cell r="HW329">
            <v>0</v>
          </cell>
          <cell r="HX329">
            <v>0</v>
          </cell>
          <cell r="HY329">
            <v>0</v>
          </cell>
          <cell r="HZ329">
            <v>0</v>
          </cell>
          <cell r="IA329">
            <v>0</v>
          </cell>
          <cell r="IB329">
            <v>0</v>
          </cell>
          <cell r="IC329">
            <v>0</v>
          </cell>
          <cell r="ID329">
            <v>0</v>
          </cell>
          <cell r="IE329">
            <v>0</v>
          </cell>
          <cell r="IF329">
            <v>0</v>
          </cell>
          <cell r="IG329">
            <v>0</v>
          </cell>
          <cell r="IH329">
            <v>0</v>
          </cell>
          <cell r="II329">
            <v>0</v>
          </cell>
          <cell r="IJ329">
            <v>0</v>
          </cell>
          <cell r="IK329">
            <v>0</v>
          </cell>
          <cell r="IL329">
            <v>0</v>
          </cell>
          <cell r="IM329">
            <v>0</v>
          </cell>
          <cell r="IN329">
            <v>0</v>
          </cell>
          <cell r="IO329">
            <v>0</v>
          </cell>
          <cell r="IP329">
            <v>0</v>
          </cell>
          <cell r="IQ329">
            <v>0</v>
          </cell>
          <cell r="IR329">
            <v>0</v>
          </cell>
          <cell r="IS329">
            <v>0</v>
          </cell>
          <cell r="IT329">
            <v>0</v>
          </cell>
          <cell r="IU329">
            <v>0</v>
          </cell>
          <cell r="IV329">
            <v>0</v>
          </cell>
          <cell r="IW329">
            <v>0</v>
          </cell>
          <cell r="IX329">
            <v>0</v>
          </cell>
          <cell r="IY329">
            <v>0</v>
          </cell>
          <cell r="IZ329">
            <v>0</v>
          </cell>
          <cell r="JA329">
            <v>0</v>
          </cell>
          <cell r="JB329">
            <v>0</v>
          </cell>
          <cell r="JC329">
            <v>0</v>
          </cell>
          <cell r="JD329">
            <v>0</v>
          </cell>
          <cell r="JE329">
            <v>0</v>
          </cell>
          <cell r="JF329">
            <v>0</v>
          </cell>
          <cell r="JG329">
            <v>0</v>
          </cell>
          <cell r="JH329">
            <v>0</v>
          </cell>
          <cell r="JI329">
            <v>0</v>
          </cell>
          <cell r="JJ329">
            <v>0</v>
          </cell>
          <cell r="JK329">
            <v>0</v>
          </cell>
          <cell r="JL329">
            <v>0</v>
          </cell>
          <cell r="JM329">
            <v>0</v>
          </cell>
          <cell r="JN329">
            <v>0</v>
          </cell>
          <cell r="JO329">
            <v>0</v>
          </cell>
          <cell r="JP329">
            <v>0</v>
          </cell>
          <cell r="JQ329">
            <v>0</v>
          </cell>
        </row>
        <row r="330">
          <cell r="F330">
            <v>-59.351152092199982</v>
          </cell>
          <cell r="G330">
            <v>-47.18001622693987</v>
          </cell>
          <cell r="H330">
            <v>-25.852939042689997</v>
          </cell>
          <cell r="I330">
            <v>-2.2574407590700005</v>
          </cell>
          <cell r="J330">
            <v>-31.580821022789848</v>
          </cell>
          <cell r="K330">
            <v>-70.685301373640016</v>
          </cell>
          <cell r="L330">
            <v>-72.682052026309975</v>
          </cell>
          <cell r="M330">
            <v>-54.660738863779898</v>
          </cell>
          <cell r="N330">
            <v>-18.582824696030002</v>
          </cell>
          <cell r="O330">
            <v>17.776722908799997</v>
          </cell>
          <cell r="P330">
            <v>-17.97832566671002</v>
          </cell>
          <cell r="Q330">
            <v>-133.23385425024998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  <cell r="ET330">
            <v>0</v>
          </cell>
          <cell r="EU330">
            <v>0</v>
          </cell>
          <cell r="EV330">
            <v>0</v>
          </cell>
          <cell r="EW330">
            <v>0</v>
          </cell>
          <cell r="EX330">
            <v>0</v>
          </cell>
          <cell r="EY330">
            <v>0</v>
          </cell>
          <cell r="EZ330">
            <v>0</v>
          </cell>
          <cell r="FA330">
            <v>0</v>
          </cell>
          <cell r="FB330">
            <v>0</v>
          </cell>
          <cell r="FC330">
            <v>0</v>
          </cell>
          <cell r="FD330">
            <v>0</v>
          </cell>
          <cell r="FE330">
            <v>0</v>
          </cell>
          <cell r="FF330">
            <v>0</v>
          </cell>
          <cell r="FG330">
            <v>0</v>
          </cell>
          <cell r="FH330">
            <v>0</v>
          </cell>
          <cell r="FI330">
            <v>0</v>
          </cell>
          <cell r="FJ330">
            <v>0</v>
          </cell>
          <cell r="FK330">
            <v>0</v>
          </cell>
          <cell r="FL330">
            <v>0</v>
          </cell>
          <cell r="FM330">
            <v>0</v>
          </cell>
          <cell r="FN330">
            <v>0</v>
          </cell>
          <cell r="FO330">
            <v>0</v>
          </cell>
          <cell r="FP330">
            <v>0</v>
          </cell>
          <cell r="FQ330">
            <v>0</v>
          </cell>
          <cell r="FR330">
            <v>0</v>
          </cell>
          <cell r="FS330">
            <v>0</v>
          </cell>
          <cell r="FT330">
            <v>0</v>
          </cell>
          <cell r="FU330">
            <v>0</v>
          </cell>
          <cell r="FV330">
            <v>0</v>
          </cell>
          <cell r="FW330">
            <v>0</v>
          </cell>
          <cell r="FX330">
            <v>0</v>
          </cell>
          <cell r="FY330">
            <v>0</v>
          </cell>
          <cell r="FZ330">
            <v>0</v>
          </cell>
          <cell r="GA330">
            <v>0</v>
          </cell>
          <cell r="GB330">
            <v>0</v>
          </cell>
          <cell r="GC330">
            <v>0</v>
          </cell>
          <cell r="GD330">
            <v>0</v>
          </cell>
          <cell r="GE330">
            <v>0</v>
          </cell>
          <cell r="GF330">
            <v>0</v>
          </cell>
          <cell r="GG330">
            <v>0</v>
          </cell>
          <cell r="GH330">
            <v>0</v>
          </cell>
          <cell r="GI330">
            <v>0</v>
          </cell>
          <cell r="GJ330">
            <v>0</v>
          </cell>
          <cell r="GK330">
            <v>0</v>
          </cell>
          <cell r="GL330">
            <v>0</v>
          </cell>
          <cell r="GM330">
            <v>0</v>
          </cell>
          <cell r="GN330">
            <v>0</v>
          </cell>
          <cell r="GO330">
            <v>0</v>
          </cell>
          <cell r="GP330">
            <v>0</v>
          </cell>
          <cell r="GQ330">
            <v>0</v>
          </cell>
          <cell r="GR330">
            <v>0</v>
          </cell>
          <cell r="GS330">
            <v>0</v>
          </cell>
          <cell r="GT330">
            <v>0</v>
          </cell>
          <cell r="GU330">
            <v>0</v>
          </cell>
          <cell r="GV330">
            <v>0</v>
          </cell>
          <cell r="GW330">
            <v>0</v>
          </cell>
          <cell r="GX330">
            <v>0</v>
          </cell>
          <cell r="GY330">
            <v>0</v>
          </cell>
          <cell r="GZ330">
            <v>0</v>
          </cell>
          <cell r="HA330">
            <v>0</v>
          </cell>
          <cell r="HB330">
            <v>0</v>
          </cell>
          <cell r="HC330">
            <v>0</v>
          </cell>
          <cell r="HD330">
            <v>0</v>
          </cell>
          <cell r="HE330">
            <v>0</v>
          </cell>
          <cell r="HF330">
            <v>0</v>
          </cell>
          <cell r="HG330">
            <v>0</v>
          </cell>
          <cell r="HH330">
            <v>0</v>
          </cell>
          <cell r="HI330">
            <v>0</v>
          </cell>
          <cell r="HJ330">
            <v>0</v>
          </cell>
          <cell r="HK330">
            <v>0</v>
          </cell>
          <cell r="HL330">
            <v>0</v>
          </cell>
          <cell r="HM330">
            <v>0</v>
          </cell>
          <cell r="HN330">
            <v>0</v>
          </cell>
          <cell r="HO330">
            <v>0</v>
          </cell>
          <cell r="HP330">
            <v>0</v>
          </cell>
          <cell r="HQ330">
            <v>0</v>
          </cell>
          <cell r="HR330">
            <v>0</v>
          </cell>
          <cell r="HS330">
            <v>0</v>
          </cell>
          <cell r="HT330">
            <v>0</v>
          </cell>
          <cell r="HU330">
            <v>0</v>
          </cell>
          <cell r="HV330">
            <v>0</v>
          </cell>
          <cell r="HW330">
            <v>0</v>
          </cell>
          <cell r="HX330">
            <v>0</v>
          </cell>
          <cell r="HY330">
            <v>0</v>
          </cell>
          <cell r="HZ330">
            <v>0</v>
          </cell>
          <cell r="IA330">
            <v>0</v>
          </cell>
          <cell r="IB330">
            <v>0</v>
          </cell>
          <cell r="IC330">
            <v>0</v>
          </cell>
          <cell r="ID330">
            <v>0</v>
          </cell>
          <cell r="IE330">
            <v>0</v>
          </cell>
          <cell r="IF330">
            <v>0</v>
          </cell>
          <cell r="IG330">
            <v>0</v>
          </cell>
          <cell r="IH330">
            <v>0</v>
          </cell>
          <cell r="II330">
            <v>0</v>
          </cell>
          <cell r="IJ330">
            <v>0</v>
          </cell>
          <cell r="IK330">
            <v>0</v>
          </cell>
          <cell r="IL330">
            <v>0</v>
          </cell>
          <cell r="IM330">
            <v>0</v>
          </cell>
          <cell r="IN330">
            <v>0</v>
          </cell>
          <cell r="IO330">
            <v>0</v>
          </cell>
          <cell r="IP330">
            <v>0</v>
          </cell>
          <cell r="IQ330">
            <v>0</v>
          </cell>
          <cell r="IR330">
            <v>0</v>
          </cell>
          <cell r="IS330">
            <v>0</v>
          </cell>
          <cell r="IT330">
            <v>0</v>
          </cell>
          <cell r="IU330">
            <v>0</v>
          </cell>
          <cell r="IV330">
            <v>0</v>
          </cell>
          <cell r="IW330">
            <v>0</v>
          </cell>
          <cell r="IX330">
            <v>0</v>
          </cell>
          <cell r="IY330">
            <v>0</v>
          </cell>
          <cell r="IZ330">
            <v>0</v>
          </cell>
          <cell r="JA330">
            <v>0</v>
          </cell>
          <cell r="JB330">
            <v>0</v>
          </cell>
          <cell r="JC330">
            <v>0</v>
          </cell>
          <cell r="JD330">
            <v>0</v>
          </cell>
          <cell r="JE330">
            <v>0</v>
          </cell>
          <cell r="JF330">
            <v>0</v>
          </cell>
          <cell r="JG330">
            <v>0</v>
          </cell>
          <cell r="JH330">
            <v>0</v>
          </cell>
          <cell r="JI330">
            <v>0</v>
          </cell>
          <cell r="JJ330">
            <v>0</v>
          </cell>
          <cell r="JK330">
            <v>0</v>
          </cell>
          <cell r="JL330">
            <v>0</v>
          </cell>
          <cell r="JM330">
            <v>0</v>
          </cell>
          <cell r="JN330">
            <v>0</v>
          </cell>
          <cell r="JO330">
            <v>0</v>
          </cell>
          <cell r="JP330">
            <v>0</v>
          </cell>
          <cell r="JQ330">
            <v>0</v>
          </cell>
        </row>
        <row r="331">
          <cell r="F331">
            <v>9.8069860318410065</v>
          </cell>
          <cell r="G331">
            <v>-24.960735197919348</v>
          </cell>
          <cell r="H331">
            <v>73.1830167376811</v>
          </cell>
          <cell r="I331">
            <v>-110.32530854414108</v>
          </cell>
          <cell r="J331">
            <v>-11.415790356037178</v>
          </cell>
          <cell r="K331">
            <v>70.040302629321559</v>
          </cell>
          <cell r="L331">
            <v>-59.632670786120798</v>
          </cell>
          <cell r="M331">
            <v>-4.0768048260506475</v>
          </cell>
          <cell r="N331">
            <v>-97.038336132800396</v>
          </cell>
          <cell r="O331">
            <v>121.89848506083854</v>
          </cell>
          <cell r="P331">
            <v>-53.741976906947457</v>
          </cell>
          <cell r="Q331">
            <v>15.593363172507452</v>
          </cell>
          <cell r="R331">
            <v>373.28542753020884</v>
          </cell>
          <cell r="S331">
            <v>17.468962139910218</v>
          </cell>
          <cell r="T331">
            <v>26.058749480609549</v>
          </cell>
          <cell r="U331">
            <v>-5.7144317494300481</v>
          </cell>
          <cell r="V331">
            <v>-29.278689401532574</v>
          </cell>
          <cell r="W331">
            <v>54.547715685651383</v>
          </cell>
          <cell r="X331">
            <v>73.762419708788912</v>
          </cell>
          <cell r="Y331">
            <v>174.99010670284042</v>
          </cell>
          <cell r="Z331">
            <v>4.4147040658299375</v>
          </cell>
          <cell r="AA331">
            <v>46.690752659982536</v>
          </cell>
          <cell r="AB331">
            <v>-122.41105785132004</v>
          </cell>
          <cell r="AC331">
            <v>116.46731622439802</v>
          </cell>
          <cell r="AD331">
            <v>16.2888798644708</v>
          </cell>
          <cell r="AE331">
            <v>234.19532686959428</v>
          </cell>
          <cell r="AF331">
            <v>-19.663228486149819</v>
          </cell>
          <cell r="AG331">
            <v>-26.496188469629487</v>
          </cell>
          <cell r="AH331">
            <v>-85.792695555499449</v>
          </cell>
          <cell r="AI331">
            <v>-69.604841729169493</v>
          </cell>
          <cell r="AJ331">
            <v>130.54060972830848</v>
          </cell>
          <cell r="AK331">
            <v>34.290884517830818</v>
          </cell>
          <cell r="AL331">
            <v>63.433758604009199</v>
          </cell>
          <cell r="AM331">
            <v>-53.317678354680538</v>
          </cell>
          <cell r="AN331">
            <v>124.93166313252186</v>
          </cell>
          <cell r="AO331">
            <v>53.849364207109829</v>
          </cell>
          <cell r="AP331">
            <v>77.759448355660425</v>
          </cell>
          <cell r="AQ331">
            <v>4.2642309193106485</v>
          </cell>
          <cell r="AR331">
            <v>141.93722025210445</v>
          </cell>
          <cell r="AS331">
            <v>5.1893906786772277</v>
          </cell>
          <cell r="AT331">
            <v>41.993505617328992</v>
          </cell>
          <cell r="AU331">
            <v>0.72433512807037914</v>
          </cell>
          <cell r="AV331">
            <v>90.611223387430073</v>
          </cell>
          <cell r="AW331">
            <v>19.528601695859834</v>
          </cell>
          <cell r="AX331">
            <v>44.199895992699567</v>
          </cell>
          <cell r="AY331">
            <v>-84.031230872620654</v>
          </cell>
          <cell r="AZ331">
            <v>-72.695505662350115</v>
          </cell>
          <cell r="BA331">
            <v>1.5807561215897294</v>
          </cell>
          <cell r="BB331">
            <v>-51.24143818427001</v>
          </cell>
          <cell r="BC331">
            <v>110.25938751670947</v>
          </cell>
          <cell r="BD331">
            <v>35.818298832969958</v>
          </cell>
          <cell r="BE331">
            <v>-197.1216179432522</v>
          </cell>
          <cell r="BF331">
            <v>8.72121686139144</v>
          </cell>
          <cell r="BG331">
            <v>-64.464700454949707</v>
          </cell>
          <cell r="BH331">
            <v>-22.361494828128343</v>
          </cell>
          <cell r="BI331">
            <v>41.286619645219616</v>
          </cell>
          <cell r="BJ331">
            <v>-32.77315708577953</v>
          </cell>
          <cell r="BK331">
            <v>-112.9505448311993</v>
          </cell>
          <cell r="BL331">
            <v>46.050325183859968</v>
          </cell>
          <cell r="BM331">
            <v>57.381568923910891</v>
          </cell>
          <cell r="BN331">
            <v>-3.5269387515018025</v>
          </cell>
          <cell r="BO331">
            <v>-0.77233521426205698</v>
          </cell>
          <cell r="BP331">
            <v>-57.86751342090065</v>
          </cell>
          <cell r="BQ331">
            <v>-55.844663970918191</v>
          </cell>
          <cell r="BR331">
            <v>-2266.3316429634069</v>
          </cell>
          <cell r="BS331">
            <v>-92.996292482319404</v>
          </cell>
          <cell r="BT331">
            <v>-86.821735050809366</v>
          </cell>
          <cell r="BU331">
            <v>-2.6787753089999922E-2</v>
          </cell>
          <cell r="BV331">
            <v>-137.45646694149991</v>
          </cell>
          <cell r="BW331">
            <v>0</v>
          </cell>
          <cell r="BX331">
            <v>-196.12273572581989</v>
          </cell>
          <cell r="BY331">
            <v>-368.40721429634687</v>
          </cell>
          <cell r="BZ331">
            <v>-470.0017042071504</v>
          </cell>
          <cell r="CA331">
            <v>-288.40575569893008</v>
          </cell>
          <cell r="CB331">
            <v>-130.97639684459136</v>
          </cell>
          <cell r="CC331">
            <v>-258.23299506632156</v>
          </cell>
          <cell r="CD331">
            <v>-236.88355889653849</v>
          </cell>
          <cell r="CE331">
            <v>-1993.6617894744995</v>
          </cell>
          <cell r="CF331">
            <v>-102.75969254811935</v>
          </cell>
          <cell r="CG331">
            <v>-185.62156081954026</v>
          </cell>
          <cell r="CH331">
            <v>-82.232126765340126</v>
          </cell>
          <cell r="CI331">
            <v>-49.704410815859887</v>
          </cell>
          <cell r="CJ331">
            <v>-153.8761332188601</v>
          </cell>
          <cell r="CK331">
            <v>-181.62112790635001</v>
          </cell>
          <cell r="CL331">
            <v>-134.68896128647066</v>
          </cell>
          <cell r="CM331">
            <v>-189.73669291879196</v>
          </cell>
          <cell r="CN331">
            <v>-282.40220687784131</v>
          </cell>
          <cell r="CO331">
            <v>-217.23311527379974</v>
          </cell>
          <cell r="CP331">
            <v>-168.47025370470055</v>
          </cell>
          <cell r="CQ331">
            <v>-245.31550733884069</v>
          </cell>
          <cell r="CR331">
            <v>-2593.127169841624</v>
          </cell>
          <cell r="CS331">
            <v>-127.89633258742015</v>
          </cell>
          <cell r="CT331">
            <v>-258.42618231360984</v>
          </cell>
          <cell r="CU331">
            <v>-17.123747774380035</v>
          </cell>
          <cell r="CV331">
            <v>-112.16494595350997</v>
          </cell>
          <cell r="CW331">
            <v>-152.89101747548</v>
          </cell>
          <cell r="CX331">
            <v>-368.9259899497099</v>
          </cell>
          <cell r="CY331">
            <v>-417.81650847548008</v>
          </cell>
          <cell r="CZ331">
            <v>-88.155069856222326</v>
          </cell>
          <cell r="DA331">
            <v>-190.12062593556948</v>
          </cell>
          <cell r="DB331">
            <v>-309.85925403073043</v>
          </cell>
          <cell r="DC331">
            <v>-215.65014104394868</v>
          </cell>
          <cell r="DD331">
            <v>-334.09735444557009</v>
          </cell>
          <cell r="DE331">
            <v>-2632.4259485298389</v>
          </cell>
          <cell r="DF331">
            <v>-147.43565091935034</v>
          </cell>
          <cell r="DG331">
            <v>-181.97586266920007</v>
          </cell>
          <cell r="DH331">
            <v>-85.212095667140147</v>
          </cell>
          <cell r="DI331">
            <v>-176.22355635488998</v>
          </cell>
          <cell r="DJ331">
            <v>-136.73994107804992</v>
          </cell>
          <cell r="DK331">
            <v>-325.1260306680698</v>
          </cell>
          <cell r="DL331">
            <v>-514.83797035102089</v>
          </cell>
          <cell r="DM331">
            <v>-415.76657141667783</v>
          </cell>
          <cell r="DN331">
            <v>-335.68538793853804</v>
          </cell>
          <cell r="DO331">
            <v>-58.120510181619466</v>
          </cell>
          <cell r="DP331">
            <v>-122.39777628395859</v>
          </cell>
          <cell r="DQ331">
            <v>-132.90459500133147</v>
          </cell>
          <cell r="DR331">
            <v>-1518.8047887963839</v>
          </cell>
          <cell r="DS331">
            <v>-118.72462546023962</v>
          </cell>
          <cell r="DT331">
            <v>-134.39561580866985</v>
          </cell>
          <cell r="DU331">
            <v>-4.8865513000001526E-4</v>
          </cell>
          <cell r="DV331">
            <v>-84.189396260870126</v>
          </cell>
          <cell r="DW331">
            <v>-46.628576233709737</v>
          </cell>
          <cell r="DX331">
            <v>-192.88790466762998</v>
          </cell>
          <cell r="DY331">
            <v>-257.02089653276835</v>
          </cell>
          <cell r="DZ331">
            <v>-321.34566478180022</v>
          </cell>
          <cell r="EA331">
            <v>-202.78097268777856</v>
          </cell>
          <cell r="EB331">
            <v>-165.89548173501043</v>
          </cell>
          <cell r="EC331">
            <v>43.186480121650675</v>
          </cell>
          <cell r="ED331">
            <v>-38.121646094432435</v>
          </cell>
          <cell r="EE331">
            <v>-2748.6854825731934</v>
          </cell>
          <cell r="EF331">
            <v>-144.9529997039408</v>
          </cell>
          <cell r="EG331">
            <v>-147.79410388466022</v>
          </cell>
          <cell r="EH331">
            <v>-97.78431360540003</v>
          </cell>
          <cell r="EI331">
            <v>-191.60972037388001</v>
          </cell>
          <cell r="EJ331">
            <v>-136.97696767137018</v>
          </cell>
          <cell r="EK331">
            <v>-417.74099480070959</v>
          </cell>
          <cell r="EL331">
            <v>-211.68193292189972</v>
          </cell>
          <cell r="EM331">
            <v>-194.06304615679255</v>
          </cell>
          <cell r="EN331">
            <v>-615.21381640442996</v>
          </cell>
          <cell r="EO331">
            <v>-354.36026034642919</v>
          </cell>
          <cell r="EP331">
            <v>2.5676505206911315</v>
          </cell>
          <cell r="EQ331">
            <v>-239.07497722436892</v>
          </cell>
          <cell r="ER331">
            <v>-1986.5284995481052</v>
          </cell>
          <cell r="ES331">
            <v>-1.1795634829704795</v>
          </cell>
          <cell r="ET331">
            <v>-2.1185304198893391</v>
          </cell>
          <cell r="EU331">
            <v>-47.196093643350196</v>
          </cell>
          <cell r="EV331">
            <v>-208.03289850123008</v>
          </cell>
          <cell r="EW331">
            <v>-41.397000734950041</v>
          </cell>
          <cell r="EX331">
            <v>-193.57321246703987</v>
          </cell>
          <cell r="EY331">
            <v>-183.68740722744951</v>
          </cell>
          <cell r="EZ331">
            <v>-174.93118315874744</v>
          </cell>
          <cell r="FA331">
            <v>-617.11026187076095</v>
          </cell>
          <cell r="FB331">
            <v>-195.87764459175105</v>
          </cell>
          <cell r="FC331">
            <v>-210.23742384585785</v>
          </cell>
          <cell r="FD331">
            <v>-111.18727960410979</v>
          </cell>
          <cell r="FE331">
            <v>-3119.4325331288637</v>
          </cell>
          <cell r="FF331">
            <v>-537.65236553760997</v>
          </cell>
          <cell r="FG331">
            <v>-276.47378821698976</v>
          </cell>
          <cell r="FH331">
            <v>-97.684578018040156</v>
          </cell>
          <cell r="FI331">
            <v>-147.99479209074002</v>
          </cell>
          <cell r="FJ331">
            <v>-195.16017750286005</v>
          </cell>
          <cell r="FK331">
            <v>-184.61031492155962</v>
          </cell>
          <cell r="FL331">
            <v>-622.63386965625978</v>
          </cell>
          <cell r="FM331">
            <v>-406.63885200592085</v>
          </cell>
          <cell r="FN331">
            <v>-147.30267557022125</v>
          </cell>
          <cell r="FO331">
            <v>-106.80695483004092</v>
          </cell>
          <cell r="FP331">
            <v>-165.55846223199933</v>
          </cell>
          <cell r="FQ331">
            <v>-230.91570254662111</v>
          </cell>
          <cell r="FR331">
            <v>-3061.4210819616274</v>
          </cell>
          <cell r="FS331">
            <v>-319.02564566330057</v>
          </cell>
          <cell r="FT331">
            <v>-289.49633362430018</v>
          </cell>
          <cell r="FU331">
            <v>0</v>
          </cell>
          <cell r="FV331">
            <v>-75.049023631120122</v>
          </cell>
          <cell r="FW331">
            <v>-56.417178517260254</v>
          </cell>
          <cell r="FX331">
            <v>-248.89137993996019</v>
          </cell>
          <cell r="FY331">
            <v>-520.60119893387036</v>
          </cell>
          <cell r="FZ331">
            <v>-158.54088220100675</v>
          </cell>
          <cell r="GA331">
            <v>-452.71235396077282</v>
          </cell>
          <cell r="GB331">
            <v>-273.38796170022124</v>
          </cell>
          <cell r="GC331">
            <v>-408.8185509636096</v>
          </cell>
          <cell r="GD331">
            <v>-258.48057282619993</v>
          </cell>
          <cell r="GE331">
            <v>-3215.2131233149557</v>
          </cell>
          <cell r="GF331">
            <v>-173.15094322217919</v>
          </cell>
          <cell r="GG331">
            <v>-146.94094140910966</v>
          </cell>
          <cell r="GH331">
            <v>-9.9088981135898848</v>
          </cell>
          <cell r="GI331">
            <v>-136.25084091882036</v>
          </cell>
          <cell r="GJ331">
            <v>-218.24325447201045</v>
          </cell>
          <cell r="GK331">
            <v>-319.08196457062058</v>
          </cell>
          <cell r="GL331">
            <v>-322.33977080868135</v>
          </cell>
          <cell r="GM331">
            <v>-419.56748677257383</v>
          </cell>
          <cell r="GN331">
            <v>-232.34915132078913</v>
          </cell>
          <cell r="GO331">
            <v>-274.75730697792005</v>
          </cell>
          <cell r="GP331">
            <v>-763.84800390180862</v>
          </cell>
          <cell r="GQ331">
            <v>-198.77456082685967</v>
          </cell>
          <cell r="GR331">
            <v>-2530.9829718596884</v>
          </cell>
          <cell r="GS331">
            <v>-144.27486061553009</v>
          </cell>
          <cell r="GT331">
            <v>0.92939847669003939</v>
          </cell>
          <cell r="GU331">
            <v>-138.49945036683039</v>
          </cell>
          <cell r="GV331">
            <v>-82.579470424960164</v>
          </cell>
          <cell r="GW331">
            <v>-202.9587780826696</v>
          </cell>
          <cell r="GX331">
            <v>-334.31433680943974</v>
          </cell>
          <cell r="GY331">
            <v>-395.0254328043211</v>
          </cell>
          <cell r="GZ331">
            <v>-181.86580528186096</v>
          </cell>
          <cell r="HA331">
            <v>-123.8820386919997</v>
          </cell>
          <cell r="HB331">
            <v>-131.15804796733028</v>
          </cell>
          <cell r="HC331">
            <v>-637.22878596624105</v>
          </cell>
          <cell r="HD331">
            <v>-160.12536332518903</v>
          </cell>
          <cell r="HE331">
            <v>-2110.334054279534</v>
          </cell>
          <cell r="HF331">
            <v>-122.39030348489086</v>
          </cell>
          <cell r="HG331">
            <v>4.5802143489709124E-2</v>
          </cell>
          <cell r="HH331">
            <v>73.028208836049544</v>
          </cell>
          <cell r="HI331">
            <v>-295.34264427684002</v>
          </cell>
          <cell r="HJ331">
            <v>-186.40832878310971</v>
          </cell>
          <cell r="HK331">
            <v>-127.32645817750017</v>
          </cell>
          <cell r="HL331">
            <v>-286.56969449357894</v>
          </cell>
          <cell r="HM331">
            <v>-397.76733514449006</v>
          </cell>
          <cell r="HN331">
            <v>-168.00534897993748</v>
          </cell>
          <cell r="HO331">
            <v>-103.19319377504962</v>
          </cell>
          <cell r="HP331">
            <v>-254.95826345819842</v>
          </cell>
          <cell r="HQ331">
            <v>-241.44649468547686</v>
          </cell>
          <cell r="HR331">
            <v>-2558.4755094415013</v>
          </cell>
          <cell r="HS331">
            <v>-381.26840461831034</v>
          </cell>
          <cell r="HT331">
            <v>-274.39334607185992</v>
          </cell>
          <cell r="HU331">
            <v>2.5976319999998498E-4</v>
          </cell>
          <cell r="HV331">
            <v>14.690999259869955</v>
          </cell>
          <cell r="HW331">
            <v>-13.782945546650126</v>
          </cell>
          <cell r="HX331">
            <v>-18.46315171868082</v>
          </cell>
          <cell r="HY331">
            <v>-554.8166107083207</v>
          </cell>
          <cell r="HZ331">
            <v>-235.92172278055841</v>
          </cell>
          <cell r="IA331">
            <v>-130.94519679312907</v>
          </cell>
          <cell r="IB331">
            <v>-667.19666738293108</v>
          </cell>
          <cell r="IC331">
            <v>-139.56124252831796</v>
          </cell>
          <cell r="ID331">
            <v>-156.81748031582902</v>
          </cell>
          <cell r="IE331">
            <v>-2127.2144105920743</v>
          </cell>
          <cell r="IF331">
            <v>-117.94606835334162</v>
          </cell>
          <cell r="IG331">
            <v>-117.29872878204969</v>
          </cell>
          <cell r="IH331">
            <v>7.8490427627098143</v>
          </cell>
          <cell r="II331">
            <v>-337.22880324374</v>
          </cell>
          <cell r="IJ331">
            <v>-192.36779614912984</v>
          </cell>
          <cell r="IK331">
            <v>-374.6924644478604</v>
          </cell>
          <cell r="IL331">
            <v>-129.26418959693001</v>
          </cell>
          <cell r="IM331">
            <v>-137.52493285256969</v>
          </cell>
          <cell r="IN331">
            <v>-270.63846722506969</v>
          </cell>
          <cell r="IO331">
            <v>-337.46016463663818</v>
          </cell>
          <cell r="IP331">
            <v>-36.221916201629938</v>
          </cell>
          <cell r="IQ331">
            <v>-84.419921865839569</v>
          </cell>
          <cell r="IR331">
            <v>-2723.3565410199371</v>
          </cell>
          <cell r="IS331">
            <v>-110.06907722448159</v>
          </cell>
          <cell r="IT331">
            <v>-505.54932264173931</v>
          </cell>
          <cell r="IU331">
            <v>-152.04089675762953</v>
          </cell>
          <cell r="IV331">
            <v>-284.61718722030037</v>
          </cell>
          <cell r="IW331">
            <v>-300.02192519842947</v>
          </cell>
          <cell r="IX331">
            <v>-12.288901282679944</v>
          </cell>
          <cell r="IY331">
            <v>-71.410969184309579</v>
          </cell>
          <cell r="IZ331">
            <v>-28.53071445562091</v>
          </cell>
          <cell r="JA331">
            <v>-70.656264349021512</v>
          </cell>
          <cell r="JB331">
            <v>-717.62740278905949</v>
          </cell>
          <cell r="JC331">
            <v>-434.52264187034052</v>
          </cell>
          <cell r="JD331">
            <v>-36.021238046330836</v>
          </cell>
          <cell r="JE331">
            <v>292.98454710538499</v>
          </cell>
          <cell r="JF331">
            <v>-36.307224628852055</v>
          </cell>
          <cell r="JG331">
            <v>-29.642786300510124</v>
          </cell>
          <cell r="JH331">
            <v>0</v>
          </cell>
          <cell r="JI331">
            <v>-15.811504846860316</v>
          </cell>
          <cell r="JJ331">
            <v>0</v>
          </cell>
          <cell r="JK331">
            <v>0.31294713653005601</v>
          </cell>
          <cell r="JL331">
            <v>0.69120668857067358</v>
          </cell>
          <cell r="JM331">
            <v>83.594873543272115</v>
          </cell>
          <cell r="JN331">
            <v>-0.2511320500925649</v>
          </cell>
          <cell r="JO331">
            <v>289.58750231980957</v>
          </cell>
          <cell r="JP331">
            <v>1.0297484015281952</v>
          </cell>
          <cell r="JQ331">
            <v>-0.21908315801010758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  <cell r="ET332">
            <v>0</v>
          </cell>
          <cell r="EU332">
            <v>0</v>
          </cell>
          <cell r="EV332">
            <v>0</v>
          </cell>
          <cell r="EW332">
            <v>0</v>
          </cell>
          <cell r="EX332">
            <v>0</v>
          </cell>
          <cell r="EY332">
            <v>0</v>
          </cell>
          <cell r="EZ332">
            <v>0</v>
          </cell>
          <cell r="FA332">
            <v>0</v>
          </cell>
          <cell r="FB332">
            <v>0</v>
          </cell>
          <cell r="FC332">
            <v>0</v>
          </cell>
          <cell r="FD332">
            <v>0</v>
          </cell>
          <cell r="FE332">
            <v>0</v>
          </cell>
          <cell r="FF332">
            <v>0</v>
          </cell>
          <cell r="FG332">
            <v>0</v>
          </cell>
          <cell r="FH332">
            <v>0</v>
          </cell>
          <cell r="FI332">
            <v>0</v>
          </cell>
          <cell r="FJ332">
            <v>0</v>
          </cell>
          <cell r="FK332">
            <v>0</v>
          </cell>
          <cell r="FL332">
            <v>0</v>
          </cell>
          <cell r="FM332">
            <v>0</v>
          </cell>
          <cell r="FN332">
            <v>0</v>
          </cell>
          <cell r="FO332">
            <v>0</v>
          </cell>
          <cell r="FP332">
            <v>0</v>
          </cell>
          <cell r="FQ332">
            <v>0</v>
          </cell>
          <cell r="FR332">
            <v>0</v>
          </cell>
          <cell r="FS332">
            <v>0</v>
          </cell>
          <cell r="FT332">
            <v>0</v>
          </cell>
          <cell r="FU332">
            <v>0</v>
          </cell>
          <cell r="FV332">
            <v>0</v>
          </cell>
          <cell r="FW332">
            <v>0</v>
          </cell>
          <cell r="FX332">
            <v>0</v>
          </cell>
          <cell r="FY332">
            <v>0</v>
          </cell>
          <cell r="FZ332">
            <v>0</v>
          </cell>
          <cell r="GA332">
            <v>0</v>
          </cell>
          <cell r="GB332">
            <v>0</v>
          </cell>
          <cell r="GC332">
            <v>0</v>
          </cell>
          <cell r="GD332">
            <v>0</v>
          </cell>
          <cell r="GE332">
            <v>0</v>
          </cell>
          <cell r="GF332">
            <v>0</v>
          </cell>
          <cell r="GG332">
            <v>0</v>
          </cell>
          <cell r="GH332">
            <v>0</v>
          </cell>
          <cell r="GI332">
            <v>0</v>
          </cell>
          <cell r="GJ332">
            <v>0</v>
          </cell>
          <cell r="GK332">
            <v>0</v>
          </cell>
          <cell r="GL332">
            <v>0</v>
          </cell>
          <cell r="GM332">
            <v>0</v>
          </cell>
          <cell r="GN332">
            <v>0</v>
          </cell>
          <cell r="GO332">
            <v>0</v>
          </cell>
          <cell r="GP332">
            <v>0</v>
          </cell>
          <cell r="GQ332">
            <v>0</v>
          </cell>
          <cell r="GR332">
            <v>0</v>
          </cell>
          <cell r="GS332">
            <v>0</v>
          </cell>
          <cell r="GT332">
            <v>0</v>
          </cell>
          <cell r="GU332">
            <v>0</v>
          </cell>
          <cell r="GV332">
            <v>0</v>
          </cell>
          <cell r="GW332">
            <v>0</v>
          </cell>
          <cell r="GX332">
            <v>0</v>
          </cell>
          <cell r="GY332">
            <v>0</v>
          </cell>
          <cell r="GZ332">
            <v>0</v>
          </cell>
          <cell r="HA332">
            <v>0</v>
          </cell>
          <cell r="HB332">
            <v>0</v>
          </cell>
          <cell r="HC332">
            <v>0</v>
          </cell>
          <cell r="HD332">
            <v>0</v>
          </cell>
          <cell r="HE332">
            <v>0</v>
          </cell>
          <cell r="HF332">
            <v>0</v>
          </cell>
          <cell r="HG332">
            <v>0</v>
          </cell>
          <cell r="HH332">
            <v>0</v>
          </cell>
          <cell r="HI332">
            <v>0</v>
          </cell>
          <cell r="HJ332">
            <v>0</v>
          </cell>
          <cell r="HK332">
            <v>0</v>
          </cell>
          <cell r="HL332">
            <v>0</v>
          </cell>
          <cell r="HM332">
            <v>0</v>
          </cell>
          <cell r="HN332">
            <v>0</v>
          </cell>
          <cell r="HO332">
            <v>0</v>
          </cell>
          <cell r="HP332">
            <v>0</v>
          </cell>
          <cell r="HQ332">
            <v>0</v>
          </cell>
          <cell r="HR332">
            <v>0</v>
          </cell>
          <cell r="HS332">
            <v>0</v>
          </cell>
          <cell r="HT332">
            <v>0</v>
          </cell>
          <cell r="HU332">
            <v>0</v>
          </cell>
          <cell r="HV332">
            <v>0</v>
          </cell>
          <cell r="HW332">
            <v>0</v>
          </cell>
          <cell r="HX332">
            <v>0</v>
          </cell>
          <cell r="HY332">
            <v>0</v>
          </cell>
          <cell r="HZ332">
            <v>0</v>
          </cell>
          <cell r="IA332">
            <v>0</v>
          </cell>
          <cell r="IB332">
            <v>0</v>
          </cell>
          <cell r="IC332">
            <v>0</v>
          </cell>
          <cell r="ID332">
            <v>0</v>
          </cell>
          <cell r="IE332">
            <v>0</v>
          </cell>
          <cell r="IF332">
            <v>0</v>
          </cell>
          <cell r="IG332">
            <v>0</v>
          </cell>
          <cell r="IH332">
            <v>0</v>
          </cell>
          <cell r="II332">
            <v>0</v>
          </cell>
          <cell r="IJ332">
            <v>0</v>
          </cell>
          <cell r="IK332">
            <v>0</v>
          </cell>
          <cell r="IL332">
            <v>0</v>
          </cell>
          <cell r="IM332">
            <v>0</v>
          </cell>
          <cell r="IN332">
            <v>0</v>
          </cell>
          <cell r="IO332">
            <v>0</v>
          </cell>
          <cell r="IP332">
            <v>0</v>
          </cell>
          <cell r="IQ332">
            <v>0</v>
          </cell>
          <cell r="IR332">
            <v>0</v>
          </cell>
          <cell r="IS332">
            <v>0</v>
          </cell>
          <cell r="IT332">
            <v>0</v>
          </cell>
          <cell r="IU332">
            <v>0</v>
          </cell>
          <cell r="IV332">
            <v>0</v>
          </cell>
          <cell r="IW332">
            <v>0</v>
          </cell>
          <cell r="IX332">
            <v>0</v>
          </cell>
          <cell r="IY332">
            <v>0</v>
          </cell>
          <cell r="IZ332">
            <v>0</v>
          </cell>
          <cell r="JA332">
            <v>0</v>
          </cell>
          <cell r="JB332">
            <v>0</v>
          </cell>
          <cell r="JC332">
            <v>0</v>
          </cell>
          <cell r="JD332">
            <v>0</v>
          </cell>
          <cell r="JE332">
            <v>0</v>
          </cell>
          <cell r="JF332">
            <v>0</v>
          </cell>
          <cell r="JG332">
            <v>0</v>
          </cell>
          <cell r="JH332">
            <v>0</v>
          </cell>
          <cell r="JI332">
            <v>0</v>
          </cell>
          <cell r="JJ332">
            <v>0</v>
          </cell>
          <cell r="JK332">
            <v>0</v>
          </cell>
          <cell r="JL332">
            <v>0</v>
          </cell>
          <cell r="JM332">
            <v>0</v>
          </cell>
          <cell r="JN332">
            <v>0</v>
          </cell>
          <cell r="JO332">
            <v>0</v>
          </cell>
          <cell r="JP332">
            <v>0</v>
          </cell>
          <cell r="JQ332">
            <v>0</v>
          </cell>
        </row>
        <row r="333">
          <cell r="F333">
            <v>-16.076067190199865</v>
          </cell>
          <cell r="G333">
            <v>-80.949398333350473</v>
          </cell>
          <cell r="H333">
            <v>-78.800671898229666</v>
          </cell>
          <cell r="I333">
            <v>-5.1719707626903073</v>
          </cell>
          <cell r="J333">
            <v>-27.688288043738794</v>
          </cell>
          <cell r="K333">
            <v>-84.251607742400665</v>
          </cell>
          <cell r="L333">
            <v>-51.300435965618817</v>
          </cell>
          <cell r="M333">
            <v>34.137887852320091</v>
          </cell>
          <cell r="N333">
            <v>69.68964413491085</v>
          </cell>
          <cell r="O333">
            <v>-114.92838582725108</v>
          </cell>
          <cell r="P333">
            <v>16.279565305778306</v>
          </cell>
          <cell r="Q333">
            <v>-47.118305720768149</v>
          </cell>
          <cell r="R333">
            <v>-401.75822556636558</v>
          </cell>
          <cell r="S333">
            <v>16.028972118458114</v>
          </cell>
          <cell r="T333">
            <v>-9.126700595420516</v>
          </cell>
          <cell r="U333">
            <v>-10.245641217338743</v>
          </cell>
          <cell r="V333">
            <v>-46.578143569200165</v>
          </cell>
          <cell r="W333">
            <v>11.929163681089449</v>
          </cell>
          <cell r="X333">
            <v>-32.451741652871078</v>
          </cell>
          <cell r="Y333">
            <v>-49.066671852268883</v>
          </cell>
          <cell r="Z333">
            <v>-27.836826803271833</v>
          </cell>
          <cell r="AA333">
            <v>-94.748427800190257</v>
          </cell>
          <cell r="AB333">
            <v>-84.461026146089807</v>
          </cell>
          <cell r="AC333">
            <v>-53.414135267199526</v>
          </cell>
          <cell r="AD333">
            <v>-21.787046462060061</v>
          </cell>
          <cell r="AE333">
            <v>-76.851842602263787</v>
          </cell>
          <cell r="AF333">
            <v>86.129939934040522</v>
          </cell>
          <cell r="AG333">
            <v>9.0522490846005894</v>
          </cell>
          <cell r="AH333">
            <v>-2.6064511100001297E-3</v>
          </cell>
          <cell r="AI333">
            <v>-11.341626646719931</v>
          </cell>
          <cell r="AJ333">
            <v>-196.72489728399023</v>
          </cell>
          <cell r="AK333">
            <v>4.1827807666604713</v>
          </cell>
          <cell r="AL333">
            <v>-26.341983180060197</v>
          </cell>
          <cell r="AM333">
            <v>234.95646923006097</v>
          </cell>
          <cell r="AN333">
            <v>-121.53319461847059</v>
          </cell>
          <cell r="AO333">
            <v>2.8015627556201252</v>
          </cell>
          <cell r="AP333">
            <v>-50.200242578398502</v>
          </cell>
          <cell r="AQ333">
            <v>-7.8302936144900741</v>
          </cell>
          <cell r="AR333">
            <v>-201.23642298406048</v>
          </cell>
          <cell r="AS333">
            <v>-12.611868069579941</v>
          </cell>
          <cell r="AT333">
            <v>19.793258846390017</v>
          </cell>
          <cell r="AU333">
            <v>-0.71121973612025613</v>
          </cell>
          <cell r="AV333">
            <v>-53.532208788690241</v>
          </cell>
          <cell r="AW333">
            <v>-23.76368645841103</v>
          </cell>
          <cell r="AX333">
            <v>96.186331203311056</v>
          </cell>
          <cell r="AY333">
            <v>-11.389207195010385</v>
          </cell>
          <cell r="AZ333">
            <v>-39.742421561250012</v>
          </cell>
          <cell r="BA333">
            <v>4.6957047116802642</v>
          </cell>
          <cell r="BB333">
            <v>-39.08781331065984</v>
          </cell>
          <cell r="BC333">
            <v>-107.61451738316919</v>
          </cell>
          <cell r="BD333">
            <v>-33.458775242549564</v>
          </cell>
          <cell r="BE333">
            <v>102.94605457046418</v>
          </cell>
          <cell r="BF333">
            <v>17.468165287689772</v>
          </cell>
          <cell r="BG333">
            <v>107.92209039002955</v>
          </cell>
          <cell r="BH333">
            <v>-128.71850602505992</v>
          </cell>
          <cell r="BI333">
            <v>-63.485267882400876</v>
          </cell>
          <cell r="BJ333">
            <v>17.437404383091234</v>
          </cell>
          <cell r="BK333">
            <v>88.715988279162048</v>
          </cell>
          <cell r="BL333">
            <v>-12.857234900710864</v>
          </cell>
          <cell r="BM333">
            <v>-9.4418492479235283E-2</v>
          </cell>
          <cell r="BN333">
            <v>5.6446786777505622</v>
          </cell>
          <cell r="BO333">
            <v>80.391069100021014</v>
          </cell>
          <cell r="BP333">
            <v>0.98366017937951256</v>
          </cell>
          <cell r="BQ333">
            <v>-10.461574425999061</v>
          </cell>
          <cell r="BR333">
            <v>-1334.3302026322744</v>
          </cell>
          <cell r="BS333">
            <v>0</v>
          </cell>
          <cell r="BT333">
            <v>-49.824332566549401</v>
          </cell>
          <cell r="BU333">
            <v>-19.790103950540015</v>
          </cell>
          <cell r="BV333">
            <v>0</v>
          </cell>
          <cell r="BW333">
            <v>0</v>
          </cell>
          <cell r="BX333">
            <v>-49.890277522879956</v>
          </cell>
          <cell r="BY333">
            <v>-156.20548815414986</v>
          </cell>
          <cell r="BZ333">
            <v>-89.387898448920168</v>
          </cell>
          <cell r="CA333">
            <v>-253.56926367854021</v>
          </cell>
          <cell r="CB333">
            <v>-127.05619221335974</v>
          </cell>
          <cell r="CC333">
            <v>-166.17043586829982</v>
          </cell>
          <cell r="CD333">
            <v>-422.43621022902971</v>
          </cell>
          <cell r="CE333">
            <v>-1588.6096486923961</v>
          </cell>
          <cell r="CF333">
            <v>-30.821907325560005</v>
          </cell>
          <cell r="CG333">
            <v>-191.87734966633025</v>
          </cell>
          <cell r="CH333">
            <v>-5.426791569999978E-3</v>
          </cell>
          <cell r="CI333">
            <v>-3.9606208570000009E-2</v>
          </cell>
          <cell r="CJ333">
            <v>-68.695232150710012</v>
          </cell>
          <cell r="CK333">
            <v>-31.758557239380025</v>
          </cell>
          <cell r="CL333">
            <v>-136.47241946601025</v>
          </cell>
          <cell r="CM333">
            <v>-367.8314890990705</v>
          </cell>
          <cell r="CN333">
            <v>-271.79226250716965</v>
          </cell>
          <cell r="CO333">
            <v>-190.90792068362998</v>
          </cell>
          <cell r="CP333">
            <v>-214.14853790510961</v>
          </cell>
          <cell r="CQ333">
            <v>-84.258939649289459</v>
          </cell>
          <cell r="CR333">
            <v>-1456.4180770640414</v>
          </cell>
          <cell r="CS333">
            <v>0</v>
          </cell>
          <cell r="CT333">
            <v>-112.06536908622002</v>
          </cell>
          <cell r="CU333">
            <v>-24.074311392879736</v>
          </cell>
          <cell r="CV333">
            <v>-10.250005384610001</v>
          </cell>
          <cell r="CW333">
            <v>-39.287264543709995</v>
          </cell>
          <cell r="CX333">
            <v>1.3920450801600168</v>
          </cell>
          <cell r="CY333">
            <v>-501.94733221167053</v>
          </cell>
          <cell r="CZ333">
            <v>-207.18605499607929</v>
          </cell>
          <cell r="DA333">
            <v>-59.91066444686021</v>
          </cell>
          <cell r="DB333">
            <v>-157.24973915296016</v>
          </cell>
          <cell r="DC333">
            <v>-247.20547457681005</v>
          </cell>
          <cell r="DD333">
            <v>-98.633906352400118</v>
          </cell>
          <cell r="DE333">
            <v>-2317.1424571144235</v>
          </cell>
          <cell r="DF333">
            <v>0</v>
          </cell>
          <cell r="DG333">
            <v>-137.11002522929994</v>
          </cell>
          <cell r="DH333">
            <v>-219.85020581757999</v>
          </cell>
          <cell r="DI333">
            <v>-95.478291399239993</v>
          </cell>
          <cell r="DJ333">
            <v>0</v>
          </cell>
          <cell r="DK333">
            <v>-12.059281310160031</v>
          </cell>
          <cell r="DL333">
            <v>-343.82130639420029</v>
          </cell>
          <cell r="DM333">
            <v>-394.78528444072163</v>
          </cell>
          <cell r="DN333">
            <v>-173.21819853466968</v>
          </cell>
          <cell r="DO333">
            <v>-147.52869429930001</v>
          </cell>
          <cell r="DP333">
            <v>-643.76836659520995</v>
          </cell>
          <cell r="DQ333">
            <v>-149.52280309403977</v>
          </cell>
          <cell r="DR333">
            <v>-2142.4979338183366</v>
          </cell>
          <cell r="DS333">
            <v>0</v>
          </cell>
          <cell r="DT333">
            <v>-83.840227551730095</v>
          </cell>
          <cell r="DU333">
            <v>-346.63104633538001</v>
          </cell>
          <cell r="DV333">
            <v>-45.843423551770002</v>
          </cell>
          <cell r="DW333">
            <v>-141.08980007519995</v>
          </cell>
          <cell r="DX333">
            <v>-4.5396885331700219</v>
          </cell>
          <cell r="DY333">
            <v>-386.22062156956963</v>
          </cell>
          <cell r="DZ333">
            <v>-155.69498919452963</v>
          </cell>
          <cell r="EA333">
            <v>-176.61175014927039</v>
          </cell>
          <cell r="EB333">
            <v>-263.58007580491972</v>
          </cell>
          <cell r="EC333">
            <v>-302.90524434437975</v>
          </cell>
          <cell r="ED333">
            <v>-235.54106670841975</v>
          </cell>
          <cell r="EE333">
            <v>-2727.5592471237942</v>
          </cell>
          <cell r="EF333">
            <v>-29.06074806545007</v>
          </cell>
          <cell r="EG333">
            <v>-28.664532407969546</v>
          </cell>
          <cell r="EH333">
            <v>-18.594845136579991</v>
          </cell>
          <cell r="EI333">
            <v>0</v>
          </cell>
          <cell r="EJ333">
            <v>0</v>
          </cell>
          <cell r="EK333">
            <v>-58.705013157560074</v>
          </cell>
          <cell r="EL333">
            <v>-1087.890126760411</v>
          </cell>
          <cell r="EM333">
            <v>-215.25266351703976</v>
          </cell>
          <cell r="EN333">
            <v>-281.48358892684973</v>
          </cell>
          <cell r="EO333">
            <v>-225.38270855023006</v>
          </cell>
          <cell r="EP333">
            <v>-499.95572252845977</v>
          </cell>
          <cell r="EQ333">
            <v>-282.56929807325014</v>
          </cell>
          <cell r="ER333">
            <v>-2215.6406886157129</v>
          </cell>
          <cell r="ES333">
            <v>0</v>
          </cell>
          <cell r="ET333">
            <v>-238.3921346730599</v>
          </cell>
          <cell r="EU333">
            <v>-10.426257933070019</v>
          </cell>
          <cell r="EV333">
            <v>0</v>
          </cell>
          <cell r="EW333">
            <v>-2.6860718878400007</v>
          </cell>
          <cell r="EX333">
            <v>-7.5911733552500209</v>
          </cell>
          <cell r="EY333">
            <v>-702.80287174498062</v>
          </cell>
          <cell r="EZ333">
            <v>-98.088358436740236</v>
          </cell>
          <cell r="FA333">
            <v>-304.52081646220086</v>
          </cell>
          <cell r="FB333">
            <v>-152.69280559121034</v>
          </cell>
          <cell r="FC333">
            <v>-359.61124247579005</v>
          </cell>
          <cell r="FD333">
            <v>-338.82895605556951</v>
          </cell>
          <cell r="FE333">
            <v>-2219.7304263137667</v>
          </cell>
          <cell r="FF333">
            <v>-133.95800859059</v>
          </cell>
          <cell r="FG333">
            <v>-18.553341841690326</v>
          </cell>
          <cell r="FH333">
            <v>-115.42326712187014</v>
          </cell>
          <cell r="FI333">
            <v>0</v>
          </cell>
          <cell r="FJ333">
            <v>-205.87968142254999</v>
          </cell>
          <cell r="FK333">
            <v>-108.73600054931001</v>
          </cell>
          <cell r="FL333">
            <v>-507.19831151941025</v>
          </cell>
          <cell r="FM333">
            <v>-317.88518595590085</v>
          </cell>
          <cell r="FN333">
            <v>-351.6173585289298</v>
          </cell>
          <cell r="FO333">
            <v>-104.06748906304006</v>
          </cell>
          <cell r="FP333">
            <v>-389.24292098943079</v>
          </cell>
          <cell r="FQ333">
            <v>32.831139268961124</v>
          </cell>
          <cell r="FR333">
            <v>-2699.6000149030588</v>
          </cell>
          <cell r="FS333">
            <v>0</v>
          </cell>
          <cell r="FT333">
            <v>-45.397523446470132</v>
          </cell>
          <cell r="FU333">
            <v>-204.48180429763966</v>
          </cell>
          <cell r="FV333">
            <v>-3.12975068689</v>
          </cell>
          <cell r="FW333">
            <v>-54.767677167399981</v>
          </cell>
          <cell r="FX333">
            <v>-99.29021506596996</v>
          </cell>
          <cell r="FY333">
            <v>-311.89160659096979</v>
          </cell>
          <cell r="FZ333">
            <v>-461.90479401056928</v>
          </cell>
          <cell r="GA333">
            <v>-286.53715228311012</v>
          </cell>
          <cell r="GB333">
            <v>-542.83077120270991</v>
          </cell>
          <cell r="GC333">
            <v>-150.87580979601989</v>
          </cell>
          <cell r="GD333">
            <v>-538.49291035531132</v>
          </cell>
          <cell r="GE333">
            <v>-1926.3474331520556</v>
          </cell>
          <cell r="GF333">
            <v>0</v>
          </cell>
          <cell r="GG333">
            <v>7.3353185473301892</v>
          </cell>
          <cell r="GH333">
            <v>-1.3227709640000085E-2</v>
          </cell>
          <cell r="GI333">
            <v>-128.16081979846996</v>
          </cell>
          <cell r="GJ333">
            <v>7.2422244152799635</v>
          </cell>
          <cell r="GK333">
            <v>-52.002816610519858</v>
          </cell>
          <cell r="GL333">
            <v>-368.12772503944007</v>
          </cell>
          <cell r="GM333">
            <v>-635.38083972957065</v>
          </cell>
          <cell r="GN333">
            <v>-258.37531619967012</v>
          </cell>
          <cell r="GO333">
            <v>-87.003783471810038</v>
          </cell>
          <cell r="GP333">
            <v>-117.17218694211988</v>
          </cell>
          <cell r="GQ333">
            <v>-294.68826061341952</v>
          </cell>
          <cell r="GR333">
            <v>-2443.9029551294079</v>
          </cell>
          <cell r="GS333">
            <v>-61.142844757889861</v>
          </cell>
          <cell r="GT333">
            <v>-68.204370915020718</v>
          </cell>
          <cell r="GU333">
            <v>-146.12484226402989</v>
          </cell>
          <cell r="GV333">
            <v>-89.340545741239993</v>
          </cell>
          <cell r="GW333">
            <v>-8.61976114478</v>
          </cell>
          <cell r="GX333">
            <v>-23.132052357840166</v>
          </cell>
          <cell r="GY333">
            <v>-703.90202390966988</v>
          </cell>
          <cell r="GZ333">
            <v>-240.10019677902073</v>
          </cell>
          <cell r="HA333">
            <v>-232.29283609006006</v>
          </cell>
          <cell r="HB333">
            <v>-262.71491507795986</v>
          </cell>
          <cell r="HC333">
            <v>-292.91352231506016</v>
          </cell>
          <cell r="HD333">
            <v>-315.41504377684032</v>
          </cell>
          <cell r="HE333">
            <v>-1454.2432300047949</v>
          </cell>
          <cell r="HF333">
            <v>-129.58546305998993</v>
          </cell>
          <cell r="HG333">
            <v>-22.480708314160438</v>
          </cell>
          <cell r="HH333">
            <v>-141.88491875816999</v>
          </cell>
          <cell r="HI333">
            <v>-156.06477686875002</v>
          </cell>
          <cell r="HJ333">
            <v>-64.431545827180003</v>
          </cell>
          <cell r="HK333">
            <v>-132.51101427563026</v>
          </cell>
          <cell r="HL333">
            <v>-146.69112287862026</v>
          </cell>
          <cell r="HM333">
            <v>-233.96238035117949</v>
          </cell>
          <cell r="HN333">
            <v>-41.270157725530225</v>
          </cell>
          <cell r="HO333">
            <v>-35.546480217890348</v>
          </cell>
          <cell r="HP333">
            <v>-108.20741229993973</v>
          </cell>
          <cell r="HQ333">
            <v>-241.60724942774868</v>
          </cell>
          <cell r="HR333">
            <v>-2514.5767800804315</v>
          </cell>
          <cell r="HS333">
            <v>-0.35909480428017559</v>
          </cell>
          <cell r="HT333">
            <v>-267.79477874534996</v>
          </cell>
          <cell r="HU333">
            <v>-172.54170290975003</v>
          </cell>
          <cell r="HV333">
            <v>-30.130475743679995</v>
          </cell>
          <cell r="HW333">
            <v>-15.227059278560006</v>
          </cell>
          <cell r="HX333">
            <v>26.928069660159508</v>
          </cell>
          <cell r="HY333">
            <v>-182.80111866753987</v>
          </cell>
          <cell r="HZ333">
            <v>-487.37827294268118</v>
          </cell>
          <cell r="IA333">
            <v>-536.52257727340066</v>
          </cell>
          <cell r="IB333">
            <v>-468.30578890122001</v>
          </cell>
          <cell r="IC333">
            <v>-211.25256206389895</v>
          </cell>
          <cell r="ID333">
            <v>-169.19141841022974</v>
          </cell>
          <cell r="IE333">
            <v>-2585.9257944448836</v>
          </cell>
          <cell r="IF333">
            <v>-76.990155693090401</v>
          </cell>
          <cell r="IG333">
            <v>-408.90176331334078</v>
          </cell>
          <cell r="IH333">
            <v>-16.287496356639622</v>
          </cell>
          <cell r="II333">
            <v>-6.2826306500000095E-3</v>
          </cell>
          <cell r="IJ333">
            <v>0</v>
          </cell>
          <cell r="IK333">
            <v>-57.828943694309601</v>
          </cell>
          <cell r="IL333">
            <v>-272.54791414421015</v>
          </cell>
          <cell r="IM333">
            <v>-618.42660900560986</v>
          </cell>
          <cell r="IN333">
            <v>-132.35842357232059</v>
          </cell>
          <cell r="IO333">
            <v>-281.99810024569933</v>
          </cell>
          <cell r="IP333">
            <v>-713.89245975859103</v>
          </cell>
          <cell r="IQ333">
            <v>-6.6876460304301872</v>
          </cell>
          <cell r="IR333">
            <v>-1422.0403783506554</v>
          </cell>
          <cell r="IS333">
            <v>-107.62860325983002</v>
          </cell>
          <cell r="IT333">
            <v>-302.9104711277696</v>
          </cell>
          <cell r="IU333">
            <v>-87.152699563049737</v>
          </cell>
          <cell r="IV333">
            <v>-94.306079740279984</v>
          </cell>
          <cell r="IW333">
            <v>72.928527122750012</v>
          </cell>
          <cell r="IX333">
            <v>-155.74543835768009</v>
          </cell>
          <cell r="IY333">
            <v>-254.54224645865906</v>
          </cell>
          <cell r="IZ333">
            <v>-63.854626153410209</v>
          </cell>
          <cell r="JA333">
            <v>-73.426857915770142</v>
          </cell>
          <cell r="JB333">
            <v>-51.334530574639757</v>
          </cell>
          <cell r="JC333">
            <v>-285.65276513543085</v>
          </cell>
          <cell r="JD333">
            <v>-18.414587186880453</v>
          </cell>
          <cell r="JE333">
            <v>-111.10202461443987</v>
          </cell>
          <cell r="JF333">
            <v>-103.17213210452996</v>
          </cell>
          <cell r="JG333">
            <v>0</v>
          </cell>
          <cell r="JH333">
            <v>0</v>
          </cell>
          <cell r="JI333">
            <v>-4.8404455339499997</v>
          </cell>
          <cell r="JJ333">
            <v>0</v>
          </cell>
          <cell r="JK333">
            <v>3.848675578899929</v>
          </cell>
          <cell r="JL333">
            <v>-4.0736448218904115</v>
          </cell>
          <cell r="JM333">
            <v>-2.9006352205597068</v>
          </cell>
          <cell r="JN333">
            <v>0</v>
          </cell>
          <cell r="JO333">
            <v>0</v>
          </cell>
          <cell r="JP333">
            <v>3.6157487589662196E-2</v>
          </cell>
          <cell r="JQ333">
            <v>0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  <cell r="ET334">
            <v>0</v>
          </cell>
          <cell r="EU334">
            <v>0</v>
          </cell>
          <cell r="EV334">
            <v>0</v>
          </cell>
          <cell r="EW334">
            <v>0</v>
          </cell>
          <cell r="EX334">
            <v>0</v>
          </cell>
          <cell r="EY334">
            <v>0</v>
          </cell>
          <cell r="EZ334">
            <v>0</v>
          </cell>
          <cell r="FA334">
            <v>0</v>
          </cell>
          <cell r="FB334">
            <v>0</v>
          </cell>
          <cell r="FC334">
            <v>0</v>
          </cell>
          <cell r="FD334">
            <v>0</v>
          </cell>
          <cell r="FE334">
            <v>0</v>
          </cell>
          <cell r="FF334">
            <v>0</v>
          </cell>
          <cell r="FG334">
            <v>0</v>
          </cell>
          <cell r="FH334">
            <v>0</v>
          </cell>
          <cell r="FI334">
            <v>0</v>
          </cell>
          <cell r="FJ334">
            <v>0</v>
          </cell>
          <cell r="FK334">
            <v>0</v>
          </cell>
          <cell r="FL334">
            <v>0</v>
          </cell>
          <cell r="FM334">
            <v>0</v>
          </cell>
          <cell r="FN334">
            <v>0</v>
          </cell>
          <cell r="FO334">
            <v>0</v>
          </cell>
          <cell r="FP334">
            <v>0</v>
          </cell>
          <cell r="FQ334">
            <v>0</v>
          </cell>
          <cell r="FR334">
            <v>0</v>
          </cell>
          <cell r="FS334">
            <v>0</v>
          </cell>
          <cell r="FT334">
            <v>0</v>
          </cell>
          <cell r="FU334">
            <v>0</v>
          </cell>
          <cell r="FV334">
            <v>0</v>
          </cell>
          <cell r="FW334">
            <v>0</v>
          </cell>
          <cell r="FX334">
            <v>0</v>
          </cell>
          <cell r="FY334">
            <v>0</v>
          </cell>
          <cell r="FZ334">
            <v>0</v>
          </cell>
          <cell r="GA334">
            <v>0</v>
          </cell>
          <cell r="GB334">
            <v>0</v>
          </cell>
          <cell r="GC334">
            <v>0</v>
          </cell>
          <cell r="GD334">
            <v>0</v>
          </cell>
          <cell r="GE334">
            <v>0</v>
          </cell>
          <cell r="GF334">
            <v>0</v>
          </cell>
          <cell r="GG334">
            <v>0</v>
          </cell>
          <cell r="GH334">
            <v>0</v>
          </cell>
          <cell r="GI334">
            <v>0</v>
          </cell>
          <cell r="GJ334">
            <v>0</v>
          </cell>
          <cell r="GK334">
            <v>0</v>
          </cell>
          <cell r="GL334">
            <v>0</v>
          </cell>
          <cell r="GM334">
            <v>0</v>
          </cell>
          <cell r="GN334">
            <v>0</v>
          </cell>
          <cell r="GO334">
            <v>0</v>
          </cell>
          <cell r="GP334">
            <v>0</v>
          </cell>
          <cell r="GQ334">
            <v>0</v>
          </cell>
          <cell r="GR334">
            <v>0</v>
          </cell>
          <cell r="GS334">
            <v>0</v>
          </cell>
          <cell r="GT334">
            <v>0</v>
          </cell>
          <cell r="GU334">
            <v>0</v>
          </cell>
          <cell r="GV334">
            <v>0</v>
          </cell>
          <cell r="GW334">
            <v>0</v>
          </cell>
          <cell r="GX334">
            <v>0</v>
          </cell>
          <cell r="GY334">
            <v>0</v>
          </cell>
          <cell r="GZ334">
            <v>0</v>
          </cell>
          <cell r="HA334">
            <v>0</v>
          </cell>
          <cell r="HB334">
            <v>0</v>
          </cell>
          <cell r="HC334">
            <v>0</v>
          </cell>
          <cell r="HD334">
            <v>0</v>
          </cell>
          <cell r="HE334">
            <v>0</v>
          </cell>
          <cell r="HF334">
            <v>0</v>
          </cell>
          <cell r="HG334">
            <v>0</v>
          </cell>
          <cell r="HH334">
            <v>0</v>
          </cell>
          <cell r="HI334">
            <v>0</v>
          </cell>
          <cell r="HJ334">
            <v>0</v>
          </cell>
          <cell r="HK334">
            <v>0</v>
          </cell>
          <cell r="HL334">
            <v>0</v>
          </cell>
          <cell r="HM334">
            <v>0</v>
          </cell>
          <cell r="HN334">
            <v>0</v>
          </cell>
          <cell r="HO334">
            <v>0</v>
          </cell>
          <cell r="HP334">
            <v>0</v>
          </cell>
          <cell r="HQ334">
            <v>0</v>
          </cell>
          <cell r="HR334">
            <v>0</v>
          </cell>
          <cell r="HS334">
            <v>0</v>
          </cell>
          <cell r="HT334">
            <v>0</v>
          </cell>
          <cell r="HU334">
            <v>0</v>
          </cell>
          <cell r="HV334">
            <v>0</v>
          </cell>
          <cell r="HW334">
            <v>0</v>
          </cell>
          <cell r="HX334">
            <v>0</v>
          </cell>
          <cell r="HY334">
            <v>0</v>
          </cell>
          <cell r="HZ334">
            <v>0</v>
          </cell>
          <cell r="IA334">
            <v>0</v>
          </cell>
          <cell r="IB334">
            <v>0</v>
          </cell>
          <cell r="IC334">
            <v>0</v>
          </cell>
          <cell r="ID334">
            <v>0</v>
          </cell>
          <cell r="IE334">
            <v>0</v>
          </cell>
          <cell r="IF334">
            <v>0</v>
          </cell>
          <cell r="IG334">
            <v>0</v>
          </cell>
          <cell r="IH334">
            <v>0</v>
          </cell>
          <cell r="II334">
            <v>0</v>
          </cell>
          <cell r="IJ334">
            <v>0</v>
          </cell>
          <cell r="IK334">
            <v>0</v>
          </cell>
          <cell r="IL334">
            <v>0</v>
          </cell>
          <cell r="IM334">
            <v>0</v>
          </cell>
          <cell r="IN334">
            <v>0</v>
          </cell>
          <cell r="IO334">
            <v>0</v>
          </cell>
          <cell r="IP334">
            <v>0</v>
          </cell>
          <cell r="IQ334">
            <v>0</v>
          </cell>
          <cell r="IR334">
            <v>0</v>
          </cell>
          <cell r="IS334">
            <v>0</v>
          </cell>
          <cell r="IT334">
            <v>0</v>
          </cell>
          <cell r="IU334">
            <v>0</v>
          </cell>
          <cell r="IV334">
            <v>0</v>
          </cell>
          <cell r="IW334">
            <v>0</v>
          </cell>
          <cell r="IX334">
            <v>0</v>
          </cell>
          <cell r="IY334">
            <v>0</v>
          </cell>
          <cell r="IZ334">
            <v>0</v>
          </cell>
          <cell r="JA334">
            <v>0</v>
          </cell>
          <cell r="JB334">
            <v>0</v>
          </cell>
          <cell r="JC334">
            <v>0</v>
          </cell>
          <cell r="JD334">
            <v>0</v>
          </cell>
          <cell r="JE334">
            <v>0</v>
          </cell>
          <cell r="JF334">
            <v>0</v>
          </cell>
          <cell r="JG334">
            <v>0</v>
          </cell>
          <cell r="JH334">
            <v>0</v>
          </cell>
          <cell r="JI334">
            <v>0</v>
          </cell>
          <cell r="JJ334">
            <v>0</v>
          </cell>
          <cell r="JK334">
            <v>0</v>
          </cell>
          <cell r="JL334">
            <v>0</v>
          </cell>
          <cell r="JM334">
            <v>0</v>
          </cell>
          <cell r="JN334">
            <v>0</v>
          </cell>
          <cell r="JO334">
            <v>0</v>
          </cell>
          <cell r="JP334">
            <v>0</v>
          </cell>
          <cell r="JQ334">
            <v>0</v>
          </cell>
        </row>
        <row r="335">
          <cell r="F335">
            <v>38.775265203377785</v>
          </cell>
          <cell r="G335">
            <v>78.98058970997954</v>
          </cell>
          <cell r="H335">
            <v>-1.4545663303906622</v>
          </cell>
          <cell r="I335">
            <v>147.25738411706971</v>
          </cell>
          <cell r="J335">
            <v>-38.513228627279886</v>
          </cell>
          <cell r="K335">
            <v>24.756173903791932</v>
          </cell>
          <cell r="L335">
            <v>103.60409032179814</v>
          </cell>
          <cell r="M335">
            <v>-15.559650887626049</v>
          </cell>
          <cell r="N335">
            <v>16.501034569875628</v>
          </cell>
          <cell r="O335">
            <v>1.6758782750521277</v>
          </cell>
          <cell r="P335">
            <v>27.476222617038729</v>
          </cell>
          <cell r="Q335">
            <v>41.60352977502771</v>
          </cell>
          <cell r="R335">
            <v>13.948009537620237</v>
          </cell>
          <cell r="S335">
            <v>-25.255627619015286</v>
          </cell>
          <cell r="T335">
            <v>-22.304994870850351</v>
          </cell>
          <cell r="U335">
            <v>18.926288116157593</v>
          </cell>
          <cell r="V335">
            <v>70.280253305490078</v>
          </cell>
          <cell r="W335">
            <v>-83.57925199710985</v>
          </cell>
          <cell r="X335">
            <v>-41.59504120748079</v>
          </cell>
          <cell r="Y335">
            <v>-126.54741845001627</v>
          </cell>
          <cell r="Z335">
            <v>33.746375849132164</v>
          </cell>
          <cell r="AA335">
            <v>42.06658427081129</v>
          </cell>
          <cell r="AB335">
            <v>225.34539507866975</v>
          </cell>
          <cell r="AC335">
            <v>-81.794398605639799</v>
          </cell>
          <cell r="AD335">
            <v>4.6598456674819317</v>
          </cell>
          <cell r="AE335">
            <v>-183.67775295846513</v>
          </cell>
          <cell r="AF335">
            <v>-5.3935310477991152</v>
          </cell>
          <cell r="AG335">
            <v>-48.8329820250583</v>
          </cell>
          <cell r="AH335">
            <v>75.292101514742171</v>
          </cell>
          <cell r="AI335">
            <v>133.64475313587172</v>
          </cell>
          <cell r="AJ335">
            <v>-6.2053449813699899</v>
          </cell>
          <cell r="AK335">
            <v>-28.405448354980763</v>
          </cell>
          <cell r="AL335">
            <v>-64.012235441919984</v>
          </cell>
          <cell r="AM335">
            <v>-167.45656693621277</v>
          </cell>
          <cell r="AN335">
            <v>0.79573522645841877</v>
          </cell>
          <cell r="AO335">
            <v>-32.613552768169029</v>
          </cell>
          <cell r="AP335">
            <v>-44.079274158781118</v>
          </cell>
          <cell r="AQ335">
            <v>3.5885928787593002</v>
          </cell>
          <cell r="AR335">
            <v>-99.124415983067593</v>
          </cell>
          <cell r="AS335">
            <v>-51.019813686199996</v>
          </cell>
          <cell r="AT335">
            <v>-8.8138247054484964</v>
          </cell>
          <cell r="AU335">
            <v>0</v>
          </cell>
          <cell r="AV335">
            <v>-26.526475864609893</v>
          </cell>
          <cell r="AW335">
            <v>-1.633560142209717</v>
          </cell>
          <cell r="AX335">
            <v>-146.89596632583743</v>
          </cell>
          <cell r="AY335">
            <v>101.25779494984999</v>
          </cell>
          <cell r="AZ335">
            <v>-40.771094059826282</v>
          </cell>
          <cell r="BA335">
            <v>-12.355068093400405</v>
          </cell>
          <cell r="BB335">
            <v>88.870675517049676</v>
          </cell>
          <cell r="BC335">
            <v>-7.3020319651222962</v>
          </cell>
          <cell r="BD335">
            <v>6.0649483926772518</v>
          </cell>
          <cell r="BE335">
            <v>-280.06899697994231</v>
          </cell>
          <cell r="BF335">
            <v>-118.71937440435795</v>
          </cell>
          <cell r="BG335">
            <v>-44.65698969650839</v>
          </cell>
          <cell r="BH335">
            <v>59.725020625241086</v>
          </cell>
          <cell r="BI335">
            <v>48.373586812649592</v>
          </cell>
          <cell r="BJ335">
            <v>7.1153265206498872</v>
          </cell>
          <cell r="BK335">
            <v>32.710420538629478</v>
          </cell>
          <cell r="BL335">
            <v>-52.349817019219699</v>
          </cell>
          <cell r="BM335">
            <v>-59.046637376330182</v>
          </cell>
          <cell r="BN335">
            <v>-3.4156290766295569</v>
          </cell>
          <cell r="BO335">
            <v>-84.208178604128989</v>
          </cell>
          <cell r="BP335">
            <v>-12.806021640741164</v>
          </cell>
          <cell r="BQ335">
            <v>-52.790703659198698</v>
          </cell>
          <cell r="BR335">
            <v>-1297.4763655394781</v>
          </cell>
          <cell r="BS335">
            <v>-324.08362961573948</v>
          </cell>
          <cell r="BT335">
            <v>-85.947919886419186</v>
          </cell>
          <cell r="BU335">
            <v>-128.97961669317056</v>
          </cell>
          <cell r="BV335">
            <v>0</v>
          </cell>
          <cell r="BW335">
            <v>0</v>
          </cell>
          <cell r="BX335">
            <v>-31.815205090199999</v>
          </cell>
          <cell r="BY335">
            <v>-95.786994372689151</v>
          </cell>
          <cell r="BZ335">
            <v>-97.129344606571976</v>
          </cell>
          <cell r="CA335">
            <v>-102.43011149424638</v>
          </cell>
          <cell r="CB335">
            <v>-256.39511233598023</v>
          </cell>
          <cell r="CC335">
            <v>-147.694012475009</v>
          </cell>
          <cell r="CD335">
            <v>-27.214418969448161</v>
          </cell>
          <cell r="CE335">
            <v>-2782.2104837904481</v>
          </cell>
          <cell r="CF335">
            <v>-218.30009654000878</v>
          </cell>
          <cell r="CG335">
            <v>-14.558221216429047</v>
          </cell>
          <cell r="CH335">
            <v>-45.309345819589907</v>
          </cell>
          <cell r="CI335">
            <v>0</v>
          </cell>
          <cell r="CJ335">
            <v>-67.253745186140009</v>
          </cell>
          <cell r="CK335">
            <v>-155.19585240852984</v>
          </cell>
          <cell r="CL335">
            <v>-354.89919548168837</v>
          </cell>
          <cell r="CM335">
            <v>-303.96980755527875</v>
          </cell>
          <cell r="CN335">
            <v>-165.54384984462013</v>
          </cell>
          <cell r="CO335">
            <v>-760.72155605862008</v>
          </cell>
          <cell r="CP335">
            <v>-166.52877413608803</v>
          </cell>
          <cell r="CQ335">
            <v>-529.93003954344931</v>
          </cell>
          <cell r="CR335">
            <v>-1978.1448374088723</v>
          </cell>
          <cell r="CS335">
            <v>-178.10939086291</v>
          </cell>
          <cell r="CT335">
            <v>-145.82688858111123</v>
          </cell>
          <cell r="CU335">
            <v>-3.0495694300000098E-3</v>
          </cell>
          <cell r="CV335">
            <v>0</v>
          </cell>
          <cell r="CW335">
            <v>0</v>
          </cell>
          <cell r="CX335">
            <v>-69.255249742519993</v>
          </cell>
          <cell r="CY335">
            <v>-162.99373195802946</v>
          </cell>
          <cell r="CZ335">
            <v>-568.40614729222307</v>
          </cell>
          <cell r="DA335">
            <v>-428.12177472274016</v>
          </cell>
          <cell r="DB335">
            <v>-97.865196154090427</v>
          </cell>
          <cell r="DC335">
            <v>-105.4788350081617</v>
          </cell>
          <cell r="DD335">
            <v>-222.08457351765901</v>
          </cell>
          <cell r="DE335">
            <v>-1802.8463851730703</v>
          </cell>
          <cell r="DF335">
            <v>-146.67846990324051</v>
          </cell>
          <cell r="DG335">
            <v>-99.973066981190641</v>
          </cell>
          <cell r="DH335">
            <v>-1.6376109592501962</v>
          </cell>
          <cell r="DI335">
            <v>0</v>
          </cell>
          <cell r="DJ335">
            <v>0</v>
          </cell>
          <cell r="DK335">
            <v>-77.144552784710015</v>
          </cell>
          <cell r="DL335">
            <v>-492.43375420085977</v>
          </cell>
          <cell r="DM335">
            <v>-65.424376942999515</v>
          </cell>
          <cell r="DN335">
            <v>-104.98744176522086</v>
          </cell>
          <cell r="DO335">
            <v>-370.68645919275014</v>
          </cell>
          <cell r="DP335">
            <v>-394.3415380617098</v>
          </cell>
          <cell r="DQ335">
            <v>-49.539114381141189</v>
          </cell>
          <cell r="DR335">
            <v>-2907.9630672998464</v>
          </cell>
          <cell r="DS335">
            <v>-158.53051866991063</v>
          </cell>
          <cell r="DT335">
            <v>-82.081479084540661</v>
          </cell>
          <cell r="DU335">
            <v>8.4336597638598505</v>
          </cell>
          <cell r="DV335">
            <v>0</v>
          </cell>
          <cell r="DW335">
            <v>-281.81447571835002</v>
          </cell>
          <cell r="DX335">
            <v>-79.033003141810013</v>
          </cell>
          <cell r="DY335">
            <v>-959.74334329514022</v>
          </cell>
          <cell r="DZ335">
            <v>-90.311585465631651</v>
          </cell>
          <cell r="EA335">
            <v>-353.68777983789914</v>
          </cell>
          <cell r="EB335">
            <v>-277.63477598141981</v>
          </cell>
          <cell r="EC335">
            <v>-564.3630405255517</v>
          </cell>
          <cell r="ED335">
            <v>-69.196725343446815</v>
          </cell>
          <cell r="EE335">
            <v>-2233.9651242031978</v>
          </cell>
          <cell r="EF335">
            <v>-17.646673195399671</v>
          </cell>
          <cell r="EG335">
            <v>-480.63340532345137</v>
          </cell>
          <cell r="EH335">
            <v>-129.23863831053995</v>
          </cell>
          <cell r="EI335">
            <v>0</v>
          </cell>
          <cell r="EJ335">
            <v>0</v>
          </cell>
          <cell r="EK335">
            <v>-81.001963212600003</v>
          </cell>
          <cell r="EL335">
            <v>-597.90873685286988</v>
          </cell>
          <cell r="EM335">
            <v>-106.81067506172985</v>
          </cell>
          <cell r="EN335">
            <v>-37.173721076211223</v>
          </cell>
          <cell r="EO335">
            <v>-191.10581844481931</v>
          </cell>
          <cell r="EP335">
            <v>-501.83280362843834</v>
          </cell>
          <cell r="EQ335">
            <v>-90.612689097137263</v>
          </cell>
          <cell r="ER335">
            <v>-2660.3116018974833</v>
          </cell>
          <cell r="ES335">
            <v>-259.3001369986896</v>
          </cell>
          <cell r="ET335">
            <v>-411.15980784532803</v>
          </cell>
          <cell r="EU335">
            <v>-1.4994233399999723E-3</v>
          </cell>
          <cell r="EV335">
            <v>0</v>
          </cell>
          <cell r="EW335">
            <v>-55.121853767870022</v>
          </cell>
          <cell r="EX335">
            <v>-47.90971707448</v>
          </cell>
          <cell r="EY335">
            <v>-783.77853327387038</v>
          </cell>
          <cell r="EZ335">
            <v>-155.47682568552227</v>
          </cell>
          <cell r="FA335">
            <v>-6.0233534763301577</v>
          </cell>
          <cell r="FB335">
            <v>-182.18384223138992</v>
          </cell>
          <cell r="FC335">
            <v>-388.12383815478461</v>
          </cell>
          <cell r="FD335">
            <v>-371.23219396587228</v>
          </cell>
          <cell r="FE335">
            <v>-2900.0270055686269</v>
          </cell>
          <cell r="FF335">
            <v>-87.426198664388721</v>
          </cell>
          <cell r="FG335">
            <v>-80.450307240778784</v>
          </cell>
          <cell r="FH335">
            <v>-138.9622115669199</v>
          </cell>
          <cell r="FI335">
            <v>0</v>
          </cell>
          <cell r="FJ335">
            <v>-4.5796645894898802</v>
          </cell>
          <cell r="FK335">
            <v>-163.94621839045999</v>
          </cell>
          <cell r="FL335">
            <v>-34.807059129778281</v>
          </cell>
          <cell r="FM335">
            <v>-575.65079966034864</v>
          </cell>
          <cell r="FN335">
            <v>-126.4077267290595</v>
          </cell>
          <cell r="FO335">
            <v>-879.79189939370008</v>
          </cell>
          <cell r="FP335">
            <v>-444.02702885777944</v>
          </cell>
          <cell r="FQ335">
            <v>-363.97789134591949</v>
          </cell>
          <cell r="FR335">
            <v>-1685.0324834667117</v>
          </cell>
          <cell r="FS335">
            <v>-249.33735274738137</v>
          </cell>
          <cell r="FT335">
            <v>-55.895715804899737</v>
          </cell>
          <cell r="FU335">
            <v>-65.533124474180113</v>
          </cell>
          <cell r="FV335">
            <v>-3.960536566610017</v>
          </cell>
          <cell r="FW335">
            <v>-6.9304880472999457</v>
          </cell>
          <cell r="FX335">
            <v>-43.925000029729972</v>
          </cell>
          <cell r="FY335">
            <v>-332.42517388205852</v>
          </cell>
          <cell r="FZ335">
            <v>-185.67801988341853</v>
          </cell>
          <cell r="GA335">
            <v>-80.189160192679992</v>
          </cell>
          <cell r="GB335">
            <v>-81.467422379740128</v>
          </cell>
          <cell r="GC335">
            <v>-530.06258245306708</v>
          </cell>
          <cell r="GD335">
            <v>-49.62790700565165</v>
          </cell>
          <cell r="GE335">
            <v>-3351.5705112771539</v>
          </cell>
          <cell r="GF335">
            <v>-684.59233801851042</v>
          </cell>
          <cell r="GG335">
            <v>-18.509341613270408</v>
          </cell>
          <cell r="GH335">
            <v>-232.96342185305002</v>
          </cell>
          <cell r="GI335">
            <v>-152.39069022432983</v>
          </cell>
          <cell r="GJ335">
            <v>-205.0458306543801</v>
          </cell>
          <cell r="GK335">
            <v>-95.118499494150001</v>
          </cell>
          <cell r="GL335">
            <v>-505.09521144567043</v>
          </cell>
          <cell r="GM335">
            <v>-132.08987635480116</v>
          </cell>
          <cell r="GN335">
            <v>-458.89831680126917</v>
          </cell>
          <cell r="GO335">
            <v>-425.48729678420023</v>
          </cell>
          <cell r="GP335">
            <v>-128.00723921332246</v>
          </cell>
          <cell r="GQ335">
            <v>-313.37244882020423</v>
          </cell>
          <cell r="GR335">
            <v>-3046.6288822094066</v>
          </cell>
          <cell r="GS335">
            <v>-396.03080451347068</v>
          </cell>
          <cell r="GT335">
            <v>-568.14767026049049</v>
          </cell>
          <cell r="GU335">
            <v>9.6308046231500271</v>
          </cell>
          <cell r="GV335">
            <v>0</v>
          </cell>
          <cell r="GW335">
            <v>-224.81067413187998</v>
          </cell>
          <cell r="GX335">
            <v>-162.79158533459997</v>
          </cell>
          <cell r="GY335">
            <v>-676.94145916204161</v>
          </cell>
          <cell r="GZ335">
            <v>-394.08750840773791</v>
          </cell>
          <cell r="HA335">
            <v>-33.395355764292617</v>
          </cell>
          <cell r="HB335">
            <v>-236.85043263466923</v>
          </cell>
          <cell r="HC335">
            <v>-195.05649125894161</v>
          </cell>
          <cell r="HD335">
            <v>-168.14770536441938</v>
          </cell>
          <cell r="HE335">
            <v>-3394.7001441720349</v>
          </cell>
          <cell r="HF335">
            <v>-500.81209632978789</v>
          </cell>
          <cell r="HG335">
            <v>-791.35009708656162</v>
          </cell>
          <cell r="HH335">
            <v>-151.06139351015008</v>
          </cell>
          <cell r="HI335">
            <v>0</v>
          </cell>
          <cell r="HJ335">
            <v>0</v>
          </cell>
          <cell r="HK335">
            <v>-434.93790321422034</v>
          </cell>
          <cell r="HL335">
            <v>-191.25851507471089</v>
          </cell>
          <cell r="HM335">
            <v>-103.50688720911785</v>
          </cell>
          <cell r="HN335">
            <v>-30.503704236711201</v>
          </cell>
          <cell r="HO335">
            <v>-552.49393894434979</v>
          </cell>
          <cell r="HP335">
            <v>-193.67877601832879</v>
          </cell>
          <cell r="HQ335">
            <v>-445.09683254809897</v>
          </cell>
          <cell r="HR335">
            <v>-3311.528174978841</v>
          </cell>
          <cell r="HS335">
            <v>-695.12013010132068</v>
          </cell>
          <cell r="HT335">
            <v>-146.00488369326922</v>
          </cell>
          <cell r="HU335">
            <v>-289.70944851149034</v>
          </cell>
          <cell r="HV335">
            <v>-3.8073762383299936</v>
          </cell>
          <cell r="HW335">
            <v>-201.0236950133999</v>
          </cell>
          <cell r="HX335">
            <v>-294.9802767536894</v>
          </cell>
          <cell r="HY335">
            <v>-175.98811373106037</v>
          </cell>
          <cell r="HZ335">
            <v>-449.41714816107378</v>
          </cell>
          <cell r="IA335">
            <v>-162.6519127112806</v>
          </cell>
          <cell r="IB335">
            <v>-605.13999212770068</v>
          </cell>
          <cell r="IC335">
            <v>-158.24610815195047</v>
          </cell>
          <cell r="ID335">
            <v>-129.43908978429135</v>
          </cell>
          <cell r="IE335">
            <v>-2837.3884078650444</v>
          </cell>
          <cell r="IF335">
            <v>-751.96625197789763</v>
          </cell>
          <cell r="IG335">
            <v>-83.916764325571421</v>
          </cell>
          <cell r="IH335">
            <v>-113.01440664478196</v>
          </cell>
          <cell r="II335">
            <v>-56.759337361360394</v>
          </cell>
          <cell r="IJ335">
            <v>-29.077272468909996</v>
          </cell>
          <cell r="IK335">
            <v>-467.73144043038792</v>
          </cell>
          <cell r="IL335">
            <v>-427.50329896745643</v>
          </cell>
          <cell r="IM335">
            <v>36.812034759894232</v>
          </cell>
          <cell r="IN335">
            <v>-613.24983713045003</v>
          </cell>
          <cell r="IO335">
            <v>-211.18447957467924</v>
          </cell>
          <cell r="IP335">
            <v>-88.2031898284622</v>
          </cell>
          <cell r="IQ335">
            <v>-31.594163914989622</v>
          </cell>
          <cell r="IR335">
            <v>-4738.6664786612237</v>
          </cell>
          <cell r="IS335">
            <v>-456.17040527979225</v>
          </cell>
          <cell r="IT335">
            <v>-77.261552623980606</v>
          </cell>
          <cell r="IU335">
            <v>0</v>
          </cell>
          <cell r="IV335">
            <v>-621.04641461225003</v>
          </cell>
          <cell r="IW335">
            <v>-458.79629576310003</v>
          </cell>
          <cell r="IX335">
            <v>-1019.390564197849</v>
          </cell>
          <cell r="IY335">
            <v>-302.48454263820895</v>
          </cell>
          <cell r="IZ335">
            <v>-293.0776170836325</v>
          </cell>
          <cell r="JA335">
            <v>-702.3504603737274</v>
          </cell>
          <cell r="JB335">
            <v>-692.78667323118134</v>
          </cell>
          <cell r="JC335">
            <v>-93.170986082492163</v>
          </cell>
          <cell r="JD335">
            <v>-22.130966774999251</v>
          </cell>
          <cell r="JE335">
            <v>15.609735082281986</v>
          </cell>
          <cell r="JF335">
            <v>-3.9236339532617421</v>
          </cell>
          <cell r="JG335">
            <v>0</v>
          </cell>
          <cell r="JH335">
            <v>0</v>
          </cell>
          <cell r="JI335">
            <v>83.566685035460068</v>
          </cell>
          <cell r="JJ335">
            <v>0</v>
          </cell>
          <cell r="JK335">
            <v>6.2803432412201801</v>
          </cell>
          <cell r="JL335">
            <v>7.0137983859240194E-2</v>
          </cell>
          <cell r="JM335">
            <v>-0.99002664580984856</v>
          </cell>
          <cell r="JN335">
            <v>0</v>
          </cell>
          <cell r="JO335">
            <v>25.511306467349641</v>
          </cell>
          <cell r="JP335">
            <v>-94.927035737284314</v>
          </cell>
          <cell r="JQ335">
            <v>2.1958690747851506E-2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  <cell r="EJ336">
            <v>0</v>
          </cell>
          <cell r="EK336">
            <v>0</v>
          </cell>
          <cell r="EL336">
            <v>0</v>
          </cell>
          <cell r="EM336">
            <v>0</v>
          </cell>
          <cell r="EN336">
            <v>0</v>
          </cell>
          <cell r="EO336">
            <v>0</v>
          </cell>
          <cell r="EP336">
            <v>0</v>
          </cell>
          <cell r="EQ336">
            <v>0</v>
          </cell>
          <cell r="ER336">
            <v>0</v>
          </cell>
          <cell r="ES336">
            <v>0</v>
          </cell>
          <cell r="ET336">
            <v>0</v>
          </cell>
          <cell r="EU336">
            <v>0</v>
          </cell>
          <cell r="EV336">
            <v>0</v>
          </cell>
          <cell r="EW336">
            <v>0</v>
          </cell>
          <cell r="EX336">
            <v>0</v>
          </cell>
          <cell r="EY336">
            <v>0</v>
          </cell>
          <cell r="EZ336">
            <v>0</v>
          </cell>
          <cell r="FA336">
            <v>0</v>
          </cell>
          <cell r="FB336">
            <v>0</v>
          </cell>
          <cell r="FC336">
            <v>0</v>
          </cell>
          <cell r="FD336">
            <v>0</v>
          </cell>
          <cell r="FE336">
            <v>0</v>
          </cell>
          <cell r="FF336">
            <v>0</v>
          </cell>
          <cell r="FG336">
            <v>0</v>
          </cell>
          <cell r="FH336">
            <v>0</v>
          </cell>
          <cell r="FI336">
            <v>0</v>
          </cell>
          <cell r="FJ336">
            <v>0</v>
          </cell>
          <cell r="FK336">
            <v>0</v>
          </cell>
          <cell r="FL336">
            <v>0</v>
          </cell>
          <cell r="FM336">
            <v>0</v>
          </cell>
          <cell r="FN336">
            <v>0</v>
          </cell>
          <cell r="FO336">
            <v>0</v>
          </cell>
          <cell r="FP336">
            <v>0</v>
          </cell>
          <cell r="FQ336">
            <v>0</v>
          </cell>
          <cell r="FR336">
            <v>0</v>
          </cell>
          <cell r="FS336">
            <v>0</v>
          </cell>
          <cell r="FT336">
            <v>0</v>
          </cell>
          <cell r="FU336">
            <v>0</v>
          </cell>
          <cell r="FV336">
            <v>0</v>
          </cell>
          <cell r="FW336">
            <v>0</v>
          </cell>
          <cell r="FX336">
            <v>0</v>
          </cell>
          <cell r="FY336">
            <v>0</v>
          </cell>
          <cell r="FZ336">
            <v>0</v>
          </cell>
          <cell r="GA336">
            <v>0</v>
          </cell>
          <cell r="GB336">
            <v>0</v>
          </cell>
          <cell r="GC336">
            <v>0</v>
          </cell>
          <cell r="GD336">
            <v>0</v>
          </cell>
          <cell r="GE336">
            <v>0</v>
          </cell>
          <cell r="GF336">
            <v>0</v>
          </cell>
          <cell r="GG336">
            <v>0</v>
          </cell>
          <cell r="GH336">
            <v>0</v>
          </cell>
          <cell r="GI336">
            <v>0</v>
          </cell>
          <cell r="GJ336">
            <v>0</v>
          </cell>
          <cell r="GK336">
            <v>0</v>
          </cell>
          <cell r="GL336">
            <v>0</v>
          </cell>
          <cell r="GM336">
            <v>0</v>
          </cell>
          <cell r="GN336">
            <v>0</v>
          </cell>
          <cell r="GO336">
            <v>0</v>
          </cell>
          <cell r="GP336">
            <v>0</v>
          </cell>
          <cell r="GQ336">
            <v>0</v>
          </cell>
          <cell r="GR336">
            <v>0</v>
          </cell>
          <cell r="GS336">
            <v>0</v>
          </cell>
          <cell r="GT336">
            <v>0</v>
          </cell>
          <cell r="GU336">
            <v>0</v>
          </cell>
          <cell r="GV336">
            <v>0</v>
          </cell>
          <cell r="GW336">
            <v>0</v>
          </cell>
          <cell r="GX336">
            <v>0</v>
          </cell>
          <cell r="GY336">
            <v>0</v>
          </cell>
          <cell r="GZ336">
            <v>0</v>
          </cell>
          <cell r="HA336">
            <v>0</v>
          </cell>
          <cell r="HB336">
            <v>0</v>
          </cell>
          <cell r="HC336">
            <v>0</v>
          </cell>
          <cell r="HD336">
            <v>0</v>
          </cell>
          <cell r="HE336">
            <v>0</v>
          </cell>
          <cell r="HF336">
            <v>0</v>
          </cell>
          <cell r="HG336">
            <v>0</v>
          </cell>
          <cell r="HH336">
            <v>0</v>
          </cell>
          <cell r="HI336">
            <v>0</v>
          </cell>
          <cell r="HJ336">
            <v>0</v>
          </cell>
          <cell r="HK336">
            <v>0</v>
          </cell>
          <cell r="HL336">
            <v>0</v>
          </cell>
          <cell r="HM336">
            <v>0</v>
          </cell>
          <cell r="HN336">
            <v>0</v>
          </cell>
          <cell r="HO336">
            <v>0</v>
          </cell>
          <cell r="HP336">
            <v>0</v>
          </cell>
          <cell r="HQ336">
            <v>0</v>
          </cell>
          <cell r="HR336">
            <v>0</v>
          </cell>
          <cell r="HS336">
            <v>0</v>
          </cell>
          <cell r="HT336">
            <v>0</v>
          </cell>
          <cell r="HU336">
            <v>0</v>
          </cell>
          <cell r="HV336">
            <v>0</v>
          </cell>
          <cell r="HW336">
            <v>0</v>
          </cell>
          <cell r="HX336">
            <v>0</v>
          </cell>
          <cell r="HY336">
            <v>0</v>
          </cell>
          <cell r="HZ336">
            <v>0</v>
          </cell>
          <cell r="IA336">
            <v>0</v>
          </cell>
          <cell r="IB336">
            <v>0</v>
          </cell>
          <cell r="IC336">
            <v>0</v>
          </cell>
          <cell r="ID336">
            <v>0</v>
          </cell>
          <cell r="IE336">
            <v>0</v>
          </cell>
          <cell r="IF336">
            <v>0</v>
          </cell>
          <cell r="IG336">
            <v>0</v>
          </cell>
          <cell r="IH336">
            <v>0</v>
          </cell>
          <cell r="II336">
            <v>0</v>
          </cell>
          <cell r="IJ336">
            <v>0</v>
          </cell>
          <cell r="IK336">
            <v>0</v>
          </cell>
          <cell r="IL336">
            <v>0</v>
          </cell>
          <cell r="IM336">
            <v>0</v>
          </cell>
          <cell r="IN336">
            <v>0</v>
          </cell>
          <cell r="IO336">
            <v>0</v>
          </cell>
          <cell r="IP336">
            <v>0</v>
          </cell>
          <cell r="IQ336">
            <v>0</v>
          </cell>
          <cell r="IR336">
            <v>0</v>
          </cell>
          <cell r="IS336">
            <v>0</v>
          </cell>
          <cell r="IT336">
            <v>0</v>
          </cell>
          <cell r="IU336">
            <v>0</v>
          </cell>
          <cell r="IV336">
            <v>0</v>
          </cell>
          <cell r="IW336">
            <v>0</v>
          </cell>
          <cell r="IX336">
            <v>0</v>
          </cell>
          <cell r="IY336">
            <v>0</v>
          </cell>
          <cell r="IZ336">
            <v>0</v>
          </cell>
          <cell r="JA336">
            <v>0</v>
          </cell>
          <cell r="JB336">
            <v>0</v>
          </cell>
          <cell r="JC336">
            <v>0</v>
          </cell>
          <cell r="JD336">
            <v>0</v>
          </cell>
          <cell r="JE336">
            <v>0</v>
          </cell>
          <cell r="JF336">
            <v>0</v>
          </cell>
          <cell r="JG336">
            <v>0</v>
          </cell>
          <cell r="JH336">
            <v>0</v>
          </cell>
          <cell r="JI336">
            <v>0</v>
          </cell>
          <cell r="JJ336">
            <v>0</v>
          </cell>
          <cell r="JK336">
            <v>0</v>
          </cell>
          <cell r="JL336">
            <v>0</v>
          </cell>
          <cell r="JM336">
            <v>0</v>
          </cell>
          <cell r="JN336">
            <v>0</v>
          </cell>
          <cell r="JO336">
            <v>0</v>
          </cell>
          <cell r="JP336">
            <v>0</v>
          </cell>
          <cell r="JQ336">
            <v>0</v>
          </cell>
        </row>
        <row r="337">
          <cell r="F337">
            <v>32.542989981160645</v>
          </cell>
          <cell r="G337">
            <v>-26.522610046187765</v>
          </cell>
          <cell r="H337">
            <v>20.187595091791991</v>
          </cell>
          <cell r="I337">
            <v>-15.672471218380451</v>
          </cell>
          <cell r="J337">
            <v>-64.065080468289125</v>
          </cell>
          <cell r="K337">
            <v>-66.101223912148271</v>
          </cell>
          <cell r="L337">
            <v>30.945085861429106</v>
          </cell>
          <cell r="M337">
            <v>13.189050692520595</v>
          </cell>
          <cell r="N337">
            <v>30.573398542692303</v>
          </cell>
          <cell r="O337">
            <v>20.15854209517056</v>
          </cell>
          <cell r="P337">
            <v>-37.21505321442055</v>
          </cell>
          <cell r="Q337">
            <v>-2.6245410095816624</v>
          </cell>
          <cell r="R337">
            <v>7.97640093685186</v>
          </cell>
          <cell r="S337">
            <v>-29.391398577201471</v>
          </cell>
          <cell r="T337">
            <v>-14.166602725150369</v>
          </cell>
          <cell r="U337">
            <v>41.913797540451014</v>
          </cell>
          <cell r="V337">
            <v>100.16917568254212</v>
          </cell>
          <cell r="W337">
            <v>56.523077566089341</v>
          </cell>
          <cell r="X337">
            <v>-38.005421555011708</v>
          </cell>
          <cell r="Y337">
            <v>-99.125351661648892</v>
          </cell>
          <cell r="Z337">
            <v>-14.489967756049964</v>
          </cell>
          <cell r="AA337">
            <v>-7.0648076815186869</v>
          </cell>
          <cell r="AB337">
            <v>-14.823407223639606</v>
          </cell>
          <cell r="AC337">
            <v>9.7103316818593157</v>
          </cell>
          <cell r="AD337">
            <v>16.726975646130086</v>
          </cell>
          <cell r="AE337">
            <v>-381.79925175926473</v>
          </cell>
          <cell r="AF337">
            <v>0.16315300313181069</v>
          </cell>
          <cell r="AG337">
            <v>-36.134430013360543</v>
          </cell>
          <cell r="AH337">
            <v>-309.76492884566051</v>
          </cell>
          <cell r="AI337">
            <v>18.69455585023934</v>
          </cell>
          <cell r="AJ337">
            <v>-74.197280140370822</v>
          </cell>
          <cell r="AK337">
            <v>-16.848519932929776</v>
          </cell>
          <cell r="AL337">
            <v>44.399638136328576</v>
          </cell>
          <cell r="AM337">
            <v>27.517238383089989</v>
          </cell>
          <cell r="AN337">
            <v>-17.765420131339852</v>
          </cell>
          <cell r="AO337">
            <v>8.9107434382003703</v>
          </cell>
          <cell r="AP337">
            <v>-28.889266275336922</v>
          </cell>
          <cell r="AQ337">
            <v>2.1152647687322315</v>
          </cell>
          <cell r="AR337">
            <v>-75.874465247936314</v>
          </cell>
          <cell r="AS337">
            <v>-24.178916785687761</v>
          </cell>
          <cell r="AT337">
            <v>3.7571825301893114</v>
          </cell>
          <cell r="AU337">
            <v>26.536487112030954</v>
          </cell>
          <cell r="AV337">
            <v>-21.449856503850242</v>
          </cell>
          <cell r="AW337">
            <v>38.290299306610905</v>
          </cell>
          <cell r="AX337">
            <v>0.36600422193077975</v>
          </cell>
          <cell r="AY337">
            <v>-17.28313202631216</v>
          </cell>
          <cell r="AZ337">
            <v>0</v>
          </cell>
          <cell r="BA337">
            <v>-24.171768548731052</v>
          </cell>
          <cell r="BB337">
            <v>-56.013509476688341</v>
          </cell>
          <cell r="BC337">
            <v>34.730179913589382</v>
          </cell>
          <cell r="BD337">
            <v>-36.457434990990805</v>
          </cell>
          <cell r="BE337">
            <v>-682.78889560536481</v>
          </cell>
          <cell r="BF337">
            <v>-24.398818944819141</v>
          </cell>
          <cell r="BG337">
            <v>-47.676821017128532</v>
          </cell>
          <cell r="BH337">
            <v>-52.861042280470429</v>
          </cell>
          <cell r="BI337">
            <v>-132.28437009540903</v>
          </cell>
          <cell r="BJ337">
            <v>-1.9622162554896931</v>
          </cell>
          <cell r="BK337">
            <v>-36.537418012401758</v>
          </cell>
          <cell r="BL337">
            <v>-23.82489903268106</v>
          </cell>
          <cell r="BM337">
            <v>-20.02957299396985</v>
          </cell>
          <cell r="BN337">
            <v>-17.122684971056515</v>
          </cell>
          <cell r="BO337">
            <v>-156.09321036006986</v>
          </cell>
          <cell r="BP337">
            <v>-65.247512102116161</v>
          </cell>
          <cell r="BQ337">
            <v>-104.75032953973823</v>
          </cell>
          <cell r="BR337">
            <v>-1070.3707651802397</v>
          </cell>
          <cell r="BS337">
            <v>-103.11765529287095</v>
          </cell>
          <cell r="BT337">
            <v>-27.459751355859225</v>
          </cell>
          <cell r="BU337">
            <v>-54.843195510269652</v>
          </cell>
          <cell r="BV337">
            <v>-181.24354340343052</v>
          </cell>
          <cell r="BW337">
            <v>-50.720908430100053</v>
          </cell>
          <cell r="BX337">
            <v>-180.27682679921963</v>
          </cell>
          <cell r="BY337">
            <v>-65.193442813353613</v>
          </cell>
          <cell r="BZ337">
            <v>-45.975509227990187</v>
          </cell>
          <cell r="CA337">
            <v>-57.24974475979252</v>
          </cell>
          <cell r="CB337">
            <v>-3.7571956578199206</v>
          </cell>
          <cell r="CC337">
            <v>-59.733189899468925</v>
          </cell>
          <cell r="CD337">
            <v>-240.79980203006926</v>
          </cell>
          <cell r="CE337">
            <v>-1388.7708877434197</v>
          </cell>
          <cell r="CF337">
            <v>-186.63179104967276</v>
          </cell>
          <cell r="CG337">
            <v>-221.40843032163866</v>
          </cell>
          <cell r="CH337">
            <v>-12.962162414920385</v>
          </cell>
          <cell r="CI337">
            <v>-297.7263354873794</v>
          </cell>
          <cell r="CJ337">
            <v>-113.27032552176024</v>
          </cell>
          <cell r="CK337">
            <v>-99.36467803620053</v>
          </cell>
          <cell r="CL337">
            <v>-239.18989367228278</v>
          </cell>
          <cell r="CM337">
            <v>-35.662886801260356</v>
          </cell>
          <cell r="CN337">
            <v>-31.127157296859878</v>
          </cell>
          <cell r="CO337">
            <v>89.181365990752965</v>
          </cell>
          <cell r="CP337">
            <v>-107.48211193072893</v>
          </cell>
          <cell r="CQ337">
            <v>-133.12648120145968</v>
          </cell>
          <cell r="CR337">
            <v>-1732.4888257599087</v>
          </cell>
          <cell r="CS337">
            <v>-169.65440419512015</v>
          </cell>
          <cell r="CT337">
            <v>-76.160476852110151</v>
          </cell>
          <cell r="CU337">
            <v>14.498516907130579</v>
          </cell>
          <cell r="CV337">
            <v>-253.17683836433116</v>
          </cell>
          <cell r="CW337">
            <v>-211.39416239035972</v>
          </cell>
          <cell r="CX337">
            <v>-205.73391124986119</v>
          </cell>
          <cell r="CY337">
            <v>-184.88858125663137</v>
          </cell>
          <cell r="CZ337">
            <v>-18.126346432909941</v>
          </cell>
          <cell r="DA337">
            <v>-125.91842485833695</v>
          </cell>
          <cell r="DB337">
            <v>-180.92611631095042</v>
          </cell>
          <cell r="DC337">
            <v>-103.8045063878817</v>
          </cell>
          <cell r="DD337">
            <v>-217.20357436855011</v>
          </cell>
          <cell r="DE337">
            <v>-2259.3432021922199</v>
          </cell>
          <cell r="DF337">
            <v>-171.6383245942925</v>
          </cell>
          <cell r="DG337">
            <v>-114.2838163305496</v>
          </cell>
          <cell r="DH337">
            <v>-298.60334055738076</v>
          </cell>
          <cell r="DI337">
            <v>-389.53165002861988</v>
          </cell>
          <cell r="DJ337">
            <v>-315.89552429753985</v>
          </cell>
          <cell r="DK337">
            <v>-114.15170522812969</v>
          </cell>
          <cell r="DL337">
            <v>-167.74107685596937</v>
          </cell>
          <cell r="DM337">
            <v>-210.75144618073978</v>
          </cell>
          <cell r="DN337">
            <v>-121.09785228650071</v>
          </cell>
          <cell r="DO337">
            <v>37.552533362120812</v>
          </cell>
          <cell r="DP337">
            <v>-102.68340689464094</v>
          </cell>
          <cell r="DQ337">
            <v>-290.51759229998061</v>
          </cell>
          <cell r="DR337">
            <v>-1569.2341106952517</v>
          </cell>
          <cell r="DS337">
            <v>-146.77807618502811</v>
          </cell>
          <cell r="DT337">
            <v>-142.88368796477062</v>
          </cell>
          <cell r="DU337">
            <v>-71.671411916299803</v>
          </cell>
          <cell r="DV337">
            <v>-42.907313536727997</v>
          </cell>
          <cell r="DW337">
            <v>-383.98603341810121</v>
          </cell>
          <cell r="DX337">
            <v>-187.41583298586102</v>
          </cell>
          <cell r="DY337">
            <v>-80.683164107380435</v>
          </cell>
          <cell r="DZ337">
            <v>-80.598658049950018</v>
          </cell>
          <cell r="EA337">
            <v>-23.776039749710435</v>
          </cell>
          <cell r="EB337">
            <v>-20.764512984869725</v>
          </cell>
          <cell r="EC337">
            <v>-53.461396118520497</v>
          </cell>
          <cell r="ED337">
            <v>-334.307983678038</v>
          </cell>
          <cell r="EE337">
            <v>-2335.7106615957309</v>
          </cell>
          <cell r="EF337">
            <v>-243.76314579420796</v>
          </cell>
          <cell r="EG337">
            <v>-152.62596307369949</v>
          </cell>
          <cell r="EH337">
            <v>-264.95330720746097</v>
          </cell>
          <cell r="EI337">
            <v>-156.14557592131041</v>
          </cell>
          <cell r="EJ337">
            <v>-153.70501888562103</v>
          </cell>
          <cell r="EK337">
            <v>-135.75619672254743</v>
          </cell>
          <cell r="EL337">
            <v>-109.62241673244353</v>
          </cell>
          <cell r="EM337">
            <v>-209.86928421281982</v>
          </cell>
          <cell r="EN337">
            <v>-55.361133815149515</v>
          </cell>
          <cell r="EO337">
            <v>-427.07736466158258</v>
          </cell>
          <cell r="EP337">
            <v>-113.43038455236092</v>
          </cell>
          <cell r="EQ337">
            <v>-313.40087001651773</v>
          </cell>
          <cell r="ER337">
            <v>-2313.5524389090569</v>
          </cell>
          <cell r="ES337">
            <v>-210.46901740025896</v>
          </cell>
          <cell r="ET337">
            <v>-144.53639550710977</v>
          </cell>
          <cell r="EU337">
            <v>-246.50286673962091</v>
          </cell>
          <cell r="EV337">
            <v>-302.39494287522939</v>
          </cell>
          <cell r="EW337">
            <v>-188.46078933179069</v>
          </cell>
          <cell r="EX337">
            <v>-349.10147368414073</v>
          </cell>
          <cell r="EY337">
            <v>-288.27453215056084</v>
          </cell>
          <cell r="EZ337">
            <v>-9.548019491569903</v>
          </cell>
          <cell r="FA337">
            <v>-117.83523429606066</v>
          </cell>
          <cell r="FB337">
            <v>-143.04947238719978</v>
          </cell>
          <cell r="FC337">
            <v>-28.28183369233011</v>
          </cell>
          <cell r="FD337">
            <v>-285.09786135316972</v>
          </cell>
          <cell r="FE337">
            <v>-2283.0167893795297</v>
          </cell>
          <cell r="FF337">
            <v>-354.06285517654214</v>
          </cell>
          <cell r="FG337">
            <v>-349.91151181167879</v>
          </cell>
          <cell r="FH337">
            <v>-69.876906952130412</v>
          </cell>
          <cell r="FI337">
            <v>-419.54827156608917</v>
          </cell>
          <cell r="FJ337">
            <v>-199.36815531745015</v>
          </cell>
          <cell r="FK337">
            <v>-126.07515089194203</v>
          </cell>
          <cell r="FL337">
            <v>-140.88693796838015</v>
          </cell>
          <cell r="FM337">
            <v>-33.836757337139716</v>
          </cell>
          <cell r="FN337">
            <v>-111.06208234593032</v>
          </cell>
          <cell r="FO337">
            <v>-119.40721433757972</v>
          </cell>
          <cell r="FP337">
            <v>-152.66018279675154</v>
          </cell>
          <cell r="FQ337">
            <v>-206.32076287794007</v>
          </cell>
          <cell r="FR337">
            <v>-1927.8726416099671</v>
          </cell>
          <cell r="FS337">
            <v>-603.64709254040099</v>
          </cell>
          <cell r="FT337">
            <v>-68.758408406130002</v>
          </cell>
          <cell r="FU337">
            <v>-205.49141929436064</v>
          </cell>
          <cell r="FV337">
            <v>-298.72113465805887</v>
          </cell>
          <cell r="FW337">
            <v>-91.159909836389488</v>
          </cell>
          <cell r="FX337">
            <v>-201.19995247286079</v>
          </cell>
          <cell r="FY337">
            <v>-295.7547347769796</v>
          </cell>
          <cell r="FZ337">
            <v>-98.934515872709653</v>
          </cell>
          <cell r="GA337">
            <v>-62.574592348910301</v>
          </cell>
          <cell r="GB337">
            <v>1.1369748259899097</v>
          </cell>
          <cell r="GC337">
            <v>-50.96954889034896</v>
          </cell>
          <cell r="GD337">
            <v>48.201692661199559</v>
          </cell>
          <cell r="GE337">
            <v>-2199.0345678253798</v>
          </cell>
          <cell r="GF337">
            <v>-448.73411597925951</v>
          </cell>
          <cell r="GG337">
            <v>-127.41834743703293</v>
          </cell>
          <cell r="GH337">
            <v>-315.74234727380008</v>
          </cell>
          <cell r="GI337">
            <v>-283.11583824929221</v>
          </cell>
          <cell r="GJ337">
            <v>-167.94463973975962</v>
          </cell>
          <cell r="GK337">
            <v>-186.61965251757829</v>
          </cell>
          <cell r="GL337">
            <v>-87.258692625357071</v>
          </cell>
          <cell r="GM337">
            <v>-78.87186283867004</v>
          </cell>
          <cell r="GN337">
            <v>-66.338006067077004</v>
          </cell>
          <cell r="GO337">
            <v>-235.10492602060913</v>
          </cell>
          <cell r="GP337">
            <v>-175.91102543300076</v>
          </cell>
          <cell r="GQ337">
            <v>-25.975113643962686</v>
          </cell>
          <cell r="GR337">
            <v>-2131.8464514636289</v>
          </cell>
          <cell r="GS337">
            <v>-73.229232577450603</v>
          </cell>
          <cell r="GT337">
            <v>-482.32107667299169</v>
          </cell>
          <cell r="GU337">
            <v>-350.49330269268012</v>
          </cell>
          <cell r="GV337">
            <v>-164.95209944787075</v>
          </cell>
          <cell r="GW337">
            <v>-186.48528756220003</v>
          </cell>
          <cell r="GX337">
            <v>-209.03219695251391</v>
          </cell>
          <cell r="GY337">
            <v>-113.04359042984106</v>
          </cell>
          <cell r="GZ337">
            <v>-67.219036321909925</v>
          </cell>
          <cell r="HA337">
            <v>-47.827622217553653</v>
          </cell>
          <cell r="HB337">
            <v>-332.73352569097915</v>
          </cell>
          <cell r="HC337">
            <v>-44.031229968451953</v>
          </cell>
          <cell r="HD337">
            <v>-60.478250929179922</v>
          </cell>
          <cell r="HE337">
            <v>-1937.6858772317937</v>
          </cell>
          <cell r="HF337">
            <v>-92.589729323850406</v>
          </cell>
          <cell r="HG337">
            <v>-190.62860270452074</v>
          </cell>
          <cell r="HH337">
            <v>-283.02973373573059</v>
          </cell>
          <cell r="HI337">
            <v>-222.54928097700031</v>
          </cell>
          <cell r="HJ337">
            <v>-366.63671266399979</v>
          </cell>
          <cell r="HK337">
            <v>-248.72732686717063</v>
          </cell>
          <cell r="HL337">
            <v>-123.97114539426002</v>
          </cell>
          <cell r="HM337">
            <v>-28.015106677230051</v>
          </cell>
          <cell r="HN337">
            <v>-259.20103365346949</v>
          </cell>
          <cell r="HO337">
            <v>-49.129170863203399</v>
          </cell>
          <cell r="HP337">
            <v>-28.16798650436067</v>
          </cell>
          <cell r="HQ337">
            <v>-45.040047866999885</v>
          </cell>
          <cell r="HR337">
            <v>-1630.4506816548237</v>
          </cell>
          <cell r="HS337">
            <v>-32.80482424962247</v>
          </cell>
          <cell r="HT337">
            <v>-168.26077779551997</v>
          </cell>
          <cell r="HU337">
            <v>-412.84841471163782</v>
          </cell>
          <cell r="HV337">
            <v>-181.81270282906917</v>
          </cell>
          <cell r="HW337">
            <v>-94.38101386092012</v>
          </cell>
          <cell r="HX337">
            <v>-64.350544123310101</v>
          </cell>
          <cell r="HY337">
            <v>-407.59900612097044</v>
          </cell>
          <cell r="HZ337">
            <v>-25.955218193570545</v>
          </cell>
          <cell r="IA337">
            <v>-36.239020428378353</v>
          </cell>
          <cell r="IB337">
            <v>-9.7860757424600706</v>
          </cell>
          <cell r="IC337">
            <v>-130.7006949612678</v>
          </cell>
          <cell r="ID337">
            <v>-65.712388638117773</v>
          </cell>
          <cell r="IE337">
            <v>-2011.3012380100263</v>
          </cell>
          <cell r="IF337">
            <v>-88.072271038801773</v>
          </cell>
          <cell r="IG337">
            <v>-399.20298391174947</v>
          </cell>
          <cell r="IH337">
            <v>-145.95206198245978</v>
          </cell>
          <cell r="II337">
            <v>-106.0741228038205</v>
          </cell>
          <cell r="IJ337">
            <v>-318.22204933505145</v>
          </cell>
          <cell r="IK337">
            <v>-56.330758389009134</v>
          </cell>
          <cell r="IL337">
            <v>-203.54406486381231</v>
          </cell>
          <cell r="IM337">
            <v>-24.649039416870437</v>
          </cell>
          <cell r="IN337">
            <v>-39.862451768418396</v>
          </cell>
          <cell r="IO337">
            <v>-239.82732566553204</v>
          </cell>
          <cell r="IP337">
            <v>-323.98051507522905</v>
          </cell>
          <cell r="IQ337">
            <v>-65.583593759289215</v>
          </cell>
          <cell r="IR337">
            <v>-2343.1022086900193</v>
          </cell>
          <cell r="IS337">
            <v>-227.09007899461903</v>
          </cell>
          <cell r="IT337">
            <v>-76.6729554142712</v>
          </cell>
          <cell r="IU337">
            <v>-247.08978585650948</v>
          </cell>
          <cell r="IV337">
            <v>-599.06877365197943</v>
          </cell>
          <cell r="IW337">
            <v>-460.54733871525968</v>
          </cell>
          <cell r="IX337">
            <v>-36.574657768289399</v>
          </cell>
          <cell r="IY337">
            <v>-127.62721616959789</v>
          </cell>
          <cell r="IZ337">
            <v>-13.952118600539961</v>
          </cell>
          <cell r="JA337">
            <v>-113.04090960657049</v>
          </cell>
          <cell r="JB337">
            <v>-259.73705875626911</v>
          </cell>
          <cell r="JC337">
            <v>-180.87184836693814</v>
          </cell>
          <cell r="JD337">
            <v>-0.82946678917869576</v>
          </cell>
          <cell r="JE337">
            <v>-45.427005257894052</v>
          </cell>
          <cell r="JF337">
            <v>8.33374273717709</v>
          </cell>
          <cell r="JG337">
            <v>-5.0320608339461614E-2</v>
          </cell>
          <cell r="JH337">
            <v>4.2014824341094936E-2</v>
          </cell>
          <cell r="JI337">
            <v>-53.498497207287073</v>
          </cell>
          <cell r="JJ337">
            <v>0</v>
          </cell>
          <cell r="JK337">
            <v>-0.23545843632746255</v>
          </cell>
          <cell r="JL337">
            <v>0.18344528934176196</v>
          </cell>
          <cell r="JM337">
            <v>0.1543213291702159</v>
          </cell>
          <cell r="JN337">
            <v>0</v>
          </cell>
          <cell r="JO337">
            <v>-5.9229196540400153E-2</v>
          </cell>
          <cell r="JP337">
            <v>-0.2970239894293627</v>
          </cell>
          <cell r="JQ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  <cell r="ET338">
            <v>0</v>
          </cell>
          <cell r="EU338">
            <v>0</v>
          </cell>
          <cell r="EV338">
            <v>0</v>
          </cell>
          <cell r="EW338">
            <v>0</v>
          </cell>
          <cell r="EX338">
            <v>0</v>
          </cell>
          <cell r="EY338">
            <v>0</v>
          </cell>
          <cell r="EZ338">
            <v>0</v>
          </cell>
          <cell r="FA338">
            <v>0</v>
          </cell>
          <cell r="FB338">
            <v>0</v>
          </cell>
          <cell r="FC338">
            <v>0</v>
          </cell>
          <cell r="FD338">
            <v>0</v>
          </cell>
          <cell r="FE338">
            <v>0</v>
          </cell>
          <cell r="FF338">
            <v>0</v>
          </cell>
          <cell r="FG338">
            <v>0</v>
          </cell>
          <cell r="FH338">
            <v>0</v>
          </cell>
          <cell r="FI338">
            <v>0</v>
          </cell>
          <cell r="FJ338">
            <v>0</v>
          </cell>
          <cell r="FK338">
            <v>0</v>
          </cell>
          <cell r="FL338">
            <v>0</v>
          </cell>
          <cell r="FM338">
            <v>0</v>
          </cell>
          <cell r="FN338">
            <v>0</v>
          </cell>
          <cell r="FO338">
            <v>0</v>
          </cell>
          <cell r="FP338">
            <v>0</v>
          </cell>
          <cell r="FQ338">
            <v>0</v>
          </cell>
          <cell r="FR338">
            <v>0</v>
          </cell>
          <cell r="FS338">
            <v>0</v>
          </cell>
          <cell r="FT338">
            <v>0</v>
          </cell>
          <cell r="FU338">
            <v>0</v>
          </cell>
          <cell r="FV338">
            <v>0</v>
          </cell>
          <cell r="FW338">
            <v>0</v>
          </cell>
          <cell r="FX338">
            <v>0</v>
          </cell>
          <cell r="FY338">
            <v>0</v>
          </cell>
          <cell r="FZ338">
            <v>0</v>
          </cell>
          <cell r="GA338">
            <v>0</v>
          </cell>
          <cell r="GB338">
            <v>0</v>
          </cell>
          <cell r="GC338">
            <v>0</v>
          </cell>
          <cell r="GD338">
            <v>0</v>
          </cell>
          <cell r="GE338">
            <v>0</v>
          </cell>
          <cell r="GF338">
            <v>0</v>
          </cell>
          <cell r="GG338">
            <v>0</v>
          </cell>
          <cell r="GH338">
            <v>0</v>
          </cell>
          <cell r="GI338">
            <v>0</v>
          </cell>
          <cell r="GJ338">
            <v>0</v>
          </cell>
          <cell r="GK338">
            <v>0</v>
          </cell>
          <cell r="GL338">
            <v>0</v>
          </cell>
          <cell r="GM338">
            <v>0</v>
          </cell>
          <cell r="GN338">
            <v>0</v>
          </cell>
          <cell r="GO338">
            <v>0</v>
          </cell>
          <cell r="GP338">
            <v>0</v>
          </cell>
          <cell r="GQ338">
            <v>0</v>
          </cell>
          <cell r="GR338">
            <v>0</v>
          </cell>
          <cell r="GS338">
            <v>0</v>
          </cell>
          <cell r="GT338">
            <v>0</v>
          </cell>
          <cell r="GU338">
            <v>0</v>
          </cell>
          <cell r="GV338">
            <v>0</v>
          </cell>
          <cell r="GW338">
            <v>0</v>
          </cell>
          <cell r="GX338">
            <v>0</v>
          </cell>
          <cell r="GY338">
            <v>0</v>
          </cell>
          <cell r="GZ338">
            <v>0</v>
          </cell>
          <cell r="HA338">
            <v>0</v>
          </cell>
          <cell r="HB338">
            <v>0</v>
          </cell>
          <cell r="HC338">
            <v>0</v>
          </cell>
          <cell r="HD338">
            <v>0</v>
          </cell>
          <cell r="HE338">
            <v>0</v>
          </cell>
          <cell r="HF338">
            <v>0</v>
          </cell>
          <cell r="HG338">
            <v>0</v>
          </cell>
          <cell r="HH338">
            <v>0</v>
          </cell>
          <cell r="HI338">
            <v>0</v>
          </cell>
          <cell r="HJ338">
            <v>0</v>
          </cell>
          <cell r="HK338">
            <v>0</v>
          </cell>
          <cell r="HL338">
            <v>0</v>
          </cell>
          <cell r="HM338">
            <v>0</v>
          </cell>
          <cell r="HN338">
            <v>0</v>
          </cell>
          <cell r="HO338">
            <v>0</v>
          </cell>
          <cell r="HP338">
            <v>0</v>
          </cell>
          <cell r="HQ338">
            <v>0</v>
          </cell>
          <cell r="HR338">
            <v>0</v>
          </cell>
          <cell r="HS338">
            <v>0</v>
          </cell>
          <cell r="HT338">
            <v>0</v>
          </cell>
          <cell r="HU338">
            <v>0</v>
          </cell>
          <cell r="HV338">
            <v>0</v>
          </cell>
          <cell r="HW338">
            <v>0</v>
          </cell>
          <cell r="HX338">
            <v>0</v>
          </cell>
          <cell r="HY338">
            <v>0</v>
          </cell>
          <cell r="HZ338">
            <v>0</v>
          </cell>
          <cell r="IA338">
            <v>0</v>
          </cell>
          <cell r="IB338">
            <v>0</v>
          </cell>
          <cell r="IC338">
            <v>0</v>
          </cell>
          <cell r="ID338">
            <v>0</v>
          </cell>
          <cell r="IE338">
            <v>0</v>
          </cell>
          <cell r="IF338">
            <v>0</v>
          </cell>
          <cell r="IG338">
            <v>0</v>
          </cell>
          <cell r="IH338">
            <v>0</v>
          </cell>
          <cell r="II338">
            <v>0</v>
          </cell>
          <cell r="IJ338">
            <v>0</v>
          </cell>
          <cell r="IK338">
            <v>0</v>
          </cell>
          <cell r="IL338">
            <v>0</v>
          </cell>
          <cell r="IM338">
            <v>0</v>
          </cell>
          <cell r="IN338">
            <v>0</v>
          </cell>
          <cell r="IO338">
            <v>0</v>
          </cell>
          <cell r="IP338">
            <v>0</v>
          </cell>
          <cell r="IQ338">
            <v>0</v>
          </cell>
          <cell r="IR338">
            <v>0</v>
          </cell>
          <cell r="IS338">
            <v>0</v>
          </cell>
          <cell r="IT338">
            <v>0</v>
          </cell>
          <cell r="IU338">
            <v>0</v>
          </cell>
          <cell r="IV338">
            <v>0</v>
          </cell>
          <cell r="IW338">
            <v>0</v>
          </cell>
          <cell r="IX338">
            <v>0</v>
          </cell>
          <cell r="IY338">
            <v>0</v>
          </cell>
          <cell r="IZ338">
            <v>0</v>
          </cell>
          <cell r="JA338">
            <v>0</v>
          </cell>
          <cell r="JB338">
            <v>0</v>
          </cell>
          <cell r="JC338">
            <v>0</v>
          </cell>
          <cell r="JD338">
            <v>0</v>
          </cell>
          <cell r="JE338">
            <v>0</v>
          </cell>
          <cell r="JF338">
            <v>0</v>
          </cell>
          <cell r="JG338">
            <v>0</v>
          </cell>
          <cell r="JH338">
            <v>0</v>
          </cell>
          <cell r="JI338">
            <v>0</v>
          </cell>
          <cell r="JJ338">
            <v>0</v>
          </cell>
          <cell r="JK338">
            <v>0</v>
          </cell>
          <cell r="JL338">
            <v>0</v>
          </cell>
          <cell r="JM338">
            <v>0</v>
          </cell>
          <cell r="JN338">
            <v>0</v>
          </cell>
          <cell r="JO338">
            <v>0</v>
          </cell>
          <cell r="JP338">
            <v>0</v>
          </cell>
          <cell r="JQ338">
            <v>0</v>
          </cell>
        </row>
        <row r="339">
          <cell r="F339">
            <v>-36.790724493277594</v>
          </cell>
          <cell r="G339">
            <v>30.248769849450582</v>
          </cell>
          <cell r="H339">
            <v>-4.5338081126683392</v>
          </cell>
          <cell r="I339">
            <v>7.4102307277107684</v>
          </cell>
          <cell r="J339">
            <v>27.381342620230953</v>
          </cell>
          <cell r="K339">
            <v>112.56820557236006</v>
          </cell>
          <cell r="L339">
            <v>-47.732688927604613</v>
          </cell>
          <cell r="M339">
            <v>13.214837121620803</v>
          </cell>
          <cell r="N339">
            <v>-42.841410341090523</v>
          </cell>
          <cell r="O339">
            <v>-12.645504522791271</v>
          </cell>
          <cell r="P339">
            <v>-0.33312787815157208</v>
          </cell>
          <cell r="Q339">
            <v>32.217781100940556</v>
          </cell>
          <cell r="R339">
            <v>9.9025868320313748</v>
          </cell>
          <cell r="S339">
            <v>24.137279038617635</v>
          </cell>
          <cell r="T339">
            <v>6.3694903158693705</v>
          </cell>
          <cell r="U339">
            <v>-23.234208313809177</v>
          </cell>
          <cell r="V339">
            <v>-91.413873658440934</v>
          </cell>
          <cell r="W339">
            <v>-42.999102834998666</v>
          </cell>
          <cell r="X339">
            <v>10.246841420789679</v>
          </cell>
          <cell r="Y339">
            <v>104.51213736086174</v>
          </cell>
          <cell r="Z339">
            <v>23.180398575810614</v>
          </cell>
          <cell r="AA339">
            <v>4.052419692341573</v>
          </cell>
          <cell r="AB339">
            <v>11.27738740166842</v>
          </cell>
          <cell r="AC339">
            <v>21.2661581582488</v>
          </cell>
          <cell r="AD339">
            <v>-37.492340324921315</v>
          </cell>
          <cell r="AE339">
            <v>351.59891036413319</v>
          </cell>
          <cell r="AF339">
            <v>9.91227677390998</v>
          </cell>
          <cell r="AG339">
            <v>5.1742025594285224</v>
          </cell>
          <cell r="AH339">
            <v>312.82092481656036</v>
          </cell>
          <cell r="AI339">
            <v>19.750340698760283</v>
          </cell>
          <cell r="AJ339">
            <v>14.866859628199109</v>
          </cell>
          <cell r="AK339">
            <v>8.0580501293907218</v>
          </cell>
          <cell r="AL339">
            <v>-58.262318403300014</v>
          </cell>
          <cell r="AM339">
            <v>-6.3231591944877437</v>
          </cell>
          <cell r="AN339">
            <v>20.794882291209433</v>
          </cell>
          <cell r="AO339">
            <v>-8.6938567811794201</v>
          </cell>
          <cell r="AP339">
            <v>36.923847379635845</v>
          </cell>
          <cell r="AQ339">
            <v>-3.423139533979338</v>
          </cell>
          <cell r="AR339">
            <v>-140.69308661301329</v>
          </cell>
          <cell r="AS339">
            <v>2.9140221601810481</v>
          </cell>
          <cell r="AT339">
            <v>-32.255071266437881</v>
          </cell>
          <cell r="AU339">
            <v>-29.249556989168923</v>
          </cell>
          <cell r="AV339">
            <v>10.296199991829781</v>
          </cell>
          <cell r="AW339">
            <v>-37.967253666570286</v>
          </cell>
          <cell r="AX339">
            <v>-5.290749872008746</v>
          </cell>
          <cell r="AY339">
            <v>-61.063067766010136</v>
          </cell>
          <cell r="AZ339">
            <v>-33.46572320264022</v>
          </cell>
          <cell r="BA339">
            <v>-10.346528343981845</v>
          </cell>
          <cell r="BB339">
            <v>66.227921758660159</v>
          </cell>
          <cell r="BC339">
            <v>-34.42095942124979</v>
          </cell>
          <cell r="BD339">
            <v>23.927680004389913</v>
          </cell>
          <cell r="BE339">
            <v>260.17382731827092</v>
          </cell>
          <cell r="BF339">
            <v>-14.186246455310538</v>
          </cell>
          <cell r="BG339">
            <v>-14.054387023978961</v>
          </cell>
          <cell r="BH339">
            <v>50.397932166668397</v>
          </cell>
          <cell r="BI339">
            <v>142.28050135566991</v>
          </cell>
          <cell r="BJ339">
            <v>18.214035402719674</v>
          </cell>
          <cell r="BK339">
            <v>40.057229523250498</v>
          </cell>
          <cell r="BL339">
            <v>-14.540976159449201</v>
          </cell>
          <cell r="BM339">
            <v>-10.944435059358511</v>
          </cell>
          <cell r="BN339">
            <v>-38.921782345982137</v>
          </cell>
          <cell r="BO339">
            <v>130.69612616333052</v>
          </cell>
          <cell r="BP339">
            <v>8.5312678320478881</v>
          </cell>
          <cell r="BQ339">
            <v>-37.355438081358443</v>
          </cell>
          <cell r="BR339">
            <v>-2055.8786550126824</v>
          </cell>
          <cell r="BS339">
            <v>-245.88935939260136</v>
          </cell>
          <cell r="BT339">
            <v>-77.71839914434986</v>
          </cell>
          <cell r="BU339">
            <v>-169.25253526098095</v>
          </cell>
          <cell r="BV339">
            <v>-131.46079635762999</v>
          </cell>
          <cell r="BW339">
            <v>-207.13341597068006</v>
          </cell>
          <cell r="BX339">
            <v>-133.01967416283969</v>
          </cell>
          <cell r="BY339">
            <v>-173.98267350521928</v>
          </cell>
          <cell r="BZ339">
            <v>-88.791643187480076</v>
          </cell>
          <cell r="CA339">
            <v>-187.41631494854209</v>
          </cell>
          <cell r="CB339">
            <v>-359.14113322997036</v>
          </cell>
          <cell r="CC339">
            <v>-200.53757787024097</v>
          </cell>
          <cell r="CD339">
            <v>-81.535131982149323</v>
          </cell>
          <cell r="CE339">
            <v>-1825.3213117781852</v>
          </cell>
          <cell r="CF339">
            <v>-578.38403148606176</v>
          </cell>
          <cell r="CG339">
            <v>-49.620147940779134</v>
          </cell>
          <cell r="CH339">
            <v>-115.81651851557035</v>
          </cell>
          <cell r="CI339">
            <v>-190.05459941129993</v>
          </cell>
          <cell r="CJ339">
            <v>-162.09671375930998</v>
          </cell>
          <cell r="CK339">
            <v>-154.97867017374028</v>
          </cell>
          <cell r="CL339">
            <v>-288.9905281361689</v>
          </cell>
          <cell r="CM339">
            <v>-98.2128085917102</v>
          </cell>
          <cell r="CN339">
            <v>3.4360724893585939</v>
          </cell>
          <cell r="CO339">
            <v>82.139072261310275</v>
          </cell>
          <cell r="CP339">
            <v>-17.970521176559487</v>
          </cell>
          <cell r="CQ339">
            <v>-254.77191733764812</v>
          </cell>
          <cell r="CR339">
            <v>-2335.2281313247076</v>
          </cell>
          <cell r="CS339">
            <v>-278.30425301614014</v>
          </cell>
          <cell r="CT339">
            <v>13.523194640099973</v>
          </cell>
          <cell r="CU339">
            <v>-86.211088692499743</v>
          </cell>
          <cell r="CV339">
            <v>-232.7951242866402</v>
          </cell>
          <cell r="CW339">
            <v>-150.05961064581038</v>
          </cell>
          <cell r="CX339">
            <v>-136.50075115636946</v>
          </cell>
          <cell r="CY339">
            <v>-323.55137407241909</v>
          </cell>
          <cell r="CZ339">
            <v>-167.94556748535979</v>
          </cell>
          <cell r="DA339">
            <v>-222.69999862511941</v>
          </cell>
          <cell r="DB339">
            <v>-253.6837179951699</v>
          </cell>
          <cell r="DC339">
            <v>-208.30754689101377</v>
          </cell>
          <cell r="DD339">
            <v>-288.69229309826915</v>
          </cell>
          <cell r="DE339">
            <v>-2600.8890727910039</v>
          </cell>
          <cell r="DF339">
            <v>-815.45966072621741</v>
          </cell>
          <cell r="DG339">
            <v>-237.47897538145935</v>
          </cell>
          <cell r="DH339">
            <v>-32.700514621040838</v>
          </cell>
          <cell r="DI339">
            <v>-324.56107596164975</v>
          </cell>
          <cell r="DJ339">
            <v>-213.4282319400495</v>
          </cell>
          <cell r="DK339">
            <v>13.000124913929994</v>
          </cell>
          <cell r="DL339">
            <v>-76.511252844098635</v>
          </cell>
          <cell r="DM339">
            <v>-362.36748757149871</v>
          </cell>
          <cell r="DN339">
            <v>-148.89325436128911</v>
          </cell>
          <cell r="DO339">
            <v>-175.62789422830974</v>
          </cell>
          <cell r="DP339">
            <v>15.58277080668995</v>
          </cell>
          <cell r="DQ339">
            <v>-242.44362087599984</v>
          </cell>
          <cell r="DR339">
            <v>-2705.6736521006096</v>
          </cell>
          <cell r="DS339">
            <v>-375.41611770341115</v>
          </cell>
          <cell r="DT339">
            <v>-210.67454392545915</v>
          </cell>
          <cell r="DU339">
            <v>-25.84289725887038</v>
          </cell>
          <cell r="DV339">
            <v>-603.71031655981005</v>
          </cell>
          <cell r="DW339">
            <v>-346.30071284351925</v>
          </cell>
          <cell r="DX339">
            <v>-214.43181169503077</v>
          </cell>
          <cell r="DY339">
            <v>-82.083323907230806</v>
          </cell>
          <cell r="DZ339">
            <v>-147.44449311588869</v>
          </cell>
          <cell r="EA339">
            <v>-333.40891877168997</v>
          </cell>
          <cell r="EB339">
            <v>-125.01379742216977</v>
          </cell>
          <cell r="EC339">
            <v>-207.33648756707953</v>
          </cell>
          <cell r="ED339">
            <v>-34.010231330441457</v>
          </cell>
          <cell r="EE339">
            <v>-1461.2516363131726</v>
          </cell>
          <cell r="EF339">
            <v>-146.50842415987881</v>
          </cell>
          <cell r="EG339">
            <v>-201.88674485428055</v>
          </cell>
          <cell r="EH339">
            <v>10.501008571631246</v>
          </cell>
          <cell r="EI339">
            <v>-372.51045492207049</v>
          </cell>
          <cell r="EJ339">
            <v>-166.03677449636007</v>
          </cell>
          <cell r="EK339">
            <v>-260.25083204242992</v>
          </cell>
          <cell r="EL339">
            <v>-44.074098647730352</v>
          </cell>
          <cell r="EM339">
            <v>-277.5355974871909</v>
          </cell>
          <cell r="EN339">
            <v>-20.093800015740271</v>
          </cell>
          <cell r="EO339">
            <v>-23.836031827829629</v>
          </cell>
          <cell r="EP339">
            <v>-13.230975776219566</v>
          </cell>
          <cell r="EQ339">
            <v>54.211089344940774</v>
          </cell>
          <cell r="ER339">
            <v>-2354.3861613581248</v>
          </cell>
          <cell r="ES339">
            <v>-138.38862361357042</v>
          </cell>
          <cell r="ET339">
            <v>-304.32740445182935</v>
          </cell>
          <cell r="EU339">
            <v>-76.118432300560016</v>
          </cell>
          <cell r="EV339">
            <v>-313.3261108649499</v>
          </cell>
          <cell r="EW339">
            <v>-179.41943562154006</v>
          </cell>
          <cell r="EX339">
            <v>-105.52350209958968</v>
          </cell>
          <cell r="EY339">
            <v>-92.880181283439015</v>
          </cell>
          <cell r="EZ339">
            <v>-340.67827931516149</v>
          </cell>
          <cell r="FA339">
            <v>-279.30267248330074</v>
          </cell>
          <cell r="FB339">
            <v>-91.833084304359545</v>
          </cell>
          <cell r="FC339">
            <v>-353.92676665725958</v>
          </cell>
          <cell r="FD339">
            <v>-78.661668362561613</v>
          </cell>
          <cell r="FE339">
            <v>-2472.3910874568537</v>
          </cell>
          <cell r="FF339">
            <v>-571.20519823377981</v>
          </cell>
          <cell r="FG339">
            <v>-13.268090201960149</v>
          </cell>
          <cell r="FH339">
            <v>-109.90345147241078</v>
          </cell>
          <cell r="FI339">
            <v>-444.64300520070083</v>
          </cell>
          <cell r="FJ339">
            <v>-158.17189308881007</v>
          </cell>
          <cell r="FK339">
            <v>-213.31852386677019</v>
          </cell>
          <cell r="FL339">
            <v>-219.58740155351916</v>
          </cell>
          <cell r="FM339">
            <v>-134.95028415749039</v>
          </cell>
          <cell r="FN339">
            <v>-296.46124078603134</v>
          </cell>
          <cell r="FO339">
            <v>-88.832500403699669</v>
          </cell>
          <cell r="FP339">
            <v>-117.3537127330419</v>
          </cell>
          <cell r="FQ339">
            <v>-104.69578575866035</v>
          </cell>
          <cell r="FR339">
            <v>-2884.5408238005184</v>
          </cell>
          <cell r="FS339">
            <v>-932.72304047686157</v>
          </cell>
          <cell r="FT339">
            <v>-496.4110126306914</v>
          </cell>
          <cell r="FU339">
            <v>-29.247953702900304</v>
          </cell>
          <cell r="FV339">
            <v>-198.46805684271976</v>
          </cell>
          <cell r="FW339">
            <v>-220.59745725904031</v>
          </cell>
          <cell r="FX339">
            <v>-190.68951539635054</v>
          </cell>
          <cell r="FY339">
            <v>-134.38125893946926</v>
          </cell>
          <cell r="FZ339">
            <v>-136.76323310671069</v>
          </cell>
          <cell r="GA339">
            <v>-97.060612279799898</v>
          </cell>
          <cell r="GB339">
            <v>-220.01721783276025</v>
          </cell>
          <cell r="GC339">
            <v>-51.785149693447238</v>
          </cell>
          <cell r="GD339">
            <v>-176.39631563978219</v>
          </cell>
          <cell r="GE339">
            <v>-2104.0807766212383</v>
          </cell>
          <cell r="GF339">
            <v>-545.11566246821894</v>
          </cell>
          <cell r="GG339">
            <v>-317.0301843943198</v>
          </cell>
          <cell r="GH339">
            <v>-159.46049904928987</v>
          </cell>
          <cell r="GI339">
            <v>-4.8818601300000264E-3</v>
          </cell>
          <cell r="GJ339">
            <v>-102.46715212177992</v>
          </cell>
          <cell r="GK339">
            <v>-32.60559329329044</v>
          </cell>
          <cell r="GL339">
            <v>-309.63390822605834</v>
          </cell>
          <cell r="GM339">
            <v>-88.451761677182731</v>
          </cell>
          <cell r="GN339">
            <v>-98.895061298740984</v>
          </cell>
          <cell r="GO339">
            <v>-337.06512314668907</v>
          </cell>
          <cell r="GP339">
            <v>-9.5708163408344262</v>
          </cell>
          <cell r="GQ339">
            <v>-103.78013274470868</v>
          </cell>
          <cell r="GR339">
            <v>-2610.3261909224093</v>
          </cell>
          <cell r="GS339">
            <v>-513.78435883552993</v>
          </cell>
          <cell r="GT339">
            <v>-1.0715993009198428</v>
          </cell>
          <cell r="GU339">
            <v>-76.596195911528412</v>
          </cell>
          <cell r="GV339">
            <v>-248.34293550113989</v>
          </cell>
          <cell r="GW339">
            <v>-53.520524644140096</v>
          </cell>
          <cell r="GX339">
            <v>-210.40628767933867</v>
          </cell>
          <cell r="GY339">
            <v>117.08138439938011</v>
          </cell>
          <cell r="GZ339">
            <v>-172.65601448538837</v>
          </cell>
          <cell r="HA339">
            <v>-281.14776361223176</v>
          </cell>
          <cell r="HB339">
            <v>-792.29261120903902</v>
          </cell>
          <cell r="HC339">
            <v>-372.89180913325072</v>
          </cell>
          <cell r="HD339">
            <v>-4.6974750092849717</v>
          </cell>
          <cell r="HE339">
            <v>-2162.7758142074163</v>
          </cell>
          <cell r="HF339">
            <v>-386.16111590848595</v>
          </cell>
          <cell r="HG339">
            <v>-29.937276567699882</v>
          </cell>
          <cell r="HH339">
            <v>-344.0073748627392</v>
          </cell>
          <cell r="HI339">
            <v>-386.59238041871959</v>
          </cell>
          <cell r="HJ339">
            <v>-53.359534083009976</v>
          </cell>
          <cell r="HK339">
            <v>-197.37700782548291</v>
          </cell>
          <cell r="HL339">
            <v>-221.37592434067119</v>
          </cell>
          <cell r="HM339">
            <v>-93.063829972999883</v>
          </cell>
          <cell r="HN339">
            <v>-49.615222152151546</v>
          </cell>
          <cell r="HO339">
            <v>-61.562642100190715</v>
          </cell>
          <cell r="HP339">
            <v>-187.6223687199963</v>
          </cell>
          <cell r="HQ339">
            <v>-152.10113725526389</v>
          </cell>
          <cell r="HR339">
            <v>-1910.3036112190748</v>
          </cell>
          <cell r="HS339">
            <v>-120.41081154443236</v>
          </cell>
          <cell r="HT339">
            <v>-293.13965785645996</v>
          </cell>
          <cell r="HU339">
            <v>30.472708179850088</v>
          </cell>
          <cell r="HV339">
            <v>-270.65498991809</v>
          </cell>
          <cell r="HW339">
            <v>-113.78808521148972</v>
          </cell>
          <cell r="HX339">
            <v>0.51751899611008412</v>
          </cell>
          <cell r="HY339">
            <v>-158.60821059087903</v>
          </cell>
          <cell r="HZ339">
            <v>-144.18055260443907</v>
          </cell>
          <cell r="IA339">
            <v>-123.39180985213898</v>
          </cell>
          <cell r="IB339">
            <v>-274.79404654923019</v>
          </cell>
          <cell r="IC339">
            <v>-214.63418501612978</v>
          </cell>
          <cell r="ID339">
            <v>-227.69148925174522</v>
          </cell>
          <cell r="IE339">
            <v>-2262.609078793801</v>
          </cell>
          <cell r="IF339">
            <v>-77.98790298712629</v>
          </cell>
          <cell r="IG339">
            <v>-339.32693548714997</v>
          </cell>
          <cell r="IH339">
            <v>-235.4096018417813</v>
          </cell>
          <cell r="II339">
            <v>-6.5347968359999897E-2</v>
          </cell>
          <cell r="IJ339">
            <v>-37.459612148169981</v>
          </cell>
          <cell r="IK339">
            <v>-81.148909030430332</v>
          </cell>
          <cell r="IL339">
            <v>-159.67863337320705</v>
          </cell>
          <cell r="IM339">
            <v>-185.956198053349</v>
          </cell>
          <cell r="IN339">
            <v>-168.52603855979032</v>
          </cell>
          <cell r="IO339">
            <v>-126.10621795897168</v>
          </cell>
          <cell r="IP339">
            <v>-330.61563065531664</v>
          </cell>
          <cell r="IQ339">
            <v>-520.3280507301115</v>
          </cell>
          <cell r="IR339">
            <v>-1719.2859397540451</v>
          </cell>
          <cell r="IS339">
            <v>-112.35384945457554</v>
          </cell>
          <cell r="IT339">
            <v>-307.40173455635158</v>
          </cell>
          <cell r="IU339">
            <v>-148.85358700085999</v>
          </cell>
          <cell r="IV339">
            <v>-245.93759794361904</v>
          </cell>
          <cell r="IW339">
            <v>-270.76080263497079</v>
          </cell>
          <cell r="IX339">
            <v>-214.7607890171812</v>
          </cell>
          <cell r="IY339">
            <v>-103.88949512356885</v>
          </cell>
          <cell r="IZ339">
            <v>-212.78741323236682</v>
          </cell>
          <cell r="JA339">
            <v>-264.71504887784067</v>
          </cell>
          <cell r="JB339">
            <v>522.54005456930827</v>
          </cell>
          <cell r="JC339">
            <v>-70.620712964062477</v>
          </cell>
          <cell r="JD339">
            <v>-289.74496351794187</v>
          </cell>
          <cell r="JE339">
            <v>36.687352454988286</v>
          </cell>
          <cell r="JF339">
            <v>2.5307644011591037</v>
          </cell>
          <cell r="JG339">
            <v>-0.1963032427993312</v>
          </cell>
          <cell r="JH339">
            <v>6.9871759379293508</v>
          </cell>
          <cell r="JI339">
            <v>23.952828247573052</v>
          </cell>
          <cell r="JJ339">
            <v>0</v>
          </cell>
          <cell r="JK339">
            <v>-8.9327706790500088</v>
          </cell>
          <cell r="JL339">
            <v>0.46705064715933986</v>
          </cell>
          <cell r="JM339">
            <v>-0.85127179920164053</v>
          </cell>
          <cell r="JN339">
            <v>35.872186709688322</v>
          </cell>
          <cell r="JO339">
            <v>0</v>
          </cell>
          <cell r="JP339">
            <v>-23.142307767440798</v>
          </cell>
          <cell r="JQ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  <cell r="ET340">
            <v>0</v>
          </cell>
          <cell r="EU340">
            <v>0</v>
          </cell>
          <cell r="EV340">
            <v>0</v>
          </cell>
          <cell r="EW340">
            <v>0</v>
          </cell>
          <cell r="EX340">
            <v>0</v>
          </cell>
          <cell r="EY340">
            <v>0</v>
          </cell>
          <cell r="EZ340">
            <v>0</v>
          </cell>
          <cell r="FA340">
            <v>0</v>
          </cell>
          <cell r="FB340">
            <v>0</v>
          </cell>
          <cell r="FC340">
            <v>0</v>
          </cell>
          <cell r="FD340">
            <v>0</v>
          </cell>
          <cell r="FE340">
            <v>0</v>
          </cell>
          <cell r="FF340">
            <v>0</v>
          </cell>
          <cell r="FG340">
            <v>0</v>
          </cell>
          <cell r="FH340">
            <v>0</v>
          </cell>
          <cell r="FI340">
            <v>0</v>
          </cell>
          <cell r="FJ340">
            <v>0</v>
          </cell>
          <cell r="FK340">
            <v>0</v>
          </cell>
          <cell r="FL340">
            <v>0</v>
          </cell>
          <cell r="FM340">
            <v>0</v>
          </cell>
          <cell r="FN340">
            <v>0</v>
          </cell>
          <cell r="FO340">
            <v>0</v>
          </cell>
          <cell r="FP340">
            <v>0</v>
          </cell>
          <cell r="FQ340">
            <v>0</v>
          </cell>
          <cell r="FR340">
            <v>0</v>
          </cell>
          <cell r="FS340">
            <v>0</v>
          </cell>
          <cell r="FT340">
            <v>0</v>
          </cell>
          <cell r="FU340">
            <v>0</v>
          </cell>
          <cell r="FV340">
            <v>0</v>
          </cell>
          <cell r="FW340">
            <v>0</v>
          </cell>
          <cell r="FX340">
            <v>0</v>
          </cell>
          <cell r="FY340">
            <v>0</v>
          </cell>
          <cell r="FZ340">
            <v>0</v>
          </cell>
          <cell r="GA340">
            <v>0</v>
          </cell>
          <cell r="GB340">
            <v>0</v>
          </cell>
          <cell r="GC340">
            <v>0</v>
          </cell>
          <cell r="GD340">
            <v>0</v>
          </cell>
          <cell r="GE340">
            <v>0</v>
          </cell>
          <cell r="GF340">
            <v>0</v>
          </cell>
          <cell r="GG340">
            <v>0</v>
          </cell>
          <cell r="GH340">
            <v>0</v>
          </cell>
          <cell r="GI340">
            <v>0</v>
          </cell>
          <cell r="GJ340">
            <v>0</v>
          </cell>
          <cell r="GK340">
            <v>0</v>
          </cell>
          <cell r="GL340">
            <v>0</v>
          </cell>
          <cell r="GM340">
            <v>0</v>
          </cell>
          <cell r="GN340">
            <v>0</v>
          </cell>
          <cell r="GO340">
            <v>0</v>
          </cell>
          <cell r="GP340">
            <v>0</v>
          </cell>
          <cell r="GQ340">
            <v>0</v>
          </cell>
          <cell r="GR340">
            <v>0</v>
          </cell>
          <cell r="GS340">
            <v>0</v>
          </cell>
          <cell r="GT340">
            <v>0</v>
          </cell>
          <cell r="GU340">
            <v>0</v>
          </cell>
          <cell r="GV340">
            <v>0</v>
          </cell>
          <cell r="GW340">
            <v>0</v>
          </cell>
          <cell r="GX340">
            <v>0</v>
          </cell>
          <cell r="GY340">
            <v>0</v>
          </cell>
          <cell r="GZ340">
            <v>0</v>
          </cell>
          <cell r="HA340">
            <v>0</v>
          </cell>
          <cell r="HB340">
            <v>0</v>
          </cell>
          <cell r="HC340">
            <v>0</v>
          </cell>
          <cell r="HD340">
            <v>0</v>
          </cell>
          <cell r="HE340">
            <v>0</v>
          </cell>
          <cell r="HF340">
            <v>0</v>
          </cell>
          <cell r="HG340">
            <v>0</v>
          </cell>
          <cell r="HH340">
            <v>0</v>
          </cell>
          <cell r="HI340">
            <v>0</v>
          </cell>
          <cell r="HJ340">
            <v>0</v>
          </cell>
          <cell r="HK340">
            <v>0</v>
          </cell>
          <cell r="HL340">
            <v>0</v>
          </cell>
          <cell r="HM340">
            <v>0</v>
          </cell>
          <cell r="HN340">
            <v>0</v>
          </cell>
          <cell r="HO340">
            <v>0</v>
          </cell>
          <cell r="HP340">
            <v>0</v>
          </cell>
          <cell r="HQ340">
            <v>0</v>
          </cell>
          <cell r="HR340">
            <v>0</v>
          </cell>
          <cell r="HS340">
            <v>0</v>
          </cell>
          <cell r="HT340">
            <v>0</v>
          </cell>
          <cell r="HU340">
            <v>0</v>
          </cell>
          <cell r="HV340">
            <v>0</v>
          </cell>
          <cell r="HW340">
            <v>0</v>
          </cell>
          <cell r="HX340">
            <v>0</v>
          </cell>
          <cell r="HY340">
            <v>0</v>
          </cell>
          <cell r="HZ340">
            <v>0</v>
          </cell>
          <cell r="IA340">
            <v>0</v>
          </cell>
          <cell r="IB340">
            <v>0</v>
          </cell>
          <cell r="IC340">
            <v>0</v>
          </cell>
          <cell r="ID340">
            <v>0</v>
          </cell>
          <cell r="IE340">
            <v>0</v>
          </cell>
          <cell r="IF340">
            <v>0</v>
          </cell>
          <cell r="IG340">
            <v>0</v>
          </cell>
          <cell r="IH340">
            <v>0</v>
          </cell>
          <cell r="II340">
            <v>0</v>
          </cell>
          <cell r="IJ340">
            <v>0</v>
          </cell>
          <cell r="IK340">
            <v>0</v>
          </cell>
          <cell r="IL340">
            <v>0</v>
          </cell>
          <cell r="IM340">
            <v>0</v>
          </cell>
          <cell r="IN340">
            <v>0</v>
          </cell>
          <cell r="IO340">
            <v>0</v>
          </cell>
          <cell r="IP340">
            <v>0</v>
          </cell>
          <cell r="IQ340">
            <v>0</v>
          </cell>
          <cell r="IR340">
            <v>0</v>
          </cell>
          <cell r="IS340">
            <v>0</v>
          </cell>
          <cell r="IT340">
            <v>0</v>
          </cell>
          <cell r="IU340">
            <v>0</v>
          </cell>
          <cell r="IV340">
            <v>0</v>
          </cell>
          <cell r="IW340">
            <v>0</v>
          </cell>
          <cell r="IX340">
            <v>0</v>
          </cell>
          <cell r="IY340">
            <v>0</v>
          </cell>
          <cell r="IZ340">
            <v>0</v>
          </cell>
          <cell r="JA340">
            <v>0</v>
          </cell>
          <cell r="JB340">
            <v>0</v>
          </cell>
          <cell r="JC340">
            <v>0</v>
          </cell>
          <cell r="JD340">
            <v>0</v>
          </cell>
          <cell r="JE340">
            <v>0</v>
          </cell>
          <cell r="JF340">
            <v>0</v>
          </cell>
          <cell r="JG340">
            <v>0</v>
          </cell>
          <cell r="JH340">
            <v>0</v>
          </cell>
          <cell r="JI340">
            <v>0</v>
          </cell>
          <cell r="JJ340">
            <v>0</v>
          </cell>
          <cell r="JK340">
            <v>0</v>
          </cell>
          <cell r="JL340">
            <v>0</v>
          </cell>
          <cell r="JM340">
            <v>0</v>
          </cell>
          <cell r="JN340">
            <v>0</v>
          </cell>
          <cell r="JO340">
            <v>0</v>
          </cell>
          <cell r="JP340">
            <v>0</v>
          </cell>
          <cell r="JQ340">
            <v>0</v>
          </cell>
        </row>
        <row r="341">
          <cell r="F341">
            <v>-6.6106892815599849</v>
          </cell>
          <cell r="G341">
            <v>-5.4927705690500943</v>
          </cell>
          <cell r="H341">
            <v>-46.726483301250028</v>
          </cell>
          <cell r="I341">
            <v>0.66955155996004123</v>
          </cell>
          <cell r="J341">
            <v>-4.1517258166600186</v>
          </cell>
          <cell r="K341">
            <v>-2.7162171315798105</v>
          </cell>
          <cell r="L341">
            <v>-1.7141311438599587</v>
          </cell>
          <cell r="M341">
            <v>-5.8475911958599909</v>
          </cell>
          <cell r="N341">
            <v>-2.2327399302000686</v>
          </cell>
          <cell r="O341">
            <v>-12.228079761690083</v>
          </cell>
          <cell r="P341">
            <v>-9.0488122404199203</v>
          </cell>
          <cell r="Q341">
            <v>-1.8362785057701103</v>
          </cell>
          <cell r="R341">
            <v>-65.978630651759886</v>
          </cell>
          <cell r="S341">
            <v>-17.333269470319919</v>
          </cell>
          <cell r="T341">
            <v>-22.739853566479951</v>
          </cell>
          <cell r="U341">
            <v>-7.6709616457599168</v>
          </cell>
          <cell r="V341">
            <v>-7.4577257225701032</v>
          </cell>
          <cell r="W341">
            <v>-2.9493071104698174</v>
          </cell>
          <cell r="X341">
            <v>-5.5794531719499219</v>
          </cell>
          <cell r="Y341">
            <v>-0.33322027889016681</v>
          </cell>
          <cell r="Z341">
            <v>0</v>
          </cell>
          <cell r="AA341">
            <v>0.69666587794995394</v>
          </cell>
          <cell r="AB341">
            <v>1.0800213627298945</v>
          </cell>
          <cell r="AC341">
            <v>-2.5261687533500208</v>
          </cell>
          <cell r="AD341">
            <v>-1.1653581726498032</v>
          </cell>
          <cell r="AE341">
            <v>-100.50503370605657</v>
          </cell>
          <cell r="AF341">
            <v>-13.613865222910135</v>
          </cell>
          <cell r="AG341">
            <v>2.0742259202701234</v>
          </cell>
          <cell r="AH341">
            <v>-19.353865053499931</v>
          </cell>
          <cell r="AI341">
            <v>-12.383022789329971</v>
          </cell>
          <cell r="AJ341">
            <v>-18.978761738260118</v>
          </cell>
          <cell r="AK341">
            <v>-1.056461906310119</v>
          </cell>
          <cell r="AL341">
            <v>-12.458487774870036</v>
          </cell>
          <cell r="AM341">
            <v>0</v>
          </cell>
          <cell r="AN341">
            <v>-1.5962157417900471</v>
          </cell>
          <cell r="AO341">
            <v>-9.1987648870100429</v>
          </cell>
          <cell r="AP341">
            <v>-12.953993281349995</v>
          </cell>
          <cell r="AQ341">
            <v>-0.98582123099993169</v>
          </cell>
          <cell r="AR341">
            <v>-109.56986136559135</v>
          </cell>
          <cell r="AS341">
            <v>0.1352371812599813</v>
          </cell>
          <cell r="AT341">
            <v>-8.7819404299999633</v>
          </cell>
          <cell r="AU341">
            <v>-26.844624231589933</v>
          </cell>
          <cell r="AV341">
            <v>-9.6289755911100201</v>
          </cell>
          <cell r="AW341">
            <v>-2.0290735666800401</v>
          </cell>
          <cell r="AX341">
            <v>-4.7463052575800475</v>
          </cell>
          <cell r="AY341">
            <v>0.4841017126400402</v>
          </cell>
          <cell r="AZ341">
            <v>-0.51037131147995751</v>
          </cell>
          <cell r="BA341">
            <v>0</v>
          </cell>
          <cell r="BB341">
            <v>-56.006542283200019</v>
          </cell>
          <cell r="BC341">
            <v>-0.99979837631008195</v>
          </cell>
          <cell r="BD341">
            <v>-0.64156921154005886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  <cell r="ET341">
            <v>0</v>
          </cell>
          <cell r="EU341">
            <v>0</v>
          </cell>
          <cell r="EV341">
            <v>0</v>
          </cell>
          <cell r="EW341">
            <v>0</v>
          </cell>
          <cell r="EX341">
            <v>0</v>
          </cell>
          <cell r="EY341">
            <v>0</v>
          </cell>
          <cell r="EZ341">
            <v>0</v>
          </cell>
          <cell r="FA341">
            <v>0</v>
          </cell>
          <cell r="FB341">
            <v>0</v>
          </cell>
          <cell r="FC341">
            <v>0</v>
          </cell>
          <cell r="FD341">
            <v>0</v>
          </cell>
          <cell r="FE341">
            <v>0</v>
          </cell>
          <cell r="FF341">
            <v>0</v>
          </cell>
          <cell r="FG341">
            <v>0</v>
          </cell>
          <cell r="FH341">
            <v>0</v>
          </cell>
          <cell r="FI341">
            <v>0</v>
          </cell>
          <cell r="FJ341">
            <v>0</v>
          </cell>
          <cell r="FK341">
            <v>0</v>
          </cell>
          <cell r="FL341">
            <v>0</v>
          </cell>
          <cell r="FM341">
            <v>0</v>
          </cell>
          <cell r="FN341">
            <v>0</v>
          </cell>
          <cell r="FO341">
            <v>0</v>
          </cell>
          <cell r="FP341">
            <v>0</v>
          </cell>
          <cell r="FQ341">
            <v>0</v>
          </cell>
          <cell r="FR341">
            <v>0</v>
          </cell>
          <cell r="FS341">
            <v>0</v>
          </cell>
          <cell r="FT341">
            <v>0</v>
          </cell>
          <cell r="FU341">
            <v>0</v>
          </cell>
          <cell r="FV341">
            <v>0</v>
          </cell>
          <cell r="FW341">
            <v>0</v>
          </cell>
          <cell r="FX341">
            <v>0</v>
          </cell>
          <cell r="FY341">
            <v>0</v>
          </cell>
          <cell r="FZ341">
            <v>0</v>
          </cell>
          <cell r="GA341">
            <v>0</v>
          </cell>
          <cell r="GB341">
            <v>0</v>
          </cell>
          <cell r="GC341">
            <v>0</v>
          </cell>
          <cell r="GD341">
            <v>0</v>
          </cell>
          <cell r="GE341">
            <v>0</v>
          </cell>
          <cell r="GF341">
            <v>0</v>
          </cell>
          <cell r="GG341">
            <v>0</v>
          </cell>
          <cell r="GH341">
            <v>0</v>
          </cell>
          <cell r="GI341">
            <v>0</v>
          </cell>
          <cell r="GJ341">
            <v>0</v>
          </cell>
          <cell r="GK341">
            <v>0</v>
          </cell>
          <cell r="GL341">
            <v>0</v>
          </cell>
          <cell r="GM341">
            <v>0</v>
          </cell>
          <cell r="GN341">
            <v>0</v>
          </cell>
          <cell r="GO341">
            <v>0</v>
          </cell>
          <cell r="GP341">
            <v>0</v>
          </cell>
          <cell r="GQ341">
            <v>0</v>
          </cell>
          <cell r="GR341">
            <v>0</v>
          </cell>
          <cell r="GS341">
            <v>0</v>
          </cell>
          <cell r="GT341">
            <v>0</v>
          </cell>
          <cell r="GU341">
            <v>0</v>
          </cell>
          <cell r="GV341">
            <v>0</v>
          </cell>
          <cell r="GW341">
            <v>0</v>
          </cell>
          <cell r="GX341">
            <v>0</v>
          </cell>
          <cell r="GY341">
            <v>0</v>
          </cell>
          <cell r="GZ341">
            <v>0</v>
          </cell>
          <cell r="HA341">
            <v>0</v>
          </cell>
          <cell r="HB341">
            <v>0</v>
          </cell>
          <cell r="HC341">
            <v>0</v>
          </cell>
          <cell r="HD341">
            <v>0</v>
          </cell>
          <cell r="HE341">
            <v>0</v>
          </cell>
          <cell r="HF341">
            <v>0</v>
          </cell>
          <cell r="HG341">
            <v>0</v>
          </cell>
          <cell r="HH341">
            <v>0</v>
          </cell>
          <cell r="HI341">
            <v>0</v>
          </cell>
          <cell r="HJ341">
            <v>0</v>
          </cell>
          <cell r="HK341">
            <v>0</v>
          </cell>
          <cell r="HL341">
            <v>0</v>
          </cell>
          <cell r="HM341">
            <v>0</v>
          </cell>
          <cell r="HN341">
            <v>0</v>
          </cell>
          <cell r="HO341">
            <v>0</v>
          </cell>
          <cell r="HP341">
            <v>0</v>
          </cell>
          <cell r="HQ341">
            <v>0</v>
          </cell>
          <cell r="HR341">
            <v>0</v>
          </cell>
          <cell r="HS341">
            <v>0</v>
          </cell>
          <cell r="HT341">
            <v>0</v>
          </cell>
          <cell r="HU341">
            <v>0</v>
          </cell>
          <cell r="HV341">
            <v>0</v>
          </cell>
          <cell r="HW341">
            <v>0</v>
          </cell>
          <cell r="HX341">
            <v>0</v>
          </cell>
          <cell r="HY341">
            <v>0</v>
          </cell>
          <cell r="HZ341">
            <v>0</v>
          </cell>
          <cell r="IA341">
            <v>0</v>
          </cell>
          <cell r="IB341">
            <v>0</v>
          </cell>
          <cell r="IC341">
            <v>0</v>
          </cell>
          <cell r="ID341">
            <v>0</v>
          </cell>
          <cell r="IE341">
            <v>0</v>
          </cell>
          <cell r="IF341">
            <v>0</v>
          </cell>
          <cell r="IG341">
            <v>0</v>
          </cell>
          <cell r="IH341">
            <v>0</v>
          </cell>
          <cell r="II341">
            <v>0</v>
          </cell>
          <cell r="IJ341">
            <v>0</v>
          </cell>
          <cell r="IK341">
            <v>0</v>
          </cell>
          <cell r="IL341">
            <v>0</v>
          </cell>
          <cell r="IM341">
            <v>0</v>
          </cell>
          <cell r="IN341">
            <v>0</v>
          </cell>
          <cell r="IO341">
            <v>0</v>
          </cell>
          <cell r="IP341">
            <v>0</v>
          </cell>
          <cell r="IQ341">
            <v>0</v>
          </cell>
          <cell r="IR341">
            <v>0</v>
          </cell>
          <cell r="IS341">
            <v>0</v>
          </cell>
          <cell r="IT341">
            <v>0</v>
          </cell>
          <cell r="IU341">
            <v>0</v>
          </cell>
          <cell r="IV341">
            <v>0</v>
          </cell>
          <cell r="IW341">
            <v>0</v>
          </cell>
          <cell r="IX341">
            <v>0</v>
          </cell>
          <cell r="IY341">
            <v>0</v>
          </cell>
          <cell r="IZ341">
            <v>0</v>
          </cell>
          <cell r="JA341">
            <v>0</v>
          </cell>
          <cell r="JB341">
            <v>0</v>
          </cell>
          <cell r="JC341">
            <v>0</v>
          </cell>
          <cell r="JD341">
            <v>0</v>
          </cell>
          <cell r="JE341">
            <v>0</v>
          </cell>
          <cell r="JF341">
            <v>0</v>
          </cell>
          <cell r="JG341">
            <v>0</v>
          </cell>
          <cell r="JH341">
            <v>0</v>
          </cell>
          <cell r="JI341">
            <v>0</v>
          </cell>
          <cell r="JJ341">
            <v>0</v>
          </cell>
          <cell r="JK341">
            <v>0</v>
          </cell>
          <cell r="JL341">
            <v>0</v>
          </cell>
          <cell r="JM341">
            <v>0</v>
          </cell>
          <cell r="JN341">
            <v>0</v>
          </cell>
          <cell r="JO341">
            <v>0</v>
          </cell>
          <cell r="JP341">
            <v>0</v>
          </cell>
          <cell r="JQ341">
            <v>0</v>
          </cell>
        </row>
        <row r="342">
          <cell r="F342">
            <v>-15.702222210569857</v>
          </cell>
          <cell r="G342">
            <v>-7.4693282307800928</v>
          </cell>
          <cell r="H342">
            <v>-6.8542724663301442</v>
          </cell>
          <cell r="I342">
            <v>-6.6226269804800495</v>
          </cell>
          <cell r="J342">
            <v>-4.7896834067399823</v>
          </cell>
          <cell r="K342">
            <v>-6.1627043389999017</v>
          </cell>
          <cell r="L342">
            <v>-2.3717735512800573</v>
          </cell>
          <cell r="M342">
            <v>-1.0505570419200012</v>
          </cell>
          <cell r="N342">
            <v>-1.2324790913700099</v>
          </cell>
          <cell r="O342">
            <v>-111.74488914011977</v>
          </cell>
          <cell r="P342">
            <v>-43.950340386949961</v>
          </cell>
          <cell r="Q342">
            <v>-4.4316631972500318</v>
          </cell>
          <cell r="R342">
            <v>-66.311463712920158</v>
          </cell>
          <cell r="S342">
            <v>-8.655621981350123</v>
          </cell>
          <cell r="T342">
            <v>-11.022333077830012</v>
          </cell>
          <cell r="U342">
            <v>-12.586869289540005</v>
          </cell>
          <cell r="V342">
            <v>-7.7201836138599447</v>
          </cell>
          <cell r="W342">
            <v>-2.4318195097399666</v>
          </cell>
          <cell r="X342">
            <v>-8.0086429256499514</v>
          </cell>
          <cell r="Y342">
            <v>-0.26019203088003451</v>
          </cell>
          <cell r="Z342">
            <v>0</v>
          </cell>
          <cell r="AA342">
            <v>0.14938198823983839</v>
          </cell>
          <cell r="AB342">
            <v>2.2014783163999709</v>
          </cell>
          <cell r="AC342">
            <v>-2.1642141417498806</v>
          </cell>
          <cell r="AD342">
            <v>-15.81244744696005</v>
          </cell>
          <cell r="AE342">
            <v>-53.906735017282699</v>
          </cell>
          <cell r="AF342">
            <v>1.9617121216100486</v>
          </cell>
          <cell r="AG342">
            <v>-4.5418436317700071</v>
          </cell>
          <cell r="AH342">
            <v>-7.7359331181199877</v>
          </cell>
          <cell r="AI342">
            <v>-4.0083677304997991</v>
          </cell>
          <cell r="AJ342">
            <v>-5.0889103719398463</v>
          </cell>
          <cell r="AK342">
            <v>-6.4087108884200461</v>
          </cell>
          <cell r="AL342">
            <v>-11.090082720180135</v>
          </cell>
          <cell r="AM342">
            <v>6.064659595995181E-2</v>
          </cell>
          <cell r="AN342">
            <v>-2.9199893118900491</v>
          </cell>
          <cell r="AO342">
            <v>-4.8247622439696443</v>
          </cell>
          <cell r="AP342">
            <v>-4.0556739101498351</v>
          </cell>
          <cell r="AQ342">
            <v>-5.2548198079101667</v>
          </cell>
          <cell r="AR342">
            <v>-36.497228935928433</v>
          </cell>
          <cell r="AS342">
            <v>0.16589762078001513</v>
          </cell>
          <cell r="AT342">
            <v>-0.84608290239998496</v>
          </cell>
          <cell r="AU342">
            <v>-24.746371123000017</v>
          </cell>
          <cell r="AV342">
            <v>-0.44700614551004492</v>
          </cell>
          <cell r="AW342">
            <v>-2.0358515474899832</v>
          </cell>
          <cell r="AX342">
            <v>-1.2082766467000283</v>
          </cell>
          <cell r="AY342">
            <v>0.32823037702996771</v>
          </cell>
          <cell r="AZ342">
            <v>0</v>
          </cell>
          <cell r="BA342">
            <v>0</v>
          </cell>
          <cell r="BB342">
            <v>-5.708473329960043</v>
          </cell>
          <cell r="BC342">
            <v>-2.0060103496402917</v>
          </cell>
          <cell r="BD342">
            <v>6.7151109599308256E-3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  <cell r="EJ342">
            <v>0</v>
          </cell>
          <cell r="EK342">
            <v>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0</v>
          </cell>
          <cell r="ES342">
            <v>0</v>
          </cell>
          <cell r="ET342">
            <v>0</v>
          </cell>
          <cell r="EU342">
            <v>0</v>
          </cell>
          <cell r="EV342">
            <v>0</v>
          </cell>
          <cell r="EW342">
            <v>0</v>
          </cell>
          <cell r="EX342">
            <v>0</v>
          </cell>
          <cell r="EY342">
            <v>0</v>
          </cell>
          <cell r="EZ342">
            <v>0</v>
          </cell>
          <cell r="FA342">
            <v>0</v>
          </cell>
          <cell r="FB342">
            <v>0</v>
          </cell>
          <cell r="FC342">
            <v>0</v>
          </cell>
          <cell r="FD342">
            <v>0</v>
          </cell>
          <cell r="FE342">
            <v>0</v>
          </cell>
          <cell r="FF342">
            <v>0</v>
          </cell>
          <cell r="FG342">
            <v>0</v>
          </cell>
          <cell r="FH342">
            <v>0</v>
          </cell>
          <cell r="FI342">
            <v>0</v>
          </cell>
          <cell r="FJ342">
            <v>0</v>
          </cell>
          <cell r="FK342">
            <v>0</v>
          </cell>
          <cell r="FL342">
            <v>0</v>
          </cell>
          <cell r="FM342">
            <v>0</v>
          </cell>
          <cell r="FN342">
            <v>0</v>
          </cell>
          <cell r="FO342">
            <v>0</v>
          </cell>
          <cell r="FP342">
            <v>0</v>
          </cell>
          <cell r="FQ342">
            <v>0</v>
          </cell>
          <cell r="FR342">
            <v>0</v>
          </cell>
          <cell r="FS342">
            <v>0</v>
          </cell>
          <cell r="FT342">
            <v>0</v>
          </cell>
          <cell r="FU342">
            <v>0</v>
          </cell>
          <cell r="FV342">
            <v>0</v>
          </cell>
          <cell r="FW342">
            <v>0</v>
          </cell>
          <cell r="FX342">
            <v>0</v>
          </cell>
          <cell r="FY342">
            <v>0</v>
          </cell>
          <cell r="FZ342">
            <v>0</v>
          </cell>
          <cell r="GA342">
            <v>0</v>
          </cell>
          <cell r="GB342">
            <v>0</v>
          </cell>
          <cell r="GC342">
            <v>0</v>
          </cell>
          <cell r="GD342">
            <v>0</v>
          </cell>
          <cell r="GE342">
            <v>0</v>
          </cell>
          <cell r="GF342">
            <v>0</v>
          </cell>
          <cell r="GG342">
            <v>0</v>
          </cell>
          <cell r="GH342">
            <v>0</v>
          </cell>
          <cell r="GI342">
            <v>0</v>
          </cell>
          <cell r="GJ342">
            <v>0</v>
          </cell>
          <cell r="GK342">
            <v>0</v>
          </cell>
          <cell r="GL342">
            <v>0</v>
          </cell>
          <cell r="GM342">
            <v>0</v>
          </cell>
          <cell r="GN342">
            <v>0</v>
          </cell>
          <cell r="GO342">
            <v>0</v>
          </cell>
          <cell r="GP342">
            <v>0</v>
          </cell>
          <cell r="GQ342">
            <v>0</v>
          </cell>
          <cell r="GR342">
            <v>0</v>
          </cell>
          <cell r="GS342">
            <v>0</v>
          </cell>
          <cell r="GT342">
            <v>0</v>
          </cell>
          <cell r="GU342">
            <v>0</v>
          </cell>
          <cell r="GV342">
            <v>0</v>
          </cell>
          <cell r="GW342">
            <v>0</v>
          </cell>
          <cell r="GX342">
            <v>0</v>
          </cell>
          <cell r="GY342">
            <v>0</v>
          </cell>
          <cell r="GZ342">
            <v>0</v>
          </cell>
          <cell r="HA342">
            <v>0</v>
          </cell>
          <cell r="HB342">
            <v>0</v>
          </cell>
          <cell r="HC342">
            <v>0</v>
          </cell>
          <cell r="HD342">
            <v>0</v>
          </cell>
          <cell r="HE342">
            <v>0</v>
          </cell>
          <cell r="HF342">
            <v>0</v>
          </cell>
          <cell r="HG342">
            <v>0</v>
          </cell>
          <cell r="HH342">
            <v>0</v>
          </cell>
          <cell r="HI342">
            <v>0</v>
          </cell>
          <cell r="HJ342">
            <v>0</v>
          </cell>
          <cell r="HK342">
            <v>0</v>
          </cell>
          <cell r="HL342">
            <v>0</v>
          </cell>
          <cell r="HM342">
            <v>0</v>
          </cell>
          <cell r="HN342">
            <v>0</v>
          </cell>
          <cell r="HO342">
            <v>0</v>
          </cell>
          <cell r="HP342">
            <v>0</v>
          </cell>
          <cell r="HQ342">
            <v>0</v>
          </cell>
          <cell r="HR342">
            <v>0</v>
          </cell>
          <cell r="HS342">
            <v>0</v>
          </cell>
          <cell r="HT342">
            <v>0</v>
          </cell>
          <cell r="HU342">
            <v>0</v>
          </cell>
          <cell r="HV342">
            <v>0</v>
          </cell>
          <cell r="HW342">
            <v>0</v>
          </cell>
          <cell r="HX342">
            <v>0</v>
          </cell>
          <cell r="HY342">
            <v>0</v>
          </cell>
          <cell r="HZ342">
            <v>0</v>
          </cell>
          <cell r="IA342">
            <v>0</v>
          </cell>
          <cell r="IB342">
            <v>0</v>
          </cell>
          <cell r="IC342">
            <v>0</v>
          </cell>
          <cell r="ID342">
            <v>0</v>
          </cell>
          <cell r="IE342">
            <v>0</v>
          </cell>
          <cell r="IF342">
            <v>0</v>
          </cell>
          <cell r="IG342">
            <v>0</v>
          </cell>
          <cell r="IH342">
            <v>0</v>
          </cell>
          <cell r="II342">
            <v>0</v>
          </cell>
          <cell r="IJ342">
            <v>0</v>
          </cell>
          <cell r="IK342">
            <v>0</v>
          </cell>
          <cell r="IL342">
            <v>0</v>
          </cell>
          <cell r="IM342">
            <v>0</v>
          </cell>
          <cell r="IN342">
            <v>0</v>
          </cell>
          <cell r="IO342">
            <v>0</v>
          </cell>
          <cell r="IP342">
            <v>0</v>
          </cell>
          <cell r="IQ342">
            <v>0</v>
          </cell>
          <cell r="IR342">
            <v>0</v>
          </cell>
          <cell r="IS342">
            <v>0</v>
          </cell>
          <cell r="IT342">
            <v>0</v>
          </cell>
          <cell r="IU342">
            <v>0</v>
          </cell>
          <cell r="IV342">
            <v>0</v>
          </cell>
          <cell r="IW342">
            <v>0</v>
          </cell>
          <cell r="IX342">
            <v>0</v>
          </cell>
          <cell r="IY342">
            <v>0</v>
          </cell>
          <cell r="IZ342">
            <v>0</v>
          </cell>
          <cell r="JA342">
            <v>0</v>
          </cell>
          <cell r="JB342">
            <v>0</v>
          </cell>
          <cell r="JC342">
            <v>0</v>
          </cell>
          <cell r="JD342">
            <v>0</v>
          </cell>
          <cell r="JE342">
            <v>0</v>
          </cell>
          <cell r="JF342">
            <v>0</v>
          </cell>
          <cell r="JG342">
            <v>0</v>
          </cell>
          <cell r="JH342">
            <v>0</v>
          </cell>
          <cell r="JI342">
            <v>0</v>
          </cell>
          <cell r="JJ342">
            <v>0</v>
          </cell>
          <cell r="JK342">
            <v>0</v>
          </cell>
          <cell r="JL342">
            <v>0</v>
          </cell>
          <cell r="JM342">
            <v>0</v>
          </cell>
          <cell r="JN342">
            <v>0</v>
          </cell>
          <cell r="JO342">
            <v>0</v>
          </cell>
          <cell r="JP342">
            <v>0</v>
          </cell>
          <cell r="JQ342">
            <v>0</v>
          </cell>
        </row>
        <row r="343">
          <cell r="F343">
            <v>-11.725580043770151</v>
          </cell>
          <cell r="G343">
            <v>-12.96838475397999</v>
          </cell>
          <cell r="H343">
            <v>-26.024378947240166</v>
          </cell>
          <cell r="I343">
            <v>-29.507120779219804</v>
          </cell>
          <cell r="J343">
            <v>-10.084567884010085</v>
          </cell>
          <cell r="K343">
            <v>-29.020791605449858</v>
          </cell>
          <cell r="L343">
            <v>-13.206885315480122</v>
          </cell>
          <cell r="M343">
            <v>-11.381970736099902</v>
          </cell>
          <cell r="N343">
            <v>-2.8979376349800532</v>
          </cell>
          <cell r="O343">
            <v>-19.89353773363996</v>
          </cell>
          <cell r="P343">
            <v>-17.623136481109896</v>
          </cell>
          <cell r="Q343">
            <v>-42.218643675740395</v>
          </cell>
          <cell r="R343">
            <v>-233.82212186983452</v>
          </cell>
          <cell r="S343">
            <v>-22.957309822459592</v>
          </cell>
          <cell r="T343">
            <v>-18.002860877539888</v>
          </cell>
          <cell r="U343">
            <v>-87.070348095910049</v>
          </cell>
          <cell r="V343">
            <v>-13.901834093310299</v>
          </cell>
          <cell r="W343">
            <v>-40.827975346710218</v>
          </cell>
          <cell r="X343">
            <v>-5.6574432792299376</v>
          </cell>
          <cell r="Y343">
            <v>-4.7113828982298855</v>
          </cell>
          <cell r="Z343">
            <v>0</v>
          </cell>
          <cell r="AA343">
            <v>-2.4839978766399327</v>
          </cell>
          <cell r="AB343">
            <v>-17.562960978149931</v>
          </cell>
          <cell r="AC343">
            <v>-6.2217258180203316</v>
          </cell>
          <cell r="AD343">
            <v>-14.424282783629906</v>
          </cell>
          <cell r="AE343">
            <v>-148.55241976952311</v>
          </cell>
          <cell r="AF343">
            <v>-11.079557735650269</v>
          </cell>
          <cell r="AG343">
            <v>-6.1156098276101147</v>
          </cell>
          <cell r="AH343">
            <v>-4.4766357698335923E-3</v>
          </cell>
          <cell r="AI343">
            <v>-4.6129684266895765</v>
          </cell>
          <cell r="AJ343">
            <v>-36.188373218480137</v>
          </cell>
          <cell r="AK343">
            <v>-37.800592443229789</v>
          </cell>
          <cell r="AL343">
            <v>-18.528969361439977</v>
          </cell>
          <cell r="AM343">
            <v>-5.5171110485798636</v>
          </cell>
          <cell r="AN343">
            <v>1.9547372646002259</v>
          </cell>
          <cell r="AO343">
            <v>-18.062378089129879</v>
          </cell>
          <cell r="AP343">
            <v>-1.302003547379627</v>
          </cell>
          <cell r="AQ343">
            <v>-11.295116700160179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  <cell r="ET343">
            <v>0</v>
          </cell>
          <cell r="EU343">
            <v>0</v>
          </cell>
          <cell r="EV343">
            <v>0</v>
          </cell>
          <cell r="EW343">
            <v>0</v>
          </cell>
          <cell r="EX343">
            <v>0</v>
          </cell>
          <cell r="EY343">
            <v>0</v>
          </cell>
          <cell r="EZ343">
            <v>0</v>
          </cell>
          <cell r="FA343">
            <v>0</v>
          </cell>
          <cell r="FB343">
            <v>0</v>
          </cell>
          <cell r="FC343">
            <v>0</v>
          </cell>
          <cell r="FD343">
            <v>0</v>
          </cell>
          <cell r="FE343">
            <v>0</v>
          </cell>
          <cell r="FF343">
            <v>0</v>
          </cell>
          <cell r="FG343">
            <v>0</v>
          </cell>
          <cell r="FH343">
            <v>0</v>
          </cell>
          <cell r="FI343">
            <v>0</v>
          </cell>
          <cell r="FJ343">
            <v>0</v>
          </cell>
          <cell r="FK343">
            <v>0</v>
          </cell>
          <cell r="FL343">
            <v>0</v>
          </cell>
          <cell r="FM343">
            <v>0</v>
          </cell>
          <cell r="FN343">
            <v>0</v>
          </cell>
          <cell r="FO343">
            <v>0</v>
          </cell>
          <cell r="FP343">
            <v>0</v>
          </cell>
          <cell r="FQ343">
            <v>0</v>
          </cell>
          <cell r="FR343">
            <v>0</v>
          </cell>
          <cell r="FS343">
            <v>0</v>
          </cell>
          <cell r="FT343">
            <v>0</v>
          </cell>
          <cell r="FU343">
            <v>0</v>
          </cell>
          <cell r="FV343">
            <v>0</v>
          </cell>
          <cell r="FW343">
            <v>0</v>
          </cell>
          <cell r="FX343">
            <v>0</v>
          </cell>
          <cell r="FY343">
            <v>0</v>
          </cell>
          <cell r="FZ343">
            <v>0</v>
          </cell>
          <cell r="GA343">
            <v>0</v>
          </cell>
          <cell r="GB343">
            <v>0</v>
          </cell>
          <cell r="GC343">
            <v>0</v>
          </cell>
          <cell r="GD343">
            <v>0</v>
          </cell>
          <cell r="GE343">
            <v>0</v>
          </cell>
          <cell r="GF343">
            <v>0</v>
          </cell>
          <cell r="GG343">
            <v>0</v>
          </cell>
          <cell r="GH343">
            <v>0</v>
          </cell>
          <cell r="GI343">
            <v>0</v>
          </cell>
          <cell r="GJ343">
            <v>0</v>
          </cell>
          <cell r="GK343">
            <v>0</v>
          </cell>
          <cell r="GL343">
            <v>0</v>
          </cell>
          <cell r="GM343">
            <v>0</v>
          </cell>
          <cell r="GN343">
            <v>0</v>
          </cell>
          <cell r="GO343">
            <v>0</v>
          </cell>
          <cell r="GP343">
            <v>0</v>
          </cell>
          <cell r="GQ343">
            <v>0</v>
          </cell>
          <cell r="GR343">
            <v>0</v>
          </cell>
          <cell r="GS343">
            <v>0</v>
          </cell>
          <cell r="GT343">
            <v>0</v>
          </cell>
          <cell r="GU343">
            <v>0</v>
          </cell>
          <cell r="GV343">
            <v>0</v>
          </cell>
          <cell r="GW343">
            <v>0</v>
          </cell>
          <cell r="GX343">
            <v>0</v>
          </cell>
          <cell r="GY343">
            <v>0</v>
          </cell>
          <cell r="GZ343">
            <v>0</v>
          </cell>
          <cell r="HA343">
            <v>0</v>
          </cell>
          <cell r="HB343">
            <v>0</v>
          </cell>
          <cell r="HC343">
            <v>0</v>
          </cell>
          <cell r="HD343">
            <v>0</v>
          </cell>
          <cell r="HE343">
            <v>0</v>
          </cell>
          <cell r="HF343">
            <v>0</v>
          </cell>
          <cell r="HG343">
            <v>0</v>
          </cell>
          <cell r="HH343">
            <v>0</v>
          </cell>
          <cell r="HI343">
            <v>0</v>
          </cell>
          <cell r="HJ343">
            <v>0</v>
          </cell>
          <cell r="HK343">
            <v>0</v>
          </cell>
          <cell r="HL343">
            <v>0</v>
          </cell>
          <cell r="HM343">
            <v>0</v>
          </cell>
          <cell r="HN343">
            <v>0</v>
          </cell>
          <cell r="HO343">
            <v>0</v>
          </cell>
          <cell r="HP343">
            <v>0</v>
          </cell>
          <cell r="HQ343">
            <v>0</v>
          </cell>
          <cell r="HR343">
            <v>0</v>
          </cell>
          <cell r="HS343">
            <v>0</v>
          </cell>
          <cell r="HT343">
            <v>0</v>
          </cell>
          <cell r="HU343">
            <v>0</v>
          </cell>
          <cell r="HV343">
            <v>0</v>
          </cell>
          <cell r="HW343">
            <v>0</v>
          </cell>
          <cell r="HX343">
            <v>0</v>
          </cell>
          <cell r="HY343">
            <v>0</v>
          </cell>
          <cell r="HZ343">
            <v>0</v>
          </cell>
          <cell r="IA343">
            <v>0</v>
          </cell>
          <cell r="IB343">
            <v>0</v>
          </cell>
          <cell r="IC343">
            <v>0</v>
          </cell>
          <cell r="ID343">
            <v>0</v>
          </cell>
          <cell r="IE343">
            <v>0</v>
          </cell>
          <cell r="IF343">
            <v>0</v>
          </cell>
          <cell r="IG343">
            <v>0</v>
          </cell>
          <cell r="IH343">
            <v>0</v>
          </cell>
          <cell r="II343">
            <v>0</v>
          </cell>
          <cell r="IJ343">
            <v>0</v>
          </cell>
          <cell r="IK343">
            <v>0</v>
          </cell>
          <cell r="IL343">
            <v>0</v>
          </cell>
          <cell r="IM343">
            <v>0</v>
          </cell>
          <cell r="IN343">
            <v>0</v>
          </cell>
          <cell r="IO343">
            <v>0</v>
          </cell>
          <cell r="IP343">
            <v>0</v>
          </cell>
          <cell r="IQ343">
            <v>0</v>
          </cell>
          <cell r="IR343">
            <v>0</v>
          </cell>
          <cell r="IS343">
            <v>0</v>
          </cell>
          <cell r="IT343">
            <v>0</v>
          </cell>
          <cell r="IU343">
            <v>0</v>
          </cell>
          <cell r="IV343">
            <v>0</v>
          </cell>
          <cell r="IW343">
            <v>0</v>
          </cell>
          <cell r="IX343">
            <v>0</v>
          </cell>
          <cell r="IY343">
            <v>0</v>
          </cell>
          <cell r="IZ343">
            <v>0</v>
          </cell>
          <cell r="JA343">
            <v>0</v>
          </cell>
          <cell r="JB343">
            <v>0</v>
          </cell>
          <cell r="JC343">
            <v>0</v>
          </cell>
          <cell r="JD343">
            <v>0</v>
          </cell>
          <cell r="JE343">
            <v>0</v>
          </cell>
          <cell r="JF343">
            <v>0</v>
          </cell>
          <cell r="JG343">
            <v>0</v>
          </cell>
          <cell r="JH343">
            <v>0</v>
          </cell>
          <cell r="JI343">
            <v>0</v>
          </cell>
          <cell r="JJ343">
            <v>0</v>
          </cell>
          <cell r="JK343">
            <v>0</v>
          </cell>
          <cell r="JL343">
            <v>0</v>
          </cell>
          <cell r="JM343">
            <v>0</v>
          </cell>
          <cell r="JN343">
            <v>0</v>
          </cell>
          <cell r="JO343">
            <v>0</v>
          </cell>
          <cell r="JP343">
            <v>0</v>
          </cell>
          <cell r="JQ343">
            <v>0</v>
          </cell>
        </row>
        <row r="344">
          <cell r="F344">
            <v>-90.821049143699838</v>
          </cell>
          <cell r="G344">
            <v>-64.629395922969707</v>
          </cell>
          <cell r="H344">
            <v>-68.048219270200207</v>
          </cell>
          <cell r="I344">
            <v>-11.764364237540576</v>
          </cell>
          <cell r="J344">
            <v>-11.150497546469978</v>
          </cell>
          <cell r="K344">
            <v>-8.7364628815098513</v>
          </cell>
          <cell r="L344">
            <v>-6.1758834661400215</v>
          </cell>
          <cell r="M344">
            <v>-4.0031886359884084E-2</v>
          </cell>
          <cell r="N344">
            <v>-6.7689858610597184</v>
          </cell>
          <cell r="O344">
            <v>-80.277467479150346</v>
          </cell>
          <cell r="P344">
            <v>-29.279433389370524</v>
          </cell>
          <cell r="Q344">
            <v>-42.402760394039888</v>
          </cell>
          <cell r="R344">
            <v>-273.51666217875027</v>
          </cell>
          <cell r="S344">
            <v>-51.826014878869955</v>
          </cell>
          <cell r="T344">
            <v>-35.146734218750225</v>
          </cell>
          <cell r="U344">
            <v>-80.173897463800131</v>
          </cell>
          <cell r="V344">
            <v>-2.381969969999842E-3</v>
          </cell>
          <cell r="W344">
            <v>0</v>
          </cell>
          <cell r="X344">
            <v>-13.313925113919595</v>
          </cell>
          <cell r="Y344">
            <v>-1.3487777679697501</v>
          </cell>
          <cell r="Z344">
            <v>-7.0126068480021786E-2</v>
          </cell>
          <cell r="AA344">
            <v>-9.0407967843498227</v>
          </cell>
          <cell r="AB344">
            <v>-12.347821495829976</v>
          </cell>
          <cell r="AC344">
            <v>-10.963230933710065</v>
          </cell>
          <cell r="AD344">
            <v>-59.282955483099613</v>
          </cell>
          <cell r="AE344">
            <v>-300.47976089458098</v>
          </cell>
          <cell r="AF344">
            <v>-28.294014127980518</v>
          </cell>
          <cell r="AG344">
            <v>-36.498985969399655</v>
          </cell>
          <cell r="AH344">
            <v>-35.80772274048968</v>
          </cell>
          <cell r="AI344">
            <v>-6.5812728161799896</v>
          </cell>
          <cell r="AJ344">
            <v>-146.96057188926011</v>
          </cell>
          <cell r="AK344">
            <v>-2.6823343848004697</v>
          </cell>
          <cell r="AL344">
            <v>-1.3447827867403248</v>
          </cell>
          <cell r="AM344">
            <v>1.3951179736700396</v>
          </cell>
          <cell r="AN344">
            <v>-17.836755566360353</v>
          </cell>
          <cell r="AO344">
            <v>-19.689168534449436</v>
          </cell>
          <cell r="AP344">
            <v>-0.1410150013407474</v>
          </cell>
          <cell r="AQ344">
            <v>-6.0382550512490525</v>
          </cell>
          <cell r="AR344">
            <v>-80.648673705894907</v>
          </cell>
          <cell r="AS344">
            <v>0.22308218917942213</v>
          </cell>
          <cell r="AT344">
            <v>14.324475468210494</v>
          </cell>
          <cell r="AU344">
            <v>-8.7812777205804196</v>
          </cell>
          <cell r="AV344">
            <v>-36.470134926939863</v>
          </cell>
          <cell r="AW344">
            <v>-12.848181682129962</v>
          </cell>
          <cell r="AX344">
            <v>-6.3501218373598931</v>
          </cell>
          <cell r="AY344">
            <v>-3.2041301046797344</v>
          </cell>
          <cell r="AZ344">
            <v>0.30854789763998269</v>
          </cell>
          <cell r="BA344">
            <v>0</v>
          </cell>
          <cell r="BB344">
            <v>-26.371471135839784</v>
          </cell>
          <cell r="BC344">
            <v>-1.0123430731991903</v>
          </cell>
          <cell r="BD344">
            <v>-0.46711878019004871</v>
          </cell>
          <cell r="BE344">
            <v>-95.75234014075977</v>
          </cell>
          <cell r="BF344">
            <v>1.2969045522299893</v>
          </cell>
          <cell r="BG344">
            <v>-5.201801727039765</v>
          </cell>
          <cell r="BH344">
            <v>-9.6549826238101559</v>
          </cell>
          <cell r="BI344">
            <v>-53.238702741290126</v>
          </cell>
          <cell r="BJ344">
            <v>-1.8995968039200761</v>
          </cell>
          <cell r="BK344">
            <v>-0.66427103046044067</v>
          </cell>
          <cell r="BL344">
            <v>0</v>
          </cell>
          <cell r="BM344">
            <v>-1.5227873027401984</v>
          </cell>
          <cell r="BN344">
            <v>-12.860066178319812</v>
          </cell>
          <cell r="BO344">
            <v>-5.5416827323006146</v>
          </cell>
          <cell r="BP344">
            <v>-6.4500276118396869</v>
          </cell>
          <cell r="BQ344">
            <v>-1.5325941270020849E-2</v>
          </cell>
          <cell r="BR344">
            <v>-79.11009725171607</v>
          </cell>
          <cell r="BS344">
            <v>-1.421956846719695</v>
          </cell>
          <cell r="BT344">
            <v>-5.9472532782906455</v>
          </cell>
          <cell r="BU344">
            <v>-11.627582510119737</v>
          </cell>
          <cell r="BV344">
            <v>-1.1140732900000172E-3</v>
          </cell>
          <cell r="BW344">
            <v>-12.749551639199922</v>
          </cell>
          <cell r="BX344">
            <v>-13.482197965100113</v>
          </cell>
          <cell r="BY344">
            <v>0</v>
          </cell>
          <cell r="BZ344">
            <v>0</v>
          </cell>
          <cell r="CA344">
            <v>-12.152716025259906</v>
          </cell>
          <cell r="CB344">
            <v>-21.482219222489675</v>
          </cell>
          <cell r="CC344">
            <v>-0.24550569124994581</v>
          </cell>
          <cell r="CD344">
            <v>0</v>
          </cell>
          <cell r="CE344">
            <v>-187.22114140506164</v>
          </cell>
          <cell r="CF344">
            <v>-3.5341286176794711</v>
          </cell>
          <cell r="CG344">
            <v>0.73121548647031887</v>
          </cell>
          <cell r="CH344">
            <v>-19.300033696928949</v>
          </cell>
          <cell r="CI344">
            <v>-32.49112029771095</v>
          </cell>
          <cell r="CJ344">
            <v>-57.369286174090121</v>
          </cell>
          <cell r="CK344">
            <v>-53.404188595560299</v>
          </cell>
          <cell r="CL344">
            <v>-2.183718016270177</v>
          </cell>
          <cell r="CM344">
            <v>8.7564031859983515E-2</v>
          </cell>
          <cell r="CN344">
            <v>0</v>
          </cell>
          <cell r="CO344">
            <v>-19.747373572879951</v>
          </cell>
          <cell r="CP344">
            <v>-1.0071952419821173E-2</v>
          </cell>
          <cell r="CQ344">
            <v>1.5006662579253316E-10</v>
          </cell>
          <cell r="CR344">
            <v>-360.68231896529323</v>
          </cell>
          <cell r="CS344">
            <v>-126.5993705794599</v>
          </cell>
          <cell r="CT344">
            <v>-89.91598138396057</v>
          </cell>
          <cell r="CU344">
            <v>-68.960099166759846</v>
          </cell>
          <cell r="CV344">
            <v>-21.846666255500168</v>
          </cell>
          <cell r="CW344">
            <v>-16.536093744260143</v>
          </cell>
          <cell r="CX344">
            <v>-16.96899876182988</v>
          </cell>
          <cell r="CY344">
            <v>-2.8684177272398301</v>
          </cell>
          <cell r="CZ344">
            <v>-4.4139434770800108</v>
          </cell>
          <cell r="DA344">
            <v>-1.9499514157005251</v>
          </cell>
          <cell r="DB344">
            <v>-4.9257265756505149</v>
          </cell>
          <cell r="DC344">
            <v>1.2921322700094606E-2</v>
          </cell>
          <cell r="DD344">
            <v>-5.7099912005601254</v>
          </cell>
          <cell r="DE344">
            <v>-165.37588266791863</v>
          </cell>
          <cell r="DF344">
            <v>-2.3674602530491029</v>
          </cell>
          <cell r="DG344">
            <v>-14.582037904860044</v>
          </cell>
          <cell r="DH344">
            <v>-55.550160437259365</v>
          </cell>
          <cell r="DI344">
            <v>-15.070037952999883</v>
          </cell>
          <cell r="DJ344">
            <v>-9.5791680906399961</v>
          </cell>
          <cell r="DK344">
            <v>-26.306872694750382</v>
          </cell>
          <cell r="DL344">
            <v>-1.4307958209201388</v>
          </cell>
          <cell r="DM344">
            <v>0</v>
          </cell>
          <cell r="DN344">
            <v>-4.406907914139083</v>
          </cell>
          <cell r="DO344">
            <v>-25.286978744019962</v>
          </cell>
          <cell r="DP344">
            <v>-12.183762915300122</v>
          </cell>
          <cell r="DQ344">
            <v>1.3883000600299056</v>
          </cell>
          <cell r="DR344">
            <v>-219.64514120070817</v>
          </cell>
          <cell r="DS344">
            <v>-84.544920001020728</v>
          </cell>
          <cell r="DT344">
            <v>-45.6102099047298</v>
          </cell>
          <cell r="DU344">
            <v>-29.27643756543057</v>
          </cell>
          <cell r="DV344">
            <v>-14.360544122590227</v>
          </cell>
          <cell r="DW344">
            <v>-3.9691548906299658</v>
          </cell>
          <cell r="DX344">
            <v>-32.116180606550188</v>
          </cell>
          <cell r="DY344">
            <v>-9.7662548798707576</v>
          </cell>
          <cell r="DZ344">
            <v>-7.0724790202802978E-3</v>
          </cell>
          <cell r="EA344">
            <v>-0.61202834358027758</v>
          </cell>
          <cell r="EB344">
            <v>1.2440264058595858</v>
          </cell>
          <cell r="EC344">
            <v>-1.5156721050061606E-2</v>
          </cell>
          <cell r="ED344">
            <v>-0.61120809209023719</v>
          </cell>
          <cell r="EE344">
            <v>-329.18523578822351</v>
          </cell>
          <cell r="EF344">
            <v>-78.491044872429939</v>
          </cell>
          <cell r="EG344">
            <v>-27.47952445098008</v>
          </cell>
          <cell r="EH344">
            <v>-17.089881012059777</v>
          </cell>
          <cell r="EI344">
            <v>-33.006104419090207</v>
          </cell>
          <cell r="EJ344">
            <v>-14.113503737039991</v>
          </cell>
          <cell r="EK344">
            <v>-53.05384580054988</v>
          </cell>
          <cell r="EL344">
            <v>-1.4012181386706288</v>
          </cell>
          <cell r="EM344">
            <v>-15.089576732910245</v>
          </cell>
          <cell r="EN344">
            <v>-17.745728335499734</v>
          </cell>
          <cell r="EO344">
            <v>-71.957025397609414</v>
          </cell>
          <cell r="EP344">
            <v>1.3305711779303238</v>
          </cell>
          <cell r="EQ344">
            <v>-1.0883540693102987</v>
          </cell>
          <cell r="ER344">
            <v>-197.38284127684165</v>
          </cell>
          <cell r="ES344">
            <v>-87.723779494490373</v>
          </cell>
          <cell r="ET344">
            <v>-7.5309964628299895</v>
          </cell>
          <cell r="EU344">
            <v>-12.316380138629484</v>
          </cell>
          <cell r="EV344">
            <v>-5.2667047984205055</v>
          </cell>
          <cell r="EW344">
            <v>-4.4970241954006269</v>
          </cell>
          <cell r="EX344">
            <v>-43.509269430360291</v>
          </cell>
          <cell r="EY344">
            <v>-0.22458094997000444</v>
          </cell>
          <cell r="EZ344">
            <v>-8.5676965773600386</v>
          </cell>
          <cell r="FA344">
            <v>-7.9918728342317991</v>
          </cell>
          <cell r="FB344">
            <v>-1.6533309177607407</v>
          </cell>
          <cell r="FC344">
            <v>-18.101205477380518</v>
          </cell>
          <cell r="FD344">
            <v>0</v>
          </cell>
          <cell r="FE344">
            <v>-298.99612388207606</v>
          </cell>
          <cell r="FF344">
            <v>-116.31250967180949</v>
          </cell>
          <cell r="FG344">
            <v>13.774090394550512</v>
          </cell>
          <cell r="FH344">
            <v>-22.906103125219488</v>
          </cell>
          <cell r="FI344">
            <v>-9.442504138489312</v>
          </cell>
          <cell r="FJ344">
            <v>-96.926989618569678</v>
          </cell>
          <cell r="FK344">
            <v>-38.557234494839577</v>
          </cell>
          <cell r="FL344">
            <v>-10.654934174799564</v>
          </cell>
          <cell r="FM344">
            <v>-11.180085257530664</v>
          </cell>
          <cell r="FN344">
            <v>-2.3062527919501008</v>
          </cell>
          <cell r="FO344">
            <v>-1.3952897710405523</v>
          </cell>
          <cell r="FP344">
            <v>4.2598411953385948</v>
          </cell>
          <cell r="FQ344">
            <v>-7.348152427709465</v>
          </cell>
          <cell r="FR344">
            <v>-170.10685170355282</v>
          </cell>
          <cell r="FS344">
            <v>-62.77538183166962</v>
          </cell>
          <cell r="FT344">
            <v>-6.243935639980009</v>
          </cell>
          <cell r="FU344">
            <v>-16.409160185450219</v>
          </cell>
          <cell r="FV344">
            <v>-2.9034318354197239</v>
          </cell>
          <cell r="FW344">
            <v>-2.4024551058298584</v>
          </cell>
          <cell r="FX344">
            <v>-33.636480811319871</v>
          </cell>
          <cell r="FY344">
            <v>-3.0786814499706452</v>
          </cell>
          <cell r="FZ344">
            <v>-3.2259206868393449</v>
          </cell>
          <cell r="GA344">
            <v>-12.222356291110373</v>
          </cell>
          <cell r="GB344">
            <v>-18.087948448329826</v>
          </cell>
          <cell r="GC344">
            <v>18.922230959879926</v>
          </cell>
          <cell r="GD344">
            <v>-28.043330377499842</v>
          </cell>
          <cell r="GE344">
            <v>-204.56482579486328</v>
          </cell>
          <cell r="GF344">
            <v>4.8545889752103903</v>
          </cell>
          <cell r="GG344">
            <v>-11.006117812720277</v>
          </cell>
          <cell r="GH344">
            <v>-47.23212485968088</v>
          </cell>
          <cell r="GI344">
            <v>-36.764490868210032</v>
          </cell>
          <cell r="GJ344">
            <v>-6.445904152010371</v>
          </cell>
          <cell r="GK344">
            <v>-24.465460433480985</v>
          </cell>
          <cell r="GL344">
            <v>-4.9444636056796298</v>
          </cell>
          <cell r="GM344">
            <v>-12.133699537609573</v>
          </cell>
          <cell r="GN344">
            <v>-14.692426191879349</v>
          </cell>
          <cell r="GO344">
            <v>-31.327224592329912</v>
          </cell>
          <cell r="GP344">
            <v>-20.426986100529575</v>
          </cell>
          <cell r="GQ344">
            <v>1.9483384060549724E-2</v>
          </cell>
          <cell r="GR344">
            <v>-354.80578224959027</v>
          </cell>
          <cell r="GS344">
            <v>-78.560115372630207</v>
          </cell>
          <cell r="GT344">
            <v>-77.825363428170022</v>
          </cell>
          <cell r="GU344">
            <v>-12.050353738380181</v>
          </cell>
          <cell r="GV344">
            <v>-3.5960161900000509E-3</v>
          </cell>
          <cell r="GW344">
            <v>-43.129777357840112</v>
          </cell>
          <cell r="GX344">
            <v>-75.725023097159465</v>
          </cell>
          <cell r="GY344">
            <v>-30.974910105730487</v>
          </cell>
          <cell r="GZ344">
            <v>-0.21181811012957041</v>
          </cell>
          <cell r="HA344">
            <v>-11.80794929042986</v>
          </cell>
          <cell r="HB344">
            <v>-33.872307051859934</v>
          </cell>
          <cell r="HC344">
            <v>8.3269551312996555</v>
          </cell>
          <cell r="HD344">
            <v>1.0284761876300763</v>
          </cell>
          <cell r="HE344">
            <v>-445.26574048099428</v>
          </cell>
          <cell r="HF344">
            <v>-57.309597715570817</v>
          </cell>
          <cell r="HG344">
            <v>-17.469311001550523</v>
          </cell>
          <cell r="HH344">
            <v>-41.898853541371864</v>
          </cell>
          <cell r="HI344">
            <v>-76.840968351320498</v>
          </cell>
          <cell r="HJ344">
            <v>-121.37860736262974</v>
          </cell>
          <cell r="HK344">
            <v>-51.775058476379854</v>
          </cell>
          <cell r="HL344">
            <v>-8.0438090356401517</v>
          </cell>
          <cell r="HM344">
            <v>-0.9955519648592599</v>
          </cell>
          <cell r="HN344">
            <v>-28.641747442819906</v>
          </cell>
          <cell r="HO344">
            <v>-44.946641900318809</v>
          </cell>
          <cell r="HP344">
            <v>4.0344738899102595</v>
          </cell>
          <cell r="HQ344">
            <v>-6.7578449488792103E-5</v>
          </cell>
          <cell r="HR344">
            <v>-142.53622363119939</v>
          </cell>
          <cell r="HS344">
            <v>0.43911435818063183</v>
          </cell>
          <cell r="HT344">
            <v>-1.7546951640197221</v>
          </cell>
          <cell r="HU344">
            <v>-22.571936034379178</v>
          </cell>
          <cell r="HV344">
            <v>-34.114691524310274</v>
          </cell>
          <cell r="HW344">
            <v>-51.256907328100169</v>
          </cell>
          <cell r="HX344">
            <v>-25.453358318739447</v>
          </cell>
          <cell r="HY344">
            <v>-7.8302747810403162</v>
          </cell>
          <cell r="HZ344">
            <v>0</v>
          </cell>
          <cell r="IA344">
            <v>0</v>
          </cell>
          <cell r="IB344">
            <v>1.9098145060524985E-2</v>
          </cell>
          <cell r="IC344">
            <v>1.0004441719502211E-11</v>
          </cell>
          <cell r="ID344">
            <v>-1.2572983860081877E-2</v>
          </cell>
          <cell r="IE344">
            <v>-281.2787625295241</v>
          </cell>
          <cell r="IF344">
            <v>0.28354619900073885</v>
          </cell>
          <cell r="IG344">
            <v>-4.6994561132596573</v>
          </cell>
          <cell r="IH344">
            <v>-32.393098366310369</v>
          </cell>
          <cell r="II344">
            <v>-73.26306371416922</v>
          </cell>
          <cell r="IJ344">
            <v>-139.02544230308058</v>
          </cell>
          <cell r="IK344">
            <v>-19.985889367019809</v>
          </cell>
          <cell r="IL344">
            <v>-9.2374145757994484</v>
          </cell>
          <cell r="IM344">
            <v>0</v>
          </cell>
          <cell r="IN344">
            <v>1.0789191348903842</v>
          </cell>
          <cell r="IO344">
            <v>-3.9465468550797596</v>
          </cell>
          <cell r="IP344">
            <v>0</v>
          </cell>
          <cell r="IQ344">
            <v>-9.0316568690468557E-2</v>
          </cell>
          <cell r="IR344">
            <v>-99.486719429783989</v>
          </cell>
          <cell r="IS344">
            <v>-2.9294983112204136</v>
          </cell>
          <cell r="IT344">
            <v>-19.09405846790014</v>
          </cell>
          <cell r="IU344">
            <v>-3.9109729315096047</v>
          </cell>
          <cell r="IV344">
            <v>-2.9072736399999854E-3</v>
          </cell>
          <cell r="IW344">
            <v>-0.3663278336100575</v>
          </cell>
          <cell r="IX344">
            <v>-61.361446701250316</v>
          </cell>
          <cell r="IY344">
            <v>-4.3168886535304409</v>
          </cell>
          <cell r="IZ344">
            <v>0</v>
          </cell>
          <cell r="JA344">
            <v>0</v>
          </cell>
          <cell r="JB344">
            <v>-4.0799131559797388</v>
          </cell>
          <cell r="JC344">
            <v>-2.9116815159795806E-2</v>
          </cell>
          <cell r="JD344">
            <v>-3.3955892859894448</v>
          </cell>
          <cell r="JE344">
            <v>-23.221530523980618</v>
          </cell>
          <cell r="JF344">
            <v>4.8052039380308997E-2</v>
          </cell>
          <cell r="JG344">
            <v>-19.748633847080782</v>
          </cell>
          <cell r="JH344">
            <v>-3.2673045167903183</v>
          </cell>
          <cell r="JI344">
            <v>-0.25071721589029039</v>
          </cell>
          <cell r="JJ344">
            <v>0</v>
          </cell>
          <cell r="JK344">
            <v>-5.2337475590320537E-2</v>
          </cell>
          <cell r="JL344">
            <v>0</v>
          </cell>
          <cell r="JM344">
            <v>0</v>
          </cell>
          <cell r="JN344">
            <v>0</v>
          </cell>
          <cell r="JO344">
            <v>-2.0751710450895189E-2</v>
          </cell>
          <cell r="JP344">
            <v>0.12116004872041231</v>
          </cell>
          <cell r="JQ344">
            <v>-5.0997846279642545E-2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  <cell r="ET345">
            <v>0</v>
          </cell>
          <cell r="EU345">
            <v>0</v>
          </cell>
          <cell r="EV345">
            <v>0</v>
          </cell>
          <cell r="EW345">
            <v>0</v>
          </cell>
          <cell r="EX345">
            <v>0</v>
          </cell>
          <cell r="EY345">
            <v>0</v>
          </cell>
          <cell r="EZ345">
            <v>0</v>
          </cell>
          <cell r="FA345">
            <v>0</v>
          </cell>
          <cell r="FB345">
            <v>0</v>
          </cell>
          <cell r="FC345">
            <v>0</v>
          </cell>
          <cell r="FD345">
            <v>0</v>
          </cell>
          <cell r="FE345">
            <v>0</v>
          </cell>
          <cell r="FF345">
            <v>0</v>
          </cell>
          <cell r="FG345">
            <v>0</v>
          </cell>
          <cell r="FH345">
            <v>0</v>
          </cell>
          <cell r="FI345">
            <v>0</v>
          </cell>
          <cell r="FJ345">
            <v>0</v>
          </cell>
          <cell r="FK345">
            <v>0</v>
          </cell>
          <cell r="FL345">
            <v>0</v>
          </cell>
          <cell r="FM345">
            <v>0</v>
          </cell>
          <cell r="FN345">
            <v>0</v>
          </cell>
          <cell r="FO345">
            <v>0</v>
          </cell>
          <cell r="FP345">
            <v>0</v>
          </cell>
          <cell r="FQ345">
            <v>0</v>
          </cell>
          <cell r="FR345">
            <v>0</v>
          </cell>
          <cell r="FS345">
            <v>0</v>
          </cell>
          <cell r="FT345">
            <v>0</v>
          </cell>
          <cell r="FU345">
            <v>0</v>
          </cell>
          <cell r="FV345">
            <v>0</v>
          </cell>
          <cell r="FW345">
            <v>0</v>
          </cell>
          <cell r="FX345">
            <v>0</v>
          </cell>
          <cell r="FY345">
            <v>0</v>
          </cell>
          <cell r="FZ345">
            <v>0</v>
          </cell>
          <cell r="GA345">
            <v>0</v>
          </cell>
          <cell r="GB345">
            <v>0</v>
          </cell>
          <cell r="GC345">
            <v>0</v>
          </cell>
          <cell r="GD345">
            <v>0</v>
          </cell>
          <cell r="GE345">
            <v>0</v>
          </cell>
          <cell r="GF345">
            <v>0</v>
          </cell>
          <cell r="GG345">
            <v>0</v>
          </cell>
          <cell r="GH345">
            <v>0</v>
          </cell>
          <cell r="GI345">
            <v>0</v>
          </cell>
          <cell r="GJ345">
            <v>0</v>
          </cell>
          <cell r="GK345">
            <v>0</v>
          </cell>
          <cell r="GL345">
            <v>0</v>
          </cell>
          <cell r="GM345">
            <v>0</v>
          </cell>
          <cell r="GN345">
            <v>0</v>
          </cell>
          <cell r="GO345">
            <v>0</v>
          </cell>
          <cell r="GP345">
            <v>0</v>
          </cell>
          <cell r="GQ345">
            <v>0</v>
          </cell>
          <cell r="GR345">
            <v>0</v>
          </cell>
          <cell r="GS345">
            <v>0</v>
          </cell>
          <cell r="GT345">
            <v>0</v>
          </cell>
          <cell r="GU345">
            <v>0</v>
          </cell>
          <cell r="GV345">
            <v>0</v>
          </cell>
          <cell r="GW345">
            <v>0</v>
          </cell>
          <cell r="GX345">
            <v>0</v>
          </cell>
          <cell r="GY345">
            <v>0</v>
          </cell>
          <cell r="GZ345">
            <v>0</v>
          </cell>
          <cell r="HA345">
            <v>0</v>
          </cell>
          <cell r="HB345">
            <v>0</v>
          </cell>
          <cell r="HC345">
            <v>0</v>
          </cell>
          <cell r="HD345">
            <v>0</v>
          </cell>
          <cell r="HE345">
            <v>0</v>
          </cell>
          <cell r="HF345">
            <v>0</v>
          </cell>
          <cell r="HG345">
            <v>0</v>
          </cell>
          <cell r="HH345">
            <v>0</v>
          </cell>
          <cell r="HI345">
            <v>0</v>
          </cell>
          <cell r="HJ345">
            <v>0</v>
          </cell>
          <cell r="HK345">
            <v>0</v>
          </cell>
          <cell r="HL345">
            <v>0</v>
          </cell>
          <cell r="HM345">
            <v>0</v>
          </cell>
          <cell r="HN345">
            <v>0</v>
          </cell>
          <cell r="HO345">
            <v>0</v>
          </cell>
          <cell r="HP345">
            <v>0</v>
          </cell>
          <cell r="HQ345">
            <v>0</v>
          </cell>
          <cell r="HR345">
            <v>0</v>
          </cell>
          <cell r="HS345">
            <v>0</v>
          </cell>
          <cell r="HT345">
            <v>0</v>
          </cell>
          <cell r="HU345">
            <v>0</v>
          </cell>
          <cell r="HV345">
            <v>0</v>
          </cell>
          <cell r="HW345">
            <v>0</v>
          </cell>
          <cell r="HX345">
            <v>0</v>
          </cell>
          <cell r="HY345">
            <v>0</v>
          </cell>
          <cell r="HZ345">
            <v>0</v>
          </cell>
          <cell r="IA345">
            <v>0</v>
          </cell>
          <cell r="IB345">
            <v>0</v>
          </cell>
          <cell r="IC345">
            <v>0</v>
          </cell>
          <cell r="ID345">
            <v>0</v>
          </cell>
          <cell r="IE345">
            <v>0</v>
          </cell>
          <cell r="IF345">
            <v>0</v>
          </cell>
          <cell r="IG345">
            <v>0</v>
          </cell>
          <cell r="IH345">
            <v>0</v>
          </cell>
          <cell r="II345">
            <v>0</v>
          </cell>
          <cell r="IJ345">
            <v>0</v>
          </cell>
          <cell r="IK345">
            <v>0</v>
          </cell>
          <cell r="IL345">
            <v>0</v>
          </cell>
          <cell r="IM345">
            <v>0</v>
          </cell>
          <cell r="IN345">
            <v>0</v>
          </cell>
          <cell r="IO345">
            <v>0</v>
          </cell>
          <cell r="IP345">
            <v>0</v>
          </cell>
          <cell r="IQ345">
            <v>0</v>
          </cell>
          <cell r="IR345">
            <v>0</v>
          </cell>
          <cell r="IS345">
            <v>0</v>
          </cell>
          <cell r="IT345">
            <v>0</v>
          </cell>
          <cell r="IU345">
            <v>0</v>
          </cell>
          <cell r="IV345">
            <v>0</v>
          </cell>
          <cell r="IW345">
            <v>0</v>
          </cell>
          <cell r="IX345">
            <v>0</v>
          </cell>
          <cell r="IY345">
            <v>0</v>
          </cell>
          <cell r="IZ345">
            <v>0</v>
          </cell>
          <cell r="JA345">
            <v>0</v>
          </cell>
          <cell r="JB345">
            <v>0</v>
          </cell>
          <cell r="JC345">
            <v>0</v>
          </cell>
          <cell r="JD345">
            <v>0</v>
          </cell>
          <cell r="JE345">
            <v>0</v>
          </cell>
          <cell r="JF345">
            <v>0</v>
          </cell>
          <cell r="JG345">
            <v>0</v>
          </cell>
          <cell r="JH345">
            <v>0</v>
          </cell>
          <cell r="JI345">
            <v>0</v>
          </cell>
          <cell r="JJ345">
            <v>0</v>
          </cell>
          <cell r="JK345">
            <v>0</v>
          </cell>
          <cell r="JL345">
            <v>0</v>
          </cell>
          <cell r="JM345">
            <v>0</v>
          </cell>
          <cell r="JN345">
            <v>0</v>
          </cell>
          <cell r="JO345">
            <v>0</v>
          </cell>
          <cell r="JP345">
            <v>0</v>
          </cell>
          <cell r="JQ345">
            <v>0</v>
          </cell>
        </row>
        <row r="346">
          <cell r="F346">
            <v>-48.291285937370048</v>
          </cell>
          <cell r="G346">
            <v>-27.130640946129688</v>
          </cell>
          <cell r="H346">
            <v>-38.864199224959521</v>
          </cell>
          <cell r="I346">
            <v>-233.34443452391019</v>
          </cell>
          <cell r="J346">
            <v>-45.066409262260095</v>
          </cell>
          <cell r="K346">
            <v>-214.9385068887309</v>
          </cell>
          <cell r="L346">
            <v>-71.808430160269836</v>
          </cell>
          <cell r="M346">
            <v>-48.326306793800541</v>
          </cell>
          <cell r="N346">
            <v>-49.134308535619311</v>
          </cell>
          <cell r="O346">
            <v>-1.3791253217100063</v>
          </cell>
          <cell r="P346">
            <v>-117.45087650149912</v>
          </cell>
          <cell r="Q346">
            <v>-92.99172283398002</v>
          </cell>
          <cell r="R346">
            <v>-727.47411967111839</v>
          </cell>
          <cell r="S346">
            <v>-27.240704269489925</v>
          </cell>
          <cell r="T346">
            <v>-39.940611361779929</v>
          </cell>
          <cell r="U346">
            <v>-112.50548779284986</v>
          </cell>
          <cell r="V346">
            <v>-137.26953073503</v>
          </cell>
          <cell r="W346">
            <v>-150.05845899142014</v>
          </cell>
          <cell r="X346">
            <v>-1.5612246196699289</v>
          </cell>
          <cell r="Y346">
            <v>-191.37463068529087</v>
          </cell>
          <cell r="Z346">
            <v>0</v>
          </cell>
          <cell r="AA346">
            <v>0</v>
          </cell>
          <cell r="AB346">
            <v>-7.5419493803199202</v>
          </cell>
          <cell r="AC346">
            <v>-57.79613777825989</v>
          </cell>
          <cell r="AD346">
            <v>-2.1853840570097418</v>
          </cell>
          <cell r="AE346">
            <v>-587.53865974800283</v>
          </cell>
          <cell r="AF346">
            <v>-2.6242580428706788</v>
          </cell>
          <cell r="AG346">
            <v>-90.669418337160096</v>
          </cell>
          <cell r="AH346">
            <v>-206.03346292480001</v>
          </cell>
          <cell r="AI346">
            <v>-36.593538411070142</v>
          </cell>
          <cell r="AJ346">
            <v>-65.584406138439817</v>
          </cell>
          <cell r="AK346">
            <v>-29.78844853164037</v>
          </cell>
          <cell r="AL346">
            <v>-1.699685890479941</v>
          </cell>
          <cell r="AM346">
            <v>-0.84349010322011964</v>
          </cell>
          <cell r="AN346">
            <v>-2.1365058027399755</v>
          </cell>
          <cell r="AO346">
            <v>-2.5815843957900597</v>
          </cell>
          <cell r="AP346">
            <v>-148.73463580833004</v>
          </cell>
          <cell r="AQ346">
            <v>-0.24922536146004859</v>
          </cell>
          <cell r="AR346">
            <v>-718.28177546675943</v>
          </cell>
          <cell r="AS346">
            <v>-8.4916616479599725</v>
          </cell>
          <cell r="AT346">
            <v>-16.782058691019301</v>
          </cell>
          <cell r="AU346">
            <v>-79.879717015370034</v>
          </cell>
          <cell r="AV346">
            <v>-237.51197997285021</v>
          </cell>
          <cell r="AW346">
            <v>-101.81525522110974</v>
          </cell>
          <cell r="AX346">
            <v>0.19047470250006882</v>
          </cell>
          <cell r="AY346">
            <v>-29.675434550899809</v>
          </cell>
          <cell r="AZ346">
            <v>-2.6399571912497777</v>
          </cell>
          <cell r="BA346">
            <v>-12.771504398219804</v>
          </cell>
          <cell r="BB346">
            <v>-141.45740076379025</v>
          </cell>
          <cell r="BC346">
            <v>-87.255436887750875</v>
          </cell>
          <cell r="BD346">
            <v>-0.19184382903995356</v>
          </cell>
          <cell r="BE346">
            <v>-381.12247757257137</v>
          </cell>
          <cell r="BF346">
            <v>-71.594914111340586</v>
          </cell>
          <cell r="BG346">
            <v>-0.54982993886005715</v>
          </cell>
          <cell r="BH346">
            <v>-139.79027309314006</v>
          </cell>
          <cell r="BI346">
            <v>-1.2670666287599488</v>
          </cell>
          <cell r="BJ346">
            <v>-5.0555976667101277</v>
          </cell>
          <cell r="BK346">
            <v>-1.421030116140173</v>
          </cell>
          <cell r="BL346">
            <v>-0.38233609667986457</v>
          </cell>
          <cell r="BM346">
            <v>-0.66553890802015303</v>
          </cell>
          <cell r="BN346">
            <v>-5.3450451463004356</v>
          </cell>
          <cell r="BO346">
            <v>-156.0058733819501</v>
          </cell>
          <cell r="BP346">
            <v>-0.14636879274985404</v>
          </cell>
          <cell r="BQ346">
            <v>1.101396308079984</v>
          </cell>
          <cell r="BR346">
            <v>-138.15914922898082</v>
          </cell>
          <cell r="BS346">
            <v>-16.215426855630085</v>
          </cell>
          <cell r="BT346">
            <v>-1.1600190969902542</v>
          </cell>
          <cell r="BU346">
            <v>-22.729933418750079</v>
          </cell>
          <cell r="BV346">
            <v>-45.085980745449888</v>
          </cell>
          <cell r="BW346">
            <v>-14.939823210269424</v>
          </cell>
          <cell r="BX346">
            <v>-13.77434614187996</v>
          </cell>
          <cell r="BY346">
            <v>0</v>
          </cell>
          <cell r="BZ346">
            <v>0</v>
          </cell>
          <cell r="CA346">
            <v>-2.2284930361797706</v>
          </cell>
          <cell r="CB346">
            <v>-19.898018498360216</v>
          </cell>
          <cell r="CC346">
            <v>-2.1270309895094215</v>
          </cell>
          <cell r="CD346">
            <v>-7.7235949902387802E-5</v>
          </cell>
          <cell r="CE346">
            <v>-131.61077113173815</v>
          </cell>
          <cell r="CF346">
            <v>-3.2846733159594805</v>
          </cell>
          <cell r="CG346">
            <v>-8.9015879845401287</v>
          </cell>
          <cell r="CH346">
            <v>-16.490439034209885</v>
          </cell>
          <cell r="CI346">
            <v>-10.275757255320059</v>
          </cell>
          <cell r="CJ346">
            <v>-3.5111121109698615</v>
          </cell>
          <cell r="CK346">
            <v>-3.2274201636300859</v>
          </cell>
          <cell r="CL346">
            <v>-2.4255495733400494</v>
          </cell>
          <cell r="CM346">
            <v>0</v>
          </cell>
          <cell r="CN346">
            <v>-32.925434161189969</v>
          </cell>
          <cell r="CO346">
            <v>-49.283180596269631</v>
          </cell>
          <cell r="CP346">
            <v>-1.5877240740696834</v>
          </cell>
          <cell r="CQ346">
            <v>0.30210713774999931</v>
          </cell>
          <cell r="CR346">
            <v>-208.44873908991576</v>
          </cell>
          <cell r="CS346">
            <v>-1.440302137620165</v>
          </cell>
          <cell r="CT346">
            <v>-10.087446664170784</v>
          </cell>
          <cell r="CU346">
            <v>-68.213390026729485</v>
          </cell>
          <cell r="CV346">
            <v>-27.80059840006993</v>
          </cell>
          <cell r="CW346">
            <v>0.13666043957982765</v>
          </cell>
          <cell r="CX346">
            <v>-59.454541785439687</v>
          </cell>
          <cell r="CY346">
            <v>0</v>
          </cell>
          <cell r="CZ346">
            <v>-7.4450144635707147</v>
          </cell>
          <cell r="DA346">
            <v>-2.8977340827200351</v>
          </cell>
          <cell r="DB346">
            <v>-24.830788742569894</v>
          </cell>
          <cell r="DC346">
            <v>-6.4136829145900265</v>
          </cell>
          <cell r="DD346">
            <v>-1.9003120098659565E-3</v>
          </cell>
          <cell r="DE346">
            <v>-167.59190036509972</v>
          </cell>
          <cell r="DF346">
            <v>-7.6160074781987532</v>
          </cell>
          <cell r="DG346">
            <v>-11.433207323140323</v>
          </cell>
          <cell r="DH346">
            <v>-42.503452194189776</v>
          </cell>
          <cell r="DI346">
            <v>-27.81801776364091</v>
          </cell>
          <cell r="DJ346">
            <v>-8.8828880994497013</v>
          </cell>
          <cell r="DK346">
            <v>-7.6165719778400671</v>
          </cell>
          <cell r="DL346">
            <v>-2.2924904466899534</v>
          </cell>
          <cell r="DM346">
            <v>-3.7871910481599116</v>
          </cell>
          <cell r="DN346">
            <v>-29.182121590509723</v>
          </cell>
          <cell r="DO346">
            <v>-8.9558040673096002</v>
          </cell>
          <cell r="DP346">
            <v>1.2546545886098102</v>
          </cell>
          <cell r="DQ346">
            <v>-18.758802964579672</v>
          </cell>
          <cell r="DR346">
            <v>-238.83438144258253</v>
          </cell>
          <cell r="DS346">
            <v>-56.057264345720341</v>
          </cell>
          <cell r="DT346">
            <v>-6.6517193705999489</v>
          </cell>
          <cell r="DU346">
            <v>-16.033383596769909</v>
          </cell>
          <cell r="DV346">
            <v>-81.870544378829891</v>
          </cell>
          <cell r="DW346">
            <v>-11.440943113369485</v>
          </cell>
          <cell r="DX346">
            <v>-4.8458313007104152</v>
          </cell>
          <cell r="DY346">
            <v>-0.93971352295966426</v>
          </cell>
          <cell r="DZ346">
            <v>-3.2534615524900801</v>
          </cell>
          <cell r="EA346">
            <v>-25.842305644709995</v>
          </cell>
          <cell r="EB346">
            <v>-25.18268444269961</v>
          </cell>
          <cell r="EC346">
            <v>-6.9193490536804347</v>
          </cell>
          <cell r="ED346">
            <v>0.20281887996998194</v>
          </cell>
          <cell r="EE346">
            <v>-241.79948099001194</v>
          </cell>
          <cell r="EF346">
            <v>-44.158943744579574</v>
          </cell>
          <cell r="EG346">
            <v>-12.560534121420005</v>
          </cell>
          <cell r="EH346">
            <v>2.7193552215294403</v>
          </cell>
          <cell r="EI346">
            <v>-87.794522489209612</v>
          </cell>
          <cell r="EJ346">
            <v>-12.304061732620085</v>
          </cell>
          <cell r="EK346">
            <v>-7.7124693141104217</v>
          </cell>
          <cell r="EL346">
            <v>-23.444178523230221</v>
          </cell>
          <cell r="EM346">
            <v>-21.50894465743977</v>
          </cell>
          <cell r="EN346">
            <v>-17.894880467610164</v>
          </cell>
          <cell r="EO346">
            <v>-15.787616916839397</v>
          </cell>
          <cell r="EP346">
            <v>2.7429257249423245E-2</v>
          </cell>
          <cell r="EQ346">
            <v>-1.3801135017199613</v>
          </cell>
          <cell r="ER346">
            <v>-202.81223988412239</v>
          </cell>
          <cell r="ES346">
            <v>-3.9419077441098125</v>
          </cell>
          <cell r="ET346">
            <v>-1.431131028440177</v>
          </cell>
          <cell r="EU346">
            <v>-61.970587620399783</v>
          </cell>
          <cell r="EV346">
            <v>-12.204120060470132</v>
          </cell>
          <cell r="EW346">
            <v>-7.0583621840999058</v>
          </cell>
          <cell r="EX346">
            <v>-22.587745075780731</v>
          </cell>
          <cell r="EY346">
            <v>-19.268991439899764</v>
          </cell>
          <cell r="EZ346">
            <v>-25.771143610659237</v>
          </cell>
          <cell r="FA346">
            <v>-16.019860552089995</v>
          </cell>
          <cell r="FB346">
            <v>-32.069203094499699</v>
          </cell>
          <cell r="FC346">
            <v>-0.48918747366997195</v>
          </cell>
          <cell r="FD346">
            <v>0</v>
          </cell>
          <cell r="FE346">
            <v>-332.58760501969664</v>
          </cell>
          <cell r="FF346">
            <v>-8.1760738337202383</v>
          </cell>
          <cell r="FG346">
            <v>-30.758633542120606</v>
          </cell>
          <cell r="FH346">
            <v>-48.796100234109417</v>
          </cell>
          <cell r="FI346">
            <v>-70.670774837879435</v>
          </cell>
          <cell r="FJ346">
            <v>-10.225952778770079</v>
          </cell>
          <cell r="FK346">
            <v>-46.033171654490161</v>
          </cell>
          <cell r="FL346">
            <v>-2.9975877598399165</v>
          </cell>
          <cell r="FM346">
            <v>-1.0207533351799611</v>
          </cell>
          <cell r="FN346">
            <v>-1.0735280560602405</v>
          </cell>
          <cell r="FO346">
            <v>-62.203729179339916</v>
          </cell>
          <cell r="FP346">
            <v>-49.280533788959929</v>
          </cell>
          <cell r="FQ346">
            <v>-1.3507660192299227</v>
          </cell>
          <cell r="FR346">
            <v>-305.43312164652161</v>
          </cell>
          <cell r="FS346">
            <v>-16.056798794430051</v>
          </cell>
          <cell r="FT346">
            <v>-15.747046208560278</v>
          </cell>
          <cell r="FU346">
            <v>-62.742786835250627</v>
          </cell>
          <cell r="FV346">
            <v>-29.594439140440045</v>
          </cell>
          <cell r="FW346">
            <v>-45.80639818464897</v>
          </cell>
          <cell r="FX346">
            <v>-53.132597367039125</v>
          </cell>
          <cell r="FY346">
            <v>-16.008005608309759</v>
          </cell>
          <cell r="FZ346">
            <v>-18.890498957999625</v>
          </cell>
          <cell r="GA346">
            <v>-15.153070584849957</v>
          </cell>
          <cell r="GB346">
            <v>-14.035678049250237</v>
          </cell>
          <cell r="GC346">
            <v>-4.5365836725295594</v>
          </cell>
          <cell r="GD346">
            <v>-13.729218243219748</v>
          </cell>
          <cell r="GE346">
            <v>-415.00270000616729</v>
          </cell>
          <cell r="GF346">
            <v>-48.679749976930452</v>
          </cell>
          <cell r="GG346">
            <v>-18.315944092450081</v>
          </cell>
          <cell r="GH346">
            <v>-84.845363618580905</v>
          </cell>
          <cell r="GI346">
            <v>-97.846730990580909</v>
          </cell>
          <cell r="GJ346">
            <v>-11.456007518309889</v>
          </cell>
          <cell r="GK346">
            <v>-90.487871440059735</v>
          </cell>
          <cell r="GL346">
            <v>-30.921485657400353</v>
          </cell>
          <cell r="GM346">
            <v>-18.012639584339922</v>
          </cell>
          <cell r="GN346">
            <v>-9.1382536103901657</v>
          </cell>
          <cell r="GO346">
            <v>-4.1108831722490322</v>
          </cell>
          <cell r="GP346">
            <v>2.3642318285301371</v>
          </cell>
          <cell r="GQ346">
            <v>-3.5520021734000693</v>
          </cell>
          <cell r="GR346">
            <v>-335.73074483324308</v>
          </cell>
          <cell r="GS346">
            <v>-78.272068170280363</v>
          </cell>
          <cell r="GT346">
            <v>-6.0085605205399588</v>
          </cell>
          <cell r="GU346">
            <v>-52.832301627499874</v>
          </cell>
          <cell r="GV346">
            <v>-11.88679393377015</v>
          </cell>
          <cell r="GW346">
            <v>-1.6989919599100176</v>
          </cell>
          <cell r="GX346">
            <v>-57.730998434240064</v>
          </cell>
          <cell r="GY346">
            <v>-9.6624633917604115</v>
          </cell>
          <cell r="GZ346">
            <v>-2.3973208950701519</v>
          </cell>
          <cell r="HA346">
            <v>0</v>
          </cell>
          <cell r="HB346">
            <v>-17.114524729279765</v>
          </cell>
          <cell r="HC346">
            <v>-44.88579879398003</v>
          </cell>
          <cell r="HD346">
            <v>-53.240922376910021</v>
          </cell>
          <cell r="HE346">
            <v>-514.08048948567011</v>
          </cell>
          <cell r="HF346">
            <v>-81.614040329759973</v>
          </cell>
          <cell r="HG346">
            <v>0.21829748698019102</v>
          </cell>
          <cell r="HH346">
            <v>-30.221952540509847</v>
          </cell>
          <cell r="HI346">
            <v>-75.286129267010438</v>
          </cell>
          <cell r="HJ346">
            <v>-108.54880744982984</v>
          </cell>
          <cell r="HK346">
            <v>-95.863060956279696</v>
          </cell>
          <cell r="HL346">
            <v>-24.813909232990227</v>
          </cell>
          <cell r="HM346">
            <v>0.26586358987970016</v>
          </cell>
          <cell r="HN346">
            <v>-0.71003704579925397</v>
          </cell>
          <cell r="HO346">
            <v>-57.649381528050071</v>
          </cell>
          <cell r="HP346">
            <v>-31.525657679820142</v>
          </cell>
          <cell r="HQ346">
            <v>-8.331674532480065</v>
          </cell>
          <cell r="HR346">
            <v>-309.69085937229829</v>
          </cell>
          <cell r="HS346">
            <v>-2.0144773596193772</v>
          </cell>
          <cell r="HT346">
            <v>-30.383319886730078</v>
          </cell>
          <cell r="HU346">
            <v>-86.534331041078985</v>
          </cell>
          <cell r="HV346">
            <v>-66.655327788179875</v>
          </cell>
          <cell r="HW346">
            <v>-67.490958032579783</v>
          </cell>
          <cell r="HX346">
            <v>-16.926165391530049</v>
          </cell>
          <cell r="HY346">
            <v>-29.771222104459412</v>
          </cell>
          <cell r="HZ346">
            <v>0</v>
          </cell>
          <cell r="IA346">
            <v>0</v>
          </cell>
          <cell r="IB346">
            <v>-9.9150577681193681</v>
          </cell>
          <cell r="IC346">
            <v>0</v>
          </cell>
          <cell r="ID346">
            <v>0</v>
          </cell>
          <cell r="IE346">
            <v>-315.72368180866761</v>
          </cell>
          <cell r="IF346">
            <v>-0.33183452662979107</v>
          </cell>
          <cell r="IG346">
            <v>-20.402015468990612</v>
          </cell>
          <cell r="IH346">
            <v>-97.057470592139907</v>
          </cell>
          <cell r="II346">
            <v>-83.17124772103989</v>
          </cell>
          <cell r="IJ346">
            <v>-21.907552075929743</v>
          </cell>
          <cell r="IK346">
            <v>-38.108668552569725</v>
          </cell>
          <cell r="IL346">
            <v>-27.99254258801011</v>
          </cell>
          <cell r="IM346">
            <v>0</v>
          </cell>
          <cell r="IN346">
            <v>-6.9777140087307998</v>
          </cell>
          <cell r="IO346">
            <v>-19.821312601709906</v>
          </cell>
          <cell r="IP346">
            <v>0</v>
          </cell>
          <cell r="IQ346">
            <v>4.6676327080149349E-2</v>
          </cell>
          <cell r="IR346">
            <v>-201.10509502881905</v>
          </cell>
          <cell r="IS346">
            <v>-19.342088378350127</v>
          </cell>
          <cell r="IT346">
            <v>-13.476656199130048</v>
          </cell>
          <cell r="IU346">
            <v>-92.421816240930639</v>
          </cell>
          <cell r="IV346">
            <v>-12.892189524420246</v>
          </cell>
          <cell r="IW346">
            <v>-10.786845588870165</v>
          </cell>
          <cell r="IX346">
            <v>-34.26516952286056</v>
          </cell>
          <cell r="IY346">
            <v>-2.2664739203100908</v>
          </cell>
          <cell r="IZ346">
            <v>0</v>
          </cell>
          <cell r="JA346">
            <v>1.8286762042407645E-4</v>
          </cell>
          <cell r="JB346">
            <v>-15.653726035890031</v>
          </cell>
          <cell r="JC346">
            <v>-3.1248568029695889E-4</v>
          </cell>
          <cell r="JD346">
            <v>0</v>
          </cell>
          <cell r="JE346">
            <v>-2.1086738634185167</v>
          </cell>
          <cell r="JF346">
            <v>-6.7930565239294083E-2</v>
          </cell>
          <cell r="JG346">
            <v>0</v>
          </cell>
          <cell r="JH346">
            <v>-1.8223559602602108</v>
          </cell>
          <cell r="JI346">
            <v>0</v>
          </cell>
          <cell r="JJ346">
            <v>0</v>
          </cell>
          <cell r="JK346">
            <v>-5.7122711539705051E-2</v>
          </cell>
          <cell r="JL346">
            <v>0</v>
          </cell>
          <cell r="JM346">
            <v>0</v>
          </cell>
          <cell r="JN346">
            <v>0</v>
          </cell>
          <cell r="JO346">
            <v>-9.4802882889780449E-2</v>
          </cell>
          <cell r="JP346">
            <v>-6.6461743490435765E-2</v>
          </cell>
          <cell r="JQ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  <cell r="ET347">
            <v>0</v>
          </cell>
          <cell r="EU347">
            <v>0</v>
          </cell>
          <cell r="EV347">
            <v>0</v>
          </cell>
          <cell r="EW347">
            <v>0</v>
          </cell>
          <cell r="EX347">
            <v>0</v>
          </cell>
          <cell r="EY347">
            <v>0</v>
          </cell>
          <cell r="EZ347">
            <v>0</v>
          </cell>
          <cell r="FA347">
            <v>0</v>
          </cell>
          <cell r="FB347">
            <v>0</v>
          </cell>
          <cell r="FC347">
            <v>0</v>
          </cell>
          <cell r="FD347">
            <v>0</v>
          </cell>
          <cell r="FE347">
            <v>0</v>
          </cell>
          <cell r="FF347">
            <v>0</v>
          </cell>
          <cell r="FG347">
            <v>0</v>
          </cell>
          <cell r="FH347">
            <v>0</v>
          </cell>
          <cell r="FI347">
            <v>0</v>
          </cell>
          <cell r="FJ347">
            <v>0</v>
          </cell>
          <cell r="FK347">
            <v>0</v>
          </cell>
          <cell r="FL347">
            <v>0</v>
          </cell>
          <cell r="FM347">
            <v>0</v>
          </cell>
          <cell r="FN347">
            <v>0</v>
          </cell>
          <cell r="FO347">
            <v>0</v>
          </cell>
          <cell r="FP347">
            <v>0</v>
          </cell>
          <cell r="FQ347">
            <v>0</v>
          </cell>
          <cell r="FR347">
            <v>0</v>
          </cell>
          <cell r="FS347">
            <v>0</v>
          </cell>
          <cell r="FT347">
            <v>0</v>
          </cell>
          <cell r="FU347">
            <v>0</v>
          </cell>
          <cell r="FV347">
            <v>0</v>
          </cell>
          <cell r="FW347">
            <v>0</v>
          </cell>
          <cell r="FX347">
            <v>0</v>
          </cell>
          <cell r="FY347">
            <v>0</v>
          </cell>
          <cell r="FZ347">
            <v>0</v>
          </cell>
          <cell r="GA347">
            <v>0</v>
          </cell>
          <cell r="GB347">
            <v>0</v>
          </cell>
          <cell r="GC347">
            <v>0</v>
          </cell>
          <cell r="GD347">
            <v>0</v>
          </cell>
          <cell r="GE347">
            <v>0</v>
          </cell>
          <cell r="GF347">
            <v>0</v>
          </cell>
          <cell r="GG347">
            <v>0</v>
          </cell>
          <cell r="GH347">
            <v>0</v>
          </cell>
          <cell r="GI347">
            <v>0</v>
          </cell>
          <cell r="GJ347">
            <v>0</v>
          </cell>
          <cell r="GK347">
            <v>0</v>
          </cell>
          <cell r="GL347">
            <v>0</v>
          </cell>
          <cell r="GM347">
            <v>0</v>
          </cell>
          <cell r="GN347">
            <v>0</v>
          </cell>
          <cell r="GO347">
            <v>0</v>
          </cell>
          <cell r="GP347">
            <v>0</v>
          </cell>
          <cell r="GQ347">
            <v>0</v>
          </cell>
          <cell r="GR347">
            <v>0</v>
          </cell>
          <cell r="GS347">
            <v>0</v>
          </cell>
          <cell r="GT347">
            <v>0</v>
          </cell>
          <cell r="GU347">
            <v>0</v>
          </cell>
          <cell r="GV347">
            <v>0</v>
          </cell>
          <cell r="GW347">
            <v>0</v>
          </cell>
          <cell r="GX347">
            <v>0</v>
          </cell>
          <cell r="GY347">
            <v>0</v>
          </cell>
          <cell r="GZ347">
            <v>0</v>
          </cell>
          <cell r="HA347">
            <v>0</v>
          </cell>
          <cell r="HB347">
            <v>0</v>
          </cell>
          <cell r="HC347">
            <v>0</v>
          </cell>
          <cell r="HD347">
            <v>0</v>
          </cell>
          <cell r="HE347">
            <v>0</v>
          </cell>
          <cell r="HF347">
            <v>0</v>
          </cell>
          <cell r="HG347">
            <v>0</v>
          </cell>
          <cell r="HH347">
            <v>0</v>
          </cell>
          <cell r="HI347">
            <v>0</v>
          </cell>
          <cell r="HJ347">
            <v>0</v>
          </cell>
          <cell r="HK347">
            <v>0</v>
          </cell>
          <cell r="HL347">
            <v>0</v>
          </cell>
          <cell r="HM347">
            <v>0</v>
          </cell>
          <cell r="HN347">
            <v>0</v>
          </cell>
          <cell r="HO347">
            <v>0</v>
          </cell>
          <cell r="HP347">
            <v>0</v>
          </cell>
          <cell r="HQ347">
            <v>0</v>
          </cell>
          <cell r="HR347">
            <v>0</v>
          </cell>
          <cell r="HS347">
            <v>0</v>
          </cell>
          <cell r="HT347">
            <v>0</v>
          </cell>
          <cell r="HU347">
            <v>0</v>
          </cell>
          <cell r="HV347">
            <v>0</v>
          </cell>
          <cell r="HW347">
            <v>0</v>
          </cell>
          <cell r="HX347">
            <v>0</v>
          </cell>
          <cell r="HY347">
            <v>0</v>
          </cell>
          <cell r="HZ347">
            <v>0</v>
          </cell>
          <cell r="IA347">
            <v>0</v>
          </cell>
          <cell r="IB347">
            <v>0</v>
          </cell>
          <cell r="IC347">
            <v>0</v>
          </cell>
          <cell r="ID347">
            <v>0</v>
          </cell>
          <cell r="IE347">
            <v>0</v>
          </cell>
          <cell r="IF347">
            <v>0</v>
          </cell>
          <cell r="IG347">
            <v>0</v>
          </cell>
          <cell r="IH347">
            <v>0</v>
          </cell>
          <cell r="II347">
            <v>0</v>
          </cell>
          <cell r="IJ347">
            <v>0</v>
          </cell>
          <cell r="IK347">
            <v>0</v>
          </cell>
          <cell r="IL347">
            <v>0</v>
          </cell>
          <cell r="IM347">
            <v>0</v>
          </cell>
          <cell r="IN347">
            <v>0</v>
          </cell>
          <cell r="IO347">
            <v>0</v>
          </cell>
          <cell r="IP347">
            <v>0</v>
          </cell>
          <cell r="IQ347">
            <v>0</v>
          </cell>
          <cell r="IR347">
            <v>0</v>
          </cell>
          <cell r="IS347">
            <v>0</v>
          </cell>
          <cell r="IT347">
            <v>0</v>
          </cell>
          <cell r="IU347">
            <v>0</v>
          </cell>
          <cell r="IV347">
            <v>0</v>
          </cell>
          <cell r="IW347">
            <v>0</v>
          </cell>
          <cell r="IX347">
            <v>0</v>
          </cell>
          <cell r="IY347">
            <v>0</v>
          </cell>
          <cell r="IZ347">
            <v>0</v>
          </cell>
          <cell r="JA347">
            <v>0</v>
          </cell>
          <cell r="JB347">
            <v>0</v>
          </cell>
          <cell r="JC347">
            <v>0</v>
          </cell>
          <cell r="JD347">
            <v>0</v>
          </cell>
          <cell r="JE347">
            <v>0</v>
          </cell>
          <cell r="JF347">
            <v>0</v>
          </cell>
          <cell r="JG347">
            <v>0</v>
          </cell>
          <cell r="JH347">
            <v>0</v>
          </cell>
          <cell r="JI347">
            <v>0</v>
          </cell>
          <cell r="JJ347">
            <v>0</v>
          </cell>
          <cell r="JK347">
            <v>0</v>
          </cell>
          <cell r="JL347">
            <v>0</v>
          </cell>
          <cell r="JM347">
            <v>0</v>
          </cell>
          <cell r="JN347">
            <v>0</v>
          </cell>
          <cell r="JO347">
            <v>0</v>
          </cell>
          <cell r="JP347">
            <v>0</v>
          </cell>
          <cell r="JQ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1.8388250406133011E-2</v>
          </cell>
          <cell r="DF348">
            <v>0</v>
          </cell>
          <cell r="DG348">
            <v>0</v>
          </cell>
          <cell r="DH348">
            <v>0</v>
          </cell>
          <cell r="DI348">
            <v>1.8388250400000139E-2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  <cell r="ET348">
            <v>0</v>
          </cell>
          <cell r="EU348">
            <v>0</v>
          </cell>
          <cell r="EV348">
            <v>0</v>
          </cell>
          <cell r="EW348">
            <v>0</v>
          </cell>
          <cell r="EX348">
            <v>0</v>
          </cell>
          <cell r="EY348">
            <v>0</v>
          </cell>
          <cell r="EZ348">
            <v>0</v>
          </cell>
          <cell r="FA348">
            <v>0</v>
          </cell>
          <cell r="FB348">
            <v>0</v>
          </cell>
          <cell r="FC348">
            <v>0</v>
          </cell>
          <cell r="FD348">
            <v>0</v>
          </cell>
          <cell r="FE348">
            <v>0</v>
          </cell>
          <cell r="FF348">
            <v>0</v>
          </cell>
          <cell r="FG348">
            <v>0</v>
          </cell>
          <cell r="FH348">
            <v>0</v>
          </cell>
          <cell r="FI348">
            <v>0</v>
          </cell>
          <cell r="FJ348">
            <v>0</v>
          </cell>
          <cell r="FK348">
            <v>0</v>
          </cell>
          <cell r="FL348">
            <v>0</v>
          </cell>
          <cell r="FM348">
            <v>0</v>
          </cell>
          <cell r="FN348">
            <v>0</v>
          </cell>
          <cell r="FO348">
            <v>0</v>
          </cell>
          <cell r="FP348">
            <v>0</v>
          </cell>
          <cell r="FQ348">
            <v>0</v>
          </cell>
          <cell r="FR348">
            <v>0</v>
          </cell>
          <cell r="FS348">
            <v>0</v>
          </cell>
          <cell r="FT348">
            <v>0</v>
          </cell>
          <cell r="FU348">
            <v>0</v>
          </cell>
          <cell r="FV348">
            <v>0</v>
          </cell>
          <cell r="FW348">
            <v>0</v>
          </cell>
          <cell r="FX348">
            <v>0</v>
          </cell>
          <cell r="FY348">
            <v>0</v>
          </cell>
          <cell r="FZ348">
            <v>0</v>
          </cell>
          <cell r="GA348">
            <v>0</v>
          </cell>
          <cell r="GB348">
            <v>0</v>
          </cell>
          <cell r="GC348">
            <v>0</v>
          </cell>
          <cell r="GD348">
            <v>0</v>
          </cell>
          <cell r="GE348">
            <v>0</v>
          </cell>
          <cell r="GF348">
            <v>0</v>
          </cell>
          <cell r="GG348">
            <v>0</v>
          </cell>
          <cell r="GH348">
            <v>0</v>
          </cell>
          <cell r="GI348">
            <v>0</v>
          </cell>
          <cell r="GJ348">
            <v>0</v>
          </cell>
          <cell r="GK348">
            <v>0</v>
          </cell>
          <cell r="GL348">
            <v>0</v>
          </cell>
          <cell r="GM348">
            <v>0</v>
          </cell>
          <cell r="GN348">
            <v>0</v>
          </cell>
          <cell r="GO348">
            <v>0</v>
          </cell>
          <cell r="GP348">
            <v>0</v>
          </cell>
          <cell r="GQ348">
            <v>0</v>
          </cell>
          <cell r="GR348">
            <v>0</v>
          </cell>
          <cell r="GS348">
            <v>0</v>
          </cell>
          <cell r="GT348">
            <v>0</v>
          </cell>
          <cell r="GU348">
            <v>0</v>
          </cell>
          <cell r="GV348">
            <v>0</v>
          </cell>
          <cell r="GW348">
            <v>0</v>
          </cell>
          <cell r="GX348">
            <v>0</v>
          </cell>
          <cell r="GY348">
            <v>0</v>
          </cell>
          <cell r="GZ348">
            <v>0</v>
          </cell>
          <cell r="HA348">
            <v>0</v>
          </cell>
          <cell r="HB348">
            <v>0</v>
          </cell>
          <cell r="HC348">
            <v>0</v>
          </cell>
          <cell r="HD348">
            <v>0</v>
          </cell>
          <cell r="HE348">
            <v>0</v>
          </cell>
          <cell r="HF348">
            <v>0</v>
          </cell>
          <cell r="HG348">
            <v>0</v>
          </cell>
          <cell r="HH348">
            <v>0</v>
          </cell>
          <cell r="HI348">
            <v>0</v>
          </cell>
          <cell r="HJ348">
            <v>0</v>
          </cell>
          <cell r="HK348">
            <v>0</v>
          </cell>
          <cell r="HL348">
            <v>0</v>
          </cell>
          <cell r="HM348">
            <v>0</v>
          </cell>
          <cell r="HN348">
            <v>0</v>
          </cell>
          <cell r="HO348">
            <v>0</v>
          </cell>
          <cell r="HP348">
            <v>0</v>
          </cell>
          <cell r="HQ348">
            <v>0</v>
          </cell>
          <cell r="HR348">
            <v>-1070.0117659916286</v>
          </cell>
          <cell r="HS348">
            <v>-67.369739751829911</v>
          </cell>
          <cell r="HT348">
            <v>-33.690486244560816</v>
          </cell>
          <cell r="HU348">
            <v>-43.885974846420595</v>
          </cell>
          <cell r="HV348">
            <v>3.7925974203899386</v>
          </cell>
          <cell r="HW348">
            <v>-13.140307523230149</v>
          </cell>
          <cell r="HX348">
            <v>-330.04181952949966</v>
          </cell>
          <cell r="HY348">
            <v>-111.0135523715594</v>
          </cell>
          <cell r="HZ348">
            <v>-90.960509233801531</v>
          </cell>
          <cell r="IA348">
            <v>-71.00621221783058</v>
          </cell>
          <cell r="IB348">
            <v>-173.10662414944954</v>
          </cell>
          <cell r="IC348">
            <v>-124.91645462908991</v>
          </cell>
          <cell r="ID348">
            <v>-14.672682914730103</v>
          </cell>
          <cell r="IE348">
            <v>0</v>
          </cell>
          <cell r="IF348">
            <v>0</v>
          </cell>
          <cell r="IG348">
            <v>0</v>
          </cell>
          <cell r="IH348">
            <v>0</v>
          </cell>
          <cell r="II348">
            <v>0</v>
          </cell>
          <cell r="IJ348">
            <v>0</v>
          </cell>
          <cell r="IK348">
            <v>0</v>
          </cell>
          <cell r="IL348">
            <v>0</v>
          </cell>
          <cell r="IM348">
            <v>0</v>
          </cell>
          <cell r="IN348">
            <v>0</v>
          </cell>
          <cell r="IO348">
            <v>0</v>
          </cell>
          <cell r="IP348">
            <v>0</v>
          </cell>
          <cell r="IQ348">
            <v>0</v>
          </cell>
          <cell r="IR348">
            <v>0</v>
          </cell>
          <cell r="IS348">
            <v>0</v>
          </cell>
          <cell r="IT348">
            <v>0</v>
          </cell>
          <cell r="IU348">
            <v>0</v>
          </cell>
          <cell r="IV348">
            <v>0</v>
          </cell>
          <cell r="IW348">
            <v>0</v>
          </cell>
          <cell r="IX348">
            <v>0</v>
          </cell>
          <cell r="IY348">
            <v>0</v>
          </cell>
          <cell r="IZ348">
            <v>0</v>
          </cell>
          <cell r="JA348">
            <v>0</v>
          </cell>
          <cell r="JB348">
            <v>0</v>
          </cell>
          <cell r="JC348">
            <v>0</v>
          </cell>
          <cell r="JD348">
            <v>0</v>
          </cell>
          <cell r="JE348">
            <v>0</v>
          </cell>
          <cell r="JF348">
            <v>0</v>
          </cell>
          <cell r="JG348">
            <v>0</v>
          </cell>
          <cell r="JH348">
            <v>0</v>
          </cell>
          <cell r="JI348">
            <v>0</v>
          </cell>
          <cell r="JJ348">
            <v>0</v>
          </cell>
          <cell r="JK348">
            <v>0</v>
          </cell>
          <cell r="JL348">
            <v>0</v>
          </cell>
          <cell r="JM348">
            <v>0</v>
          </cell>
          <cell r="JN348">
            <v>0</v>
          </cell>
          <cell r="JO348">
            <v>0</v>
          </cell>
          <cell r="JP348">
            <v>0</v>
          </cell>
          <cell r="JQ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13.445487880031578</v>
          </cell>
          <cell r="ES349">
            <v>0</v>
          </cell>
          <cell r="ET349">
            <v>0</v>
          </cell>
          <cell r="EU349">
            <v>13.44548788002794</v>
          </cell>
          <cell r="EV349">
            <v>0</v>
          </cell>
          <cell r="EW349">
            <v>0</v>
          </cell>
          <cell r="EX349">
            <v>0</v>
          </cell>
          <cell r="EY349">
            <v>0</v>
          </cell>
          <cell r="EZ349">
            <v>0</v>
          </cell>
          <cell r="FA349">
            <v>0</v>
          </cell>
          <cell r="FB349">
            <v>0</v>
          </cell>
          <cell r="FC349">
            <v>0</v>
          </cell>
          <cell r="FD349">
            <v>0</v>
          </cell>
          <cell r="FE349">
            <v>0</v>
          </cell>
          <cell r="FF349">
            <v>0</v>
          </cell>
          <cell r="FG349">
            <v>0</v>
          </cell>
          <cell r="FH349">
            <v>0</v>
          </cell>
          <cell r="FI349">
            <v>0</v>
          </cell>
          <cell r="FJ349">
            <v>0</v>
          </cell>
          <cell r="FK349">
            <v>0</v>
          </cell>
          <cell r="FL349">
            <v>0</v>
          </cell>
          <cell r="FM349">
            <v>0</v>
          </cell>
          <cell r="FN349">
            <v>0</v>
          </cell>
          <cell r="FO349">
            <v>0</v>
          </cell>
          <cell r="FP349">
            <v>0</v>
          </cell>
          <cell r="FQ349">
            <v>0</v>
          </cell>
          <cell r="FR349">
            <v>0</v>
          </cell>
          <cell r="FS349">
            <v>0</v>
          </cell>
          <cell r="FT349">
            <v>0</v>
          </cell>
          <cell r="FU349">
            <v>0</v>
          </cell>
          <cell r="FV349">
            <v>0</v>
          </cell>
          <cell r="FW349">
            <v>0</v>
          </cell>
          <cell r="FX349">
            <v>0</v>
          </cell>
          <cell r="FY349">
            <v>0</v>
          </cell>
          <cell r="FZ349">
            <v>0</v>
          </cell>
          <cell r="GA349">
            <v>0</v>
          </cell>
          <cell r="GB349">
            <v>0</v>
          </cell>
          <cell r="GC349">
            <v>0</v>
          </cell>
          <cell r="GD349">
            <v>0</v>
          </cell>
          <cell r="GE349">
            <v>0</v>
          </cell>
          <cell r="GF349">
            <v>0</v>
          </cell>
          <cell r="GG349">
            <v>0</v>
          </cell>
          <cell r="GH349">
            <v>0</v>
          </cell>
          <cell r="GI349">
            <v>0</v>
          </cell>
          <cell r="GJ349">
            <v>0</v>
          </cell>
          <cell r="GK349">
            <v>0</v>
          </cell>
          <cell r="GL349">
            <v>0</v>
          </cell>
          <cell r="GM349">
            <v>0</v>
          </cell>
          <cell r="GN349">
            <v>0</v>
          </cell>
          <cell r="GO349">
            <v>0</v>
          </cell>
          <cell r="GP349">
            <v>0</v>
          </cell>
          <cell r="GQ349">
            <v>0</v>
          </cell>
          <cell r="GR349">
            <v>0</v>
          </cell>
          <cell r="GS349">
            <v>0</v>
          </cell>
          <cell r="GT349">
            <v>0</v>
          </cell>
          <cell r="GU349">
            <v>0</v>
          </cell>
          <cell r="GV349">
            <v>0</v>
          </cell>
          <cell r="GW349">
            <v>0</v>
          </cell>
          <cell r="GX349">
            <v>0</v>
          </cell>
          <cell r="GY349">
            <v>0</v>
          </cell>
          <cell r="GZ349">
            <v>0</v>
          </cell>
          <cell r="HA349">
            <v>0</v>
          </cell>
          <cell r="HB349">
            <v>0</v>
          </cell>
          <cell r="HC349">
            <v>0</v>
          </cell>
          <cell r="HD349">
            <v>0</v>
          </cell>
          <cell r="HE349">
            <v>0</v>
          </cell>
          <cell r="HF349">
            <v>0</v>
          </cell>
          <cell r="HG349">
            <v>0</v>
          </cell>
          <cell r="HH349">
            <v>0</v>
          </cell>
          <cell r="HI349">
            <v>0</v>
          </cell>
          <cell r="HJ349">
            <v>0</v>
          </cell>
          <cell r="HK349">
            <v>0</v>
          </cell>
          <cell r="HL349">
            <v>0</v>
          </cell>
          <cell r="HM349">
            <v>0</v>
          </cell>
          <cell r="HN349">
            <v>0</v>
          </cell>
          <cell r="HO349">
            <v>0</v>
          </cell>
          <cell r="HP349">
            <v>0</v>
          </cell>
          <cell r="HQ349">
            <v>0</v>
          </cell>
          <cell r="HR349">
            <v>-2362.2828739768229</v>
          </cell>
          <cell r="HS349">
            <v>-271.03508481897916</v>
          </cell>
          <cell r="HT349">
            <v>-341.65111800225986</v>
          </cell>
          <cell r="HU349">
            <v>-168.06651211978988</v>
          </cell>
          <cell r="HV349">
            <v>-238.22713679753997</v>
          </cell>
          <cell r="HW349">
            <v>-24.712725844549936</v>
          </cell>
          <cell r="HX349">
            <v>-620.28216303187946</v>
          </cell>
          <cell r="HY349">
            <v>-478.01760113417004</v>
          </cell>
          <cell r="HZ349">
            <v>-33.240590412202437</v>
          </cell>
          <cell r="IA349">
            <v>-106.14483866791124</v>
          </cell>
          <cell r="IB349">
            <v>-51.57234301412791</v>
          </cell>
          <cell r="IC349">
            <v>-27.8561774027703</v>
          </cell>
          <cell r="ID349">
            <v>-1.4765827306500796</v>
          </cell>
          <cell r="IE349">
            <v>0</v>
          </cell>
          <cell r="IF349">
            <v>0</v>
          </cell>
          <cell r="IG349">
            <v>0</v>
          </cell>
          <cell r="IH349">
            <v>0</v>
          </cell>
          <cell r="II349">
            <v>0</v>
          </cell>
          <cell r="IJ349">
            <v>0</v>
          </cell>
          <cell r="IK349">
            <v>0</v>
          </cell>
          <cell r="IL349">
            <v>0</v>
          </cell>
          <cell r="IM349">
            <v>0</v>
          </cell>
          <cell r="IN349">
            <v>0</v>
          </cell>
          <cell r="IO349">
            <v>0</v>
          </cell>
          <cell r="IP349">
            <v>0</v>
          </cell>
          <cell r="IQ349">
            <v>0</v>
          </cell>
          <cell r="IR349">
            <v>0</v>
          </cell>
          <cell r="IS349">
            <v>0</v>
          </cell>
          <cell r="IT349">
            <v>0</v>
          </cell>
          <cell r="IU349">
            <v>0</v>
          </cell>
          <cell r="IV349">
            <v>0</v>
          </cell>
          <cell r="IW349">
            <v>0</v>
          </cell>
          <cell r="IX349">
            <v>0</v>
          </cell>
          <cell r="IY349">
            <v>0</v>
          </cell>
          <cell r="IZ349">
            <v>0</v>
          </cell>
          <cell r="JA349">
            <v>0</v>
          </cell>
          <cell r="JB349">
            <v>0</v>
          </cell>
          <cell r="JC349">
            <v>0</v>
          </cell>
          <cell r="JD349">
            <v>0</v>
          </cell>
          <cell r="JE349">
            <v>0</v>
          </cell>
          <cell r="JF349">
            <v>0</v>
          </cell>
          <cell r="JG349">
            <v>0</v>
          </cell>
          <cell r="JH349">
            <v>0</v>
          </cell>
          <cell r="JI349">
            <v>0</v>
          </cell>
          <cell r="JJ349">
            <v>0</v>
          </cell>
          <cell r="JK349">
            <v>0</v>
          </cell>
          <cell r="JL349">
            <v>0</v>
          </cell>
          <cell r="JM349">
            <v>0</v>
          </cell>
          <cell r="JN349">
            <v>0</v>
          </cell>
          <cell r="JO349">
            <v>0</v>
          </cell>
          <cell r="JP349">
            <v>0</v>
          </cell>
          <cell r="JQ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  <cell r="EJ350">
            <v>0</v>
          </cell>
          <cell r="EK350">
            <v>0</v>
          </cell>
          <cell r="EL350">
            <v>0</v>
          </cell>
          <cell r="EM350">
            <v>0</v>
          </cell>
          <cell r="EN350">
            <v>0</v>
          </cell>
          <cell r="EO350">
            <v>0</v>
          </cell>
          <cell r="EP350">
            <v>0</v>
          </cell>
          <cell r="EQ350">
            <v>0</v>
          </cell>
          <cell r="ER350">
            <v>0</v>
          </cell>
          <cell r="ES350">
            <v>0</v>
          </cell>
          <cell r="ET350">
            <v>0</v>
          </cell>
          <cell r="EU350">
            <v>0</v>
          </cell>
          <cell r="EV350">
            <v>0</v>
          </cell>
          <cell r="EW350">
            <v>0</v>
          </cell>
          <cell r="EX350">
            <v>0</v>
          </cell>
          <cell r="EY350">
            <v>0</v>
          </cell>
          <cell r="EZ350">
            <v>0</v>
          </cell>
          <cell r="FA350">
            <v>0</v>
          </cell>
          <cell r="FB350">
            <v>0</v>
          </cell>
          <cell r="FC350">
            <v>0</v>
          </cell>
          <cell r="FD350">
            <v>0</v>
          </cell>
          <cell r="FE350">
            <v>0</v>
          </cell>
          <cell r="FF350">
            <v>0</v>
          </cell>
          <cell r="FG350">
            <v>0</v>
          </cell>
          <cell r="FH350">
            <v>0</v>
          </cell>
          <cell r="FI350">
            <v>0</v>
          </cell>
          <cell r="FJ350">
            <v>0</v>
          </cell>
          <cell r="FK350">
            <v>0</v>
          </cell>
          <cell r="FL350">
            <v>0</v>
          </cell>
          <cell r="FM350">
            <v>0</v>
          </cell>
          <cell r="FN350">
            <v>0</v>
          </cell>
          <cell r="FO350">
            <v>0</v>
          </cell>
          <cell r="FP350">
            <v>0</v>
          </cell>
          <cell r="FQ350">
            <v>0</v>
          </cell>
          <cell r="FR350">
            <v>0</v>
          </cell>
          <cell r="FS350">
            <v>0</v>
          </cell>
          <cell r="FT350">
            <v>0</v>
          </cell>
          <cell r="FU350">
            <v>0</v>
          </cell>
          <cell r="FV350">
            <v>0</v>
          </cell>
          <cell r="FW350">
            <v>0</v>
          </cell>
          <cell r="FX350">
            <v>0</v>
          </cell>
          <cell r="FY350">
            <v>0</v>
          </cell>
          <cell r="FZ350">
            <v>0</v>
          </cell>
          <cell r="GA350">
            <v>0</v>
          </cell>
          <cell r="GB350">
            <v>0</v>
          </cell>
          <cell r="GC350">
            <v>0</v>
          </cell>
          <cell r="GD350">
            <v>0</v>
          </cell>
          <cell r="GE350">
            <v>0</v>
          </cell>
          <cell r="GF350">
            <v>0</v>
          </cell>
          <cell r="GG350">
            <v>0</v>
          </cell>
          <cell r="GH350">
            <v>0</v>
          </cell>
          <cell r="GI350">
            <v>0</v>
          </cell>
          <cell r="GJ350">
            <v>0</v>
          </cell>
          <cell r="GK350">
            <v>0</v>
          </cell>
          <cell r="GL350">
            <v>0</v>
          </cell>
          <cell r="GM350">
            <v>0</v>
          </cell>
          <cell r="GN350">
            <v>0</v>
          </cell>
          <cell r="GO350">
            <v>0</v>
          </cell>
          <cell r="GP350">
            <v>0</v>
          </cell>
          <cell r="GQ350">
            <v>0</v>
          </cell>
          <cell r="GR350">
            <v>0</v>
          </cell>
          <cell r="GS350">
            <v>0</v>
          </cell>
          <cell r="GT350">
            <v>0</v>
          </cell>
          <cell r="GU350">
            <v>0</v>
          </cell>
          <cell r="GV350">
            <v>0</v>
          </cell>
          <cell r="GW350">
            <v>0</v>
          </cell>
          <cell r="GX350">
            <v>0</v>
          </cell>
          <cell r="GY350">
            <v>0</v>
          </cell>
          <cell r="GZ350">
            <v>0</v>
          </cell>
          <cell r="HA350">
            <v>0</v>
          </cell>
          <cell r="HB350">
            <v>0</v>
          </cell>
          <cell r="HC350">
            <v>0</v>
          </cell>
          <cell r="HD350">
            <v>0</v>
          </cell>
          <cell r="HE350">
            <v>0</v>
          </cell>
          <cell r="HF350">
            <v>0</v>
          </cell>
          <cell r="HG350">
            <v>0</v>
          </cell>
          <cell r="HH350">
            <v>0</v>
          </cell>
          <cell r="HI350">
            <v>0</v>
          </cell>
          <cell r="HJ350">
            <v>0</v>
          </cell>
          <cell r="HK350">
            <v>0</v>
          </cell>
          <cell r="HL350">
            <v>0</v>
          </cell>
          <cell r="HM350">
            <v>0</v>
          </cell>
          <cell r="HN350">
            <v>0</v>
          </cell>
          <cell r="HO350">
            <v>0</v>
          </cell>
          <cell r="HP350">
            <v>0</v>
          </cell>
          <cell r="HQ350">
            <v>0</v>
          </cell>
          <cell r="HR350">
            <v>0</v>
          </cell>
          <cell r="HS350">
            <v>0</v>
          </cell>
          <cell r="HT350">
            <v>0</v>
          </cell>
          <cell r="HU350">
            <v>0</v>
          </cell>
          <cell r="HV350">
            <v>0</v>
          </cell>
          <cell r="HW350">
            <v>0</v>
          </cell>
          <cell r="HX350">
            <v>0</v>
          </cell>
          <cell r="HY350">
            <v>0</v>
          </cell>
          <cell r="HZ350">
            <v>0</v>
          </cell>
          <cell r="IA350">
            <v>0</v>
          </cell>
          <cell r="IB350">
            <v>0</v>
          </cell>
          <cell r="IC350">
            <v>0</v>
          </cell>
          <cell r="ID350">
            <v>0</v>
          </cell>
          <cell r="IE350">
            <v>0</v>
          </cell>
          <cell r="IF350">
            <v>0</v>
          </cell>
          <cell r="IG350">
            <v>0</v>
          </cell>
          <cell r="IH350">
            <v>0</v>
          </cell>
          <cell r="II350">
            <v>0</v>
          </cell>
          <cell r="IJ350">
            <v>0</v>
          </cell>
          <cell r="IK350">
            <v>0</v>
          </cell>
          <cell r="IL350">
            <v>0</v>
          </cell>
          <cell r="IM350">
            <v>0</v>
          </cell>
          <cell r="IN350">
            <v>0</v>
          </cell>
          <cell r="IO350">
            <v>0</v>
          </cell>
          <cell r="IP350">
            <v>0</v>
          </cell>
          <cell r="IQ350">
            <v>0</v>
          </cell>
          <cell r="IR350">
            <v>0</v>
          </cell>
          <cell r="IS350">
            <v>0</v>
          </cell>
          <cell r="IT350">
            <v>0</v>
          </cell>
          <cell r="IU350">
            <v>0</v>
          </cell>
          <cell r="IV350">
            <v>0</v>
          </cell>
          <cell r="IW350">
            <v>0</v>
          </cell>
          <cell r="IX350">
            <v>0</v>
          </cell>
          <cell r="IY350">
            <v>0</v>
          </cell>
          <cell r="IZ350">
            <v>0</v>
          </cell>
          <cell r="JA350">
            <v>0</v>
          </cell>
          <cell r="JB350">
            <v>0</v>
          </cell>
          <cell r="JC350">
            <v>0</v>
          </cell>
          <cell r="JD350">
            <v>0</v>
          </cell>
          <cell r="JE350">
            <v>0</v>
          </cell>
          <cell r="JF350">
            <v>0</v>
          </cell>
          <cell r="JG350">
            <v>0</v>
          </cell>
          <cell r="JH350">
            <v>0</v>
          </cell>
          <cell r="JI350">
            <v>0</v>
          </cell>
          <cell r="JJ350">
            <v>0</v>
          </cell>
          <cell r="JK350">
            <v>0</v>
          </cell>
          <cell r="JL350">
            <v>0</v>
          </cell>
          <cell r="JM350">
            <v>0</v>
          </cell>
          <cell r="JN350">
            <v>0</v>
          </cell>
          <cell r="JO350">
            <v>0</v>
          </cell>
          <cell r="JP350">
            <v>0</v>
          </cell>
          <cell r="JQ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0</v>
          </cell>
          <cell r="EU351">
            <v>0</v>
          </cell>
          <cell r="EV351">
            <v>0</v>
          </cell>
          <cell r="EW351">
            <v>0</v>
          </cell>
          <cell r="EX351">
            <v>0</v>
          </cell>
          <cell r="EY351">
            <v>0</v>
          </cell>
          <cell r="EZ351">
            <v>0</v>
          </cell>
          <cell r="FA351">
            <v>0</v>
          </cell>
          <cell r="FB351">
            <v>0</v>
          </cell>
          <cell r="FC351">
            <v>0</v>
          </cell>
          <cell r="FD351">
            <v>0</v>
          </cell>
          <cell r="FE351">
            <v>0</v>
          </cell>
          <cell r="FF351">
            <v>0</v>
          </cell>
          <cell r="FG351">
            <v>0</v>
          </cell>
          <cell r="FH351">
            <v>0</v>
          </cell>
          <cell r="FI351">
            <v>0</v>
          </cell>
          <cell r="FJ351">
            <v>0</v>
          </cell>
          <cell r="FK351">
            <v>0</v>
          </cell>
          <cell r="FL351">
            <v>0</v>
          </cell>
          <cell r="FM351">
            <v>0</v>
          </cell>
          <cell r="FN351">
            <v>0</v>
          </cell>
          <cell r="FO351">
            <v>0</v>
          </cell>
          <cell r="FP351">
            <v>0</v>
          </cell>
          <cell r="FQ351">
            <v>0</v>
          </cell>
          <cell r="FR351">
            <v>0</v>
          </cell>
          <cell r="FS351">
            <v>0</v>
          </cell>
          <cell r="FT351">
            <v>0</v>
          </cell>
          <cell r="FU351">
            <v>0</v>
          </cell>
          <cell r="FV351">
            <v>0</v>
          </cell>
          <cell r="FW351">
            <v>0</v>
          </cell>
          <cell r="FX351">
            <v>0</v>
          </cell>
          <cell r="FY351">
            <v>0</v>
          </cell>
          <cell r="FZ351">
            <v>0</v>
          </cell>
          <cell r="GA351">
            <v>0</v>
          </cell>
          <cell r="GB351">
            <v>0</v>
          </cell>
          <cell r="GC351">
            <v>0</v>
          </cell>
          <cell r="GD351">
            <v>0</v>
          </cell>
          <cell r="GE351">
            <v>0</v>
          </cell>
          <cell r="GF351">
            <v>0</v>
          </cell>
          <cell r="GG351">
            <v>0</v>
          </cell>
          <cell r="GH351">
            <v>0</v>
          </cell>
          <cell r="GI351">
            <v>0</v>
          </cell>
          <cell r="GJ351">
            <v>0</v>
          </cell>
          <cell r="GK351">
            <v>0</v>
          </cell>
          <cell r="GL351">
            <v>0</v>
          </cell>
          <cell r="GM351">
            <v>0</v>
          </cell>
          <cell r="GN351">
            <v>0</v>
          </cell>
          <cell r="GO351">
            <v>0</v>
          </cell>
          <cell r="GP351">
            <v>0</v>
          </cell>
          <cell r="GQ351">
            <v>0</v>
          </cell>
          <cell r="GR351">
            <v>0</v>
          </cell>
          <cell r="GS351">
            <v>0</v>
          </cell>
          <cell r="GT351">
            <v>0</v>
          </cell>
          <cell r="GU351">
            <v>0</v>
          </cell>
          <cell r="GV351">
            <v>0</v>
          </cell>
          <cell r="GW351">
            <v>0</v>
          </cell>
          <cell r="GX351">
            <v>0</v>
          </cell>
          <cell r="GY351">
            <v>0</v>
          </cell>
          <cell r="GZ351">
            <v>0</v>
          </cell>
          <cell r="HA351">
            <v>0</v>
          </cell>
          <cell r="HB351">
            <v>0</v>
          </cell>
          <cell r="HC351">
            <v>0</v>
          </cell>
          <cell r="HD351">
            <v>0</v>
          </cell>
          <cell r="HE351">
            <v>0</v>
          </cell>
          <cell r="HF351">
            <v>0</v>
          </cell>
          <cell r="HG351">
            <v>0</v>
          </cell>
          <cell r="HH351">
            <v>0</v>
          </cell>
          <cell r="HI351">
            <v>0</v>
          </cell>
          <cell r="HJ351">
            <v>0</v>
          </cell>
          <cell r="HK351">
            <v>0</v>
          </cell>
          <cell r="HL351">
            <v>0</v>
          </cell>
          <cell r="HM351">
            <v>0</v>
          </cell>
          <cell r="HN351">
            <v>0</v>
          </cell>
          <cell r="HO351">
            <v>0</v>
          </cell>
          <cell r="HP351">
            <v>0</v>
          </cell>
          <cell r="HQ351">
            <v>0</v>
          </cell>
          <cell r="HR351">
            <v>0</v>
          </cell>
          <cell r="HS351">
            <v>0</v>
          </cell>
          <cell r="HT351">
            <v>0</v>
          </cell>
          <cell r="HU351">
            <v>0</v>
          </cell>
          <cell r="HV351">
            <v>0</v>
          </cell>
          <cell r="HW351">
            <v>0</v>
          </cell>
          <cell r="HX351">
            <v>0</v>
          </cell>
          <cell r="HY351">
            <v>0</v>
          </cell>
          <cell r="HZ351">
            <v>0</v>
          </cell>
          <cell r="IA351">
            <v>0</v>
          </cell>
          <cell r="IB351">
            <v>0</v>
          </cell>
          <cell r="IC351">
            <v>0</v>
          </cell>
          <cell r="ID351">
            <v>0</v>
          </cell>
          <cell r="IE351">
            <v>0</v>
          </cell>
          <cell r="IF351">
            <v>0</v>
          </cell>
          <cell r="IG351">
            <v>0</v>
          </cell>
          <cell r="IH351">
            <v>0</v>
          </cell>
          <cell r="II351">
            <v>0</v>
          </cell>
          <cell r="IJ351">
            <v>0</v>
          </cell>
          <cell r="IK351">
            <v>0</v>
          </cell>
          <cell r="IL351">
            <v>0</v>
          </cell>
          <cell r="IM351">
            <v>0</v>
          </cell>
          <cell r="IN351">
            <v>0</v>
          </cell>
          <cell r="IO351">
            <v>0</v>
          </cell>
          <cell r="IP351">
            <v>0</v>
          </cell>
          <cell r="IQ351">
            <v>0</v>
          </cell>
          <cell r="IR351">
            <v>0</v>
          </cell>
          <cell r="IS351">
            <v>0</v>
          </cell>
          <cell r="IT351">
            <v>0</v>
          </cell>
          <cell r="IU351">
            <v>0</v>
          </cell>
          <cell r="IV351">
            <v>0</v>
          </cell>
          <cell r="IW351">
            <v>0</v>
          </cell>
          <cell r="IX351">
            <v>0</v>
          </cell>
          <cell r="IY351">
            <v>0</v>
          </cell>
          <cell r="IZ351">
            <v>0</v>
          </cell>
          <cell r="JA351">
            <v>0</v>
          </cell>
          <cell r="JB351">
            <v>0</v>
          </cell>
          <cell r="JC351">
            <v>0</v>
          </cell>
          <cell r="JD351">
            <v>0</v>
          </cell>
          <cell r="JE351">
            <v>0</v>
          </cell>
          <cell r="JF351">
            <v>0</v>
          </cell>
          <cell r="JG351">
            <v>0</v>
          </cell>
          <cell r="JH351">
            <v>0</v>
          </cell>
          <cell r="JI351">
            <v>0</v>
          </cell>
          <cell r="JJ351">
            <v>0</v>
          </cell>
          <cell r="JK351">
            <v>0</v>
          </cell>
          <cell r="JL351">
            <v>0</v>
          </cell>
          <cell r="JM351">
            <v>0</v>
          </cell>
          <cell r="JN351">
            <v>0</v>
          </cell>
          <cell r="JO351">
            <v>0</v>
          </cell>
          <cell r="JP351">
            <v>0</v>
          </cell>
          <cell r="JQ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  <cell r="EJ352">
            <v>0</v>
          </cell>
          <cell r="EK352">
            <v>0</v>
          </cell>
          <cell r="EL352">
            <v>0</v>
          </cell>
          <cell r="EM352">
            <v>0</v>
          </cell>
          <cell r="EN352">
            <v>0</v>
          </cell>
          <cell r="EO352">
            <v>0</v>
          </cell>
          <cell r="EP352">
            <v>0</v>
          </cell>
          <cell r="EQ352">
            <v>0</v>
          </cell>
          <cell r="ER352">
            <v>0</v>
          </cell>
          <cell r="ES352">
            <v>0</v>
          </cell>
          <cell r="ET352">
            <v>0</v>
          </cell>
          <cell r="EU352">
            <v>0</v>
          </cell>
          <cell r="EV352">
            <v>0</v>
          </cell>
          <cell r="EW352">
            <v>0</v>
          </cell>
          <cell r="EX352">
            <v>0</v>
          </cell>
          <cell r="EY352">
            <v>0</v>
          </cell>
          <cell r="EZ352">
            <v>0</v>
          </cell>
          <cell r="FA352">
            <v>0</v>
          </cell>
          <cell r="FB352">
            <v>0</v>
          </cell>
          <cell r="FC352">
            <v>0</v>
          </cell>
          <cell r="FD352">
            <v>0</v>
          </cell>
          <cell r="FE352">
            <v>0</v>
          </cell>
          <cell r="FF352">
            <v>0</v>
          </cell>
          <cell r="FG352">
            <v>0</v>
          </cell>
          <cell r="FH352">
            <v>0</v>
          </cell>
          <cell r="FI352">
            <v>0</v>
          </cell>
          <cell r="FJ352">
            <v>0</v>
          </cell>
          <cell r="FK352">
            <v>0</v>
          </cell>
          <cell r="FL352">
            <v>0</v>
          </cell>
          <cell r="FM352">
            <v>0</v>
          </cell>
          <cell r="FN352">
            <v>0</v>
          </cell>
          <cell r="FO352">
            <v>0</v>
          </cell>
          <cell r="FP352">
            <v>0</v>
          </cell>
          <cell r="FQ352">
            <v>0</v>
          </cell>
          <cell r="FR352">
            <v>0</v>
          </cell>
          <cell r="FS352">
            <v>0</v>
          </cell>
          <cell r="FT352">
            <v>0</v>
          </cell>
          <cell r="FU352">
            <v>0</v>
          </cell>
          <cell r="FV352">
            <v>0</v>
          </cell>
          <cell r="FW352">
            <v>0</v>
          </cell>
          <cell r="FX352">
            <v>0</v>
          </cell>
          <cell r="FY352">
            <v>0</v>
          </cell>
          <cell r="FZ352">
            <v>0</v>
          </cell>
          <cell r="GA352">
            <v>0</v>
          </cell>
          <cell r="GB352">
            <v>0</v>
          </cell>
          <cell r="GC352">
            <v>0</v>
          </cell>
          <cell r="GD352">
            <v>0</v>
          </cell>
          <cell r="GE352">
            <v>0</v>
          </cell>
          <cell r="GF352">
            <v>0</v>
          </cell>
          <cell r="GG352">
            <v>0</v>
          </cell>
          <cell r="GH352">
            <v>0</v>
          </cell>
          <cell r="GI352">
            <v>0</v>
          </cell>
          <cell r="GJ352">
            <v>0</v>
          </cell>
          <cell r="GK352">
            <v>0</v>
          </cell>
          <cell r="GL352">
            <v>0</v>
          </cell>
          <cell r="GM352">
            <v>0</v>
          </cell>
          <cell r="GN352">
            <v>0</v>
          </cell>
          <cell r="GO352">
            <v>0</v>
          </cell>
          <cell r="GP352">
            <v>0</v>
          </cell>
          <cell r="GQ352">
            <v>0</v>
          </cell>
          <cell r="GR352">
            <v>0</v>
          </cell>
          <cell r="GS352">
            <v>0</v>
          </cell>
          <cell r="GT352">
            <v>0</v>
          </cell>
          <cell r="GU352">
            <v>0</v>
          </cell>
          <cell r="GV352">
            <v>0</v>
          </cell>
          <cell r="GW352">
            <v>0</v>
          </cell>
          <cell r="GX352">
            <v>0</v>
          </cell>
          <cell r="GY352">
            <v>0</v>
          </cell>
          <cell r="GZ352">
            <v>0</v>
          </cell>
          <cell r="HA352">
            <v>0</v>
          </cell>
          <cell r="HB352">
            <v>0</v>
          </cell>
          <cell r="HC352">
            <v>0</v>
          </cell>
          <cell r="HD352">
            <v>0</v>
          </cell>
          <cell r="HE352">
            <v>0</v>
          </cell>
          <cell r="HF352">
            <v>0</v>
          </cell>
          <cell r="HG352">
            <v>0</v>
          </cell>
          <cell r="HH352">
            <v>0</v>
          </cell>
          <cell r="HI352">
            <v>0</v>
          </cell>
          <cell r="HJ352">
            <v>0</v>
          </cell>
          <cell r="HK352">
            <v>0</v>
          </cell>
          <cell r="HL352">
            <v>0</v>
          </cell>
          <cell r="HM352">
            <v>0</v>
          </cell>
          <cell r="HN352">
            <v>0</v>
          </cell>
          <cell r="HO352">
            <v>0</v>
          </cell>
          <cell r="HP352">
            <v>0</v>
          </cell>
          <cell r="HQ352">
            <v>0</v>
          </cell>
          <cell r="HR352">
            <v>0</v>
          </cell>
          <cell r="HS352">
            <v>0</v>
          </cell>
          <cell r="HT352">
            <v>0</v>
          </cell>
          <cell r="HU352">
            <v>0</v>
          </cell>
          <cell r="HV352">
            <v>0</v>
          </cell>
          <cell r="HW352">
            <v>0</v>
          </cell>
          <cell r="HX352">
            <v>0</v>
          </cell>
          <cell r="HY352">
            <v>0</v>
          </cell>
          <cell r="HZ352">
            <v>0</v>
          </cell>
          <cell r="IA352">
            <v>0</v>
          </cell>
          <cell r="IB352">
            <v>0</v>
          </cell>
          <cell r="IC352">
            <v>0</v>
          </cell>
          <cell r="ID352">
            <v>0</v>
          </cell>
          <cell r="IE352">
            <v>0</v>
          </cell>
          <cell r="IF352">
            <v>0</v>
          </cell>
          <cell r="IG352">
            <v>0</v>
          </cell>
          <cell r="IH352">
            <v>0</v>
          </cell>
          <cell r="II352">
            <v>0</v>
          </cell>
          <cell r="IJ352">
            <v>0</v>
          </cell>
          <cell r="IK352">
            <v>0</v>
          </cell>
          <cell r="IL352">
            <v>0</v>
          </cell>
          <cell r="IM352">
            <v>0</v>
          </cell>
          <cell r="IN352">
            <v>0</v>
          </cell>
          <cell r="IO352">
            <v>0</v>
          </cell>
          <cell r="IP352">
            <v>0</v>
          </cell>
          <cell r="IQ352">
            <v>0</v>
          </cell>
          <cell r="IR352">
            <v>0</v>
          </cell>
          <cell r="IS352">
            <v>0</v>
          </cell>
          <cell r="IT352">
            <v>0</v>
          </cell>
          <cell r="IU352">
            <v>0</v>
          </cell>
          <cell r="IV352">
            <v>0</v>
          </cell>
          <cell r="IW352">
            <v>0</v>
          </cell>
          <cell r="IX352">
            <v>0</v>
          </cell>
          <cell r="IY352">
            <v>0</v>
          </cell>
          <cell r="IZ352">
            <v>0</v>
          </cell>
          <cell r="JA352">
            <v>0</v>
          </cell>
          <cell r="JB352">
            <v>0</v>
          </cell>
          <cell r="JC352">
            <v>0</v>
          </cell>
          <cell r="JD352">
            <v>0</v>
          </cell>
          <cell r="JE352">
            <v>0</v>
          </cell>
          <cell r="JF352">
            <v>0</v>
          </cell>
          <cell r="JG352">
            <v>0</v>
          </cell>
          <cell r="JH352">
            <v>0</v>
          </cell>
          <cell r="JI352">
            <v>0</v>
          </cell>
          <cell r="JJ352">
            <v>0</v>
          </cell>
          <cell r="JK352">
            <v>0</v>
          </cell>
          <cell r="JL352">
            <v>0</v>
          </cell>
          <cell r="JM352">
            <v>0</v>
          </cell>
          <cell r="JN352">
            <v>0</v>
          </cell>
          <cell r="JO352">
            <v>0</v>
          </cell>
          <cell r="JP352">
            <v>0</v>
          </cell>
          <cell r="JQ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  <cell r="ET353">
            <v>0</v>
          </cell>
          <cell r="EU353">
            <v>0</v>
          </cell>
          <cell r="EV353">
            <v>0</v>
          </cell>
          <cell r="EW353">
            <v>0</v>
          </cell>
          <cell r="EX353">
            <v>0</v>
          </cell>
          <cell r="EY353">
            <v>0</v>
          </cell>
          <cell r="EZ353">
            <v>0</v>
          </cell>
          <cell r="FA353">
            <v>0</v>
          </cell>
          <cell r="FB353">
            <v>0</v>
          </cell>
          <cell r="FC353">
            <v>0</v>
          </cell>
          <cell r="FD353">
            <v>0</v>
          </cell>
          <cell r="FE353">
            <v>0</v>
          </cell>
          <cell r="FF353">
            <v>0</v>
          </cell>
          <cell r="FG353">
            <v>0</v>
          </cell>
          <cell r="FH353">
            <v>0</v>
          </cell>
          <cell r="FI353">
            <v>0</v>
          </cell>
          <cell r="FJ353">
            <v>0</v>
          </cell>
          <cell r="FK353">
            <v>0</v>
          </cell>
          <cell r="FL353">
            <v>0</v>
          </cell>
          <cell r="FM353">
            <v>0</v>
          </cell>
          <cell r="FN353">
            <v>0</v>
          </cell>
          <cell r="FO353">
            <v>0</v>
          </cell>
          <cell r="FP353">
            <v>0</v>
          </cell>
          <cell r="FQ353">
            <v>0</v>
          </cell>
          <cell r="FR353">
            <v>0</v>
          </cell>
          <cell r="FS353">
            <v>0</v>
          </cell>
          <cell r="FT353">
            <v>0</v>
          </cell>
          <cell r="FU353">
            <v>0</v>
          </cell>
          <cell r="FV353">
            <v>0</v>
          </cell>
          <cell r="FW353">
            <v>0</v>
          </cell>
          <cell r="FX353">
            <v>0</v>
          </cell>
          <cell r="FY353">
            <v>0</v>
          </cell>
          <cell r="FZ353">
            <v>0</v>
          </cell>
          <cell r="GA353">
            <v>0</v>
          </cell>
          <cell r="GB353">
            <v>0</v>
          </cell>
          <cell r="GC353">
            <v>0</v>
          </cell>
          <cell r="GD353">
            <v>0</v>
          </cell>
          <cell r="GE353">
            <v>0</v>
          </cell>
          <cell r="GF353">
            <v>0</v>
          </cell>
          <cell r="GG353">
            <v>0</v>
          </cell>
          <cell r="GH353">
            <v>0</v>
          </cell>
          <cell r="GI353">
            <v>0</v>
          </cell>
          <cell r="GJ353">
            <v>0</v>
          </cell>
          <cell r="GK353">
            <v>0</v>
          </cell>
          <cell r="GL353">
            <v>0</v>
          </cell>
          <cell r="GM353">
            <v>0</v>
          </cell>
          <cell r="GN353">
            <v>0</v>
          </cell>
          <cell r="GO353">
            <v>0</v>
          </cell>
          <cell r="GP353">
            <v>0</v>
          </cell>
          <cell r="GQ353">
            <v>0</v>
          </cell>
          <cell r="GR353">
            <v>0</v>
          </cell>
          <cell r="GS353">
            <v>0</v>
          </cell>
          <cell r="GT353">
            <v>0</v>
          </cell>
          <cell r="GU353">
            <v>0</v>
          </cell>
          <cell r="GV353">
            <v>0</v>
          </cell>
          <cell r="GW353">
            <v>0</v>
          </cell>
          <cell r="GX353">
            <v>0</v>
          </cell>
          <cell r="GY353">
            <v>0</v>
          </cell>
          <cell r="GZ353">
            <v>0</v>
          </cell>
          <cell r="HA353">
            <v>0</v>
          </cell>
          <cell r="HB353">
            <v>0</v>
          </cell>
          <cell r="HC353">
            <v>0</v>
          </cell>
          <cell r="HD353">
            <v>0</v>
          </cell>
          <cell r="HE353">
            <v>0</v>
          </cell>
          <cell r="HF353">
            <v>0</v>
          </cell>
          <cell r="HG353">
            <v>0</v>
          </cell>
          <cell r="HH353">
            <v>0</v>
          </cell>
          <cell r="HI353">
            <v>0</v>
          </cell>
          <cell r="HJ353">
            <v>0</v>
          </cell>
          <cell r="HK353">
            <v>0</v>
          </cell>
          <cell r="HL353">
            <v>0</v>
          </cell>
          <cell r="HM353">
            <v>0</v>
          </cell>
          <cell r="HN353">
            <v>0</v>
          </cell>
          <cell r="HO353">
            <v>0</v>
          </cell>
          <cell r="HP353">
            <v>0</v>
          </cell>
          <cell r="HQ353">
            <v>0</v>
          </cell>
          <cell r="HR353">
            <v>0</v>
          </cell>
          <cell r="HS353">
            <v>0</v>
          </cell>
          <cell r="HT353">
            <v>0</v>
          </cell>
          <cell r="HU353">
            <v>0</v>
          </cell>
          <cell r="HV353">
            <v>0</v>
          </cell>
          <cell r="HW353">
            <v>0</v>
          </cell>
          <cell r="HX353">
            <v>0</v>
          </cell>
          <cell r="HY353">
            <v>0</v>
          </cell>
          <cell r="HZ353">
            <v>0</v>
          </cell>
          <cell r="IA353">
            <v>0</v>
          </cell>
          <cell r="IB353">
            <v>0</v>
          </cell>
          <cell r="IC353">
            <v>0</v>
          </cell>
          <cell r="ID353">
            <v>0</v>
          </cell>
          <cell r="IE353">
            <v>0</v>
          </cell>
          <cell r="IF353">
            <v>0</v>
          </cell>
          <cell r="IG353">
            <v>0</v>
          </cell>
          <cell r="IH353">
            <v>0</v>
          </cell>
          <cell r="II353">
            <v>0</v>
          </cell>
          <cell r="IJ353">
            <v>0</v>
          </cell>
          <cell r="IK353">
            <v>0</v>
          </cell>
          <cell r="IL353">
            <v>0</v>
          </cell>
          <cell r="IM353">
            <v>0</v>
          </cell>
          <cell r="IN353">
            <v>0</v>
          </cell>
          <cell r="IO353">
            <v>0</v>
          </cell>
          <cell r="IP353">
            <v>0</v>
          </cell>
          <cell r="IQ353">
            <v>0</v>
          </cell>
          <cell r="IR353">
            <v>0</v>
          </cell>
          <cell r="IS353">
            <v>0</v>
          </cell>
          <cell r="IT353">
            <v>0</v>
          </cell>
          <cell r="IU353">
            <v>0</v>
          </cell>
          <cell r="IV353">
            <v>0</v>
          </cell>
          <cell r="IW353">
            <v>0</v>
          </cell>
          <cell r="IX353">
            <v>0</v>
          </cell>
          <cell r="IY353">
            <v>0</v>
          </cell>
          <cell r="IZ353">
            <v>0</v>
          </cell>
          <cell r="JA353">
            <v>0</v>
          </cell>
          <cell r="JB353">
            <v>0</v>
          </cell>
          <cell r="JC353">
            <v>0</v>
          </cell>
          <cell r="JD353">
            <v>0</v>
          </cell>
          <cell r="JE353">
            <v>0</v>
          </cell>
          <cell r="JF353">
            <v>0</v>
          </cell>
          <cell r="JG353">
            <v>0</v>
          </cell>
          <cell r="JH353">
            <v>0</v>
          </cell>
          <cell r="JI353">
            <v>0</v>
          </cell>
          <cell r="JJ353">
            <v>0</v>
          </cell>
          <cell r="JK353">
            <v>0</v>
          </cell>
          <cell r="JL353">
            <v>0</v>
          </cell>
          <cell r="JM353">
            <v>0</v>
          </cell>
          <cell r="JN353">
            <v>0</v>
          </cell>
          <cell r="JO353">
            <v>0</v>
          </cell>
          <cell r="JP353">
            <v>0</v>
          </cell>
          <cell r="JQ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  <cell r="ET354">
            <v>0</v>
          </cell>
          <cell r="EU354">
            <v>0</v>
          </cell>
          <cell r="EV354">
            <v>0</v>
          </cell>
          <cell r="EW354">
            <v>0</v>
          </cell>
          <cell r="EX354">
            <v>0</v>
          </cell>
          <cell r="EY354">
            <v>0</v>
          </cell>
          <cell r="EZ354">
            <v>0</v>
          </cell>
          <cell r="FA354">
            <v>0</v>
          </cell>
          <cell r="FB354">
            <v>0</v>
          </cell>
          <cell r="FC354">
            <v>0</v>
          </cell>
          <cell r="FD354">
            <v>0</v>
          </cell>
          <cell r="FE354">
            <v>0</v>
          </cell>
          <cell r="FF354">
            <v>0</v>
          </cell>
          <cell r="FG354">
            <v>0</v>
          </cell>
          <cell r="FH354">
            <v>0</v>
          </cell>
          <cell r="FI354">
            <v>0</v>
          </cell>
          <cell r="FJ354">
            <v>0</v>
          </cell>
          <cell r="FK354">
            <v>0</v>
          </cell>
          <cell r="FL354">
            <v>0</v>
          </cell>
          <cell r="FM354">
            <v>0</v>
          </cell>
          <cell r="FN354">
            <v>0</v>
          </cell>
          <cell r="FO354">
            <v>0</v>
          </cell>
          <cell r="FP354">
            <v>0</v>
          </cell>
          <cell r="FQ354">
            <v>0</v>
          </cell>
          <cell r="FR354">
            <v>0</v>
          </cell>
          <cell r="FS354">
            <v>0</v>
          </cell>
          <cell r="FT354">
            <v>0</v>
          </cell>
          <cell r="FU354">
            <v>0</v>
          </cell>
          <cell r="FV354">
            <v>0</v>
          </cell>
          <cell r="FW354">
            <v>0</v>
          </cell>
          <cell r="FX354">
            <v>0</v>
          </cell>
          <cell r="FY354">
            <v>0</v>
          </cell>
          <cell r="FZ354">
            <v>0</v>
          </cell>
          <cell r="GA354">
            <v>0</v>
          </cell>
          <cell r="GB354">
            <v>0</v>
          </cell>
          <cell r="GC354">
            <v>0</v>
          </cell>
          <cell r="GD354">
            <v>0</v>
          </cell>
          <cell r="GE354">
            <v>0</v>
          </cell>
          <cell r="GF354">
            <v>0</v>
          </cell>
          <cell r="GG354">
            <v>0</v>
          </cell>
          <cell r="GH354">
            <v>0</v>
          </cell>
          <cell r="GI354">
            <v>0</v>
          </cell>
          <cell r="GJ354">
            <v>0</v>
          </cell>
          <cell r="GK354">
            <v>0</v>
          </cell>
          <cell r="GL354">
            <v>0</v>
          </cell>
          <cell r="GM354">
            <v>0</v>
          </cell>
          <cell r="GN354">
            <v>0</v>
          </cell>
          <cell r="GO354">
            <v>0</v>
          </cell>
          <cell r="GP354">
            <v>0</v>
          </cell>
          <cell r="GQ354">
            <v>0</v>
          </cell>
          <cell r="GR354">
            <v>0</v>
          </cell>
          <cell r="GS354">
            <v>0</v>
          </cell>
          <cell r="GT354">
            <v>0</v>
          </cell>
          <cell r="GU354">
            <v>0</v>
          </cell>
          <cell r="GV354">
            <v>0</v>
          </cell>
          <cell r="GW354">
            <v>0</v>
          </cell>
          <cell r="GX354">
            <v>0</v>
          </cell>
          <cell r="GY354">
            <v>0</v>
          </cell>
          <cell r="GZ354">
            <v>0</v>
          </cell>
          <cell r="HA354">
            <v>0</v>
          </cell>
          <cell r="HB354">
            <v>0</v>
          </cell>
          <cell r="HC354">
            <v>0</v>
          </cell>
          <cell r="HD354">
            <v>0</v>
          </cell>
          <cell r="HE354">
            <v>0</v>
          </cell>
          <cell r="HF354">
            <v>0</v>
          </cell>
          <cell r="HG354">
            <v>0</v>
          </cell>
          <cell r="HH354">
            <v>0</v>
          </cell>
          <cell r="HI354">
            <v>0</v>
          </cell>
          <cell r="HJ354">
            <v>0</v>
          </cell>
          <cell r="HK354">
            <v>0</v>
          </cell>
          <cell r="HL354">
            <v>0</v>
          </cell>
          <cell r="HM354">
            <v>0</v>
          </cell>
          <cell r="HN354">
            <v>0</v>
          </cell>
          <cell r="HO354">
            <v>0</v>
          </cell>
          <cell r="HP354">
            <v>0</v>
          </cell>
          <cell r="HQ354">
            <v>0</v>
          </cell>
          <cell r="HR354">
            <v>0</v>
          </cell>
          <cell r="HS354">
            <v>0</v>
          </cell>
          <cell r="HT354">
            <v>0</v>
          </cell>
          <cell r="HU354">
            <v>0</v>
          </cell>
          <cell r="HV354">
            <v>0</v>
          </cell>
          <cell r="HW354">
            <v>0</v>
          </cell>
          <cell r="HX354">
            <v>0</v>
          </cell>
          <cell r="HY354">
            <v>0</v>
          </cell>
          <cell r="HZ354">
            <v>0</v>
          </cell>
          <cell r="IA354">
            <v>0</v>
          </cell>
          <cell r="IB354">
            <v>0</v>
          </cell>
          <cell r="IC354">
            <v>0</v>
          </cell>
          <cell r="ID354">
            <v>0</v>
          </cell>
          <cell r="IE354">
            <v>0</v>
          </cell>
          <cell r="IF354">
            <v>0</v>
          </cell>
          <cell r="IG354">
            <v>0</v>
          </cell>
          <cell r="IH354">
            <v>0</v>
          </cell>
          <cell r="II354">
            <v>0</v>
          </cell>
          <cell r="IJ354">
            <v>0</v>
          </cell>
          <cell r="IK354">
            <v>0</v>
          </cell>
          <cell r="IL354">
            <v>0</v>
          </cell>
          <cell r="IM354">
            <v>0</v>
          </cell>
          <cell r="IN354">
            <v>0</v>
          </cell>
          <cell r="IO354">
            <v>0</v>
          </cell>
          <cell r="IP354">
            <v>0</v>
          </cell>
          <cell r="IQ354">
            <v>0</v>
          </cell>
          <cell r="IR354">
            <v>0</v>
          </cell>
          <cell r="IS354">
            <v>0</v>
          </cell>
          <cell r="IT354">
            <v>0</v>
          </cell>
          <cell r="IU354">
            <v>0</v>
          </cell>
          <cell r="IV354">
            <v>0</v>
          </cell>
          <cell r="IW354">
            <v>0</v>
          </cell>
          <cell r="IX354">
            <v>0</v>
          </cell>
          <cell r="IY354">
            <v>0</v>
          </cell>
          <cell r="IZ354">
            <v>0</v>
          </cell>
          <cell r="JA354">
            <v>0</v>
          </cell>
          <cell r="JB354">
            <v>0</v>
          </cell>
          <cell r="JC354">
            <v>0</v>
          </cell>
          <cell r="JD354">
            <v>0</v>
          </cell>
          <cell r="JE354">
            <v>0</v>
          </cell>
          <cell r="JF354">
            <v>0</v>
          </cell>
          <cell r="JG354">
            <v>0</v>
          </cell>
          <cell r="JH354">
            <v>0</v>
          </cell>
          <cell r="JI354">
            <v>0</v>
          </cell>
          <cell r="JJ354">
            <v>0</v>
          </cell>
          <cell r="JK354">
            <v>0</v>
          </cell>
          <cell r="JL354">
            <v>0</v>
          </cell>
          <cell r="JM354">
            <v>0</v>
          </cell>
          <cell r="JN354">
            <v>0</v>
          </cell>
          <cell r="JO354">
            <v>0</v>
          </cell>
          <cell r="JP354">
            <v>0</v>
          </cell>
          <cell r="JQ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  <cell r="ET355">
            <v>0</v>
          </cell>
          <cell r="EU355">
            <v>0</v>
          </cell>
          <cell r="EV355">
            <v>0</v>
          </cell>
          <cell r="EW355">
            <v>0</v>
          </cell>
          <cell r="EX355">
            <v>0</v>
          </cell>
          <cell r="EY355">
            <v>0</v>
          </cell>
          <cell r="EZ355">
            <v>0</v>
          </cell>
          <cell r="FA355">
            <v>0</v>
          </cell>
          <cell r="FB355">
            <v>0</v>
          </cell>
          <cell r="FC355">
            <v>0</v>
          </cell>
          <cell r="FD355">
            <v>0</v>
          </cell>
          <cell r="FE355">
            <v>0</v>
          </cell>
          <cell r="FF355">
            <v>0</v>
          </cell>
          <cell r="FG355">
            <v>0</v>
          </cell>
          <cell r="FH355">
            <v>0</v>
          </cell>
          <cell r="FI355">
            <v>0</v>
          </cell>
          <cell r="FJ355">
            <v>0</v>
          </cell>
          <cell r="FK355">
            <v>0</v>
          </cell>
          <cell r="FL355">
            <v>0</v>
          </cell>
          <cell r="FM355">
            <v>0</v>
          </cell>
          <cell r="FN355">
            <v>0</v>
          </cell>
          <cell r="FO355">
            <v>0</v>
          </cell>
          <cell r="FP355">
            <v>0</v>
          </cell>
          <cell r="FQ355">
            <v>0</v>
          </cell>
          <cell r="FR355">
            <v>0</v>
          </cell>
          <cell r="FS355">
            <v>0</v>
          </cell>
          <cell r="FT355">
            <v>0</v>
          </cell>
          <cell r="FU355">
            <v>0</v>
          </cell>
          <cell r="FV355">
            <v>0</v>
          </cell>
          <cell r="FW355">
            <v>0</v>
          </cell>
          <cell r="FX355">
            <v>0</v>
          </cell>
          <cell r="FY355">
            <v>0</v>
          </cell>
          <cell r="FZ355">
            <v>0</v>
          </cell>
          <cell r="GA355">
            <v>0</v>
          </cell>
          <cell r="GB355">
            <v>0</v>
          </cell>
          <cell r="GC355">
            <v>0</v>
          </cell>
          <cell r="GD355">
            <v>0</v>
          </cell>
          <cell r="GE355">
            <v>0</v>
          </cell>
          <cell r="GF355">
            <v>0</v>
          </cell>
          <cell r="GG355">
            <v>0</v>
          </cell>
          <cell r="GH355">
            <v>0</v>
          </cell>
          <cell r="GI355">
            <v>0</v>
          </cell>
          <cell r="GJ355">
            <v>0</v>
          </cell>
          <cell r="GK355">
            <v>0</v>
          </cell>
          <cell r="GL355">
            <v>0</v>
          </cell>
          <cell r="GM355">
            <v>0</v>
          </cell>
          <cell r="GN355">
            <v>0</v>
          </cell>
          <cell r="GO355">
            <v>0</v>
          </cell>
          <cell r="GP355">
            <v>0</v>
          </cell>
          <cell r="GQ355">
            <v>0</v>
          </cell>
          <cell r="GR355">
            <v>0</v>
          </cell>
          <cell r="GS355">
            <v>0</v>
          </cell>
          <cell r="GT355">
            <v>0</v>
          </cell>
          <cell r="GU355">
            <v>0</v>
          </cell>
          <cell r="GV355">
            <v>0</v>
          </cell>
          <cell r="GW355">
            <v>0</v>
          </cell>
          <cell r="GX355">
            <v>0</v>
          </cell>
          <cell r="GY355">
            <v>0</v>
          </cell>
          <cell r="GZ355">
            <v>0</v>
          </cell>
          <cell r="HA355">
            <v>0</v>
          </cell>
          <cell r="HB355">
            <v>0</v>
          </cell>
          <cell r="HC355">
            <v>0</v>
          </cell>
          <cell r="HD355">
            <v>0</v>
          </cell>
          <cell r="HE355">
            <v>0</v>
          </cell>
          <cell r="HF355">
            <v>0</v>
          </cell>
          <cell r="HG355">
            <v>0</v>
          </cell>
          <cell r="HH355">
            <v>0</v>
          </cell>
          <cell r="HI355">
            <v>0</v>
          </cell>
          <cell r="HJ355">
            <v>0</v>
          </cell>
          <cell r="HK355">
            <v>0</v>
          </cell>
          <cell r="HL355">
            <v>0</v>
          </cell>
          <cell r="HM355">
            <v>0</v>
          </cell>
          <cell r="HN355">
            <v>0</v>
          </cell>
          <cell r="HO355">
            <v>0</v>
          </cell>
          <cell r="HP355">
            <v>0</v>
          </cell>
          <cell r="HQ355">
            <v>0</v>
          </cell>
          <cell r="HR355">
            <v>0</v>
          </cell>
          <cell r="HS355">
            <v>0</v>
          </cell>
          <cell r="HT355">
            <v>0</v>
          </cell>
          <cell r="HU355">
            <v>0</v>
          </cell>
          <cell r="HV355">
            <v>0</v>
          </cell>
          <cell r="HW355">
            <v>0</v>
          </cell>
          <cell r="HX355">
            <v>0</v>
          </cell>
          <cell r="HY355">
            <v>0</v>
          </cell>
          <cell r="HZ355">
            <v>0</v>
          </cell>
          <cell r="IA355">
            <v>0</v>
          </cell>
          <cell r="IB355">
            <v>0</v>
          </cell>
          <cell r="IC355">
            <v>0</v>
          </cell>
          <cell r="ID355">
            <v>0</v>
          </cell>
          <cell r="IE355">
            <v>0</v>
          </cell>
          <cell r="IF355">
            <v>0</v>
          </cell>
          <cell r="IG355">
            <v>0</v>
          </cell>
          <cell r="IH355">
            <v>0</v>
          </cell>
          <cell r="II355">
            <v>0</v>
          </cell>
          <cell r="IJ355">
            <v>0</v>
          </cell>
          <cell r="IK355">
            <v>0</v>
          </cell>
          <cell r="IL355">
            <v>0</v>
          </cell>
          <cell r="IM355">
            <v>0</v>
          </cell>
          <cell r="IN355">
            <v>0</v>
          </cell>
          <cell r="IO355">
            <v>0</v>
          </cell>
          <cell r="IP355">
            <v>0</v>
          </cell>
          <cell r="IQ355">
            <v>0</v>
          </cell>
          <cell r="IR355">
            <v>0</v>
          </cell>
          <cell r="IS355">
            <v>0</v>
          </cell>
          <cell r="IT355">
            <v>0</v>
          </cell>
          <cell r="IU355">
            <v>0</v>
          </cell>
          <cell r="IV355">
            <v>0</v>
          </cell>
          <cell r="IW355">
            <v>0</v>
          </cell>
          <cell r="IX355">
            <v>0</v>
          </cell>
          <cell r="IY355">
            <v>0</v>
          </cell>
          <cell r="IZ355">
            <v>0</v>
          </cell>
          <cell r="JA355">
            <v>0</v>
          </cell>
          <cell r="JB355">
            <v>0</v>
          </cell>
          <cell r="JC355">
            <v>0</v>
          </cell>
          <cell r="JD355">
            <v>0</v>
          </cell>
          <cell r="JE355">
            <v>0</v>
          </cell>
          <cell r="JF355">
            <v>0</v>
          </cell>
          <cell r="JG355">
            <v>0</v>
          </cell>
          <cell r="JH355">
            <v>0</v>
          </cell>
          <cell r="JI355">
            <v>0</v>
          </cell>
          <cell r="JJ355">
            <v>0</v>
          </cell>
          <cell r="JK355">
            <v>0</v>
          </cell>
          <cell r="JL355">
            <v>0</v>
          </cell>
          <cell r="JM355">
            <v>0</v>
          </cell>
          <cell r="JN355">
            <v>0</v>
          </cell>
          <cell r="JO355">
            <v>0</v>
          </cell>
          <cell r="JP355">
            <v>0</v>
          </cell>
          <cell r="JQ355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  <cell r="EJ356">
            <v>0</v>
          </cell>
          <cell r="EK356">
            <v>0</v>
          </cell>
          <cell r="EL356">
            <v>0</v>
          </cell>
          <cell r="EM356">
            <v>0</v>
          </cell>
          <cell r="EN356">
            <v>0</v>
          </cell>
          <cell r="EO356">
            <v>0</v>
          </cell>
          <cell r="EP356">
            <v>0</v>
          </cell>
          <cell r="EQ356">
            <v>0</v>
          </cell>
          <cell r="ER356">
            <v>0</v>
          </cell>
          <cell r="ES356">
            <v>0</v>
          </cell>
          <cell r="ET356">
            <v>0</v>
          </cell>
          <cell r="EU356">
            <v>0</v>
          </cell>
          <cell r="EV356">
            <v>0</v>
          </cell>
          <cell r="EW356">
            <v>0</v>
          </cell>
          <cell r="EX356">
            <v>0</v>
          </cell>
          <cell r="EY356">
            <v>0</v>
          </cell>
          <cell r="EZ356">
            <v>0</v>
          </cell>
          <cell r="FA356">
            <v>0</v>
          </cell>
          <cell r="FB356">
            <v>0</v>
          </cell>
          <cell r="FC356">
            <v>0</v>
          </cell>
          <cell r="FD356">
            <v>0</v>
          </cell>
          <cell r="FE356">
            <v>0</v>
          </cell>
          <cell r="FF356">
            <v>0</v>
          </cell>
          <cell r="FG356">
            <v>0</v>
          </cell>
          <cell r="FH356">
            <v>0</v>
          </cell>
          <cell r="FI356">
            <v>0</v>
          </cell>
          <cell r="FJ356">
            <v>0</v>
          </cell>
          <cell r="FK356">
            <v>0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P356">
            <v>0</v>
          </cell>
          <cell r="FQ356">
            <v>0</v>
          </cell>
          <cell r="FR356">
            <v>0</v>
          </cell>
          <cell r="FS356">
            <v>0</v>
          </cell>
          <cell r="FT356">
            <v>0</v>
          </cell>
          <cell r="FU356">
            <v>0</v>
          </cell>
          <cell r="FV356">
            <v>0</v>
          </cell>
          <cell r="FW356">
            <v>0</v>
          </cell>
          <cell r="FX356">
            <v>0</v>
          </cell>
          <cell r="FY356">
            <v>0</v>
          </cell>
          <cell r="FZ356">
            <v>0</v>
          </cell>
          <cell r="GA356">
            <v>0</v>
          </cell>
          <cell r="GB356">
            <v>0</v>
          </cell>
          <cell r="GC356">
            <v>0</v>
          </cell>
          <cell r="GD356">
            <v>0</v>
          </cell>
          <cell r="GE356">
            <v>0</v>
          </cell>
          <cell r="GF356">
            <v>0</v>
          </cell>
          <cell r="GG356">
            <v>0</v>
          </cell>
          <cell r="GH356">
            <v>0</v>
          </cell>
          <cell r="GI356">
            <v>0</v>
          </cell>
          <cell r="GJ356">
            <v>0</v>
          </cell>
          <cell r="GK356">
            <v>0</v>
          </cell>
          <cell r="GL356">
            <v>0</v>
          </cell>
          <cell r="GM356">
            <v>0</v>
          </cell>
          <cell r="GN356">
            <v>0</v>
          </cell>
          <cell r="GO356">
            <v>0</v>
          </cell>
          <cell r="GP356">
            <v>0</v>
          </cell>
          <cell r="GQ356">
            <v>0</v>
          </cell>
          <cell r="GR356">
            <v>0</v>
          </cell>
          <cell r="GS356">
            <v>0</v>
          </cell>
          <cell r="GT356">
            <v>0</v>
          </cell>
          <cell r="GU356">
            <v>0</v>
          </cell>
          <cell r="GV356">
            <v>0</v>
          </cell>
          <cell r="GW356">
            <v>0</v>
          </cell>
          <cell r="GX356">
            <v>0</v>
          </cell>
          <cell r="GY356">
            <v>0</v>
          </cell>
          <cell r="GZ356">
            <v>0</v>
          </cell>
          <cell r="HA356">
            <v>0</v>
          </cell>
          <cell r="HB356">
            <v>0</v>
          </cell>
          <cell r="HC356">
            <v>0</v>
          </cell>
          <cell r="HD356">
            <v>0</v>
          </cell>
          <cell r="HE356">
            <v>0</v>
          </cell>
          <cell r="HF356">
            <v>0</v>
          </cell>
          <cell r="HG356">
            <v>0</v>
          </cell>
          <cell r="HH356">
            <v>0</v>
          </cell>
          <cell r="HI356">
            <v>0</v>
          </cell>
          <cell r="HJ356">
            <v>0</v>
          </cell>
          <cell r="HK356">
            <v>0</v>
          </cell>
          <cell r="HL356">
            <v>0</v>
          </cell>
          <cell r="HM356">
            <v>0</v>
          </cell>
          <cell r="HN356">
            <v>0</v>
          </cell>
          <cell r="HO356">
            <v>0</v>
          </cell>
          <cell r="HP356">
            <v>0</v>
          </cell>
          <cell r="HQ356">
            <v>0</v>
          </cell>
          <cell r="HR356">
            <v>0</v>
          </cell>
          <cell r="HS356">
            <v>0</v>
          </cell>
          <cell r="HT356">
            <v>0</v>
          </cell>
          <cell r="HU356">
            <v>0</v>
          </cell>
          <cell r="HV356">
            <v>0</v>
          </cell>
          <cell r="HW356">
            <v>0</v>
          </cell>
          <cell r="HX356">
            <v>0</v>
          </cell>
          <cell r="HY356">
            <v>0</v>
          </cell>
          <cell r="HZ356">
            <v>0</v>
          </cell>
          <cell r="IA356">
            <v>0</v>
          </cell>
          <cell r="IB356">
            <v>0</v>
          </cell>
          <cell r="IC356">
            <v>0</v>
          </cell>
          <cell r="ID356">
            <v>0</v>
          </cell>
          <cell r="IE356">
            <v>0</v>
          </cell>
          <cell r="IF356">
            <v>0</v>
          </cell>
          <cell r="IG356">
            <v>0</v>
          </cell>
          <cell r="IH356">
            <v>0</v>
          </cell>
          <cell r="II356">
            <v>0</v>
          </cell>
          <cell r="IJ356">
            <v>0</v>
          </cell>
          <cell r="IK356">
            <v>0</v>
          </cell>
          <cell r="IL356">
            <v>0</v>
          </cell>
          <cell r="IM356">
            <v>0</v>
          </cell>
          <cell r="IN356">
            <v>0</v>
          </cell>
          <cell r="IO356">
            <v>0</v>
          </cell>
          <cell r="IP356">
            <v>0</v>
          </cell>
          <cell r="IQ356">
            <v>0</v>
          </cell>
          <cell r="IR356">
            <v>0</v>
          </cell>
          <cell r="IS356">
            <v>0</v>
          </cell>
          <cell r="IT356">
            <v>0</v>
          </cell>
          <cell r="IU356">
            <v>0</v>
          </cell>
          <cell r="IV356">
            <v>0</v>
          </cell>
          <cell r="IW356">
            <v>0</v>
          </cell>
          <cell r="IX356">
            <v>0</v>
          </cell>
          <cell r="IY356">
            <v>0</v>
          </cell>
          <cell r="IZ356">
            <v>0</v>
          </cell>
          <cell r="JA356">
            <v>0</v>
          </cell>
          <cell r="JB356">
            <v>0</v>
          </cell>
          <cell r="JC356">
            <v>0</v>
          </cell>
          <cell r="JD356">
            <v>0</v>
          </cell>
          <cell r="JE356">
            <v>0</v>
          </cell>
          <cell r="JF356">
            <v>0</v>
          </cell>
          <cell r="JG356">
            <v>0</v>
          </cell>
          <cell r="JH356">
            <v>0</v>
          </cell>
          <cell r="JI356">
            <v>0</v>
          </cell>
          <cell r="JJ356">
            <v>0</v>
          </cell>
          <cell r="JK356">
            <v>0</v>
          </cell>
          <cell r="JL356">
            <v>0</v>
          </cell>
          <cell r="JM356">
            <v>0</v>
          </cell>
          <cell r="JN356">
            <v>0</v>
          </cell>
          <cell r="JO356">
            <v>0</v>
          </cell>
          <cell r="JP356">
            <v>0</v>
          </cell>
          <cell r="JQ356">
            <v>0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  <cell r="EJ357">
            <v>0</v>
          </cell>
          <cell r="EK357">
            <v>0</v>
          </cell>
          <cell r="EL357">
            <v>0</v>
          </cell>
          <cell r="EM357">
            <v>0</v>
          </cell>
          <cell r="EN357">
            <v>0</v>
          </cell>
          <cell r="EO357">
            <v>0</v>
          </cell>
          <cell r="EP357">
            <v>0</v>
          </cell>
          <cell r="EQ357">
            <v>0</v>
          </cell>
          <cell r="ER357">
            <v>0</v>
          </cell>
          <cell r="ES357">
            <v>0</v>
          </cell>
          <cell r="ET357">
            <v>0</v>
          </cell>
          <cell r="EU357">
            <v>0</v>
          </cell>
          <cell r="EV357">
            <v>0</v>
          </cell>
          <cell r="EW357">
            <v>0</v>
          </cell>
          <cell r="EX357">
            <v>0</v>
          </cell>
          <cell r="EY357">
            <v>0</v>
          </cell>
          <cell r="EZ357">
            <v>0</v>
          </cell>
          <cell r="FA357">
            <v>0</v>
          </cell>
          <cell r="FB357">
            <v>0</v>
          </cell>
          <cell r="FC357">
            <v>0</v>
          </cell>
          <cell r="FD357">
            <v>0</v>
          </cell>
          <cell r="FE357">
            <v>0</v>
          </cell>
          <cell r="FF357">
            <v>0</v>
          </cell>
          <cell r="FG357">
            <v>0</v>
          </cell>
          <cell r="FH357">
            <v>0</v>
          </cell>
          <cell r="FI357">
            <v>0</v>
          </cell>
          <cell r="FJ357">
            <v>0</v>
          </cell>
          <cell r="FK357">
            <v>0</v>
          </cell>
          <cell r="FL357">
            <v>0</v>
          </cell>
          <cell r="FM357">
            <v>0</v>
          </cell>
          <cell r="FN357">
            <v>0</v>
          </cell>
          <cell r="FO357">
            <v>0</v>
          </cell>
          <cell r="FP357">
            <v>0</v>
          </cell>
          <cell r="FQ357">
            <v>0</v>
          </cell>
          <cell r="FR357">
            <v>0</v>
          </cell>
          <cell r="FS357">
            <v>0</v>
          </cell>
          <cell r="FT357">
            <v>0</v>
          </cell>
          <cell r="FU357">
            <v>0</v>
          </cell>
          <cell r="FV357">
            <v>0</v>
          </cell>
          <cell r="FW357">
            <v>0</v>
          </cell>
          <cell r="FX357">
            <v>0</v>
          </cell>
          <cell r="FY357">
            <v>0</v>
          </cell>
          <cell r="FZ357">
            <v>0</v>
          </cell>
          <cell r="GA357">
            <v>0</v>
          </cell>
          <cell r="GB357">
            <v>0</v>
          </cell>
          <cell r="GC357">
            <v>0</v>
          </cell>
          <cell r="GD357">
            <v>0</v>
          </cell>
          <cell r="GE357">
            <v>0</v>
          </cell>
          <cell r="GF357">
            <v>0</v>
          </cell>
          <cell r="GG357">
            <v>0</v>
          </cell>
          <cell r="GH357">
            <v>0</v>
          </cell>
          <cell r="GI357">
            <v>0</v>
          </cell>
          <cell r="GJ357">
            <v>0</v>
          </cell>
          <cell r="GK357">
            <v>0</v>
          </cell>
          <cell r="GL357">
            <v>0</v>
          </cell>
          <cell r="GM357">
            <v>0</v>
          </cell>
          <cell r="GN357">
            <v>0</v>
          </cell>
          <cell r="GO357">
            <v>0</v>
          </cell>
          <cell r="GP357">
            <v>0</v>
          </cell>
          <cell r="GQ357">
            <v>0</v>
          </cell>
          <cell r="GR357">
            <v>0</v>
          </cell>
          <cell r="GS357">
            <v>0</v>
          </cell>
          <cell r="GT357">
            <v>0</v>
          </cell>
          <cell r="GU357">
            <v>0</v>
          </cell>
          <cell r="GV357">
            <v>0</v>
          </cell>
          <cell r="GW357">
            <v>0</v>
          </cell>
          <cell r="GX357">
            <v>0</v>
          </cell>
          <cell r="GY357">
            <v>0</v>
          </cell>
          <cell r="GZ357">
            <v>0</v>
          </cell>
          <cell r="HA357">
            <v>0</v>
          </cell>
          <cell r="HB357">
            <v>0</v>
          </cell>
          <cell r="HC357">
            <v>0</v>
          </cell>
          <cell r="HD357">
            <v>0</v>
          </cell>
          <cell r="HE357">
            <v>0</v>
          </cell>
          <cell r="HF357">
            <v>0</v>
          </cell>
          <cell r="HG357">
            <v>0</v>
          </cell>
          <cell r="HH357">
            <v>0</v>
          </cell>
          <cell r="HI357">
            <v>0</v>
          </cell>
          <cell r="HJ357">
            <v>0</v>
          </cell>
          <cell r="HK357">
            <v>0</v>
          </cell>
          <cell r="HL357">
            <v>0</v>
          </cell>
          <cell r="HM357">
            <v>0</v>
          </cell>
          <cell r="HN357">
            <v>0</v>
          </cell>
          <cell r="HO357">
            <v>0</v>
          </cell>
          <cell r="HP357">
            <v>0</v>
          </cell>
          <cell r="HQ357">
            <v>0</v>
          </cell>
          <cell r="HR357">
            <v>0</v>
          </cell>
          <cell r="HS357">
            <v>0</v>
          </cell>
          <cell r="HT357">
            <v>0</v>
          </cell>
          <cell r="HU357">
            <v>0</v>
          </cell>
          <cell r="HV357">
            <v>0</v>
          </cell>
          <cell r="HW357">
            <v>0</v>
          </cell>
          <cell r="HX357">
            <v>0</v>
          </cell>
          <cell r="HY357">
            <v>0</v>
          </cell>
          <cell r="HZ357">
            <v>0</v>
          </cell>
          <cell r="IA357">
            <v>0</v>
          </cell>
          <cell r="IB357">
            <v>0</v>
          </cell>
          <cell r="IC357">
            <v>0</v>
          </cell>
          <cell r="ID357">
            <v>0</v>
          </cell>
          <cell r="IE357">
            <v>0</v>
          </cell>
          <cell r="IF357">
            <v>0</v>
          </cell>
          <cell r="IG357">
            <v>0</v>
          </cell>
          <cell r="IH357">
            <v>0</v>
          </cell>
          <cell r="II357">
            <v>0</v>
          </cell>
          <cell r="IJ357">
            <v>0</v>
          </cell>
          <cell r="IK357">
            <v>0</v>
          </cell>
          <cell r="IL357">
            <v>0</v>
          </cell>
          <cell r="IM357">
            <v>0</v>
          </cell>
          <cell r="IN357">
            <v>0</v>
          </cell>
          <cell r="IO357">
            <v>0</v>
          </cell>
          <cell r="IP357">
            <v>0</v>
          </cell>
          <cell r="IQ357">
            <v>0</v>
          </cell>
          <cell r="IR357">
            <v>0</v>
          </cell>
          <cell r="IS357">
            <v>0</v>
          </cell>
          <cell r="IT357">
            <v>0</v>
          </cell>
          <cell r="IU357">
            <v>0</v>
          </cell>
          <cell r="IV357">
            <v>0</v>
          </cell>
          <cell r="IW357">
            <v>0</v>
          </cell>
          <cell r="IX357">
            <v>0</v>
          </cell>
          <cell r="IY357">
            <v>0</v>
          </cell>
          <cell r="IZ357">
            <v>0</v>
          </cell>
          <cell r="JA357">
            <v>0</v>
          </cell>
          <cell r="JB357">
            <v>0</v>
          </cell>
          <cell r="JC357">
            <v>0</v>
          </cell>
          <cell r="JD357">
            <v>0</v>
          </cell>
          <cell r="JE357">
            <v>0</v>
          </cell>
          <cell r="JF357">
            <v>0</v>
          </cell>
          <cell r="JG357">
            <v>0</v>
          </cell>
          <cell r="JH357">
            <v>0</v>
          </cell>
          <cell r="JI357">
            <v>0</v>
          </cell>
          <cell r="JJ357">
            <v>0</v>
          </cell>
          <cell r="JK357">
            <v>0</v>
          </cell>
          <cell r="JL357">
            <v>0</v>
          </cell>
          <cell r="JM357">
            <v>0</v>
          </cell>
          <cell r="JN357">
            <v>0</v>
          </cell>
          <cell r="JO357">
            <v>0</v>
          </cell>
          <cell r="JP357">
            <v>0</v>
          </cell>
          <cell r="JQ357">
            <v>0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0</v>
          </cell>
          <cell r="EZ358">
            <v>0</v>
          </cell>
          <cell r="FA358">
            <v>0</v>
          </cell>
          <cell r="FB358">
            <v>0</v>
          </cell>
          <cell r="FC358">
            <v>0</v>
          </cell>
          <cell r="FD358">
            <v>0</v>
          </cell>
          <cell r="FE358">
            <v>0</v>
          </cell>
          <cell r="FF358">
            <v>0</v>
          </cell>
          <cell r="FG358">
            <v>0</v>
          </cell>
          <cell r="FH358">
            <v>0</v>
          </cell>
          <cell r="FI358">
            <v>0</v>
          </cell>
          <cell r="FJ358">
            <v>0</v>
          </cell>
          <cell r="FK358">
            <v>0</v>
          </cell>
          <cell r="FL358">
            <v>0</v>
          </cell>
          <cell r="FM358">
            <v>0</v>
          </cell>
          <cell r="FN358">
            <v>0</v>
          </cell>
          <cell r="FO358">
            <v>0</v>
          </cell>
          <cell r="FP358">
            <v>0</v>
          </cell>
          <cell r="FQ358">
            <v>0</v>
          </cell>
          <cell r="FR358">
            <v>0</v>
          </cell>
          <cell r="FS358">
            <v>0</v>
          </cell>
          <cell r="FT358">
            <v>0</v>
          </cell>
          <cell r="FU358">
            <v>0</v>
          </cell>
          <cell r="FV358">
            <v>0</v>
          </cell>
          <cell r="FW358">
            <v>0</v>
          </cell>
          <cell r="FX358">
            <v>0</v>
          </cell>
          <cell r="FY358">
            <v>0</v>
          </cell>
          <cell r="FZ358">
            <v>0</v>
          </cell>
          <cell r="GA358">
            <v>0</v>
          </cell>
          <cell r="GB358">
            <v>0</v>
          </cell>
          <cell r="GC358">
            <v>0</v>
          </cell>
          <cell r="GD358">
            <v>0</v>
          </cell>
          <cell r="GE358">
            <v>0</v>
          </cell>
          <cell r="GF358">
            <v>0</v>
          </cell>
          <cell r="GG358">
            <v>0</v>
          </cell>
          <cell r="GH358">
            <v>0</v>
          </cell>
          <cell r="GI358">
            <v>0</v>
          </cell>
          <cell r="GJ358">
            <v>0</v>
          </cell>
          <cell r="GK358">
            <v>0</v>
          </cell>
          <cell r="GL358">
            <v>0</v>
          </cell>
          <cell r="GM358">
            <v>0</v>
          </cell>
          <cell r="GN358">
            <v>0</v>
          </cell>
          <cell r="GO358">
            <v>0</v>
          </cell>
          <cell r="GP358">
            <v>0</v>
          </cell>
          <cell r="GQ358">
            <v>0</v>
          </cell>
          <cell r="GR358">
            <v>0</v>
          </cell>
          <cell r="GS358">
            <v>0</v>
          </cell>
          <cell r="GT358">
            <v>0</v>
          </cell>
          <cell r="GU358">
            <v>0</v>
          </cell>
          <cell r="GV358">
            <v>0</v>
          </cell>
          <cell r="GW358">
            <v>0</v>
          </cell>
          <cell r="GX358">
            <v>0</v>
          </cell>
          <cell r="GY358">
            <v>0</v>
          </cell>
          <cell r="GZ358">
            <v>0</v>
          </cell>
          <cell r="HA358">
            <v>0</v>
          </cell>
          <cell r="HB358">
            <v>0</v>
          </cell>
          <cell r="HC358">
            <v>0</v>
          </cell>
          <cell r="HD358">
            <v>0</v>
          </cell>
          <cell r="HE358">
            <v>0</v>
          </cell>
          <cell r="HF358">
            <v>0</v>
          </cell>
          <cell r="HG358">
            <v>0</v>
          </cell>
          <cell r="HH358">
            <v>0</v>
          </cell>
          <cell r="HI358">
            <v>0</v>
          </cell>
          <cell r="HJ358">
            <v>0</v>
          </cell>
          <cell r="HK358">
            <v>0</v>
          </cell>
          <cell r="HL358">
            <v>0</v>
          </cell>
          <cell r="HM358">
            <v>0</v>
          </cell>
          <cell r="HN358">
            <v>0</v>
          </cell>
          <cell r="HO358">
            <v>0</v>
          </cell>
          <cell r="HP358">
            <v>0</v>
          </cell>
          <cell r="HQ358">
            <v>0</v>
          </cell>
          <cell r="HR358">
            <v>0</v>
          </cell>
          <cell r="HS358">
            <v>0</v>
          </cell>
          <cell r="HT358">
            <v>0</v>
          </cell>
          <cell r="HU358">
            <v>0</v>
          </cell>
          <cell r="HV358">
            <v>0</v>
          </cell>
          <cell r="HW358">
            <v>0</v>
          </cell>
          <cell r="HX358">
            <v>0</v>
          </cell>
          <cell r="HY358">
            <v>0</v>
          </cell>
          <cell r="HZ358">
            <v>0</v>
          </cell>
          <cell r="IA358">
            <v>0</v>
          </cell>
          <cell r="IB358">
            <v>0</v>
          </cell>
          <cell r="IC358">
            <v>0</v>
          </cell>
          <cell r="ID358">
            <v>0</v>
          </cell>
          <cell r="IE358">
            <v>0</v>
          </cell>
          <cell r="IF358">
            <v>0</v>
          </cell>
          <cell r="IG358">
            <v>0</v>
          </cell>
          <cell r="IH358">
            <v>0</v>
          </cell>
          <cell r="II358">
            <v>0</v>
          </cell>
          <cell r="IJ358">
            <v>0</v>
          </cell>
          <cell r="IK358">
            <v>0</v>
          </cell>
          <cell r="IL358">
            <v>0</v>
          </cell>
          <cell r="IM358">
            <v>0</v>
          </cell>
          <cell r="IN358">
            <v>0</v>
          </cell>
          <cell r="IO358">
            <v>0</v>
          </cell>
          <cell r="IP358">
            <v>0</v>
          </cell>
          <cell r="IQ358">
            <v>0</v>
          </cell>
          <cell r="IR358">
            <v>0</v>
          </cell>
          <cell r="IS358">
            <v>0</v>
          </cell>
          <cell r="IT358">
            <v>0</v>
          </cell>
          <cell r="IU358">
            <v>0</v>
          </cell>
          <cell r="IV358">
            <v>0</v>
          </cell>
          <cell r="IW358">
            <v>0</v>
          </cell>
          <cell r="IX358">
            <v>0</v>
          </cell>
          <cell r="IY358">
            <v>0</v>
          </cell>
          <cell r="IZ358">
            <v>0</v>
          </cell>
          <cell r="JA358">
            <v>0</v>
          </cell>
          <cell r="JB358">
            <v>0</v>
          </cell>
          <cell r="JC358">
            <v>0</v>
          </cell>
          <cell r="JD358">
            <v>0</v>
          </cell>
          <cell r="JE358">
            <v>0</v>
          </cell>
          <cell r="JF358">
            <v>0</v>
          </cell>
          <cell r="JG358">
            <v>0</v>
          </cell>
          <cell r="JH358">
            <v>0</v>
          </cell>
          <cell r="JI358">
            <v>0</v>
          </cell>
          <cell r="JJ358">
            <v>0</v>
          </cell>
          <cell r="JK358">
            <v>0</v>
          </cell>
          <cell r="JL358">
            <v>0</v>
          </cell>
          <cell r="JM358">
            <v>0</v>
          </cell>
          <cell r="JN358">
            <v>0</v>
          </cell>
          <cell r="JO358">
            <v>0</v>
          </cell>
          <cell r="JP358">
            <v>0</v>
          </cell>
          <cell r="JQ358">
            <v>0</v>
          </cell>
        </row>
        <row r="359">
          <cell r="F359">
            <v>-483.29170375133981</v>
          </cell>
          <cell r="G359">
            <v>-427.72787976639665</v>
          </cell>
          <cell r="H359">
            <v>-516.12958162731957</v>
          </cell>
          <cell r="I359">
            <v>-463.51110690641508</v>
          </cell>
          <cell r="J359">
            <v>-612.24328707520908</v>
          </cell>
          <cell r="K359">
            <v>-864.21732893610169</v>
          </cell>
          <cell r="L359">
            <v>-644.68076050002128</v>
          </cell>
          <cell r="M359">
            <v>-744.56053858526138</v>
          </cell>
          <cell r="N359">
            <v>-562.5645223545871</v>
          </cell>
          <cell r="O359">
            <v>-296.72394556283689</v>
          </cell>
          <cell r="P359">
            <v>-642.32468826373952</v>
          </cell>
          <cell r="Q359">
            <v>-328.1483815165484</v>
          </cell>
          <cell r="R359">
            <v>-5418.4153172504157</v>
          </cell>
          <cell r="S359">
            <v>-641.4640498720255</v>
          </cell>
          <cell r="T359">
            <v>-310.59311339036503</v>
          </cell>
          <cell r="U359">
            <v>-390.70419881591806</v>
          </cell>
          <cell r="V359">
            <v>-484.51822288527183</v>
          </cell>
          <cell r="W359">
            <v>-315.34402196348674</v>
          </cell>
          <cell r="X359">
            <v>-114.95337828329502</v>
          </cell>
          <cell r="Y359">
            <v>-650.65523400908569</v>
          </cell>
          <cell r="Z359">
            <v>-679.71979220387584</v>
          </cell>
          <cell r="AA359">
            <v>-802.52078017580061</v>
          </cell>
          <cell r="AB359">
            <v>-529.18211241856625</v>
          </cell>
          <cell r="AC359">
            <v>-254.21396786002879</v>
          </cell>
          <cell r="AD359">
            <v>-244.54644537280547</v>
          </cell>
          <cell r="AE359">
            <v>-4960.1393759406637</v>
          </cell>
          <cell r="AF359">
            <v>-293.48790109530091</v>
          </cell>
          <cell r="AG359">
            <v>-411.0548278254646</v>
          </cell>
          <cell r="AH359">
            <v>-364.00660231160145</v>
          </cell>
          <cell r="AI359">
            <v>-86.908469562287792</v>
          </cell>
          <cell r="AJ359">
            <v>-594.55761024283493</v>
          </cell>
          <cell r="AK359">
            <v>-1005.9276357641793</v>
          </cell>
          <cell r="AL359">
            <v>-212.60452217467537</v>
          </cell>
          <cell r="AM359">
            <v>-223.58688519262068</v>
          </cell>
          <cell r="AN359">
            <v>-402.01820495225547</v>
          </cell>
          <cell r="AO359">
            <v>-771.86457098209939</v>
          </cell>
          <cell r="AP359">
            <v>-399.07698833421455</v>
          </cell>
          <cell r="AQ359">
            <v>-195.04515750308929</v>
          </cell>
          <cell r="AR359">
            <v>-4025.1613020503428</v>
          </cell>
          <cell r="AS359">
            <v>-357.53432144726685</v>
          </cell>
          <cell r="AT359">
            <v>-247.71134961747885</v>
          </cell>
          <cell r="AU359">
            <v>-311.24309775541042</v>
          </cell>
          <cell r="AV359">
            <v>-375.35619219791988</v>
          </cell>
          <cell r="AW359">
            <v>-124.27396128212422</v>
          </cell>
          <cell r="AX359">
            <v>-411.81603708143666</v>
          </cell>
          <cell r="AY359">
            <v>-260.32933809455426</v>
          </cell>
          <cell r="AZ359">
            <v>-376.27930919433129</v>
          </cell>
          <cell r="BA359">
            <v>-619.53097275338951</v>
          </cell>
          <cell r="BB359">
            <v>-520.14318500050285</v>
          </cell>
          <cell r="BC359">
            <v>-250.89162746143847</v>
          </cell>
          <cell r="BD359">
            <v>-170.05191016444587</v>
          </cell>
          <cell r="BE359">
            <v>-3865.5874302729499</v>
          </cell>
          <cell r="BF359">
            <v>-313.70736948138801</v>
          </cell>
          <cell r="BG359">
            <v>-166.34755263302213</v>
          </cell>
          <cell r="BH359">
            <v>-694.70656099831103</v>
          </cell>
          <cell r="BI359">
            <v>-509.73412760344218</v>
          </cell>
          <cell r="BJ359">
            <v>-366.6257925339014</v>
          </cell>
          <cell r="BK359">
            <v>-509.83312816872058</v>
          </cell>
          <cell r="BL359">
            <v>-92.095549836667487</v>
          </cell>
          <cell r="BM359">
            <v>-99.187715128296986</v>
          </cell>
          <cell r="BN359">
            <v>-280.92440028468263</v>
          </cell>
          <cell r="BO359">
            <v>-352.43954148190096</v>
          </cell>
          <cell r="BP359">
            <v>-182.25440562785661</v>
          </cell>
          <cell r="BQ359">
            <v>-297.73128649478895</v>
          </cell>
          <cell r="BR359">
            <v>-8241.6568778087676</v>
          </cell>
          <cell r="BS359">
            <v>-783.72432048587871</v>
          </cell>
          <cell r="BT359">
            <v>-334.87941037926794</v>
          </cell>
          <cell r="BU359">
            <v>-407.24975509692013</v>
          </cell>
          <cell r="BV359">
            <v>-495.24790152130299</v>
          </cell>
          <cell r="BW359">
            <v>-285.54369925025094</v>
          </cell>
          <cell r="BX359">
            <v>-618.38126340794042</v>
          </cell>
          <cell r="BY359">
            <v>-859.57581314176059</v>
          </cell>
          <cell r="BZ359">
            <v>-791.28609967810917</v>
          </cell>
          <cell r="CA359">
            <v>-903.45239964148641</v>
          </cell>
          <cell r="CB359">
            <v>-918.70626800257014</v>
          </cell>
          <cell r="CC359">
            <v>-834.74074786010169</v>
          </cell>
          <cell r="CD359">
            <v>-1008.8691993431858</v>
          </cell>
          <cell r="CE359">
            <v>-9897.4060340157521</v>
          </cell>
          <cell r="CF359">
            <v>-1123.716320883068</v>
          </cell>
          <cell r="CG359">
            <v>-671.25608246278716</v>
          </cell>
          <cell r="CH359">
            <v>-292.11605303813121</v>
          </cell>
          <cell r="CI359">
            <v>-580.29182947614026</v>
          </cell>
          <cell r="CJ359">
            <v>-626.07254812183965</v>
          </cell>
          <cell r="CK359">
            <v>-679.55049452339517</v>
          </cell>
          <cell r="CL359">
            <v>-1158.8502656322307</v>
          </cell>
          <cell r="CM359">
            <v>-995.32612093424541</v>
          </cell>
          <cell r="CN359">
            <v>-780.35483819832007</v>
          </cell>
          <cell r="CO359">
            <v>-1066.5727079331373</v>
          </cell>
          <cell r="CP359">
            <v>-676.19799487967248</v>
          </cell>
          <cell r="CQ359">
            <v>-1247.100777932792</v>
          </cell>
          <cell r="CR359">
            <v>-10664.538099454352</v>
          </cell>
          <cell r="CS359">
            <v>-882.00405337866687</v>
          </cell>
          <cell r="CT359">
            <v>-678.95915024108399</v>
          </cell>
          <cell r="CU359">
            <v>-250.08716971554895</v>
          </cell>
          <cell r="CV359">
            <v>-658.03417864466246</v>
          </cell>
          <cell r="CW359">
            <v>-570.03148836004038</v>
          </cell>
          <cell r="CX359">
            <v>-855.44739756556737</v>
          </cell>
          <cell r="CY359">
            <v>-1594.0659457014699</v>
          </cell>
          <cell r="CZ359">
            <v>-1061.6781440034465</v>
          </cell>
          <cell r="DA359">
            <v>-1031.6191740870418</v>
          </cell>
          <cell r="DB359">
            <v>-1029.3405389621221</v>
          </cell>
          <cell r="DC359">
            <v>-886.84726549970947</v>
          </cell>
          <cell r="DD359">
            <v>-1166.4235932950178</v>
          </cell>
          <cell r="DE359">
            <v>-11945.596460583183</v>
          </cell>
          <cell r="DF359">
            <v>-1291.1955738743454</v>
          </cell>
          <cell r="DG359">
            <v>-796.8369918196986</v>
          </cell>
          <cell r="DH359">
            <v>-736.05738025383835</v>
          </cell>
          <cell r="DI359">
            <v>-1028.6642412106412</v>
          </cell>
          <cell r="DJ359">
            <v>-684.52575350572988</v>
          </cell>
          <cell r="DK359">
            <v>-549.4048897497305</v>
          </cell>
          <cell r="DL359">
            <v>-1599.0686469137654</v>
          </cell>
          <cell r="DM359">
            <v>-1452.8823576007999</v>
          </cell>
          <cell r="DN359">
            <v>-917.47116439085949</v>
          </cell>
          <cell r="DO359">
            <v>-748.65380735118742</v>
          </cell>
          <cell r="DP359">
            <v>-1258.5374253555347</v>
          </cell>
          <cell r="DQ359">
            <v>-882.29822855705424</v>
          </cell>
          <cell r="DR359">
            <v>-11302.65307535373</v>
          </cell>
          <cell r="DS359">
            <v>-940.05152236533104</v>
          </cell>
          <cell r="DT359">
            <v>-706.13748361050239</v>
          </cell>
          <cell r="DU359">
            <v>-481.02200556402386</v>
          </cell>
          <cell r="DV359">
            <v>-872.8815384105983</v>
          </cell>
          <cell r="DW359">
            <v>-1215.2296962928831</v>
          </cell>
          <cell r="DX359">
            <v>-715.27025293076076</v>
          </cell>
          <cell r="DY359">
            <v>-1776.4573178149367</v>
          </cell>
          <cell r="DZ359">
            <v>-798.65592463931534</v>
          </cell>
          <cell r="EA359">
            <v>-1116.7197951846319</v>
          </cell>
          <cell r="EB359">
            <v>-876.82730196523335</v>
          </cell>
          <cell r="EC359">
            <v>-1091.8141942086222</v>
          </cell>
          <cell r="ED359">
            <v>-711.58604236690007</v>
          </cell>
          <cell r="EE359">
            <v>-12078.156868587306</v>
          </cell>
          <cell r="EF359">
            <v>-704.58197953588387</v>
          </cell>
          <cell r="EG359">
            <v>-1051.6448081164635</v>
          </cell>
          <cell r="EH359">
            <v>-514.44062147887962</v>
          </cell>
          <cell r="EI359">
            <v>-841.06637812556073</v>
          </cell>
          <cell r="EJ359">
            <v>-483.13632652301021</v>
          </cell>
          <cell r="EK359">
            <v>-1014.2213150505049</v>
          </cell>
          <cell r="EL359">
            <v>-2076.0227085772494</v>
          </cell>
          <cell r="EM359">
            <v>-1040.1297878259211</v>
          </cell>
          <cell r="EN359">
            <v>-1044.9666690415033</v>
          </cell>
          <cell r="EO359">
            <v>-1309.5068261453416</v>
          </cell>
          <cell r="EP359">
            <v>-1124.5242355296214</v>
          </cell>
          <cell r="EQ359">
            <v>-873.91521263735194</v>
          </cell>
          <cell r="ER359">
            <v>-11917.168983609401</v>
          </cell>
          <cell r="ES359">
            <v>-701.00302873409237</v>
          </cell>
          <cell r="ET359">
            <v>-1109.4964003884888</v>
          </cell>
          <cell r="EU359">
            <v>-441.08662991894016</v>
          </cell>
          <cell r="EV359">
            <v>-841.22477710030216</v>
          </cell>
          <cell r="EW359">
            <v>-478.64053772349143</v>
          </cell>
          <cell r="EX359">
            <v>-769.7960931866437</v>
          </cell>
          <cell r="EY359">
            <v>-2070.917098070182</v>
          </cell>
          <cell r="EZ359">
            <v>-813.06150627574971</v>
          </cell>
          <cell r="FA359">
            <v>-1348.804071974977</v>
          </cell>
          <cell r="FB359">
            <v>-799.3593831181679</v>
          </cell>
          <cell r="FC359">
            <v>-1358.7714977770811</v>
          </cell>
          <cell r="FD359">
            <v>-1185.0079593412811</v>
          </cell>
          <cell r="FE359">
            <v>-13626.181570749453</v>
          </cell>
          <cell r="FF359">
            <v>-1808.7932097084413</v>
          </cell>
          <cell r="FG359">
            <v>-755.64158246067382</v>
          </cell>
          <cell r="FH359">
            <v>-603.55261849069939</v>
          </cell>
          <cell r="FI359">
            <v>-1092.2993478339049</v>
          </cell>
          <cell r="FJ359">
            <v>-870.31251431849887</v>
          </cell>
          <cell r="FK359">
            <v>-881.27661476936919</v>
          </cell>
          <cell r="FL359">
            <v>-1538.766101761983</v>
          </cell>
          <cell r="FM359">
            <v>-1481.1627177095143</v>
          </cell>
          <cell r="FN359">
            <v>-1036.2308648081817</v>
          </cell>
          <cell r="FO359">
            <v>-1362.5050769784393</v>
          </cell>
          <cell r="FP359">
            <v>-1313.8630002026257</v>
          </cell>
          <cell r="FQ359">
            <v>-881.777921707122</v>
          </cell>
          <cell r="FR359">
            <v>-12734.00701909198</v>
          </cell>
          <cell r="FS359">
            <v>-2183.5653120540446</v>
          </cell>
          <cell r="FT359">
            <v>-977.94997576102469</v>
          </cell>
          <cell r="FU359">
            <v>-583.90624878978269</v>
          </cell>
          <cell r="FV359">
            <v>-611.82637336125845</v>
          </cell>
          <cell r="FW359">
            <v>-478.08156411787058</v>
          </cell>
          <cell r="FX359">
            <v>-870.76514108322954</v>
          </cell>
          <cell r="FY359">
            <v>-1614.140660181627</v>
          </cell>
          <cell r="FZ359">
            <v>-1063.9378647192498</v>
          </cell>
          <cell r="GA359">
            <v>-1006.4492979412316</v>
          </cell>
          <cell r="GB359">
            <v>-1148.6900247870253</v>
          </cell>
          <cell r="GC359">
            <v>-1178.1259945091588</v>
          </cell>
          <cell r="GD359">
            <v>-1016.5685617864656</v>
          </cell>
          <cell r="GE359">
            <v>-13415.813937991807</v>
          </cell>
          <cell r="GF359">
            <v>-1895.418220689884</v>
          </cell>
          <cell r="GG359">
            <v>-631.88555821157934</v>
          </cell>
          <cell r="GH359">
            <v>-850.16588247763138</v>
          </cell>
          <cell r="GI359">
            <v>-834.53429290983695</v>
          </cell>
          <cell r="GJ359">
            <v>-704.36056424296839</v>
          </cell>
          <cell r="GK359">
            <v>-800.38185835970216</v>
          </cell>
          <cell r="GL359">
            <v>-1628.3212574082936</v>
          </cell>
          <cell r="GM359">
            <v>-1384.5081664947356</v>
          </cell>
          <cell r="GN359">
            <v>-1138.6865314898023</v>
          </cell>
          <cell r="GO359">
            <v>-1394.8565441658066</v>
          </cell>
          <cell r="GP359">
            <v>-1212.5720261030874</v>
          </cell>
          <cell r="GQ359">
            <v>-940.12303543848975</v>
          </cell>
          <cell r="GR359">
            <v>-13454.223978667345</v>
          </cell>
          <cell r="GS359">
            <v>-1345.2942848427774</v>
          </cell>
          <cell r="GT359">
            <v>-1202.649242621439</v>
          </cell>
          <cell r="GU359">
            <v>-766.96564197780026</v>
          </cell>
          <cell r="GV359">
            <v>-597.10544106517045</v>
          </cell>
          <cell r="GW359">
            <v>-721.22379488342267</v>
          </cell>
          <cell r="GX359">
            <v>-1073.1324806651392</v>
          </cell>
          <cell r="GY359">
            <v>-1812.4684954039985</v>
          </cell>
          <cell r="GZ359">
            <v>-1058.5377002811074</v>
          </cell>
          <cell r="HA359">
            <v>-730.35356566656992</v>
          </cell>
          <cell r="HB359">
            <v>-1806.7363643611097</v>
          </cell>
          <cell r="HC359">
            <v>-1578.6806823046281</v>
          </cell>
          <cell r="HD359">
            <v>-761.07628459419357</v>
          </cell>
          <cell r="HE359">
            <v>-12019.085349862231</v>
          </cell>
          <cell r="HF359">
            <v>-1370.462346152337</v>
          </cell>
          <cell r="HG359">
            <v>-1051.6018960440197</v>
          </cell>
          <cell r="HH359">
            <v>-919.07601811262066</v>
          </cell>
          <cell r="HI359">
            <v>-1212.6761801596367</v>
          </cell>
          <cell r="HJ359">
            <v>-900.76353616975939</v>
          </cell>
          <cell r="HK359">
            <v>-1288.517829792665</v>
          </cell>
          <cell r="HL359">
            <v>-1002.7241204504753</v>
          </cell>
          <cell r="HM359">
            <v>-857.04522772999917</v>
          </cell>
          <cell r="HN359">
            <v>-577.94725123641547</v>
          </cell>
          <cell r="HO359">
            <v>-904.52144932905503</v>
          </cell>
          <cell r="HP359">
            <v>-800.12599079073698</v>
          </cell>
          <cell r="HQ359">
            <v>-1133.623503894516</v>
          </cell>
          <cell r="HR359">
            <v>-15809.85648034676</v>
          </cell>
          <cell r="HS359">
            <v>-1569.9434528902202</v>
          </cell>
          <cell r="HT359">
            <v>-1557.0730634600332</v>
          </cell>
          <cell r="HU359">
            <v>-1165.6853522314996</v>
          </cell>
          <cell r="HV359">
            <v>-806.91910415894017</v>
          </cell>
          <cell r="HW359">
            <v>-594.80369763947965</v>
          </cell>
          <cell r="HX359">
            <v>-1343.0518902110562</v>
          </cell>
          <cell r="HY359">
            <v>-2106.4457102099987</v>
          </cell>
          <cell r="HZ359">
            <v>-1467.0540143283433</v>
          </cell>
          <cell r="IA359">
            <v>-1166.9015679440781</v>
          </cell>
          <cell r="IB359">
            <v>-2259.7974974901736</v>
          </cell>
          <cell r="IC359">
            <v>-1007.1674247534393</v>
          </cell>
          <cell r="ID359">
            <v>-765.01370502947248</v>
          </cell>
          <cell r="IE359">
            <v>-12421.44137404405</v>
          </cell>
          <cell r="IF359">
            <v>-1113.0109383778763</v>
          </cell>
          <cell r="IG359">
            <v>-1373.7486474021134</v>
          </cell>
          <cell r="IH359">
            <v>-632.26509302141494</v>
          </cell>
          <cell r="II359">
            <v>-656.56820544313814</v>
          </cell>
          <cell r="IJ359">
            <v>-738.05972448027387</v>
          </cell>
          <cell r="IK359">
            <v>-1095.8270739115906</v>
          </cell>
          <cell r="IL359">
            <v>-1229.7680581094464</v>
          </cell>
          <cell r="IM359">
            <v>-929.74474456850294</v>
          </cell>
          <cell r="IN359">
            <v>-1230.5340131298944</v>
          </cell>
          <cell r="IO359">
            <v>-1220.3441475383079</v>
          </cell>
          <cell r="IP359">
            <v>-1492.9137115192134</v>
          </cell>
          <cell r="IQ359">
            <v>-708.65701654228906</v>
          </cell>
          <cell r="IR359">
            <v>-13247.043360934476</v>
          </cell>
          <cell r="IS359">
            <v>-1035.5836009028571</v>
          </cell>
          <cell r="IT359">
            <v>-1302.3667510311425</v>
          </cell>
          <cell r="IU359">
            <v>-731.46975835048215</v>
          </cell>
          <cell r="IV359">
            <v>-1857.8711499664896</v>
          </cell>
          <cell r="IW359">
            <v>-1428.3510086114875</v>
          </cell>
          <cell r="IX359">
            <v>-1534.3869668477855</v>
          </cell>
          <cell r="IY359">
            <v>-866.53783214818395</v>
          </cell>
          <cell r="IZ359">
            <v>-612.20248952558904</v>
          </cell>
          <cell r="JA359">
            <v>-1224.1893582553093</v>
          </cell>
          <cell r="JB359">
            <v>-1218.6792499737057</v>
          </cell>
          <cell r="JC359">
            <v>-1064.8683837201097</v>
          </cell>
          <cell r="JD359">
            <v>-370.53681160132692</v>
          </cell>
          <cell r="JE359">
            <v>163.4224003830459</v>
          </cell>
          <cell r="JF359">
            <v>-132.55836207415268</v>
          </cell>
          <cell r="JG359">
            <v>-49.638043998733338</v>
          </cell>
          <cell r="JH359">
            <v>1.939530285220826</v>
          </cell>
          <cell r="JI359">
            <v>33.11834847904538</v>
          </cell>
          <cell r="JJ359">
            <v>0</v>
          </cell>
          <cell r="JK359">
            <v>1.1642766541481251</v>
          </cell>
          <cell r="JL359">
            <v>-2.661804212955758</v>
          </cell>
          <cell r="JM359">
            <v>79.007261206876137</v>
          </cell>
          <cell r="JN359">
            <v>35.621054659597576</v>
          </cell>
          <cell r="JO359">
            <v>314.9240249972645</v>
          </cell>
          <cell r="JP359">
            <v>-117.24576329978299</v>
          </cell>
          <cell r="JQ359">
            <v>-0.24812231354007963</v>
          </cell>
        </row>
        <row r="360"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  <cell r="ET360">
            <v>0</v>
          </cell>
          <cell r="EU360">
            <v>0</v>
          </cell>
          <cell r="EV360">
            <v>0</v>
          </cell>
          <cell r="EW360">
            <v>0</v>
          </cell>
          <cell r="EX360">
            <v>0</v>
          </cell>
          <cell r="EY360">
            <v>0</v>
          </cell>
          <cell r="EZ360">
            <v>0</v>
          </cell>
          <cell r="FA360">
            <v>0</v>
          </cell>
          <cell r="FB360">
            <v>0</v>
          </cell>
          <cell r="FC360">
            <v>0</v>
          </cell>
          <cell r="FD360">
            <v>0</v>
          </cell>
          <cell r="FE360">
            <v>0</v>
          </cell>
          <cell r="FF360">
            <v>0</v>
          </cell>
          <cell r="FG360">
            <v>0</v>
          </cell>
          <cell r="FH360">
            <v>0</v>
          </cell>
          <cell r="FI360">
            <v>0</v>
          </cell>
          <cell r="FJ360">
            <v>0</v>
          </cell>
          <cell r="FK360">
            <v>0</v>
          </cell>
          <cell r="FL360">
            <v>0</v>
          </cell>
          <cell r="FM360">
            <v>0</v>
          </cell>
          <cell r="FN360">
            <v>0</v>
          </cell>
          <cell r="FO360">
            <v>0</v>
          </cell>
          <cell r="FP360">
            <v>0</v>
          </cell>
          <cell r="FQ360">
            <v>0</v>
          </cell>
          <cell r="FR360">
            <v>0</v>
          </cell>
          <cell r="FS360">
            <v>0</v>
          </cell>
          <cell r="FT360">
            <v>0</v>
          </cell>
          <cell r="FU360">
            <v>0</v>
          </cell>
          <cell r="FV360">
            <v>0</v>
          </cell>
          <cell r="FW360">
            <v>0</v>
          </cell>
          <cell r="FX360">
            <v>0</v>
          </cell>
          <cell r="FY360">
            <v>0</v>
          </cell>
          <cell r="FZ360">
            <v>0</v>
          </cell>
          <cell r="GA360">
            <v>0</v>
          </cell>
          <cell r="GB360">
            <v>0</v>
          </cell>
          <cell r="GC360">
            <v>0</v>
          </cell>
          <cell r="GD360">
            <v>0</v>
          </cell>
          <cell r="GE360">
            <v>0</v>
          </cell>
          <cell r="GF360">
            <v>0</v>
          </cell>
          <cell r="GG360">
            <v>0</v>
          </cell>
          <cell r="GH360">
            <v>0</v>
          </cell>
          <cell r="GI360">
            <v>0</v>
          </cell>
          <cell r="GJ360">
            <v>0</v>
          </cell>
          <cell r="GK360">
            <v>0</v>
          </cell>
          <cell r="GL360">
            <v>0</v>
          </cell>
          <cell r="GM360">
            <v>0</v>
          </cell>
          <cell r="GN360">
            <v>0</v>
          </cell>
          <cell r="GO360">
            <v>0</v>
          </cell>
          <cell r="GP360">
            <v>0</v>
          </cell>
          <cell r="GQ360">
            <v>0</v>
          </cell>
          <cell r="GR360">
            <v>0</v>
          </cell>
          <cell r="GS360">
            <v>0</v>
          </cell>
          <cell r="GT360">
            <v>0</v>
          </cell>
          <cell r="GU360">
            <v>0</v>
          </cell>
          <cell r="GV360">
            <v>0</v>
          </cell>
          <cell r="GW360">
            <v>0</v>
          </cell>
          <cell r="GX360">
            <v>0</v>
          </cell>
          <cell r="GY360">
            <v>0</v>
          </cell>
          <cell r="GZ360">
            <v>0</v>
          </cell>
          <cell r="HA360">
            <v>0</v>
          </cell>
          <cell r="HB360">
            <v>0</v>
          </cell>
          <cell r="HC360">
            <v>0</v>
          </cell>
          <cell r="HD360">
            <v>0</v>
          </cell>
          <cell r="HE360">
            <v>0</v>
          </cell>
          <cell r="HF360">
            <v>0</v>
          </cell>
          <cell r="HG360">
            <v>0</v>
          </cell>
          <cell r="HH360">
            <v>0</v>
          </cell>
          <cell r="HI360">
            <v>0</v>
          </cell>
          <cell r="HJ360">
            <v>0</v>
          </cell>
          <cell r="HK360">
            <v>0</v>
          </cell>
          <cell r="HL360">
            <v>0</v>
          </cell>
          <cell r="HM360">
            <v>0</v>
          </cell>
          <cell r="HN360">
            <v>0</v>
          </cell>
          <cell r="HO360">
            <v>0</v>
          </cell>
          <cell r="HP360">
            <v>0</v>
          </cell>
          <cell r="HQ360">
            <v>0</v>
          </cell>
          <cell r="HR360">
            <v>0</v>
          </cell>
          <cell r="HS360">
            <v>0</v>
          </cell>
          <cell r="HT360">
            <v>0</v>
          </cell>
          <cell r="HU360">
            <v>0</v>
          </cell>
          <cell r="HV360">
            <v>0</v>
          </cell>
          <cell r="HW360">
            <v>0</v>
          </cell>
          <cell r="HX360">
            <v>0</v>
          </cell>
          <cell r="HY360">
            <v>0</v>
          </cell>
          <cell r="HZ360">
            <v>0</v>
          </cell>
          <cell r="IA360">
            <v>0</v>
          </cell>
          <cell r="IB360">
            <v>0</v>
          </cell>
          <cell r="IC360">
            <v>0</v>
          </cell>
          <cell r="ID360">
            <v>0</v>
          </cell>
          <cell r="IE360">
            <v>0</v>
          </cell>
          <cell r="IF360">
            <v>0</v>
          </cell>
          <cell r="IG360">
            <v>0</v>
          </cell>
          <cell r="IH360">
            <v>0</v>
          </cell>
          <cell r="II360">
            <v>0</v>
          </cell>
          <cell r="IJ360">
            <v>0</v>
          </cell>
          <cell r="IK360">
            <v>0</v>
          </cell>
          <cell r="IL360">
            <v>0</v>
          </cell>
          <cell r="IM360">
            <v>0</v>
          </cell>
          <cell r="IN360">
            <v>0</v>
          </cell>
          <cell r="IO360">
            <v>0</v>
          </cell>
          <cell r="IP360">
            <v>0</v>
          </cell>
          <cell r="IQ360">
            <v>0</v>
          </cell>
          <cell r="IR360">
            <v>0</v>
          </cell>
          <cell r="IS360">
            <v>0</v>
          </cell>
          <cell r="IT360">
            <v>0</v>
          </cell>
          <cell r="IU360">
            <v>0</v>
          </cell>
          <cell r="IV360">
            <v>0</v>
          </cell>
          <cell r="IW360">
            <v>0</v>
          </cell>
          <cell r="IX360">
            <v>0</v>
          </cell>
          <cell r="IY360">
            <v>0</v>
          </cell>
          <cell r="IZ360">
            <v>0</v>
          </cell>
          <cell r="JA360">
            <v>0</v>
          </cell>
          <cell r="JB360">
            <v>0</v>
          </cell>
          <cell r="JC360">
            <v>0</v>
          </cell>
          <cell r="JD360">
            <v>0</v>
          </cell>
          <cell r="JE360">
            <v>0</v>
          </cell>
          <cell r="JF360">
            <v>0</v>
          </cell>
          <cell r="JG360">
            <v>0</v>
          </cell>
          <cell r="JH360">
            <v>0</v>
          </cell>
          <cell r="JI360">
            <v>0</v>
          </cell>
          <cell r="JJ360">
            <v>0</v>
          </cell>
          <cell r="JK360">
            <v>0</v>
          </cell>
          <cell r="JL360">
            <v>0</v>
          </cell>
          <cell r="JM360">
            <v>0</v>
          </cell>
          <cell r="JN360">
            <v>0</v>
          </cell>
          <cell r="JO360">
            <v>0</v>
          </cell>
          <cell r="JP360">
            <v>0</v>
          </cell>
          <cell r="JQ360">
            <v>0</v>
          </cell>
        </row>
        <row r="362">
          <cell r="F362">
            <v>-0.79909495113001583</v>
          </cell>
          <cell r="G362">
            <v>-0.52234014040999455</v>
          </cell>
          <cell r="H362">
            <v>5.1750240719997009E-2</v>
          </cell>
          <cell r="I362">
            <v>-0.38594878418000178</v>
          </cell>
          <cell r="J362">
            <v>-0.39988478013999895</v>
          </cell>
          <cell r="K362">
            <v>-0.48530207707000272</v>
          </cell>
          <cell r="L362">
            <v>0.19721360568999557</v>
          </cell>
          <cell r="M362">
            <v>-6.8329728140000157E-2</v>
          </cell>
          <cell r="N362">
            <v>-0.10454528241000105</v>
          </cell>
          <cell r="O362">
            <v>-0.6396943472899892</v>
          </cell>
          <cell r="P362">
            <v>-0.24456416685001159</v>
          </cell>
          <cell r="Q362">
            <v>-3.0120328274900032</v>
          </cell>
          <cell r="R362">
            <v>-1247.4894983159993</v>
          </cell>
          <cell r="S362">
            <v>-71.559012521229874</v>
          </cell>
          <cell r="T362">
            <v>-42.261740169499717</v>
          </cell>
          <cell r="U362">
            <v>-32.276673496890226</v>
          </cell>
          <cell r="V362">
            <v>-72.993091885609147</v>
          </cell>
          <cell r="W362">
            <v>-65.096997228219834</v>
          </cell>
          <cell r="X362">
            <v>-82.569829528340051</v>
          </cell>
          <cell r="Y362">
            <v>-156.51400205262007</v>
          </cell>
          <cell r="Z362">
            <v>-281.62172249057949</v>
          </cell>
          <cell r="AA362">
            <v>-106.14238654738028</v>
          </cell>
          <cell r="AB362">
            <v>-15.55028740799014</v>
          </cell>
          <cell r="AC362">
            <v>-111.34294121496009</v>
          </cell>
          <cell r="AD362">
            <v>-209.56081377268004</v>
          </cell>
          <cell r="AE362">
            <v>-1787.7266857519098</v>
          </cell>
          <cell r="AF362">
            <v>-71.33670082360004</v>
          </cell>
          <cell r="AG362">
            <v>-198.2731297995399</v>
          </cell>
          <cell r="AH362">
            <v>-95.147711093380053</v>
          </cell>
          <cell r="AI362">
            <v>-171.11110664673015</v>
          </cell>
          <cell r="AJ362">
            <v>-53.431481112789697</v>
          </cell>
          <cell r="AK362">
            <v>-17.459601221440153</v>
          </cell>
          <cell r="AL362">
            <v>-237.79525153066061</v>
          </cell>
          <cell r="AM362">
            <v>-404.24725262310949</v>
          </cell>
          <cell r="AN362">
            <v>-264.95872351409002</v>
          </cell>
          <cell r="AO362">
            <v>-15.944412217020044</v>
          </cell>
          <cell r="AP362">
            <v>-74.030954893599983</v>
          </cell>
          <cell r="AQ362">
            <v>-183.99036027594957</v>
          </cell>
          <cell r="AR362">
            <v>-1634.4019466672398</v>
          </cell>
          <cell r="AS362">
            <v>-159.77572818742965</v>
          </cell>
          <cell r="AT362">
            <v>-94.722590032610242</v>
          </cell>
          <cell r="AU362">
            <v>-117.16303673620996</v>
          </cell>
          <cell r="AV362">
            <v>-53.162808570349853</v>
          </cell>
          <cell r="AW362">
            <v>-138.37195512405992</v>
          </cell>
          <cell r="AX362">
            <v>-103.75645859015981</v>
          </cell>
          <cell r="AY362">
            <v>-146.64865192181014</v>
          </cell>
          <cell r="AZ362">
            <v>-311.25931223249063</v>
          </cell>
          <cell r="BA362">
            <v>-163.63691178002</v>
          </cell>
          <cell r="BB362">
            <v>-62.24796703635991</v>
          </cell>
          <cell r="BC362">
            <v>-163.83256295242995</v>
          </cell>
          <cell r="BD362">
            <v>-119.82396350330964</v>
          </cell>
          <cell r="BE362">
            <v>-1386.5621966438484</v>
          </cell>
          <cell r="BF362">
            <v>-177.05787902642987</v>
          </cell>
          <cell r="BG362">
            <v>-111.49430410711989</v>
          </cell>
          <cell r="BH362">
            <v>0</v>
          </cell>
          <cell r="BI362">
            <v>0</v>
          </cell>
          <cell r="BJ362">
            <v>-113.55406931334005</v>
          </cell>
          <cell r="BK362">
            <v>-137.42565688433967</v>
          </cell>
          <cell r="BL362">
            <v>-258.19221130704864</v>
          </cell>
          <cell r="BM362">
            <v>-180.99115538641036</v>
          </cell>
          <cell r="BN362">
            <v>-157.63139498475994</v>
          </cell>
          <cell r="BO362">
            <v>-32.81145516240997</v>
          </cell>
          <cell r="BP362">
            <v>-141.75219670689012</v>
          </cell>
          <cell r="BQ362">
            <v>-75.651873765099936</v>
          </cell>
          <cell r="BR362">
            <v>-1849.4452116959037</v>
          </cell>
          <cell r="BS362">
            <v>-149.43849019961999</v>
          </cell>
          <cell r="BT362">
            <v>-176.83864211147988</v>
          </cell>
          <cell r="BU362">
            <v>-123.35185123689007</v>
          </cell>
          <cell r="BV362">
            <v>-22.226598765750396</v>
          </cell>
          <cell r="BW362">
            <v>-4.4792013998398943</v>
          </cell>
          <cell r="BX362">
            <v>-107.66510014426035</v>
          </cell>
          <cell r="BY362">
            <v>-591.52695126433036</v>
          </cell>
          <cell r="BZ362">
            <v>-330.25744140007828</v>
          </cell>
          <cell r="CA362">
            <v>-65.497545793479276</v>
          </cell>
          <cell r="CB362">
            <v>-67.558944301040015</v>
          </cell>
          <cell r="CC362">
            <v>-172.5137163127597</v>
          </cell>
          <cell r="CD362">
            <v>-38.090728766379925</v>
          </cell>
          <cell r="CE362">
            <v>-1860.4338546315521</v>
          </cell>
          <cell r="CF362">
            <v>-102.43509341445019</v>
          </cell>
          <cell r="CG362">
            <v>-111.13067328745001</v>
          </cell>
          <cell r="CH362">
            <v>-88.908574324439996</v>
          </cell>
          <cell r="CI362">
            <v>-131.42224889474005</v>
          </cell>
          <cell r="CJ362">
            <v>-42.080087171470041</v>
          </cell>
          <cell r="CK362">
            <v>-56.993852979879989</v>
          </cell>
          <cell r="CL362">
            <v>-241.02537769381934</v>
          </cell>
          <cell r="CM362">
            <v>-317.79464250537876</v>
          </cell>
          <cell r="CN362">
            <v>-281.62519401019972</v>
          </cell>
          <cell r="CO362">
            <v>-140.23958356701996</v>
          </cell>
          <cell r="CP362">
            <v>-292.20298388085985</v>
          </cell>
          <cell r="CQ362">
            <v>-54.575542901849531</v>
          </cell>
          <cell r="CR362">
            <v>-1681.3406746400651</v>
          </cell>
          <cell r="CS362">
            <v>-148.69503504148003</v>
          </cell>
          <cell r="CT362">
            <v>-62.863299794890054</v>
          </cell>
          <cell r="CU362">
            <v>-110.29795323842018</v>
          </cell>
          <cell r="CV362">
            <v>-184.52139339485984</v>
          </cell>
          <cell r="CW362">
            <v>-281.15348836977932</v>
          </cell>
          <cell r="CX362">
            <v>-136.33169304078012</v>
          </cell>
          <cell r="CY362">
            <v>-46.085006734899707</v>
          </cell>
          <cell r="CZ362">
            <v>-247.62907061532951</v>
          </cell>
          <cell r="DA362">
            <v>-306.66978378717931</v>
          </cell>
          <cell r="DB362">
            <v>-113.4885253543498</v>
          </cell>
          <cell r="DC362">
            <v>-10.16034984532962</v>
          </cell>
          <cell r="DD362">
            <v>-33.44507542277006</v>
          </cell>
          <cell r="DE362">
            <v>-1824.9770220998544</v>
          </cell>
          <cell r="DF362">
            <v>-212.48032697932013</v>
          </cell>
          <cell r="DG362">
            <v>-42.097757099919818</v>
          </cell>
          <cell r="DH362">
            <v>-192.92444419564004</v>
          </cell>
          <cell r="DI362">
            <v>-117.42285035756959</v>
          </cell>
          <cell r="DJ362">
            <v>-215.75165861360983</v>
          </cell>
          <cell r="DK362">
            <v>-194.09134140222022</v>
          </cell>
          <cell r="DL362">
            <v>-286.6802651069097</v>
          </cell>
          <cell r="DM362">
            <v>-173.06788611430966</v>
          </cell>
          <cell r="DN362">
            <v>-162.40300269878981</v>
          </cell>
          <cell r="DO362">
            <v>11.545935448689988</v>
          </cell>
          <cell r="DP362">
            <v>-187.62949020741007</v>
          </cell>
          <cell r="DQ362">
            <v>-51.973934772850043</v>
          </cell>
          <cell r="DR362">
            <v>-2150.061517492697</v>
          </cell>
          <cell r="DS362">
            <v>-126.35365814600016</v>
          </cell>
          <cell r="DT362">
            <v>-137.38156951670999</v>
          </cell>
          <cell r="DU362">
            <v>-98.38594839389998</v>
          </cell>
          <cell r="DV362">
            <v>-7.6753936658699899</v>
          </cell>
          <cell r="DW362">
            <v>-137.82210817107989</v>
          </cell>
          <cell r="DX362">
            <v>-144.07243978213978</v>
          </cell>
          <cell r="DY362">
            <v>-284.75301874302022</v>
          </cell>
          <cell r="DZ362">
            <v>-412.82998370836049</v>
          </cell>
          <cell r="EA362">
            <v>-113.50822803234041</v>
          </cell>
          <cell r="EB362">
            <v>-309.41728543556007</v>
          </cell>
          <cell r="EC362">
            <v>-334.55996137493003</v>
          </cell>
          <cell r="ED362">
            <v>-43.301922522789937</v>
          </cell>
          <cell r="EE362">
            <v>-1856.9755987460849</v>
          </cell>
          <cell r="EF362">
            <v>-137.36772146259</v>
          </cell>
          <cell r="EG362">
            <v>-12.503501836410123</v>
          </cell>
          <cell r="EH362">
            <v>-377.81037470645015</v>
          </cell>
          <cell r="EI362">
            <v>-51.782600014350237</v>
          </cell>
          <cell r="EJ362">
            <v>-197.37083324819014</v>
          </cell>
          <cell r="EK362">
            <v>-39.403018838379921</v>
          </cell>
          <cell r="EL362">
            <v>-88.18231492149971</v>
          </cell>
          <cell r="EM362">
            <v>-478.65500726265145</v>
          </cell>
          <cell r="EN362">
            <v>-324.92048497258065</v>
          </cell>
          <cell r="EO362">
            <v>-41.135217067670055</v>
          </cell>
          <cell r="EP362">
            <v>-109.96469280856059</v>
          </cell>
          <cell r="EQ362">
            <v>2.1201683932504238</v>
          </cell>
          <cell r="ER362">
            <v>-1921.1936674137396</v>
          </cell>
          <cell r="ES362">
            <v>-56.65023338949004</v>
          </cell>
          <cell r="ET362">
            <v>-156.88340238295973</v>
          </cell>
          <cell r="EU362">
            <v>-221.44178635407047</v>
          </cell>
          <cell r="EV362">
            <v>-15.718573899970124</v>
          </cell>
          <cell r="EW362">
            <v>-54.608725337080159</v>
          </cell>
          <cell r="EX362">
            <v>-74.419461701200134</v>
          </cell>
          <cell r="EY362">
            <v>-333.24450584121973</v>
          </cell>
          <cell r="EZ362">
            <v>-540.69698262280235</v>
          </cell>
          <cell r="FA362">
            <v>-40.594407209790006</v>
          </cell>
          <cell r="FB362">
            <v>-25.987675183019746</v>
          </cell>
          <cell r="FC362">
            <v>-290.20033323816915</v>
          </cell>
          <cell r="FD362">
            <v>-110.74758025396977</v>
          </cell>
          <cell r="FE362">
            <v>-1413.4217345799698</v>
          </cell>
          <cell r="FF362">
            <v>-59.826171497239784</v>
          </cell>
          <cell r="FG362">
            <v>-42.414604704489648</v>
          </cell>
          <cell r="FH362">
            <v>-127.85811080757026</v>
          </cell>
          <cell r="FI362">
            <v>-36.76829287771011</v>
          </cell>
          <cell r="FJ362">
            <v>-101.47587714154952</v>
          </cell>
          <cell r="FK362">
            <v>-41.606194189829921</v>
          </cell>
          <cell r="FL362">
            <v>-79.953375731769938</v>
          </cell>
          <cell r="FM362">
            <v>-237.95852932688831</v>
          </cell>
          <cell r="FN362">
            <v>-279.6619849038002</v>
          </cell>
          <cell r="FO362">
            <v>-13.224065245850056</v>
          </cell>
          <cell r="FP362">
            <v>-276.52999306698075</v>
          </cell>
          <cell r="FQ362">
            <v>-116.14453508628958</v>
          </cell>
          <cell r="FR362">
            <v>-2610.2590264072969</v>
          </cell>
          <cell r="FS362">
            <v>-65.591713579689895</v>
          </cell>
          <cell r="FT362">
            <v>-296.36441279111</v>
          </cell>
          <cell r="FU362">
            <v>-457.70241316547003</v>
          </cell>
          <cell r="FV362">
            <v>-100.89342685295992</v>
          </cell>
          <cell r="FW362">
            <v>-21.346761089770325</v>
          </cell>
          <cell r="FX362">
            <v>17.854640473350059</v>
          </cell>
          <cell r="FY362">
            <v>-356.56453603770024</v>
          </cell>
          <cell r="FZ362">
            <v>-358.86617539002964</v>
          </cell>
          <cell r="GA362">
            <v>-276.24457008662966</v>
          </cell>
          <cell r="GB362">
            <v>-110.88727296208958</v>
          </cell>
          <cell r="GC362">
            <v>-546.73806094374959</v>
          </cell>
          <cell r="GD362">
            <v>-36.914323981449797</v>
          </cell>
          <cell r="GE362">
            <v>-1816.8503563501799</v>
          </cell>
          <cell r="GF362">
            <v>-84.446433061070138</v>
          </cell>
          <cell r="GG362">
            <v>-159.91662072869985</v>
          </cell>
          <cell r="GH362">
            <v>0</v>
          </cell>
          <cell r="GI362">
            <v>-68.489848703349821</v>
          </cell>
          <cell r="GJ362">
            <v>-85.991679161489856</v>
          </cell>
          <cell r="GK362">
            <v>-51.384448837190121</v>
          </cell>
          <cell r="GL362">
            <v>-192.49519506344041</v>
          </cell>
          <cell r="GM362">
            <v>-196.89405701684154</v>
          </cell>
          <cell r="GN362">
            <v>-289.04679605711999</v>
          </cell>
          <cell r="GO362">
            <v>-186.82264161443004</v>
          </cell>
          <cell r="GP362">
            <v>-459.8003117437097</v>
          </cell>
          <cell r="GQ362">
            <v>-41.562324362839718</v>
          </cell>
          <cell r="GR362">
            <v>-2903.7838076118969</v>
          </cell>
          <cell r="GS362">
            <v>-265.72622066876954</v>
          </cell>
          <cell r="GT362">
            <v>-21.405935320240133</v>
          </cell>
          <cell r="GU362">
            <v>-468.0286069122094</v>
          </cell>
          <cell r="GV362">
            <v>-150.04262850089981</v>
          </cell>
          <cell r="GW362">
            <v>-148.83315147424992</v>
          </cell>
          <cell r="GX362">
            <v>-101.22616629426989</v>
          </cell>
          <cell r="GY362">
            <v>-434.61236153864002</v>
          </cell>
          <cell r="GZ362">
            <v>-678.97842960938942</v>
          </cell>
          <cell r="HA362">
            <v>-283.55904897557957</v>
          </cell>
          <cell r="HB362">
            <v>-13.585994864509757</v>
          </cell>
          <cell r="HC362">
            <v>-239.07794950504058</v>
          </cell>
          <cell r="HD362">
            <v>-98.707313948099909</v>
          </cell>
          <cell r="HE362">
            <v>-2859.2621132642453</v>
          </cell>
          <cell r="HF362">
            <v>-603.49369368265013</v>
          </cell>
          <cell r="HG362">
            <v>-56.298958035829855</v>
          </cell>
          <cell r="HH362">
            <v>-270.77164269161995</v>
          </cell>
          <cell r="HI362">
            <v>-52.131744013020125</v>
          </cell>
          <cell r="HJ362">
            <v>-54.752727642719947</v>
          </cell>
          <cell r="HK362">
            <v>-145.11114852182982</v>
          </cell>
          <cell r="HL362">
            <v>-490.02174358613001</v>
          </cell>
          <cell r="HM362">
            <v>-306.0001663159901</v>
          </cell>
          <cell r="HN362">
            <v>-252.47472734812982</v>
          </cell>
          <cell r="HO362">
            <v>-40.708833631170137</v>
          </cell>
          <cell r="HP362">
            <v>-450.97298118079107</v>
          </cell>
          <cell r="HQ362">
            <v>-136.52374661435988</v>
          </cell>
          <cell r="HR362">
            <v>-3610.2182032869678</v>
          </cell>
          <cell r="HS362">
            <v>-715.21884619094021</v>
          </cell>
          <cell r="HT362">
            <v>-119.01019056506948</v>
          </cell>
          <cell r="HU362">
            <v>-288.0107091723396</v>
          </cell>
          <cell r="HV362">
            <v>-66.76452721895987</v>
          </cell>
          <cell r="HW362">
            <v>-324.36274919291941</v>
          </cell>
          <cell r="HX362">
            <v>-96.985142167519996</v>
          </cell>
          <cell r="HY362">
            <v>-490.52159548890995</v>
          </cell>
          <cell r="HZ362">
            <v>-161.85953913956018</v>
          </cell>
          <cell r="IA362">
            <v>-430.87600148941874</v>
          </cell>
          <cell r="IB362">
            <v>-28.290711281290214</v>
          </cell>
          <cell r="IC362">
            <v>-368.51786148206975</v>
          </cell>
          <cell r="ID362">
            <v>-519.8003298979711</v>
          </cell>
          <cell r="IE362">
            <v>-4154.2426365048668</v>
          </cell>
          <cell r="IF362">
            <v>-484.51215943927036</v>
          </cell>
          <cell r="IG362">
            <v>-718.45817384413022</v>
          </cell>
          <cell r="IH362">
            <v>-361.45554587696051</v>
          </cell>
          <cell r="II362">
            <v>-143.15230555959033</v>
          </cell>
          <cell r="IJ362">
            <v>-325.58084966397973</v>
          </cell>
          <cell r="IK362">
            <v>-511.2905669879101</v>
          </cell>
          <cell r="IL362">
            <v>-146.7415151035193</v>
          </cell>
          <cell r="IM362">
            <v>-412.6908976886416</v>
          </cell>
          <cell r="IN362">
            <v>-251.17586829823995</v>
          </cell>
          <cell r="IO362">
            <v>-149.53961105007011</v>
          </cell>
          <cell r="IP362">
            <v>-261.93009941363925</v>
          </cell>
          <cell r="IQ362">
            <v>-387.7150435789199</v>
          </cell>
          <cell r="IR362">
            <v>-4109.8249588598555</v>
          </cell>
          <cell r="IS362">
            <v>-511.3266163263811</v>
          </cell>
          <cell r="IT362">
            <v>-651.68021242747091</v>
          </cell>
          <cell r="IU362">
            <v>-218.42895354428038</v>
          </cell>
          <cell r="IV362">
            <v>1.6598451147000048</v>
          </cell>
          <cell r="IW362">
            <v>-65.215657912190068</v>
          </cell>
          <cell r="IX362">
            <v>-416.20823105129978</v>
          </cell>
          <cell r="IY362">
            <v>-715.36310067122031</v>
          </cell>
          <cell r="IZ362">
            <v>-405.79067458127975</v>
          </cell>
          <cell r="JA362">
            <v>-216.22256646297046</v>
          </cell>
          <cell r="JB362">
            <v>-116.20720940665024</v>
          </cell>
          <cell r="JC362">
            <v>-518.60770523294104</v>
          </cell>
          <cell r="JD362">
            <v>-276.43387635788076</v>
          </cell>
          <cell r="JE362">
            <v>-52.923726841305324</v>
          </cell>
          <cell r="JF362">
            <v>8.4033164053898872</v>
          </cell>
          <cell r="JG362">
            <v>3.7688129440539342E-2</v>
          </cell>
          <cell r="JH362">
            <v>0</v>
          </cell>
          <cell r="JI362">
            <v>3.3949927748400341</v>
          </cell>
          <cell r="JJ362">
            <v>0</v>
          </cell>
          <cell r="JK362">
            <v>0</v>
          </cell>
          <cell r="JL362">
            <v>124.07623585074998</v>
          </cell>
          <cell r="JM362">
            <v>-30.336958054709612</v>
          </cell>
          <cell r="JN362">
            <v>-3.6358550349905272</v>
          </cell>
          <cell r="JO362">
            <v>-168.57630405068994</v>
          </cell>
          <cell r="JP362">
            <v>13.713156965810413</v>
          </cell>
          <cell r="JQ362">
            <v>1.7284946807194501E-7</v>
          </cell>
        </row>
        <row r="363">
          <cell r="F363">
            <v>-0.52563505079999828</v>
          </cell>
          <cell r="G363">
            <v>5.0666089609993747E-2</v>
          </cell>
          <cell r="H363">
            <v>-0.14234900560000341</v>
          </cell>
          <cell r="I363">
            <v>-0.22298911845999569</v>
          </cell>
          <cell r="J363">
            <v>-0.13756503671000075</v>
          </cell>
          <cell r="K363">
            <v>-6.4791013829996302E-2</v>
          </cell>
          <cell r="L363">
            <v>-0.1082568503600001</v>
          </cell>
          <cell r="M363">
            <v>-0.13678840710999651</v>
          </cell>
          <cell r="N363">
            <v>-4.7999116360003313E-2</v>
          </cell>
          <cell r="O363">
            <v>-0.38633962250999332</v>
          </cell>
          <cell r="P363">
            <v>-0.48671418683000311</v>
          </cell>
          <cell r="Q363">
            <v>-0.41640910419999955</v>
          </cell>
          <cell r="R363">
            <v>-622.40750112871137</v>
          </cell>
          <cell r="S363">
            <v>-20.003076264510014</v>
          </cell>
          <cell r="T363">
            <v>-20.500939174130053</v>
          </cell>
          <cell r="U363">
            <v>-14.510298092080063</v>
          </cell>
          <cell r="V363">
            <v>-35.68071567952984</v>
          </cell>
          <cell r="W363">
            <v>-29.528591830099913</v>
          </cell>
          <cell r="X363">
            <v>-100.11363192132995</v>
          </cell>
          <cell r="Y363">
            <v>-121.06411562040012</v>
          </cell>
          <cell r="Z363">
            <v>-89.334810191640031</v>
          </cell>
          <cell r="AA363">
            <v>-107.55405222875009</v>
          </cell>
          <cell r="AB363">
            <v>-7.9339841758799992</v>
          </cell>
          <cell r="AC363">
            <v>-39.358761975960022</v>
          </cell>
          <cell r="AD363">
            <v>-36.824523974399995</v>
          </cell>
          <cell r="AE363">
            <v>-633.72812486479961</v>
          </cell>
          <cell r="AF363">
            <v>-67.510786687330011</v>
          </cell>
          <cell r="AG363">
            <v>21.592811472530002</v>
          </cell>
          <cell r="AH363">
            <v>-95.876732165610008</v>
          </cell>
          <cell r="AI363">
            <v>-51.585929629839939</v>
          </cell>
          <cell r="AJ363">
            <v>-24.763172849190028</v>
          </cell>
          <cell r="AK363">
            <v>-12.429415612189985</v>
          </cell>
          <cell r="AL363">
            <v>-104.69881361290004</v>
          </cell>
          <cell r="AM363">
            <v>-138.22677708613969</v>
          </cell>
          <cell r="AN363">
            <v>-61.766489697970087</v>
          </cell>
          <cell r="AO363">
            <v>14.062918169070002</v>
          </cell>
          <cell r="AP363">
            <v>-23.19831376318001</v>
          </cell>
          <cell r="AQ363">
            <v>-89.327423402050044</v>
          </cell>
          <cell r="AR363">
            <v>-438.403347146751</v>
          </cell>
          <cell r="AS363">
            <v>-1.2974571307999554</v>
          </cell>
          <cell r="AT363">
            <v>-11.362812946329996</v>
          </cell>
          <cell r="AU363">
            <v>-49.659907132640058</v>
          </cell>
          <cell r="AV363">
            <v>-53.490694454360096</v>
          </cell>
          <cell r="AW363">
            <v>-57.031768212580005</v>
          </cell>
          <cell r="AX363">
            <v>-22.869087648539903</v>
          </cell>
          <cell r="AY363">
            <v>-38.518861290270252</v>
          </cell>
          <cell r="AZ363">
            <v>-74.288558635559184</v>
          </cell>
          <cell r="BA363">
            <v>-52.584342677690188</v>
          </cell>
          <cell r="BB363">
            <v>-42.859874443429959</v>
          </cell>
          <cell r="BC363">
            <v>-13.102693980299875</v>
          </cell>
          <cell r="BD363">
            <v>-21.33728859425014</v>
          </cell>
          <cell r="BE363">
            <v>-783.68715168979907</v>
          </cell>
          <cell r="BF363">
            <v>-83.130482731990014</v>
          </cell>
          <cell r="BG363">
            <v>-128.71616444878003</v>
          </cell>
          <cell r="BH363">
            <v>0</v>
          </cell>
          <cell r="BI363">
            <v>0</v>
          </cell>
          <cell r="BJ363">
            <v>-57.445156132240015</v>
          </cell>
          <cell r="BK363">
            <v>-19.34427580623003</v>
          </cell>
          <cell r="BL363">
            <v>-101.62323263647954</v>
          </cell>
          <cell r="BM363">
            <v>-75.830286789759384</v>
          </cell>
          <cell r="BN363">
            <v>-27.748424620569949</v>
          </cell>
          <cell r="BO363">
            <v>-48.833928611529998</v>
          </cell>
          <cell r="BP363">
            <v>-94.370559243679963</v>
          </cell>
          <cell r="BQ363">
            <v>-146.64464066854009</v>
          </cell>
          <cell r="BR363">
            <v>-758.51798875269924</v>
          </cell>
          <cell r="BS363">
            <v>-100.30695150579999</v>
          </cell>
          <cell r="BT363">
            <v>-60.838612172109947</v>
          </cell>
          <cell r="BU363">
            <v>-12.7704516345201</v>
          </cell>
          <cell r="BV363">
            <v>-48.45519634816003</v>
          </cell>
          <cell r="BW363">
            <v>-24.954155496039959</v>
          </cell>
          <cell r="BX363">
            <v>-41.702883001220016</v>
          </cell>
          <cell r="BY363">
            <v>-250.11784347607011</v>
          </cell>
          <cell r="BZ363">
            <v>-132.92258718681001</v>
          </cell>
          <cell r="CA363">
            <v>-9.1937050765698132</v>
          </cell>
          <cell r="CB363">
            <v>-10.553511164869974</v>
          </cell>
          <cell r="CC363">
            <v>-43.743746177209914</v>
          </cell>
          <cell r="CD363">
            <v>-22.958345513319955</v>
          </cell>
          <cell r="CE363">
            <v>-421.77142880331121</v>
          </cell>
          <cell r="CF363">
            <v>-0.2271569308600192</v>
          </cell>
          <cell r="CG363">
            <v>-50.192198426859932</v>
          </cell>
          <cell r="CH363">
            <v>-60.548623008290178</v>
          </cell>
          <cell r="CI363">
            <v>7.313688539029954</v>
          </cell>
          <cell r="CJ363">
            <v>-11.982701382100117</v>
          </cell>
          <cell r="CK363">
            <v>-34.89289298969004</v>
          </cell>
          <cell r="CL363">
            <v>-29.433957809860203</v>
          </cell>
          <cell r="CM363">
            <v>-144.22191392232003</v>
          </cell>
          <cell r="CN363">
            <v>39.040428976619751</v>
          </cell>
          <cell r="CO363">
            <v>5.8631513967299895</v>
          </cell>
          <cell r="CP363">
            <v>-114.4500764274801</v>
          </cell>
          <cell r="CQ363">
            <v>-28.039176818229862</v>
          </cell>
          <cell r="CR363">
            <v>-650.63341959424997</v>
          </cell>
          <cell r="CS363">
            <v>-109.28497800286002</v>
          </cell>
          <cell r="CT363">
            <v>57.324667844070007</v>
          </cell>
          <cell r="CU363">
            <v>-106.70829003435995</v>
          </cell>
          <cell r="CV363">
            <v>-70.690487929639971</v>
          </cell>
          <cell r="CW363">
            <v>-55.969220323140121</v>
          </cell>
          <cell r="CX363">
            <v>-64.359338390889974</v>
          </cell>
          <cell r="CY363">
            <v>-20.789816150859792</v>
          </cell>
          <cell r="CZ363">
            <v>-85.095784317390098</v>
          </cell>
          <cell r="DA363">
            <v>-71.705767838660108</v>
          </cell>
          <cell r="DB363">
            <v>-18.032160997510033</v>
          </cell>
          <cell r="DC363">
            <v>-44.649153561349749</v>
          </cell>
          <cell r="DD363">
            <v>-60.673089891660084</v>
          </cell>
          <cell r="DE363">
            <v>-735.68472119290072</v>
          </cell>
          <cell r="DF363">
            <v>-18.958005496930014</v>
          </cell>
          <cell r="DG363">
            <v>-1.2824460693600486</v>
          </cell>
          <cell r="DH363">
            <v>-143.30257985355013</v>
          </cell>
          <cell r="DI363">
            <v>-19.043390655629992</v>
          </cell>
          <cell r="DJ363">
            <v>-66.44878518509006</v>
          </cell>
          <cell r="DK363">
            <v>-43.782551674420063</v>
          </cell>
          <cell r="DL363">
            <v>-64.866048572020077</v>
          </cell>
          <cell r="DM363">
            <v>-32.887520689240091</v>
          </cell>
          <cell r="DN363">
            <v>-159.22202039961985</v>
          </cell>
          <cell r="DO363">
            <v>-20.357339510789984</v>
          </cell>
          <cell r="DP363">
            <v>-44.822794696599942</v>
          </cell>
          <cell r="DQ363">
            <v>-120.71123838965025</v>
          </cell>
          <cell r="DR363">
            <v>-403.83792649735005</v>
          </cell>
          <cell r="DS363">
            <v>-64.86696388008005</v>
          </cell>
          <cell r="DT363">
            <v>-0.51212299822998375</v>
          </cell>
          <cell r="DU363">
            <v>-37.793509897689972</v>
          </cell>
          <cell r="DV363">
            <v>-54.823792773789989</v>
          </cell>
          <cell r="DW363">
            <v>-49.671993726849905</v>
          </cell>
          <cell r="DX363">
            <v>-57.146397590109984</v>
          </cell>
          <cell r="DY363">
            <v>16.857936622589932</v>
          </cell>
          <cell r="DZ363">
            <v>-103.51408831143021</v>
          </cell>
          <cell r="EA363">
            <v>-57.457451610929752</v>
          </cell>
          <cell r="EB363">
            <v>7.4626308990800112</v>
          </cell>
          <cell r="EC363">
            <v>0.23639871629006848</v>
          </cell>
          <cell r="ED363">
            <v>-2.6085719461998451</v>
          </cell>
          <cell r="EE363">
            <v>-646.02988958228889</v>
          </cell>
          <cell r="EF363">
            <v>-73.879557034569984</v>
          </cell>
          <cell r="EG363">
            <v>7.3672239284600209</v>
          </cell>
          <cell r="EH363">
            <v>-64.071344881890013</v>
          </cell>
          <cell r="EI363">
            <v>-28.131528213959939</v>
          </cell>
          <cell r="EJ363">
            <v>-75.287704696580022</v>
          </cell>
          <cell r="EK363">
            <v>-62.07360359315004</v>
          </cell>
          <cell r="EL363">
            <v>-42.126424074460147</v>
          </cell>
          <cell r="EM363">
            <v>-101.32689326476952</v>
          </cell>
          <cell r="EN363">
            <v>-117.93979445259015</v>
          </cell>
          <cell r="EO363">
            <v>-34.819875059199944</v>
          </cell>
          <cell r="EP363">
            <v>-28.687779371559941</v>
          </cell>
          <cell r="EQ363">
            <v>-25.052608868019888</v>
          </cell>
          <cell r="ER363">
            <v>-693.11219104594784</v>
          </cell>
          <cell r="ES363">
            <v>-19.573295598350057</v>
          </cell>
          <cell r="ET363">
            <v>-10.400114860229905</v>
          </cell>
          <cell r="EU363">
            <v>-17.463503653040107</v>
          </cell>
          <cell r="EV363">
            <v>-41.490028735100054</v>
          </cell>
          <cell r="EW363">
            <v>-39.609142921440139</v>
          </cell>
          <cell r="EX363">
            <v>-80.358541885770023</v>
          </cell>
          <cell r="EY363">
            <v>-129.16975163680002</v>
          </cell>
          <cell r="EZ363">
            <v>-113.44602616300995</v>
          </cell>
          <cell r="FA363">
            <v>-14.232757421760198</v>
          </cell>
          <cell r="FB363">
            <v>-10.999688120809992</v>
          </cell>
          <cell r="FC363">
            <v>-137.59732625430996</v>
          </cell>
          <cell r="FD363">
            <v>-78.77201379532994</v>
          </cell>
          <cell r="FE363">
            <v>-594.13647976068933</v>
          </cell>
          <cell r="FF363">
            <v>-158.5161124780301</v>
          </cell>
          <cell r="FG363">
            <v>-1.3024549592399808</v>
          </cell>
          <cell r="FH363">
            <v>-45.925397280380025</v>
          </cell>
          <cell r="FI363">
            <v>4.2339585360701335</v>
          </cell>
          <cell r="FJ363">
            <v>1.7528604782099819</v>
          </cell>
          <cell r="FK363">
            <v>-67.411792501039997</v>
          </cell>
          <cell r="FL363">
            <v>-26.90139817999011</v>
          </cell>
          <cell r="FM363">
            <v>-130.97137008922982</v>
          </cell>
          <cell r="FN363">
            <v>-30.307729702410143</v>
          </cell>
          <cell r="FO363">
            <v>6.0436095544900468</v>
          </cell>
          <cell r="FP363">
            <v>-148.87460531481008</v>
          </cell>
          <cell r="FQ363">
            <v>4.0439521756698014</v>
          </cell>
          <cell r="FR363">
            <v>-1066.3329058700001</v>
          </cell>
          <cell r="FS363">
            <v>-40.375869107100073</v>
          </cell>
          <cell r="FT363">
            <v>2.2404788502100246</v>
          </cell>
          <cell r="FU363">
            <v>-277.68899322519013</v>
          </cell>
          <cell r="FV363">
            <v>-63.992695119589882</v>
          </cell>
          <cell r="FW363">
            <v>18.002957127640002</v>
          </cell>
          <cell r="FX363">
            <v>-60.476859843090011</v>
          </cell>
          <cell r="FY363">
            <v>-112.46288869383989</v>
          </cell>
          <cell r="FZ363">
            <v>-126.43207364989985</v>
          </cell>
          <cell r="GA363">
            <v>-78.928337579099889</v>
          </cell>
          <cell r="GB363">
            <v>-6.2584851137000328</v>
          </cell>
          <cell r="GC363">
            <v>-236.36200255393999</v>
          </cell>
          <cell r="GD363">
            <v>-83.598136962400076</v>
          </cell>
          <cell r="GE363">
            <v>-561.13552033019096</v>
          </cell>
          <cell r="GF363">
            <v>-48.136967948479992</v>
          </cell>
          <cell r="GG363">
            <v>-27.323763120850003</v>
          </cell>
          <cell r="GH363">
            <v>0</v>
          </cell>
          <cell r="GI363">
            <v>-1.1943498419599905</v>
          </cell>
          <cell r="GJ363">
            <v>-19.787758390880015</v>
          </cell>
          <cell r="GK363">
            <v>-50.745923176509962</v>
          </cell>
          <cell r="GL363">
            <v>-84.165840462160077</v>
          </cell>
          <cell r="GM363">
            <v>-80.135341190809868</v>
          </cell>
          <cell r="GN363">
            <v>-9.6820964581499993</v>
          </cell>
          <cell r="GO363">
            <v>-68.612929380730009</v>
          </cell>
          <cell r="GP363">
            <v>-85.480530658179987</v>
          </cell>
          <cell r="GQ363">
            <v>-85.870019701480032</v>
          </cell>
          <cell r="GR363">
            <v>0</v>
          </cell>
          <cell r="GS363">
            <v>0</v>
          </cell>
          <cell r="GT363">
            <v>0</v>
          </cell>
          <cell r="GU363">
            <v>0</v>
          </cell>
          <cell r="GV363">
            <v>0</v>
          </cell>
          <cell r="GW363">
            <v>0</v>
          </cell>
          <cell r="GX363">
            <v>0</v>
          </cell>
          <cell r="GY363">
            <v>0</v>
          </cell>
          <cell r="GZ363">
            <v>0</v>
          </cell>
          <cell r="HA363">
            <v>0</v>
          </cell>
          <cell r="HB363">
            <v>0</v>
          </cell>
          <cell r="HC363">
            <v>0</v>
          </cell>
          <cell r="HD363">
            <v>0</v>
          </cell>
          <cell r="HE363">
            <v>0</v>
          </cell>
          <cell r="HF363">
            <v>0</v>
          </cell>
          <cell r="HG363">
            <v>0</v>
          </cell>
          <cell r="HH363">
            <v>0</v>
          </cell>
          <cell r="HI363">
            <v>0</v>
          </cell>
          <cell r="HJ363">
            <v>0</v>
          </cell>
          <cell r="HK363">
            <v>0</v>
          </cell>
          <cell r="HL363">
            <v>0</v>
          </cell>
          <cell r="HM363">
            <v>0</v>
          </cell>
          <cell r="HN363">
            <v>0</v>
          </cell>
          <cell r="HO363">
            <v>0</v>
          </cell>
          <cell r="HP363">
            <v>0</v>
          </cell>
          <cell r="HQ363">
            <v>0</v>
          </cell>
          <cell r="HR363">
            <v>0</v>
          </cell>
          <cell r="HS363">
            <v>0</v>
          </cell>
          <cell r="HT363">
            <v>0</v>
          </cell>
          <cell r="HU363">
            <v>0</v>
          </cell>
          <cell r="HV363">
            <v>0</v>
          </cell>
          <cell r="HW363">
            <v>0</v>
          </cell>
          <cell r="HX363">
            <v>0</v>
          </cell>
          <cell r="HY363">
            <v>0</v>
          </cell>
          <cell r="HZ363">
            <v>0</v>
          </cell>
          <cell r="IA363">
            <v>0</v>
          </cell>
          <cell r="IB363">
            <v>0</v>
          </cell>
          <cell r="IC363">
            <v>0</v>
          </cell>
          <cell r="ID363">
            <v>0</v>
          </cell>
          <cell r="IE363">
            <v>0</v>
          </cell>
          <cell r="IF363">
            <v>0</v>
          </cell>
          <cell r="IG363">
            <v>0</v>
          </cell>
          <cell r="IH363">
            <v>0</v>
          </cell>
          <cell r="II363">
            <v>0</v>
          </cell>
          <cell r="IJ363">
            <v>0</v>
          </cell>
          <cell r="IK363">
            <v>0</v>
          </cell>
          <cell r="IL363">
            <v>0</v>
          </cell>
          <cell r="IM363">
            <v>0</v>
          </cell>
          <cell r="IN363">
            <v>0</v>
          </cell>
          <cell r="IO363">
            <v>0</v>
          </cell>
          <cell r="IP363">
            <v>0</v>
          </cell>
          <cell r="IQ363">
            <v>0</v>
          </cell>
          <cell r="IR363">
            <v>0</v>
          </cell>
          <cell r="IS363">
            <v>0</v>
          </cell>
          <cell r="IT363">
            <v>0</v>
          </cell>
          <cell r="IU363">
            <v>0</v>
          </cell>
          <cell r="IV363">
            <v>0</v>
          </cell>
          <cell r="IW363">
            <v>0</v>
          </cell>
          <cell r="IX363">
            <v>0</v>
          </cell>
          <cell r="IY363">
            <v>0</v>
          </cell>
          <cell r="IZ363">
            <v>0</v>
          </cell>
          <cell r="JA363">
            <v>0</v>
          </cell>
          <cell r="JB363">
            <v>0</v>
          </cell>
          <cell r="JC363">
            <v>0</v>
          </cell>
          <cell r="JD363">
            <v>0</v>
          </cell>
          <cell r="JE363">
            <v>0</v>
          </cell>
          <cell r="JF363">
            <v>0</v>
          </cell>
          <cell r="JG363">
            <v>0</v>
          </cell>
          <cell r="JH363">
            <v>0</v>
          </cell>
          <cell r="JI363">
            <v>0</v>
          </cell>
          <cell r="JJ363">
            <v>0</v>
          </cell>
          <cell r="JK363">
            <v>0</v>
          </cell>
          <cell r="JL363">
            <v>0</v>
          </cell>
          <cell r="JM363">
            <v>0</v>
          </cell>
          <cell r="JN363">
            <v>0</v>
          </cell>
          <cell r="JO363">
            <v>0</v>
          </cell>
          <cell r="JP363">
            <v>0</v>
          </cell>
          <cell r="JQ363">
            <v>0</v>
          </cell>
        </row>
        <row r="364">
          <cell r="F364">
            <v>-0.65091462802998024</v>
          </cell>
          <cell r="G364">
            <v>-0.43818381606000401</v>
          </cell>
          <cell r="H364">
            <v>-0.92401496243999759</v>
          </cell>
          <cell r="I364">
            <v>-1.0371061613399917</v>
          </cell>
          <cell r="J364">
            <v>-0.60652155396998353</v>
          </cell>
          <cell r="K364">
            <v>-0.26685059027001046</v>
          </cell>
          <cell r="L364">
            <v>-7.3931929630006721E-2</v>
          </cell>
          <cell r="M364">
            <v>0.17412790259000133</v>
          </cell>
          <cell r="N364">
            <v>-0.1684759380599985</v>
          </cell>
          <cell r="O364">
            <v>-0.2040201613000221</v>
          </cell>
          <cell r="P364">
            <v>-0.28272169884000675</v>
          </cell>
          <cell r="Q364">
            <v>-2.5128111892500158</v>
          </cell>
          <cell r="R364">
            <v>-1123.4789379864415</v>
          </cell>
          <cell r="S364">
            <v>-12.765895989160185</v>
          </cell>
          <cell r="T364">
            <v>-41.140211345579928</v>
          </cell>
          <cell r="U364">
            <v>-47.218059153620061</v>
          </cell>
          <cell r="V364">
            <v>-92.591931201960506</v>
          </cell>
          <cell r="W364">
            <v>-64.988943127870016</v>
          </cell>
          <cell r="X364">
            <v>-107.99039501282982</v>
          </cell>
          <cell r="Y364">
            <v>-172.67414011999017</v>
          </cell>
          <cell r="Z364">
            <v>-137.47365331884021</v>
          </cell>
          <cell r="AA364">
            <v>-98.770157637249895</v>
          </cell>
          <cell r="AB364">
            <v>-91.645131474739998</v>
          </cell>
          <cell r="AC364">
            <v>-123.52436671059996</v>
          </cell>
          <cell r="AD364">
            <v>-132.69605289399996</v>
          </cell>
          <cell r="AE364">
            <v>-1525.7619714075608</v>
          </cell>
          <cell r="AF364">
            <v>0</v>
          </cell>
          <cell r="AG364">
            <v>-19.079265671500025</v>
          </cell>
          <cell r="AH364">
            <v>-50.880578964240044</v>
          </cell>
          <cell r="AI364">
            <v>-142.35326736316006</v>
          </cell>
          <cell r="AJ364">
            <v>-112.33723272304042</v>
          </cell>
          <cell r="AK364">
            <v>-66.74859290040979</v>
          </cell>
          <cell r="AL364">
            <v>-263.25643353991995</v>
          </cell>
          <cell r="AM364">
            <v>-313.51365823779133</v>
          </cell>
          <cell r="AN364">
            <v>-221.39555455510992</v>
          </cell>
          <cell r="AO364">
            <v>-32.675495085319994</v>
          </cell>
          <cell r="AP364">
            <v>-110.23156546491998</v>
          </cell>
          <cell r="AQ364">
            <v>-193.2903269021499</v>
          </cell>
          <cell r="AR364">
            <v>-1435.3014935740757</v>
          </cell>
          <cell r="AS364">
            <v>-175.83625241177003</v>
          </cell>
          <cell r="AT364">
            <v>-214.12515382792003</v>
          </cell>
          <cell r="AU364">
            <v>-78.894646400780061</v>
          </cell>
          <cell r="AV364">
            <v>-34.816130447140011</v>
          </cell>
          <cell r="AW364">
            <v>-50.05674585599013</v>
          </cell>
          <cell r="AX364">
            <v>-39.874488488620045</v>
          </cell>
          <cell r="AY364">
            <v>-201.22338778546009</v>
          </cell>
          <cell r="AZ364">
            <v>-221.58417280771027</v>
          </cell>
          <cell r="BA364">
            <v>-199.7744322783501</v>
          </cell>
          <cell r="BB364">
            <v>-38.707638904610064</v>
          </cell>
          <cell r="BC364">
            <v>-66.843104751240162</v>
          </cell>
          <cell r="BD364">
            <v>-113.56533961448076</v>
          </cell>
          <cell r="BE364">
            <v>-1607.797897684939</v>
          </cell>
          <cell r="BF364">
            <v>-1.9262734934599166</v>
          </cell>
          <cell r="BG364">
            <v>-118.65216893216007</v>
          </cell>
          <cell r="BH364">
            <v>18.842634767950017</v>
          </cell>
          <cell r="BI364">
            <v>-57.517918783730039</v>
          </cell>
          <cell r="BJ364">
            <v>-69.966001872779998</v>
          </cell>
          <cell r="BK364">
            <v>-242.47839144745004</v>
          </cell>
          <cell r="BL364">
            <v>-176.35572407811105</v>
          </cell>
          <cell r="BM364">
            <v>-609.70191639173936</v>
          </cell>
          <cell r="BN364">
            <v>-171.74350087470975</v>
          </cell>
          <cell r="BO364">
            <v>-45.953823842600002</v>
          </cell>
          <cell r="BP364">
            <v>-70.527923843439794</v>
          </cell>
          <cell r="BQ364">
            <v>-61.816888892709812</v>
          </cell>
          <cell r="BR364">
            <v>-1801.4608186307396</v>
          </cell>
          <cell r="BS364">
            <v>-25.207729872810091</v>
          </cell>
          <cell r="BT364">
            <v>-60.874874390050081</v>
          </cell>
          <cell r="BU364">
            <v>-67.201187728589957</v>
          </cell>
          <cell r="BV364">
            <v>-100.64481178929998</v>
          </cell>
          <cell r="BW364">
            <v>-37.432078389870014</v>
          </cell>
          <cell r="BX364">
            <v>-116.24028732309</v>
          </cell>
          <cell r="BY364">
            <v>-319.86285148362981</v>
          </cell>
          <cell r="BZ364">
            <v>-479.50943125027106</v>
          </cell>
          <cell r="CA364">
            <v>-217.78123416393987</v>
          </cell>
          <cell r="CB364">
            <v>-57.324178064439991</v>
          </cell>
          <cell r="CC364">
            <v>-73.675207577060064</v>
          </cell>
          <cell r="CD364">
            <v>-245.70694659769015</v>
          </cell>
          <cell r="CE364">
            <v>-2269.1812506295992</v>
          </cell>
          <cell r="CF364">
            <v>-297.71880135743999</v>
          </cell>
          <cell r="CG364">
            <v>-82.204567779549961</v>
          </cell>
          <cell r="CH364">
            <v>-267.85499600891978</v>
          </cell>
          <cell r="CI364">
            <v>-42.126228228900004</v>
          </cell>
          <cell r="CJ364">
            <v>-109.74345853401996</v>
          </cell>
          <cell r="CK364">
            <v>-71.598863652640006</v>
          </cell>
          <cell r="CL364">
            <v>-475.09730611254963</v>
          </cell>
          <cell r="CM364">
            <v>-245.21836269894993</v>
          </cell>
          <cell r="CN364">
            <v>-487.51351949011041</v>
          </cell>
          <cell r="CO364">
            <v>-10.112540708990082</v>
          </cell>
          <cell r="CP364">
            <v>-72.854156305449806</v>
          </cell>
          <cell r="CQ364">
            <v>-107.13844975208031</v>
          </cell>
          <cell r="CR364">
            <v>-1859.9698604249206</v>
          </cell>
          <cell r="CS364">
            <v>-93.878331369119991</v>
          </cell>
          <cell r="CT364">
            <v>-16.98363947386008</v>
          </cell>
          <cell r="CU364">
            <v>-242.85894754991</v>
          </cell>
          <cell r="CV364">
            <v>-20.956712019869997</v>
          </cell>
          <cell r="CW364">
            <v>-62.56422990441979</v>
          </cell>
          <cell r="CX364">
            <v>-62.394919960599964</v>
          </cell>
          <cell r="CY364">
            <v>-361.06419109691001</v>
          </cell>
          <cell r="CZ364">
            <v>-538.24096173649968</v>
          </cell>
          <cell r="DA364">
            <v>-283.16650582746956</v>
          </cell>
          <cell r="DB364">
            <v>0.65524663534995398</v>
          </cell>
          <cell r="DC364">
            <v>-169.00620970286013</v>
          </cell>
          <cell r="DD364">
            <v>-9.5104584187499768</v>
          </cell>
          <cell r="DE364">
            <v>-1787.5465619540191</v>
          </cell>
          <cell r="DF364">
            <v>-108.94291383753003</v>
          </cell>
          <cell r="DG364">
            <v>-51.872713877589945</v>
          </cell>
          <cell r="DH364">
            <v>-1.7186516999998958E-2</v>
          </cell>
          <cell r="DI364">
            <v>-1.6158761102200287</v>
          </cell>
          <cell r="DJ364">
            <v>-89.588966234990039</v>
          </cell>
          <cell r="DK364">
            <v>-32.228395548060007</v>
          </cell>
          <cell r="DL364">
            <v>-146.0888003354903</v>
          </cell>
          <cell r="DM364">
            <v>-720.09140518155982</v>
          </cell>
          <cell r="DN364">
            <v>-285.7941325712402</v>
          </cell>
          <cell r="DO364">
            <v>-1.9793930495500263</v>
          </cell>
          <cell r="DP364">
            <v>-38.121689510840042</v>
          </cell>
          <cell r="DQ364">
            <v>-311.20508917994994</v>
          </cell>
          <cell r="DR364">
            <v>-2570.0519922454805</v>
          </cell>
          <cell r="DS364">
            <v>-9.1946050036500537</v>
          </cell>
          <cell r="DT364">
            <v>-124.93976773245004</v>
          </cell>
          <cell r="DU364">
            <v>-421.54315764176965</v>
          </cell>
          <cell r="DV364">
            <v>-113.6041007423903</v>
          </cell>
          <cell r="DW364">
            <v>-62.18166251109983</v>
          </cell>
          <cell r="DX364">
            <v>-109.91615330302</v>
          </cell>
          <cell r="DY364">
            <v>-48.119071686169946</v>
          </cell>
          <cell r="DZ364">
            <v>-786.33404144749034</v>
          </cell>
          <cell r="EA364">
            <v>-424.58401365728992</v>
          </cell>
          <cell r="EB364">
            <v>-32.087752011230009</v>
          </cell>
          <cell r="EC364">
            <v>-191.62776940128015</v>
          </cell>
          <cell r="ED364">
            <v>-245.91989710764028</v>
          </cell>
          <cell r="EE364">
            <v>-1648.1991212460234</v>
          </cell>
          <cell r="EF364">
            <v>-44.051783575660011</v>
          </cell>
          <cell r="EG364">
            <v>-99.870950719780012</v>
          </cell>
          <cell r="EH364">
            <v>-7.694023967679982</v>
          </cell>
          <cell r="EI364">
            <v>-22.665074180010038</v>
          </cell>
          <cell r="EJ364">
            <v>-90.853869574669943</v>
          </cell>
          <cell r="EK364">
            <v>31.34343740897009</v>
          </cell>
          <cell r="EL364">
            <v>-105.6681022148698</v>
          </cell>
          <cell r="EM364">
            <v>-512.08509897247995</v>
          </cell>
          <cell r="EN364">
            <v>-379.65426093203951</v>
          </cell>
          <cell r="EO364">
            <v>-232.24053263282997</v>
          </cell>
          <cell r="EP364">
            <v>-0.37753095478956311</v>
          </cell>
          <cell r="EQ364">
            <v>-184.38133093017996</v>
          </cell>
          <cell r="ER364">
            <v>-2265.1788848022734</v>
          </cell>
          <cell r="ES364">
            <v>-55.603790718720006</v>
          </cell>
          <cell r="ET364">
            <v>-74.283284196849991</v>
          </cell>
          <cell r="EU364">
            <v>-275.59627807560969</v>
          </cell>
          <cell r="EV364">
            <v>-42.120732873099996</v>
          </cell>
          <cell r="EW364">
            <v>-169.47237947482995</v>
          </cell>
          <cell r="EX364">
            <v>-22.058632005619984</v>
          </cell>
          <cell r="EY364">
            <v>-77.204020861030017</v>
          </cell>
          <cell r="EZ364">
            <v>-629.74747595490953</v>
          </cell>
          <cell r="FA364">
            <v>-572.86249303264003</v>
          </cell>
          <cell r="FB364">
            <v>6.7381129925799996</v>
          </cell>
          <cell r="FC364">
            <v>-120.3100602538201</v>
          </cell>
          <cell r="FD364">
            <v>-232.65785034772034</v>
          </cell>
          <cell r="FE364">
            <v>-2193.2248174835258</v>
          </cell>
          <cell r="FF364">
            <v>-71.526816286590076</v>
          </cell>
          <cell r="FG364">
            <v>-16.55811663092004</v>
          </cell>
          <cell r="FH364">
            <v>-225.33175702060987</v>
          </cell>
          <cell r="FI364">
            <v>-108.41547608389988</v>
          </cell>
          <cell r="FJ364">
            <v>-64.011203853989855</v>
          </cell>
          <cell r="FK364">
            <v>-8.2157780038200201</v>
          </cell>
          <cell r="FL364">
            <v>-554.02118108956029</v>
          </cell>
          <cell r="FM364">
            <v>-172.15695124249942</v>
          </cell>
          <cell r="FN364">
            <v>-455.97099507570874</v>
          </cell>
          <cell r="FO364">
            <v>-11.49212855969995</v>
          </cell>
          <cell r="FP364">
            <v>-232.75315194421023</v>
          </cell>
          <cell r="FQ364">
            <v>-272.77126169202029</v>
          </cell>
          <cell r="FR364">
            <v>-1969.4028447453202</v>
          </cell>
          <cell r="FS364">
            <v>-149.88594761243007</v>
          </cell>
          <cell r="FT364">
            <v>-123.55087013469984</v>
          </cell>
          <cell r="FU364">
            <v>-56.627925540210072</v>
          </cell>
          <cell r="FV364">
            <v>-34.38269413648004</v>
          </cell>
          <cell r="FW364">
            <v>-167.09634515838002</v>
          </cell>
          <cell r="FX364">
            <v>-16.655783017869965</v>
          </cell>
          <cell r="FY364">
            <v>-334.60621015489005</v>
          </cell>
          <cell r="FZ364">
            <v>-406.19710981250955</v>
          </cell>
          <cell r="GA364">
            <v>-199.28998639455085</v>
          </cell>
          <cell r="GB364">
            <v>-130.4046250350201</v>
          </cell>
          <cell r="GC364">
            <v>-59.713646466610271</v>
          </cell>
          <cell r="GD364">
            <v>-290.99170128166952</v>
          </cell>
          <cell r="GE364">
            <v>-2054.4462300277592</v>
          </cell>
          <cell r="GF364">
            <v>-265.5924291245401</v>
          </cell>
          <cell r="GG364">
            <v>-228.13969608315961</v>
          </cell>
          <cell r="GH364">
            <v>-124.66829754604987</v>
          </cell>
          <cell r="GI364">
            <v>-126.37734802108002</v>
          </cell>
          <cell r="GJ364">
            <v>-60.027715645099761</v>
          </cell>
          <cell r="GK364">
            <v>-78.489983770380036</v>
          </cell>
          <cell r="GL364">
            <v>-349.40794695266004</v>
          </cell>
          <cell r="GM364">
            <v>-285.02517738060124</v>
          </cell>
          <cell r="GN364">
            <v>-281.45233472509994</v>
          </cell>
          <cell r="GO364">
            <v>-16.845535461759937</v>
          </cell>
          <cell r="GP364">
            <v>-56.609973322909809</v>
          </cell>
          <cell r="GQ364">
            <v>-181.80979199442027</v>
          </cell>
          <cell r="GR364">
            <v>-2429.318411273649</v>
          </cell>
          <cell r="GS364">
            <v>-32.840015464420048</v>
          </cell>
          <cell r="GT364">
            <v>-184.3599346437602</v>
          </cell>
          <cell r="GU364">
            <v>-299.30509591885971</v>
          </cell>
          <cell r="GV364">
            <v>-63.392774215169993</v>
          </cell>
          <cell r="GW364">
            <v>-98.274487624450103</v>
          </cell>
          <cell r="GX364">
            <v>-56.044575282409994</v>
          </cell>
          <cell r="GY364">
            <v>-162.97546132387993</v>
          </cell>
          <cell r="GZ364">
            <v>-423.64938387956045</v>
          </cell>
          <cell r="HA364">
            <v>-368.97915944310989</v>
          </cell>
          <cell r="HB364">
            <v>-307.50762304098998</v>
          </cell>
          <cell r="HC364">
            <v>-149.93452981772953</v>
          </cell>
          <cell r="HD364">
            <v>-282.05537061931045</v>
          </cell>
          <cell r="HE364">
            <v>-2230.9347454361196</v>
          </cell>
          <cell r="HF364">
            <v>-58.300459971110058</v>
          </cell>
          <cell r="HG364">
            <v>-98.526266952449987</v>
          </cell>
          <cell r="HH364">
            <v>-112.74800459054995</v>
          </cell>
          <cell r="HI364">
            <v>-44.889202811399969</v>
          </cell>
          <cell r="HJ364">
            <v>-17.797039960869938</v>
          </cell>
          <cell r="HK364">
            <v>-36.484709734049943</v>
          </cell>
          <cell r="HL364">
            <v>-177.50322012877996</v>
          </cell>
          <cell r="HM364">
            <v>-895.04087421439044</v>
          </cell>
          <cell r="HN364">
            <v>-13.526746887970603</v>
          </cell>
          <cell r="HO364">
            <v>-132.78722870577997</v>
          </cell>
          <cell r="HP364">
            <v>-310.51567624033009</v>
          </cell>
          <cell r="HQ364">
            <v>-332.81531523844114</v>
          </cell>
          <cell r="HR364">
            <v>-2650.2747509741966</v>
          </cell>
          <cell r="HS364">
            <v>-81.999566176759913</v>
          </cell>
          <cell r="HT364">
            <v>-116.50940584285991</v>
          </cell>
          <cell r="HU364">
            <v>-68.072068060089805</v>
          </cell>
          <cell r="HV364">
            <v>-88.055491622410017</v>
          </cell>
          <cell r="HW364">
            <v>-108.61441838590997</v>
          </cell>
          <cell r="HX364">
            <v>0</v>
          </cell>
          <cell r="HY364">
            <v>-285.1496600154299</v>
          </cell>
          <cell r="HZ364">
            <v>-715.29943743489002</v>
          </cell>
          <cell r="IA364">
            <v>-822.30295346674075</v>
          </cell>
          <cell r="IB364">
            <v>-121.66364905969021</v>
          </cell>
          <cell r="IC364">
            <v>-110.93981437182038</v>
          </cell>
          <cell r="ID364">
            <v>-131.66828653759057</v>
          </cell>
          <cell r="IE364">
            <v>-2545.3867776195293</v>
          </cell>
          <cell r="IF364">
            <v>-48.265357843280071</v>
          </cell>
          <cell r="IG364">
            <v>-146.17698830606014</v>
          </cell>
          <cell r="IH364">
            <v>-2.4834519584500185</v>
          </cell>
          <cell r="II364">
            <v>-29.905341522050001</v>
          </cell>
          <cell r="IJ364">
            <v>-56.284464658580077</v>
          </cell>
          <cell r="IK364">
            <v>-56.609901408650003</v>
          </cell>
          <cell r="IL364">
            <v>-872.41598035472043</v>
          </cell>
          <cell r="IM364">
            <v>-478.10980909126738</v>
          </cell>
          <cell r="IN364">
            <v>-427.59113747019001</v>
          </cell>
          <cell r="IO364">
            <v>-129.37771491145975</v>
          </cell>
          <cell r="IP364">
            <v>-115.64921059154949</v>
          </cell>
          <cell r="IQ364">
            <v>-182.5174195032705</v>
          </cell>
          <cell r="IR364">
            <v>-2918.0644512196886</v>
          </cell>
          <cell r="IS364">
            <v>-246.07424418987921</v>
          </cell>
          <cell r="IT364">
            <v>-371.64371631711992</v>
          </cell>
          <cell r="IU364">
            <v>-118.27638218068068</v>
          </cell>
          <cell r="IV364">
            <v>-95.37094546249989</v>
          </cell>
          <cell r="IW364">
            <v>-15.096772769149993</v>
          </cell>
          <cell r="IX364">
            <v>-15.262360801009997</v>
          </cell>
          <cell r="IY364">
            <v>-704.17404018159959</v>
          </cell>
          <cell r="IZ364">
            <v>-310.79208883530919</v>
          </cell>
          <cell r="JA364">
            <v>-246.54423140735071</v>
          </cell>
          <cell r="JB364">
            <v>-166.34871364039009</v>
          </cell>
          <cell r="JC364">
            <v>-303.9548974795598</v>
          </cell>
          <cell r="JD364">
            <v>-324.52605795513955</v>
          </cell>
          <cell r="JE364">
            <v>-135.46023749269079</v>
          </cell>
          <cell r="JF364">
            <v>2.9703368897203291</v>
          </cell>
          <cell r="JG364">
            <v>-47.04475729286014</v>
          </cell>
          <cell r="JH364">
            <v>-52.562454505959977</v>
          </cell>
          <cell r="JI364">
            <v>-2.6327685740000106E-2</v>
          </cell>
          <cell r="JJ364">
            <v>0</v>
          </cell>
          <cell r="JK364">
            <v>0</v>
          </cell>
          <cell r="JL364">
            <v>7.0889655034989119E-8</v>
          </cell>
          <cell r="JM364">
            <v>-38.797034968740263</v>
          </cell>
          <cell r="JN364">
            <v>0</v>
          </cell>
          <cell r="JO364">
            <v>0</v>
          </cell>
          <cell r="JP364">
            <v>0</v>
          </cell>
          <cell r="JQ364">
            <v>0</v>
          </cell>
        </row>
        <row r="365">
          <cell r="F365">
            <v>-0.74580905423000132</v>
          </cell>
          <cell r="G365">
            <v>-0.10206004701000282</v>
          </cell>
          <cell r="H365">
            <v>-0.31391530778000032</v>
          </cell>
          <cell r="I365">
            <v>0.21151517878999471</v>
          </cell>
          <cell r="J365">
            <v>-0.12672077709999741</v>
          </cell>
          <cell r="K365">
            <v>5.7985739509998524E-2</v>
          </cell>
          <cell r="L365">
            <v>0</v>
          </cell>
          <cell r="M365">
            <v>-0.12195976327000579</v>
          </cell>
          <cell r="N365">
            <v>-9.5184565539998545E-2</v>
          </cell>
          <cell r="O365">
            <v>-0.20819801199000665</v>
          </cell>
          <cell r="P365">
            <v>7.7086198569997322E-2</v>
          </cell>
          <cell r="Q365">
            <v>-1.0221688063599998</v>
          </cell>
          <cell r="R365">
            <v>-336.89521769672047</v>
          </cell>
          <cell r="S365">
            <v>-17.182134195330036</v>
          </cell>
          <cell r="T365">
            <v>-33.923031265630016</v>
          </cell>
          <cell r="U365">
            <v>-22.29113085826998</v>
          </cell>
          <cell r="V365">
            <v>-41.057699848289872</v>
          </cell>
          <cell r="W365">
            <v>-10.091510508609929</v>
          </cell>
          <cell r="X365">
            <v>-45.43903758642</v>
          </cell>
          <cell r="Y365">
            <v>-29.66865742419003</v>
          </cell>
          <cell r="Z365">
            <v>-61.812553411810086</v>
          </cell>
          <cell r="AA365">
            <v>-51.099900250879983</v>
          </cell>
          <cell r="AB365">
            <v>-14.743305536070004</v>
          </cell>
          <cell r="AC365">
            <v>16.641391846739992</v>
          </cell>
          <cell r="AD365">
            <v>-26.227648657960007</v>
          </cell>
          <cell r="AE365">
            <v>-518.4907230098097</v>
          </cell>
          <cell r="AF365">
            <v>0</v>
          </cell>
          <cell r="AG365">
            <v>-4.970067671629991</v>
          </cell>
          <cell r="AH365">
            <v>-30.401036885160025</v>
          </cell>
          <cell r="AI365">
            <v>-71.130170682309995</v>
          </cell>
          <cell r="AJ365">
            <v>-27.524263889630106</v>
          </cell>
          <cell r="AK365">
            <v>21.463450896750004</v>
          </cell>
          <cell r="AL365">
            <v>-80.154500440389995</v>
          </cell>
          <cell r="AM365">
            <v>-100.15582203849999</v>
          </cell>
          <cell r="AN365">
            <v>-95.467358144619965</v>
          </cell>
          <cell r="AO365">
            <v>-42.155356409489983</v>
          </cell>
          <cell r="AP365">
            <v>-29.477509102299962</v>
          </cell>
          <cell r="AQ365">
            <v>-58.518088642530017</v>
          </cell>
          <cell r="AR365">
            <v>-432.80013639002846</v>
          </cell>
          <cell r="AS365">
            <v>-54.512408505920021</v>
          </cell>
          <cell r="AT365">
            <v>-43.268219631179988</v>
          </cell>
          <cell r="AU365">
            <v>-16.951932953910017</v>
          </cell>
          <cell r="AV365">
            <v>10.548985280700009</v>
          </cell>
          <cell r="AW365">
            <v>-6.9715857472800735</v>
          </cell>
          <cell r="AX365">
            <v>-18.972395252010017</v>
          </cell>
          <cell r="AY365">
            <v>-129.19174283274992</v>
          </cell>
          <cell r="AZ365">
            <v>-65.286428839290465</v>
          </cell>
          <cell r="BA365">
            <v>-60.620047808409936</v>
          </cell>
          <cell r="BB365">
            <v>-0.33172783225001012</v>
          </cell>
          <cell r="BC365">
            <v>-19.902871192869952</v>
          </cell>
          <cell r="BD365">
            <v>-27.339761074860007</v>
          </cell>
          <cell r="BE365">
            <v>-504.34255390244925</v>
          </cell>
          <cell r="BF365">
            <v>-73.492216235990014</v>
          </cell>
          <cell r="BG365">
            <v>-48.341321001659992</v>
          </cell>
          <cell r="BH365">
            <v>-33.733001755429996</v>
          </cell>
          <cell r="BI365">
            <v>-0.95969373124002288</v>
          </cell>
          <cell r="BJ365">
            <v>-8.8410620721900006</v>
          </cell>
          <cell r="BK365">
            <v>-7.5266343169099983</v>
          </cell>
          <cell r="BL365">
            <v>-81.768281585070099</v>
          </cell>
          <cell r="BM365">
            <v>-95.552386678170251</v>
          </cell>
          <cell r="BN365">
            <v>-65.735415826860049</v>
          </cell>
          <cell r="BO365">
            <v>-45.526644192969997</v>
          </cell>
          <cell r="BP365">
            <v>-2.7413618431900204</v>
          </cell>
          <cell r="BQ365">
            <v>-40.124534662769975</v>
          </cell>
          <cell r="BR365">
            <v>-519.44429629311981</v>
          </cell>
          <cell r="BS365">
            <v>-72.703824574110058</v>
          </cell>
          <cell r="BT365">
            <v>-9.5448140798700365</v>
          </cell>
          <cell r="BU365">
            <v>14.681531846829998</v>
          </cell>
          <cell r="BV365">
            <v>3.1892653600900189</v>
          </cell>
          <cell r="BW365">
            <v>-9.511631945030004</v>
          </cell>
          <cell r="BX365">
            <v>0</v>
          </cell>
          <cell r="BY365">
            <v>-114.51034454572999</v>
          </cell>
          <cell r="BZ365">
            <v>-108.68290197234001</v>
          </cell>
          <cell r="CA365">
            <v>-55.204825349600128</v>
          </cell>
          <cell r="CB365">
            <v>-20.983152473950014</v>
          </cell>
          <cell r="CC365">
            <v>-55.96311219765002</v>
          </cell>
          <cell r="CD365">
            <v>-90.21048636175999</v>
          </cell>
          <cell r="CE365">
            <v>-593.11029257290011</v>
          </cell>
          <cell r="CF365">
            <v>-13.824743459769991</v>
          </cell>
          <cell r="CG365">
            <v>16.74881042360002</v>
          </cell>
          <cell r="CH365">
            <v>-42.7898144376</v>
          </cell>
          <cell r="CI365">
            <v>-11.208032781399993</v>
          </cell>
          <cell r="CJ365">
            <v>-55.198390878369992</v>
          </cell>
          <cell r="CK365">
            <v>0</v>
          </cell>
          <cell r="CL365">
            <v>-126.21770684783007</v>
          </cell>
          <cell r="CM365">
            <v>-136.98557461579003</v>
          </cell>
          <cell r="CN365">
            <v>-179.48449721973998</v>
          </cell>
          <cell r="CO365">
            <v>-9.9355051547800031</v>
          </cell>
          <cell r="CP365">
            <v>-22.108774378900023</v>
          </cell>
          <cell r="CQ365">
            <v>-12.106063222320017</v>
          </cell>
          <cell r="CR365">
            <v>-546.32830833740991</v>
          </cell>
          <cell r="CS365">
            <v>0</v>
          </cell>
          <cell r="CT365">
            <v>-10.118416149370006</v>
          </cell>
          <cell r="CU365">
            <v>-49.7928243243</v>
          </cell>
          <cell r="CV365">
            <v>12.096987320419984</v>
          </cell>
          <cell r="CW365">
            <v>-92.411706656049887</v>
          </cell>
          <cell r="CX365">
            <v>19.538056213100006</v>
          </cell>
          <cell r="CY365">
            <v>-203.36877931846993</v>
          </cell>
          <cell r="CZ365">
            <v>-156.49768369912999</v>
          </cell>
          <cell r="DA365">
            <v>-33.176418870360067</v>
          </cell>
          <cell r="DB365">
            <v>-4.0997462426599895</v>
          </cell>
          <cell r="DC365">
            <v>-12.257587651339918</v>
          </cell>
          <cell r="DD365">
            <v>-16.240188959250077</v>
          </cell>
          <cell r="DE365">
            <v>-664.15537387594941</v>
          </cell>
          <cell r="DF365">
            <v>-11.372379809519998</v>
          </cell>
          <cell r="DG365">
            <v>-22.410108771000012</v>
          </cell>
          <cell r="DH365">
            <v>0</v>
          </cell>
          <cell r="DI365">
            <v>-0.46858737904999259</v>
          </cell>
          <cell r="DJ365">
            <v>-18.147367313740006</v>
          </cell>
          <cell r="DK365">
            <v>-49.649762997080018</v>
          </cell>
          <cell r="DL365">
            <v>-157.79146358036007</v>
          </cell>
          <cell r="DM365">
            <v>-220.63654188328985</v>
          </cell>
          <cell r="DN365">
            <v>-84.392722454450109</v>
          </cell>
          <cell r="DO365">
            <v>-7.6436827545200288</v>
          </cell>
          <cell r="DP365">
            <v>-0.95499659990997543</v>
          </cell>
          <cell r="DQ365">
            <v>-90.687760333029928</v>
          </cell>
          <cell r="DR365">
            <v>-744.92048710488052</v>
          </cell>
          <cell r="DS365">
            <v>-4.4521012652400032</v>
          </cell>
          <cell r="DT365">
            <v>-80.051257079820004</v>
          </cell>
          <cell r="DU365">
            <v>-18.57868567109</v>
          </cell>
          <cell r="DV365">
            <v>-39.419678572820089</v>
          </cell>
          <cell r="DW365">
            <v>-23.303362348959979</v>
          </cell>
          <cell r="DX365">
            <v>-58.927544971709978</v>
          </cell>
          <cell r="DY365">
            <v>-98.763326983520017</v>
          </cell>
          <cell r="DZ365">
            <v>-50.61228531870006</v>
          </cell>
          <cell r="EA365">
            <v>-204.06705121666016</v>
          </cell>
          <cell r="EB365">
            <v>-1.889739548002467E-2</v>
          </cell>
          <cell r="EC365">
            <v>-52.233553273850021</v>
          </cell>
          <cell r="ED365">
            <v>-114.49274300703019</v>
          </cell>
          <cell r="EE365">
            <v>-779.31815189691042</v>
          </cell>
          <cell r="EF365">
            <v>-13.641600453759963</v>
          </cell>
          <cell r="EG365">
            <v>-61.353492804689949</v>
          </cell>
          <cell r="EH365">
            <v>-20.045087946400031</v>
          </cell>
          <cell r="EI365">
            <v>-35.595048467780032</v>
          </cell>
          <cell r="EJ365">
            <v>-106.28905681006006</v>
          </cell>
          <cell r="EK365">
            <v>-33.971375421209999</v>
          </cell>
          <cell r="EL365">
            <v>-21.385290984630046</v>
          </cell>
          <cell r="EM365">
            <v>-271.18350735158015</v>
          </cell>
          <cell r="EN365">
            <v>-132.06696900221004</v>
          </cell>
          <cell r="EO365">
            <v>-6.0731578537100006</v>
          </cell>
          <cell r="EP365">
            <v>-0.64264214927010244</v>
          </cell>
          <cell r="EQ365">
            <v>-77.070922651609976</v>
          </cell>
          <cell r="ER365">
            <v>-732.02383754379025</v>
          </cell>
          <cell r="ES365">
            <v>-14.138469469459977</v>
          </cell>
          <cell r="ET365">
            <v>-71.497199461820003</v>
          </cell>
          <cell r="EU365">
            <v>-130.26880234835002</v>
          </cell>
          <cell r="EV365">
            <v>-1.33673705578002</v>
          </cell>
          <cell r="EW365">
            <v>-8.6733684039299419</v>
          </cell>
          <cell r="EX365">
            <v>-63.884370875289989</v>
          </cell>
          <cell r="EY365">
            <v>-31.541562033309901</v>
          </cell>
          <cell r="EZ365">
            <v>-142.82513223228057</v>
          </cell>
          <cell r="FA365">
            <v>-184.64681094867001</v>
          </cell>
          <cell r="FB365">
            <v>-40.445568240390003</v>
          </cell>
          <cell r="FC365">
            <v>-0.50378053383997212</v>
          </cell>
          <cell r="FD365">
            <v>-42.262035940669648</v>
          </cell>
          <cell r="FE365">
            <v>-760.87010029912926</v>
          </cell>
          <cell r="FF365">
            <v>1.8335809794999989</v>
          </cell>
          <cell r="FG365">
            <v>-53.469663703269987</v>
          </cell>
          <cell r="FH365">
            <v>-16.803219402090008</v>
          </cell>
          <cell r="FI365">
            <v>-14.729536724240006</v>
          </cell>
          <cell r="FJ365">
            <v>-87.599390149209967</v>
          </cell>
          <cell r="FK365">
            <v>-60.250648277599993</v>
          </cell>
          <cell r="FL365">
            <v>-165.98759973935</v>
          </cell>
          <cell r="FM365">
            <v>-127.05159550278017</v>
          </cell>
          <cell r="FN365">
            <v>-175.76707234855996</v>
          </cell>
          <cell r="FO365">
            <v>-22.880797461470024</v>
          </cell>
          <cell r="FP365">
            <v>-3.2141044852099867</v>
          </cell>
          <cell r="FQ365">
            <v>-34.950053484849946</v>
          </cell>
          <cell r="FR365">
            <v>-834.34408028528014</v>
          </cell>
          <cell r="FS365">
            <v>-21.664509425840009</v>
          </cell>
          <cell r="FT365">
            <v>-68.662260620449956</v>
          </cell>
          <cell r="FU365">
            <v>-83.562478824159996</v>
          </cell>
          <cell r="FV365">
            <v>-47.963167346530014</v>
          </cell>
          <cell r="FW365">
            <v>-99.524393201159967</v>
          </cell>
          <cell r="FX365">
            <v>-22.341832681390017</v>
          </cell>
          <cell r="FY365">
            <v>-77.664202919550121</v>
          </cell>
          <cell r="FZ365">
            <v>-114.6097256321998</v>
          </cell>
          <cell r="GA365">
            <v>-54.424308904409941</v>
          </cell>
          <cell r="GB365">
            <v>-0.6550965025399762</v>
          </cell>
          <cell r="GC365">
            <v>-39.087345535800182</v>
          </cell>
          <cell r="GD365">
            <v>-204.18475869125018</v>
          </cell>
          <cell r="GE365">
            <v>-1029.3674208730499</v>
          </cell>
          <cell r="GF365">
            <v>-10.726526135490047</v>
          </cell>
          <cell r="GG365">
            <v>-119.91271172806</v>
          </cell>
          <cell r="GH365">
            <v>-95.184603960860159</v>
          </cell>
          <cell r="GI365">
            <v>-34.029457613220018</v>
          </cell>
          <cell r="GJ365">
            <v>-20.09864636682002</v>
          </cell>
          <cell r="GK365">
            <v>-25.910092954809997</v>
          </cell>
          <cell r="GL365">
            <v>-323.53181997069009</v>
          </cell>
          <cell r="GM365">
            <v>-101.8432175758403</v>
          </cell>
          <cell r="GN365">
            <v>-149.39663778009003</v>
          </cell>
          <cell r="GO365">
            <v>-40.610475805920004</v>
          </cell>
          <cell r="GP365">
            <v>-27.785873566459941</v>
          </cell>
          <cell r="GQ365">
            <v>-80.337357414789722</v>
          </cell>
          <cell r="GR365">
            <v>0</v>
          </cell>
          <cell r="GS365">
            <v>0</v>
          </cell>
          <cell r="GT365">
            <v>0</v>
          </cell>
          <cell r="GU365">
            <v>0</v>
          </cell>
          <cell r="GV365">
            <v>0</v>
          </cell>
          <cell r="GW365">
            <v>0</v>
          </cell>
          <cell r="GX365">
            <v>0</v>
          </cell>
          <cell r="GY365">
            <v>0</v>
          </cell>
          <cell r="GZ365">
            <v>0</v>
          </cell>
          <cell r="HA365">
            <v>0</v>
          </cell>
          <cell r="HB365">
            <v>0</v>
          </cell>
          <cell r="HC365">
            <v>0</v>
          </cell>
          <cell r="HD365">
            <v>0</v>
          </cell>
          <cell r="HE365">
            <v>0</v>
          </cell>
          <cell r="HF365">
            <v>0</v>
          </cell>
          <cell r="HG365">
            <v>0</v>
          </cell>
          <cell r="HH365">
            <v>0</v>
          </cell>
          <cell r="HI365">
            <v>0</v>
          </cell>
          <cell r="HJ365">
            <v>0</v>
          </cell>
          <cell r="HK365">
            <v>0</v>
          </cell>
          <cell r="HL365">
            <v>0</v>
          </cell>
          <cell r="HM365">
            <v>0</v>
          </cell>
          <cell r="HN365">
            <v>0</v>
          </cell>
          <cell r="HO365">
            <v>0</v>
          </cell>
          <cell r="HP365">
            <v>0</v>
          </cell>
          <cell r="HQ365">
            <v>0</v>
          </cell>
          <cell r="HR365">
            <v>0</v>
          </cell>
          <cell r="HS365">
            <v>0</v>
          </cell>
          <cell r="HT365">
            <v>0</v>
          </cell>
          <cell r="HU365">
            <v>0</v>
          </cell>
          <cell r="HV365">
            <v>0</v>
          </cell>
          <cell r="HW365">
            <v>0</v>
          </cell>
          <cell r="HX365">
            <v>0</v>
          </cell>
          <cell r="HY365">
            <v>0</v>
          </cell>
          <cell r="HZ365">
            <v>0</v>
          </cell>
          <cell r="IA365">
            <v>0</v>
          </cell>
          <cell r="IB365">
            <v>0</v>
          </cell>
          <cell r="IC365">
            <v>0</v>
          </cell>
          <cell r="ID365">
            <v>0</v>
          </cell>
          <cell r="IE365">
            <v>0</v>
          </cell>
          <cell r="IF365">
            <v>0</v>
          </cell>
          <cell r="IG365">
            <v>0</v>
          </cell>
          <cell r="IH365">
            <v>0</v>
          </cell>
          <cell r="II365">
            <v>0</v>
          </cell>
          <cell r="IJ365">
            <v>0</v>
          </cell>
          <cell r="IK365">
            <v>0</v>
          </cell>
          <cell r="IL365">
            <v>0</v>
          </cell>
          <cell r="IM365">
            <v>0</v>
          </cell>
          <cell r="IN365">
            <v>0</v>
          </cell>
          <cell r="IO365">
            <v>0</v>
          </cell>
          <cell r="IP365">
            <v>0</v>
          </cell>
          <cell r="IQ365">
            <v>0</v>
          </cell>
          <cell r="IR365">
            <v>0</v>
          </cell>
          <cell r="IS365">
            <v>0</v>
          </cell>
          <cell r="IT365">
            <v>0</v>
          </cell>
          <cell r="IU365">
            <v>0</v>
          </cell>
          <cell r="IV365">
            <v>0</v>
          </cell>
          <cell r="IW365">
            <v>0</v>
          </cell>
          <cell r="IX365">
            <v>0</v>
          </cell>
          <cell r="IY365">
            <v>0</v>
          </cell>
          <cell r="IZ365">
            <v>0</v>
          </cell>
          <cell r="JA365">
            <v>0</v>
          </cell>
          <cell r="JB365">
            <v>0</v>
          </cell>
          <cell r="JC365">
            <v>0</v>
          </cell>
          <cell r="JD365">
            <v>0</v>
          </cell>
          <cell r="JE365">
            <v>0</v>
          </cell>
          <cell r="JF365">
            <v>0</v>
          </cell>
          <cell r="JG365">
            <v>0</v>
          </cell>
          <cell r="JH365">
            <v>0</v>
          </cell>
          <cell r="JI365">
            <v>0</v>
          </cell>
          <cell r="JJ365">
            <v>0</v>
          </cell>
          <cell r="JK365">
            <v>0</v>
          </cell>
          <cell r="JL365">
            <v>0</v>
          </cell>
          <cell r="JM365">
            <v>0</v>
          </cell>
          <cell r="JN365">
            <v>0</v>
          </cell>
          <cell r="JO365">
            <v>0</v>
          </cell>
          <cell r="JP365">
            <v>0</v>
          </cell>
          <cell r="JQ365">
            <v>0</v>
          </cell>
        </row>
        <row r="366">
          <cell r="F366">
            <v>-0.91303942721999931</v>
          </cell>
          <cell r="G366">
            <v>-2.6018865650699965</v>
          </cell>
          <cell r="H366">
            <v>-1.6203340425099988</v>
          </cell>
          <cell r="I366">
            <v>-2.0570005037500039</v>
          </cell>
          <cell r="J366">
            <v>-6.6850304001099943</v>
          </cell>
          <cell r="K366">
            <v>0.84776152600999666</v>
          </cell>
          <cell r="L366">
            <v>-2.8053979242399976</v>
          </cell>
          <cell r="M366">
            <v>-7.5004004929300123</v>
          </cell>
          <cell r="N366">
            <v>-1.8046585960600012</v>
          </cell>
          <cell r="O366">
            <v>-1.4927543109400006</v>
          </cell>
          <cell r="P366">
            <v>-1.0296068195299997</v>
          </cell>
          <cell r="Q366">
            <v>-0.47808023759000001</v>
          </cell>
          <cell r="R366">
            <v>-24.064184962299947</v>
          </cell>
          <cell r="S366">
            <v>0</v>
          </cell>
          <cell r="T366">
            <v>-2.3660228683000035</v>
          </cell>
          <cell r="U366">
            <v>-4.5248206329699912</v>
          </cell>
          <cell r="V366">
            <v>-2.3994967452199951</v>
          </cell>
          <cell r="W366">
            <v>-2.2626213672999995</v>
          </cell>
          <cell r="X366">
            <v>-0.90993749895999976</v>
          </cell>
          <cell r="Y366">
            <v>-3.6358527741899991</v>
          </cell>
          <cell r="Z366">
            <v>-7.9654330753600036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-18.893732528640001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-5.0687269189999995E-2</v>
          </cell>
          <cell r="AK366">
            <v>-0.54452961685999934</v>
          </cell>
          <cell r="AL366">
            <v>-4.5140997635399991</v>
          </cell>
          <cell r="AM366">
            <v>-9.0760696379399945</v>
          </cell>
          <cell r="AN366">
            <v>0</v>
          </cell>
          <cell r="AO366">
            <v>-0.9927865278400001</v>
          </cell>
          <cell r="AP366">
            <v>-1.5166974736000001</v>
          </cell>
          <cell r="AQ366">
            <v>-2.1988622396699999</v>
          </cell>
          <cell r="AR366">
            <v>-52.861770776760011</v>
          </cell>
          <cell r="AS366">
            <v>0</v>
          </cell>
          <cell r="AT366">
            <v>-5.4573543010300014</v>
          </cell>
          <cell r="AU366">
            <v>0</v>
          </cell>
          <cell r="AV366">
            <v>0</v>
          </cell>
          <cell r="AW366">
            <v>-0.48920729379</v>
          </cell>
          <cell r="AX366">
            <v>0</v>
          </cell>
          <cell r="AY366">
            <v>-5.1274010818899995</v>
          </cell>
          <cell r="AZ366">
            <v>-21.439281445359995</v>
          </cell>
          <cell r="BA366">
            <v>-3.0761578517599997</v>
          </cell>
          <cell r="BB366">
            <v>0</v>
          </cell>
          <cell r="BC366">
            <v>-17.27236880293</v>
          </cell>
          <cell r="BD366">
            <v>0</v>
          </cell>
          <cell r="BE366">
            <v>-51.192707762450027</v>
          </cell>
          <cell r="BF366">
            <v>-1.2147569364099997</v>
          </cell>
          <cell r="BG366">
            <v>0</v>
          </cell>
          <cell r="BH366">
            <v>0</v>
          </cell>
          <cell r="BI366">
            <v>-0.21949920260000066</v>
          </cell>
          <cell r="BJ366">
            <v>0</v>
          </cell>
          <cell r="BK366">
            <v>-6.5334672071600002</v>
          </cell>
          <cell r="BL366">
            <v>-4.7396838864899991</v>
          </cell>
          <cell r="BM366">
            <v>-38.485300529790017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-6.3764467071200102</v>
          </cell>
          <cell r="BS366">
            <v>-0.56735881336000005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-1.2240849805899998</v>
          </cell>
          <cell r="BY366">
            <v>0</v>
          </cell>
          <cell r="BZ366">
            <v>0</v>
          </cell>
          <cell r="CA366">
            <v>-4.5850029131700012</v>
          </cell>
          <cell r="CB366">
            <v>0</v>
          </cell>
          <cell r="CC366">
            <v>0</v>
          </cell>
          <cell r="CD366">
            <v>0</v>
          </cell>
          <cell r="CE366">
            <v>-23.062863803230002</v>
          </cell>
          <cell r="CF366">
            <v>0</v>
          </cell>
          <cell r="CG366">
            <v>0.73312551350999999</v>
          </cell>
          <cell r="CH366">
            <v>-25.31039133654</v>
          </cell>
          <cell r="CI366">
            <v>4.0356233213400001</v>
          </cell>
          <cell r="CJ366">
            <v>0</v>
          </cell>
          <cell r="CK366">
            <v>0</v>
          </cell>
          <cell r="CL366">
            <v>0</v>
          </cell>
          <cell r="CM366">
            <v>-2.5212213015400002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-4.8675909140600027</v>
          </cell>
          <cell r="CS366">
            <v>0</v>
          </cell>
          <cell r="CT366">
            <v>0</v>
          </cell>
          <cell r="CU366">
            <v>0</v>
          </cell>
          <cell r="CV366">
            <v>-0.88339330296000007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-3.9841976110999999</v>
          </cell>
          <cell r="DD366">
            <v>0</v>
          </cell>
          <cell r="DE366">
            <v>0.48973278920000496</v>
          </cell>
          <cell r="DF366">
            <v>0</v>
          </cell>
          <cell r="DG366">
            <v>-0.75063220211000004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1.2403649913100008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-52.946019282570006</v>
          </cell>
          <cell r="DS366">
            <v>0</v>
          </cell>
          <cell r="DT366">
            <v>0</v>
          </cell>
          <cell r="DU366">
            <v>0</v>
          </cell>
          <cell r="DV366">
            <v>-2.0205736845099995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-38.82722889099</v>
          </cell>
          <cell r="EB366">
            <v>0</v>
          </cell>
          <cell r="EC366">
            <v>0</v>
          </cell>
          <cell r="ED366">
            <v>-12.09821670707</v>
          </cell>
          <cell r="EE366">
            <v>-6.6450193418099985</v>
          </cell>
          <cell r="EF366">
            <v>-0.68653737707000051</v>
          </cell>
          <cell r="EG366">
            <v>0</v>
          </cell>
          <cell r="EH366">
            <v>0</v>
          </cell>
          <cell r="EI366">
            <v>0</v>
          </cell>
          <cell r="EJ366">
            <v>-0.97189850345000006</v>
          </cell>
          <cell r="EK366">
            <v>0</v>
          </cell>
          <cell r="EL366">
            <v>4.4725280863799997</v>
          </cell>
          <cell r="EM366">
            <v>0.2441007812999999</v>
          </cell>
          <cell r="EN366">
            <v>-5.0057169843099985</v>
          </cell>
          <cell r="EO366">
            <v>-4.6974953446600001</v>
          </cell>
          <cell r="EP366">
            <v>0</v>
          </cell>
          <cell r="EQ366">
            <v>0</v>
          </cell>
          <cell r="ER366">
            <v>-2.3851586284699806</v>
          </cell>
          <cell r="ES366">
            <v>-0.7938978915199999</v>
          </cell>
          <cell r="ET366">
            <v>0</v>
          </cell>
          <cell r="EU366">
            <v>-3.2193207021400005</v>
          </cell>
          <cell r="EV366">
            <v>-1.31659707206</v>
          </cell>
          <cell r="EW366">
            <v>-2.122965153</v>
          </cell>
          <cell r="EX366">
            <v>5.0676221902500007</v>
          </cell>
          <cell r="EY366">
            <v>0</v>
          </cell>
          <cell r="EZ366">
            <v>0</v>
          </cell>
          <cell r="FA366">
            <v>0</v>
          </cell>
          <cell r="FB366">
            <v>0</v>
          </cell>
          <cell r="FC366">
            <v>0</v>
          </cell>
          <cell r="FD366">
            <v>0</v>
          </cell>
          <cell r="FE366">
            <v>-4.9544287877600013</v>
          </cell>
          <cell r="FF366">
            <v>0</v>
          </cell>
          <cell r="FG366">
            <v>0</v>
          </cell>
          <cell r="FH366">
            <v>0</v>
          </cell>
          <cell r="FI366">
            <v>0</v>
          </cell>
          <cell r="FJ366">
            <v>0</v>
          </cell>
          <cell r="FK366">
            <v>0</v>
          </cell>
          <cell r="FL366">
            <v>0</v>
          </cell>
          <cell r="FM366">
            <v>0</v>
          </cell>
          <cell r="FN366">
            <v>0</v>
          </cell>
          <cell r="FO366">
            <v>-6.1439892099999999E-3</v>
          </cell>
          <cell r="FP366">
            <v>-4.9482847985500005</v>
          </cell>
          <cell r="FQ366">
            <v>0</v>
          </cell>
          <cell r="FR366">
            <v>-69.135635352899996</v>
          </cell>
          <cell r="FS366">
            <v>0</v>
          </cell>
          <cell r="FT366">
            <v>0</v>
          </cell>
          <cell r="FU366">
            <v>-14.931052585690004</v>
          </cell>
          <cell r="FV366">
            <v>0</v>
          </cell>
          <cell r="FW366">
            <v>-0.59965409567999994</v>
          </cell>
          <cell r="FX366">
            <v>0</v>
          </cell>
          <cell r="FY366">
            <v>0</v>
          </cell>
          <cell r="FZ366">
            <v>-0.89418824056000001</v>
          </cell>
          <cell r="GA366">
            <v>0</v>
          </cell>
          <cell r="GB366">
            <v>0</v>
          </cell>
          <cell r="GC366">
            <v>-52.710740430969992</v>
          </cell>
          <cell r="GD366">
            <v>0</v>
          </cell>
          <cell r="GE366">
            <v>-4.4123097853300095</v>
          </cell>
          <cell r="GF366">
            <v>1.3978164240600002</v>
          </cell>
          <cell r="GG366">
            <v>0</v>
          </cell>
          <cell r="GH366">
            <v>0</v>
          </cell>
          <cell r="GI366">
            <v>0.59610765638999919</v>
          </cell>
          <cell r="GJ366">
            <v>-1.0941421504100002</v>
          </cell>
          <cell r="GK366">
            <v>0</v>
          </cell>
          <cell r="GL366">
            <v>0</v>
          </cell>
          <cell r="GM366">
            <v>0</v>
          </cell>
          <cell r="GN366">
            <v>0</v>
          </cell>
          <cell r="GO366">
            <v>0</v>
          </cell>
          <cell r="GP366">
            <v>-5.3120917153699985</v>
          </cell>
          <cell r="GQ366">
            <v>0</v>
          </cell>
          <cell r="GR366">
            <v>-16.749599721440006</v>
          </cell>
          <cell r="GS366">
            <v>0</v>
          </cell>
          <cell r="GT366">
            <v>-3.7999708281800011</v>
          </cell>
          <cell r="GU366">
            <v>1.091221074349999</v>
          </cell>
          <cell r="GV366">
            <v>0</v>
          </cell>
          <cell r="GW366">
            <v>-0.24403127432000016</v>
          </cell>
          <cell r="GX366">
            <v>0</v>
          </cell>
          <cell r="GY366">
            <v>0</v>
          </cell>
          <cell r="GZ366">
            <v>0</v>
          </cell>
          <cell r="HA366">
            <v>0</v>
          </cell>
          <cell r="HB366">
            <v>0</v>
          </cell>
          <cell r="HC366">
            <v>-12.227392450810015</v>
          </cell>
          <cell r="HD366">
            <v>-1.5694262424799987</v>
          </cell>
          <cell r="HE366">
            <v>-24.588158200349994</v>
          </cell>
          <cell r="HF366">
            <v>2.7760362867600001</v>
          </cell>
          <cell r="HG366">
            <v>0</v>
          </cell>
          <cell r="HH366">
            <v>4.2887760171300009</v>
          </cell>
          <cell r="HI366">
            <v>0</v>
          </cell>
          <cell r="HJ366">
            <v>3.2364967254600003</v>
          </cell>
          <cell r="HK366">
            <v>2.4170302026100074</v>
          </cell>
          <cell r="HL366">
            <v>0</v>
          </cell>
          <cell r="HM366">
            <v>-6.4827526603199992</v>
          </cell>
          <cell r="HN366">
            <v>0</v>
          </cell>
          <cell r="HO366">
            <v>0</v>
          </cell>
          <cell r="HP366">
            <v>-29.144095824350007</v>
          </cell>
          <cell r="HQ366">
            <v>-1.6796489476400005</v>
          </cell>
          <cell r="HR366">
            <v>-0.89539225220000063</v>
          </cell>
          <cell r="HS366">
            <v>0</v>
          </cell>
          <cell r="HT366">
            <v>0</v>
          </cell>
          <cell r="HU366">
            <v>0</v>
          </cell>
          <cell r="HV366">
            <v>0</v>
          </cell>
          <cell r="HW366">
            <v>0</v>
          </cell>
          <cell r="HX366">
            <v>0</v>
          </cell>
          <cell r="HY366">
            <v>0</v>
          </cell>
          <cell r="HZ366">
            <v>-0.89539225220000063</v>
          </cell>
          <cell r="IA366">
            <v>0</v>
          </cell>
          <cell r="IB366">
            <v>0</v>
          </cell>
          <cell r="IC366">
            <v>0</v>
          </cell>
          <cell r="ID366">
            <v>0</v>
          </cell>
          <cell r="IE366">
            <v>-179.14340239041002</v>
          </cell>
          <cell r="IF366">
            <v>0</v>
          </cell>
          <cell r="IG366">
            <v>-36.352107273279998</v>
          </cell>
          <cell r="IH366">
            <v>-1.06269175604</v>
          </cell>
          <cell r="II366">
            <v>-8.0802446168399999</v>
          </cell>
          <cell r="IJ366">
            <v>0</v>
          </cell>
          <cell r="IK366">
            <v>0</v>
          </cell>
          <cell r="IL366">
            <v>0</v>
          </cell>
          <cell r="IM366">
            <v>0</v>
          </cell>
          <cell r="IN366">
            <v>0</v>
          </cell>
          <cell r="IO366">
            <v>0</v>
          </cell>
          <cell r="IP366">
            <v>-50.77869250845</v>
          </cell>
          <cell r="IQ366">
            <v>-82.869666235799997</v>
          </cell>
          <cell r="IR366">
            <v>-309.43882731178996</v>
          </cell>
          <cell r="IS366">
            <v>0</v>
          </cell>
          <cell r="IT366">
            <v>0</v>
          </cell>
          <cell r="IU366">
            <v>0</v>
          </cell>
          <cell r="IV366">
            <v>0</v>
          </cell>
          <cell r="IW366">
            <v>6.5798180396500001</v>
          </cell>
          <cell r="IX366">
            <v>0</v>
          </cell>
          <cell r="IY366">
            <v>0</v>
          </cell>
          <cell r="IZ366">
            <v>0</v>
          </cell>
          <cell r="JA366">
            <v>0</v>
          </cell>
          <cell r="JB366">
            <v>0</v>
          </cell>
          <cell r="JC366">
            <v>-57.763002891410004</v>
          </cell>
          <cell r="JD366">
            <v>-258.25564246003</v>
          </cell>
          <cell r="JE366">
            <v>-30.810664430939823</v>
          </cell>
          <cell r="JF366">
            <v>0</v>
          </cell>
          <cell r="JG366">
            <v>0</v>
          </cell>
          <cell r="JH366">
            <v>0</v>
          </cell>
          <cell r="JI366">
            <v>0</v>
          </cell>
          <cell r="JJ366">
            <v>0</v>
          </cell>
          <cell r="JK366">
            <v>0</v>
          </cell>
          <cell r="JL366">
            <v>0</v>
          </cell>
          <cell r="JM366">
            <v>0</v>
          </cell>
          <cell r="JN366">
            <v>0</v>
          </cell>
          <cell r="JO366">
            <v>0</v>
          </cell>
          <cell r="JP366">
            <v>0</v>
          </cell>
          <cell r="JQ366">
            <v>-30.810664430939937</v>
          </cell>
        </row>
        <row r="367">
          <cell r="F367">
            <v>-0.68595699223999973</v>
          </cell>
          <cell r="G367">
            <v>-0.71110789195999935</v>
          </cell>
          <cell r="H367">
            <v>-1.329452432270001</v>
          </cell>
          <cell r="I367">
            <v>-1.4027066462999986</v>
          </cell>
          <cell r="J367">
            <v>-2.3697055755100038</v>
          </cell>
          <cell r="K367">
            <v>0.40521187970999861</v>
          </cell>
          <cell r="L367">
            <v>-0.96175382830999823</v>
          </cell>
          <cell r="M367">
            <v>-2.455779940419994</v>
          </cell>
          <cell r="N367">
            <v>-0.85708389997999923</v>
          </cell>
          <cell r="O367">
            <v>-0.51887852906999932</v>
          </cell>
          <cell r="P367">
            <v>-0.38503232367999995</v>
          </cell>
          <cell r="Q367">
            <v>-0.16389671310000001</v>
          </cell>
          <cell r="R367">
            <v>-10.493465146479984</v>
          </cell>
          <cell r="S367">
            <v>0</v>
          </cell>
          <cell r="T367">
            <v>-0.60903345660999975</v>
          </cell>
          <cell r="U367">
            <v>-1.4897110183500022</v>
          </cell>
          <cell r="V367">
            <v>-1.9850839847900019</v>
          </cell>
          <cell r="W367">
            <v>-0.83563864066999827</v>
          </cell>
          <cell r="X367">
            <v>-0.37922041607000012</v>
          </cell>
          <cell r="Y367">
            <v>-1.3759682642400008</v>
          </cell>
          <cell r="Z367">
            <v>-3.8188093657499955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-8.0814396444900041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-8.7610713139999907E-2</v>
          </cell>
          <cell r="AK367">
            <v>-0.18667706250999982</v>
          </cell>
          <cell r="AL367">
            <v>-1.6949473188100006</v>
          </cell>
          <cell r="AM367">
            <v>-4.5732337902200051</v>
          </cell>
          <cell r="AN367">
            <v>0</v>
          </cell>
          <cell r="AO367">
            <v>-0.34034966505999997</v>
          </cell>
          <cell r="AP367">
            <v>-0.51995818099000002</v>
          </cell>
          <cell r="AQ367">
            <v>-0.6786629137600001</v>
          </cell>
          <cell r="AR367">
            <v>-10.638071653490002</v>
          </cell>
          <cell r="AS367">
            <v>0</v>
          </cell>
          <cell r="AT367">
            <v>-1.33523180133</v>
          </cell>
          <cell r="AU367">
            <v>0</v>
          </cell>
          <cell r="AV367">
            <v>0</v>
          </cell>
          <cell r="AW367">
            <v>-0.16771131951999999</v>
          </cell>
          <cell r="AX367">
            <v>0</v>
          </cell>
          <cell r="AY367">
            <v>-0.81565760625000117</v>
          </cell>
          <cell r="AZ367">
            <v>-0.42730285965999926</v>
          </cell>
          <cell r="BA367">
            <v>-1.97080957438</v>
          </cell>
          <cell r="BB367">
            <v>0</v>
          </cell>
          <cell r="BC367">
            <v>-5.9213584923500004</v>
          </cell>
          <cell r="BD367">
            <v>0</v>
          </cell>
          <cell r="BE367">
            <v>-14.816905066149999</v>
          </cell>
          <cell r="BF367">
            <v>0</v>
          </cell>
          <cell r="BG367">
            <v>0</v>
          </cell>
          <cell r="BH367">
            <v>0</v>
          </cell>
          <cell r="BI367">
            <v>-8.6422141940000197E-2</v>
          </cell>
          <cell r="BJ367">
            <v>0</v>
          </cell>
          <cell r="BK367">
            <v>-1.2827456640100003</v>
          </cell>
          <cell r="BL367">
            <v>-1.7886949820099991</v>
          </cell>
          <cell r="BM367">
            <v>-11.659042278189997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-1.6018541178300083</v>
          </cell>
          <cell r="BS367">
            <v>-0.19450342714999999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0.1644919585300002</v>
          </cell>
          <cell r="CA367">
            <v>-1.5718426492099997</v>
          </cell>
          <cell r="CB367">
            <v>0</v>
          </cell>
          <cell r="CC367">
            <v>0</v>
          </cell>
          <cell r="CD367">
            <v>0</v>
          </cell>
          <cell r="CE367">
            <v>-8.699843349730001</v>
          </cell>
          <cell r="CF367">
            <v>0</v>
          </cell>
          <cell r="CG367">
            <v>0.25133199935</v>
          </cell>
          <cell r="CH367">
            <v>-8.6769743279300009</v>
          </cell>
          <cell r="CI367">
            <v>1.3835029056200001</v>
          </cell>
          <cell r="CJ367">
            <v>0</v>
          </cell>
          <cell r="CK367">
            <v>0</v>
          </cell>
          <cell r="CL367">
            <v>0</v>
          </cell>
          <cell r="CM367">
            <v>-1.65770392677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-3.5919609490600006</v>
          </cell>
          <cell r="CS367">
            <v>0</v>
          </cell>
          <cell r="CT367">
            <v>0</v>
          </cell>
          <cell r="CU367">
            <v>0</v>
          </cell>
          <cell r="CV367">
            <v>-1.4201864097600003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3.9634730950000002E-2</v>
          </cell>
          <cell r="DB367">
            <v>0</v>
          </cell>
          <cell r="DC367">
            <v>-2.2114092702500003</v>
          </cell>
          <cell r="DD367">
            <v>0</v>
          </cell>
          <cell r="DE367">
            <v>-0.25733368795999922</v>
          </cell>
          <cell r="DF367">
            <v>0</v>
          </cell>
          <cell r="DG367">
            <v>-0.25733368796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-17.528573400359999</v>
          </cell>
          <cell r="DS367">
            <v>0</v>
          </cell>
          <cell r="DT367">
            <v>0</v>
          </cell>
          <cell r="DU367">
            <v>0</v>
          </cell>
          <cell r="DV367">
            <v>0.39566411931000012</v>
          </cell>
          <cell r="DW367">
            <v>0</v>
          </cell>
          <cell r="DX367">
            <v>0.48365488215000002</v>
          </cell>
          <cell r="DY367">
            <v>0</v>
          </cell>
          <cell r="DZ367">
            <v>0</v>
          </cell>
          <cell r="EA367">
            <v>-13.310851809140001</v>
          </cell>
          <cell r="EB367">
            <v>0</v>
          </cell>
          <cell r="EC367">
            <v>0</v>
          </cell>
          <cell r="ED367">
            <v>-5.0970405926800009</v>
          </cell>
          <cell r="EE367">
            <v>-2.9806378715799973</v>
          </cell>
          <cell r="EF367">
            <v>-1.2054815821200002</v>
          </cell>
          <cell r="EG367">
            <v>0</v>
          </cell>
          <cell r="EH367">
            <v>0</v>
          </cell>
          <cell r="EI367">
            <v>0</v>
          </cell>
          <cell r="EJ367">
            <v>-0.33318877809000003</v>
          </cell>
          <cell r="EK367">
            <v>0</v>
          </cell>
          <cell r="EL367">
            <v>1.53328373594</v>
          </cell>
          <cell r="EM367">
            <v>0.35122929411000003</v>
          </cell>
          <cell r="EN367">
            <v>-1.7160729436399986</v>
          </cell>
          <cell r="EO367">
            <v>-1.6104075977800001</v>
          </cell>
          <cell r="EP367">
            <v>0</v>
          </cell>
          <cell r="EQ367">
            <v>0</v>
          </cell>
          <cell r="ER367">
            <v>-1.1871503065400049</v>
          </cell>
          <cell r="ES367">
            <v>-0.24421771283000004</v>
          </cell>
          <cell r="ET367">
            <v>0</v>
          </cell>
          <cell r="EU367">
            <v>-1.1036559141300002</v>
          </cell>
          <cell r="EV367">
            <v>-0.45135923979999992</v>
          </cell>
          <cell r="EW367">
            <v>0</v>
          </cell>
          <cell r="EX367">
            <v>0.61208256022000018</v>
          </cell>
          <cell r="EY367">
            <v>0</v>
          </cell>
          <cell r="EZ367">
            <v>0</v>
          </cell>
          <cell r="FA367">
            <v>0</v>
          </cell>
          <cell r="FB367">
            <v>0</v>
          </cell>
          <cell r="FC367">
            <v>0</v>
          </cell>
          <cell r="FD367">
            <v>0</v>
          </cell>
          <cell r="FE367">
            <v>-1.6963838920299992</v>
          </cell>
          <cell r="FF367">
            <v>0</v>
          </cell>
          <cell r="FG367">
            <v>0</v>
          </cell>
          <cell r="FH367">
            <v>0</v>
          </cell>
          <cell r="FI367">
            <v>0</v>
          </cell>
          <cell r="FJ367">
            <v>0</v>
          </cell>
          <cell r="FK367">
            <v>0</v>
          </cell>
          <cell r="FL367">
            <v>0</v>
          </cell>
          <cell r="FM367">
            <v>0</v>
          </cell>
          <cell r="FN367">
            <v>0</v>
          </cell>
          <cell r="FO367">
            <v>0</v>
          </cell>
          <cell r="FP367">
            <v>-1.6963838920300001</v>
          </cell>
          <cell r="FQ367">
            <v>0</v>
          </cell>
          <cell r="FR367">
            <v>-18.686306401690004</v>
          </cell>
          <cell r="FS367">
            <v>0</v>
          </cell>
          <cell r="FT367">
            <v>0</v>
          </cell>
          <cell r="FU367">
            <v>-4.4483018576299997</v>
          </cell>
          <cell r="FV367">
            <v>0</v>
          </cell>
          <cell r="FW367">
            <v>-1.44737311285</v>
          </cell>
          <cell r="FX367">
            <v>0</v>
          </cell>
          <cell r="FY367">
            <v>0</v>
          </cell>
          <cell r="FZ367">
            <v>-0.39493668591000003</v>
          </cell>
          <cell r="GA367">
            <v>0</v>
          </cell>
          <cell r="GB367">
            <v>0</v>
          </cell>
          <cell r="GC367">
            <v>-12.395694745300004</v>
          </cell>
          <cell r="GD367">
            <v>0</v>
          </cell>
          <cell r="GE367">
            <v>-2.9182758576500021</v>
          </cell>
          <cell r="GF367">
            <v>0.47920304220000004</v>
          </cell>
          <cell r="GG367">
            <v>0</v>
          </cell>
          <cell r="GH367">
            <v>0</v>
          </cell>
          <cell r="GI367">
            <v>-1.07537492757</v>
          </cell>
          <cell r="GJ367">
            <v>-0.37509664220000005</v>
          </cell>
          <cell r="GK367">
            <v>0</v>
          </cell>
          <cell r="GL367">
            <v>0</v>
          </cell>
          <cell r="GM367">
            <v>0</v>
          </cell>
          <cell r="GN367">
            <v>0</v>
          </cell>
          <cell r="GO367">
            <v>0</v>
          </cell>
          <cell r="GP367">
            <v>-1.9470073300800017</v>
          </cell>
          <cell r="GQ367">
            <v>0</v>
          </cell>
          <cell r="GR367">
            <v>0</v>
          </cell>
          <cell r="GS367">
            <v>0</v>
          </cell>
          <cell r="GT367">
            <v>0</v>
          </cell>
          <cell r="GU367">
            <v>0</v>
          </cell>
          <cell r="GV367">
            <v>0</v>
          </cell>
          <cell r="GW367">
            <v>0</v>
          </cell>
          <cell r="GX367">
            <v>0</v>
          </cell>
          <cell r="GY367">
            <v>0</v>
          </cell>
          <cell r="GZ367">
            <v>0</v>
          </cell>
          <cell r="HA367">
            <v>0</v>
          </cell>
          <cell r="HB367">
            <v>0</v>
          </cell>
          <cell r="HC367">
            <v>0</v>
          </cell>
          <cell r="HD367">
            <v>0</v>
          </cell>
          <cell r="HE367">
            <v>0</v>
          </cell>
          <cell r="HF367">
            <v>0</v>
          </cell>
          <cell r="HG367">
            <v>0</v>
          </cell>
          <cell r="HH367">
            <v>0</v>
          </cell>
          <cell r="HI367">
            <v>0</v>
          </cell>
          <cell r="HJ367">
            <v>0</v>
          </cell>
          <cell r="HK367">
            <v>0</v>
          </cell>
          <cell r="HL367">
            <v>0</v>
          </cell>
          <cell r="HM367">
            <v>0</v>
          </cell>
          <cell r="HN367">
            <v>0</v>
          </cell>
          <cell r="HO367">
            <v>0</v>
          </cell>
          <cell r="HP367">
            <v>0</v>
          </cell>
          <cell r="HQ367">
            <v>0</v>
          </cell>
          <cell r="HR367">
            <v>0</v>
          </cell>
          <cell r="HS367">
            <v>0</v>
          </cell>
          <cell r="HT367">
            <v>0</v>
          </cell>
          <cell r="HU367">
            <v>0</v>
          </cell>
          <cell r="HV367">
            <v>0</v>
          </cell>
          <cell r="HW367">
            <v>0</v>
          </cell>
          <cell r="HX367">
            <v>0</v>
          </cell>
          <cell r="HY367">
            <v>0</v>
          </cell>
          <cell r="HZ367">
            <v>0</v>
          </cell>
          <cell r="IA367">
            <v>0</v>
          </cell>
          <cell r="IB367">
            <v>0</v>
          </cell>
          <cell r="IC367">
            <v>0</v>
          </cell>
          <cell r="ID367">
            <v>0</v>
          </cell>
          <cell r="IE367">
            <v>0</v>
          </cell>
          <cell r="IF367">
            <v>0</v>
          </cell>
          <cell r="IG367">
            <v>0</v>
          </cell>
          <cell r="IH367">
            <v>0</v>
          </cell>
          <cell r="II367">
            <v>0</v>
          </cell>
          <cell r="IJ367">
            <v>0</v>
          </cell>
          <cell r="IK367">
            <v>0</v>
          </cell>
          <cell r="IL367">
            <v>0</v>
          </cell>
          <cell r="IM367">
            <v>0</v>
          </cell>
          <cell r="IN367">
            <v>0</v>
          </cell>
          <cell r="IO367">
            <v>0</v>
          </cell>
          <cell r="IP367">
            <v>0</v>
          </cell>
          <cell r="IQ367">
            <v>0</v>
          </cell>
          <cell r="IR367">
            <v>0</v>
          </cell>
          <cell r="IS367">
            <v>0</v>
          </cell>
          <cell r="IT367">
            <v>0</v>
          </cell>
          <cell r="IU367">
            <v>0</v>
          </cell>
          <cell r="IV367">
            <v>0</v>
          </cell>
          <cell r="IW367">
            <v>0</v>
          </cell>
          <cell r="IX367">
            <v>0</v>
          </cell>
          <cell r="IY367">
            <v>0</v>
          </cell>
          <cell r="IZ367">
            <v>0</v>
          </cell>
          <cell r="JA367">
            <v>0</v>
          </cell>
          <cell r="JB367">
            <v>0</v>
          </cell>
          <cell r="JC367">
            <v>0</v>
          </cell>
          <cell r="JD367">
            <v>0</v>
          </cell>
          <cell r="JE367">
            <v>0</v>
          </cell>
          <cell r="JF367">
            <v>0</v>
          </cell>
          <cell r="JG367">
            <v>0</v>
          </cell>
          <cell r="JH367">
            <v>0</v>
          </cell>
          <cell r="JI367">
            <v>0</v>
          </cell>
          <cell r="JJ367">
            <v>0</v>
          </cell>
          <cell r="JK367">
            <v>0</v>
          </cell>
          <cell r="JL367">
            <v>0</v>
          </cell>
          <cell r="JM367">
            <v>0</v>
          </cell>
          <cell r="JN367">
            <v>0</v>
          </cell>
          <cell r="JO367">
            <v>0</v>
          </cell>
          <cell r="JP367">
            <v>0</v>
          </cell>
          <cell r="JQ367">
            <v>0</v>
          </cell>
        </row>
        <row r="368">
          <cell r="F368">
            <v>0</v>
          </cell>
          <cell r="G368">
            <v>-2.8562318136000009</v>
          </cell>
          <cell r="H368">
            <v>-1.5014277884799974</v>
          </cell>
          <cell r="I368">
            <v>-2.1599209490300026</v>
          </cell>
          <cell r="J368">
            <v>-5.9418712763999935</v>
          </cell>
          <cell r="K368">
            <v>1.2767373998800053</v>
          </cell>
          <cell r="L368">
            <v>-3.3802017157100011</v>
          </cell>
          <cell r="M368">
            <v>-10.685011513180001</v>
          </cell>
          <cell r="N368">
            <v>-1.4903751544499926</v>
          </cell>
          <cell r="O368">
            <v>-1.2321862621299999</v>
          </cell>
          <cell r="P368">
            <v>0</v>
          </cell>
          <cell r="Q368">
            <v>-0.54947851394000002</v>
          </cell>
          <cell r="R368">
            <v>-21.153205528530009</v>
          </cell>
          <cell r="S368">
            <v>0</v>
          </cell>
          <cell r="T368">
            <v>-2.3692273501899983</v>
          </cell>
          <cell r="U368">
            <v>-3.8276138627700007</v>
          </cell>
          <cell r="V368">
            <v>-2.786126891479995</v>
          </cell>
          <cell r="W368">
            <v>-3.1070023810300036</v>
          </cell>
          <cell r="X368">
            <v>-1.0346369326599998</v>
          </cell>
          <cell r="Y368">
            <v>-3.378790305079999</v>
          </cell>
          <cell r="Z368">
            <v>-4.6498078053200018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-32.37098069835001</v>
          </cell>
          <cell r="AF368">
            <v>0</v>
          </cell>
          <cell r="AG368">
            <v>0</v>
          </cell>
          <cell r="AH368">
            <v>-6.6543975819599996</v>
          </cell>
          <cell r="AI368">
            <v>0</v>
          </cell>
          <cell r="AJ368">
            <v>-9.1132654093899994</v>
          </cell>
          <cell r="AK368">
            <v>-0.62466629361999981</v>
          </cell>
          <cell r="AL368">
            <v>-3.1443282306000029</v>
          </cell>
          <cell r="AM368">
            <v>-10.059170644049999</v>
          </cell>
          <cell r="AN368">
            <v>0</v>
          </cell>
          <cell r="AO368">
            <v>-1.1417389008600001</v>
          </cell>
          <cell r="AP368">
            <v>-0.34771128093000048</v>
          </cell>
          <cell r="AQ368">
            <v>-1.2857023569399999</v>
          </cell>
          <cell r="AR368">
            <v>-179.82546809280004</v>
          </cell>
          <cell r="AS368">
            <v>0</v>
          </cell>
          <cell r="AT368">
            <v>-59.77602766727999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-5.1851819259399932</v>
          </cell>
          <cell r="AZ368">
            <v>-78.049789329040038</v>
          </cell>
          <cell r="BA368">
            <v>-35.863104463149988</v>
          </cell>
          <cell r="BB368">
            <v>0</v>
          </cell>
          <cell r="BC368">
            <v>0</v>
          </cell>
          <cell r="BD368">
            <v>-0.95136470739000001</v>
          </cell>
          <cell r="BE368">
            <v>-51.572678147529984</v>
          </cell>
          <cell r="BF368">
            <v>-0.80264444881000152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0.37737069428000325</v>
          </cell>
          <cell r="BM368">
            <v>-47.39077883899003</v>
          </cell>
          <cell r="BN368">
            <v>-3.7566255540100002</v>
          </cell>
          <cell r="BO368">
            <v>0</v>
          </cell>
          <cell r="BP368">
            <v>0</v>
          </cell>
          <cell r="BQ368">
            <v>0</v>
          </cell>
          <cell r="BR368">
            <v>-17.895159425249972</v>
          </cell>
          <cell r="BS368">
            <v>-0.65167330592999995</v>
          </cell>
          <cell r="BT368">
            <v>-4.7325986661400066</v>
          </cell>
          <cell r="BU368">
            <v>0</v>
          </cell>
          <cell r="BV368">
            <v>-4.1102504604199996</v>
          </cell>
          <cell r="BW368">
            <v>0</v>
          </cell>
          <cell r="BX368">
            <v>0</v>
          </cell>
          <cell r="BY368">
            <v>-8.1418083934400052</v>
          </cell>
          <cell r="BZ368">
            <v>4.339559573119999</v>
          </cell>
          <cell r="CA368">
            <v>-4.5983881724399964</v>
          </cell>
          <cell r="CB368">
            <v>0</v>
          </cell>
          <cell r="CC368">
            <v>0</v>
          </cell>
          <cell r="CD368">
            <v>0</v>
          </cell>
          <cell r="CE368">
            <v>-11.417501625900009</v>
          </cell>
          <cell r="CF368">
            <v>0</v>
          </cell>
          <cell r="CG368">
            <v>0.72502462752999997</v>
          </cell>
          <cell r="CH368">
            <v>0</v>
          </cell>
          <cell r="CI368">
            <v>-11.117308516850001</v>
          </cell>
          <cell r="CJ368">
            <v>-1.0252177365800001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-39.413718776969993</v>
          </cell>
          <cell r="CS368">
            <v>0</v>
          </cell>
          <cell r="CT368">
            <v>0</v>
          </cell>
          <cell r="CU368">
            <v>0</v>
          </cell>
          <cell r="CV368">
            <v>-4.1578330480300005</v>
          </cell>
          <cell r="CW368">
            <v>0</v>
          </cell>
          <cell r="CX368">
            <v>0</v>
          </cell>
          <cell r="CY368">
            <v>1.0605565501800001</v>
          </cell>
          <cell r="CZ368">
            <v>0</v>
          </cell>
          <cell r="DA368">
            <v>0</v>
          </cell>
          <cell r="DB368">
            <v>0</v>
          </cell>
          <cell r="DC368">
            <v>-36.316442279120004</v>
          </cell>
          <cell r="DD368">
            <v>0</v>
          </cell>
          <cell r="DE368">
            <v>-13.97569139622</v>
          </cell>
          <cell r="DF368">
            <v>0</v>
          </cell>
          <cell r="DG368">
            <v>-0.85813006415999993</v>
          </cell>
          <cell r="DH368">
            <v>0</v>
          </cell>
          <cell r="DI368">
            <v>0</v>
          </cell>
          <cell r="DJ368">
            <v>0</v>
          </cell>
          <cell r="DK368">
            <v>-3.9858799253299999</v>
          </cell>
          <cell r="DL368">
            <v>0</v>
          </cell>
          <cell r="DM368">
            <v>-3.2266294653100012</v>
          </cell>
          <cell r="DN368">
            <v>-5.90505194142</v>
          </cell>
          <cell r="DO368">
            <v>0</v>
          </cell>
          <cell r="DP368">
            <v>0</v>
          </cell>
          <cell r="DQ368">
            <v>0</v>
          </cell>
          <cell r="DR368">
            <v>-72.717701471790008</v>
          </cell>
          <cell r="DS368">
            <v>-14.35012781522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4.1266949904999999</v>
          </cell>
          <cell r="DY368">
            <v>1.2064138761500001</v>
          </cell>
          <cell r="DZ368">
            <v>0</v>
          </cell>
          <cell r="EA368">
            <v>-33.989970986119999</v>
          </cell>
          <cell r="EB368">
            <v>0</v>
          </cell>
          <cell r="EC368">
            <v>0</v>
          </cell>
          <cell r="ED368">
            <v>-29.7107115371</v>
          </cell>
          <cell r="EE368">
            <v>-34.640595249739988</v>
          </cell>
          <cell r="EF368">
            <v>0</v>
          </cell>
          <cell r="EG368">
            <v>-25.17336378017</v>
          </cell>
          <cell r="EH368">
            <v>0</v>
          </cell>
          <cell r="EI368">
            <v>0</v>
          </cell>
          <cell r="EJ368">
            <v>-0.84955216467000005</v>
          </cell>
          <cell r="EK368">
            <v>-4.7539460470002126E-2</v>
          </cell>
          <cell r="EL368">
            <v>0</v>
          </cell>
          <cell r="EM368">
            <v>1.1653983529</v>
          </cell>
          <cell r="EN368">
            <v>-5.0216652888399977</v>
          </cell>
          <cell r="EO368">
            <v>-4.71387290849</v>
          </cell>
          <cell r="EP368">
            <v>0</v>
          </cell>
          <cell r="EQ368">
            <v>0</v>
          </cell>
          <cell r="ER368">
            <v>-24.446602909029991</v>
          </cell>
          <cell r="ES368">
            <v>-1.6420382527699999</v>
          </cell>
          <cell r="ET368">
            <v>-5.2353123122800014</v>
          </cell>
          <cell r="EU368">
            <v>1.2349646590200001</v>
          </cell>
          <cell r="EV368">
            <v>0</v>
          </cell>
          <cell r="EW368">
            <v>-3.8627372979500003</v>
          </cell>
          <cell r="EX368">
            <v>-3.5893290771699924</v>
          </cell>
          <cell r="EY368">
            <v>0</v>
          </cell>
          <cell r="EZ368">
            <v>0</v>
          </cell>
          <cell r="FA368">
            <v>0</v>
          </cell>
          <cell r="FB368">
            <v>-11.35215062788</v>
          </cell>
          <cell r="FC368">
            <v>0</v>
          </cell>
          <cell r="FD368">
            <v>0</v>
          </cell>
          <cell r="FE368">
            <v>-9.9539970651599958</v>
          </cell>
          <cell r="FF368">
            <v>0</v>
          </cell>
          <cell r="FG368">
            <v>0</v>
          </cell>
          <cell r="FH368">
            <v>0</v>
          </cell>
          <cell r="FI368">
            <v>0</v>
          </cell>
          <cell r="FJ368">
            <v>0</v>
          </cell>
          <cell r="FK368">
            <v>0</v>
          </cell>
          <cell r="FL368">
            <v>0</v>
          </cell>
          <cell r="FM368">
            <v>0</v>
          </cell>
          <cell r="FN368">
            <v>-1.10400011991</v>
          </cell>
          <cell r="FO368">
            <v>0</v>
          </cell>
          <cell r="FP368">
            <v>-8.8499969452500018</v>
          </cell>
          <cell r="FQ368">
            <v>0</v>
          </cell>
          <cell r="FR368">
            <v>-60.99296876658002</v>
          </cell>
          <cell r="FS368">
            <v>0</v>
          </cell>
          <cell r="FT368">
            <v>0</v>
          </cell>
          <cell r="FU368">
            <v>0</v>
          </cell>
          <cell r="FV368">
            <v>0</v>
          </cell>
          <cell r="FW368">
            <v>-2.6671313167400008</v>
          </cell>
          <cell r="FX368">
            <v>0</v>
          </cell>
          <cell r="FY368">
            <v>0</v>
          </cell>
          <cell r="FZ368">
            <v>0</v>
          </cell>
          <cell r="GA368">
            <v>0</v>
          </cell>
          <cell r="GB368">
            <v>0</v>
          </cell>
          <cell r="GC368">
            <v>-58.325837449840009</v>
          </cell>
          <cell r="GD368">
            <v>0</v>
          </cell>
          <cell r="GE368">
            <v>-35.261188459659991</v>
          </cell>
          <cell r="GF368">
            <v>1.5851499249700001</v>
          </cell>
          <cell r="GG368">
            <v>-0.99358757618000015</v>
          </cell>
          <cell r="GH368">
            <v>1.6237448655400044</v>
          </cell>
          <cell r="GI368">
            <v>-4.2711633775599971</v>
          </cell>
          <cell r="GJ368">
            <v>0</v>
          </cell>
          <cell r="GK368">
            <v>0</v>
          </cell>
          <cell r="GL368">
            <v>0</v>
          </cell>
          <cell r="GM368">
            <v>0</v>
          </cell>
          <cell r="GN368">
            <v>0</v>
          </cell>
          <cell r="GO368">
            <v>0.49587026683999991</v>
          </cell>
          <cell r="GP368">
            <v>-1.5619931986700024</v>
          </cell>
          <cell r="GQ368">
            <v>-32.139209364599999</v>
          </cell>
          <cell r="GR368">
            <v>-115.04278778002998</v>
          </cell>
          <cell r="GS368">
            <v>0</v>
          </cell>
          <cell r="GT368">
            <v>-10.799417018840003</v>
          </cell>
          <cell r="GU368">
            <v>-4.4794376072099951</v>
          </cell>
          <cell r="GV368">
            <v>0</v>
          </cell>
          <cell r="GW368">
            <v>0</v>
          </cell>
          <cell r="GX368">
            <v>0</v>
          </cell>
          <cell r="GY368">
            <v>0</v>
          </cell>
          <cell r="GZ368">
            <v>-76.978607430329987</v>
          </cell>
          <cell r="HA368">
            <v>0</v>
          </cell>
          <cell r="HB368">
            <v>0</v>
          </cell>
          <cell r="HC368">
            <v>-22.785325723650004</v>
          </cell>
          <cell r="HD368">
            <v>0</v>
          </cell>
          <cell r="HE368">
            <v>-140.18346477790988</v>
          </cell>
          <cell r="HF368">
            <v>2.8192872296599987</v>
          </cell>
          <cell r="HG368">
            <v>-91.789010238620023</v>
          </cell>
          <cell r="HH368">
            <v>0</v>
          </cell>
          <cell r="HI368">
            <v>0</v>
          </cell>
          <cell r="HJ368">
            <v>-1.9417732053499961</v>
          </cell>
          <cell r="HK368">
            <v>2.1237080053399993</v>
          </cell>
          <cell r="HL368">
            <v>-36.444920551510002</v>
          </cell>
          <cell r="HM368">
            <v>0</v>
          </cell>
          <cell r="HN368">
            <v>0</v>
          </cell>
          <cell r="HO368">
            <v>0</v>
          </cell>
          <cell r="HP368">
            <v>-16.967129919429993</v>
          </cell>
          <cell r="HQ368">
            <v>2.0163739019999998</v>
          </cell>
          <cell r="HR368">
            <v>-65.674570197540007</v>
          </cell>
          <cell r="HS368">
            <v>0</v>
          </cell>
          <cell r="HT368">
            <v>-31.403687474890003</v>
          </cell>
          <cell r="HU368">
            <v>-34.270882722650001</v>
          </cell>
          <cell r="HV368">
            <v>0</v>
          </cell>
          <cell r="HW368">
            <v>0</v>
          </cell>
          <cell r="HX368">
            <v>0</v>
          </cell>
          <cell r="HY368">
            <v>0</v>
          </cell>
          <cell r="HZ368">
            <v>0</v>
          </cell>
          <cell r="IA368">
            <v>0</v>
          </cell>
          <cell r="IB368">
            <v>0</v>
          </cell>
          <cell r="IC368">
            <v>0</v>
          </cell>
          <cell r="ID368">
            <v>0</v>
          </cell>
          <cell r="IE368">
            <v>-372.0553731371499</v>
          </cell>
          <cell r="IF368">
            <v>-154.19929920011</v>
          </cell>
          <cell r="IG368">
            <v>0</v>
          </cell>
          <cell r="IH368">
            <v>-19.855912990709996</v>
          </cell>
          <cell r="II368">
            <v>-1.182527735099999</v>
          </cell>
          <cell r="IJ368">
            <v>0</v>
          </cell>
          <cell r="IK368">
            <v>0</v>
          </cell>
          <cell r="IL368">
            <v>0</v>
          </cell>
          <cell r="IM368">
            <v>0</v>
          </cell>
          <cell r="IN368">
            <v>0</v>
          </cell>
          <cell r="IO368">
            <v>0</v>
          </cell>
          <cell r="IP368">
            <v>-35.594885924750017</v>
          </cell>
          <cell r="IQ368">
            <v>-161.22274728648</v>
          </cell>
          <cell r="IR368">
            <v>-205.79700716670993</v>
          </cell>
          <cell r="IS368">
            <v>0</v>
          </cell>
          <cell r="IT368">
            <v>0</v>
          </cell>
          <cell r="IU368">
            <v>0</v>
          </cell>
          <cell r="IV368">
            <v>0</v>
          </cell>
          <cell r="IW368">
            <v>-4.3109446147300012</v>
          </cell>
          <cell r="IX368">
            <v>0</v>
          </cell>
          <cell r="IY368">
            <v>0</v>
          </cell>
          <cell r="IZ368">
            <v>-55.931935374289999</v>
          </cell>
          <cell r="JA368">
            <v>0</v>
          </cell>
          <cell r="JB368">
            <v>0</v>
          </cell>
          <cell r="JC368">
            <v>-33.735092336920019</v>
          </cell>
          <cell r="JD368">
            <v>-111.81903484076997</v>
          </cell>
          <cell r="JE368">
            <v>0.61944748423002238</v>
          </cell>
          <cell r="JF368">
            <v>0</v>
          </cell>
          <cell r="JG368">
            <v>0</v>
          </cell>
          <cell r="JH368">
            <v>0</v>
          </cell>
          <cell r="JI368">
            <v>0</v>
          </cell>
          <cell r="JJ368">
            <v>0</v>
          </cell>
          <cell r="JK368">
            <v>0</v>
          </cell>
          <cell r="JL368">
            <v>0</v>
          </cell>
          <cell r="JM368">
            <v>0.61944748423000107</v>
          </cell>
          <cell r="JN368">
            <v>0</v>
          </cell>
          <cell r="JO368">
            <v>0</v>
          </cell>
          <cell r="JP368">
            <v>0</v>
          </cell>
          <cell r="JQ368">
            <v>0</v>
          </cell>
        </row>
        <row r="369">
          <cell r="F369">
            <v>0</v>
          </cell>
          <cell r="G369">
            <v>-0.94164614242999978</v>
          </cell>
          <cell r="H369">
            <v>-0.54595405193999991</v>
          </cell>
          <cell r="I369">
            <v>-8.8381929469999676E-2</v>
          </cell>
          <cell r="J369">
            <v>-1.4141428693500018</v>
          </cell>
          <cell r="K369">
            <v>0.24597864140999803</v>
          </cell>
          <cell r="L369">
            <v>-1.0675267595899989</v>
          </cell>
          <cell r="M369">
            <v>-4.0945995033099933</v>
          </cell>
          <cell r="N369">
            <v>-0.90961696250000301</v>
          </cell>
          <cell r="O369">
            <v>-0.39708753932000018</v>
          </cell>
          <cell r="P369">
            <v>0</v>
          </cell>
          <cell r="Q369">
            <v>-0.18837365633</v>
          </cell>
          <cell r="R369">
            <v>-8.9538752573600107</v>
          </cell>
          <cell r="S369">
            <v>0</v>
          </cell>
          <cell r="T369">
            <v>-0.83255003405000139</v>
          </cell>
          <cell r="U369">
            <v>-1.6086882996800007</v>
          </cell>
          <cell r="V369">
            <v>-0.96237879379999924</v>
          </cell>
          <cell r="W369">
            <v>-2.2163884552099997</v>
          </cell>
          <cell r="X369">
            <v>-0.35469692998000002</v>
          </cell>
          <cell r="Y369">
            <v>-1.1583256989899997</v>
          </cell>
          <cell r="Z369">
            <v>-1.8208470456499999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-12.659609601210001</v>
          </cell>
          <cell r="AF369">
            <v>0</v>
          </cell>
          <cell r="AG369">
            <v>0</v>
          </cell>
          <cell r="AH369">
            <v>-2.7052702482099997</v>
          </cell>
          <cell r="AI369">
            <v>0</v>
          </cell>
          <cell r="AJ369">
            <v>-3.1038414734899988</v>
          </cell>
          <cell r="AK369">
            <v>-0.2141497269399999</v>
          </cell>
          <cell r="AL369">
            <v>-0.52553057728999875</v>
          </cell>
          <cell r="AM369">
            <v>-5.1594325487099972</v>
          </cell>
          <cell r="AN369">
            <v>0</v>
          </cell>
          <cell r="AO369">
            <v>-0.39141390584999997</v>
          </cell>
          <cell r="AP369">
            <v>-0.1192032876100001</v>
          </cell>
          <cell r="AQ369">
            <v>-0.44076783311000001</v>
          </cell>
          <cell r="AR369">
            <v>-53.114652396300016</v>
          </cell>
          <cell r="AS369">
            <v>0</v>
          </cell>
          <cell r="AT369">
            <v>-20.096415306780006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-2.2564450635999993</v>
          </cell>
          <cell r="AZ369">
            <v>-19.914880858489994</v>
          </cell>
          <cell r="BA369">
            <v>-10.41779891757</v>
          </cell>
          <cell r="BB369">
            <v>0</v>
          </cell>
          <cell r="BC369">
            <v>0</v>
          </cell>
          <cell r="BD369">
            <v>-0.42911224986000002</v>
          </cell>
          <cell r="BE369">
            <v>-16.938685697080004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-2.0349149813600036</v>
          </cell>
          <cell r="BM369">
            <v>-14.069620324239999</v>
          </cell>
          <cell r="BN369">
            <v>-0.8341503914799997</v>
          </cell>
          <cell r="BO369">
            <v>0</v>
          </cell>
          <cell r="BP369">
            <v>0</v>
          </cell>
          <cell r="BQ369">
            <v>0</v>
          </cell>
          <cell r="BR369">
            <v>-7.2041458614399971</v>
          </cell>
          <cell r="BS369">
            <v>-0.22340834128000001</v>
          </cell>
          <cell r="BT369">
            <v>-1.6224418098499989</v>
          </cell>
          <cell r="BU369">
            <v>0</v>
          </cell>
          <cell r="BV369">
            <v>-1.5432221240399999</v>
          </cell>
          <cell r="BW369">
            <v>0</v>
          </cell>
          <cell r="BX369">
            <v>0</v>
          </cell>
          <cell r="BY369">
            <v>-3.7263412912300016</v>
          </cell>
          <cell r="BZ369">
            <v>1.4876991235499997</v>
          </cell>
          <cell r="CA369">
            <v>-1.5764314185899995</v>
          </cell>
          <cell r="CB369">
            <v>0</v>
          </cell>
          <cell r="CC369">
            <v>0</v>
          </cell>
          <cell r="CD369">
            <v>0</v>
          </cell>
          <cell r="CE369">
            <v>-3.5501836717199993</v>
          </cell>
          <cell r="CF369">
            <v>0</v>
          </cell>
          <cell r="CG369">
            <v>0.28710052760000004</v>
          </cell>
          <cell r="CH369">
            <v>0</v>
          </cell>
          <cell r="CI369">
            <v>-2.76726323817</v>
          </cell>
          <cell r="CJ369">
            <v>-1.07002096115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-13.511913799630001</v>
          </cell>
          <cell r="CS369">
            <v>0</v>
          </cell>
          <cell r="CT369">
            <v>0</v>
          </cell>
          <cell r="CU369">
            <v>0</v>
          </cell>
          <cell r="CV369">
            <v>-1.42539916257</v>
          </cell>
          <cell r="CW369">
            <v>0</v>
          </cell>
          <cell r="CX369">
            <v>0</v>
          </cell>
          <cell r="CY369">
            <v>0.36358276081000002</v>
          </cell>
          <cell r="CZ369">
            <v>0</v>
          </cell>
          <cell r="DA369">
            <v>0</v>
          </cell>
          <cell r="DB369">
            <v>0</v>
          </cell>
          <cell r="DC369">
            <v>-12.45009739787</v>
          </cell>
          <cell r="DD369">
            <v>0</v>
          </cell>
          <cell r="DE369">
            <v>-8.3408530566100012</v>
          </cell>
          <cell r="DF369">
            <v>0</v>
          </cell>
          <cell r="DG369">
            <v>-0.29418638526000002</v>
          </cell>
          <cell r="DH369">
            <v>0</v>
          </cell>
          <cell r="DI369">
            <v>0</v>
          </cell>
          <cell r="DJ369">
            <v>0</v>
          </cell>
          <cell r="DK369">
            <v>-1.3664497448600006</v>
          </cell>
          <cell r="DL369">
            <v>0</v>
          </cell>
          <cell r="DM369">
            <v>-1.7160013209800002</v>
          </cell>
          <cell r="DN369">
            <v>-4.9642156055100006</v>
          </cell>
          <cell r="DO369">
            <v>0</v>
          </cell>
          <cell r="DP369">
            <v>0</v>
          </cell>
          <cell r="DQ369">
            <v>0</v>
          </cell>
          <cell r="DR369">
            <v>-25.617548178169997</v>
          </cell>
          <cell r="DS369">
            <v>-4.9195482200100003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1.4147243325300001</v>
          </cell>
          <cell r="DY369">
            <v>0</v>
          </cell>
          <cell r="DZ369">
            <v>0</v>
          </cell>
          <cell r="EA369">
            <v>-12.395203956060001</v>
          </cell>
          <cell r="EB369">
            <v>0</v>
          </cell>
          <cell r="EC369">
            <v>0</v>
          </cell>
          <cell r="ED369">
            <v>-9.7175203346299988</v>
          </cell>
          <cell r="EE369">
            <v>-12.151884059050012</v>
          </cell>
          <cell r="EF369">
            <v>0</v>
          </cell>
          <cell r="EG369">
            <v>-8.8344834308599989</v>
          </cell>
          <cell r="EH369">
            <v>0</v>
          </cell>
          <cell r="EI369">
            <v>0</v>
          </cell>
          <cell r="EJ369">
            <v>-0.37936294940999998</v>
          </cell>
          <cell r="EK369">
            <v>0</v>
          </cell>
          <cell r="EL369">
            <v>0</v>
          </cell>
          <cell r="EM369">
            <v>0.39952490088000003</v>
          </cell>
          <cell r="EN369">
            <v>-1.7215403828600007</v>
          </cell>
          <cell r="EO369">
            <v>-1.6160221968000001</v>
          </cell>
          <cell r="EP369">
            <v>0</v>
          </cell>
          <cell r="EQ369">
            <v>0</v>
          </cell>
          <cell r="ER369">
            <v>-8.0291173418500108</v>
          </cell>
          <cell r="ES369">
            <v>-0.56292783368999999</v>
          </cell>
          <cell r="ET369">
            <v>-1.0239016676200023</v>
          </cell>
          <cell r="EU369">
            <v>0.42337380326000007</v>
          </cell>
          <cell r="EV369">
            <v>0</v>
          </cell>
          <cell r="EW369">
            <v>-1.32423366838</v>
          </cell>
          <cell r="EX369">
            <v>-1.5131045556199965</v>
          </cell>
          <cell r="EY369">
            <v>0</v>
          </cell>
          <cell r="EZ369">
            <v>0</v>
          </cell>
          <cell r="FA369">
            <v>0</v>
          </cell>
          <cell r="FB369">
            <v>-4.0283234198000004</v>
          </cell>
          <cell r="FC369">
            <v>0</v>
          </cell>
          <cell r="FD369">
            <v>0</v>
          </cell>
          <cell r="FE369">
            <v>-4.0180398699599991</v>
          </cell>
          <cell r="FF369">
            <v>0</v>
          </cell>
          <cell r="FG369">
            <v>-0.61332533332000017</v>
          </cell>
          <cell r="FH369">
            <v>0</v>
          </cell>
          <cell r="FI369">
            <v>0</v>
          </cell>
          <cell r="FJ369">
            <v>0</v>
          </cell>
          <cell r="FK369">
            <v>0</v>
          </cell>
          <cell r="FL369">
            <v>0</v>
          </cell>
          <cell r="FM369">
            <v>0</v>
          </cell>
          <cell r="FN369">
            <v>0</v>
          </cell>
          <cell r="FO369">
            <v>0</v>
          </cell>
          <cell r="FP369">
            <v>-3.4047145366400002</v>
          </cell>
          <cell r="FQ369">
            <v>0</v>
          </cell>
          <cell r="FR369">
            <v>-18.12629295979999</v>
          </cell>
          <cell r="FS369">
            <v>0</v>
          </cell>
          <cell r="FT369">
            <v>0</v>
          </cell>
          <cell r="FU369">
            <v>0</v>
          </cell>
          <cell r="FV369">
            <v>0</v>
          </cell>
          <cell r="FW369">
            <v>0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-18.126292959799997</v>
          </cell>
          <cell r="GD369">
            <v>0</v>
          </cell>
          <cell r="GE369">
            <v>-10.802632126929993</v>
          </cell>
          <cell r="GF369">
            <v>0.54342519790999999</v>
          </cell>
          <cell r="GG369">
            <v>-0.87435310107999986</v>
          </cell>
          <cell r="GH369">
            <v>0</v>
          </cell>
          <cell r="GI369">
            <v>-2.464668915279999</v>
          </cell>
          <cell r="GJ369">
            <v>0</v>
          </cell>
          <cell r="GK369">
            <v>0</v>
          </cell>
          <cell r="GL369">
            <v>0</v>
          </cell>
          <cell r="GM369">
            <v>0</v>
          </cell>
          <cell r="GN369">
            <v>0.47193264823000014</v>
          </cell>
          <cell r="GO369">
            <v>0.51848094461000005</v>
          </cell>
          <cell r="GP369">
            <v>-1.8897032873900006</v>
          </cell>
          <cell r="GQ369">
            <v>-7.1077456139300006</v>
          </cell>
          <cell r="GR369">
            <v>0</v>
          </cell>
          <cell r="GS369">
            <v>0</v>
          </cell>
          <cell r="GT369">
            <v>0</v>
          </cell>
          <cell r="GU369">
            <v>0</v>
          </cell>
          <cell r="GV369">
            <v>0</v>
          </cell>
          <cell r="GW369">
            <v>0</v>
          </cell>
          <cell r="GX369">
            <v>0</v>
          </cell>
          <cell r="GY369">
            <v>0</v>
          </cell>
          <cell r="GZ369">
            <v>0</v>
          </cell>
          <cell r="HA369">
            <v>0</v>
          </cell>
          <cell r="HB369">
            <v>0</v>
          </cell>
          <cell r="HC369">
            <v>0</v>
          </cell>
          <cell r="HD369">
            <v>0</v>
          </cell>
          <cell r="HE369">
            <v>0</v>
          </cell>
          <cell r="HF369">
            <v>0</v>
          </cell>
          <cell r="HG369">
            <v>0</v>
          </cell>
          <cell r="HH369">
            <v>0</v>
          </cell>
          <cell r="HI369">
            <v>0</v>
          </cell>
          <cell r="HJ369">
            <v>0</v>
          </cell>
          <cell r="HK369">
            <v>0</v>
          </cell>
          <cell r="HL369">
            <v>0</v>
          </cell>
          <cell r="HM369">
            <v>0</v>
          </cell>
          <cell r="HN369">
            <v>0</v>
          </cell>
          <cell r="HO369">
            <v>0</v>
          </cell>
          <cell r="HP369">
            <v>0</v>
          </cell>
          <cell r="HQ369">
            <v>0</v>
          </cell>
          <cell r="HR369">
            <v>0</v>
          </cell>
          <cell r="HS369">
            <v>0</v>
          </cell>
          <cell r="HT369">
            <v>0</v>
          </cell>
          <cell r="HU369">
            <v>0</v>
          </cell>
          <cell r="HV369">
            <v>0</v>
          </cell>
          <cell r="HW369">
            <v>0</v>
          </cell>
          <cell r="HX369">
            <v>0</v>
          </cell>
          <cell r="HY369">
            <v>0</v>
          </cell>
          <cell r="HZ369">
            <v>0</v>
          </cell>
          <cell r="IA369">
            <v>0</v>
          </cell>
          <cell r="IB369">
            <v>0</v>
          </cell>
          <cell r="IC369">
            <v>0</v>
          </cell>
          <cell r="ID369">
            <v>0</v>
          </cell>
          <cell r="IE369">
            <v>0</v>
          </cell>
          <cell r="IF369">
            <v>0</v>
          </cell>
          <cell r="IG369">
            <v>0</v>
          </cell>
          <cell r="IH369">
            <v>0</v>
          </cell>
          <cell r="II369">
            <v>0</v>
          </cell>
          <cell r="IJ369">
            <v>0</v>
          </cell>
          <cell r="IK369">
            <v>0</v>
          </cell>
          <cell r="IL369">
            <v>0</v>
          </cell>
          <cell r="IM369">
            <v>0</v>
          </cell>
          <cell r="IN369">
            <v>0</v>
          </cell>
          <cell r="IO369">
            <v>0</v>
          </cell>
          <cell r="IP369">
            <v>0</v>
          </cell>
          <cell r="IQ369">
            <v>0</v>
          </cell>
          <cell r="IR369">
            <v>0</v>
          </cell>
          <cell r="IS369">
            <v>0</v>
          </cell>
          <cell r="IT369">
            <v>0</v>
          </cell>
          <cell r="IU369">
            <v>0</v>
          </cell>
          <cell r="IV369">
            <v>0</v>
          </cell>
          <cell r="IW369">
            <v>0</v>
          </cell>
          <cell r="IX369">
            <v>0</v>
          </cell>
          <cell r="IY369">
            <v>0</v>
          </cell>
          <cell r="IZ369">
            <v>0</v>
          </cell>
          <cell r="JA369">
            <v>0</v>
          </cell>
          <cell r="JB369">
            <v>0</v>
          </cell>
          <cell r="JC369">
            <v>0</v>
          </cell>
          <cell r="JD369">
            <v>0</v>
          </cell>
          <cell r="JE369">
            <v>0</v>
          </cell>
          <cell r="JF369">
            <v>0</v>
          </cell>
          <cell r="JG369">
            <v>0</v>
          </cell>
          <cell r="JH369">
            <v>0</v>
          </cell>
          <cell r="JI369">
            <v>0</v>
          </cell>
          <cell r="JJ369">
            <v>0</v>
          </cell>
          <cell r="JK369">
            <v>0</v>
          </cell>
          <cell r="JL369">
            <v>0</v>
          </cell>
          <cell r="JM369">
            <v>0</v>
          </cell>
          <cell r="JN369">
            <v>0</v>
          </cell>
          <cell r="JO369">
            <v>0</v>
          </cell>
          <cell r="JP369">
            <v>0</v>
          </cell>
          <cell r="JQ369">
            <v>0</v>
          </cell>
        </row>
        <row r="370">
          <cell r="F370">
            <v>-5.3723228251600048</v>
          </cell>
          <cell r="G370">
            <v>-14.897733007430006</v>
          </cell>
          <cell r="H370">
            <v>-7.2047182713399991</v>
          </cell>
          <cell r="I370">
            <v>-6.6740033069699791</v>
          </cell>
          <cell r="J370">
            <v>-35.016428232819976</v>
          </cell>
          <cell r="K370">
            <v>-2.1470827646699746</v>
          </cell>
          <cell r="L370">
            <v>-4.8439536544699848</v>
          </cell>
          <cell r="M370">
            <v>-10.990838478650005</v>
          </cell>
          <cell r="N370">
            <v>-6.7905301609600031</v>
          </cell>
          <cell r="O370">
            <v>-8.1644582351900041</v>
          </cell>
          <cell r="P370">
            <v>-6.9153978432899947</v>
          </cell>
          <cell r="Q370">
            <v>-2.9090747696600019</v>
          </cell>
          <cell r="R370">
            <v>-84.811713704429849</v>
          </cell>
          <cell r="S370">
            <v>-6.8393558693500012</v>
          </cell>
          <cell r="T370">
            <v>-10.125566195039994</v>
          </cell>
          <cell r="U370">
            <v>-7.2538237251599966</v>
          </cell>
          <cell r="V370">
            <v>-0.74603516641000311</v>
          </cell>
          <cell r="W370">
            <v>-25.57209640740993</v>
          </cell>
          <cell r="X370">
            <v>-6.9498350922900052</v>
          </cell>
          <cell r="Y370">
            <v>-16.910414195550004</v>
          </cell>
          <cell r="Z370">
            <v>-9.849625571200022</v>
          </cell>
          <cell r="AA370">
            <v>0.53766489827000008</v>
          </cell>
          <cell r="AB370">
            <v>0.36542280960000006</v>
          </cell>
          <cell r="AC370">
            <v>-1.1162379704000003</v>
          </cell>
          <cell r="AD370">
            <v>-0.35181121949000005</v>
          </cell>
          <cell r="AE370">
            <v>-134.49928320017978</v>
          </cell>
          <cell r="AF370">
            <v>-4.7709115759400005</v>
          </cell>
          <cell r="AG370">
            <v>-3.5824751891500028</v>
          </cell>
          <cell r="AH370">
            <v>-1.4308564615099968</v>
          </cell>
          <cell r="AI370">
            <v>-12.08167798389</v>
          </cell>
          <cell r="AJ370">
            <v>-20.334359589890013</v>
          </cell>
          <cell r="AK370">
            <v>-4.9667563637699956</v>
          </cell>
          <cell r="AL370">
            <v>-17.076729129580002</v>
          </cell>
          <cell r="AM370">
            <v>-41.59768522483003</v>
          </cell>
          <cell r="AN370">
            <v>-3.733752170919999</v>
          </cell>
          <cell r="AO370">
            <v>-2.9365754237200017</v>
          </cell>
          <cell r="AP370">
            <v>-8.4726190555300001</v>
          </cell>
          <cell r="AQ370">
            <v>-13.514885031449998</v>
          </cell>
          <cell r="AR370">
            <v>-497.09631177852998</v>
          </cell>
          <cell r="AS370">
            <v>-3.3016100649700002</v>
          </cell>
          <cell r="AT370">
            <v>-5.6223316214599777</v>
          </cell>
          <cell r="AU370">
            <v>-71.928186143470015</v>
          </cell>
          <cell r="AV370">
            <v>-41.884959309350009</v>
          </cell>
          <cell r="AW370">
            <v>-48.75955271198999</v>
          </cell>
          <cell r="AX370">
            <v>-6.8006105048900025</v>
          </cell>
          <cell r="AY370">
            <v>-58.919206545880002</v>
          </cell>
          <cell r="AZ370">
            <v>-42.859854474380086</v>
          </cell>
          <cell r="BA370">
            <v>-20.596023470459954</v>
          </cell>
          <cell r="BB370">
            <v>0</v>
          </cell>
          <cell r="BC370">
            <v>-29.017596427539999</v>
          </cell>
          <cell r="BD370">
            <v>-167.40638050413997</v>
          </cell>
          <cell r="BE370">
            <v>-547.97313414016958</v>
          </cell>
          <cell r="BF370">
            <v>-3.9447407483699948</v>
          </cell>
          <cell r="BG370">
            <v>-68.483294853669975</v>
          </cell>
          <cell r="BH370">
            <v>-36.085312943660014</v>
          </cell>
          <cell r="BI370">
            <v>-4.6423628623399997</v>
          </cell>
          <cell r="BJ370">
            <v>0</v>
          </cell>
          <cell r="BK370">
            <v>0</v>
          </cell>
          <cell r="BL370">
            <v>-71.921747731489916</v>
          </cell>
          <cell r="BM370">
            <v>-193.27715586186991</v>
          </cell>
          <cell r="BN370">
            <v>-155.35043891714002</v>
          </cell>
          <cell r="BO370">
            <v>0</v>
          </cell>
          <cell r="BP370">
            <v>-2.2093742326400019</v>
          </cell>
          <cell r="BQ370">
            <v>-12.058705988990027</v>
          </cell>
          <cell r="BR370">
            <v>-314.53767610273007</v>
          </cell>
          <cell r="BS370">
            <v>-18.375324151290002</v>
          </cell>
          <cell r="BT370">
            <v>0</v>
          </cell>
          <cell r="BU370">
            <v>-1.8617199723099986</v>
          </cell>
          <cell r="BV370">
            <v>-14.354372829399992</v>
          </cell>
          <cell r="BW370">
            <v>-1.68558491774</v>
          </cell>
          <cell r="BX370">
            <v>-1.9100632407700004</v>
          </cell>
          <cell r="BY370">
            <v>-19.805533029030002</v>
          </cell>
          <cell r="BZ370">
            <v>-158.81877479259001</v>
          </cell>
          <cell r="CA370">
            <v>-69.746814701200037</v>
          </cell>
          <cell r="CB370">
            <v>-2.3907477762599854</v>
          </cell>
          <cell r="CC370">
            <v>0</v>
          </cell>
          <cell r="CD370">
            <v>-25.588740692139993</v>
          </cell>
          <cell r="CE370">
            <v>-124.98169007065007</v>
          </cell>
          <cell r="CF370">
            <v>-42.610190742520004</v>
          </cell>
          <cell r="CG370">
            <v>1.3555096065500152</v>
          </cell>
          <cell r="CH370">
            <v>-1.7215343451100011</v>
          </cell>
          <cell r="CI370">
            <v>-15.088363543879993</v>
          </cell>
          <cell r="CJ370">
            <v>-8.4336563658300179</v>
          </cell>
          <cell r="CK370">
            <v>-0.62376666259999958</v>
          </cell>
          <cell r="CL370">
            <v>-3.964656875600042</v>
          </cell>
          <cell r="CM370">
            <v>-60.661105528929966</v>
          </cell>
          <cell r="CN370">
            <v>-0.43178340830996831</v>
          </cell>
          <cell r="CO370">
            <v>7.1978577955800009</v>
          </cell>
          <cell r="CP370">
            <v>0</v>
          </cell>
          <cell r="CQ370">
            <v>0</v>
          </cell>
          <cell r="CR370">
            <v>-540.71793919148035</v>
          </cell>
          <cell r="CS370">
            <v>-19.030716815369999</v>
          </cell>
          <cell r="CT370">
            <v>-136.27545247636999</v>
          </cell>
          <cell r="CU370">
            <v>-6.3597741737000035</v>
          </cell>
          <cell r="CV370">
            <v>-1.3002594957199918</v>
          </cell>
          <cell r="CW370">
            <v>-34.627462234330004</v>
          </cell>
          <cell r="CX370">
            <v>-3.2260305100599993</v>
          </cell>
          <cell r="CY370">
            <v>-54.094178760530006</v>
          </cell>
          <cell r="CZ370">
            <v>-103.87291531481998</v>
          </cell>
          <cell r="DA370">
            <v>-130.15914619161003</v>
          </cell>
          <cell r="DB370">
            <v>-22.650244242410004</v>
          </cell>
          <cell r="DC370">
            <v>-9.0585586524399844</v>
          </cell>
          <cell r="DD370">
            <v>-20.063200324120011</v>
          </cell>
          <cell r="DE370">
            <v>-120.80716681395006</v>
          </cell>
          <cell r="DF370">
            <v>-0.81115278322999984</v>
          </cell>
          <cell r="DG370">
            <v>-30.775211822510016</v>
          </cell>
          <cell r="DH370">
            <v>-1.0935852394500074</v>
          </cell>
          <cell r="DI370">
            <v>0.33167833189000007</v>
          </cell>
          <cell r="DJ370">
            <v>20.717915479370014</v>
          </cell>
          <cell r="DK370">
            <v>-1.8882672061599948</v>
          </cell>
          <cell r="DL370">
            <v>-8.4294074921299824</v>
          </cell>
          <cell r="DM370">
            <v>-4.476805560119999</v>
          </cell>
          <cell r="DN370">
            <v>-15.16396591793</v>
          </cell>
          <cell r="DO370">
            <v>-9.204628410039998</v>
          </cell>
          <cell r="DP370">
            <v>-9.3161608620007996E-2</v>
          </cell>
          <cell r="DQ370">
            <v>-69.920574585020006</v>
          </cell>
          <cell r="DR370">
            <v>-352.84494219276007</v>
          </cell>
          <cell r="DS370">
            <v>-5.411016443209995</v>
          </cell>
          <cell r="DT370">
            <v>-75.565107410110045</v>
          </cell>
          <cell r="DU370">
            <v>-70.501101084949994</v>
          </cell>
          <cell r="DV370">
            <v>1.0379709654399818</v>
          </cell>
          <cell r="DW370">
            <v>-4.7202382700399994</v>
          </cell>
          <cell r="DX370">
            <v>-11.71410553246001</v>
          </cell>
          <cell r="DY370">
            <v>-12.689452957900002</v>
          </cell>
          <cell r="DZ370">
            <v>-28.617219951840013</v>
          </cell>
          <cell r="EA370">
            <v>-22.388972706079983</v>
          </cell>
          <cell r="EB370">
            <v>0.75693155665001655</v>
          </cell>
          <cell r="EC370">
            <v>-21.525973292119993</v>
          </cell>
          <cell r="ED370">
            <v>-101.50665706613998</v>
          </cell>
          <cell r="EE370">
            <v>-330.44418639709988</v>
          </cell>
          <cell r="EF370">
            <v>-29.410368662309992</v>
          </cell>
          <cell r="EG370">
            <v>-46.514355282800011</v>
          </cell>
          <cell r="EH370">
            <v>-1.9135008476899991</v>
          </cell>
          <cell r="EI370">
            <v>-2.8817111581700061</v>
          </cell>
          <cell r="EJ370">
            <v>-0.92555984082000009</v>
          </cell>
          <cell r="EK370">
            <v>7.2272960081499917</v>
          </cell>
          <cell r="EL370">
            <v>-50.173130262409984</v>
          </cell>
          <cell r="EM370">
            <v>-20.93128696302</v>
          </cell>
          <cell r="EN370">
            <v>-53.359463903619996</v>
          </cell>
          <cell r="EO370">
            <v>-21.871190928819999</v>
          </cell>
          <cell r="EP370">
            <v>-44.523071085010002</v>
          </cell>
          <cell r="EQ370">
            <v>-65.167843470580067</v>
          </cell>
          <cell r="ER370">
            <v>-387.89833623647019</v>
          </cell>
          <cell r="ES370">
            <v>-11.18405850707002</v>
          </cell>
          <cell r="ET370">
            <v>-59.999946196300016</v>
          </cell>
          <cell r="EU370">
            <v>-3.5165909017599999</v>
          </cell>
          <cell r="EV370">
            <v>-2.4952766944599993</v>
          </cell>
          <cell r="EW370">
            <v>-13.741281365729996</v>
          </cell>
          <cell r="EX370">
            <v>6.0450870185800056</v>
          </cell>
          <cell r="EY370">
            <v>-4.8030066702199576</v>
          </cell>
          <cell r="EZ370">
            <v>-180.00075998009004</v>
          </cell>
          <cell r="FA370">
            <v>-80.451995877999991</v>
          </cell>
          <cell r="FB370">
            <v>-3.7565154264000071</v>
          </cell>
          <cell r="FC370">
            <v>2.0909916912300002</v>
          </cell>
          <cell r="FD370">
            <v>-36.084983326249926</v>
          </cell>
          <cell r="FE370">
            <v>-478.90428749480998</v>
          </cell>
          <cell r="FF370">
            <v>0</v>
          </cell>
          <cell r="FG370">
            <v>-53.176401764080026</v>
          </cell>
          <cell r="FH370">
            <v>-7.3049181857099654</v>
          </cell>
          <cell r="FI370">
            <v>-10.133277402570002</v>
          </cell>
          <cell r="FJ370">
            <v>-13.133515632850006</v>
          </cell>
          <cell r="FK370">
            <v>2.5839613894900069</v>
          </cell>
          <cell r="FL370">
            <v>-22.040495186840001</v>
          </cell>
          <cell r="FM370">
            <v>-136.34389588916008</v>
          </cell>
          <cell r="FN370">
            <v>-221.70169853189009</v>
          </cell>
          <cell r="FO370">
            <v>-1.3199599806499975</v>
          </cell>
          <cell r="FP370">
            <v>12.196972758809991</v>
          </cell>
          <cell r="FQ370">
            <v>-28.531059069359969</v>
          </cell>
          <cell r="FR370">
            <v>-347.42094792039006</v>
          </cell>
          <cell r="FS370">
            <v>-7.3966320916600097</v>
          </cell>
          <cell r="FT370">
            <v>-8.3134234819965513E-2</v>
          </cell>
          <cell r="FU370">
            <v>4.2438544089199866</v>
          </cell>
          <cell r="FV370">
            <v>-8.9253314477699917</v>
          </cell>
          <cell r="FW370">
            <v>0.48097955926000679</v>
          </cell>
          <cell r="FX370">
            <v>1.1637018591000015</v>
          </cell>
          <cell r="FY370">
            <v>-31.245774487709994</v>
          </cell>
          <cell r="FZ370">
            <v>-153.31359069832996</v>
          </cell>
          <cell r="GA370">
            <v>-114.43699569592002</v>
          </cell>
          <cell r="GB370">
            <v>-2.1800481886900016</v>
          </cell>
          <cell r="GC370">
            <v>-22.789877756209933</v>
          </cell>
          <cell r="GD370">
            <v>-12.938099146559921</v>
          </cell>
          <cell r="GE370">
            <v>-470.46443373451029</v>
          </cell>
          <cell r="GF370">
            <v>-8.8911663066599829</v>
          </cell>
          <cell r="GG370">
            <v>-4.5508835815700195</v>
          </cell>
          <cell r="GH370">
            <v>-1.9334882389899803</v>
          </cell>
          <cell r="GI370">
            <v>-26.072303000580007</v>
          </cell>
          <cell r="GJ370">
            <v>2.6515707379300011</v>
          </cell>
          <cell r="GK370">
            <v>9.1534917062999739</v>
          </cell>
          <cell r="GL370">
            <v>-3.826879304269994</v>
          </cell>
          <cell r="GM370">
            <v>-260.4526550138599</v>
          </cell>
          <cell r="GN370">
            <v>1.9266991395099922</v>
          </cell>
          <cell r="GO370">
            <v>-1.9196126677300214</v>
          </cell>
          <cell r="GP370">
            <v>-43.572568566659982</v>
          </cell>
          <cell r="GQ370">
            <v>-132.97663863793002</v>
          </cell>
          <cell r="GR370">
            <v>-315.29758952347993</v>
          </cell>
          <cell r="GS370">
            <v>-3.2458958925500099</v>
          </cell>
          <cell r="GT370">
            <v>-6.6238002488299799</v>
          </cell>
          <cell r="GU370">
            <v>-17.150501377789993</v>
          </cell>
          <cell r="GV370">
            <v>-33.878247901169999</v>
          </cell>
          <cell r="GW370">
            <v>-1.321484174689985</v>
          </cell>
          <cell r="GX370">
            <v>-10.243063156489981</v>
          </cell>
          <cell r="GY370">
            <v>-17.179541421720018</v>
          </cell>
          <cell r="GZ370">
            <v>-42.401670738490054</v>
          </cell>
          <cell r="HA370">
            <v>-19.98027299247002</v>
          </cell>
          <cell r="HB370">
            <v>-1.2633758510600046</v>
          </cell>
          <cell r="HC370">
            <v>-77.884147207310008</v>
          </cell>
          <cell r="HD370">
            <v>-84.125588560909932</v>
          </cell>
          <cell r="HE370">
            <v>-867.59757815662078</v>
          </cell>
          <cell r="HF370">
            <v>1.8173142878600004</v>
          </cell>
          <cell r="HG370">
            <v>-2.0865778917000171</v>
          </cell>
          <cell r="HH370">
            <v>6.5160860539975829E-2</v>
          </cell>
          <cell r="HI370">
            <v>-9.7213173640400328</v>
          </cell>
          <cell r="HJ370">
            <v>12.17962932337997</v>
          </cell>
          <cell r="HK370">
            <v>-8.4150374960400143</v>
          </cell>
          <cell r="HL370">
            <v>-27.444366420389997</v>
          </cell>
          <cell r="HM370">
            <v>-56.477349526500007</v>
          </cell>
          <cell r="HN370">
            <v>-568.68012108782023</v>
          </cell>
          <cell r="HO370">
            <v>11.604772856859995</v>
          </cell>
          <cell r="HP370">
            <v>-53.772890118190077</v>
          </cell>
          <cell r="HQ370">
            <v>-166.66679558058036</v>
          </cell>
          <cell r="HR370">
            <v>-84.362825941880146</v>
          </cell>
          <cell r="HS370">
            <v>-33.283380349999987</v>
          </cell>
          <cell r="HT370">
            <v>12.940263267669991</v>
          </cell>
          <cell r="HU370">
            <v>-0.99276831074001848</v>
          </cell>
          <cell r="HV370">
            <v>0.58206406944000122</v>
          </cell>
          <cell r="HW370">
            <v>-6.1781600845900186</v>
          </cell>
          <cell r="HX370">
            <v>-2.3290862727000032</v>
          </cell>
          <cell r="HY370">
            <v>-25.223617598089998</v>
          </cell>
          <cell r="HZ370">
            <v>-3.8843467436799983</v>
          </cell>
          <cell r="IA370">
            <v>-6.4268829513700041</v>
          </cell>
          <cell r="IB370">
            <v>-8.4665997894900009</v>
          </cell>
          <cell r="IC370">
            <v>-7.4370741906799935</v>
          </cell>
          <cell r="ID370">
            <v>-3.6632369876499524</v>
          </cell>
          <cell r="IE370">
            <v>-1029.7486067429809</v>
          </cell>
          <cell r="IF370">
            <v>-26.707729508739817</v>
          </cell>
          <cell r="IG370">
            <v>-63.639036641209827</v>
          </cell>
          <cell r="IH370">
            <v>-342.54974898925991</v>
          </cell>
          <cell r="II370">
            <v>-6.0903071592200604</v>
          </cell>
          <cell r="IJ370">
            <v>-2.9001001388300267</v>
          </cell>
          <cell r="IK370">
            <v>-6.6725284741599964</v>
          </cell>
          <cell r="IL370">
            <v>2.306298666890001</v>
          </cell>
          <cell r="IM370">
            <v>-59.863897237609763</v>
          </cell>
          <cell r="IN370">
            <v>-194.57134975435986</v>
          </cell>
          <cell r="IO370">
            <v>-8.294326031309998</v>
          </cell>
          <cell r="IP370">
            <v>-204.44182001478003</v>
          </cell>
          <cell r="IQ370">
            <v>-116.32406146038988</v>
          </cell>
          <cell r="IR370">
            <v>-897.37218836037846</v>
          </cell>
          <cell r="IS370">
            <v>-6.3401053501600018</v>
          </cell>
          <cell r="IT370">
            <v>-38.925737694610007</v>
          </cell>
          <cell r="IU370">
            <v>-227.35751820399992</v>
          </cell>
          <cell r="IV370">
            <v>-3.6970014222100076</v>
          </cell>
          <cell r="IW370">
            <v>-2.4034528788800031</v>
          </cell>
          <cell r="IX370">
            <v>-0.57263227733999855</v>
          </cell>
          <cell r="IY370">
            <v>-163.17284544169001</v>
          </cell>
          <cell r="IZ370">
            <v>-195.06913260719989</v>
          </cell>
          <cell r="JA370">
            <v>-168.70079308091977</v>
          </cell>
          <cell r="JB370">
            <v>0.54568258269999603</v>
          </cell>
          <cell r="JC370">
            <v>-11.81106132043999</v>
          </cell>
          <cell r="JD370">
            <v>-79.867590665630132</v>
          </cell>
          <cell r="JE370">
            <v>-52.740648737750234</v>
          </cell>
          <cell r="JF370">
            <v>-12.897636483269991</v>
          </cell>
          <cell r="JG370">
            <v>-21.253764679649976</v>
          </cell>
          <cell r="JH370">
            <v>0</v>
          </cell>
          <cell r="JI370">
            <v>0.78379043277000449</v>
          </cell>
          <cell r="JJ370">
            <v>-5.000089231543825E-11</v>
          </cell>
          <cell r="JK370">
            <v>0</v>
          </cell>
          <cell r="JL370">
            <v>3.8994585338514298E-10</v>
          </cell>
          <cell r="JM370">
            <v>0</v>
          </cell>
          <cell r="JN370">
            <v>-2.0997958927182481E-10</v>
          </cell>
          <cell r="JO370">
            <v>-27.586197903360002</v>
          </cell>
          <cell r="JP370">
            <v>0</v>
          </cell>
          <cell r="JQ370">
            <v>8.2131598956302696</v>
          </cell>
        </row>
        <row r="371">
          <cell r="F371">
            <v>-1.7286104539500009</v>
          </cell>
          <cell r="G371">
            <v>-4.6226102360799999</v>
          </cell>
          <cell r="H371">
            <v>0.53590026693999704</v>
          </cell>
          <cell r="I371">
            <v>-2.7574878706500101</v>
          </cell>
          <cell r="J371">
            <v>-17.261352386140004</v>
          </cell>
          <cell r="K371">
            <v>-2.3912092808399876</v>
          </cell>
          <cell r="L371">
            <v>-1.1354563766900014</v>
          </cell>
          <cell r="M371">
            <v>-6.067666342469991</v>
          </cell>
          <cell r="N371">
            <v>-4.2629687947299999</v>
          </cell>
          <cell r="O371">
            <v>-3.144309489540003</v>
          </cell>
          <cell r="P371">
            <v>-2.9840672124000029</v>
          </cell>
          <cell r="Q371">
            <v>-0.86382056193000167</v>
          </cell>
          <cell r="R371">
            <v>-31.934368702190056</v>
          </cell>
          <cell r="S371">
            <v>-1.5358665393400006</v>
          </cell>
          <cell r="T371">
            <v>-3.7974531333699986</v>
          </cell>
          <cell r="U371">
            <v>-3.1138241050999955</v>
          </cell>
          <cell r="V371">
            <v>-2.7207618688400004</v>
          </cell>
          <cell r="W371">
            <v>-9.9140726504299863</v>
          </cell>
          <cell r="X371">
            <v>-1.9404294270900007</v>
          </cell>
          <cell r="Y371">
            <v>-5.3579137044299969</v>
          </cell>
          <cell r="Z371">
            <v>-2.2023894194499931</v>
          </cell>
          <cell r="AA371">
            <v>-1.4017605144399998</v>
          </cell>
          <cell r="AB371">
            <v>0.69339355825000037</v>
          </cell>
          <cell r="AC371">
            <v>-8.3847139259999981E-2</v>
          </cell>
          <cell r="AD371">
            <v>-0.55944375869000007</v>
          </cell>
          <cell r="AE371">
            <v>-43.249133563889956</v>
          </cell>
          <cell r="AF371">
            <v>-0.90406349365000005</v>
          </cell>
          <cell r="AG371">
            <v>-0.34768234031999867</v>
          </cell>
          <cell r="AH371">
            <v>-1.2606026097899985</v>
          </cell>
          <cell r="AI371">
            <v>-3.9984601460400011</v>
          </cell>
          <cell r="AJ371">
            <v>-8.5083459937100017</v>
          </cell>
          <cell r="AK371">
            <v>-0.16891508018999879</v>
          </cell>
          <cell r="AL371">
            <v>-5.6276909531699957</v>
          </cell>
          <cell r="AM371">
            <v>-12.809486591059994</v>
          </cell>
          <cell r="AN371">
            <v>-4.5676288994699998</v>
          </cell>
          <cell r="AO371">
            <v>-1.6951451097600003</v>
          </cell>
          <cell r="AP371">
            <v>-1.2381161611100016</v>
          </cell>
          <cell r="AQ371">
            <v>-2.1229961856199999</v>
          </cell>
          <cell r="AR371">
            <v>-181.64659474449979</v>
          </cell>
          <cell r="AS371">
            <v>-2.8201413197100003</v>
          </cell>
          <cell r="AT371">
            <v>0</v>
          </cell>
          <cell r="AU371">
            <v>-25.079251851979993</v>
          </cell>
          <cell r="AV371">
            <v>-14.128736495269997</v>
          </cell>
          <cell r="AW371">
            <v>-16.634319706640007</v>
          </cell>
          <cell r="AX371">
            <v>-2.0056985483500007</v>
          </cell>
          <cell r="AY371">
            <v>-24.962732041820018</v>
          </cell>
          <cell r="AZ371">
            <v>-19.078798345709941</v>
          </cell>
          <cell r="BA371">
            <v>-6.3210580300199837</v>
          </cell>
          <cell r="BB371">
            <v>0</v>
          </cell>
          <cell r="BC371">
            <v>-8.7506879821700032</v>
          </cell>
          <cell r="BD371">
            <v>-61.865170422829976</v>
          </cell>
          <cell r="BE371">
            <v>-179.39375827141998</v>
          </cell>
          <cell r="BF371">
            <v>-1.7076886102700009</v>
          </cell>
          <cell r="BG371">
            <v>-20.991021983949992</v>
          </cell>
          <cell r="BH371">
            <v>-4.0040255693400013</v>
          </cell>
          <cell r="BI371">
            <v>-1.5915069364600005</v>
          </cell>
          <cell r="BJ371">
            <v>0</v>
          </cell>
          <cell r="BK371">
            <v>0</v>
          </cell>
          <cell r="BL371">
            <v>-19.495761910060011</v>
          </cell>
          <cell r="BM371">
            <v>-65.07040619515999</v>
          </cell>
          <cell r="BN371">
            <v>-59.717961536550007</v>
          </cell>
          <cell r="BO371">
            <v>0</v>
          </cell>
          <cell r="BP371">
            <v>-0.24845467803000076</v>
          </cell>
          <cell r="BQ371">
            <v>-6.5669308516000058</v>
          </cell>
          <cell r="BR371">
            <v>-105.18321153909005</v>
          </cell>
          <cell r="BS371">
            <v>-5.7616167340800004</v>
          </cell>
          <cell r="BT371">
            <v>0</v>
          </cell>
          <cell r="BU371">
            <v>0</v>
          </cell>
          <cell r="BV371">
            <v>-5.4208946303900003</v>
          </cell>
          <cell r="BW371">
            <v>-0.59768435191999902</v>
          </cell>
          <cell r="BX371">
            <v>-1.2948690946299983</v>
          </cell>
          <cell r="BY371">
            <v>-3.7438910826099985</v>
          </cell>
          <cell r="BZ371">
            <v>-53.101970649709983</v>
          </cell>
          <cell r="CA371">
            <v>-26.674834210940006</v>
          </cell>
          <cell r="CB371">
            <v>0</v>
          </cell>
          <cell r="CC371">
            <v>0</v>
          </cell>
          <cell r="CD371">
            <v>-8.5874507848099952</v>
          </cell>
          <cell r="CE371">
            <v>-48.667623011820069</v>
          </cell>
          <cell r="CF371">
            <v>-14.633499426429999</v>
          </cell>
          <cell r="CG371">
            <v>2.8760521674800046</v>
          </cell>
          <cell r="CH371">
            <v>-2.6477716257199972</v>
          </cell>
          <cell r="CI371">
            <v>-4.3060748825199973</v>
          </cell>
          <cell r="CJ371">
            <v>-6.2597538736199922</v>
          </cell>
          <cell r="CK371">
            <v>0</v>
          </cell>
          <cell r="CL371">
            <v>-1.1248043782600021</v>
          </cell>
          <cell r="CM371">
            <v>-23.631090522330027</v>
          </cell>
          <cell r="CN371">
            <v>0</v>
          </cell>
          <cell r="CO371">
            <v>1.0593195295800002</v>
          </cell>
          <cell r="CP371">
            <v>0</v>
          </cell>
          <cell r="CQ371">
            <v>0</v>
          </cell>
          <cell r="CR371">
            <v>-179.55220419570998</v>
          </cell>
          <cell r="CS371">
            <v>-6.5241599409500006</v>
          </cell>
          <cell r="CT371">
            <v>-41.825185513300013</v>
          </cell>
          <cell r="CU371">
            <v>-4.0812231649499999</v>
          </cell>
          <cell r="CV371">
            <v>-3.1987601402600063</v>
          </cell>
          <cell r="CW371">
            <v>-13.851907779779999</v>
          </cell>
          <cell r="CX371">
            <v>1.8197328975000033</v>
          </cell>
          <cell r="CY371">
            <v>-16.281313775939999</v>
          </cell>
          <cell r="CZ371">
            <v>-30.520708386140015</v>
          </cell>
          <cell r="DA371">
            <v>-45.650104216949991</v>
          </cell>
          <cell r="DB371">
            <v>-8.0179085273700004</v>
          </cell>
          <cell r="DC371">
            <v>-3.1295949952599926</v>
          </cell>
          <cell r="DD371">
            <v>-8.2910706523100011</v>
          </cell>
          <cell r="DE371">
            <v>-52.903235283360004</v>
          </cell>
          <cell r="DF371">
            <v>0</v>
          </cell>
          <cell r="DG371">
            <v>-9.5230882641400285</v>
          </cell>
          <cell r="DH371">
            <v>1.5241188971199975</v>
          </cell>
          <cell r="DI371">
            <v>-0.15945732728000017</v>
          </cell>
          <cell r="DJ371">
            <v>-3.559178451050002</v>
          </cell>
          <cell r="DK371">
            <v>-1.7101236845599992</v>
          </cell>
          <cell r="DL371">
            <v>-3.1940279703099961</v>
          </cell>
          <cell r="DM371">
            <v>-2.0735306375200082</v>
          </cell>
          <cell r="DN371">
            <v>-3.6834425092499856</v>
          </cell>
          <cell r="DO371">
            <v>-5.1202887595799993</v>
          </cell>
          <cell r="DP371">
            <v>-1.2049194229999998</v>
          </cell>
          <cell r="DQ371">
            <v>-24.199297153789999</v>
          </cell>
          <cell r="DR371">
            <v>-130.23231085729003</v>
          </cell>
          <cell r="DS371">
            <v>-5.2154634728699989</v>
          </cell>
          <cell r="DT371">
            <v>-29.465327864299994</v>
          </cell>
          <cell r="DU371">
            <v>-23.85655668295</v>
          </cell>
          <cell r="DV371">
            <v>-1.9081998559499986</v>
          </cell>
          <cell r="DW371">
            <v>-2.9400765974900054</v>
          </cell>
          <cell r="DX371">
            <v>0.11530951102999865</v>
          </cell>
          <cell r="DY371">
            <v>-2.6969611443899986</v>
          </cell>
          <cell r="DZ371">
            <v>-6.8961591424099993</v>
          </cell>
          <cell r="EA371">
            <v>-12.120597714279981</v>
          </cell>
          <cell r="EB371">
            <v>0.78091988199999918</v>
          </cell>
          <cell r="EC371">
            <v>-10.80619858719</v>
          </cell>
          <cell r="ED371">
            <v>-35.222999188490007</v>
          </cell>
          <cell r="EE371">
            <v>-123.69098433358988</v>
          </cell>
          <cell r="EF371">
            <v>-11.616646896150016</v>
          </cell>
          <cell r="EG371">
            <v>-16.075977152600004</v>
          </cell>
          <cell r="EH371">
            <v>-0.46265422149000202</v>
          </cell>
          <cell r="EI371">
            <v>-2.0363338046199999</v>
          </cell>
          <cell r="EJ371">
            <v>-2.2676633362499992</v>
          </cell>
          <cell r="EK371">
            <v>-0.29412649190000195</v>
          </cell>
          <cell r="EL371">
            <v>-20.970384861089997</v>
          </cell>
          <cell r="EM371">
            <v>-6.9099092677599998</v>
          </cell>
          <cell r="EN371">
            <v>-18.564080697610002</v>
          </cell>
          <cell r="EO371">
            <v>-11.709921580570001</v>
          </cell>
          <cell r="EP371">
            <v>-9.8927273275999994</v>
          </cell>
          <cell r="EQ371">
            <v>-22.89055869595002</v>
          </cell>
          <cell r="ER371">
            <v>-143.72347279893995</v>
          </cell>
          <cell r="ES371">
            <v>-4.1116403487000071</v>
          </cell>
          <cell r="ET371">
            <v>-18.26786074815999</v>
          </cell>
          <cell r="EU371">
            <v>-1.4717153655000001</v>
          </cell>
          <cell r="EV371">
            <v>-0.85543726016000043</v>
          </cell>
          <cell r="EW371">
            <v>-5.0042866628000056</v>
          </cell>
          <cell r="EX371">
            <v>2.7972385851699997</v>
          </cell>
          <cell r="EY371">
            <v>-4.0209650586500061</v>
          </cell>
          <cell r="EZ371">
            <v>-65.033644755430004</v>
          </cell>
          <cell r="FA371">
            <v>-27.368941551399971</v>
          </cell>
          <cell r="FB371">
            <v>-0.66036691345000165</v>
          </cell>
          <cell r="FC371">
            <v>-2.9130284941599998</v>
          </cell>
          <cell r="FD371">
            <v>-16.812824225699984</v>
          </cell>
          <cell r="FE371">
            <v>-173.68325310134014</v>
          </cell>
          <cell r="FF371">
            <v>-1.4141300761099984</v>
          </cell>
          <cell r="FG371">
            <v>-18.190337393920004</v>
          </cell>
          <cell r="FH371">
            <v>-3.0510064594600053</v>
          </cell>
          <cell r="FI371">
            <v>-3.6110316397699975</v>
          </cell>
          <cell r="FJ371">
            <v>-8.5169157926300016</v>
          </cell>
          <cell r="FK371">
            <v>0.29425280294999467</v>
          </cell>
          <cell r="FL371">
            <v>-7.8803956250400038</v>
          </cell>
          <cell r="FM371">
            <v>-43.866707074409987</v>
          </cell>
          <cell r="FN371">
            <v>-77.386386700210011</v>
          </cell>
          <cell r="FO371">
            <v>-2.2086613249300022</v>
          </cell>
          <cell r="FP371">
            <v>1.9961927426899919</v>
          </cell>
          <cell r="FQ371">
            <v>-9.8481265604999919</v>
          </cell>
          <cell r="FR371">
            <v>-104.26615857227</v>
          </cell>
          <cell r="FS371">
            <v>-0.9605575425100028</v>
          </cell>
          <cell r="FT371">
            <v>1.5441626966399724</v>
          </cell>
          <cell r="FU371">
            <v>-0.42271119046000649</v>
          </cell>
          <cell r="FV371">
            <v>-5.0756027388799971</v>
          </cell>
          <cell r="FW371">
            <v>0.91702212527999905</v>
          </cell>
          <cell r="FX371">
            <v>5.91949508053</v>
          </cell>
          <cell r="FY371">
            <v>-13.803184098489993</v>
          </cell>
          <cell r="FZ371">
            <v>-55.814649347200003</v>
          </cell>
          <cell r="GA371">
            <v>-27.657664174109982</v>
          </cell>
          <cell r="GB371">
            <v>2.1800481886999989</v>
          </cell>
          <cell r="GC371">
            <v>-5.354829259130014</v>
          </cell>
          <cell r="GD371">
            <v>-5.7376883126400173</v>
          </cell>
          <cell r="GE371">
            <v>-157.16244743008997</v>
          </cell>
          <cell r="GF371">
            <v>-3.5314378748900097</v>
          </cell>
          <cell r="GG371">
            <v>-0.42096695928000827</v>
          </cell>
          <cell r="GH371">
            <v>1.2635117699200009</v>
          </cell>
          <cell r="GI371">
            <v>-9.3068992761500056</v>
          </cell>
          <cell r="GJ371">
            <v>-1.3259032894500002</v>
          </cell>
          <cell r="GK371">
            <v>3.888940281970001</v>
          </cell>
          <cell r="GL371">
            <v>-1.0436773485300002</v>
          </cell>
          <cell r="GM371">
            <v>-85.413759239000058</v>
          </cell>
          <cell r="GN371">
            <v>0</v>
          </cell>
          <cell r="GO371">
            <v>-2.0317452786600008</v>
          </cell>
          <cell r="GP371">
            <v>-10.50068058758999</v>
          </cell>
          <cell r="GQ371">
            <v>-48.739829628430016</v>
          </cell>
          <cell r="GR371">
            <v>0</v>
          </cell>
          <cell r="GS371">
            <v>0</v>
          </cell>
          <cell r="GT371">
            <v>0</v>
          </cell>
          <cell r="GU371">
            <v>0</v>
          </cell>
          <cell r="GV371">
            <v>0</v>
          </cell>
          <cell r="GW371">
            <v>0</v>
          </cell>
          <cell r="GX371">
            <v>0</v>
          </cell>
          <cell r="GY371">
            <v>0</v>
          </cell>
          <cell r="GZ371">
            <v>0</v>
          </cell>
          <cell r="HA371">
            <v>0</v>
          </cell>
          <cell r="HB371">
            <v>0</v>
          </cell>
          <cell r="HC371">
            <v>0</v>
          </cell>
          <cell r="HD371">
            <v>0</v>
          </cell>
          <cell r="HE371">
            <v>0</v>
          </cell>
          <cell r="HF371">
            <v>0</v>
          </cell>
          <cell r="HG371">
            <v>0</v>
          </cell>
          <cell r="HH371">
            <v>0</v>
          </cell>
          <cell r="HI371">
            <v>0</v>
          </cell>
          <cell r="HJ371">
            <v>0</v>
          </cell>
          <cell r="HK371">
            <v>0</v>
          </cell>
          <cell r="HL371">
            <v>0</v>
          </cell>
          <cell r="HM371">
            <v>0</v>
          </cell>
          <cell r="HN371">
            <v>0</v>
          </cell>
          <cell r="HO371">
            <v>0</v>
          </cell>
          <cell r="HP371">
            <v>0</v>
          </cell>
          <cell r="HQ371">
            <v>0</v>
          </cell>
          <cell r="HR371">
            <v>0</v>
          </cell>
          <cell r="HS371">
            <v>0</v>
          </cell>
          <cell r="HT371">
            <v>0</v>
          </cell>
          <cell r="HU371">
            <v>0</v>
          </cell>
          <cell r="HV371">
            <v>0</v>
          </cell>
          <cell r="HW371">
            <v>0</v>
          </cell>
          <cell r="HX371">
            <v>0</v>
          </cell>
          <cell r="HY371">
            <v>0</v>
          </cell>
          <cell r="HZ371">
            <v>0</v>
          </cell>
          <cell r="IA371">
            <v>0</v>
          </cell>
          <cell r="IB371">
            <v>0</v>
          </cell>
          <cell r="IC371">
            <v>0</v>
          </cell>
          <cell r="ID371">
            <v>0</v>
          </cell>
          <cell r="IE371">
            <v>0</v>
          </cell>
          <cell r="IF371">
            <v>0</v>
          </cell>
          <cell r="IG371">
            <v>0</v>
          </cell>
          <cell r="IH371">
            <v>0</v>
          </cell>
          <cell r="II371">
            <v>0</v>
          </cell>
          <cell r="IJ371">
            <v>0</v>
          </cell>
          <cell r="IK371">
            <v>0</v>
          </cell>
          <cell r="IL371">
            <v>0</v>
          </cell>
          <cell r="IM371">
            <v>0</v>
          </cell>
          <cell r="IN371">
            <v>0</v>
          </cell>
          <cell r="IO371">
            <v>0</v>
          </cell>
          <cell r="IP371">
            <v>0</v>
          </cell>
          <cell r="IQ371">
            <v>0</v>
          </cell>
          <cell r="IR371">
            <v>0</v>
          </cell>
          <cell r="IS371">
            <v>0</v>
          </cell>
          <cell r="IT371">
            <v>0</v>
          </cell>
          <cell r="IU371">
            <v>0</v>
          </cell>
          <cell r="IV371">
            <v>0</v>
          </cell>
          <cell r="IW371">
            <v>0</v>
          </cell>
          <cell r="IX371">
            <v>0</v>
          </cell>
          <cell r="IY371">
            <v>0</v>
          </cell>
          <cell r="IZ371">
            <v>0</v>
          </cell>
          <cell r="JA371">
            <v>0</v>
          </cell>
          <cell r="JB371">
            <v>0</v>
          </cell>
          <cell r="JC371">
            <v>0</v>
          </cell>
          <cell r="JD371">
            <v>0</v>
          </cell>
          <cell r="JE371">
            <v>0</v>
          </cell>
          <cell r="JF371">
            <v>0</v>
          </cell>
          <cell r="JG371">
            <v>0</v>
          </cell>
          <cell r="JH371">
            <v>0</v>
          </cell>
          <cell r="JI371">
            <v>0</v>
          </cell>
          <cell r="JJ371">
            <v>0</v>
          </cell>
          <cell r="JK371">
            <v>0</v>
          </cell>
          <cell r="JL371">
            <v>0</v>
          </cell>
          <cell r="JM371">
            <v>0</v>
          </cell>
          <cell r="JN371">
            <v>0</v>
          </cell>
          <cell r="JO371">
            <v>0</v>
          </cell>
          <cell r="JP371">
            <v>0</v>
          </cell>
          <cell r="JQ371">
            <v>0</v>
          </cell>
        </row>
        <row r="372">
          <cell r="F372">
            <v>-37.374827339520095</v>
          </cell>
          <cell r="G372">
            <v>-16.627869908050002</v>
          </cell>
          <cell r="H372">
            <v>0.50359084159981649</v>
          </cell>
          <cell r="I372">
            <v>-65.401721536670152</v>
          </cell>
          <cell r="J372">
            <v>-5.1605199762100256</v>
          </cell>
          <cell r="K372">
            <v>-7.5689388033398473</v>
          </cell>
          <cell r="L372">
            <v>-25.538098518599895</v>
          </cell>
          <cell r="M372">
            <v>-53.078200029560094</v>
          </cell>
          <cell r="N372">
            <v>-36.463460077560057</v>
          </cell>
          <cell r="O372">
            <v>-26.520851084400135</v>
          </cell>
          <cell r="P372">
            <v>-25.98192974491019</v>
          </cell>
          <cell r="Q372">
            <v>-26.61082574095974</v>
          </cell>
          <cell r="R372">
            <v>-638.68962691344313</v>
          </cell>
          <cell r="S372">
            <v>-22.068895836830279</v>
          </cell>
          <cell r="T372">
            <v>-36.279327655179941</v>
          </cell>
          <cell r="U372">
            <v>-36.358318213749953</v>
          </cell>
          <cell r="V372">
            <v>-32.975493006730403</v>
          </cell>
          <cell r="W372">
            <v>-18.135435988320069</v>
          </cell>
          <cell r="X372">
            <v>-80.369451984170041</v>
          </cell>
          <cell r="Y372">
            <v>-68.219628389969898</v>
          </cell>
          <cell r="Z372">
            <v>-102.67025696787982</v>
          </cell>
          <cell r="AA372">
            <v>-117.93475834946003</v>
          </cell>
          <cell r="AB372">
            <v>-59.730546091290108</v>
          </cell>
          <cell r="AC372">
            <v>-26.710739975880017</v>
          </cell>
          <cell r="AD372">
            <v>-37.23677445397999</v>
          </cell>
          <cell r="AE372">
            <v>-1028.1813965667316</v>
          </cell>
          <cell r="AF372">
            <v>-28.209182511540007</v>
          </cell>
          <cell r="AG372">
            <v>-47.712994257870037</v>
          </cell>
          <cell r="AH372">
            <v>-16.07510652201006</v>
          </cell>
          <cell r="AI372">
            <v>-73.765926365910104</v>
          </cell>
          <cell r="AJ372">
            <v>-85.112779873630416</v>
          </cell>
          <cell r="AK372">
            <v>-19.56838757705998</v>
          </cell>
          <cell r="AL372">
            <v>-167.6754085099999</v>
          </cell>
          <cell r="AM372">
            <v>-155.25485962885023</v>
          </cell>
          <cell r="AN372">
            <v>-250.51289037820993</v>
          </cell>
          <cell r="AO372">
            <v>-32.238340572959828</v>
          </cell>
          <cell r="AP372">
            <v>-75.706646181299902</v>
          </cell>
          <cell r="AQ372">
            <v>-76.348874187389811</v>
          </cell>
          <cell r="AR372">
            <v>-1206.5943705377213</v>
          </cell>
          <cell r="AS372">
            <v>-133.74350843246003</v>
          </cell>
          <cell r="AT372">
            <v>-46.334761321340011</v>
          </cell>
          <cell r="AU372">
            <v>-83.380516598160284</v>
          </cell>
          <cell r="AV372">
            <v>-92.437202558899912</v>
          </cell>
          <cell r="AW372">
            <v>-153.28109191650992</v>
          </cell>
          <cell r="AX372">
            <v>-69.538484391119937</v>
          </cell>
          <cell r="AY372">
            <v>-145.39914183404017</v>
          </cell>
          <cell r="AZ372">
            <v>-137.8447678727307</v>
          </cell>
          <cell r="BA372">
            <v>-137.18918816913015</v>
          </cell>
          <cell r="BB372">
            <v>-1.479244718130019</v>
          </cell>
          <cell r="BC372">
            <v>-78.574457050549995</v>
          </cell>
          <cell r="BD372">
            <v>-127.39200567465036</v>
          </cell>
          <cell r="BE372">
            <v>-1142.8032477956331</v>
          </cell>
          <cell r="BF372">
            <v>-100.78789584527004</v>
          </cell>
          <cell r="BG372">
            <v>-47.635080766040119</v>
          </cell>
          <cell r="BH372">
            <v>-87.636439197739833</v>
          </cell>
          <cell r="BI372">
            <v>0</v>
          </cell>
          <cell r="BJ372">
            <v>-36.207557662330032</v>
          </cell>
          <cell r="BK372">
            <v>-43.421176550060125</v>
          </cell>
          <cell r="BL372">
            <v>-162.52533182179013</v>
          </cell>
          <cell r="BM372">
            <v>-195.73751510615966</v>
          </cell>
          <cell r="BN372">
            <v>-94.212704345659859</v>
          </cell>
          <cell r="BO372">
            <v>-44.308034068559977</v>
          </cell>
          <cell r="BP372">
            <v>-48.490343427890139</v>
          </cell>
          <cell r="BQ372">
            <v>-281.84116900412982</v>
          </cell>
          <cell r="BR372">
            <v>-1072.3192999670755</v>
          </cell>
          <cell r="BS372">
            <v>-37.781592706470008</v>
          </cell>
          <cell r="BT372">
            <v>-28.719818548050057</v>
          </cell>
          <cell r="BU372">
            <v>-231.25613009912001</v>
          </cell>
          <cell r="BV372">
            <v>-30.961683181820035</v>
          </cell>
          <cell r="BW372">
            <v>-89.536134945709989</v>
          </cell>
          <cell r="BX372">
            <v>-28.39850862444996</v>
          </cell>
          <cell r="BY372">
            <v>-211.91737980434982</v>
          </cell>
          <cell r="BZ372">
            <v>-97.594701232329498</v>
          </cell>
          <cell r="CA372">
            <v>-173.55247510077993</v>
          </cell>
          <cell r="CB372">
            <v>-12.865373154229928</v>
          </cell>
          <cell r="CC372">
            <v>-8.8226666119401216</v>
          </cell>
          <cell r="CD372">
            <v>-120.91283595783011</v>
          </cell>
          <cell r="CE372">
            <v>-1370.4890904222102</v>
          </cell>
          <cell r="CF372">
            <v>-45.990604711499998</v>
          </cell>
          <cell r="CG372">
            <v>-37.522740186589999</v>
          </cell>
          <cell r="CH372">
            <v>-137.54357631154005</v>
          </cell>
          <cell r="CI372">
            <v>-100.53929779712001</v>
          </cell>
          <cell r="CJ372">
            <v>-102.23864819818027</v>
          </cell>
          <cell r="CK372">
            <v>-95.586340036810043</v>
          </cell>
          <cell r="CL372">
            <v>-211.39082771501012</v>
          </cell>
          <cell r="CM372">
            <v>-265.90197682127018</v>
          </cell>
          <cell r="CN372">
            <v>-161.33661581820002</v>
          </cell>
          <cell r="CO372">
            <v>0.7438490128400872</v>
          </cell>
          <cell r="CP372">
            <v>-8.8909016499901554</v>
          </cell>
          <cell r="CQ372">
            <v>-204.29141018883979</v>
          </cell>
          <cell r="CR372">
            <v>-228.2580525086596</v>
          </cell>
          <cell r="CS372">
            <v>0</v>
          </cell>
          <cell r="CT372">
            <v>6.3031685489600022</v>
          </cell>
          <cell r="CU372">
            <v>-81.070739108110075</v>
          </cell>
          <cell r="CV372">
            <v>-0.79626241787999774</v>
          </cell>
          <cell r="CW372">
            <v>-25.455881671159986</v>
          </cell>
          <cell r="CX372">
            <v>-1.8056803636999996</v>
          </cell>
          <cell r="CY372">
            <v>-2.6579913626199954</v>
          </cell>
          <cell r="CZ372">
            <v>-109.91719844858972</v>
          </cell>
          <cell r="DA372">
            <v>16.244854514699966</v>
          </cell>
          <cell r="DB372">
            <v>-20.80204944011</v>
          </cell>
          <cell r="DC372">
            <v>-4.8849456568200083</v>
          </cell>
          <cell r="DD372">
            <v>-3.4153271033300001</v>
          </cell>
          <cell r="DE372">
            <v>-162.00520760020959</v>
          </cell>
          <cell r="DF372">
            <v>0</v>
          </cell>
          <cell r="DG372">
            <v>3.528607750109984</v>
          </cell>
          <cell r="DH372">
            <v>-72.841965346769996</v>
          </cell>
          <cell r="DI372">
            <v>1.1320776910100001</v>
          </cell>
          <cell r="DJ372">
            <v>0</v>
          </cell>
          <cell r="DK372">
            <v>-23.64635079392</v>
          </cell>
          <cell r="DL372">
            <v>-22.474776120179996</v>
          </cell>
          <cell r="DM372">
            <v>-8.6380659616201001</v>
          </cell>
          <cell r="DN372">
            <v>-7.3527091555200172</v>
          </cell>
          <cell r="DO372">
            <v>-3.6160632165900015</v>
          </cell>
          <cell r="DP372">
            <v>-18.933469235230007</v>
          </cell>
          <cell r="DQ372">
            <v>-9.1624932114999957</v>
          </cell>
          <cell r="DR372">
            <v>-209.78405308208994</v>
          </cell>
          <cell r="DS372">
            <v>-6.8260125674800003</v>
          </cell>
          <cell r="DT372">
            <v>-11.103003694059964</v>
          </cell>
          <cell r="DU372">
            <v>-3.4308470941099358</v>
          </cell>
          <cell r="DV372">
            <v>-27.501275609139896</v>
          </cell>
          <cell r="DW372">
            <v>-47.293844918449963</v>
          </cell>
          <cell r="DX372">
            <v>3.8157392985999934</v>
          </cell>
          <cell r="DY372">
            <v>-2.1316096492300289</v>
          </cell>
          <cell r="DZ372">
            <v>-6.2627967498898442</v>
          </cell>
          <cell r="EA372">
            <v>-27.375842437289975</v>
          </cell>
          <cell r="EB372">
            <v>-16.045930056079989</v>
          </cell>
          <cell r="EC372">
            <v>-23.694020023259981</v>
          </cell>
          <cell r="ED372">
            <v>-41.934609581700002</v>
          </cell>
          <cell r="EE372">
            <v>-127.10746275675979</v>
          </cell>
          <cell r="EF372">
            <v>2.6273521045000003</v>
          </cell>
          <cell r="EG372">
            <v>7.1827069013600067</v>
          </cell>
          <cell r="EH372">
            <v>-46.744706091339992</v>
          </cell>
          <cell r="EI372">
            <v>-3.9112884822299989</v>
          </cell>
          <cell r="EJ372">
            <v>-34.583493245270006</v>
          </cell>
          <cell r="EK372">
            <v>8.1794867980299983</v>
          </cell>
          <cell r="EL372">
            <v>5.3461371358900109</v>
          </cell>
          <cell r="EM372">
            <v>-93.095025765300079</v>
          </cell>
          <cell r="EN372">
            <v>48.480626693050056</v>
          </cell>
          <cell r="EO372">
            <v>4.0617309717099985</v>
          </cell>
          <cell r="EP372">
            <v>-16.265346276080024</v>
          </cell>
          <cell r="EQ372">
            <v>-8.3856435010800041</v>
          </cell>
          <cell r="ER372">
            <v>-310.32691819280035</v>
          </cell>
          <cell r="ES372">
            <v>-68.812045303299996</v>
          </cell>
          <cell r="ET372">
            <v>-0.47511437148000368</v>
          </cell>
          <cell r="EU372">
            <v>40.649991023430061</v>
          </cell>
          <cell r="EV372">
            <v>-43.578071929710006</v>
          </cell>
          <cell r="EW372">
            <v>-55.46807821262</v>
          </cell>
          <cell r="EX372">
            <v>10.156653812180011</v>
          </cell>
          <cell r="EY372">
            <v>-8.3314184578100026</v>
          </cell>
          <cell r="EZ372">
            <v>-136.79467216805006</v>
          </cell>
          <cell r="FA372">
            <v>-0.92569781160000275</v>
          </cell>
          <cell r="FB372">
            <v>-6.4919886066500005</v>
          </cell>
          <cell r="FC372">
            <v>-10.916094310230008</v>
          </cell>
          <cell r="FD372">
            <v>-29.340381856960008</v>
          </cell>
          <cell r="FE372">
            <v>16.869110176499362</v>
          </cell>
          <cell r="FF372">
            <v>0</v>
          </cell>
          <cell r="FG372">
            <v>0</v>
          </cell>
          <cell r="FH372">
            <v>2.4399943721700197</v>
          </cell>
          <cell r="FI372">
            <v>0</v>
          </cell>
          <cell r="FJ372">
            <v>6.9729408833800335</v>
          </cell>
          <cell r="FK372">
            <v>-2.12153179327</v>
          </cell>
          <cell r="FL372">
            <v>16.15694091268</v>
          </cell>
          <cell r="FM372">
            <v>16.987942890559793</v>
          </cell>
          <cell r="FN372">
            <v>-38.442270002130044</v>
          </cell>
          <cell r="FO372">
            <v>-7.9507401394000041</v>
          </cell>
          <cell r="FP372">
            <v>17.799883332999997</v>
          </cell>
          <cell r="FQ372">
            <v>5.0259497195100025</v>
          </cell>
          <cell r="FR372">
            <v>-105.70873121871</v>
          </cell>
          <cell r="FS372">
            <v>-7.4651560785800006</v>
          </cell>
          <cell r="FT372">
            <v>9.8784453823899838</v>
          </cell>
          <cell r="FU372">
            <v>-12.04669997725</v>
          </cell>
          <cell r="FV372">
            <v>-2.1609029342799957</v>
          </cell>
          <cell r="FW372">
            <v>6.1272036914899672</v>
          </cell>
          <cell r="FX372">
            <v>-0.67792868079000002</v>
          </cell>
          <cell r="FY372">
            <v>-1.4908239400170942E-3</v>
          </cell>
          <cell r="FZ372">
            <v>-116.38889194052012</v>
          </cell>
          <cell r="GA372">
            <v>8.4696931716899826</v>
          </cell>
          <cell r="GB372">
            <v>11.749445621790002</v>
          </cell>
          <cell r="GC372">
            <v>11.644950402130007</v>
          </cell>
          <cell r="GD372">
            <v>-14.837399052839999</v>
          </cell>
          <cell r="GE372">
            <v>-292.06502058120896</v>
          </cell>
          <cell r="GF372">
            <v>-4.5882104508500001</v>
          </cell>
          <cell r="GG372">
            <v>-2.2551501283500102</v>
          </cell>
          <cell r="GH372">
            <v>-27.14197824063001</v>
          </cell>
          <cell r="GI372">
            <v>-5.9720898993299976</v>
          </cell>
          <cell r="GJ372">
            <v>-7.3000090171099714</v>
          </cell>
          <cell r="GK372">
            <v>-18.91719205711</v>
          </cell>
          <cell r="GL372">
            <v>-33.909992932670001</v>
          </cell>
          <cell r="GM372">
            <v>-176.86100871151007</v>
          </cell>
          <cell r="GN372">
            <v>-6.0215830224300362</v>
          </cell>
          <cell r="GO372">
            <v>0</v>
          </cell>
          <cell r="GP372">
            <v>2.4658027860799905</v>
          </cell>
          <cell r="GQ372">
            <v>-11.563608907299994</v>
          </cell>
          <cell r="GR372">
            <v>-156.05794378669975</v>
          </cell>
          <cell r="GS372">
            <v>7.7666658321399993</v>
          </cell>
          <cell r="GT372">
            <v>2.7411578214799874</v>
          </cell>
          <cell r="GU372">
            <v>-64.171948901370001</v>
          </cell>
          <cell r="GV372">
            <v>-6.2922514581000044</v>
          </cell>
          <cell r="GW372">
            <v>-17.823603345860022</v>
          </cell>
          <cell r="GX372">
            <v>-43.414485232380002</v>
          </cell>
          <cell r="GY372">
            <v>0</v>
          </cell>
          <cell r="GZ372">
            <v>-33.317649190469979</v>
          </cell>
          <cell r="HA372">
            <v>-4.7679125931999806</v>
          </cell>
          <cell r="HB372">
            <v>-2.60406209799</v>
          </cell>
          <cell r="HC372">
            <v>5.8261453790500468</v>
          </cell>
          <cell r="HD372">
            <v>0</v>
          </cell>
          <cell r="HE372">
            <v>-245.3267810724501</v>
          </cell>
          <cell r="HF372">
            <v>6.6616615858099992</v>
          </cell>
          <cell r="HG372">
            <v>-8.8647714809400213</v>
          </cell>
          <cell r="HH372">
            <v>-2.3428231579998737E-2</v>
          </cell>
          <cell r="HI372">
            <v>-9.1355331749099999</v>
          </cell>
          <cell r="HJ372">
            <v>0</v>
          </cell>
          <cell r="HK372">
            <v>-15.872066561019999</v>
          </cell>
          <cell r="HL372">
            <v>3.4776365970000001</v>
          </cell>
          <cell r="HM372">
            <v>-194.59830198174996</v>
          </cell>
          <cell r="HN372">
            <v>-6.211378985590045</v>
          </cell>
          <cell r="HO372">
            <v>-2.6971840700899996</v>
          </cell>
          <cell r="HP372">
            <v>-18.063414769379989</v>
          </cell>
          <cell r="HQ372">
            <v>0</v>
          </cell>
          <cell r="HR372">
            <v>-85.874434384829783</v>
          </cell>
          <cell r="HS372">
            <v>0</v>
          </cell>
          <cell r="HT372">
            <v>1.9980756604099998</v>
          </cell>
          <cell r="HU372">
            <v>-5.5274690570100233</v>
          </cell>
          <cell r="HV372">
            <v>-5.00050278050999</v>
          </cell>
          <cell r="HW372">
            <v>-31.720963723700009</v>
          </cell>
          <cell r="HX372">
            <v>0</v>
          </cell>
          <cell r="HY372">
            <v>-2.4812388325099946</v>
          </cell>
          <cell r="HZ372">
            <v>-2.5692942048899567</v>
          </cell>
          <cell r="IA372">
            <v>-44.807782650329955</v>
          </cell>
          <cell r="IB372">
            <v>0</v>
          </cell>
          <cell r="IC372">
            <v>4.2347412037100014</v>
          </cell>
          <cell r="ID372">
            <v>0</v>
          </cell>
          <cell r="IE372">
            <v>-750.85495430491937</v>
          </cell>
          <cell r="IF372">
            <v>-90.208808725259928</v>
          </cell>
          <cell r="IG372">
            <v>-188.79613005504996</v>
          </cell>
          <cell r="IH372">
            <v>-23.40120252679003</v>
          </cell>
          <cell r="II372">
            <v>0</v>
          </cell>
          <cell r="IJ372">
            <v>-21.641469184890013</v>
          </cell>
          <cell r="IK372">
            <v>-50.304987275559995</v>
          </cell>
          <cell r="IL372">
            <v>-130.99474751775995</v>
          </cell>
          <cell r="IM372">
            <v>-188.74265319133019</v>
          </cell>
          <cell r="IN372">
            <v>-10.52292010619999</v>
          </cell>
          <cell r="IO372">
            <v>9.5552392410300229</v>
          </cell>
          <cell r="IP372">
            <v>36.063414449080142</v>
          </cell>
          <cell r="IQ372">
            <v>-91.860689412190141</v>
          </cell>
          <cell r="IR372">
            <v>-883.28218844468211</v>
          </cell>
          <cell r="IS372">
            <v>-6.9539189200099827</v>
          </cell>
          <cell r="IT372">
            <v>-363.00987924317019</v>
          </cell>
          <cell r="IU372">
            <v>-54.0908399117302</v>
          </cell>
          <cell r="IV372">
            <v>-1.0025486528899989</v>
          </cell>
          <cell r="IW372">
            <v>-23.82051004940999</v>
          </cell>
          <cell r="IX372">
            <v>-45.504062770009966</v>
          </cell>
          <cell r="IY372">
            <v>-153.61874796234008</v>
          </cell>
          <cell r="IZ372">
            <v>-144.01106357455001</v>
          </cell>
          <cell r="JA372">
            <v>-3.4520249318002243</v>
          </cell>
          <cell r="JB372">
            <v>-17.334672148729965</v>
          </cell>
          <cell r="JC372">
            <v>-43.823518095869986</v>
          </cell>
          <cell r="JD372">
            <v>-26.660402184169925</v>
          </cell>
          <cell r="JE372">
            <v>46.165641739067723</v>
          </cell>
          <cell r="JF372">
            <v>-0.43800008319999506</v>
          </cell>
          <cell r="JG372">
            <v>22.705970534049811</v>
          </cell>
          <cell r="JH372">
            <v>86.206422795700007</v>
          </cell>
          <cell r="JI372">
            <v>0</v>
          </cell>
          <cell r="JJ372">
            <v>0</v>
          </cell>
          <cell r="JK372">
            <v>0</v>
          </cell>
          <cell r="JL372">
            <v>-17.131414560779945</v>
          </cell>
          <cell r="JM372">
            <v>-27.141497623790656</v>
          </cell>
          <cell r="JN372">
            <v>0.16199150784996164</v>
          </cell>
          <cell r="JO372">
            <v>-18.19807508774997</v>
          </cell>
          <cell r="JP372">
            <v>-3.5004177334485576E-10</v>
          </cell>
          <cell r="JQ372">
            <v>2.4425734022770484E-4</v>
          </cell>
        </row>
        <row r="373">
          <cell r="F373">
            <v>-15.696237258720032</v>
          </cell>
          <cell r="G373">
            <v>-13.58085024171001</v>
          </cell>
          <cell r="H373">
            <v>-7.2942689262499698</v>
          </cell>
          <cell r="I373">
            <v>-26.032765036620077</v>
          </cell>
          <cell r="J373">
            <v>-0.65328239528997756</v>
          </cell>
          <cell r="K373">
            <v>-2.2384879503799766</v>
          </cell>
          <cell r="L373">
            <v>-11.004292323589965</v>
          </cell>
          <cell r="M373">
            <v>-28.887988298279936</v>
          </cell>
          <cell r="N373">
            <v>-6.6685825815699786</v>
          </cell>
          <cell r="O373">
            <v>-16.056495749750098</v>
          </cell>
          <cell r="P373">
            <v>-7.5052709460500466</v>
          </cell>
          <cell r="Q373">
            <v>-6.9927008946599472</v>
          </cell>
          <cell r="R373">
            <v>-270.36233619649011</v>
          </cell>
          <cell r="S373">
            <v>-9.6115916127999981</v>
          </cell>
          <cell r="T373">
            <v>-14.800580978950023</v>
          </cell>
          <cell r="U373">
            <v>-16.819997695570066</v>
          </cell>
          <cell r="V373">
            <v>-14.365521057530032</v>
          </cell>
          <cell r="W373">
            <v>-2.407952662749949</v>
          </cell>
          <cell r="X373">
            <v>-26.38536554043003</v>
          </cell>
          <cell r="Y373">
            <v>-30.158712963660093</v>
          </cell>
          <cell r="Z373">
            <v>-46.084197600889979</v>
          </cell>
          <cell r="AA373">
            <v>-41.939160095510005</v>
          </cell>
          <cell r="AB373">
            <v>-33.652332184380015</v>
          </cell>
          <cell r="AC373">
            <v>-15.306709360659966</v>
          </cell>
          <cell r="AD373">
            <v>-18.830214443359992</v>
          </cell>
          <cell r="AE373">
            <v>-357.12189733198011</v>
          </cell>
          <cell r="AF373">
            <v>0.77699855765997938</v>
          </cell>
          <cell r="AG373">
            <v>-35.943585603139994</v>
          </cell>
          <cell r="AH373">
            <v>-15.499783410290007</v>
          </cell>
          <cell r="AI373">
            <v>-39.806562206199942</v>
          </cell>
          <cell r="AJ373">
            <v>-18.886517215550043</v>
          </cell>
          <cell r="AK373">
            <v>-3.3821253884099747</v>
          </cell>
          <cell r="AL373">
            <v>-55.477311786439998</v>
          </cell>
          <cell r="AM373">
            <v>-43.793933369460092</v>
          </cell>
          <cell r="AN373">
            <v>-101.54374728321011</v>
          </cell>
          <cell r="AO373">
            <v>-1.3687972987300441</v>
          </cell>
          <cell r="AP373">
            <v>-10.648732875440032</v>
          </cell>
          <cell r="AQ373">
            <v>-31.547799452770022</v>
          </cell>
          <cell r="AR373">
            <v>-371.19616958640927</v>
          </cell>
          <cell r="AS373">
            <v>-2.465035751340011</v>
          </cell>
          <cell r="AT373">
            <v>-5.2815891903599947</v>
          </cell>
          <cell r="AU373">
            <v>-31.550906844810129</v>
          </cell>
          <cell r="AV373">
            <v>-39.348905366060023</v>
          </cell>
          <cell r="AW373">
            <v>-63.603583232460039</v>
          </cell>
          <cell r="AX373">
            <v>-17.314305776139975</v>
          </cell>
          <cell r="AY373">
            <v>-61.773446879240055</v>
          </cell>
          <cell r="AZ373">
            <v>-37.587120909090231</v>
          </cell>
          <cell r="BA373">
            <v>-45.765266701010034</v>
          </cell>
          <cell r="BB373">
            <v>-5.8058832834599912</v>
          </cell>
          <cell r="BC373">
            <v>-38.065614598829882</v>
          </cell>
          <cell r="BD373">
            <v>-22.634511053610026</v>
          </cell>
          <cell r="BE373">
            <v>-390.71789532734965</v>
          </cell>
          <cell r="BF373">
            <v>-24.940818780640015</v>
          </cell>
          <cell r="BG373">
            <v>-19.447327149389935</v>
          </cell>
          <cell r="BH373">
            <v>-25.827193222969981</v>
          </cell>
          <cell r="BI373">
            <v>0</v>
          </cell>
          <cell r="BJ373">
            <v>-7.705727323219989</v>
          </cell>
          <cell r="BK373">
            <v>-21.016137295540034</v>
          </cell>
          <cell r="BL373">
            <v>-62.924569640490063</v>
          </cell>
          <cell r="BM373">
            <v>-46.001452588379834</v>
          </cell>
          <cell r="BN373">
            <v>-45.253469283109894</v>
          </cell>
          <cell r="BO373">
            <v>-14.685550228689998</v>
          </cell>
          <cell r="BP373">
            <v>-25.292714641339956</v>
          </cell>
          <cell r="BQ373">
            <v>-97.622935173580004</v>
          </cell>
          <cell r="BR373">
            <v>-349.8483036422399</v>
          </cell>
          <cell r="BS373">
            <v>-11.363623977109995</v>
          </cell>
          <cell r="BT373">
            <v>-15.285200088540023</v>
          </cell>
          <cell r="BU373">
            <v>-75.061303474610014</v>
          </cell>
          <cell r="BV373">
            <v>-3.8901628156399681</v>
          </cell>
          <cell r="BW373">
            <v>-24.040993204909995</v>
          </cell>
          <cell r="BX373">
            <v>-8.4458110164400182</v>
          </cell>
          <cell r="BY373">
            <v>-52.420868661539885</v>
          </cell>
          <cell r="BZ373">
            <v>-55.63202668185022</v>
          </cell>
          <cell r="CA373">
            <v>-72.330480825790119</v>
          </cell>
          <cell r="CB373">
            <v>-4.4099145684400014</v>
          </cell>
          <cell r="CC373">
            <v>-11.61566496936004</v>
          </cell>
          <cell r="CD373">
            <v>-15.352253358010046</v>
          </cell>
          <cell r="CE373">
            <v>-430.90236530440006</v>
          </cell>
          <cell r="CF373">
            <v>-22.049006949450032</v>
          </cell>
          <cell r="CG373">
            <v>-15.643091557279973</v>
          </cell>
          <cell r="CH373">
            <v>-33.912731322370007</v>
          </cell>
          <cell r="CI373">
            <v>-37.960015203089995</v>
          </cell>
          <cell r="CJ373">
            <v>-20.029447719009966</v>
          </cell>
          <cell r="CK373">
            <v>-47.252440216489987</v>
          </cell>
          <cell r="CL373">
            <v>-52.629651763299876</v>
          </cell>
          <cell r="CM373">
            <v>-66.98350620122028</v>
          </cell>
          <cell r="CN373">
            <v>-46.406881959000089</v>
          </cell>
          <cell r="CO373">
            <v>-15.058527028660023</v>
          </cell>
          <cell r="CP373">
            <v>-7.0924341864500775</v>
          </cell>
          <cell r="CQ373">
            <v>-65.884631198079887</v>
          </cell>
          <cell r="CR373">
            <v>-42.566003569600014</v>
          </cell>
          <cell r="CS373">
            <v>0</v>
          </cell>
          <cell r="CT373">
            <v>-6.2252280437199996</v>
          </cell>
          <cell r="CU373">
            <v>-4.0756445896100004</v>
          </cell>
          <cell r="CV373">
            <v>-1.06565781731</v>
          </cell>
          <cell r="CW373">
            <v>6.27638323579</v>
          </cell>
          <cell r="CX373">
            <v>1.8056803637000001</v>
          </cell>
          <cell r="CY373">
            <v>2.7109600923400006</v>
          </cell>
          <cell r="CZ373">
            <v>16.651221932889996</v>
          </cell>
          <cell r="DA373">
            <v>-69.78888893524001</v>
          </cell>
          <cell r="DB373">
            <v>0.30970851620999995</v>
          </cell>
          <cell r="DC373">
            <v>4.913224331370003</v>
          </cell>
          <cell r="DD373">
            <v>5.92223734398</v>
          </cell>
          <cell r="DE373">
            <v>10.178250654999999</v>
          </cell>
          <cell r="DF373">
            <v>0</v>
          </cell>
          <cell r="DG373">
            <v>-8.2980179670009591E-2</v>
          </cell>
          <cell r="DH373">
            <v>40.173413693319993</v>
          </cell>
          <cell r="DI373">
            <v>0.41088002068000051</v>
          </cell>
          <cell r="DJ373">
            <v>0.18815199546</v>
          </cell>
          <cell r="DK373">
            <v>6.55638322169</v>
          </cell>
          <cell r="DL373">
            <v>20.798349329500006</v>
          </cell>
          <cell r="DM373">
            <v>-51.637149120900006</v>
          </cell>
          <cell r="DN373">
            <v>-33.738996804660019</v>
          </cell>
          <cell r="DO373">
            <v>0</v>
          </cell>
          <cell r="DP373">
            <v>18.347699709079997</v>
          </cell>
          <cell r="DQ373">
            <v>9.162498790499999</v>
          </cell>
          <cell r="DR373">
            <v>-52.681714730229942</v>
          </cell>
          <cell r="DS373">
            <v>0</v>
          </cell>
          <cell r="DT373">
            <v>9.7091618586099955</v>
          </cell>
          <cell r="DU373">
            <v>3.8057253001800078</v>
          </cell>
          <cell r="DV373">
            <v>-10.797006998320001</v>
          </cell>
          <cell r="DW373">
            <v>-7.1248040572500173</v>
          </cell>
          <cell r="DX373">
            <v>-11.999406718000001</v>
          </cell>
          <cell r="DY373">
            <v>1.6349603076199983</v>
          </cell>
          <cell r="DZ373">
            <v>-85.931375340120027</v>
          </cell>
          <cell r="EA373">
            <v>13.111093934869999</v>
          </cell>
          <cell r="EB373">
            <v>2.7200012090799999</v>
          </cell>
          <cell r="EC373">
            <v>23.698455233790003</v>
          </cell>
          <cell r="ED373">
            <v>8.4914805393099986</v>
          </cell>
          <cell r="EE373">
            <v>-95.207436782920013</v>
          </cell>
          <cell r="EF373">
            <v>-2.6287405656800003</v>
          </cell>
          <cell r="EG373">
            <v>-10.819562151740001</v>
          </cell>
          <cell r="EH373">
            <v>8.14771056851</v>
          </cell>
          <cell r="EI373">
            <v>-1.510635470820004</v>
          </cell>
          <cell r="EJ373">
            <v>-2.8832796636999998</v>
          </cell>
          <cell r="EK373">
            <v>-9.4328603133900017</v>
          </cell>
          <cell r="EL373">
            <v>-10.518535706929999</v>
          </cell>
          <cell r="EM373">
            <v>-17.42149047158</v>
          </cell>
          <cell r="EN373">
            <v>-47.619904835030013</v>
          </cell>
          <cell r="EO373">
            <v>-14.516554175770001</v>
          </cell>
          <cell r="EP373">
            <v>13.978068567970006</v>
          </cell>
          <cell r="EQ373">
            <v>1.8347435239999044E-2</v>
          </cell>
          <cell r="ER373">
            <v>-67.460023447930212</v>
          </cell>
          <cell r="ES373">
            <v>-4.4476636259499998</v>
          </cell>
          <cell r="ET373">
            <v>-23.692532525669975</v>
          </cell>
          <cell r="EU373">
            <v>-11.914369975870017</v>
          </cell>
          <cell r="EV373">
            <v>8.7846581969400148</v>
          </cell>
          <cell r="EW373">
            <v>-30.127329554830006</v>
          </cell>
          <cell r="EX373">
            <v>-10.156653812310001</v>
          </cell>
          <cell r="EY373">
            <v>2.1404622839999998</v>
          </cell>
          <cell r="EZ373">
            <v>-38.644600565529998</v>
          </cell>
          <cell r="FA373">
            <v>0.87549106226000362</v>
          </cell>
          <cell r="FB373">
            <v>-1.1727692565900001</v>
          </cell>
          <cell r="FC373">
            <v>11.556471273169997</v>
          </cell>
          <cell r="FD373">
            <v>29.338813052449996</v>
          </cell>
          <cell r="FE373">
            <v>-136.1508676054699</v>
          </cell>
          <cell r="FF373">
            <v>0</v>
          </cell>
          <cell r="FG373">
            <v>0</v>
          </cell>
          <cell r="FH373">
            <v>-3.4992017839599967</v>
          </cell>
          <cell r="FI373">
            <v>0</v>
          </cell>
          <cell r="FJ373">
            <v>-10.233671722529998</v>
          </cell>
          <cell r="FK373">
            <v>2.12153179327</v>
          </cell>
          <cell r="FL373">
            <v>-15.674311987599999</v>
          </cell>
          <cell r="FM373">
            <v>-125.18973506262002</v>
          </cell>
          <cell r="FN373">
            <v>19.797024198190002</v>
          </cell>
          <cell r="FO373">
            <v>6.2711598613900001</v>
          </cell>
          <cell r="FP373">
            <v>-2.961417742590001</v>
          </cell>
          <cell r="FQ373">
            <v>-6.7822451590200075</v>
          </cell>
          <cell r="FR373">
            <v>-30.175371495690001</v>
          </cell>
          <cell r="FS373">
            <v>0</v>
          </cell>
          <cell r="FT373">
            <v>-9.8784453825800007</v>
          </cell>
          <cell r="FU373">
            <v>10.710982330969998</v>
          </cell>
          <cell r="FV373">
            <v>-8.4395999294900008</v>
          </cell>
          <cell r="FW373">
            <v>1.558048913549996</v>
          </cell>
          <cell r="FX373">
            <v>-2.1357291174900004</v>
          </cell>
          <cell r="FY373">
            <v>-1.4142407963999979</v>
          </cell>
          <cell r="FZ373">
            <v>-0.39657668855997485</v>
          </cell>
          <cell r="GA373">
            <v>-16.868986771500005</v>
          </cell>
          <cell r="GB373">
            <v>-9.50839961342</v>
          </cell>
          <cell r="GC373">
            <v>-8.3471204964800023</v>
          </cell>
          <cell r="GD373">
            <v>14.544696055709998</v>
          </cell>
          <cell r="GE373">
            <v>-33.453276289570113</v>
          </cell>
          <cell r="GF373">
            <v>-0.41911405890999998</v>
          </cell>
          <cell r="GG373">
            <v>1.6761349494000015</v>
          </cell>
          <cell r="GH373">
            <v>-2.5415958089900101</v>
          </cell>
          <cell r="GI373">
            <v>-1.4306551420600002</v>
          </cell>
          <cell r="GJ373">
            <v>-4.7393073549699949</v>
          </cell>
          <cell r="GK373">
            <v>13.667221769519999</v>
          </cell>
          <cell r="GL373">
            <v>-28.50567050215</v>
          </cell>
          <cell r="GM373">
            <v>-29.888022918330023</v>
          </cell>
          <cell r="GN373">
            <v>6.02158302222999</v>
          </cell>
          <cell r="GO373">
            <v>0</v>
          </cell>
          <cell r="GP373">
            <v>3.1753827304199973</v>
          </cell>
          <cell r="GQ373">
            <v>9.5307670242700002</v>
          </cell>
          <cell r="GR373">
            <v>0</v>
          </cell>
          <cell r="GS373">
            <v>0</v>
          </cell>
          <cell r="GT373">
            <v>0</v>
          </cell>
          <cell r="GU373">
            <v>0</v>
          </cell>
          <cell r="GV373">
            <v>0</v>
          </cell>
          <cell r="GW373">
            <v>0</v>
          </cell>
          <cell r="GX373">
            <v>0</v>
          </cell>
          <cell r="GY373">
            <v>0</v>
          </cell>
          <cell r="GZ373">
            <v>0</v>
          </cell>
          <cell r="HA373">
            <v>0</v>
          </cell>
          <cell r="HB373">
            <v>0</v>
          </cell>
          <cell r="HC373">
            <v>0</v>
          </cell>
          <cell r="HD373">
            <v>0</v>
          </cell>
          <cell r="HE373">
            <v>0</v>
          </cell>
          <cell r="HF373">
            <v>0</v>
          </cell>
          <cell r="HG373">
            <v>0</v>
          </cell>
          <cell r="HH373">
            <v>0</v>
          </cell>
          <cell r="HI373">
            <v>0</v>
          </cell>
          <cell r="HJ373">
            <v>0</v>
          </cell>
          <cell r="HK373">
            <v>0</v>
          </cell>
          <cell r="HL373">
            <v>0</v>
          </cell>
          <cell r="HM373">
            <v>0</v>
          </cell>
          <cell r="HN373">
            <v>0</v>
          </cell>
          <cell r="HO373">
            <v>0</v>
          </cell>
          <cell r="HP373">
            <v>0</v>
          </cell>
          <cell r="HQ373">
            <v>0</v>
          </cell>
          <cell r="HR373">
            <v>0</v>
          </cell>
          <cell r="HS373">
            <v>0</v>
          </cell>
          <cell r="HT373">
            <v>0</v>
          </cell>
          <cell r="HU373">
            <v>0</v>
          </cell>
          <cell r="HV373">
            <v>0</v>
          </cell>
          <cell r="HW373">
            <v>0</v>
          </cell>
          <cell r="HX373">
            <v>0</v>
          </cell>
          <cell r="HY373">
            <v>0</v>
          </cell>
          <cell r="HZ373">
            <v>0</v>
          </cell>
          <cell r="IA373">
            <v>0</v>
          </cell>
          <cell r="IB373">
            <v>0</v>
          </cell>
          <cell r="IC373">
            <v>0</v>
          </cell>
          <cell r="ID373">
            <v>0</v>
          </cell>
          <cell r="IE373">
            <v>0</v>
          </cell>
          <cell r="IF373">
            <v>0</v>
          </cell>
          <cell r="IG373">
            <v>0</v>
          </cell>
          <cell r="IH373">
            <v>0</v>
          </cell>
          <cell r="II373">
            <v>0</v>
          </cell>
          <cell r="IJ373">
            <v>0</v>
          </cell>
          <cell r="IK373">
            <v>0</v>
          </cell>
          <cell r="IL373">
            <v>0</v>
          </cell>
          <cell r="IM373">
            <v>0</v>
          </cell>
          <cell r="IN373">
            <v>0</v>
          </cell>
          <cell r="IO373">
            <v>0</v>
          </cell>
          <cell r="IP373">
            <v>0</v>
          </cell>
          <cell r="IQ373">
            <v>0</v>
          </cell>
          <cell r="IR373">
            <v>0</v>
          </cell>
          <cell r="IS373">
            <v>0</v>
          </cell>
          <cell r="IT373">
            <v>0</v>
          </cell>
          <cell r="IU373">
            <v>0</v>
          </cell>
          <cell r="IV373">
            <v>0</v>
          </cell>
          <cell r="IW373">
            <v>0</v>
          </cell>
          <cell r="IX373">
            <v>0</v>
          </cell>
          <cell r="IY373">
            <v>0</v>
          </cell>
          <cell r="IZ373">
            <v>0</v>
          </cell>
          <cell r="JA373">
            <v>0</v>
          </cell>
          <cell r="JB373">
            <v>0</v>
          </cell>
          <cell r="JC373">
            <v>0</v>
          </cell>
          <cell r="JD373">
            <v>0</v>
          </cell>
          <cell r="JE373">
            <v>0</v>
          </cell>
          <cell r="JF373">
            <v>0</v>
          </cell>
          <cell r="JG373">
            <v>0</v>
          </cell>
          <cell r="JH373">
            <v>0</v>
          </cell>
          <cell r="JI373">
            <v>0</v>
          </cell>
          <cell r="JJ373">
            <v>0</v>
          </cell>
          <cell r="JK373">
            <v>0</v>
          </cell>
          <cell r="JL373">
            <v>0</v>
          </cell>
          <cell r="JM373">
            <v>0</v>
          </cell>
          <cell r="JN373">
            <v>0</v>
          </cell>
          <cell r="JO373">
            <v>0</v>
          </cell>
          <cell r="JP373">
            <v>0</v>
          </cell>
          <cell r="JQ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-364.29239879507986</v>
          </cell>
          <cell r="S374">
            <v>-4.8602974900001095E-3</v>
          </cell>
          <cell r="T374">
            <v>-2.2822642339999977E-2</v>
          </cell>
          <cell r="U374">
            <v>0</v>
          </cell>
          <cell r="V374">
            <v>-8.8101189099999977E-3</v>
          </cell>
          <cell r="W374">
            <v>-16.911603545020057</v>
          </cell>
          <cell r="X374">
            <v>-60.733354693109959</v>
          </cell>
          <cell r="Y374">
            <v>-71.246165730810162</v>
          </cell>
          <cell r="Z374">
            <v>-80.401739411400058</v>
          </cell>
          <cell r="AA374">
            <v>-71.400239368939879</v>
          </cell>
          <cell r="AB374">
            <v>-13.678298665849923</v>
          </cell>
          <cell r="AC374">
            <v>-24.93098009465001</v>
          </cell>
          <cell r="AD374">
            <v>-24.953524226559921</v>
          </cell>
          <cell r="AE374">
            <v>-521.00345900205139</v>
          </cell>
          <cell r="AF374">
            <v>3.9684545905997766</v>
          </cell>
          <cell r="AG374">
            <v>-109.9179223980201</v>
          </cell>
          <cell r="AH374">
            <v>-42.408335343140038</v>
          </cell>
          <cell r="AI374">
            <v>-17.864129107490044</v>
          </cell>
          <cell r="AJ374">
            <v>-22.207248745030142</v>
          </cell>
          <cell r="AK374">
            <v>-11.018576913700031</v>
          </cell>
          <cell r="AL374">
            <v>-97.338437172539898</v>
          </cell>
          <cell r="AM374">
            <v>-60.678852954189779</v>
          </cell>
          <cell r="AN374">
            <v>-60.360707269310069</v>
          </cell>
          <cell r="AO374">
            <v>-12.134204283309941</v>
          </cell>
          <cell r="AP374">
            <v>-31.420968043450102</v>
          </cell>
          <cell r="AQ374">
            <v>-59.622531362469886</v>
          </cell>
          <cell r="AR374">
            <v>-463.16019453537956</v>
          </cell>
          <cell r="AS374">
            <v>-41.004576417789735</v>
          </cell>
          <cell r="AT374">
            <v>-106.62438907463979</v>
          </cell>
          <cell r="AU374">
            <v>-30.864337601389934</v>
          </cell>
          <cell r="AV374">
            <v>-15.143947670059674</v>
          </cell>
          <cell r="AW374">
            <v>-21.604490280240157</v>
          </cell>
          <cell r="AX374">
            <v>-20.23622210818985</v>
          </cell>
          <cell r="AY374">
            <v>-50.199394509199919</v>
          </cell>
          <cell r="AZ374">
            <v>-29.923091712020323</v>
          </cell>
          <cell r="BA374">
            <v>-37.914834856049993</v>
          </cell>
          <cell r="BB374">
            <v>-9.8401192047099357</v>
          </cell>
          <cell r="BC374">
            <v>-70.831520797290182</v>
          </cell>
          <cell r="BD374">
            <v>-28.973270303800064</v>
          </cell>
          <cell r="BE374">
            <v>-732.81390018023922</v>
          </cell>
          <cell r="BF374">
            <v>-83.973373016039886</v>
          </cell>
          <cell r="BG374">
            <v>-69.702788531610167</v>
          </cell>
          <cell r="BH374">
            <v>-27.200087569079983</v>
          </cell>
          <cell r="BI374">
            <v>-50.538074965210029</v>
          </cell>
          <cell r="BJ374">
            <v>-38.16640305613987</v>
          </cell>
          <cell r="BK374">
            <v>-21.831833103649956</v>
          </cell>
          <cell r="BL374">
            <v>-113.01051033235035</v>
          </cell>
          <cell r="BM374">
            <v>-58.545768268089432</v>
          </cell>
          <cell r="BN374">
            <v>-55.085204282089308</v>
          </cell>
          <cell r="BO374">
            <v>-100.74306282708</v>
          </cell>
          <cell r="BP374">
            <v>-72.211459706180221</v>
          </cell>
          <cell r="BQ374">
            <v>-41.805334522720159</v>
          </cell>
          <cell r="BR374">
            <v>-554.96527403795153</v>
          </cell>
          <cell r="BS374">
            <v>-102.76896059642991</v>
          </cell>
          <cell r="BT374">
            <v>-58.135646248490161</v>
          </cell>
          <cell r="BU374">
            <v>-10.095822440459983</v>
          </cell>
          <cell r="BV374">
            <v>-4.3128824533700367</v>
          </cell>
          <cell r="BW374">
            <v>-15.730452879339964</v>
          </cell>
          <cell r="BX374">
            <v>-30.660308881200081</v>
          </cell>
          <cell r="BY374">
            <v>-52.513841754129771</v>
          </cell>
          <cell r="BZ374">
            <v>-48.302909443950284</v>
          </cell>
          <cell r="CA374">
            <v>-98.56030567781977</v>
          </cell>
          <cell r="CB374">
            <v>-18.130359469190182</v>
          </cell>
          <cell r="CC374">
            <v>-81.073878296440057</v>
          </cell>
          <cell r="CD374">
            <v>-34.679905897130084</v>
          </cell>
          <cell r="CE374">
            <v>-661.06872715427016</v>
          </cell>
          <cell r="CF374">
            <v>-111.91507823799986</v>
          </cell>
          <cell r="CG374">
            <v>-60.904629873239969</v>
          </cell>
          <cell r="CH374">
            <v>-22.737390208539864</v>
          </cell>
          <cell r="CI374">
            <v>-1.7278345080000007E-2</v>
          </cell>
          <cell r="CJ374">
            <v>-6.8624048056199172</v>
          </cell>
          <cell r="CK374">
            <v>-28.905727786629882</v>
          </cell>
          <cell r="CL374">
            <v>-42.264697499350177</v>
          </cell>
          <cell r="CM374">
            <v>-80.51707496553945</v>
          </cell>
          <cell r="CN374">
            <v>-86.497995961439983</v>
          </cell>
          <cell r="CO374">
            <v>-16.765337697279961</v>
          </cell>
          <cell r="CP374">
            <v>-144.56936281771982</v>
          </cell>
          <cell r="CQ374">
            <v>-59.111748955829626</v>
          </cell>
          <cell r="CR374">
            <v>-569.50297335574032</v>
          </cell>
          <cell r="CS374">
            <v>-8.4509374552799841</v>
          </cell>
          <cell r="CT374">
            <v>-49.59442357715011</v>
          </cell>
          <cell r="CU374">
            <v>-5.8880113490099575</v>
          </cell>
          <cell r="CV374">
            <v>-53.103979185830099</v>
          </cell>
          <cell r="CW374">
            <v>0.40336128404987903</v>
          </cell>
          <cell r="CX374">
            <v>-13.59345632529994</v>
          </cell>
          <cell r="CY374">
            <v>-69.718141296420072</v>
          </cell>
          <cell r="CZ374">
            <v>-75.075404986669582</v>
          </cell>
          <cell r="DA374">
            <v>-119.83457579691958</v>
          </cell>
          <cell r="DB374">
            <v>-10.947803546720024</v>
          </cell>
          <cell r="DC374">
            <v>-123.46425448676996</v>
          </cell>
          <cell r="DD374">
            <v>-40.235346633720269</v>
          </cell>
          <cell r="DE374">
            <v>-827.89286567060117</v>
          </cell>
          <cell r="DF374">
            <v>-17.210598222600026</v>
          </cell>
          <cell r="DG374">
            <v>-21.192333715439986</v>
          </cell>
          <cell r="DH374">
            <v>-38.60352058786998</v>
          </cell>
          <cell r="DI374">
            <v>-73.253231220099906</v>
          </cell>
          <cell r="DJ374">
            <v>-37.016110445460072</v>
          </cell>
          <cell r="DK374">
            <v>-34.207316026120111</v>
          </cell>
          <cell r="DL374">
            <v>-199.90859199185979</v>
          </cell>
          <cell r="DM374">
            <v>-92.767242492870537</v>
          </cell>
          <cell r="DN374">
            <v>-81.204717447310259</v>
          </cell>
          <cell r="DO374">
            <v>-136.53110001910005</v>
          </cell>
          <cell r="DP374">
            <v>-71.561301046660105</v>
          </cell>
          <cell r="DQ374">
            <v>-24.436802455210227</v>
          </cell>
          <cell r="DR374">
            <v>-888.40219964274911</v>
          </cell>
          <cell r="DS374">
            <v>-38.501075006210044</v>
          </cell>
          <cell r="DT374">
            <v>-5.4441215591099308</v>
          </cell>
          <cell r="DU374">
            <v>-32.981431544290103</v>
          </cell>
          <cell r="DV374">
            <v>-94.468930808299774</v>
          </cell>
          <cell r="DW374">
            <v>-25.741148189980095</v>
          </cell>
          <cell r="DX374">
            <v>-36.507083120480274</v>
          </cell>
          <cell r="DY374">
            <v>-107.47403293690002</v>
          </cell>
          <cell r="DZ374">
            <v>-322.02943239030969</v>
          </cell>
          <cell r="EA374">
            <v>-110.8005461404</v>
          </cell>
          <cell r="EB374">
            <v>-55.083062017379916</v>
          </cell>
          <cell r="EC374">
            <v>-19.961908128059804</v>
          </cell>
          <cell r="ED374">
            <v>-39.409427801330366</v>
          </cell>
          <cell r="EE374">
            <v>-792.49090950182108</v>
          </cell>
          <cell r="EF374">
            <v>-11.119088136100004</v>
          </cell>
          <cell r="EG374">
            <v>-32.84967592811995</v>
          </cell>
          <cell r="EH374">
            <v>-113.29857819619986</v>
          </cell>
          <cell r="EI374">
            <v>-93.535572576560128</v>
          </cell>
          <cell r="EJ374">
            <v>-58.841642003039965</v>
          </cell>
          <cell r="EK374">
            <v>-13.224558212729903</v>
          </cell>
          <cell r="EL374">
            <v>-49.750986606559877</v>
          </cell>
          <cell r="EM374">
            <v>-158.61457310140008</v>
          </cell>
          <cell r="EN374">
            <v>-55.440531826410506</v>
          </cell>
          <cell r="EO374">
            <v>-67.026376089830023</v>
          </cell>
          <cell r="EP374">
            <v>-110.72558612162004</v>
          </cell>
          <cell r="EQ374">
            <v>-28.063740703250232</v>
          </cell>
          <cell r="ER374">
            <v>-400.46627637089296</v>
          </cell>
          <cell r="ES374">
            <v>-4.0309622710000048E-2</v>
          </cell>
          <cell r="ET374">
            <v>-8.5420327399999829E-3</v>
          </cell>
          <cell r="EU374">
            <v>0</v>
          </cell>
          <cell r="EV374">
            <v>0</v>
          </cell>
          <cell r="EW374">
            <v>-20.005147660970124</v>
          </cell>
          <cell r="EX374">
            <v>-19.256790529600266</v>
          </cell>
          <cell r="EY374">
            <v>-106.60782607836029</v>
          </cell>
          <cell r="EZ374">
            <v>-50.898965623820004</v>
          </cell>
          <cell r="FA374">
            <v>-23.976439271299569</v>
          </cell>
          <cell r="FB374">
            <v>-18.23360414817995</v>
          </cell>
          <cell r="FC374">
            <v>-94.390823379420112</v>
          </cell>
          <cell r="FD374">
            <v>-67.047828023790316</v>
          </cell>
          <cell r="FE374">
            <v>-660.63626372606268</v>
          </cell>
          <cell r="FF374">
            <v>-33.25932248429001</v>
          </cell>
          <cell r="FG374">
            <v>-101.69282401644989</v>
          </cell>
          <cell r="FH374">
            <v>-195.26357412294999</v>
          </cell>
          <cell r="FI374">
            <v>-32.170184432360202</v>
          </cell>
          <cell r="FJ374">
            <v>-17.205297789529936</v>
          </cell>
          <cell r="FK374">
            <v>-37.072080638419948</v>
          </cell>
          <cell r="FL374">
            <v>-41.760847281939959</v>
          </cell>
          <cell r="FM374">
            <v>-38.548800915981246</v>
          </cell>
          <cell r="FN374">
            <v>-37.068599674069901</v>
          </cell>
          <cell r="FO374">
            <v>-23.165757856139976</v>
          </cell>
          <cell r="FP374">
            <v>-60.592929361170036</v>
          </cell>
          <cell r="FQ374">
            <v>-42.836045152760562</v>
          </cell>
          <cell r="FR374">
            <v>-832.72156507619911</v>
          </cell>
          <cell r="FS374">
            <v>-85.793569907440087</v>
          </cell>
          <cell r="FT374">
            <v>-26.039294764079841</v>
          </cell>
          <cell r="FU374">
            <v>-17.582365026099978</v>
          </cell>
          <cell r="FV374">
            <v>-35.168864508149966</v>
          </cell>
          <cell r="FW374">
            <v>-72.430934996959991</v>
          </cell>
          <cell r="FX374">
            <v>-46.488527882800213</v>
          </cell>
          <cell r="FY374">
            <v>-106.57640855004956</v>
          </cell>
          <cell r="FZ374">
            <v>-29.913562765029383</v>
          </cell>
          <cell r="GA374">
            <v>-77.718675925280195</v>
          </cell>
          <cell r="GB374">
            <v>-168.62967795047985</v>
          </cell>
          <cell r="GC374">
            <v>-93.445766644659898</v>
          </cell>
          <cell r="GD374">
            <v>-72.933916155169527</v>
          </cell>
          <cell r="GE374">
            <v>-793.17854353994335</v>
          </cell>
          <cell r="GF374">
            <v>-72.664167054570157</v>
          </cell>
          <cell r="GG374">
            <v>-117.12981865741995</v>
          </cell>
          <cell r="GH374">
            <v>-24.123694346670391</v>
          </cell>
          <cell r="GI374">
            <v>-34.671272829599957</v>
          </cell>
          <cell r="GJ374">
            <v>-41.889609356150117</v>
          </cell>
          <cell r="GK374">
            <v>-57.551587736899933</v>
          </cell>
          <cell r="GL374">
            <v>-127.23841824810006</v>
          </cell>
          <cell r="GM374">
            <v>-59.30646848088054</v>
          </cell>
          <cell r="GN374">
            <v>-76.166495850009824</v>
          </cell>
          <cell r="GO374">
            <v>-29.664931121249992</v>
          </cell>
          <cell r="GP374">
            <v>-78.680031916439248</v>
          </cell>
          <cell r="GQ374">
            <v>-74.092047941949431</v>
          </cell>
          <cell r="GR374">
            <v>-1037.3674891717128</v>
          </cell>
          <cell r="GS374">
            <v>-13.855491838040052</v>
          </cell>
          <cell r="GT374">
            <v>-66.134036075210133</v>
          </cell>
          <cell r="GU374">
            <v>-104.93234535034014</v>
          </cell>
          <cell r="GV374">
            <v>-31.364944013570039</v>
          </cell>
          <cell r="GW374">
            <v>-60.560840205260092</v>
          </cell>
          <cell r="GX374">
            <v>-54.472638068029937</v>
          </cell>
          <cell r="GY374">
            <v>-78.448600397739938</v>
          </cell>
          <cell r="GZ374">
            <v>-224.82841895127967</v>
          </cell>
          <cell r="HA374">
            <v>-120.3101244218401</v>
          </cell>
          <cell r="HB374">
            <v>-23.490261381949722</v>
          </cell>
          <cell r="HC374">
            <v>-152.28539876926993</v>
          </cell>
          <cell r="HD374">
            <v>-106.68438969918043</v>
          </cell>
          <cell r="HE374">
            <v>-1711.9135115298504</v>
          </cell>
          <cell r="HF374">
            <v>-508.86334345217972</v>
          </cell>
          <cell r="HG374">
            <v>-112.45916724652011</v>
          </cell>
          <cell r="HH374">
            <v>-24.756153668949992</v>
          </cell>
          <cell r="HI374">
            <v>-6.0553968300000038E-3</v>
          </cell>
          <cell r="HJ374">
            <v>-88.218057355050121</v>
          </cell>
          <cell r="HK374">
            <v>-37.047413159910093</v>
          </cell>
          <cell r="HL374">
            <v>-554.5923877387504</v>
          </cell>
          <cell r="HM374">
            <v>-104.06519940954058</v>
          </cell>
          <cell r="HN374">
            <v>-33.148972705109827</v>
          </cell>
          <cell r="HO374">
            <v>-7.8299180205599441</v>
          </cell>
          <cell r="HP374">
            <v>-73.561582434599586</v>
          </cell>
          <cell r="HQ374">
            <v>-167.36526094185047</v>
          </cell>
          <cell r="HR374">
            <v>-1463.4446711510809</v>
          </cell>
          <cell r="HS374">
            <v>-374.88696668376974</v>
          </cell>
          <cell r="HT374">
            <v>-108.18465859888011</v>
          </cell>
          <cell r="HU374">
            <v>-19.302615333680023</v>
          </cell>
          <cell r="HV374">
            <v>-22.329610207060057</v>
          </cell>
          <cell r="HW374">
            <v>-15.881780787839944</v>
          </cell>
          <cell r="HX374">
            <v>-30.108899893029985</v>
          </cell>
          <cell r="HY374">
            <v>-175.18848911325017</v>
          </cell>
          <cell r="HZ374">
            <v>-107.36917816835012</v>
          </cell>
          <cell r="IA374">
            <v>-134.55604445808012</v>
          </cell>
          <cell r="IB374">
            <v>-51.291013115989927</v>
          </cell>
          <cell r="IC374">
            <v>-339.08339526277018</v>
          </cell>
          <cell r="ID374">
            <v>-85.262019528379824</v>
          </cell>
          <cell r="IE374">
            <v>-1.0414078760900001</v>
          </cell>
          <cell r="IF374">
            <v>-2.0195774969999913E-2</v>
          </cell>
          <cell r="IG374">
            <v>-0.28418373151999976</v>
          </cell>
          <cell r="IH374">
            <v>0</v>
          </cell>
          <cell r="II374">
            <v>-2.3672127039999991E-2</v>
          </cell>
          <cell r="IJ374">
            <v>-4.7271035560000063E-2</v>
          </cell>
          <cell r="IK374">
            <v>-0.17984702342999997</v>
          </cell>
          <cell r="IL374">
            <v>-6.5639637909999937E-2</v>
          </cell>
          <cell r="IM374">
            <v>-0.12154000794999997</v>
          </cell>
          <cell r="IN374">
            <v>-3.7941740399998203E-3</v>
          </cell>
          <cell r="IO374">
            <v>-1.0434872449999966E-2</v>
          </cell>
          <cell r="IP374">
            <v>-5.3325215409999904E-2</v>
          </cell>
          <cell r="IQ374">
            <v>-0.2315042758100001</v>
          </cell>
          <cell r="IR374">
            <v>-0.60912026561000232</v>
          </cell>
          <cell r="IS374">
            <v>-2.0752835759999977E-2</v>
          </cell>
          <cell r="IT374">
            <v>-1.0718363979999923E-2</v>
          </cell>
          <cell r="IU374">
            <v>0</v>
          </cell>
          <cell r="IV374">
            <v>0</v>
          </cell>
          <cell r="IW374">
            <v>-7.0392341000000413E-3</v>
          </cell>
          <cell r="IX374">
            <v>-5.4109840320000102E-2</v>
          </cell>
          <cell r="IY374">
            <v>-0.17295838038999989</v>
          </cell>
          <cell r="IZ374">
            <v>-9.2465930259999496E-2</v>
          </cell>
          <cell r="JA374">
            <v>-6.0495648379999878E-2</v>
          </cell>
          <cell r="JB374">
            <v>-1.0968294210000007E-2</v>
          </cell>
          <cell r="JC374">
            <v>-6.1602228069999931E-2</v>
          </cell>
          <cell r="JD374">
            <v>-0.11800951014000005</v>
          </cell>
          <cell r="JE374">
            <v>3.6521345999993571E-3</v>
          </cell>
          <cell r="JF374">
            <v>1.0023702340000051E-2</v>
          </cell>
          <cell r="JG374">
            <v>0</v>
          </cell>
          <cell r="JH374">
            <v>0</v>
          </cell>
          <cell r="JI374">
            <v>0</v>
          </cell>
          <cell r="JJ374">
            <v>0</v>
          </cell>
          <cell r="JK374">
            <v>0</v>
          </cell>
          <cell r="JL374">
            <v>0</v>
          </cell>
          <cell r="JM374">
            <v>0</v>
          </cell>
          <cell r="JN374">
            <v>0</v>
          </cell>
          <cell r="JO374">
            <v>-6.3715677400000281E-3</v>
          </cell>
          <cell r="JP374">
            <v>0</v>
          </cell>
          <cell r="JQ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-141.3677729799399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-9.912700847720032</v>
          </cell>
          <cell r="X375">
            <v>-13.013202596530022</v>
          </cell>
          <cell r="Y375">
            <v>-26.498533311379902</v>
          </cell>
          <cell r="Z375">
            <v>-27.41847956274006</v>
          </cell>
          <cell r="AA375">
            <v>-27.851233120690154</v>
          </cell>
          <cell r="AB375">
            <v>-10.564419146450007</v>
          </cell>
          <cell r="AC375">
            <v>-10.063077318360001</v>
          </cell>
          <cell r="AD375">
            <v>-16.046127076070007</v>
          </cell>
          <cell r="AE375">
            <v>-190.00120479184989</v>
          </cell>
          <cell r="AF375">
            <v>-15.567493139680039</v>
          </cell>
          <cell r="AG375">
            <v>-26.995972093500058</v>
          </cell>
          <cell r="AH375">
            <v>-15.676824241769964</v>
          </cell>
          <cell r="AI375">
            <v>-6.3217060361899087</v>
          </cell>
          <cell r="AJ375">
            <v>-7.3816627564599457</v>
          </cell>
          <cell r="AK375">
            <v>-4.5686909210800195</v>
          </cell>
          <cell r="AL375">
            <v>-40.70673888225997</v>
          </cell>
          <cell r="AM375">
            <v>-16.154699051119906</v>
          </cell>
          <cell r="AN375">
            <v>-24.543228774109934</v>
          </cell>
          <cell r="AO375">
            <v>3.8075301289893559E-2</v>
          </cell>
          <cell r="AP375">
            <v>-12.542142814100032</v>
          </cell>
          <cell r="AQ375">
            <v>-19.580121382869947</v>
          </cell>
          <cell r="AR375">
            <v>-162.67372108421068</v>
          </cell>
          <cell r="AS375">
            <v>-5.4146016396899483</v>
          </cell>
          <cell r="AT375">
            <v>-60.650213510299977</v>
          </cell>
          <cell r="AU375">
            <v>-6.1860776369699693</v>
          </cell>
          <cell r="AV375">
            <v>-4.4933410245700145</v>
          </cell>
          <cell r="AW375">
            <v>-5.6239351196400094</v>
          </cell>
          <cell r="AX375">
            <v>-5.1410079323700302</v>
          </cell>
          <cell r="AY375">
            <v>-16.59383002677987</v>
          </cell>
          <cell r="AZ375">
            <v>-12.052456311630067</v>
          </cell>
          <cell r="BA375">
            <v>-6.8600476268000534</v>
          </cell>
          <cell r="BB375">
            <v>-4.5329692901700014</v>
          </cell>
          <cell r="BC375">
            <v>-26.929017812330017</v>
          </cell>
          <cell r="BD375">
            <v>-8.1962231529599876</v>
          </cell>
          <cell r="BE375">
            <v>-260.09928404371976</v>
          </cell>
          <cell r="BF375">
            <v>-25.807363938370003</v>
          </cell>
          <cell r="BG375">
            <v>-46.804677572349988</v>
          </cell>
          <cell r="BH375">
            <v>-4.2701332259900084</v>
          </cell>
          <cell r="BI375">
            <v>-19.488745103410011</v>
          </cell>
          <cell r="BJ375">
            <v>-12.516199687229971</v>
          </cell>
          <cell r="BK375">
            <v>-9.7770975022799576</v>
          </cell>
          <cell r="BL375">
            <v>-38.414909814900057</v>
          </cell>
          <cell r="BM375">
            <v>-16.5257420941698</v>
          </cell>
          <cell r="BN375">
            <v>-23.354864998790106</v>
          </cell>
          <cell r="BO375">
            <v>-31.62139208524998</v>
          </cell>
          <cell r="BP375">
            <v>-18.900419197940096</v>
          </cell>
          <cell r="BQ375">
            <v>-12.617738823039929</v>
          </cell>
          <cell r="BR375">
            <v>-205.85639642872957</v>
          </cell>
          <cell r="BS375">
            <v>-42.317422508730004</v>
          </cell>
          <cell r="BT375">
            <v>-14.620953581640038</v>
          </cell>
          <cell r="BU375">
            <v>-22.621673216259921</v>
          </cell>
          <cell r="BV375">
            <v>-4.1513407533000191</v>
          </cell>
          <cell r="BW375">
            <v>-10.310162833999982</v>
          </cell>
          <cell r="BX375">
            <v>-2.2063172337900028</v>
          </cell>
          <cell r="BY375">
            <v>-18.755310073700116</v>
          </cell>
          <cell r="BZ375">
            <v>-16.759384649049821</v>
          </cell>
          <cell r="CA375">
            <v>-26.542200630230013</v>
          </cell>
          <cell r="CB375">
            <v>-9.4239206327800105</v>
          </cell>
          <cell r="CC375">
            <v>-29.062409854849989</v>
          </cell>
          <cell r="CD375">
            <v>-9.0853004603999921</v>
          </cell>
          <cell r="CE375">
            <v>-224.63081828708982</v>
          </cell>
          <cell r="CF375">
            <v>-35.673187357699959</v>
          </cell>
          <cell r="CG375">
            <v>-18.33290864256</v>
          </cell>
          <cell r="CH375">
            <v>-9.3193253341800073</v>
          </cell>
          <cell r="CI375">
            <v>0</v>
          </cell>
          <cell r="CJ375">
            <v>-6.8610771921900096</v>
          </cell>
          <cell r="CK375">
            <v>-5.7154273939499944</v>
          </cell>
          <cell r="CL375">
            <v>-22.628125199739998</v>
          </cell>
          <cell r="CM375">
            <v>-35.548450218650032</v>
          </cell>
          <cell r="CN375">
            <v>-34.023524035740138</v>
          </cell>
          <cell r="CO375">
            <v>-7.6660036418900006</v>
          </cell>
          <cell r="CP375">
            <v>-33.527666142099974</v>
          </cell>
          <cell r="CQ375">
            <v>-15.335123128390023</v>
          </cell>
          <cell r="CR375">
            <v>-253.15737765932954</v>
          </cell>
          <cell r="CS375">
            <v>-3.1035485780200105</v>
          </cell>
          <cell r="CT375">
            <v>-21.298072171779978</v>
          </cell>
          <cell r="CU375">
            <v>-55.494246779309918</v>
          </cell>
          <cell r="CV375">
            <v>-20.933116333180038</v>
          </cell>
          <cell r="CW375">
            <v>-5.9999001376500019</v>
          </cell>
          <cell r="CX375">
            <v>-9.7007125218500221</v>
          </cell>
          <cell r="CY375">
            <v>-26.054035085319924</v>
          </cell>
          <cell r="CZ375">
            <v>-23.681701419409933</v>
          </cell>
          <cell r="DA375">
            <v>-38.586453845020003</v>
          </cell>
          <cell r="DB375">
            <v>0.18259999669001559</v>
          </cell>
          <cell r="DC375">
            <v>-34.382440010360085</v>
          </cell>
          <cell r="DD375">
            <v>-14.105750774119997</v>
          </cell>
          <cell r="DE375">
            <v>-250.17495363538046</v>
          </cell>
          <cell r="DF375">
            <v>-2.4314077899200015</v>
          </cell>
          <cell r="DG375">
            <v>-6.13869007001</v>
          </cell>
          <cell r="DH375">
            <v>-11.59673646114004</v>
          </cell>
          <cell r="DI375">
            <v>-18.233580641160017</v>
          </cell>
          <cell r="DJ375">
            <v>-18.979626571879976</v>
          </cell>
          <cell r="DK375">
            <v>5.7879949014300394</v>
          </cell>
          <cell r="DL375">
            <v>-86.270389244839976</v>
          </cell>
          <cell r="DM375">
            <v>-27.722361406770119</v>
          </cell>
          <cell r="DN375">
            <v>-23.028054185360133</v>
          </cell>
          <cell r="DO375">
            <v>-51.757796097329987</v>
          </cell>
          <cell r="DP375">
            <v>-8.3606709325600264</v>
          </cell>
          <cell r="DQ375">
            <v>-1.4436351358399975</v>
          </cell>
          <cell r="DR375">
            <v>-304.18305732523004</v>
          </cell>
          <cell r="DS375">
            <v>-8.6825351646400009</v>
          </cell>
          <cell r="DT375">
            <v>-3.7699485305000167</v>
          </cell>
          <cell r="DU375">
            <v>-28.272981663260111</v>
          </cell>
          <cell r="DV375">
            <v>-21.00147389216005</v>
          </cell>
          <cell r="DW375">
            <v>-5.2078597766300732</v>
          </cell>
          <cell r="DX375">
            <v>-9.3677197557800014</v>
          </cell>
          <cell r="DY375">
            <v>-42.735694298579972</v>
          </cell>
          <cell r="DZ375">
            <v>-122.51828125983025</v>
          </cell>
          <cell r="EA375">
            <v>-29.194142305530022</v>
          </cell>
          <cell r="EB375">
            <v>-10.856783197140089</v>
          </cell>
          <cell r="EC375">
            <v>-8.3225580740199803</v>
          </cell>
          <cell r="ED375">
            <v>-14.253079407160101</v>
          </cell>
          <cell r="EE375">
            <v>-244.36984389738973</v>
          </cell>
          <cell r="EF375">
            <v>-13.00636510934001</v>
          </cell>
          <cell r="EG375">
            <v>-18.768301244999975</v>
          </cell>
          <cell r="EH375">
            <v>3.2314065729399317</v>
          </cell>
          <cell r="EI375">
            <v>-19.86259908695996</v>
          </cell>
          <cell r="EJ375">
            <v>-29.114839481739978</v>
          </cell>
          <cell r="EK375">
            <v>-11.667175200260004</v>
          </cell>
          <cell r="EL375">
            <v>-5.4536622051500103</v>
          </cell>
          <cell r="EM375">
            <v>-56.378045494739922</v>
          </cell>
          <cell r="EN375">
            <v>-17.006836478590117</v>
          </cell>
          <cell r="EO375">
            <v>-19.878517928000065</v>
          </cell>
          <cell r="EP375">
            <v>-41.14017772810007</v>
          </cell>
          <cell r="EQ375">
            <v>-15.324730512450003</v>
          </cell>
          <cell r="ER375">
            <v>-165.50012879443011</v>
          </cell>
          <cell r="ES375">
            <v>0</v>
          </cell>
          <cell r="ET375">
            <v>0</v>
          </cell>
          <cell r="EU375">
            <v>0</v>
          </cell>
          <cell r="EV375">
            <v>0</v>
          </cell>
          <cell r="EW375">
            <v>-10.195236708700008</v>
          </cell>
          <cell r="EX375">
            <v>-13.575062111600062</v>
          </cell>
          <cell r="EY375">
            <v>-35.836493156480003</v>
          </cell>
          <cell r="EZ375">
            <v>-41.395810884930142</v>
          </cell>
          <cell r="FA375">
            <v>-9.8611258326398001</v>
          </cell>
          <cell r="FB375">
            <v>-4.6066129550900143</v>
          </cell>
          <cell r="FC375">
            <v>-25.016853851179974</v>
          </cell>
          <cell r="FD375">
            <v>-25.012933293810192</v>
          </cell>
          <cell r="FE375">
            <v>-159.85021898637933</v>
          </cell>
          <cell r="FF375">
            <v>-3.7266737936800496</v>
          </cell>
          <cell r="FG375">
            <v>-22.675786282950014</v>
          </cell>
          <cell r="FH375">
            <v>-31.540669235769883</v>
          </cell>
          <cell r="FI375">
            <v>-18.264111781950021</v>
          </cell>
          <cell r="FJ375">
            <v>-2.5379250117100014</v>
          </cell>
          <cell r="FK375">
            <v>-7.4232614023999872</v>
          </cell>
          <cell r="FL375">
            <v>-9.4696337674299684</v>
          </cell>
          <cell r="FM375">
            <v>-48.667867329109868</v>
          </cell>
          <cell r="FN375">
            <v>15.401941371800035</v>
          </cell>
          <cell r="FO375">
            <v>-9.9598269368699732</v>
          </cell>
          <cell r="FP375">
            <v>-9.8658672032400432</v>
          </cell>
          <cell r="FQ375">
            <v>-11.120537613069871</v>
          </cell>
          <cell r="FR375">
            <v>-382.78900901700126</v>
          </cell>
          <cell r="FS375">
            <v>-35.026573018420009</v>
          </cell>
          <cell r="FT375">
            <v>-20.08031725758002</v>
          </cell>
          <cell r="FU375">
            <v>-96.530254285380011</v>
          </cell>
          <cell r="FV375">
            <v>-10.29755101839001</v>
          </cell>
          <cell r="FW375">
            <v>-20.791967155020046</v>
          </cell>
          <cell r="FX375">
            <v>-19.06123979228002</v>
          </cell>
          <cell r="FY375">
            <v>-52.210837226860065</v>
          </cell>
          <cell r="FZ375">
            <v>-3.5320872774798318</v>
          </cell>
          <cell r="GA375">
            <v>-19.276437287130193</v>
          </cell>
          <cell r="GB375">
            <v>-60.876716869199981</v>
          </cell>
          <cell r="GC375">
            <v>-25.638870497310108</v>
          </cell>
          <cell r="GD375">
            <v>-19.466157331950058</v>
          </cell>
          <cell r="GE375">
            <v>-293.30491131058989</v>
          </cell>
          <cell r="GF375">
            <v>-13.242074013830035</v>
          </cell>
          <cell r="GG375">
            <v>-56.564268771220043</v>
          </cell>
          <cell r="GH375">
            <v>-13.088840513870025</v>
          </cell>
          <cell r="GI375">
            <v>-15.140349105989998</v>
          </cell>
          <cell r="GJ375">
            <v>-10.239013854190006</v>
          </cell>
          <cell r="GK375">
            <v>-17.898977694940015</v>
          </cell>
          <cell r="GL375">
            <v>-51.05017082897001</v>
          </cell>
          <cell r="GM375">
            <v>-24.31344651850975</v>
          </cell>
          <cell r="GN375">
            <v>-32.068288779640056</v>
          </cell>
          <cell r="GO375">
            <v>-3.3608635857299873</v>
          </cell>
          <cell r="GP375">
            <v>-32.796039943180006</v>
          </cell>
          <cell r="GQ375">
            <v>-23.542577700519928</v>
          </cell>
          <cell r="GR375">
            <v>0</v>
          </cell>
          <cell r="GS375">
            <v>0</v>
          </cell>
          <cell r="GT375">
            <v>0</v>
          </cell>
          <cell r="GU375">
            <v>0</v>
          </cell>
          <cell r="GV375">
            <v>0</v>
          </cell>
          <cell r="GW375">
            <v>0</v>
          </cell>
          <cell r="GX375">
            <v>0</v>
          </cell>
          <cell r="GY375">
            <v>0</v>
          </cell>
          <cell r="GZ375">
            <v>0</v>
          </cell>
          <cell r="HA375">
            <v>0</v>
          </cell>
          <cell r="HB375">
            <v>0</v>
          </cell>
          <cell r="HC375">
            <v>0</v>
          </cell>
          <cell r="HD375">
            <v>0</v>
          </cell>
          <cell r="HE375">
            <v>0</v>
          </cell>
          <cell r="HF375">
            <v>0</v>
          </cell>
          <cell r="HG375">
            <v>0</v>
          </cell>
          <cell r="HH375">
            <v>0</v>
          </cell>
          <cell r="HI375">
            <v>0</v>
          </cell>
          <cell r="HJ375">
            <v>0</v>
          </cell>
          <cell r="HK375">
            <v>0</v>
          </cell>
          <cell r="HL375">
            <v>0</v>
          </cell>
          <cell r="HM375">
            <v>0</v>
          </cell>
          <cell r="HN375">
            <v>0</v>
          </cell>
          <cell r="HO375">
            <v>0</v>
          </cell>
          <cell r="HP375">
            <v>0</v>
          </cell>
          <cell r="HQ375">
            <v>0</v>
          </cell>
          <cell r="HR375">
            <v>0</v>
          </cell>
          <cell r="HS375">
            <v>0</v>
          </cell>
          <cell r="HT375">
            <v>0</v>
          </cell>
          <cell r="HU375">
            <v>0</v>
          </cell>
          <cell r="HV375">
            <v>0</v>
          </cell>
          <cell r="HW375">
            <v>0</v>
          </cell>
          <cell r="HX375">
            <v>0</v>
          </cell>
          <cell r="HY375">
            <v>0</v>
          </cell>
          <cell r="HZ375">
            <v>0</v>
          </cell>
          <cell r="IA375">
            <v>0</v>
          </cell>
          <cell r="IB375">
            <v>0</v>
          </cell>
          <cell r="IC375">
            <v>0</v>
          </cell>
          <cell r="ID375">
            <v>0</v>
          </cell>
          <cell r="IE375">
            <v>0</v>
          </cell>
          <cell r="IF375">
            <v>0</v>
          </cell>
          <cell r="IG375">
            <v>0</v>
          </cell>
          <cell r="IH375">
            <v>0</v>
          </cell>
          <cell r="II375">
            <v>0</v>
          </cell>
          <cell r="IJ375">
            <v>0</v>
          </cell>
          <cell r="IK375">
            <v>0</v>
          </cell>
          <cell r="IL375">
            <v>0</v>
          </cell>
          <cell r="IM375">
            <v>0</v>
          </cell>
          <cell r="IN375">
            <v>0</v>
          </cell>
          <cell r="IO375">
            <v>0</v>
          </cell>
          <cell r="IP375">
            <v>0</v>
          </cell>
          <cell r="IQ375">
            <v>0</v>
          </cell>
          <cell r="IR375">
            <v>0</v>
          </cell>
          <cell r="IS375">
            <v>0</v>
          </cell>
          <cell r="IT375">
            <v>0</v>
          </cell>
          <cell r="IU375">
            <v>0</v>
          </cell>
          <cell r="IV375">
            <v>0</v>
          </cell>
          <cell r="IW375">
            <v>0</v>
          </cell>
          <cell r="IX375">
            <v>0</v>
          </cell>
          <cell r="IY375">
            <v>0</v>
          </cell>
          <cell r="IZ375">
            <v>0</v>
          </cell>
          <cell r="JA375">
            <v>0</v>
          </cell>
          <cell r="JB375">
            <v>0</v>
          </cell>
          <cell r="JC375">
            <v>0</v>
          </cell>
          <cell r="JD375">
            <v>0</v>
          </cell>
          <cell r="JE375">
            <v>0</v>
          </cell>
          <cell r="JF375">
            <v>0</v>
          </cell>
          <cell r="JG375">
            <v>0</v>
          </cell>
          <cell r="JH375">
            <v>0</v>
          </cell>
          <cell r="JI375">
            <v>0</v>
          </cell>
          <cell r="JJ375">
            <v>0</v>
          </cell>
          <cell r="JK375">
            <v>0</v>
          </cell>
          <cell r="JL375">
            <v>0</v>
          </cell>
          <cell r="JM375">
            <v>0</v>
          </cell>
          <cell r="JN375">
            <v>0</v>
          </cell>
          <cell r="JO375">
            <v>0</v>
          </cell>
          <cell r="JP375">
            <v>0</v>
          </cell>
          <cell r="JQ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-365.85269664860016</v>
          </cell>
          <cell r="S376">
            <v>-2.1943449799999848E-3</v>
          </cell>
          <cell r="T376">
            <v>-2.0677789870000018E-2</v>
          </cell>
          <cell r="U376">
            <v>-9.5141473999993398E-4</v>
          </cell>
          <cell r="V376">
            <v>-1.0624711780000073E-2</v>
          </cell>
          <cell r="W376">
            <v>-14.68889771272984</v>
          </cell>
          <cell r="X376">
            <v>-65.519186751939742</v>
          </cell>
          <cell r="Y376">
            <v>-102.76450379508003</v>
          </cell>
          <cell r="Z376">
            <v>-15.386937304069988</v>
          </cell>
          <cell r="AA376">
            <v>-65.814727952540125</v>
          </cell>
          <cell r="AB376">
            <v>-8.7278367797200076</v>
          </cell>
          <cell r="AC376">
            <v>-28.812849126559968</v>
          </cell>
          <cell r="AD376">
            <v>-64.103308964589928</v>
          </cell>
          <cell r="AE376">
            <v>-739.77796112707074</v>
          </cell>
          <cell r="AF376">
            <v>-42.140902873110008</v>
          </cell>
          <cell r="AG376">
            <v>-114.24035360313997</v>
          </cell>
          <cell r="AH376">
            <v>-26.392180308799936</v>
          </cell>
          <cell r="AI376">
            <v>-57.472900982349643</v>
          </cell>
          <cell r="AJ376">
            <v>-7.1327214838000828</v>
          </cell>
          <cell r="AK376">
            <v>-26.870107469239997</v>
          </cell>
          <cell r="AL376">
            <v>-162.86235479055972</v>
          </cell>
          <cell r="AM376">
            <v>-73.998232444009943</v>
          </cell>
          <cell r="AN376">
            <v>-64.802089865880362</v>
          </cell>
          <cell r="AO376">
            <v>-14.845853602849957</v>
          </cell>
          <cell r="AP376">
            <v>-50.028395110620067</v>
          </cell>
          <cell r="AQ376">
            <v>-98.991868592710034</v>
          </cell>
          <cell r="AR376">
            <v>-992.06798181584782</v>
          </cell>
          <cell r="AS376">
            <v>-59.653919710050047</v>
          </cell>
          <cell r="AT376">
            <v>-116.41992053423007</v>
          </cell>
          <cell r="AU376">
            <v>-58.25443337001002</v>
          </cell>
          <cell r="AV376">
            <v>-104.86327136490002</v>
          </cell>
          <cell r="AW376">
            <v>-28.97548372971994</v>
          </cell>
          <cell r="AX376">
            <v>-100.02382020179994</v>
          </cell>
          <cell r="AY376">
            <v>-178.6487714364896</v>
          </cell>
          <cell r="AZ376">
            <v>-13.299426462959843</v>
          </cell>
          <cell r="BA376">
            <v>-88.155626998219873</v>
          </cell>
          <cell r="BB376">
            <v>-15.856996080300007</v>
          </cell>
          <cell r="BC376">
            <v>-67.954880464149937</v>
          </cell>
          <cell r="BD376">
            <v>-159.96143146302006</v>
          </cell>
          <cell r="BE376">
            <v>-776.59148132734936</v>
          </cell>
          <cell r="BF376">
            <v>-38.338254570250115</v>
          </cell>
          <cell r="BG376">
            <v>-30.693625625090021</v>
          </cell>
          <cell r="BH376">
            <v>-31.822985924210002</v>
          </cell>
          <cell r="BI376">
            <v>-2.4553896045299837</v>
          </cell>
          <cell r="BJ376">
            <v>-49.98379895386995</v>
          </cell>
          <cell r="BK376">
            <v>-26.726455162669993</v>
          </cell>
          <cell r="BL376">
            <v>-94.694139466919751</v>
          </cell>
          <cell r="BM376">
            <v>-43.599146381609955</v>
          </cell>
          <cell r="BN376">
            <v>-75.055987565549685</v>
          </cell>
          <cell r="BO376">
            <v>-31.257691588650005</v>
          </cell>
          <cell r="BP376">
            <v>-174.19565927051974</v>
          </cell>
          <cell r="BQ376">
            <v>-177.76834721347996</v>
          </cell>
          <cell r="BR376">
            <v>-677.39646912803073</v>
          </cell>
          <cell r="BS376">
            <v>-100.77058631526984</v>
          </cell>
          <cell r="BT376">
            <v>-40.106011148509992</v>
          </cell>
          <cell r="BU376">
            <v>-50.479723668659972</v>
          </cell>
          <cell r="BV376">
            <v>-3.381836058000004E-2</v>
          </cell>
          <cell r="BW376">
            <v>-34.095076612660023</v>
          </cell>
          <cell r="BX376">
            <v>-93.560348537069899</v>
          </cell>
          <cell r="BY376">
            <v>-116.91167666343995</v>
          </cell>
          <cell r="BZ376">
            <v>-14.047014783799995</v>
          </cell>
          <cell r="CA376">
            <v>-70.51751552946007</v>
          </cell>
          <cell r="CB376">
            <v>10.401049101300032</v>
          </cell>
          <cell r="CC376">
            <v>-34.997102930619917</v>
          </cell>
          <cell r="CD376">
            <v>-132.27864367926031</v>
          </cell>
          <cell r="CE376">
            <v>-816.67276137519912</v>
          </cell>
          <cell r="CF376">
            <v>-46.011288343510046</v>
          </cell>
          <cell r="CG376">
            <v>-72.55385573183014</v>
          </cell>
          <cell r="CH376">
            <v>-53.488979388100006</v>
          </cell>
          <cell r="CI376">
            <v>-98.684777254159883</v>
          </cell>
          <cell r="CJ376">
            <v>-9.6328054926200366</v>
          </cell>
          <cell r="CK376">
            <v>-77.635330770650057</v>
          </cell>
          <cell r="CL376">
            <v>-188.00872312174988</v>
          </cell>
          <cell r="CM376">
            <v>-44.644803227620173</v>
          </cell>
          <cell r="CN376">
            <v>-31.778600279369925</v>
          </cell>
          <cell r="CO376">
            <v>-28.64643280889004</v>
          </cell>
          <cell r="CP376">
            <v>-34.891604832360031</v>
          </cell>
          <cell r="CQ376">
            <v>-130.69556012434009</v>
          </cell>
          <cell r="CR376">
            <v>-309.90132701269795</v>
          </cell>
          <cell r="CS376">
            <v>-20.164650927039993</v>
          </cell>
          <cell r="CT376">
            <v>-56.872590004849997</v>
          </cell>
          <cell r="CU376">
            <v>-7.8228386298299597</v>
          </cell>
          <cell r="CV376">
            <v>-3.3109537012399812</v>
          </cell>
          <cell r="CW376">
            <v>-10.907460480619932</v>
          </cell>
          <cell r="CX376">
            <v>12.422269909150003</v>
          </cell>
          <cell r="CY376">
            <v>-23.321232734169939</v>
          </cell>
          <cell r="CZ376">
            <v>-10.900750839360001</v>
          </cell>
          <cell r="DA376">
            <v>-122.13971700338004</v>
          </cell>
          <cell r="DB376">
            <v>-22.520298412620008</v>
          </cell>
          <cell r="DC376">
            <v>-3.1867429670600131</v>
          </cell>
          <cell r="DD376">
            <v>-41.17636122167994</v>
          </cell>
          <cell r="DE376">
            <v>-476.56680973925904</v>
          </cell>
          <cell r="DF376">
            <v>-86.461425233669999</v>
          </cell>
          <cell r="DG376">
            <v>-23.014358416889934</v>
          </cell>
          <cell r="DH376">
            <v>-32.896447507030018</v>
          </cell>
          <cell r="DI376">
            <v>-90.843909986029985</v>
          </cell>
          <cell r="DJ376">
            <v>-38.606650480059983</v>
          </cell>
          <cell r="DK376">
            <v>-48.842468211720018</v>
          </cell>
          <cell r="DL376">
            <v>-0.6917784300301264</v>
          </cell>
          <cell r="DM376">
            <v>-7.0489860720400088</v>
          </cell>
          <cell r="DN376">
            <v>-70.332289628760009</v>
          </cell>
          <cell r="DO376">
            <v>-3.9382878291600036</v>
          </cell>
          <cell r="DP376">
            <v>-20.591592493399958</v>
          </cell>
          <cell r="DQ376">
            <v>-53.298615450469924</v>
          </cell>
          <cell r="DR376">
            <v>-337.42292270127928</v>
          </cell>
          <cell r="DS376">
            <v>-132.61049514212004</v>
          </cell>
          <cell r="DT376">
            <v>-9.354362886199965</v>
          </cell>
          <cell r="DU376">
            <v>-17.00640051549999</v>
          </cell>
          <cell r="DV376">
            <v>-3.0652484830000049E-2</v>
          </cell>
          <cell r="DW376">
            <v>2.542815751509977</v>
          </cell>
          <cell r="DX376">
            <v>-2.6384624816300288</v>
          </cell>
          <cell r="DY376">
            <v>-32.101152841930059</v>
          </cell>
          <cell r="DZ376">
            <v>-7.0779048907500055</v>
          </cell>
          <cell r="EA376">
            <v>-47.093192421630079</v>
          </cell>
          <cell r="EB376">
            <v>-16.025613800320031</v>
          </cell>
          <cell r="EC376">
            <v>-9.2004249534900282</v>
          </cell>
          <cell r="ED376">
            <v>-66.827076034389961</v>
          </cell>
          <cell r="EE376">
            <v>-277.46339949316916</v>
          </cell>
          <cell r="EF376">
            <v>-67.42589110188996</v>
          </cell>
          <cell r="EG376">
            <v>2.36370700012003</v>
          </cell>
          <cell r="EH376">
            <v>-12.296867866870002</v>
          </cell>
          <cell r="EI376">
            <v>-55.173786931310019</v>
          </cell>
          <cell r="EJ376">
            <v>-33.118210565739957</v>
          </cell>
          <cell r="EK376">
            <v>-21.752033238530032</v>
          </cell>
          <cell r="EL376">
            <v>-56.263923429339968</v>
          </cell>
          <cell r="EM376">
            <v>-3.9228566936999982</v>
          </cell>
          <cell r="EN376">
            <v>-53.818263010240116</v>
          </cell>
          <cell r="EO376">
            <v>-12.700467897999943</v>
          </cell>
          <cell r="EP376">
            <v>6.3692843098399408</v>
          </cell>
          <cell r="EQ376">
            <v>30.275909932489981</v>
          </cell>
          <cell r="ER376">
            <v>-277.83502727935957</v>
          </cell>
          <cell r="ES376">
            <v>-50.686115512729941</v>
          </cell>
          <cell r="ET376">
            <v>-11.452604697559991</v>
          </cell>
          <cell r="EU376">
            <v>-43.965742774649925</v>
          </cell>
          <cell r="EV376">
            <v>7.8537582374699468</v>
          </cell>
          <cell r="EW376">
            <v>-19.518903823389991</v>
          </cell>
          <cell r="EX376">
            <v>19.510928897260044</v>
          </cell>
          <cell r="EY376">
            <v>-29.805332238920016</v>
          </cell>
          <cell r="EZ376">
            <v>-2.4158346009600109</v>
          </cell>
          <cell r="FA376">
            <v>-26.137265019239976</v>
          </cell>
          <cell r="FB376">
            <v>-11.802005098820018</v>
          </cell>
          <cell r="FC376">
            <v>-29.328784335699993</v>
          </cell>
          <cell r="FD376">
            <v>-80.087126312119835</v>
          </cell>
          <cell r="FE376">
            <v>-614.51269435692029</v>
          </cell>
          <cell r="FF376">
            <v>-154.71263197355</v>
          </cell>
          <cell r="FG376">
            <v>1.1184247394899103</v>
          </cell>
          <cell r="FH376">
            <v>-42.892942244690005</v>
          </cell>
          <cell r="FI376">
            <v>-14.14888910683004</v>
          </cell>
          <cell r="FJ376">
            <v>-32.766631991509939</v>
          </cell>
          <cell r="FK376">
            <v>-94.889337527690003</v>
          </cell>
          <cell r="FL376">
            <v>-11.972125931479809</v>
          </cell>
          <cell r="FM376">
            <v>-30.554887788169999</v>
          </cell>
          <cell r="FN376">
            <v>-5.0947143605500287</v>
          </cell>
          <cell r="FO376">
            <v>16.06880299221001</v>
          </cell>
          <cell r="FP376">
            <v>-203.46987545714012</v>
          </cell>
          <cell r="FQ376">
            <v>-41.197885707009732</v>
          </cell>
          <cell r="FR376">
            <v>-407.8252353042908</v>
          </cell>
          <cell r="FS376">
            <v>-54.163950592179958</v>
          </cell>
          <cell r="FT376">
            <v>-83.129339186450125</v>
          </cell>
          <cell r="FU376">
            <v>-12.705702130240013</v>
          </cell>
          <cell r="FV376">
            <v>-1.5174237020000009E-2</v>
          </cell>
          <cell r="FW376">
            <v>-16.492241699909982</v>
          </cell>
          <cell r="FX376">
            <v>-60.819847773180001</v>
          </cell>
          <cell r="FY376">
            <v>-67.203150570649882</v>
          </cell>
          <cell r="FZ376">
            <v>-10.597167869220016</v>
          </cell>
          <cell r="GA376">
            <v>-51.916191030829964</v>
          </cell>
          <cell r="GB376">
            <v>-41.375250395850003</v>
          </cell>
          <cell r="GC376">
            <v>-5.6226037090799537</v>
          </cell>
          <cell r="GD376">
            <v>-3.7846161096799733</v>
          </cell>
          <cell r="GE376">
            <v>-285.99485510478007</v>
          </cell>
          <cell r="GF376">
            <v>5.6105329141700508</v>
          </cell>
          <cell r="GG376">
            <v>7.5868360094799527</v>
          </cell>
          <cell r="GH376">
            <v>-45.628212529439963</v>
          </cell>
          <cell r="GI376">
            <v>-7.9704512499600071</v>
          </cell>
          <cell r="GJ376">
            <v>2.7150278015900042</v>
          </cell>
          <cell r="GK376">
            <v>8.6006308046500237</v>
          </cell>
          <cell r="GL376">
            <v>-85.658634016469932</v>
          </cell>
          <cell r="GM376">
            <v>-65.419078148129998</v>
          </cell>
          <cell r="GN376">
            <v>-19.605040244980046</v>
          </cell>
          <cell r="GO376">
            <v>5.1336441990600008</v>
          </cell>
          <cell r="GP376">
            <v>-78.389236428310028</v>
          </cell>
          <cell r="GQ376">
            <v>-12.970874216440052</v>
          </cell>
          <cell r="GR376">
            <v>-469.94190721311952</v>
          </cell>
          <cell r="GS376">
            <v>-0.27926581476000933</v>
          </cell>
          <cell r="GT376">
            <v>-4.8598124043000439</v>
          </cell>
          <cell r="GU376">
            <v>-62.521491210540034</v>
          </cell>
          <cell r="GV376">
            <v>-15.038263121829992</v>
          </cell>
          <cell r="GW376">
            <v>0</v>
          </cell>
          <cell r="GX376">
            <v>-51.211637505100001</v>
          </cell>
          <cell r="GY376">
            <v>-16.658788423500027</v>
          </cell>
          <cell r="GZ376">
            <v>1.1733162133300006</v>
          </cell>
          <cell r="HA376">
            <v>-167.9470824755299</v>
          </cell>
          <cell r="HB376">
            <v>-20.313766099679981</v>
          </cell>
          <cell r="HC376">
            <v>-90.160518515819945</v>
          </cell>
          <cell r="HD376">
            <v>-42.124597855389766</v>
          </cell>
          <cell r="HE376">
            <v>-604.8819932035085</v>
          </cell>
          <cell r="HF376">
            <v>-28.162965643900009</v>
          </cell>
          <cell r="HG376">
            <v>-114.88326717351993</v>
          </cell>
          <cell r="HH376">
            <v>-10.744449024890002</v>
          </cell>
          <cell r="HI376">
            <v>-19.115460304229998</v>
          </cell>
          <cell r="HJ376">
            <v>4.3678996761500031</v>
          </cell>
          <cell r="HK376">
            <v>-114.73845327933995</v>
          </cell>
          <cell r="HL376">
            <v>-33.775594907419986</v>
          </cell>
          <cell r="HM376">
            <v>0</v>
          </cell>
          <cell r="HN376">
            <v>-45.859572402810045</v>
          </cell>
          <cell r="HO376">
            <v>-82.812721716200031</v>
          </cell>
          <cell r="HP376">
            <v>-107.44362976289995</v>
          </cell>
          <cell r="HQ376">
            <v>-51.713778664450047</v>
          </cell>
          <cell r="HR376">
            <v>-286.92427482450967</v>
          </cell>
          <cell r="HS376">
            <v>-94.861709440319999</v>
          </cell>
          <cell r="HT376">
            <v>-28.553351385809947</v>
          </cell>
          <cell r="HU376">
            <v>-6.8422173732200093</v>
          </cell>
          <cell r="HV376">
            <v>-1.6821863600000042E-3</v>
          </cell>
          <cell r="HW376">
            <v>-11.358581371330001</v>
          </cell>
          <cell r="HX376">
            <v>-12.944294322360001</v>
          </cell>
          <cell r="HY376">
            <v>-84.637929581060007</v>
          </cell>
          <cell r="HZ376">
            <v>-4.6664917764500018</v>
          </cell>
          <cell r="IA376">
            <v>-3.5442616743899862</v>
          </cell>
          <cell r="IB376">
            <v>14.380547019089988</v>
          </cell>
          <cell r="IC376">
            <v>-60.105754231040009</v>
          </cell>
          <cell r="ID376">
            <v>6.211451498740189</v>
          </cell>
          <cell r="IE376">
            <v>-1512.5538940431798</v>
          </cell>
          <cell r="IF376">
            <v>-237.55088034932032</v>
          </cell>
          <cell r="IG376">
            <v>-268.65044966840037</v>
          </cell>
          <cell r="IH376">
            <v>-51.738426071889876</v>
          </cell>
          <cell r="II376">
            <v>-42.711962592900022</v>
          </cell>
          <cell r="IJ376">
            <v>-31.238549983880091</v>
          </cell>
          <cell r="IK376">
            <v>-97.42721733655992</v>
          </cell>
          <cell r="IL376">
            <v>-385.70079373292037</v>
          </cell>
          <cell r="IM376">
            <v>-54.538296307660005</v>
          </cell>
          <cell r="IN376">
            <v>-30.258658650580401</v>
          </cell>
          <cell r="IO376">
            <v>-51.006510925379985</v>
          </cell>
          <cell r="IP376">
            <v>-29.863102304981112</v>
          </cell>
          <cell r="IQ376">
            <v>-231.86904611871023</v>
          </cell>
          <cell r="IR376">
            <v>-1299.0827850084897</v>
          </cell>
          <cell r="IS376">
            <v>-54.859890212159598</v>
          </cell>
          <cell r="IT376">
            <v>-289.41352758169023</v>
          </cell>
          <cell r="IU376">
            <v>-46.095785497289853</v>
          </cell>
          <cell r="IV376">
            <v>5.0769252442499351</v>
          </cell>
          <cell r="IW376">
            <v>1.0689884797700131</v>
          </cell>
          <cell r="IX376">
            <v>-118.01724332001999</v>
          </cell>
          <cell r="IY376">
            <v>-287.32316794297003</v>
          </cell>
          <cell r="IZ376">
            <v>-27.042055992690052</v>
          </cell>
          <cell r="JA376">
            <v>-77.492946346570079</v>
          </cell>
          <cell r="JB376">
            <v>-178.15349025741</v>
          </cell>
          <cell r="JC376">
            <v>-138.38952700627988</v>
          </cell>
          <cell r="JD376">
            <v>-88.441064575429209</v>
          </cell>
          <cell r="JE376">
            <v>-1.4755687385004421</v>
          </cell>
          <cell r="JF376">
            <v>-0.54195376659004069</v>
          </cell>
          <cell r="JG376">
            <v>10.333429561249886</v>
          </cell>
          <cell r="JH376">
            <v>-16.606548467810057</v>
          </cell>
          <cell r="JI376">
            <v>-1.8206394650007951E-2</v>
          </cell>
          <cell r="JJ376">
            <v>0</v>
          </cell>
          <cell r="JK376">
            <v>0</v>
          </cell>
          <cell r="JL376">
            <v>-1.5327085800799978</v>
          </cell>
          <cell r="JM376">
            <v>0</v>
          </cell>
          <cell r="JN376">
            <v>-4.3019099393859506E-10</v>
          </cell>
          <cell r="JO376">
            <v>10.258131827449915</v>
          </cell>
          <cell r="JP376">
            <v>-0.63048329912999179</v>
          </cell>
          <cell r="JQ376">
            <v>-2.7372296185103551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-122.32416222084976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-2.8591042743400124</v>
          </cell>
          <cell r="X377">
            <v>-22.373665719719952</v>
          </cell>
          <cell r="Y377">
            <v>-44.318423862680049</v>
          </cell>
          <cell r="Z377">
            <v>-12.992999962660008</v>
          </cell>
          <cell r="AA377">
            <v>-18.448569161270029</v>
          </cell>
          <cell r="AB377">
            <v>0.90888184062001187</v>
          </cell>
          <cell r="AC377">
            <v>-14.625875933449919</v>
          </cell>
          <cell r="AD377">
            <v>-7.6144051473499985</v>
          </cell>
          <cell r="AE377">
            <v>-302.85795401198948</v>
          </cell>
          <cell r="AF377">
            <v>-13.529040786199985</v>
          </cell>
          <cell r="AG377">
            <v>-57.595364237199988</v>
          </cell>
          <cell r="AH377">
            <v>-1.2949031663700055</v>
          </cell>
          <cell r="AI377">
            <v>-33.787121019610026</v>
          </cell>
          <cell r="AJ377">
            <v>-11.40477717099003</v>
          </cell>
          <cell r="AK377">
            <v>-12.611113142219978</v>
          </cell>
          <cell r="AL377">
            <v>-43.872584387239954</v>
          </cell>
          <cell r="AM377">
            <v>-48.826037435749953</v>
          </cell>
          <cell r="AN377">
            <v>-36.674288075970054</v>
          </cell>
          <cell r="AO377">
            <v>-0.56715410399000632</v>
          </cell>
          <cell r="AP377">
            <v>-10.288708095899977</v>
          </cell>
          <cell r="AQ377">
            <v>-32.406862390550032</v>
          </cell>
          <cell r="AR377">
            <v>-366.50389265207923</v>
          </cell>
          <cell r="AS377">
            <v>-19.377360162849953</v>
          </cell>
          <cell r="AT377">
            <v>-58.543098918039959</v>
          </cell>
          <cell r="AU377">
            <v>-13.887249262199987</v>
          </cell>
          <cell r="AV377">
            <v>-38.328039707719938</v>
          </cell>
          <cell r="AW377">
            <v>-10.493634397500045</v>
          </cell>
          <cell r="AX377">
            <v>-26.610513936390021</v>
          </cell>
          <cell r="AY377">
            <v>-59.640373668450025</v>
          </cell>
          <cell r="AZ377">
            <v>-26.064014405959881</v>
          </cell>
          <cell r="BA377">
            <v>-26.997508610999944</v>
          </cell>
          <cell r="BB377">
            <v>-1.412288641869992</v>
          </cell>
          <cell r="BC377">
            <v>-19.62277100371</v>
          </cell>
          <cell r="BD377">
            <v>-65.527039936389883</v>
          </cell>
          <cell r="BE377">
            <v>-212.6788481140602</v>
          </cell>
          <cell r="BF377">
            <v>-10.731001840609991</v>
          </cell>
          <cell r="BG377">
            <v>-6.8525560638800016</v>
          </cell>
          <cell r="BH377">
            <v>-9.0195351285300376</v>
          </cell>
          <cell r="BI377">
            <v>-1.0828655918600134</v>
          </cell>
          <cell r="BJ377">
            <v>-12.027722580450018</v>
          </cell>
          <cell r="BK377">
            <v>-8.7223899983000024</v>
          </cell>
          <cell r="BL377">
            <v>-25.172359342160007</v>
          </cell>
          <cell r="BM377">
            <v>-17.975809384749937</v>
          </cell>
          <cell r="BN377">
            <v>-17.852732044399943</v>
          </cell>
          <cell r="BO377">
            <v>-5.4930339454700032</v>
          </cell>
          <cell r="BP377">
            <v>-41.932048310570053</v>
          </cell>
          <cell r="BQ377">
            <v>-55.816793883079924</v>
          </cell>
          <cell r="BR377">
            <v>-297.3685319639003</v>
          </cell>
          <cell r="BS377">
            <v>-23.211927291069998</v>
          </cell>
          <cell r="BT377">
            <v>-16.207903322740037</v>
          </cell>
          <cell r="BU377">
            <v>-18.640995644109978</v>
          </cell>
          <cell r="BV377">
            <v>0</v>
          </cell>
          <cell r="BW377">
            <v>-15.120775747890008</v>
          </cell>
          <cell r="BX377">
            <v>-28.941413913100035</v>
          </cell>
          <cell r="BY377">
            <v>-47.91368590126001</v>
          </cell>
          <cell r="BZ377">
            <v>-52.415499430389957</v>
          </cell>
          <cell r="CA377">
            <v>-22.068283086130009</v>
          </cell>
          <cell r="CB377">
            <v>6.0800321120000262</v>
          </cell>
          <cell r="CC377">
            <v>-14.559630473220011</v>
          </cell>
          <cell r="CD377">
            <v>-64.36844926599008</v>
          </cell>
          <cell r="CE377">
            <v>-341.94160047230071</v>
          </cell>
          <cell r="CF377">
            <v>-23.006057118819967</v>
          </cell>
          <cell r="CG377">
            <v>-15.870740356050021</v>
          </cell>
          <cell r="CH377">
            <v>-21.858545988660012</v>
          </cell>
          <cell r="CI377">
            <v>-20.813190201950022</v>
          </cell>
          <cell r="CJ377">
            <v>-8.1755301033300043</v>
          </cell>
          <cell r="CK377">
            <v>-33.949797315710001</v>
          </cell>
          <cell r="CL377">
            <v>-65.395089690700161</v>
          </cell>
          <cell r="CM377">
            <v>-81.068319406949968</v>
          </cell>
          <cell r="CN377">
            <v>-14.219931384940026</v>
          </cell>
          <cell r="CO377">
            <v>-8.2049926857599758</v>
          </cell>
          <cell r="CP377">
            <v>-5.1191388270800076</v>
          </cell>
          <cell r="CQ377">
            <v>-44.260267392349988</v>
          </cell>
          <cell r="CR377">
            <v>-57.453526056460078</v>
          </cell>
          <cell r="CS377">
            <v>-4.6626663853999997</v>
          </cell>
          <cell r="CT377">
            <v>6.9547699577400124</v>
          </cell>
          <cell r="CU377">
            <v>-4.5573011575500004</v>
          </cell>
          <cell r="CV377">
            <v>-3.9681735701900038</v>
          </cell>
          <cell r="CW377">
            <v>-25.98851137156003</v>
          </cell>
          <cell r="CX377">
            <v>2.9997757389800022</v>
          </cell>
          <cell r="CY377">
            <v>-1.5928290419699636</v>
          </cell>
          <cell r="CZ377">
            <v>-9.7253099530899902</v>
          </cell>
          <cell r="DA377">
            <v>-10.891667393680009</v>
          </cell>
          <cell r="DB377">
            <v>9.4769519169700018</v>
          </cell>
          <cell r="DC377">
            <v>11.049813124309964</v>
          </cell>
          <cell r="DD377">
            <v>-26.548377921020034</v>
          </cell>
          <cell r="DE377">
            <v>-63.765672122950036</v>
          </cell>
          <cell r="DF377">
            <v>-0.34862221859000186</v>
          </cell>
          <cell r="DG377">
            <v>2.5576919023699958</v>
          </cell>
          <cell r="DH377">
            <v>4.2654012997300157</v>
          </cell>
          <cell r="DI377">
            <v>-23.38374908597001</v>
          </cell>
          <cell r="DJ377">
            <v>10.528173031359998</v>
          </cell>
          <cell r="DK377">
            <v>-6.4578203646600016</v>
          </cell>
          <cell r="DL377">
            <v>2.9493288871299796</v>
          </cell>
          <cell r="DM377">
            <v>0.79807139548999118</v>
          </cell>
          <cell r="DN377">
            <v>-30.243595409259996</v>
          </cell>
          <cell r="DO377">
            <v>-11.227051454899993</v>
          </cell>
          <cell r="DP377">
            <v>-5.4817133927199961</v>
          </cell>
          <cell r="DQ377">
            <v>-7.7217867129299975</v>
          </cell>
          <cell r="DR377">
            <v>-50.315535029659941</v>
          </cell>
          <cell r="DS377">
            <v>-37.84478906084</v>
          </cell>
          <cell r="DT377">
            <v>-3.6223673678499893</v>
          </cell>
          <cell r="DU377">
            <v>11.418989624230008</v>
          </cell>
          <cell r="DV377">
            <v>0</v>
          </cell>
          <cell r="DW377">
            <v>9.4725067309799975</v>
          </cell>
          <cell r="DX377">
            <v>-10.438733030279998</v>
          </cell>
          <cell r="DY377">
            <v>-13.868096827059986</v>
          </cell>
          <cell r="DZ377">
            <v>8.3990564896700022</v>
          </cell>
          <cell r="EA377">
            <v>-4.5566618751499846</v>
          </cell>
          <cell r="EB377">
            <v>-1.5093805337799964</v>
          </cell>
          <cell r="EC377">
            <v>-26.370894679539987</v>
          </cell>
          <cell r="ED377">
            <v>18.604835499959989</v>
          </cell>
          <cell r="EE377">
            <v>-2.1333999738296825</v>
          </cell>
          <cell r="EF377">
            <v>-16.850453149159996</v>
          </cell>
          <cell r="EG377">
            <v>4.9127813799900082</v>
          </cell>
          <cell r="EH377">
            <v>7.8496130010099954</v>
          </cell>
          <cell r="EI377">
            <v>-11.91547385985001</v>
          </cell>
          <cell r="EJ377">
            <v>8.8993895903100011</v>
          </cell>
          <cell r="EK377">
            <v>6.9552079608999975</v>
          </cell>
          <cell r="EL377">
            <v>-18.114594741919987</v>
          </cell>
          <cell r="EM377">
            <v>2.9364628621399973</v>
          </cell>
          <cell r="EN377">
            <v>26.568070289650024</v>
          </cell>
          <cell r="EO377">
            <v>18.182954551019989</v>
          </cell>
          <cell r="EP377">
            <v>-33.1779706799</v>
          </cell>
          <cell r="EQ377">
            <v>1.6206128219800178</v>
          </cell>
          <cell r="ER377">
            <v>1.1640531724303855</v>
          </cell>
          <cell r="ES377">
            <v>-7.09896034615997</v>
          </cell>
          <cell r="ET377">
            <v>4.4935419211499834</v>
          </cell>
          <cell r="EU377">
            <v>7.5971743317500255</v>
          </cell>
          <cell r="EV377">
            <v>-19.051661331699989</v>
          </cell>
          <cell r="EW377">
            <v>4.0629750022000053</v>
          </cell>
          <cell r="EX377">
            <v>3.8140437426299911</v>
          </cell>
          <cell r="EY377">
            <v>-5.5639686754399946</v>
          </cell>
          <cell r="EZ377">
            <v>-8.3232607977799944</v>
          </cell>
          <cell r="FA377">
            <v>18.691187404640004</v>
          </cell>
          <cell r="FB377">
            <v>5.5952299418599978</v>
          </cell>
          <cell r="FC377">
            <v>7.8733067507899648</v>
          </cell>
          <cell r="FD377">
            <v>-10.925554771510008</v>
          </cell>
          <cell r="FE377">
            <v>-180.82764398756012</v>
          </cell>
          <cell r="FF377">
            <v>-23.616042165780009</v>
          </cell>
          <cell r="FG377">
            <v>-7.0126650058699909</v>
          </cell>
          <cell r="FH377">
            <v>-16.555638038950008</v>
          </cell>
          <cell r="FI377">
            <v>0.92290294885998492</v>
          </cell>
          <cell r="FJ377">
            <v>2.0874514583300083</v>
          </cell>
          <cell r="FK377">
            <v>-4.2367666797000005</v>
          </cell>
          <cell r="FL377">
            <v>-36.793150169599983</v>
          </cell>
          <cell r="FM377">
            <v>-4.083348930249997</v>
          </cell>
          <cell r="FN377">
            <v>-5.0051239997900296</v>
          </cell>
          <cell r="FO377">
            <v>-13.592391320909996</v>
          </cell>
          <cell r="FP377">
            <v>-20.304223665129967</v>
          </cell>
          <cell r="FQ377">
            <v>-52.638648418770003</v>
          </cell>
          <cell r="FR377">
            <v>-30.467499787419911</v>
          </cell>
          <cell r="FS377">
            <v>8.0039143630700096</v>
          </cell>
          <cell r="FT377">
            <v>10.424997750600028</v>
          </cell>
          <cell r="FU377">
            <v>-7.0653388465600102</v>
          </cell>
          <cell r="FV377">
            <v>0</v>
          </cell>
          <cell r="FW377">
            <v>5.8130986937400024</v>
          </cell>
          <cell r="FX377">
            <v>-13.939393299660004</v>
          </cell>
          <cell r="FY377">
            <v>22.548189920359988</v>
          </cell>
          <cell r="FZ377">
            <v>6.3551384522300012</v>
          </cell>
          <cell r="GA377">
            <v>-31.624364867480026</v>
          </cell>
          <cell r="GB377">
            <v>15.823813088089992</v>
          </cell>
          <cell r="GC377">
            <v>-11.171734984799997</v>
          </cell>
          <cell r="GD377">
            <v>-35.635820057009965</v>
          </cell>
          <cell r="GE377">
            <v>-101.99168881390983</v>
          </cell>
          <cell r="GF377">
            <v>-11.461295212580012</v>
          </cell>
          <cell r="GG377">
            <v>-4.5274609320800039</v>
          </cell>
          <cell r="GH377">
            <v>9.6691693589900183</v>
          </cell>
          <cell r="GI377">
            <v>-4.767630464059998</v>
          </cell>
          <cell r="GJ377">
            <v>-4.2645692661100014</v>
          </cell>
          <cell r="GK377">
            <v>-5.9140736369200013</v>
          </cell>
          <cell r="GL377">
            <v>-37.118736735589977</v>
          </cell>
          <cell r="GM377">
            <v>-7.7357442155900031</v>
          </cell>
          <cell r="GN377">
            <v>10.388155042099982</v>
          </cell>
          <cell r="GO377">
            <v>-4.2212733392400068</v>
          </cell>
          <cell r="GP377">
            <v>2.8754956603900155</v>
          </cell>
          <cell r="GQ377">
            <v>-44.91372507321995</v>
          </cell>
          <cell r="GR377">
            <v>0</v>
          </cell>
          <cell r="GS377">
            <v>0</v>
          </cell>
          <cell r="GT377">
            <v>0</v>
          </cell>
          <cell r="GU377">
            <v>0</v>
          </cell>
          <cell r="GV377">
            <v>0</v>
          </cell>
          <cell r="GW377">
            <v>0</v>
          </cell>
          <cell r="GX377">
            <v>0</v>
          </cell>
          <cell r="GY377">
            <v>0</v>
          </cell>
          <cell r="GZ377">
            <v>0</v>
          </cell>
          <cell r="HA377">
            <v>0</v>
          </cell>
          <cell r="HB377">
            <v>0</v>
          </cell>
          <cell r="HC377">
            <v>0</v>
          </cell>
          <cell r="HD377">
            <v>0</v>
          </cell>
          <cell r="HE377">
            <v>0</v>
          </cell>
          <cell r="HF377">
            <v>0</v>
          </cell>
          <cell r="HG377">
            <v>0</v>
          </cell>
          <cell r="HH377">
            <v>0</v>
          </cell>
          <cell r="HI377">
            <v>0</v>
          </cell>
          <cell r="HJ377">
            <v>0</v>
          </cell>
          <cell r="HK377">
            <v>0</v>
          </cell>
          <cell r="HL377">
            <v>0</v>
          </cell>
          <cell r="HM377">
            <v>0</v>
          </cell>
          <cell r="HN377">
            <v>0</v>
          </cell>
          <cell r="HO377">
            <v>0</v>
          </cell>
          <cell r="HP377">
            <v>0</v>
          </cell>
          <cell r="HQ377">
            <v>0</v>
          </cell>
          <cell r="HR377">
            <v>0</v>
          </cell>
          <cell r="HS377">
            <v>0</v>
          </cell>
          <cell r="HT377">
            <v>0</v>
          </cell>
          <cell r="HU377">
            <v>0</v>
          </cell>
          <cell r="HV377">
            <v>0</v>
          </cell>
          <cell r="HW377">
            <v>0</v>
          </cell>
          <cell r="HX377">
            <v>0</v>
          </cell>
          <cell r="HY377">
            <v>0</v>
          </cell>
          <cell r="HZ377">
            <v>0</v>
          </cell>
          <cell r="IA377">
            <v>0</v>
          </cell>
          <cell r="IB377">
            <v>0</v>
          </cell>
          <cell r="IC377">
            <v>0</v>
          </cell>
          <cell r="ID377">
            <v>0</v>
          </cell>
          <cell r="IE377">
            <v>0</v>
          </cell>
          <cell r="IF377">
            <v>0</v>
          </cell>
          <cell r="IG377">
            <v>0</v>
          </cell>
          <cell r="IH377">
            <v>0</v>
          </cell>
          <cell r="II377">
            <v>0</v>
          </cell>
          <cell r="IJ377">
            <v>0</v>
          </cell>
          <cell r="IK377">
            <v>0</v>
          </cell>
          <cell r="IL377">
            <v>0</v>
          </cell>
          <cell r="IM377">
            <v>0</v>
          </cell>
          <cell r="IN377">
            <v>0</v>
          </cell>
          <cell r="IO377">
            <v>0</v>
          </cell>
          <cell r="IP377">
            <v>0</v>
          </cell>
          <cell r="IQ377">
            <v>0</v>
          </cell>
          <cell r="IR377">
            <v>0</v>
          </cell>
          <cell r="IS377">
            <v>0</v>
          </cell>
          <cell r="IT377">
            <v>0</v>
          </cell>
          <cell r="IU377">
            <v>0</v>
          </cell>
          <cell r="IV377">
            <v>0</v>
          </cell>
          <cell r="IW377">
            <v>0</v>
          </cell>
          <cell r="IX377">
            <v>0</v>
          </cell>
          <cell r="IY377">
            <v>0</v>
          </cell>
          <cell r="IZ377">
            <v>0</v>
          </cell>
          <cell r="JA377">
            <v>0</v>
          </cell>
          <cell r="JB377">
            <v>0</v>
          </cell>
          <cell r="JC377">
            <v>0</v>
          </cell>
          <cell r="JD377">
            <v>0</v>
          </cell>
          <cell r="JE377">
            <v>0</v>
          </cell>
          <cell r="JF377">
            <v>0</v>
          </cell>
          <cell r="JG377">
            <v>0</v>
          </cell>
          <cell r="JH377">
            <v>0</v>
          </cell>
          <cell r="JI377">
            <v>0</v>
          </cell>
          <cell r="JJ377">
            <v>0</v>
          </cell>
          <cell r="JK377">
            <v>0</v>
          </cell>
          <cell r="JL377">
            <v>0</v>
          </cell>
          <cell r="JM377">
            <v>0</v>
          </cell>
          <cell r="JN377">
            <v>0</v>
          </cell>
          <cell r="JO377">
            <v>0</v>
          </cell>
          <cell r="JP377">
            <v>0</v>
          </cell>
          <cell r="JQ377">
            <v>0</v>
          </cell>
        </row>
        <row r="378">
          <cell r="F378">
            <v>24.200370973409917</v>
          </cell>
          <cell r="G378">
            <v>41.048836092449847</v>
          </cell>
          <cell r="H378">
            <v>-27.36057021480002</v>
          </cell>
          <cell r="I378">
            <v>-14.024375670190011</v>
          </cell>
          <cell r="J378">
            <v>-226.9121213693802</v>
          </cell>
          <cell r="K378">
            <v>-200.31844947705031</v>
          </cell>
          <cell r="L378">
            <v>-132.91148816279883</v>
          </cell>
          <cell r="M378">
            <v>-137.04205699668</v>
          </cell>
          <cell r="N378">
            <v>-83.740982392020669</v>
          </cell>
          <cell r="O378">
            <v>6.52049806254999</v>
          </cell>
          <cell r="P378">
            <v>-34.283048205070003</v>
          </cell>
          <cell r="Q378">
            <v>-3.7604454647699868</v>
          </cell>
          <cell r="R378">
            <v>-822.84050512426802</v>
          </cell>
          <cell r="S378">
            <v>-96.104919232050008</v>
          </cell>
          <cell r="T378">
            <v>-299.71505756696001</v>
          </cell>
          <cell r="U378">
            <v>-50.589729833450036</v>
          </cell>
          <cell r="V378">
            <v>-8.0351052345100129</v>
          </cell>
          <cell r="W378">
            <v>-20.579519500969994</v>
          </cell>
          <cell r="X378">
            <v>-13.6803578914</v>
          </cell>
          <cell r="Y378">
            <v>-23.532551254430018</v>
          </cell>
          <cell r="Z378">
            <v>-170.77177734298948</v>
          </cell>
          <cell r="AA378">
            <v>-114.77270890921</v>
          </cell>
          <cell r="AB378">
            <v>9.2202621719099938</v>
          </cell>
          <cell r="AC378">
            <v>0</v>
          </cell>
          <cell r="AD378">
            <v>-34.279040530209841</v>
          </cell>
          <cell r="AE378">
            <v>-299.90519830202174</v>
          </cell>
          <cell r="AF378">
            <v>-206.22422626096022</v>
          </cell>
          <cell r="AG378">
            <v>-166.43146275731999</v>
          </cell>
          <cell r="AH378">
            <v>-5.6199798537300003</v>
          </cell>
          <cell r="AI378">
            <v>0</v>
          </cell>
          <cell r="AJ378">
            <v>0</v>
          </cell>
          <cell r="AK378">
            <v>-4.4666321926800023</v>
          </cell>
          <cell r="AL378">
            <v>97.871570665179206</v>
          </cell>
          <cell r="AM378">
            <v>-18.349348954010566</v>
          </cell>
          <cell r="AN378">
            <v>31.543927304869612</v>
          </cell>
          <cell r="AO378">
            <v>7.9129404156799978</v>
          </cell>
          <cell r="AP378">
            <v>0</v>
          </cell>
          <cell r="AQ378">
            <v>-36.141986669049857</v>
          </cell>
          <cell r="AR378">
            <v>-1235.1086583528104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-381.26955628258997</v>
          </cell>
          <cell r="AZ378">
            <v>-531.32559657000047</v>
          </cell>
          <cell r="BA378">
            <v>-322.51350550022005</v>
          </cell>
          <cell r="BB378">
            <v>0</v>
          </cell>
          <cell r="BC378">
            <v>0</v>
          </cell>
          <cell r="BD378">
            <v>0</v>
          </cell>
          <cell r="BE378">
            <v>-1938.4491928205007</v>
          </cell>
          <cell r="BF378">
            <v>0</v>
          </cell>
          <cell r="BG378">
            <v>-444.22666955175015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-874.87503978906034</v>
          </cell>
          <cell r="BM378">
            <v>-295.17889501422042</v>
          </cell>
          <cell r="BN378">
            <v>-219.12737682506997</v>
          </cell>
          <cell r="BO378">
            <v>-3.4873858479199953</v>
          </cell>
          <cell r="BP378">
            <v>-101.55382579247998</v>
          </cell>
          <cell r="BQ378">
            <v>0</v>
          </cell>
          <cell r="BR378">
            <v>-730.65563763794967</v>
          </cell>
          <cell r="BS378">
            <v>0</v>
          </cell>
          <cell r="BT378">
            <v>-147.89836299494999</v>
          </cell>
          <cell r="BU378">
            <v>-109.89038996443998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-295.43621810797993</v>
          </cell>
          <cell r="CA378">
            <v>-119.68067033698</v>
          </cell>
          <cell r="CB378">
            <v>-57.749996233599987</v>
          </cell>
          <cell r="CC378">
            <v>0</v>
          </cell>
          <cell r="CD378">
            <v>0</v>
          </cell>
          <cell r="CE378">
            <v>-1111.4088891645297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-454.69794445864994</v>
          </cell>
          <cell r="CN378">
            <v>0</v>
          </cell>
          <cell r="CO378">
            <v>0</v>
          </cell>
          <cell r="CP378">
            <v>-380.38681065385003</v>
          </cell>
          <cell r="CQ378">
            <v>-276.32413405202999</v>
          </cell>
          <cell r="CR378">
            <v>-1389.4973531390201</v>
          </cell>
          <cell r="CS378">
            <v>0</v>
          </cell>
          <cell r="CT378">
            <v>-222.05444694119001</v>
          </cell>
          <cell r="CU378">
            <v>-36.7308057985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-227.61141363299009</v>
          </cell>
          <cell r="DA378">
            <v>0</v>
          </cell>
          <cell r="DB378">
            <v>0</v>
          </cell>
          <cell r="DC378">
            <v>-453.65901157256985</v>
          </cell>
          <cell r="DD378">
            <v>-449.44167519377004</v>
          </cell>
          <cell r="DE378">
            <v>-947.36742537838018</v>
          </cell>
          <cell r="DF378">
            <v>0</v>
          </cell>
          <cell r="DG378">
            <v>-226.46265203015002</v>
          </cell>
          <cell r="DH378">
            <v>16.747631180669998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-222.42304844187981</v>
          </cell>
          <cell r="DN378">
            <v>-183.94508959786</v>
          </cell>
          <cell r="DO378">
            <v>0</v>
          </cell>
          <cell r="DP378">
            <v>-44.283964232350058</v>
          </cell>
          <cell r="DQ378">
            <v>-287.00030225681007</v>
          </cell>
          <cell r="DR378">
            <v>-802.33171482951093</v>
          </cell>
          <cell r="DS378">
            <v>0</v>
          </cell>
          <cell r="DT378">
            <v>-6.3626694070199932</v>
          </cell>
          <cell r="DU378">
            <v>-77.110163583889971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-23.580996167640023</v>
          </cell>
          <cell r="EA378">
            <v>-177.72578901176996</v>
          </cell>
          <cell r="EB378">
            <v>0</v>
          </cell>
          <cell r="EC378">
            <v>-166.82548345901012</v>
          </cell>
          <cell r="ED378">
            <v>-350.72661320018028</v>
          </cell>
          <cell r="EE378">
            <v>-1855.9527312489317</v>
          </cell>
          <cell r="EF378">
            <v>0</v>
          </cell>
          <cell r="EG378">
            <v>-102.73242855343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-62.415580212200098</v>
          </cell>
          <cell r="EM378">
            <v>-53.694383259250117</v>
          </cell>
          <cell r="EN378">
            <v>76.503046057649897</v>
          </cell>
          <cell r="EO378">
            <v>0</v>
          </cell>
          <cell r="EP378">
            <v>-834.95157745899019</v>
          </cell>
          <cell r="EQ378">
            <v>-878.66180782271022</v>
          </cell>
          <cell r="ER378">
            <v>-622.5738768998599</v>
          </cell>
          <cell r="ES378">
            <v>-69.64934202469999</v>
          </cell>
          <cell r="ET378">
            <v>0</v>
          </cell>
          <cell r="EU378">
            <v>-106.86779877629004</v>
          </cell>
          <cell r="EV378">
            <v>0</v>
          </cell>
          <cell r="EW378">
            <v>0</v>
          </cell>
          <cell r="EX378">
            <v>0</v>
          </cell>
          <cell r="EY378">
            <v>0</v>
          </cell>
          <cell r="EZ378">
            <v>-119.59681431748001</v>
          </cell>
          <cell r="FA378">
            <v>-136.14366521996004</v>
          </cell>
          <cell r="FB378">
            <v>-15.416695588280007</v>
          </cell>
          <cell r="FC378">
            <v>-0.47923563476024356</v>
          </cell>
          <cell r="FD378">
            <v>-174.42032533839006</v>
          </cell>
          <cell r="FE378">
            <v>-823.09456859257079</v>
          </cell>
          <cell r="FF378">
            <v>0</v>
          </cell>
          <cell r="FG378">
            <v>0</v>
          </cell>
          <cell r="FH378">
            <v>0</v>
          </cell>
          <cell r="FI378">
            <v>0</v>
          </cell>
          <cell r="FJ378">
            <v>0</v>
          </cell>
          <cell r="FK378">
            <v>0</v>
          </cell>
          <cell r="FL378">
            <v>0</v>
          </cell>
          <cell r="FM378">
            <v>-291.1280172771302</v>
          </cell>
          <cell r="FN378">
            <v>0</v>
          </cell>
          <cell r="FO378">
            <v>0</v>
          </cell>
          <cell r="FP378">
            <v>-140.17243001535053</v>
          </cell>
          <cell r="FQ378">
            <v>-391.79412130008996</v>
          </cell>
          <cell r="FR378">
            <v>-1327.5785125181992</v>
          </cell>
          <cell r="FS378">
            <v>0</v>
          </cell>
          <cell r="FT378">
            <v>-259.15108620479009</v>
          </cell>
          <cell r="FU378">
            <v>-106.29378672437002</v>
          </cell>
          <cell r="FV378">
            <v>0</v>
          </cell>
          <cell r="FW378">
            <v>0</v>
          </cell>
          <cell r="FX378">
            <v>0</v>
          </cell>
          <cell r="FY378">
            <v>0</v>
          </cell>
          <cell r="FZ378">
            <v>-210.06864310077992</v>
          </cell>
          <cell r="GA378">
            <v>-314.81842077856004</v>
          </cell>
          <cell r="GB378">
            <v>-30.741026747239999</v>
          </cell>
          <cell r="GC378">
            <v>-18.33105887938018</v>
          </cell>
          <cell r="GD378">
            <v>-388.17449008307995</v>
          </cell>
          <cell r="GE378">
            <v>-1155.1194671518388</v>
          </cell>
          <cell r="GF378">
            <v>0</v>
          </cell>
          <cell r="GG378">
            <v>-30.85170465263991</v>
          </cell>
          <cell r="GH378">
            <v>-247.06798010865998</v>
          </cell>
          <cell r="GI378">
            <v>0</v>
          </cell>
          <cell r="GJ378">
            <v>0</v>
          </cell>
          <cell r="GK378">
            <v>0</v>
          </cell>
          <cell r="GL378">
            <v>0</v>
          </cell>
          <cell r="GM378">
            <v>-8.4297019619953062E-2</v>
          </cell>
          <cell r="GN378">
            <v>-318.76747199736002</v>
          </cell>
          <cell r="GO378">
            <v>0</v>
          </cell>
          <cell r="GP378">
            <v>-367.24048920332007</v>
          </cell>
          <cell r="GQ378">
            <v>-191.10752417023969</v>
          </cell>
          <cell r="GR378">
            <v>-1350.8394276662293</v>
          </cell>
          <cell r="GS378">
            <v>0</v>
          </cell>
          <cell r="GT378">
            <v>-242.76441922520002</v>
          </cell>
          <cell r="GU378">
            <v>0</v>
          </cell>
          <cell r="GV378">
            <v>0</v>
          </cell>
          <cell r="GW378">
            <v>0</v>
          </cell>
          <cell r="GX378">
            <v>0</v>
          </cell>
          <cell r="GY378">
            <v>147.69447491790999</v>
          </cell>
          <cell r="GZ378">
            <v>0</v>
          </cell>
          <cell r="HA378">
            <v>-399.29910941692003</v>
          </cell>
          <cell r="HB378">
            <v>-20.591214016320009</v>
          </cell>
          <cell r="HC378">
            <v>-235.41120445782997</v>
          </cell>
          <cell r="HD378">
            <v>-600.46795546786961</v>
          </cell>
          <cell r="HE378">
            <v>-1735.7016478886198</v>
          </cell>
          <cell r="HF378">
            <v>0</v>
          </cell>
          <cell r="HG378">
            <v>-316.97444825621005</v>
          </cell>
          <cell r="HH378">
            <v>0</v>
          </cell>
          <cell r="HI378">
            <v>0</v>
          </cell>
          <cell r="HJ378">
            <v>0</v>
          </cell>
          <cell r="HK378">
            <v>0</v>
          </cell>
          <cell r="HL378">
            <v>-46.908257863589995</v>
          </cell>
          <cell r="HM378">
            <v>0</v>
          </cell>
          <cell r="HN378">
            <v>-276.08570388408003</v>
          </cell>
          <cell r="HO378">
            <v>0</v>
          </cell>
          <cell r="HP378">
            <v>-274.90926177099004</v>
          </cell>
          <cell r="HQ378">
            <v>-820.82397611375018</v>
          </cell>
          <cell r="HR378">
            <v>-1151.6957063633126</v>
          </cell>
          <cell r="HS378">
            <v>0</v>
          </cell>
          <cell r="HT378">
            <v>0</v>
          </cell>
          <cell r="HU378">
            <v>0</v>
          </cell>
          <cell r="HV378">
            <v>0</v>
          </cell>
          <cell r="HW378">
            <v>0</v>
          </cell>
          <cell r="HX378">
            <v>0</v>
          </cell>
          <cell r="HY378">
            <v>0</v>
          </cell>
          <cell r="HZ378">
            <v>-327.51697855295993</v>
          </cell>
          <cell r="IA378">
            <v>0</v>
          </cell>
          <cell r="IB378">
            <v>0</v>
          </cell>
          <cell r="IC378">
            <v>-185.30675560871168</v>
          </cell>
          <cell r="ID378">
            <v>-638.87197220164035</v>
          </cell>
          <cell r="IE378">
            <v>-2297.5243927230113</v>
          </cell>
          <cell r="IF378">
            <v>-736.38276427169967</v>
          </cell>
          <cell r="IG378">
            <v>-191.38428485081022</v>
          </cell>
          <cell r="IH378">
            <v>-318.99981291406004</v>
          </cell>
          <cell r="II378">
            <v>0</v>
          </cell>
          <cell r="IJ378">
            <v>0</v>
          </cell>
          <cell r="IK378">
            <v>0</v>
          </cell>
          <cell r="IL378">
            <v>0</v>
          </cell>
          <cell r="IM378">
            <v>-55.340873624759752</v>
          </cell>
          <cell r="IN378">
            <v>-522.71895204958037</v>
          </cell>
          <cell r="IO378">
            <v>0</v>
          </cell>
          <cell r="IP378">
            <v>-165.70711653291983</v>
          </cell>
          <cell r="IQ378">
            <v>-306.99058847918059</v>
          </cell>
          <cell r="IR378">
            <v>-3842.062236899932</v>
          </cell>
          <cell r="IS378">
            <v>-877.54341558935971</v>
          </cell>
          <cell r="IT378">
            <v>-811.74104750793049</v>
          </cell>
          <cell r="IU378">
            <v>-104.77520234495</v>
          </cell>
          <cell r="IV378">
            <v>0</v>
          </cell>
          <cell r="IW378">
            <v>0</v>
          </cell>
          <cell r="IX378">
            <v>0</v>
          </cell>
          <cell r="IY378">
            <v>0</v>
          </cell>
          <cell r="IZ378">
            <v>-213.24185451533049</v>
          </cell>
          <cell r="JA378">
            <v>-1093.1154266976496</v>
          </cell>
          <cell r="JB378">
            <v>0</v>
          </cell>
          <cell r="JC378">
            <v>-454.14136684264122</v>
          </cell>
          <cell r="JD378">
            <v>-287.50392340206781</v>
          </cell>
          <cell r="JE378">
            <v>-89.715749487739231</v>
          </cell>
          <cell r="JF378">
            <v>24.553536902969881</v>
          </cell>
          <cell r="JG378">
            <v>9.8521150771193788</v>
          </cell>
          <cell r="JH378">
            <v>6.638581755029918</v>
          </cell>
          <cell r="JI378">
            <v>0</v>
          </cell>
          <cell r="JJ378">
            <v>0</v>
          </cell>
          <cell r="JK378">
            <v>0</v>
          </cell>
          <cell r="JL378">
            <v>0</v>
          </cell>
          <cell r="JM378">
            <v>-232.10831844316021</v>
          </cell>
          <cell r="JN378">
            <v>101.27842493666003</v>
          </cell>
          <cell r="JO378">
            <v>6.9910284140178192E-2</v>
          </cell>
          <cell r="JP378">
            <v>0</v>
          </cell>
          <cell r="JQ378">
            <v>-5.0204107537865639E-10</v>
          </cell>
        </row>
        <row r="379">
          <cell r="F379">
            <v>0</v>
          </cell>
          <cell r="G379">
            <v>-28.076099207740008</v>
          </cell>
          <cell r="H379">
            <v>0</v>
          </cell>
          <cell r="I379">
            <v>0</v>
          </cell>
          <cell r="J379">
            <v>-42.338931260350023</v>
          </cell>
          <cell r="K379">
            <v>-65.687061064920272</v>
          </cell>
          <cell r="L379">
            <v>-160.44470586047032</v>
          </cell>
          <cell r="M379">
            <v>-12.397632775310058</v>
          </cell>
          <cell r="N379">
            <v>-131.3673368871697</v>
          </cell>
          <cell r="O379">
            <v>0</v>
          </cell>
          <cell r="P379">
            <v>0</v>
          </cell>
          <cell r="Q379">
            <v>0</v>
          </cell>
          <cell r="R379">
            <v>-108.27255710072041</v>
          </cell>
          <cell r="S379">
            <v>0</v>
          </cell>
          <cell r="T379">
            <v>0</v>
          </cell>
          <cell r="U379">
            <v>-3.8130819988399995</v>
          </cell>
          <cell r="V379">
            <v>-24.838528178759997</v>
          </cell>
          <cell r="W379">
            <v>0</v>
          </cell>
          <cell r="X379">
            <v>0</v>
          </cell>
          <cell r="Y379">
            <v>-85.607979944140084</v>
          </cell>
          <cell r="Z379">
            <v>-66.74292807102006</v>
          </cell>
          <cell r="AA379">
            <v>72.733978848669949</v>
          </cell>
          <cell r="AB379">
            <v>0</v>
          </cell>
          <cell r="AC379">
            <v>0</v>
          </cell>
          <cell r="AD379">
            <v>-4.0177566299999801E-3</v>
          </cell>
          <cell r="AE379">
            <v>-513.58110497695998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-157.66190982982016</v>
          </cell>
          <cell r="AM379">
            <v>-285.11032429985949</v>
          </cell>
          <cell r="AN379">
            <v>-70.808870847280104</v>
          </cell>
          <cell r="AO379">
            <v>0</v>
          </cell>
          <cell r="AP379">
            <v>0</v>
          </cell>
          <cell r="AQ379">
            <v>0</v>
          </cell>
          <cell r="AR379">
            <v>-378.54815090375996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-170.27793949394004</v>
          </cell>
          <cell r="AZ379">
            <v>-208.27021140982004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6.6967958376799288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-42.852870760780036</v>
          </cell>
          <cell r="BM379">
            <v>0</v>
          </cell>
          <cell r="BN379">
            <v>49.549666598460021</v>
          </cell>
          <cell r="BO379">
            <v>0</v>
          </cell>
          <cell r="BP379">
            <v>0</v>
          </cell>
          <cell r="BQ379">
            <v>0</v>
          </cell>
          <cell r="BR379">
            <v>74.851440219829897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-32.361230225870003</v>
          </cell>
          <cell r="BZ379">
            <v>107.21267044569993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-54.086162749459987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-54.086162749459987</v>
          </cell>
          <cell r="CQ379">
            <v>0</v>
          </cell>
          <cell r="CR379">
            <v>-5.5339131921800231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-5.5339131921800231</v>
          </cell>
          <cell r="DD379">
            <v>0</v>
          </cell>
          <cell r="DE379">
            <v>-77.86481585166996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-59.996363727919999</v>
          </cell>
          <cell r="DN379">
            <v>0</v>
          </cell>
          <cell r="DO379">
            <v>0</v>
          </cell>
          <cell r="DP379">
            <v>-17.868452123749989</v>
          </cell>
          <cell r="DQ379">
            <v>0</v>
          </cell>
          <cell r="DR379">
            <v>-162.19520613853001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-24.886032349759972</v>
          </cell>
          <cell r="EA379">
            <v>0</v>
          </cell>
          <cell r="EB379">
            <v>0</v>
          </cell>
          <cell r="EC379">
            <v>-76.464209839700004</v>
          </cell>
          <cell r="ED379">
            <v>-60.844963949069999</v>
          </cell>
          <cell r="EE379">
            <v>141.45133727011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-168.07306087857</v>
          </cell>
          <cell r="EN379">
            <v>61.140328506320003</v>
          </cell>
          <cell r="EO379">
            <v>0</v>
          </cell>
          <cell r="EP379">
            <v>248.38406964235992</v>
          </cell>
          <cell r="EQ379">
            <v>0</v>
          </cell>
          <cell r="ER379">
            <v>-203.13193157592002</v>
          </cell>
          <cell r="ES379">
            <v>0</v>
          </cell>
          <cell r="ET379">
            <v>0</v>
          </cell>
          <cell r="EU379">
            <v>0</v>
          </cell>
          <cell r="EV379">
            <v>0</v>
          </cell>
          <cell r="EW379">
            <v>0</v>
          </cell>
          <cell r="EX379">
            <v>0</v>
          </cell>
          <cell r="EY379">
            <v>0</v>
          </cell>
          <cell r="EZ379">
            <v>-48.844905103350001</v>
          </cell>
          <cell r="FA379">
            <v>0</v>
          </cell>
          <cell r="FB379">
            <v>0</v>
          </cell>
          <cell r="FC379">
            <v>0</v>
          </cell>
          <cell r="FD379">
            <v>-154.28702647257001</v>
          </cell>
          <cell r="FE379">
            <v>-159.83759787223016</v>
          </cell>
          <cell r="FF379">
            <v>0</v>
          </cell>
          <cell r="FG379">
            <v>0</v>
          </cell>
          <cell r="FH379">
            <v>0</v>
          </cell>
          <cell r="FI379">
            <v>0</v>
          </cell>
          <cell r="FJ379">
            <v>0</v>
          </cell>
          <cell r="FK379">
            <v>0</v>
          </cell>
          <cell r="FL379">
            <v>0</v>
          </cell>
          <cell r="FM379">
            <v>0</v>
          </cell>
          <cell r="FN379">
            <v>0</v>
          </cell>
          <cell r="FO379">
            <v>0</v>
          </cell>
          <cell r="FP379">
            <v>-122.58356011670003</v>
          </cell>
          <cell r="FQ379">
            <v>-37.254037755530021</v>
          </cell>
          <cell r="FR379">
            <v>-557.77501974356005</v>
          </cell>
          <cell r="FS379">
            <v>0</v>
          </cell>
          <cell r="FT379">
            <v>-22.119398863100002</v>
          </cell>
          <cell r="FU379">
            <v>0</v>
          </cell>
          <cell r="FV379">
            <v>0</v>
          </cell>
          <cell r="FW379">
            <v>0</v>
          </cell>
          <cell r="FX379">
            <v>0</v>
          </cell>
          <cell r="FY379">
            <v>0</v>
          </cell>
          <cell r="FZ379">
            <v>-9.0661928721099798</v>
          </cell>
          <cell r="GA379">
            <v>0</v>
          </cell>
          <cell r="GB379">
            <v>0</v>
          </cell>
          <cell r="GC379">
            <v>-509.33976790323015</v>
          </cell>
          <cell r="GD379">
            <v>-17.249660105120029</v>
          </cell>
          <cell r="GE379">
            <v>-307.29751578313017</v>
          </cell>
          <cell r="GF379">
            <v>0</v>
          </cell>
          <cell r="GG379">
            <v>-277.72144836371996</v>
          </cell>
          <cell r="GH379">
            <v>0</v>
          </cell>
          <cell r="GI379">
            <v>0</v>
          </cell>
          <cell r="GJ379">
            <v>0</v>
          </cell>
          <cell r="GK379">
            <v>0</v>
          </cell>
          <cell r="GL379">
            <v>0</v>
          </cell>
          <cell r="GM379">
            <v>-9.3490323286899866</v>
          </cell>
          <cell r="GN379">
            <v>0</v>
          </cell>
          <cell r="GO379">
            <v>0</v>
          </cell>
          <cell r="GP379">
            <v>-7.2262731285800328</v>
          </cell>
          <cell r="GQ379">
            <v>-13.000761962140132</v>
          </cell>
          <cell r="GR379">
            <v>0</v>
          </cell>
          <cell r="GS379">
            <v>0</v>
          </cell>
          <cell r="GT379">
            <v>0</v>
          </cell>
          <cell r="GU379">
            <v>0</v>
          </cell>
          <cell r="GV379">
            <v>0</v>
          </cell>
          <cell r="GW379">
            <v>0</v>
          </cell>
          <cell r="GX379">
            <v>0</v>
          </cell>
          <cell r="GY379">
            <v>0</v>
          </cell>
          <cell r="GZ379">
            <v>0</v>
          </cell>
          <cell r="HA379">
            <v>0</v>
          </cell>
          <cell r="HB379">
            <v>0</v>
          </cell>
          <cell r="HC379">
            <v>0</v>
          </cell>
          <cell r="HD379">
            <v>0</v>
          </cell>
          <cell r="HE379">
            <v>0</v>
          </cell>
          <cell r="HF379">
            <v>0</v>
          </cell>
          <cell r="HG379">
            <v>0</v>
          </cell>
          <cell r="HH379">
            <v>0</v>
          </cell>
          <cell r="HI379">
            <v>0</v>
          </cell>
          <cell r="HJ379">
            <v>0</v>
          </cell>
          <cell r="HK379">
            <v>0</v>
          </cell>
          <cell r="HL379">
            <v>0</v>
          </cell>
          <cell r="HM379">
            <v>0</v>
          </cell>
          <cell r="HN379">
            <v>0</v>
          </cell>
          <cell r="HO379">
            <v>0</v>
          </cell>
          <cell r="HP379">
            <v>0</v>
          </cell>
          <cell r="HQ379">
            <v>0</v>
          </cell>
          <cell r="HR379">
            <v>0</v>
          </cell>
          <cell r="HS379">
            <v>0</v>
          </cell>
          <cell r="HT379">
            <v>0</v>
          </cell>
          <cell r="HU379">
            <v>0</v>
          </cell>
          <cell r="HV379">
            <v>0</v>
          </cell>
          <cell r="HW379">
            <v>0</v>
          </cell>
          <cell r="HX379">
            <v>0</v>
          </cell>
          <cell r="HY379">
            <v>0</v>
          </cell>
          <cell r="HZ379">
            <v>0</v>
          </cell>
          <cell r="IA379">
            <v>0</v>
          </cell>
          <cell r="IB379">
            <v>0</v>
          </cell>
          <cell r="IC379">
            <v>0</v>
          </cell>
          <cell r="ID379">
            <v>0</v>
          </cell>
          <cell r="IE379">
            <v>0</v>
          </cell>
          <cell r="IF379">
            <v>0</v>
          </cell>
          <cell r="IG379">
            <v>0</v>
          </cell>
          <cell r="IH379">
            <v>0</v>
          </cell>
          <cell r="II379">
            <v>0</v>
          </cell>
          <cell r="IJ379">
            <v>0</v>
          </cell>
          <cell r="IK379">
            <v>0</v>
          </cell>
          <cell r="IL379">
            <v>0</v>
          </cell>
          <cell r="IM379">
            <v>0</v>
          </cell>
          <cell r="IN379">
            <v>0</v>
          </cell>
          <cell r="IO379">
            <v>0</v>
          </cell>
          <cell r="IP379">
            <v>0</v>
          </cell>
          <cell r="IQ379">
            <v>0</v>
          </cell>
          <cell r="IR379">
            <v>0</v>
          </cell>
          <cell r="IS379">
            <v>0</v>
          </cell>
          <cell r="IT379">
            <v>0</v>
          </cell>
          <cell r="IU379">
            <v>0</v>
          </cell>
          <cell r="IV379">
            <v>0</v>
          </cell>
          <cell r="IW379">
            <v>0</v>
          </cell>
          <cell r="IX379">
            <v>0</v>
          </cell>
          <cell r="IY379">
            <v>0</v>
          </cell>
          <cell r="IZ379">
            <v>0</v>
          </cell>
          <cell r="JA379">
            <v>0</v>
          </cell>
          <cell r="JB379">
            <v>0</v>
          </cell>
          <cell r="JC379">
            <v>0</v>
          </cell>
          <cell r="JD379">
            <v>0</v>
          </cell>
          <cell r="JE379">
            <v>0</v>
          </cell>
          <cell r="JF379">
            <v>0</v>
          </cell>
          <cell r="JG379">
            <v>0</v>
          </cell>
          <cell r="JH379">
            <v>0</v>
          </cell>
          <cell r="JI379">
            <v>0</v>
          </cell>
          <cell r="JJ379">
            <v>0</v>
          </cell>
          <cell r="JK379">
            <v>0</v>
          </cell>
          <cell r="JL379">
            <v>0</v>
          </cell>
          <cell r="JM379">
            <v>0</v>
          </cell>
          <cell r="JN379">
            <v>0</v>
          </cell>
          <cell r="JO379">
            <v>0</v>
          </cell>
          <cell r="JP379">
            <v>0</v>
          </cell>
          <cell r="JQ379">
            <v>0</v>
          </cell>
        </row>
        <row r="380">
          <cell r="F380">
            <v>-164.93402973832008</v>
          </cell>
          <cell r="G380">
            <v>-196.30627263309998</v>
          </cell>
          <cell r="H380">
            <v>-193.66421941338922</v>
          </cell>
          <cell r="I380">
            <v>-43.954874301339714</v>
          </cell>
          <cell r="J380">
            <v>-55.180161616181067</v>
          </cell>
          <cell r="K380">
            <v>-61.623926429980202</v>
          </cell>
          <cell r="L380">
            <v>-75.456624802171063</v>
          </cell>
          <cell r="M380">
            <v>-123.52132994355816</v>
          </cell>
          <cell r="N380">
            <v>-189.43291572365069</v>
          </cell>
          <cell r="O380">
            <v>-119.45393466953919</v>
          </cell>
          <cell r="P380">
            <v>-90.114855465960773</v>
          </cell>
          <cell r="Q380">
            <v>-95.223354063359693</v>
          </cell>
          <cell r="R380">
            <v>-1138.3191724301068</v>
          </cell>
          <cell r="S380">
            <v>-58.749797082259647</v>
          </cell>
          <cell r="T380">
            <v>-120.13331759804123</v>
          </cell>
          <cell r="U380">
            <v>-47.751824166160077</v>
          </cell>
          <cell r="V380">
            <v>-13.307374528179935</v>
          </cell>
          <cell r="W380">
            <v>0.13048520928987273</v>
          </cell>
          <cell r="X380">
            <v>-39.082451804589255</v>
          </cell>
          <cell r="Y380">
            <v>-69.920505521638916</v>
          </cell>
          <cell r="Z380">
            <v>-41.309992711249834</v>
          </cell>
          <cell r="AA380">
            <v>-66.514056315429116</v>
          </cell>
          <cell r="AB380">
            <v>-161.49964803527928</v>
          </cell>
          <cell r="AC380">
            <v>-213.91550446281963</v>
          </cell>
          <cell r="AD380">
            <v>-306.26518541376026</v>
          </cell>
          <cell r="AE380">
            <v>-1542.5436851107515</v>
          </cell>
          <cell r="AF380">
            <v>-167.79628602387947</v>
          </cell>
          <cell r="AG380">
            <v>-238.36726524564892</v>
          </cell>
          <cell r="AH380">
            <v>-120.68046615555932</v>
          </cell>
          <cell r="AI380">
            <v>-76.959369939140743</v>
          </cell>
          <cell r="AJ380">
            <v>-13.409827913179015</v>
          </cell>
          <cell r="AK380">
            <v>-177.37507097094976</v>
          </cell>
          <cell r="AL380">
            <v>-31.66605771075956</v>
          </cell>
          <cell r="AM380">
            <v>-37.988584560530398</v>
          </cell>
          <cell r="AN380">
            <v>-33.344154699749197</v>
          </cell>
          <cell r="AO380">
            <v>-129.58018760041023</v>
          </cell>
          <cell r="AP380">
            <v>-203.59716354221973</v>
          </cell>
          <cell r="AQ380">
            <v>-311.77925074873929</v>
          </cell>
          <cell r="AR380">
            <v>-1931.1550097321742</v>
          </cell>
          <cell r="AS380">
            <v>-428.35436354346893</v>
          </cell>
          <cell r="AT380">
            <v>-163.77019716336872</v>
          </cell>
          <cell r="AU380">
            <v>-153.81960944749153</v>
          </cell>
          <cell r="AV380">
            <v>-95.912897486591646</v>
          </cell>
          <cell r="AW380">
            <v>-78.951289930380426</v>
          </cell>
          <cell r="AX380">
            <v>-64.462470067040613</v>
          </cell>
          <cell r="AY380">
            <v>-66.884490252449723</v>
          </cell>
          <cell r="AZ380">
            <v>-40.049928717099647</v>
          </cell>
          <cell r="BA380">
            <v>-30.092139612909705</v>
          </cell>
          <cell r="BB380">
            <v>-131.75825944239978</v>
          </cell>
          <cell r="BC380">
            <v>-265.50026961802132</v>
          </cell>
          <cell r="BD380">
            <v>-411.59909445095946</v>
          </cell>
          <cell r="BE380">
            <v>-2003.0783788281478</v>
          </cell>
          <cell r="BF380">
            <v>-327.62930066233002</v>
          </cell>
          <cell r="BG380">
            <v>-220.75379437542142</v>
          </cell>
          <cell r="BH380">
            <v>-192.80318431773958</v>
          </cell>
          <cell r="BI380">
            <v>-161.29591289828022</v>
          </cell>
          <cell r="BJ380">
            <v>-169.33033185038948</v>
          </cell>
          <cell r="BK380">
            <v>-127.0894461027101</v>
          </cell>
          <cell r="BL380">
            <v>-111.73438371244993</v>
          </cell>
          <cell r="BM380">
            <v>-64.786362369870403</v>
          </cell>
          <cell r="BN380">
            <v>-101.07989351869128</v>
          </cell>
          <cell r="BO380">
            <v>-116.23439899630966</v>
          </cell>
          <cell r="BP380">
            <v>-156.8920549517602</v>
          </cell>
          <cell r="BQ380">
            <v>-253.44931507220008</v>
          </cell>
          <cell r="BR380">
            <v>-2197.7790721958881</v>
          </cell>
          <cell r="BS380">
            <v>-358.1290101982022</v>
          </cell>
          <cell r="BT380">
            <v>-374.50120863549182</v>
          </cell>
          <cell r="BU380">
            <v>-314.46968774859943</v>
          </cell>
          <cell r="BV380">
            <v>-93.576248367509834</v>
          </cell>
          <cell r="BW380">
            <v>-95.520395295339313</v>
          </cell>
          <cell r="BX380">
            <v>37.09968503671098</v>
          </cell>
          <cell r="BY380">
            <v>-23.124130220448933</v>
          </cell>
          <cell r="BZ380">
            <v>-95.623924495548636</v>
          </cell>
          <cell r="CA380">
            <v>-49.204174774911735</v>
          </cell>
          <cell r="CB380">
            <v>-340.37718537455112</v>
          </cell>
          <cell r="CC380">
            <v>-252.25800900639024</v>
          </cell>
          <cell r="CD380">
            <v>-238.09478311561179</v>
          </cell>
          <cell r="CE380">
            <v>-1814.4565618396882</v>
          </cell>
          <cell r="CF380">
            <v>-193.07689504610971</v>
          </cell>
          <cell r="CG380">
            <v>-427.59531397535011</v>
          </cell>
          <cell r="CH380">
            <v>-322.13973489382897</v>
          </cell>
          <cell r="CI380">
            <v>-23.064189408429229</v>
          </cell>
          <cell r="CJ380">
            <v>0</v>
          </cell>
          <cell r="CK380">
            <v>136.51830662950033</v>
          </cell>
          <cell r="CL380">
            <v>-171.40919683998982</v>
          </cell>
          <cell r="CM380">
            <v>-66.392922548380739</v>
          </cell>
          <cell r="CN380">
            <v>-91.598537929181475</v>
          </cell>
          <cell r="CO380">
            <v>-355.46346093638022</v>
          </cell>
          <cell r="CP380">
            <v>-71.755173841658689</v>
          </cell>
          <cell r="CQ380">
            <v>-228.47944304986959</v>
          </cell>
          <cell r="CR380">
            <v>-2293.3430910722818</v>
          </cell>
          <cell r="CS380">
            <v>-716.79841612283781</v>
          </cell>
          <cell r="CT380">
            <v>-272.8294467707392</v>
          </cell>
          <cell r="CU380">
            <v>-120.71391607742953</v>
          </cell>
          <cell r="CV380">
            <v>-77.251323251989561</v>
          </cell>
          <cell r="CW380">
            <v>-110.25479098717187</v>
          </cell>
          <cell r="CX380">
            <v>-98.052544104659319</v>
          </cell>
          <cell r="CY380">
            <v>-110.73347172388821</v>
          </cell>
          <cell r="CZ380">
            <v>-61.353870520450073</v>
          </cell>
          <cell r="DA380">
            <v>-122.23947664908883</v>
          </cell>
          <cell r="DB380">
            <v>-210.06469498642127</v>
          </cell>
          <cell r="DC380">
            <v>-125.06872825403025</v>
          </cell>
          <cell r="DD380">
            <v>-267.98241162358045</v>
          </cell>
          <cell r="DE380">
            <v>-3137.6320162470947</v>
          </cell>
          <cell r="DF380">
            <v>-1190.9238129858732</v>
          </cell>
          <cell r="DG380">
            <v>-120.53214614657918</v>
          </cell>
          <cell r="DH380">
            <v>-356.38907517311145</v>
          </cell>
          <cell r="DI380">
            <v>-53.748760481498721</v>
          </cell>
          <cell r="DJ380">
            <v>-181.0556374102589</v>
          </cell>
          <cell r="DK380">
            <v>-64.724638587420486</v>
          </cell>
          <cell r="DL380">
            <v>-122.47961933750048</v>
          </cell>
          <cell r="DM380">
            <v>-160.56671115096833</v>
          </cell>
          <cell r="DN380">
            <v>-134.9502518247391</v>
          </cell>
          <cell r="DO380">
            <v>-176.95708279707924</v>
          </cell>
          <cell r="DP380">
            <v>-230.57579794489084</v>
          </cell>
          <cell r="DQ380">
            <v>-344.72848240716121</v>
          </cell>
          <cell r="DR380">
            <v>-2567.5478307545418</v>
          </cell>
          <cell r="DS380">
            <v>-1089.9454619850094</v>
          </cell>
          <cell r="DT380">
            <v>-192.31359621430147</v>
          </cell>
          <cell r="DU380">
            <v>-122.29430353782027</v>
          </cell>
          <cell r="DV380">
            <v>-86.427868577698973</v>
          </cell>
          <cell r="DW380">
            <v>-117.17233223783933</v>
          </cell>
          <cell r="DX380">
            <v>-66.620027906839823</v>
          </cell>
          <cell r="DY380">
            <v>-172.64216011107055</v>
          </cell>
          <cell r="DZ380">
            <v>-175.2374823227201</v>
          </cell>
          <cell r="EA380">
            <v>-37.182928300600906</v>
          </cell>
          <cell r="EB380">
            <v>49.64435149243036</v>
          </cell>
          <cell r="EC380">
            <v>-179.47296735928103</v>
          </cell>
          <cell r="ED380">
            <v>-377.88305369378941</v>
          </cell>
          <cell r="EE380">
            <v>-2297.4160858508549</v>
          </cell>
          <cell r="EF380">
            <v>-832.28255252548297</v>
          </cell>
          <cell r="EG380">
            <v>-15.496268475120814</v>
          </cell>
          <cell r="EH380">
            <v>-208.12600741087863</v>
          </cell>
          <cell r="EI380">
            <v>-167.45562736422107</v>
          </cell>
          <cell r="EJ380">
            <v>-214.01190741502978</v>
          </cell>
          <cell r="EK380">
            <v>-93.789723442980176</v>
          </cell>
          <cell r="EL380">
            <v>-68.746283564760233</v>
          </cell>
          <cell r="EM380">
            <v>-128.89092572191112</v>
          </cell>
          <cell r="EN380">
            <v>-116.14171319685374</v>
          </cell>
          <cell r="EO380">
            <v>-29.969045363958685</v>
          </cell>
          <cell r="EP380">
            <v>-111.62599455438885</v>
          </cell>
          <cell r="EQ380">
            <v>-310.88003681527152</v>
          </cell>
          <cell r="ER380">
            <v>-2302.1356287070521</v>
          </cell>
          <cell r="ES380">
            <v>-1125.2906591357087</v>
          </cell>
          <cell r="ET380">
            <v>-294.9430806349219</v>
          </cell>
          <cell r="EU380">
            <v>-52.085005137881126</v>
          </cell>
          <cell r="EV380">
            <v>-14.982022903369852</v>
          </cell>
          <cell r="EW380">
            <v>-55.086418564820633</v>
          </cell>
          <cell r="EX380">
            <v>-112.9515450584895</v>
          </cell>
          <cell r="EY380">
            <v>-104.09472791284134</v>
          </cell>
          <cell r="EZ380">
            <v>-95.916177523671649</v>
          </cell>
          <cell r="FA380">
            <v>-94.262348309450317</v>
          </cell>
          <cell r="FB380">
            <v>-50.171399431709688</v>
          </cell>
          <cell r="FC380">
            <v>-315.5122057833014</v>
          </cell>
          <cell r="FD380">
            <v>13.159961689110787</v>
          </cell>
          <cell r="FE380">
            <v>-3156.614948321032</v>
          </cell>
          <cell r="FF380">
            <v>-460.55020420105757</v>
          </cell>
          <cell r="FG380">
            <v>-87.952060651037755</v>
          </cell>
          <cell r="FH380">
            <v>-399.96794977049376</v>
          </cell>
          <cell r="FI380">
            <v>-59.248162037229122</v>
          </cell>
          <cell r="FJ380">
            <v>-166.72838679275992</v>
          </cell>
          <cell r="FK380">
            <v>-144.44081567847934</v>
          </cell>
          <cell r="FL380">
            <v>-215.95597643675865</v>
          </cell>
          <cell r="FM380">
            <v>-304.60769791642997</v>
          </cell>
          <cell r="FN380">
            <v>-51.42463283069992</v>
          </cell>
          <cell r="FO380">
            <v>-730.16411805298958</v>
          </cell>
          <cell r="FP380">
            <v>-113.88555559388806</v>
          </cell>
          <cell r="FQ380">
            <v>-421.68938835920926</v>
          </cell>
          <cell r="FR380">
            <v>-2236.679750717245</v>
          </cell>
          <cell r="FS380">
            <v>-246.53019597817547</v>
          </cell>
          <cell r="FT380">
            <v>-484.1817284933004</v>
          </cell>
          <cell r="FU380">
            <v>-271.03719627695136</v>
          </cell>
          <cell r="FV380">
            <v>61.099636859990824</v>
          </cell>
          <cell r="FW380">
            <v>-158.21747222455087</v>
          </cell>
          <cell r="FX380">
            <v>-92.514250839461056</v>
          </cell>
          <cell r="FY380">
            <v>-112.49063889944955</v>
          </cell>
          <cell r="FZ380">
            <v>-315.29467355136694</v>
          </cell>
          <cell r="GA380">
            <v>-175.46479324539723</v>
          </cell>
          <cell r="GB380">
            <v>-157.95428887191792</v>
          </cell>
          <cell r="GC380">
            <v>-196.11253022914934</v>
          </cell>
          <cell r="GD380">
            <v>-87.981618967529357</v>
          </cell>
          <cell r="GE380">
            <v>-1863.7556314379617</v>
          </cell>
          <cell r="GF380">
            <v>-122.16056776745609</v>
          </cell>
          <cell r="GG380">
            <v>-485.47487010524856</v>
          </cell>
          <cell r="GH380">
            <v>13.815884974888831</v>
          </cell>
          <cell r="GI380">
            <v>-37.868878968251011</v>
          </cell>
          <cell r="GJ380">
            <v>-79.369280015362165</v>
          </cell>
          <cell r="GK380">
            <v>-109.89055721866043</v>
          </cell>
          <cell r="GL380">
            <v>-190.0894655387001</v>
          </cell>
          <cell r="GM380">
            <v>-280.2072650571281</v>
          </cell>
          <cell r="GN380">
            <v>-136.04965162293956</v>
          </cell>
          <cell r="GO380">
            <v>66.881628783899941</v>
          </cell>
          <cell r="GP380">
            <v>-336.80542097447869</v>
          </cell>
          <cell r="GQ380">
            <v>-166.53718792851032</v>
          </cell>
          <cell r="GR380">
            <v>-2884.2874719034298</v>
          </cell>
          <cell r="GS380">
            <v>-683.48761959114563</v>
          </cell>
          <cell r="GT380">
            <v>-272.39463847275874</v>
          </cell>
          <cell r="GU380">
            <v>-106.40537760324332</v>
          </cell>
          <cell r="GV380">
            <v>-89.679206621750382</v>
          </cell>
          <cell r="GW380">
            <v>-119.16317630572848</v>
          </cell>
          <cell r="GX380">
            <v>-190.19570910597031</v>
          </cell>
          <cell r="GY380">
            <v>-155.2961728530172</v>
          </cell>
          <cell r="GZ380">
            <v>-254.01617721145885</v>
          </cell>
          <cell r="HA380">
            <v>-296.07237269994039</v>
          </cell>
          <cell r="HB380">
            <v>-108.11854248985128</v>
          </cell>
          <cell r="HC380">
            <v>-478.34257664802135</v>
          </cell>
          <cell r="HD380">
            <v>-131.11590230052025</v>
          </cell>
          <cell r="HE380">
            <v>-3091.8070969371183</v>
          </cell>
          <cell r="HF380">
            <v>-385.6477014154716</v>
          </cell>
          <cell r="HG380">
            <v>-212.76381474262962</v>
          </cell>
          <cell r="HH380">
            <v>-725.40791430742865</v>
          </cell>
          <cell r="HI380">
            <v>-191.57762623246981</v>
          </cell>
          <cell r="HJ380">
            <v>0</v>
          </cell>
          <cell r="HK380">
            <v>-77.273448667829143</v>
          </cell>
          <cell r="HL380">
            <v>-363.80270331579959</v>
          </cell>
          <cell r="HM380">
            <v>-68.194852381890087</v>
          </cell>
          <cell r="HN380">
            <v>-451.76942264956233</v>
          </cell>
          <cell r="HO380">
            <v>-302.08054312493095</v>
          </cell>
          <cell r="HP380">
            <v>-276.63699683931736</v>
          </cell>
          <cell r="HQ380">
            <v>-36.652073259778263</v>
          </cell>
          <cell r="HR380">
            <v>-1935.9908827389008</v>
          </cell>
          <cell r="HS380">
            <v>-120.58638444070675</v>
          </cell>
          <cell r="HT380">
            <v>-312.61281248148043</v>
          </cell>
          <cell r="HU380">
            <v>-367.92083858448314</v>
          </cell>
          <cell r="HV380">
            <v>-128.72658761627008</v>
          </cell>
          <cell r="HW380">
            <v>-132.62329481161032</v>
          </cell>
          <cell r="HX380">
            <v>-198.36582178472599</v>
          </cell>
          <cell r="HY380">
            <v>-40.493948026829457</v>
          </cell>
          <cell r="HZ380">
            <v>-98.781455815813388</v>
          </cell>
          <cell r="IA380">
            <v>-234.62980682680609</v>
          </cell>
          <cell r="IB380">
            <v>620.1338149387002</v>
          </cell>
          <cell r="IC380">
            <v>-683.42824984214712</v>
          </cell>
          <cell r="ID380">
            <v>-237.95549744671735</v>
          </cell>
          <cell r="IE380">
            <v>-4376.2550557642244</v>
          </cell>
          <cell r="IF380">
            <v>-981.41930837337713</v>
          </cell>
          <cell r="IG380">
            <v>-185.3229718103903</v>
          </cell>
          <cell r="IH380">
            <v>-406.75300928222896</v>
          </cell>
          <cell r="II380">
            <v>-226.91426755731118</v>
          </cell>
          <cell r="IJ380">
            <v>-56.097421606502394</v>
          </cell>
          <cell r="IK380">
            <v>-255.09725882456041</v>
          </cell>
          <cell r="IL380">
            <v>-81.754408153101394</v>
          </cell>
          <cell r="IM380">
            <v>-139.87150465777813</v>
          </cell>
          <cell r="IN380">
            <v>-216.9737138259261</v>
          </cell>
          <cell r="IO380">
            <v>-960.47319001894994</v>
          </cell>
          <cell r="IP380">
            <v>-485.83401260409119</v>
          </cell>
          <cell r="IQ380">
            <v>-379.74398904996997</v>
          </cell>
          <cell r="IR380">
            <v>-5975.6959375978331</v>
          </cell>
          <cell r="IS380">
            <v>-1048.8041022359539</v>
          </cell>
          <cell r="IT380">
            <v>-396.2476178146826</v>
          </cell>
          <cell r="IU380">
            <v>-706.08972189585802</v>
          </cell>
          <cell r="IV380">
            <v>-369.74305961624304</v>
          </cell>
          <cell r="IW380">
            <v>-207.41413803832256</v>
          </cell>
          <cell r="IX380">
            <v>-254.36659457987298</v>
          </cell>
          <cell r="IY380">
            <v>-339.77669087921822</v>
          </cell>
          <cell r="IZ380">
            <v>-301.73247549777807</v>
          </cell>
          <cell r="JA380">
            <v>-188.6536377002667</v>
          </cell>
          <cell r="JB380">
            <v>-681.25649408258141</v>
          </cell>
          <cell r="JC380">
            <v>-323.49102062829843</v>
          </cell>
          <cell r="JD380">
            <v>-1158.1203846286917</v>
          </cell>
          <cell r="JE380">
            <v>25.274125125433784</v>
          </cell>
          <cell r="JF380">
            <v>143.58865619675998</v>
          </cell>
          <cell r="JG380">
            <v>-8.1181623390875757E-3</v>
          </cell>
          <cell r="JH380">
            <v>-0.13785622976138256</v>
          </cell>
          <cell r="JI380">
            <v>-25.952591184468474</v>
          </cell>
          <cell r="JJ380">
            <v>0</v>
          </cell>
          <cell r="JK380">
            <v>-4.0772875653310621</v>
          </cell>
          <cell r="JL380">
            <v>0</v>
          </cell>
          <cell r="JM380">
            <v>-2.3884393755834026</v>
          </cell>
          <cell r="JN380">
            <v>4.4049014976008039</v>
          </cell>
          <cell r="JO380">
            <v>-90.37400622775931</v>
          </cell>
          <cell r="JP380">
            <v>0</v>
          </cell>
          <cell r="JQ380">
            <v>0.21886617632844718</v>
          </cell>
        </row>
        <row r="381">
          <cell r="F381">
            <v>-50.723714631959865</v>
          </cell>
          <cell r="G381">
            <v>-103.27231189596989</v>
          </cell>
          <cell r="H381">
            <v>-69.378664344360004</v>
          </cell>
          <cell r="I381">
            <v>-80.694189116640018</v>
          </cell>
          <cell r="J381">
            <v>-5.9425460341599319</v>
          </cell>
          <cell r="K381">
            <v>-20.693947735530173</v>
          </cell>
          <cell r="L381">
            <v>-57.325454745520346</v>
          </cell>
          <cell r="M381">
            <v>-40.751948783719854</v>
          </cell>
          <cell r="N381">
            <v>-58.522615323631044</v>
          </cell>
          <cell r="O381">
            <v>-34.183915801209878</v>
          </cell>
          <cell r="P381">
            <v>-22.051416460799828</v>
          </cell>
          <cell r="Q381">
            <v>0.7834801685801267</v>
          </cell>
          <cell r="R381">
            <v>-488.5809930215255</v>
          </cell>
          <cell r="S381">
            <v>-18.7178434258999</v>
          </cell>
          <cell r="T381">
            <v>-20.383413838140086</v>
          </cell>
          <cell r="U381">
            <v>-8.9358222390096671</v>
          </cell>
          <cell r="V381">
            <v>2.8071321110300005</v>
          </cell>
          <cell r="W381">
            <v>-3.1937517072999526</v>
          </cell>
          <cell r="X381">
            <v>-16.98359130614017</v>
          </cell>
          <cell r="Y381">
            <v>-4.5571026526699825</v>
          </cell>
          <cell r="Z381">
            <v>-25.120232488060537</v>
          </cell>
          <cell r="AA381">
            <v>-12.685136208800259</v>
          </cell>
          <cell r="AB381">
            <v>-180.04738627533982</v>
          </cell>
          <cell r="AC381">
            <v>-73.959119974919986</v>
          </cell>
          <cell r="AD381">
            <v>-126.80472501627946</v>
          </cell>
          <cell r="AE381">
            <v>-941.11606743155062</v>
          </cell>
          <cell r="AF381">
            <v>-278.77323392525022</v>
          </cell>
          <cell r="AG381">
            <v>-54.252709495219733</v>
          </cell>
          <cell r="AH381">
            <v>-80.935818980579597</v>
          </cell>
          <cell r="AI381">
            <v>-1.5408380698502242</v>
          </cell>
          <cell r="AJ381">
            <v>-5.1516761768300512</v>
          </cell>
          <cell r="AK381">
            <v>52.263938348420197</v>
          </cell>
          <cell r="AL381">
            <v>-14.828063271730116</v>
          </cell>
          <cell r="AM381">
            <v>-6.6025731104800798</v>
          </cell>
          <cell r="AN381">
            <v>-38.715081613660004</v>
          </cell>
          <cell r="AO381">
            <v>-139.64727087769006</v>
          </cell>
          <cell r="AP381">
            <v>-186.62253069688995</v>
          </cell>
          <cell r="AQ381">
            <v>-186.31020956178963</v>
          </cell>
          <cell r="AR381">
            <v>-666.8741942895067</v>
          </cell>
          <cell r="AS381">
            <v>-22.229147508059896</v>
          </cell>
          <cell r="AT381">
            <v>1.4919202688599853</v>
          </cell>
          <cell r="AU381">
            <v>-144.18474630647006</v>
          </cell>
          <cell r="AV381">
            <v>0.65618453755996597</v>
          </cell>
          <cell r="AW381">
            <v>-3.2842743360499753</v>
          </cell>
          <cell r="AX381">
            <v>-116.04038778474023</v>
          </cell>
          <cell r="AY381">
            <v>-3.7900820750896855</v>
          </cell>
          <cell r="AZ381">
            <v>-6.8565024525805711</v>
          </cell>
          <cell r="BA381">
            <v>-2.3783297043701168</v>
          </cell>
          <cell r="BB381">
            <v>-208.10931618536961</v>
          </cell>
          <cell r="BC381">
            <v>-9.4255047739695783</v>
          </cell>
          <cell r="BD381">
            <v>-152.72400796923012</v>
          </cell>
          <cell r="BE381">
            <v>-692.20927942634444</v>
          </cell>
          <cell r="BF381">
            <v>-92.557202530420454</v>
          </cell>
          <cell r="BG381">
            <v>-7.6942769687198052</v>
          </cell>
          <cell r="BH381">
            <v>-75.38971773503954</v>
          </cell>
          <cell r="BI381">
            <v>-29.66365284842999</v>
          </cell>
          <cell r="BJ381">
            <v>5.0029948948197216</v>
          </cell>
          <cell r="BK381">
            <v>-127.75893778680029</v>
          </cell>
          <cell r="BL381">
            <v>-0.25809539981992202</v>
          </cell>
          <cell r="BM381">
            <v>-56.099676389780143</v>
          </cell>
          <cell r="BN381">
            <v>-43.75675642726037</v>
          </cell>
          <cell r="BO381">
            <v>-36.097553560490269</v>
          </cell>
          <cell r="BP381">
            <v>-51.895504274340055</v>
          </cell>
          <cell r="BQ381">
            <v>-176.04090040005985</v>
          </cell>
          <cell r="BR381">
            <v>-1022.6635363077767</v>
          </cell>
          <cell r="BS381">
            <v>-10.611064822760454</v>
          </cell>
          <cell r="BT381">
            <v>-134.99764816287006</v>
          </cell>
          <cell r="BU381">
            <v>-33.2831207932295</v>
          </cell>
          <cell r="BV381">
            <v>-2.2276223835401652</v>
          </cell>
          <cell r="BW381">
            <v>-4.1224222070300129</v>
          </cell>
          <cell r="BX381">
            <v>-309.92536203662985</v>
          </cell>
          <cell r="BY381">
            <v>-8.2161731321893967</v>
          </cell>
          <cell r="BZ381">
            <v>-20.924209944330869</v>
          </cell>
          <cell r="CA381">
            <v>-58.796276597139695</v>
          </cell>
          <cell r="CB381">
            <v>-234.4079208298399</v>
          </cell>
          <cell r="CC381">
            <v>-22.200826449120086</v>
          </cell>
          <cell r="CD381">
            <v>-182.95088894910032</v>
          </cell>
          <cell r="CE381">
            <v>-504.34630324377213</v>
          </cell>
          <cell r="CF381">
            <v>-19.06726143718015</v>
          </cell>
          <cell r="CG381">
            <v>-91.471082318210165</v>
          </cell>
          <cell r="CH381">
            <v>-71.718123817410287</v>
          </cell>
          <cell r="CI381">
            <v>-0.77368691358992692</v>
          </cell>
          <cell r="CJ381">
            <v>0</v>
          </cell>
          <cell r="CK381">
            <v>-58.679522340659787</v>
          </cell>
          <cell r="CL381">
            <v>-18.669508384459732</v>
          </cell>
          <cell r="CM381">
            <v>-2.5759620279395676</v>
          </cell>
          <cell r="CN381">
            <v>-19.813031217940988</v>
          </cell>
          <cell r="CO381">
            <v>-202.28000101508997</v>
          </cell>
          <cell r="CP381">
            <v>-8.7063321589503175</v>
          </cell>
          <cell r="CQ381">
            <v>-10.591791612339875</v>
          </cell>
          <cell r="CR381">
            <v>-1634.1962938236102</v>
          </cell>
          <cell r="CS381">
            <v>-37.691782238140149</v>
          </cell>
          <cell r="CT381">
            <v>-584.24142082003982</v>
          </cell>
          <cell r="CU381">
            <v>-110.72180184724971</v>
          </cell>
          <cell r="CV381">
            <v>2.9324926270899141</v>
          </cell>
          <cell r="CW381">
            <v>-58.119495667079718</v>
          </cell>
          <cell r="CX381">
            <v>-368.33967701853021</v>
          </cell>
          <cell r="CY381">
            <v>-1.744599388070128</v>
          </cell>
          <cell r="CZ381">
            <v>-160.66544169954977</v>
          </cell>
          <cell r="DA381">
            <v>-10.28931623841072</v>
          </cell>
          <cell r="DB381">
            <v>-129.65854856727015</v>
          </cell>
          <cell r="DC381">
            <v>-45.936433191339802</v>
          </cell>
          <cell r="DD381">
            <v>-129.72026977502037</v>
          </cell>
          <cell r="DE381">
            <v>-1400.4884338903939</v>
          </cell>
          <cell r="DF381">
            <v>-14.909556078740025</v>
          </cell>
          <cell r="DG381">
            <v>-455.4123393717698</v>
          </cell>
          <cell r="DH381">
            <v>18.223718330249994</v>
          </cell>
          <cell r="DI381">
            <v>-103.26348179797992</v>
          </cell>
          <cell r="DJ381">
            <v>-3.2295815131501513</v>
          </cell>
          <cell r="DK381">
            <v>-273.18578760388982</v>
          </cell>
          <cell r="DL381">
            <v>-21.785990849059544</v>
          </cell>
          <cell r="DM381">
            <v>-8.1315996604694192</v>
          </cell>
          <cell r="DN381">
            <v>-67.379513650270383</v>
          </cell>
          <cell r="DO381">
            <v>-159.31212874070025</v>
          </cell>
          <cell r="DP381">
            <v>-214.39636181003061</v>
          </cell>
          <cell r="DQ381">
            <v>-97.705811144589916</v>
          </cell>
          <cell r="DR381">
            <v>-1114.2048776602314</v>
          </cell>
          <cell r="DS381">
            <v>-50.809797199189688</v>
          </cell>
          <cell r="DT381">
            <v>-542.8260286114803</v>
          </cell>
          <cell r="DU381">
            <v>-19.394995673180119</v>
          </cell>
          <cell r="DV381">
            <v>-103.36332679937004</v>
          </cell>
          <cell r="DW381">
            <v>-106.48806400185026</v>
          </cell>
          <cell r="DX381">
            <v>-33.774617759999728</v>
          </cell>
          <cell r="DY381">
            <v>-17.567708038229739</v>
          </cell>
          <cell r="DZ381">
            <v>-41.157872966980449</v>
          </cell>
          <cell r="EA381">
            <v>-24.542728520219498</v>
          </cell>
          <cell r="EB381">
            <v>-87.10605841147003</v>
          </cell>
          <cell r="EC381">
            <v>-80.675132144870076</v>
          </cell>
          <cell r="ED381">
            <v>-6.4985475333901377</v>
          </cell>
          <cell r="EE381">
            <v>-1664.861513185253</v>
          </cell>
          <cell r="EF381">
            <v>-481.47791018507087</v>
          </cell>
          <cell r="EG381">
            <v>-450.67217666867987</v>
          </cell>
          <cell r="EH381">
            <v>-43.433721154460045</v>
          </cell>
          <cell r="EI381">
            <v>-47.744438948279935</v>
          </cell>
          <cell r="EJ381">
            <v>-101.55926796871017</v>
          </cell>
          <cell r="EK381">
            <v>-79.468758864930351</v>
          </cell>
          <cell r="EL381">
            <v>-194.70854036261971</v>
          </cell>
          <cell r="EM381">
            <v>-31.701822087819437</v>
          </cell>
          <cell r="EN381">
            <v>-26.985933635899073</v>
          </cell>
          <cell r="EO381">
            <v>-107.97299833993975</v>
          </cell>
          <cell r="EP381">
            <v>-93.140815126589814</v>
          </cell>
          <cell r="EQ381">
            <v>-5.995129842249753</v>
          </cell>
          <cell r="ER381">
            <v>-1077.3146398146127</v>
          </cell>
          <cell r="ES381">
            <v>-245.94421338904976</v>
          </cell>
          <cell r="ET381">
            <v>-276.83145935070979</v>
          </cell>
          <cell r="EU381">
            <v>-1.3273158326999237</v>
          </cell>
          <cell r="EV381">
            <v>-0.15915313361006156</v>
          </cell>
          <cell r="EW381">
            <v>-12.679534669739951</v>
          </cell>
          <cell r="EX381">
            <v>-101.56543963837953</v>
          </cell>
          <cell r="EY381">
            <v>-15.968614585959585</v>
          </cell>
          <cell r="EZ381">
            <v>-11.948305415221057</v>
          </cell>
          <cell r="FA381">
            <v>-43.798157706729853</v>
          </cell>
          <cell r="FB381">
            <v>-146.1385231300203</v>
          </cell>
          <cell r="FC381">
            <v>-31.407645825950112</v>
          </cell>
          <cell r="FD381">
            <v>-189.54627713655009</v>
          </cell>
          <cell r="FE381">
            <v>-803.68125804809461</v>
          </cell>
          <cell r="FF381">
            <v>33.212787629769991</v>
          </cell>
          <cell r="FG381">
            <v>-178.26605360665053</v>
          </cell>
          <cell r="FH381">
            <v>-174.86426175402994</v>
          </cell>
          <cell r="FI381">
            <v>-4.7734883911000452</v>
          </cell>
          <cell r="FJ381">
            <v>10.54422926869006</v>
          </cell>
          <cell r="FK381">
            <v>-272.35001084692954</v>
          </cell>
          <cell r="FL381">
            <v>-36.674593360269682</v>
          </cell>
          <cell r="FM381">
            <v>90.690108911359857</v>
          </cell>
          <cell r="FN381">
            <v>-11.000469554990559</v>
          </cell>
          <cell r="FO381">
            <v>-309.14319281146004</v>
          </cell>
          <cell r="FP381">
            <v>-74.369161647139663</v>
          </cell>
          <cell r="FQ381">
            <v>123.31284811465957</v>
          </cell>
          <cell r="FR381">
            <v>-604.06148181354365</v>
          </cell>
          <cell r="FS381">
            <v>75.625698499051396</v>
          </cell>
          <cell r="FT381">
            <v>-90.836704508639741</v>
          </cell>
          <cell r="FU381">
            <v>-101.36881990979009</v>
          </cell>
          <cell r="FV381">
            <v>3.4069654310196711</v>
          </cell>
          <cell r="FW381">
            <v>-37.582805276280169</v>
          </cell>
          <cell r="FX381">
            <v>-118.19182099321006</v>
          </cell>
          <cell r="FY381">
            <v>-19.029821299070136</v>
          </cell>
          <cell r="FZ381">
            <v>-27.101278870910392</v>
          </cell>
          <cell r="GA381">
            <v>-7.564342769259838</v>
          </cell>
          <cell r="GB381">
            <v>-259.08805773560971</v>
          </cell>
          <cell r="GC381">
            <v>-19.678615102589902</v>
          </cell>
          <cell r="GD381">
            <v>-2.6518792782603668</v>
          </cell>
          <cell r="GE381">
            <v>-893.26533699545689</v>
          </cell>
          <cell r="GF381">
            <v>14.215362313399964</v>
          </cell>
          <cell r="GG381">
            <v>-20.448201242709729</v>
          </cell>
          <cell r="GH381">
            <v>-87.366387310410346</v>
          </cell>
          <cell r="GI381">
            <v>-68.866944203680077</v>
          </cell>
          <cell r="GJ381">
            <v>-2.8511180721802702</v>
          </cell>
          <cell r="GK381">
            <v>-75.587703910620348</v>
          </cell>
          <cell r="GL381">
            <v>-62.842425853520581</v>
          </cell>
          <cell r="GM381">
            <v>-92.535822422780257</v>
          </cell>
          <cell r="GN381">
            <v>-24.92376320692938</v>
          </cell>
          <cell r="GO381">
            <v>-224.72334485369993</v>
          </cell>
          <cell r="GP381">
            <v>-86.685738489779851</v>
          </cell>
          <cell r="GQ381">
            <v>-160.64924974254973</v>
          </cell>
          <cell r="GR381">
            <v>0</v>
          </cell>
          <cell r="GS381">
            <v>0</v>
          </cell>
          <cell r="GT381">
            <v>0</v>
          </cell>
          <cell r="GU381">
            <v>0</v>
          </cell>
          <cell r="GV381">
            <v>0</v>
          </cell>
          <cell r="GW381">
            <v>0</v>
          </cell>
          <cell r="GX381">
            <v>0</v>
          </cell>
          <cell r="GY381">
            <v>0</v>
          </cell>
          <cell r="GZ381">
            <v>0</v>
          </cell>
          <cell r="HA381">
            <v>0</v>
          </cell>
          <cell r="HB381">
            <v>0</v>
          </cell>
          <cell r="HC381">
            <v>0</v>
          </cell>
          <cell r="HD381">
            <v>0</v>
          </cell>
          <cell r="HE381">
            <v>0</v>
          </cell>
          <cell r="HF381">
            <v>0</v>
          </cell>
          <cell r="HG381">
            <v>0</v>
          </cell>
          <cell r="HH381">
            <v>0</v>
          </cell>
          <cell r="HI381">
            <v>0</v>
          </cell>
          <cell r="HJ381">
            <v>0</v>
          </cell>
          <cell r="HK381">
            <v>0</v>
          </cell>
          <cell r="HL381">
            <v>0</v>
          </cell>
          <cell r="HM381">
            <v>0</v>
          </cell>
          <cell r="HN381">
            <v>0</v>
          </cell>
          <cell r="HO381">
            <v>0</v>
          </cell>
          <cell r="HP381">
            <v>0</v>
          </cell>
          <cell r="HQ381">
            <v>0</v>
          </cell>
          <cell r="HR381">
            <v>0</v>
          </cell>
          <cell r="HS381">
            <v>0</v>
          </cell>
          <cell r="HT381">
            <v>0</v>
          </cell>
          <cell r="HU381">
            <v>0</v>
          </cell>
          <cell r="HV381">
            <v>0</v>
          </cell>
          <cell r="HW381">
            <v>0</v>
          </cell>
          <cell r="HX381">
            <v>0</v>
          </cell>
          <cell r="HY381">
            <v>0</v>
          </cell>
          <cell r="HZ381">
            <v>0</v>
          </cell>
          <cell r="IA381">
            <v>0</v>
          </cell>
          <cell r="IB381">
            <v>0</v>
          </cell>
          <cell r="IC381">
            <v>0</v>
          </cell>
          <cell r="ID381">
            <v>0</v>
          </cell>
          <cell r="IE381">
            <v>0</v>
          </cell>
          <cell r="IF381">
            <v>0</v>
          </cell>
          <cell r="IG381">
            <v>0</v>
          </cell>
          <cell r="IH381">
            <v>0</v>
          </cell>
          <cell r="II381">
            <v>0</v>
          </cell>
          <cell r="IJ381">
            <v>0</v>
          </cell>
          <cell r="IK381">
            <v>0</v>
          </cell>
          <cell r="IL381">
            <v>0</v>
          </cell>
          <cell r="IM381">
            <v>0</v>
          </cell>
          <cell r="IN381">
            <v>0</v>
          </cell>
          <cell r="IO381">
            <v>0</v>
          </cell>
          <cell r="IP381">
            <v>0</v>
          </cell>
          <cell r="IQ381">
            <v>0</v>
          </cell>
          <cell r="IR381">
            <v>0</v>
          </cell>
          <cell r="IS381">
            <v>0</v>
          </cell>
          <cell r="IT381">
            <v>0</v>
          </cell>
          <cell r="IU381">
            <v>0</v>
          </cell>
          <cell r="IV381">
            <v>0</v>
          </cell>
          <cell r="IW381">
            <v>0</v>
          </cell>
          <cell r="IX381">
            <v>0</v>
          </cell>
          <cell r="IY381">
            <v>0</v>
          </cell>
          <cell r="IZ381">
            <v>0</v>
          </cell>
          <cell r="JA381">
            <v>0</v>
          </cell>
          <cell r="JB381">
            <v>0</v>
          </cell>
          <cell r="JC381">
            <v>0</v>
          </cell>
          <cell r="JD381">
            <v>0</v>
          </cell>
          <cell r="JE381">
            <v>0</v>
          </cell>
          <cell r="JF381">
            <v>0</v>
          </cell>
          <cell r="JG381">
            <v>0</v>
          </cell>
          <cell r="JH381">
            <v>0</v>
          </cell>
          <cell r="JI381">
            <v>0</v>
          </cell>
          <cell r="JJ381">
            <v>0</v>
          </cell>
          <cell r="JK381">
            <v>0</v>
          </cell>
          <cell r="JL381">
            <v>0</v>
          </cell>
          <cell r="JM381">
            <v>0</v>
          </cell>
          <cell r="JN381">
            <v>0</v>
          </cell>
          <cell r="JO381">
            <v>0</v>
          </cell>
          <cell r="JP381">
            <v>0</v>
          </cell>
          <cell r="JQ381">
            <v>0</v>
          </cell>
        </row>
        <row r="382">
          <cell r="F382">
            <v>-34.76838144327894</v>
          </cell>
          <cell r="G382">
            <v>-19.941618049810131</v>
          </cell>
          <cell r="H382">
            <v>-17.387523234370292</v>
          </cell>
          <cell r="I382">
            <v>-2.6987679924200165</v>
          </cell>
          <cell r="J382">
            <v>-16.384624660140162</v>
          </cell>
          <cell r="K382">
            <v>-38.102182459070036</v>
          </cell>
          <cell r="L382">
            <v>-1.4452527024300252</v>
          </cell>
          <cell r="M382">
            <v>-0.82367762589001359</v>
          </cell>
          <cell r="N382">
            <v>-2.970703455579951</v>
          </cell>
          <cell r="O382">
            <v>-50.222754251680271</v>
          </cell>
          <cell r="P382">
            <v>-11.813203327409155</v>
          </cell>
          <cell r="Q382">
            <v>-27.907413494579941</v>
          </cell>
          <cell r="R382">
            <v>-254.74448138434309</v>
          </cell>
          <cell r="S382">
            <v>-52.287079477270254</v>
          </cell>
          <cell r="T382">
            <v>-10.685079250049739</v>
          </cell>
          <cell r="U382">
            <v>-15.717093638009828</v>
          </cell>
          <cell r="V382">
            <v>-11.276237850470125</v>
          </cell>
          <cell r="W382">
            <v>-41.027726359360031</v>
          </cell>
          <cell r="X382">
            <v>-10.100518802020133</v>
          </cell>
          <cell r="Y382">
            <v>-0.76890695640986451</v>
          </cell>
          <cell r="Z382">
            <v>-0.50027225360963712</v>
          </cell>
          <cell r="AA382">
            <v>-1.4007692524901358</v>
          </cell>
          <cell r="AB382">
            <v>-8.5874312148298486</v>
          </cell>
          <cell r="AC382">
            <v>-90.149253889270312</v>
          </cell>
          <cell r="AD382">
            <v>-12.244112440549543</v>
          </cell>
          <cell r="AE382">
            <v>-378.0697005300608</v>
          </cell>
          <cell r="AF382">
            <v>-156.0404619403098</v>
          </cell>
          <cell r="AG382">
            <v>-25.913482718549858</v>
          </cell>
          <cell r="AH382">
            <v>-23.392433802860978</v>
          </cell>
          <cell r="AI382">
            <v>-39.135249224479821</v>
          </cell>
          <cell r="AJ382">
            <v>-15.95657902652033</v>
          </cell>
          <cell r="AK382">
            <v>-9.4127505430199108</v>
          </cell>
          <cell r="AL382">
            <v>-1.5135697505802455</v>
          </cell>
          <cell r="AM382">
            <v>-2.464209899530033</v>
          </cell>
          <cell r="AN382">
            <v>-8.8818391169997994</v>
          </cell>
          <cell r="AO382">
            <v>-22.528017334869674</v>
          </cell>
          <cell r="AP382">
            <v>-55.097494742870367</v>
          </cell>
          <cell r="AQ382">
            <v>-17.733612429469304</v>
          </cell>
          <cell r="AR382">
            <v>-182.62633291220845</v>
          </cell>
          <cell r="AS382">
            <v>-1.0534013402102573</v>
          </cell>
          <cell r="AT382">
            <v>-0.26891314107979269</v>
          </cell>
          <cell r="AU382">
            <v>-15.522553679960311</v>
          </cell>
          <cell r="AV382">
            <v>-6.2226214704000995</v>
          </cell>
          <cell r="AW382">
            <v>-12.707990721570013</v>
          </cell>
          <cell r="AX382">
            <v>-0.78756789703015784</v>
          </cell>
          <cell r="AY382">
            <v>-3.7961568589103081</v>
          </cell>
          <cell r="AZ382">
            <v>0</v>
          </cell>
          <cell r="BA382">
            <v>0</v>
          </cell>
          <cell r="BB382">
            <v>-49.453789510879687</v>
          </cell>
          <cell r="BC382">
            <v>-92.813338292170101</v>
          </cell>
          <cell r="BD382">
            <v>0</v>
          </cell>
          <cell r="BE382">
            <v>-704.67899384941848</v>
          </cell>
          <cell r="BF382">
            <v>-177.92561775106014</v>
          </cell>
          <cell r="BG382">
            <v>-16.875626609370556</v>
          </cell>
          <cell r="BH382">
            <v>-44.674916374510303</v>
          </cell>
          <cell r="BI382">
            <v>-86.089659448839711</v>
          </cell>
          <cell r="BJ382">
            <v>-1.2346154468700661</v>
          </cell>
          <cell r="BK382">
            <v>-21.066501611040167</v>
          </cell>
          <cell r="BL382">
            <v>-41.17576348376997</v>
          </cell>
          <cell r="BM382">
            <v>-1.3747997438599668</v>
          </cell>
          <cell r="BN382">
            <v>-26.281231808889515</v>
          </cell>
          <cell r="BO382">
            <v>-20.077271426440007</v>
          </cell>
          <cell r="BP382">
            <v>-227.44008137582932</v>
          </cell>
          <cell r="BQ382">
            <v>-40.462908768939997</v>
          </cell>
          <cell r="BR382">
            <v>-613.15252968809364</v>
          </cell>
          <cell r="BS382">
            <v>-16.200631419450019</v>
          </cell>
          <cell r="BT382">
            <v>-204.87609678470926</v>
          </cell>
          <cell r="BU382">
            <v>-58.380525893449885</v>
          </cell>
          <cell r="BV382">
            <v>-51.66718789563015</v>
          </cell>
          <cell r="BW382">
            <v>3.5239204176400563</v>
          </cell>
          <cell r="BX382">
            <v>-86.605494042189548</v>
          </cell>
          <cell r="BY382">
            <v>-3.844749582910481</v>
          </cell>
          <cell r="BZ382">
            <v>-28.223328702320032</v>
          </cell>
          <cell r="CA382">
            <v>-36.819736413569899</v>
          </cell>
          <cell r="CB382">
            <v>-46.543937302029917</v>
          </cell>
          <cell r="CC382">
            <v>-83.666661677059437</v>
          </cell>
          <cell r="CD382">
            <v>0.15189960758016241</v>
          </cell>
          <cell r="CE382">
            <v>-890.57589598798222</v>
          </cell>
          <cell r="CF382">
            <v>-329.02526896208019</v>
          </cell>
          <cell r="CG382">
            <v>-209.94392422460987</v>
          </cell>
          <cell r="CH382">
            <v>-67.660773576700194</v>
          </cell>
          <cell r="CI382">
            <v>-8.3532847301598849</v>
          </cell>
          <cell r="CJ382">
            <v>-7.0910758490001626</v>
          </cell>
          <cell r="CK382">
            <v>-68.83173731885995</v>
          </cell>
          <cell r="CL382">
            <v>-62.908334684240344</v>
          </cell>
          <cell r="CM382">
            <v>-0.34131333464938507</v>
          </cell>
          <cell r="CN382">
            <v>-3.7238656851995984</v>
          </cell>
          <cell r="CO382">
            <v>-56.271815202720063</v>
          </cell>
          <cell r="CP382">
            <v>-51.190347357250175</v>
          </cell>
          <cell r="CQ382">
            <v>-25.234155062509672</v>
          </cell>
          <cell r="CR382">
            <v>-896.81421825682992</v>
          </cell>
          <cell r="CS382">
            <v>-227.6809925118996</v>
          </cell>
          <cell r="CT382">
            <v>-149.48136748082015</v>
          </cell>
          <cell r="CU382">
            <v>-86.427237292189602</v>
          </cell>
          <cell r="CV382">
            <v>-5.5989832486802698</v>
          </cell>
          <cell r="CW382">
            <v>-28.270533360660011</v>
          </cell>
          <cell r="CX382">
            <v>-130.61015196701965</v>
          </cell>
          <cell r="CY382">
            <v>-11.89367146801942</v>
          </cell>
          <cell r="CZ382">
            <v>-171.86755512508989</v>
          </cell>
          <cell r="DA382">
            <v>-52.197521914949903</v>
          </cell>
          <cell r="DB382">
            <v>0</v>
          </cell>
          <cell r="DC382">
            <v>0</v>
          </cell>
          <cell r="DD382">
            <v>-32.786203887500051</v>
          </cell>
          <cell r="DE382">
            <v>-809.67023483320372</v>
          </cell>
          <cell r="DF382">
            <v>-90.633660303089982</v>
          </cell>
          <cell r="DG382">
            <v>6.6208632597699761</v>
          </cell>
          <cell r="DH382">
            <v>-62.277961272279754</v>
          </cell>
          <cell r="DI382">
            <v>-11.86736224788001</v>
          </cell>
          <cell r="DJ382">
            <v>-10.253818893009793</v>
          </cell>
          <cell r="DK382">
            <v>-40.167908657399948</v>
          </cell>
          <cell r="DL382">
            <v>-41.388936351160737</v>
          </cell>
          <cell r="DM382">
            <v>-32.270669851090133</v>
          </cell>
          <cell r="DN382">
            <v>-62.498340110310437</v>
          </cell>
          <cell r="DO382">
            <v>-214.09991868527004</v>
          </cell>
          <cell r="DP382">
            <v>-58.107160390210083</v>
          </cell>
          <cell r="DQ382">
            <v>-192.72536133127051</v>
          </cell>
          <cell r="DR382">
            <v>-755.96871611470851</v>
          </cell>
          <cell r="DS382">
            <v>-379.86941486480009</v>
          </cell>
          <cell r="DT382">
            <v>-21.685030096559785</v>
          </cell>
          <cell r="DU382">
            <v>-23.265781143990353</v>
          </cell>
          <cell r="DV382">
            <v>-123.07625595502054</v>
          </cell>
          <cell r="DW382">
            <v>-10.874339958559858</v>
          </cell>
          <cell r="DX382">
            <v>-14.526614947290227</v>
          </cell>
          <cell r="DY382">
            <v>-13.942779270070332</v>
          </cell>
          <cell r="DZ382">
            <v>-3.2502762185395113</v>
          </cell>
          <cell r="EA382">
            <v>-64.116527333229897</v>
          </cell>
          <cell r="EB382">
            <v>-39.694769650459875</v>
          </cell>
          <cell r="EC382">
            <v>-9.8391644015000566</v>
          </cell>
          <cell r="ED382">
            <v>-51.82776227469094</v>
          </cell>
          <cell r="EE382">
            <v>-570.39548269089209</v>
          </cell>
          <cell r="EF382">
            <v>-46.561759393030115</v>
          </cell>
          <cell r="EG382">
            <v>-104.41324770644042</v>
          </cell>
          <cell r="EH382">
            <v>6.345477995479996</v>
          </cell>
          <cell r="EI382">
            <v>-108.25475365821012</v>
          </cell>
          <cell r="EJ382">
            <v>6.1275510573498195</v>
          </cell>
          <cell r="EK382">
            <v>-64.003873356210079</v>
          </cell>
          <cell r="EL382">
            <v>-7.6886514958900989</v>
          </cell>
          <cell r="EM382">
            <v>-31.293174898639791</v>
          </cell>
          <cell r="EN382">
            <v>-26.359732627870471</v>
          </cell>
          <cell r="EO382">
            <v>-37.948637340549794</v>
          </cell>
          <cell r="EP382">
            <v>-60.31411233846984</v>
          </cell>
          <cell r="EQ382">
            <v>-96.030568928420507</v>
          </cell>
          <cell r="ER382">
            <v>-799.69897031455184</v>
          </cell>
          <cell r="ES382">
            <v>-181.45078553593021</v>
          </cell>
          <cell r="ET382">
            <v>-11.680388715709796</v>
          </cell>
          <cell r="EU382">
            <v>1.8499939877701763</v>
          </cell>
          <cell r="EV382">
            <v>-37.063679132779953</v>
          </cell>
          <cell r="EW382">
            <v>-47.825652057459934</v>
          </cell>
          <cell r="EX382">
            <v>-5.5139151037001284</v>
          </cell>
          <cell r="EY382">
            <v>-46.572322475499732</v>
          </cell>
          <cell r="EZ382">
            <v>-107.77179844414923</v>
          </cell>
          <cell r="FA382">
            <v>-134.00150934502017</v>
          </cell>
          <cell r="FB382">
            <v>-131.90116589078025</v>
          </cell>
          <cell r="FC382">
            <v>-12.453728763890467</v>
          </cell>
          <cell r="FD382">
            <v>-85.314018837410003</v>
          </cell>
          <cell r="FE382">
            <v>-887.02847407479567</v>
          </cell>
          <cell r="FF382">
            <v>-154.916723022101</v>
          </cell>
          <cell r="FG382">
            <v>-62.749580152199997</v>
          </cell>
          <cell r="FH382">
            <v>-82.204621291550211</v>
          </cell>
          <cell r="FI382">
            <v>-34.249858879890326</v>
          </cell>
          <cell r="FJ382">
            <v>0</v>
          </cell>
          <cell r="FK382">
            <v>-20.560611151829903</v>
          </cell>
          <cell r="FL382">
            <v>3.2788075618495895</v>
          </cell>
          <cell r="FM382">
            <v>-66.961973345260049</v>
          </cell>
          <cell r="FN382">
            <v>-50.773424236600476</v>
          </cell>
          <cell r="FO382">
            <v>-119.69485844047949</v>
          </cell>
          <cell r="FP382">
            <v>-232.51763485055017</v>
          </cell>
          <cell r="FQ382">
            <v>-65.677996266180344</v>
          </cell>
          <cell r="FR382">
            <v>-535.03882773256191</v>
          </cell>
          <cell r="FS382">
            <v>-35.662656687850358</v>
          </cell>
          <cell r="FT382">
            <v>-29.160208358510317</v>
          </cell>
          <cell r="FU382">
            <v>-101.39300447194955</v>
          </cell>
          <cell r="FV382">
            <v>-42.998575998989963</v>
          </cell>
          <cell r="FW382">
            <v>-16.033903541880136</v>
          </cell>
          <cell r="FX382">
            <v>-4.313583553529952</v>
          </cell>
          <cell r="FY382">
            <v>-109.83919702924004</v>
          </cell>
          <cell r="FZ382">
            <v>-12.954428847180679</v>
          </cell>
          <cell r="GA382">
            <v>-35.190675889710292</v>
          </cell>
          <cell r="GB382">
            <v>0</v>
          </cell>
          <cell r="GC382">
            <v>0</v>
          </cell>
          <cell r="GD382">
            <v>-147.49259335371971</v>
          </cell>
          <cell r="GE382">
            <v>-1019.7419311335107</v>
          </cell>
          <cell r="GF382">
            <v>-83.459115379460854</v>
          </cell>
          <cell r="GG382">
            <v>-66.131809818150032</v>
          </cell>
          <cell r="GH382">
            <v>-161.54843133528038</v>
          </cell>
          <cell r="GI382">
            <v>-79.084683726210187</v>
          </cell>
          <cell r="GJ382">
            <v>-2.465779413109999</v>
          </cell>
          <cell r="GK382">
            <v>-0.35888699599013307</v>
          </cell>
          <cell r="GL382">
            <v>-13.44396661257997</v>
          </cell>
          <cell r="GM382">
            <v>-13.633154116859259</v>
          </cell>
          <cell r="GN382">
            <v>-22.67752915391975</v>
          </cell>
          <cell r="GO382">
            <v>-133.24092383560992</v>
          </cell>
          <cell r="GP382">
            <v>-29.640299603639505</v>
          </cell>
          <cell r="GQ382">
            <v>-414.05735114269919</v>
          </cell>
          <cell r="GR382">
            <v>-1551.6371466756609</v>
          </cell>
          <cell r="GS382">
            <v>-217.29546462755934</v>
          </cell>
          <cell r="GT382">
            <v>-88.506063500710752</v>
          </cell>
          <cell r="GU382">
            <v>-190.46962555145046</v>
          </cell>
          <cell r="GV382">
            <v>-54.203613495360003</v>
          </cell>
          <cell r="GW382">
            <v>0</v>
          </cell>
          <cell r="GX382">
            <v>-34.417665495880016</v>
          </cell>
          <cell r="GY382">
            <v>-133.88858947814015</v>
          </cell>
          <cell r="GZ382">
            <v>-46.676844695668478</v>
          </cell>
          <cell r="HA382">
            <v>-97.147978413779128</v>
          </cell>
          <cell r="HB382">
            <v>-251.56754715292936</v>
          </cell>
          <cell r="HC382">
            <v>-46.227986961258466</v>
          </cell>
          <cell r="HD382">
            <v>-391.23576730292098</v>
          </cell>
          <cell r="HE382">
            <v>-1456.3051575921636</v>
          </cell>
          <cell r="HF382">
            <v>-382.97087956402993</v>
          </cell>
          <cell r="HG382">
            <v>-305.82683402903012</v>
          </cell>
          <cell r="HH382">
            <v>-102.49107525727004</v>
          </cell>
          <cell r="HI382">
            <v>0</v>
          </cell>
          <cell r="HJ382">
            <v>0</v>
          </cell>
          <cell r="HK382">
            <v>-36.969650995820018</v>
          </cell>
          <cell r="HL382">
            <v>-124.89032574808016</v>
          </cell>
          <cell r="HM382">
            <v>-21.801136185789801</v>
          </cell>
          <cell r="HN382">
            <v>-2.6488007508096416</v>
          </cell>
          <cell r="HO382">
            <v>-19.00538266185049</v>
          </cell>
          <cell r="HP382">
            <v>-347.61405443988042</v>
          </cell>
          <cell r="HQ382">
            <v>-112.08701795960951</v>
          </cell>
          <cell r="HR382">
            <v>-602.31900306695752</v>
          </cell>
          <cell r="HS382">
            <v>-393.32435852824074</v>
          </cell>
          <cell r="HT382">
            <v>-22.818812820920357</v>
          </cell>
          <cell r="HU382">
            <v>-117.25146167212051</v>
          </cell>
          <cell r="HV382">
            <v>-3.2436278019499696</v>
          </cell>
          <cell r="HW382">
            <v>0</v>
          </cell>
          <cell r="HX382">
            <v>0</v>
          </cell>
          <cell r="HY382">
            <v>0</v>
          </cell>
          <cell r="HZ382">
            <v>-20.012786862660505</v>
          </cell>
          <cell r="IA382">
            <v>-13.955572952029797</v>
          </cell>
          <cell r="IB382">
            <v>-27.774863922700206</v>
          </cell>
          <cell r="IC382">
            <v>0</v>
          </cell>
          <cell r="ID382">
            <v>-3.937518506339984</v>
          </cell>
          <cell r="IE382">
            <v>-452.55592039584735</v>
          </cell>
          <cell r="IF382">
            <v>-64.03043376558162</v>
          </cell>
          <cell r="IG382">
            <v>-23.512534668018816</v>
          </cell>
          <cell r="IH382">
            <v>-11.866342561779675</v>
          </cell>
          <cell r="II382">
            <v>-10.792511413890225</v>
          </cell>
          <cell r="IJ382">
            <v>0</v>
          </cell>
          <cell r="IK382">
            <v>0</v>
          </cell>
          <cell r="IL382">
            <v>0</v>
          </cell>
          <cell r="IM382">
            <v>-107.9295074092006</v>
          </cell>
          <cell r="IN382">
            <v>-23.842558687018936</v>
          </cell>
          <cell r="IO382">
            <v>-184.20466579736967</v>
          </cell>
          <cell r="IP382">
            <v>-26.377366092990087</v>
          </cell>
          <cell r="IQ382">
            <v>0</v>
          </cell>
          <cell r="IR382">
            <v>-1200.385216351955</v>
          </cell>
          <cell r="IS382">
            <v>-291.69337861747044</v>
          </cell>
          <cell r="IT382">
            <v>-54.897701731890265</v>
          </cell>
          <cell r="IU382">
            <v>-101.10951353524069</v>
          </cell>
          <cell r="IV382">
            <v>-21.024026094249962</v>
          </cell>
          <cell r="IW382">
            <v>-103.59717550287</v>
          </cell>
          <cell r="IX382">
            <v>0</v>
          </cell>
          <cell r="IY382">
            <v>-33.144942089360029</v>
          </cell>
          <cell r="IZ382">
            <v>-92.195597588219243</v>
          </cell>
          <cell r="JA382">
            <v>-137.62142373714141</v>
          </cell>
          <cell r="JB382">
            <v>-201.55720491989996</v>
          </cell>
          <cell r="JC382">
            <v>-38.081825693368955</v>
          </cell>
          <cell r="JD382">
            <v>-125.46242684223944</v>
          </cell>
          <cell r="JE382">
            <v>41.189874213305302</v>
          </cell>
          <cell r="JF382">
            <v>3.3215697192299558</v>
          </cell>
          <cell r="JG382">
            <v>50.42071627299083</v>
          </cell>
          <cell r="JH382">
            <v>0</v>
          </cell>
          <cell r="JI382">
            <v>0</v>
          </cell>
          <cell r="JJ382">
            <v>0</v>
          </cell>
          <cell r="JK382">
            <v>-80.123945189639926</v>
          </cell>
          <cell r="JL382">
            <v>20.093538370179886</v>
          </cell>
          <cell r="JM382">
            <v>35.497945518739471</v>
          </cell>
          <cell r="JN382">
            <v>0</v>
          </cell>
          <cell r="JO382">
            <v>0</v>
          </cell>
          <cell r="JP382">
            <v>2.0441778120584786E-2</v>
          </cell>
          <cell r="JQ382">
            <v>11.959607743679953</v>
          </cell>
        </row>
        <row r="383">
          <cell r="F383">
            <v>-20.948486094389978</v>
          </cell>
          <cell r="G383">
            <v>-8.0673239166299027</v>
          </cell>
          <cell r="H383">
            <v>-11.082766061850066</v>
          </cell>
          <cell r="I383">
            <v>-0.79313761276995365</v>
          </cell>
          <cell r="J383">
            <v>-1.1530784467499871</v>
          </cell>
          <cell r="K383">
            <v>-23.762683186010008</v>
          </cell>
          <cell r="L383">
            <v>0.69698011920991121</v>
          </cell>
          <cell r="M383">
            <v>-0.50065551652005524</v>
          </cell>
          <cell r="N383">
            <v>-0.49590609760991811</v>
          </cell>
          <cell r="O383">
            <v>-6.0749257332498701</v>
          </cell>
          <cell r="P383">
            <v>-7.3942931766100628</v>
          </cell>
          <cell r="Q383">
            <v>-9.4577539533597701</v>
          </cell>
          <cell r="R383">
            <v>-67.32546478533186</v>
          </cell>
          <cell r="S383">
            <v>-11.956202077779835</v>
          </cell>
          <cell r="T383">
            <v>-2.361766119309948</v>
          </cell>
          <cell r="U383">
            <v>-11.994239811270063</v>
          </cell>
          <cell r="V383">
            <v>-2.8356418832499344</v>
          </cell>
          <cell r="W383">
            <v>-1.9156980787700491</v>
          </cell>
          <cell r="X383">
            <v>-9.4416359906899743</v>
          </cell>
          <cell r="Y383">
            <v>-10.545847205110022</v>
          </cell>
          <cell r="Z383">
            <v>0.44370352513999478</v>
          </cell>
          <cell r="AA383">
            <v>-8.8375048689954383E-2</v>
          </cell>
          <cell r="AB383">
            <v>-8.3105680405101339</v>
          </cell>
          <cell r="AC383">
            <v>-2.3375141758700693</v>
          </cell>
          <cell r="AD383">
            <v>-5.9816798792201098</v>
          </cell>
          <cell r="AE383">
            <v>-92.188309956702142</v>
          </cell>
          <cell r="AF383">
            <v>-13.104442541670778</v>
          </cell>
          <cell r="AG383">
            <v>-1.1384133677702266</v>
          </cell>
          <cell r="AH383">
            <v>-16.968362037889847</v>
          </cell>
          <cell r="AI383">
            <v>-43.279106447840149</v>
          </cell>
          <cell r="AJ383">
            <v>-6.3716664678601092</v>
          </cell>
          <cell r="AK383">
            <v>-5.9013568946797932</v>
          </cell>
          <cell r="AL383">
            <v>0.91852907905001757</v>
          </cell>
          <cell r="AM383">
            <v>-0.78096012450998842</v>
          </cell>
          <cell r="AN383">
            <v>-1.8181060419199184</v>
          </cell>
          <cell r="AO383">
            <v>-1.4568874366300406</v>
          </cell>
          <cell r="AP383">
            <v>-0.93514752883004348</v>
          </cell>
          <cell r="AQ383">
            <v>-1.3523901461501282</v>
          </cell>
          <cell r="AR383">
            <v>-40.940428055859229</v>
          </cell>
          <cell r="AS383">
            <v>0</v>
          </cell>
          <cell r="AT383">
            <v>0.21170183347010152</v>
          </cell>
          <cell r="AU383">
            <v>-3.2420894073699174</v>
          </cell>
          <cell r="AV383">
            <v>-10.716194046930013</v>
          </cell>
          <cell r="AW383">
            <v>-3.9915650093601016</v>
          </cell>
          <cell r="AX383">
            <v>-0.53591057045002799</v>
          </cell>
          <cell r="AY383">
            <v>0.39519164674004514</v>
          </cell>
          <cell r="AZ383">
            <v>0</v>
          </cell>
          <cell r="BA383">
            <v>0</v>
          </cell>
          <cell r="BB383">
            <v>-18.887088886630067</v>
          </cell>
          <cell r="BC383">
            <v>-4.1744736153298163</v>
          </cell>
          <cell r="BD383">
            <v>0</v>
          </cell>
          <cell r="BE383">
            <v>-190.95151974453074</v>
          </cell>
          <cell r="BF383">
            <v>-84.639547223429872</v>
          </cell>
          <cell r="BG383">
            <v>-1.3897858008698449</v>
          </cell>
          <cell r="BH383">
            <v>-69.124223547509814</v>
          </cell>
          <cell r="BI383">
            <v>-3.0577102684099486</v>
          </cell>
          <cell r="BJ383">
            <v>-0.6341399643999921</v>
          </cell>
          <cell r="BK383">
            <v>-26.33597772959979</v>
          </cell>
          <cell r="BL383">
            <v>0</v>
          </cell>
          <cell r="BM383">
            <v>0</v>
          </cell>
          <cell r="BN383">
            <v>-3.3170343222298015</v>
          </cell>
          <cell r="BO383">
            <v>0</v>
          </cell>
          <cell r="BP383">
            <v>-2.4062939627899596</v>
          </cell>
          <cell r="BQ383">
            <v>-4.680692528995678E-2</v>
          </cell>
          <cell r="BR383">
            <v>-417.38032251172081</v>
          </cell>
          <cell r="BS383">
            <v>-115.17400183711015</v>
          </cell>
          <cell r="BT383">
            <v>-0.87863072158006617</v>
          </cell>
          <cell r="BU383">
            <v>-58.49027458631997</v>
          </cell>
          <cell r="BV383">
            <v>-2.5350317133999738</v>
          </cell>
          <cell r="BW383">
            <v>-29.296812934390005</v>
          </cell>
          <cell r="BX383">
            <v>-20.592164591009919</v>
          </cell>
          <cell r="BY383">
            <v>-5.9897994794500846</v>
          </cell>
          <cell r="BZ383">
            <v>-5.5607387108602779</v>
          </cell>
          <cell r="CA383">
            <v>-0.24759506851000879</v>
          </cell>
          <cell r="CB383">
            <v>-36.700807891950035</v>
          </cell>
          <cell r="CC383">
            <v>-140.83898238511915</v>
          </cell>
          <cell r="CD383">
            <v>-1.0754825920200801</v>
          </cell>
          <cell r="CE383">
            <v>-298.0655294806802</v>
          </cell>
          <cell r="CF383">
            <v>-74.29406436815043</v>
          </cell>
          <cell r="CG383">
            <v>-21.581502809640028</v>
          </cell>
          <cell r="CH383">
            <v>-96.569218278730091</v>
          </cell>
          <cell r="CI383">
            <v>9.9300024839976686E-2</v>
          </cell>
          <cell r="CJ383">
            <v>-20.882405540319951</v>
          </cell>
          <cell r="CK383">
            <v>-10.756458180920049</v>
          </cell>
          <cell r="CL383">
            <v>-0.36302411356996345</v>
          </cell>
          <cell r="CM383">
            <v>0</v>
          </cell>
          <cell r="CN383">
            <v>-5.6085970271099086</v>
          </cell>
          <cell r="CO383">
            <v>-44.27738815137991</v>
          </cell>
          <cell r="CP383">
            <v>-23.23596553166999</v>
          </cell>
          <cell r="CQ383">
            <v>-0.59620550403042216</v>
          </cell>
          <cell r="CR383">
            <v>-166.44226670708667</v>
          </cell>
          <cell r="CS383">
            <v>-38.735232772079826</v>
          </cell>
          <cell r="CT383">
            <v>-1.0022678609300328</v>
          </cell>
          <cell r="CU383">
            <v>-48.219153648049883</v>
          </cell>
          <cell r="CV383">
            <v>-2.9090415771700009</v>
          </cell>
          <cell r="CW383">
            <v>-3.1097745033699766</v>
          </cell>
          <cell r="CX383">
            <v>-7.0433420036299594</v>
          </cell>
          <cell r="CY383">
            <v>0</v>
          </cell>
          <cell r="CZ383">
            <v>-20.232892936930057</v>
          </cell>
          <cell r="DA383">
            <v>-10.222272611249991</v>
          </cell>
          <cell r="DB383">
            <v>0</v>
          </cell>
          <cell r="DC383">
            <v>0</v>
          </cell>
          <cell r="DD383">
            <v>-34.968288793680131</v>
          </cell>
          <cell r="DE383">
            <v>-573.0369666334791</v>
          </cell>
          <cell r="DF383">
            <v>-132.5667458827802</v>
          </cell>
          <cell r="DG383">
            <v>0.78665311216002465</v>
          </cell>
          <cell r="DH383">
            <v>-55.378743172590021</v>
          </cell>
          <cell r="DI383">
            <v>-6.4007591555699719</v>
          </cell>
          <cell r="DJ383">
            <v>-3.2846407998300151</v>
          </cell>
          <cell r="DK383">
            <v>-12.477337762700017</v>
          </cell>
          <cell r="DL383">
            <v>-4.8634913739799686</v>
          </cell>
          <cell r="DM383">
            <v>-0.6409311033000904</v>
          </cell>
          <cell r="DN383">
            <v>0</v>
          </cell>
          <cell r="DO383">
            <v>-74.300227503019983</v>
          </cell>
          <cell r="DP383">
            <v>-159.08328635065004</v>
          </cell>
          <cell r="DQ383">
            <v>-124.8274566412199</v>
          </cell>
          <cell r="DR383">
            <v>-342.83372914983011</v>
          </cell>
          <cell r="DS383">
            <v>-117.89699282713013</v>
          </cell>
          <cell r="DT383">
            <v>-0.68789391022005475</v>
          </cell>
          <cell r="DU383">
            <v>-46.692601424570057</v>
          </cell>
          <cell r="DV383">
            <v>-10.202180924840036</v>
          </cell>
          <cell r="DW383">
            <v>-29.34720573985004</v>
          </cell>
          <cell r="DX383">
            <v>-35.738140981710046</v>
          </cell>
          <cell r="DY383">
            <v>-7.3617408716499995</v>
          </cell>
          <cell r="DZ383">
            <v>-1.8739644282698009</v>
          </cell>
          <cell r="EA383">
            <v>0.13949751833001756</v>
          </cell>
          <cell r="EB383">
            <v>-99.820704377839888</v>
          </cell>
          <cell r="EC383">
            <v>-13.432794332929689</v>
          </cell>
          <cell r="ED383">
            <v>20.08099315085019</v>
          </cell>
          <cell r="EE383">
            <v>-195.28032803739006</v>
          </cell>
          <cell r="EF383">
            <v>-31.940056247150096</v>
          </cell>
          <cell r="EG383">
            <v>-8.7176272016599796</v>
          </cell>
          <cell r="EH383">
            <v>-34.006342263740066</v>
          </cell>
          <cell r="EI383">
            <v>-74.865797838899994</v>
          </cell>
          <cell r="EJ383">
            <v>-4.9391214042300078</v>
          </cell>
          <cell r="EK383">
            <v>-16.391650163760005</v>
          </cell>
          <cell r="EL383">
            <v>6.2700466448700354</v>
          </cell>
          <cell r="EM383">
            <v>-6.6159734846903575</v>
          </cell>
          <cell r="EN383">
            <v>-8.8847328095898774</v>
          </cell>
          <cell r="EO383">
            <v>-12.439599148080049</v>
          </cell>
          <cell r="EP383">
            <v>-0.50780441858989889</v>
          </cell>
          <cell r="EQ383">
            <v>-2.2416697018700233</v>
          </cell>
          <cell r="ER383">
            <v>-687.98377558773973</v>
          </cell>
          <cell r="ES383">
            <v>-89.678315344699968</v>
          </cell>
          <cell r="ET383">
            <v>-31.293162726429728</v>
          </cell>
          <cell r="EU383">
            <v>-48.599487013560065</v>
          </cell>
          <cell r="EV383">
            <v>-0.94106848723004077</v>
          </cell>
          <cell r="EW383">
            <v>-1.799097199699986</v>
          </cell>
          <cell r="EX383">
            <v>0.43221193108001899</v>
          </cell>
          <cell r="EY383">
            <v>-23.997050505530069</v>
          </cell>
          <cell r="EZ383">
            <v>-27.648595278880066</v>
          </cell>
          <cell r="FA383">
            <v>0</v>
          </cell>
          <cell r="FB383">
            <v>-136.81228835397997</v>
          </cell>
          <cell r="FC383">
            <v>-186.72191129570024</v>
          </cell>
          <cell r="FD383">
            <v>-140.92501131310996</v>
          </cell>
          <cell r="FE383">
            <v>-416.17691689507046</v>
          </cell>
          <cell r="FF383">
            <v>-119.69944263936009</v>
          </cell>
          <cell r="FG383">
            <v>-2.9104027519906595E-2</v>
          </cell>
          <cell r="FH383">
            <v>-8.5866396462000694</v>
          </cell>
          <cell r="FI383">
            <v>-50.984752720520078</v>
          </cell>
          <cell r="FJ383">
            <v>0</v>
          </cell>
          <cell r="FK383">
            <v>-3.8299588552499699</v>
          </cell>
          <cell r="FL383">
            <v>-28.570024534829827</v>
          </cell>
          <cell r="FM383">
            <v>0</v>
          </cell>
          <cell r="FN383">
            <v>-25.254645611199976</v>
          </cell>
          <cell r="FO383">
            <v>-93.448074938130048</v>
          </cell>
          <cell r="FP383">
            <v>-69.126100749040006</v>
          </cell>
          <cell r="FQ383">
            <v>-16.648173173020041</v>
          </cell>
          <cell r="FR383">
            <v>-295.57904164848878</v>
          </cell>
          <cell r="FS383">
            <v>-110.58671822748988</v>
          </cell>
          <cell r="FT383">
            <v>-24.418004747359873</v>
          </cell>
          <cell r="FU383">
            <v>-16.559351205549888</v>
          </cell>
          <cell r="FV383">
            <v>0.13491331250003213</v>
          </cell>
          <cell r="FW383">
            <v>-33.299161575740015</v>
          </cell>
          <cell r="FX383">
            <v>2.6824361063700053</v>
          </cell>
          <cell r="FY383">
            <v>-91.319395380229707</v>
          </cell>
          <cell r="FZ383">
            <v>-12.995318215760108</v>
          </cell>
          <cell r="GA383">
            <v>-9.2184417152300284</v>
          </cell>
          <cell r="GB383">
            <v>0</v>
          </cell>
          <cell r="GC383">
            <v>0</v>
          </cell>
          <cell r="GD383">
            <v>0</v>
          </cell>
          <cell r="GE383">
            <v>-575.42727216839921</v>
          </cell>
          <cell r="GF383">
            <v>-114.95204291504024</v>
          </cell>
          <cell r="GG383">
            <v>-20.379307473279823</v>
          </cell>
          <cell r="GH383">
            <v>-57.489103871509997</v>
          </cell>
          <cell r="GI383">
            <v>-16.514314667660074</v>
          </cell>
          <cell r="GJ383">
            <v>2.4657794134299991</v>
          </cell>
          <cell r="GK383">
            <v>-0.39784123760999535</v>
          </cell>
          <cell r="GL383">
            <v>-82.683062314680001</v>
          </cell>
          <cell r="GM383">
            <v>-58.899482734429967</v>
          </cell>
          <cell r="GN383">
            <v>-5.3574606324500564</v>
          </cell>
          <cell r="GO383">
            <v>-30.652596302060033</v>
          </cell>
          <cell r="GP383">
            <v>-80.590318341029842</v>
          </cell>
          <cell r="GQ383">
            <v>-109.97752109208</v>
          </cell>
          <cell r="GR383">
            <v>0</v>
          </cell>
          <cell r="GS383">
            <v>0</v>
          </cell>
          <cell r="GT383">
            <v>0</v>
          </cell>
          <cell r="GU383">
            <v>0</v>
          </cell>
          <cell r="GV383">
            <v>0</v>
          </cell>
          <cell r="GW383">
            <v>0</v>
          </cell>
          <cell r="GX383">
            <v>0</v>
          </cell>
          <cell r="GY383">
            <v>0</v>
          </cell>
          <cell r="GZ383">
            <v>0</v>
          </cell>
          <cell r="HA383">
            <v>0</v>
          </cell>
          <cell r="HB383">
            <v>0</v>
          </cell>
          <cell r="HC383">
            <v>0</v>
          </cell>
          <cell r="HD383">
            <v>0</v>
          </cell>
          <cell r="HE383">
            <v>0</v>
          </cell>
          <cell r="HF383">
            <v>0</v>
          </cell>
          <cell r="HG383">
            <v>0</v>
          </cell>
          <cell r="HH383">
            <v>0</v>
          </cell>
          <cell r="HI383">
            <v>0</v>
          </cell>
          <cell r="HJ383">
            <v>0</v>
          </cell>
          <cell r="HK383">
            <v>0</v>
          </cell>
          <cell r="HL383">
            <v>0</v>
          </cell>
          <cell r="HM383">
            <v>0</v>
          </cell>
          <cell r="HN383">
            <v>0</v>
          </cell>
          <cell r="HO383">
            <v>0</v>
          </cell>
          <cell r="HP383">
            <v>0</v>
          </cell>
          <cell r="HQ383">
            <v>0</v>
          </cell>
          <cell r="HR383">
            <v>0</v>
          </cell>
          <cell r="HS383">
            <v>0</v>
          </cell>
          <cell r="HT383">
            <v>0</v>
          </cell>
          <cell r="HU383">
            <v>0</v>
          </cell>
          <cell r="HV383">
            <v>0</v>
          </cell>
          <cell r="HW383">
            <v>0</v>
          </cell>
          <cell r="HX383">
            <v>0</v>
          </cell>
          <cell r="HY383">
            <v>0</v>
          </cell>
          <cell r="HZ383">
            <v>0</v>
          </cell>
          <cell r="IA383">
            <v>0</v>
          </cell>
          <cell r="IB383">
            <v>0</v>
          </cell>
          <cell r="IC383">
            <v>0</v>
          </cell>
          <cell r="ID383">
            <v>0</v>
          </cell>
          <cell r="IE383">
            <v>0</v>
          </cell>
          <cell r="IF383">
            <v>0</v>
          </cell>
          <cell r="IG383">
            <v>0</v>
          </cell>
          <cell r="IH383">
            <v>0</v>
          </cell>
          <cell r="II383">
            <v>0</v>
          </cell>
          <cell r="IJ383">
            <v>0</v>
          </cell>
          <cell r="IK383">
            <v>0</v>
          </cell>
          <cell r="IL383">
            <v>0</v>
          </cell>
          <cell r="IM383">
            <v>0</v>
          </cell>
          <cell r="IN383">
            <v>0</v>
          </cell>
          <cell r="IO383">
            <v>0</v>
          </cell>
          <cell r="IP383">
            <v>0</v>
          </cell>
          <cell r="IQ383">
            <v>0</v>
          </cell>
          <cell r="IR383">
            <v>0</v>
          </cell>
          <cell r="IS383">
            <v>0</v>
          </cell>
          <cell r="IT383">
            <v>0</v>
          </cell>
          <cell r="IU383">
            <v>0</v>
          </cell>
          <cell r="IV383">
            <v>0</v>
          </cell>
          <cell r="IW383">
            <v>0</v>
          </cell>
          <cell r="IX383">
            <v>0</v>
          </cell>
          <cell r="IY383">
            <v>0</v>
          </cell>
          <cell r="IZ383">
            <v>0</v>
          </cell>
          <cell r="JA383">
            <v>0</v>
          </cell>
          <cell r="JB383">
            <v>0</v>
          </cell>
          <cell r="JC383">
            <v>0</v>
          </cell>
          <cell r="JD383">
            <v>0</v>
          </cell>
          <cell r="JE383">
            <v>0</v>
          </cell>
          <cell r="JF383">
            <v>0</v>
          </cell>
          <cell r="JG383">
            <v>0</v>
          </cell>
          <cell r="JH383">
            <v>0</v>
          </cell>
          <cell r="JI383">
            <v>0</v>
          </cell>
          <cell r="JJ383">
            <v>0</v>
          </cell>
          <cell r="JK383">
            <v>0</v>
          </cell>
          <cell r="JL383">
            <v>0</v>
          </cell>
          <cell r="JM383">
            <v>0</v>
          </cell>
          <cell r="JN383">
            <v>0</v>
          </cell>
          <cell r="JO383">
            <v>0</v>
          </cell>
          <cell r="JP383">
            <v>0</v>
          </cell>
          <cell r="JQ383">
            <v>0</v>
          </cell>
        </row>
        <row r="384">
          <cell r="F384">
            <v>-162.15651347190033</v>
          </cell>
          <cell r="G384">
            <v>-130.27852896693958</v>
          </cell>
          <cell r="H384">
            <v>-206.12554477484036</v>
          </cell>
          <cell r="I384">
            <v>-3.5762798579800119</v>
          </cell>
          <cell r="J384">
            <v>0</v>
          </cell>
          <cell r="K384">
            <v>-1.4374340388300197</v>
          </cell>
          <cell r="L384">
            <v>-21.74621948694039</v>
          </cell>
          <cell r="M384">
            <v>-18.058690367520285</v>
          </cell>
          <cell r="N384">
            <v>-63.842018756340622</v>
          </cell>
          <cell r="O384">
            <v>-175.57579299336021</v>
          </cell>
          <cell r="P384">
            <v>-242.2540481548408</v>
          </cell>
          <cell r="Q384">
            <v>-126.4174794374494</v>
          </cell>
          <cell r="R384">
            <v>-1136.8698905643614</v>
          </cell>
          <cell r="S384">
            <v>-152.5015361370306</v>
          </cell>
          <cell r="T384">
            <v>-64.718419560540042</v>
          </cell>
          <cell r="U384">
            <v>-83.04301624333084</v>
          </cell>
          <cell r="V384">
            <v>-82.258081484100785</v>
          </cell>
          <cell r="W384">
            <v>-50.669317992410015</v>
          </cell>
          <cell r="X384">
            <v>-87.798795394519857</v>
          </cell>
          <cell r="Y384">
            <v>-10.065280047239867</v>
          </cell>
          <cell r="Z384">
            <v>-10.835825723510425</v>
          </cell>
          <cell r="AA384">
            <v>-36.110468635369216</v>
          </cell>
          <cell r="AB384">
            <v>-149.6069406522397</v>
          </cell>
          <cell r="AC384">
            <v>-231.10605383220809</v>
          </cell>
          <cell r="AD384">
            <v>-178.15615486185015</v>
          </cell>
          <cell r="AE384">
            <v>-2087.511842570515</v>
          </cell>
          <cell r="AF384">
            <v>-352.01896676598017</v>
          </cell>
          <cell r="AG384">
            <v>-163.62226658487998</v>
          </cell>
          <cell r="AH384">
            <v>-125.38092214061953</v>
          </cell>
          <cell r="AI384">
            <v>-180.304901453399</v>
          </cell>
          <cell r="AJ384">
            <v>-33.361677777049863</v>
          </cell>
          <cell r="AK384">
            <v>-92.135437608690154</v>
          </cell>
          <cell r="AL384">
            <v>-21.97417768080868</v>
          </cell>
          <cell r="AM384">
            <v>-47.158971336639297</v>
          </cell>
          <cell r="AN384">
            <v>-33.469475924079234</v>
          </cell>
          <cell r="AO384">
            <v>-176.41602141220119</v>
          </cell>
          <cell r="AP384">
            <v>-254.22871716311965</v>
          </cell>
          <cell r="AQ384">
            <v>-607.44030672304962</v>
          </cell>
          <cell r="AR384">
            <v>-1867.2260751596768</v>
          </cell>
          <cell r="AS384">
            <v>-322.2471037612986</v>
          </cell>
          <cell r="AT384">
            <v>-256.48619667727962</v>
          </cell>
          <cell r="AU384">
            <v>-92.183329967709142</v>
          </cell>
          <cell r="AV384">
            <v>-130.58865406924087</v>
          </cell>
          <cell r="AW384">
            <v>-75.287953658590141</v>
          </cell>
          <cell r="AX384">
            <v>-154.1651673547899</v>
          </cell>
          <cell r="AY384">
            <v>-51.799425531420638</v>
          </cell>
          <cell r="AZ384">
            <v>-15.499972058600179</v>
          </cell>
          <cell r="BA384">
            <v>-12.506089842479923</v>
          </cell>
          <cell r="BB384">
            <v>-132.59660039438086</v>
          </cell>
          <cell r="BC384">
            <v>-475.2388761293987</v>
          </cell>
          <cell r="BD384">
            <v>-148.62670571448143</v>
          </cell>
          <cell r="BE384">
            <v>-1880.0621295122255</v>
          </cell>
          <cell r="BF384">
            <v>-365.84411547883064</v>
          </cell>
          <cell r="BG384">
            <v>-116.97854158858081</v>
          </cell>
          <cell r="BH384">
            <v>-126.85614743985025</v>
          </cell>
          <cell r="BI384">
            <v>-165.97305464170086</v>
          </cell>
          <cell r="BJ384">
            <v>-57.760964196279474</v>
          </cell>
          <cell r="BK384">
            <v>-209.69824908075998</v>
          </cell>
          <cell r="BL384">
            <v>-25.786287559709308</v>
          </cell>
          <cell r="BM384">
            <v>-12.831011541711632</v>
          </cell>
          <cell r="BN384">
            <v>-57.944925974291436</v>
          </cell>
          <cell r="BO384">
            <v>-186.34076794444991</v>
          </cell>
          <cell r="BP384">
            <v>-342.64947705860959</v>
          </cell>
          <cell r="BQ384">
            <v>-211.39858700743935</v>
          </cell>
          <cell r="BR384">
            <v>-1606.9038483858749</v>
          </cell>
          <cell r="BS384">
            <v>-114.91927418489831</v>
          </cell>
          <cell r="BT384">
            <v>-40.454312017689517</v>
          </cell>
          <cell r="BU384">
            <v>-116.33230959861976</v>
          </cell>
          <cell r="BV384">
            <v>0</v>
          </cell>
          <cell r="BW384">
            <v>-313.67349341080944</v>
          </cell>
          <cell r="BX384">
            <v>-106.28660715536989</v>
          </cell>
          <cell r="BY384">
            <v>-13.117205422358893</v>
          </cell>
          <cell r="BZ384">
            <v>-75.562792082411761</v>
          </cell>
          <cell r="CA384">
            <v>-40.21441225451963</v>
          </cell>
          <cell r="CB384">
            <v>-449.84870783100723</v>
          </cell>
          <cell r="CC384">
            <v>-139.73807954212134</v>
          </cell>
          <cell r="CD384">
            <v>-196.75665488605955</v>
          </cell>
          <cell r="CE384">
            <v>-2277.3285600582749</v>
          </cell>
          <cell r="CF384">
            <v>-21.633035221533646</v>
          </cell>
          <cell r="CG384">
            <v>-178.73386279542956</v>
          </cell>
          <cell r="CH384">
            <v>-375.05802579047941</v>
          </cell>
          <cell r="CI384">
            <v>-230.69063329487926</v>
          </cell>
          <cell r="CJ384">
            <v>-40.48876305352951</v>
          </cell>
          <cell r="CK384">
            <v>-253.90611496516976</v>
          </cell>
          <cell r="CL384">
            <v>-88.04337890673014</v>
          </cell>
          <cell r="CM384">
            <v>-75.01147466338989</v>
          </cell>
          <cell r="CN384">
            <v>-45.560938464062929</v>
          </cell>
          <cell r="CO384">
            <v>-113.70957728726898</v>
          </cell>
          <cell r="CP384">
            <v>-467.8923058527198</v>
          </cell>
          <cell r="CQ384">
            <v>-386.600449763082</v>
          </cell>
          <cell r="CR384">
            <v>-2010.457436022858</v>
          </cell>
          <cell r="CS384">
            <v>-91.712376404171664</v>
          </cell>
          <cell r="CT384">
            <v>-73.133531452910574</v>
          </cell>
          <cell r="CU384">
            <v>-176.45552784339998</v>
          </cell>
          <cell r="CV384">
            <v>-316.90248296444133</v>
          </cell>
          <cell r="CW384">
            <v>-228.79228237655025</v>
          </cell>
          <cell r="CX384">
            <v>-132.36395222354986</v>
          </cell>
          <cell r="CY384">
            <v>-25.580558500409097</v>
          </cell>
          <cell r="CZ384">
            <v>-42.939869949981585</v>
          </cell>
          <cell r="DA384">
            <v>-29.159940680299769</v>
          </cell>
          <cell r="DB384">
            <v>-361.58611158585882</v>
          </cell>
          <cell r="DC384">
            <v>-436.76678588967116</v>
          </cell>
          <cell r="DD384">
            <v>-95.064016151620308</v>
          </cell>
          <cell r="DE384">
            <v>-1417.6028272195254</v>
          </cell>
          <cell r="DF384">
            <v>157.36649792267781</v>
          </cell>
          <cell r="DG384">
            <v>-113.44394062842002</v>
          </cell>
          <cell r="DH384">
            <v>-301.43604841836986</v>
          </cell>
          <cell r="DI384">
            <v>-83.974004873550257</v>
          </cell>
          <cell r="DJ384">
            <v>-183.21598391821044</v>
          </cell>
          <cell r="DK384">
            <v>-60.579836812490612</v>
          </cell>
          <cell r="DL384">
            <v>-35.05520277872165</v>
          </cell>
          <cell r="DM384">
            <v>-120.30398873542799</v>
          </cell>
          <cell r="DN384">
            <v>-6.0832183149814227</v>
          </cell>
          <cell r="DO384">
            <v>-405.72589344890002</v>
          </cell>
          <cell r="DP384">
            <v>-119.34403282502171</v>
          </cell>
          <cell r="DQ384">
            <v>-145.80717438811189</v>
          </cell>
          <cell r="DR384">
            <v>-2521.4452897629235</v>
          </cell>
          <cell r="DS384">
            <v>-226.95781943330803</v>
          </cell>
          <cell r="DT384">
            <v>-58.488033862279735</v>
          </cell>
          <cell r="DU384">
            <v>-305.51934733968847</v>
          </cell>
          <cell r="DV384">
            <v>-92.852368411431598</v>
          </cell>
          <cell r="DW384">
            <v>-100.92846152079983</v>
          </cell>
          <cell r="DX384">
            <v>-126.00841512787974</v>
          </cell>
          <cell r="DY384">
            <v>-87.723611125798925</v>
          </cell>
          <cell r="DZ384">
            <v>-215.75162741487293</v>
          </cell>
          <cell r="EA384">
            <v>-131.0662455848942</v>
          </cell>
          <cell r="EB384">
            <v>-689.12294220088916</v>
          </cell>
          <cell r="EC384">
            <v>-171.45678330578994</v>
          </cell>
          <cell r="ED384">
            <v>-315.56963443530003</v>
          </cell>
          <cell r="EE384">
            <v>-2085.7636867624824</v>
          </cell>
          <cell r="EF384">
            <v>-103.36108381364102</v>
          </cell>
          <cell r="EG384">
            <v>-71.110658600890929</v>
          </cell>
          <cell r="EH384">
            <v>-523.92906016244069</v>
          </cell>
          <cell r="EI384">
            <v>0</v>
          </cell>
          <cell r="EJ384">
            <v>-172.97011846594069</v>
          </cell>
          <cell r="EK384">
            <v>-295.36696503756048</v>
          </cell>
          <cell r="EL384">
            <v>-88.541807138510194</v>
          </cell>
          <cell r="EM384">
            <v>-96.843186930513184</v>
          </cell>
          <cell r="EN384">
            <v>-44.419315632603684</v>
          </cell>
          <cell r="EO384">
            <v>-380.36489178927968</v>
          </cell>
          <cell r="EP384">
            <v>-271.15270249245987</v>
          </cell>
          <cell r="EQ384">
            <v>-37.703896698661993</v>
          </cell>
          <cell r="ER384">
            <v>-3263.8337991163135</v>
          </cell>
          <cell r="ES384">
            <v>-127.31991650414966</v>
          </cell>
          <cell r="ET384">
            <v>-72.705537465939415</v>
          </cell>
          <cell r="EU384">
            <v>-819.53937298094115</v>
          </cell>
          <cell r="EV384">
            <v>-205.80760402943997</v>
          </cell>
          <cell r="EW384">
            <v>-83.984382209469914</v>
          </cell>
          <cell r="EX384">
            <v>-461.73933783787015</v>
          </cell>
          <cell r="EY384">
            <v>-99.688836106170129</v>
          </cell>
          <cell r="EZ384">
            <v>-99.510022149137512</v>
          </cell>
          <cell r="FA384">
            <v>-61.565134056783791</v>
          </cell>
          <cell r="FB384">
            <v>-518.38297490396235</v>
          </cell>
          <cell r="FC384">
            <v>-504.50120491970119</v>
          </cell>
          <cell r="FD384">
            <v>-209.08947595276186</v>
          </cell>
          <cell r="FE384">
            <v>-1549.674629814006</v>
          </cell>
          <cell r="FF384">
            <v>39.165000876962949</v>
          </cell>
          <cell r="FG384">
            <v>-357.18736686724878</v>
          </cell>
          <cell r="FH384">
            <v>-384.11199897457027</v>
          </cell>
          <cell r="FI384">
            <v>-52.925504604678281</v>
          </cell>
          <cell r="FJ384">
            <v>-38.275795547720918</v>
          </cell>
          <cell r="FK384">
            <v>-334.01733389162973</v>
          </cell>
          <cell r="FL384">
            <v>-14.614102441950308</v>
          </cell>
          <cell r="FM384">
            <v>-135.85076559942172</v>
          </cell>
          <cell r="FN384">
            <v>-86.844478057853848</v>
          </cell>
          <cell r="FO384">
            <v>-36.897276515780504</v>
          </cell>
          <cell r="FP384">
            <v>-153.34986776155893</v>
          </cell>
          <cell r="FQ384">
            <v>5.2348595714502153</v>
          </cell>
          <cell r="FR384">
            <v>-2725.4539796021563</v>
          </cell>
          <cell r="FS384">
            <v>-45.336930506180579</v>
          </cell>
          <cell r="FT384">
            <v>-632.63346279231155</v>
          </cell>
          <cell r="FU384">
            <v>-213.3457494798713</v>
          </cell>
          <cell r="FV384">
            <v>-281.54191310393981</v>
          </cell>
          <cell r="FW384">
            <v>-271.02870546875965</v>
          </cell>
          <cell r="FX384">
            <v>-188.13608437824041</v>
          </cell>
          <cell r="FY384">
            <v>-30.296954414130596</v>
          </cell>
          <cell r="FZ384">
            <v>-79.490296763797232</v>
          </cell>
          <cell r="GA384">
            <v>-119.27784931472888</v>
          </cell>
          <cell r="GB384">
            <v>-333.60553609109047</v>
          </cell>
          <cell r="GC384">
            <v>-242.81183273846909</v>
          </cell>
          <cell r="GD384">
            <v>-287.94866455065858</v>
          </cell>
          <cell r="GE384">
            <v>-1947.7276994012936</v>
          </cell>
          <cell r="GF384">
            <v>-32.18085218817032</v>
          </cell>
          <cell r="GG384">
            <v>-91.395105579642404</v>
          </cell>
          <cell r="GH384">
            <v>-295.5190628013188</v>
          </cell>
          <cell r="GI384">
            <v>-135.6248064002084</v>
          </cell>
          <cell r="GJ384">
            <v>-237.37620672912999</v>
          </cell>
          <cell r="GK384">
            <v>-275.18315643173082</v>
          </cell>
          <cell r="GL384">
            <v>-105.46478159340586</v>
          </cell>
          <cell r="GM384">
            <v>-77.713247990457603</v>
          </cell>
          <cell r="GN384">
            <v>-162.91144390240879</v>
          </cell>
          <cell r="GO384">
            <v>-151.00529133989949</v>
          </cell>
          <cell r="GP384">
            <v>-150.37166036211056</v>
          </cell>
          <cell r="GQ384">
            <v>-232.98208408281243</v>
          </cell>
          <cell r="GR384">
            <v>-3991.2923114833247</v>
          </cell>
          <cell r="GS384">
            <v>-228.29058537985111</v>
          </cell>
          <cell r="GT384">
            <v>-919.85680479731309</v>
          </cell>
          <cell r="GU384">
            <v>-463.16270631231055</v>
          </cell>
          <cell r="GV384">
            <v>-328.95863589783039</v>
          </cell>
          <cell r="GW384">
            <v>-249.2058855462019</v>
          </cell>
          <cell r="GX384">
            <v>-274.04052004404002</v>
          </cell>
          <cell r="GY384">
            <v>-179.0409429827796</v>
          </cell>
          <cell r="GZ384">
            <v>-242.49342811378301</v>
          </cell>
          <cell r="HA384">
            <v>-286.17402518096424</v>
          </cell>
          <cell r="HB384">
            <v>-274.98028921891</v>
          </cell>
          <cell r="HC384">
            <v>-257.11119395469359</v>
          </cell>
          <cell r="HD384">
            <v>-287.97729405467908</v>
          </cell>
          <cell r="HE384">
            <v>-4297.1251962683164</v>
          </cell>
          <cell r="HF384">
            <v>82.51244489423334</v>
          </cell>
          <cell r="HG384">
            <v>-496.27921892142149</v>
          </cell>
          <cell r="HH384">
            <v>-417.76671913329938</v>
          </cell>
          <cell r="HI384">
            <v>-30.881679751010324</v>
          </cell>
          <cell r="HJ384">
            <v>-261.57318104668047</v>
          </cell>
          <cell r="HK384">
            <v>-306.36038136158186</v>
          </cell>
          <cell r="HL384">
            <v>-336.04105441520005</v>
          </cell>
          <cell r="HM384">
            <v>-286.84207344901006</v>
          </cell>
          <cell r="HN384">
            <v>-456.48916766415095</v>
          </cell>
          <cell r="HO384">
            <v>-505.29543275546166</v>
          </cell>
          <cell r="HP384">
            <v>-776.99336782150931</v>
          </cell>
          <cell r="HQ384">
            <v>-505.11536484323005</v>
          </cell>
          <cell r="HR384">
            <v>-6451.9990057955147</v>
          </cell>
          <cell r="HS384">
            <v>-346.55158611336083</v>
          </cell>
          <cell r="HT384">
            <v>-1054.6564996813904</v>
          </cell>
          <cell r="HU384">
            <v>-769.59660764611908</v>
          </cell>
          <cell r="HV384">
            <v>-523.31980874803958</v>
          </cell>
          <cell r="HW384">
            <v>-343.91641565852933</v>
          </cell>
          <cell r="HX384">
            <v>-759.25470529388986</v>
          </cell>
          <cell r="HY384">
            <v>-45.562974706770547</v>
          </cell>
          <cell r="HZ384">
            <v>-144.38919216537033</v>
          </cell>
          <cell r="IA384">
            <v>-338.93960040537058</v>
          </cell>
          <cell r="IB384">
            <v>-1162.8584049244591</v>
          </cell>
          <cell r="IC384">
            <v>-297.1722619600514</v>
          </cell>
          <cell r="ID384">
            <v>-665.78094849217086</v>
          </cell>
          <cell r="IE384">
            <v>-4635.6634292539384</v>
          </cell>
          <cell r="IF384">
            <v>-415.07691768221775</v>
          </cell>
          <cell r="IG384">
            <v>-531.60362036203333</v>
          </cell>
          <cell r="IH384">
            <v>-380.49450954608074</v>
          </cell>
          <cell r="II384">
            <v>-190.03853371811874</v>
          </cell>
          <cell r="IJ384">
            <v>-242.65138581010979</v>
          </cell>
          <cell r="IK384">
            <v>-391.39411863495934</v>
          </cell>
          <cell r="IL384">
            <v>-77.335465203519561</v>
          </cell>
          <cell r="IM384">
            <v>-178.4538661070801</v>
          </cell>
          <cell r="IN384">
            <v>-174.61057005815383</v>
          </cell>
          <cell r="IO384">
            <v>-854.69820885201625</v>
          </cell>
          <cell r="IP384">
            <v>-445.96601729343092</v>
          </cell>
          <cell r="IQ384">
            <v>-753.34021598618347</v>
          </cell>
          <cell r="IR384">
            <v>-4354.7594662436459</v>
          </cell>
          <cell r="IS384">
            <v>-264.07301694506532</v>
          </cell>
          <cell r="IT384">
            <v>-33.366188657360908</v>
          </cell>
          <cell r="IU384">
            <v>-376.68330157589116</v>
          </cell>
          <cell r="IV384">
            <v>-126.98192360715802</v>
          </cell>
          <cell r="IW384">
            <v>-351.07758601791738</v>
          </cell>
          <cell r="IX384">
            <v>-216.41008107871858</v>
          </cell>
          <cell r="IY384">
            <v>-551.51595115697273</v>
          </cell>
          <cell r="IZ384">
            <v>-45.508219409399317</v>
          </cell>
          <cell r="JA384">
            <v>-180.75011814567551</v>
          </cell>
          <cell r="JB384">
            <v>-757.28343530156235</v>
          </cell>
          <cell r="JC384">
            <v>-733.5621590742594</v>
          </cell>
          <cell r="JD384">
            <v>-717.54748527365882</v>
          </cell>
          <cell r="JE384">
            <v>-3.0088602523610462</v>
          </cell>
          <cell r="JF384">
            <v>-1.5391900356989936</v>
          </cell>
          <cell r="JG384">
            <v>-13.912415817314468</v>
          </cell>
          <cell r="JH384">
            <v>3.9313082397711696E-3</v>
          </cell>
          <cell r="JI384">
            <v>3.4101987733811256</v>
          </cell>
          <cell r="JJ384">
            <v>0</v>
          </cell>
          <cell r="JK384">
            <v>1.0004441719502211E-11</v>
          </cell>
          <cell r="JL384">
            <v>0</v>
          </cell>
          <cell r="JM384">
            <v>-3.7308013382280478</v>
          </cell>
          <cell r="JN384">
            <v>0.29562371203428484</v>
          </cell>
          <cell r="JO384">
            <v>12.463793144541341</v>
          </cell>
          <cell r="JP384">
            <v>6.5119820646941662E-10</v>
          </cell>
          <cell r="JQ384">
            <v>0</v>
          </cell>
        </row>
        <row r="385">
          <cell r="F385">
            <v>-424.91749069976026</v>
          </cell>
          <cell r="G385">
            <v>-101.2002330626799</v>
          </cell>
          <cell r="H385">
            <v>-15.550340159079838</v>
          </cell>
          <cell r="I385">
            <v>-0.8123326319499995</v>
          </cell>
          <cell r="J385">
            <v>0</v>
          </cell>
          <cell r="K385">
            <v>-24.583837012060002</v>
          </cell>
          <cell r="L385">
            <v>1.6626622068101824</v>
          </cell>
          <cell r="M385">
            <v>-11.85647150504019</v>
          </cell>
          <cell r="N385">
            <v>-5.7705796118505077</v>
          </cell>
          <cell r="O385">
            <v>-172.5177249446599</v>
          </cell>
          <cell r="P385">
            <v>-15.526618184679819</v>
          </cell>
          <cell r="Q385">
            <v>-32.820603895939826</v>
          </cell>
          <cell r="R385">
            <v>-960.61271332361866</v>
          </cell>
          <cell r="S385">
            <v>-42.430914878230396</v>
          </cell>
          <cell r="T385">
            <v>-78.366680772339805</v>
          </cell>
          <cell r="U385">
            <v>-21.609179166830017</v>
          </cell>
          <cell r="V385">
            <v>-53.54201338586995</v>
          </cell>
          <cell r="W385">
            <v>-8.6910251668801948</v>
          </cell>
          <cell r="X385">
            <v>-5.5671754842600194</v>
          </cell>
          <cell r="Y385">
            <v>-0.764264507110056</v>
          </cell>
          <cell r="Z385">
            <v>-4.0658840863798105</v>
          </cell>
          <cell r="AA385">
            <v>-35.375605404979979</v>
          </cell>
          <cell r="AB385">
            <v>-186.77024187681013</v>
          </cell>
          <cell r="AC385">
            <v>-372.50528393678974</v>
          </cell>
          <cell r="AD385">
            <v>-150.92444465714016</v>
          </cell>
          <cell r="AE385">
            <v>-463.70168341212775</v>
          </cell>
          <cell r="AF385">
            <v>-80.178765578039929</v>
          </cell>
          <cell r="AG385">
            <v>-48.533208606100288</v>
          </cell>
          <cell r="AH385">
            <v>-14.008963242180016</v>
          </cell>
          <cell r="AI385">
            <v>-52.816234432300007</v>
          </cell>
          <cell r="AJ385">
            <v>-70.66100009015986</v>
          </cell>
          <cell r="AK385">
            <v>-4.5816357590697407</v>
          </cell>
          <cell r="AL385">
            <v>6.509410383319846</v>
          </cell>
          <cell r="AM385">
            <v>0.25079984961985247</v>
          </cell>
          <cell r="AN385">
            <v>-19.653826289599237</v>
          </cell>
          <cell r="AO385">
            <v>-80.486725883719828</v>
          </cell>
          <cell r="AP385">
            <v>-20.078601100519563</v>
          </cell>
          <cell r="AQ385">
            <v>-79.462932663380116</v>
          </cell>
          <cell r="AR385">
            <v>-651.07112702143058</v>
          </cell>
          <cell r="AS385">
            <v>-156.51124810239025</v>
          </cell>
          <cell r="AT385">
            <v>-189.32281682175994</v>
          </cell>
          <cell r="AU385">
            <v>-12.144111329969746</v>
          </cell>
          <cell r="AV385">
            <v>-54.340331609480245</v>
          </cell>
          <cell r="AW385">
            <v>-9.5502403067500836</v>
          </cell>
          <cell r="AX385">
            <v>-0.3356750973000544</v>
          </cell>
          <cell r="AY385">
            <v>-1.4626946648700141</v>
          </cell>
          <cell r="AZ385">
            <v>-1.2792085448104444</v>
          </cell>
          <cell r="BA385">
            <v>-6.9951854114301568</v>
          </cell>
          <cell r="BB385">
            <v>-37.488173856489993</v>
          </cell>
          <cell r="BC385">
            <v>2.2274737901398112</v>
          </cell>
          <cell r="BD385">
            <v>-183.86891506631946</v>
          </cell>
          <cell r="BE385">
            <v>-675.32422988980761</v>
          </cell>
          <cell r="BF385">
            <v>-99.598273298780441</v>
          </cell>
          <cell r="BG385">
            <v>-170.7784584884198</v>
          </cell>
          <cell r="BH385">
            <v>-16.096402344199987</v>
          </cell>
          <cell r="BI385">
            <v>-15.159269950849989</v>
          </cell>
          <cell r="BJ385">
            <v>-10.969192317510078</v>
          </cell>
          <cell r="BK385">
            <v>-43.58987033423</v>
          </cell>
          <cell r="BL385">
            <v>0.1873806156199862</v>
          </cell>
          <cell r="BM385">
            <v>-3.5556828622197827</v>
          </cell>
          <cell r="BN385">
            <v>-22.508759830430336</v>
          </cell>
          <cell r="BO385">
            <v>-67.865646500480125</v>
          </cell>
          <cell r="BP385">
            <v>-62.981714800250302</v>
          </cell>
          <cell r="BQ385">
            <v>-162.4083397780596</v>
          </cell>
          <cell r="BR385">
            <v>-1827.8703893264865</v>
          </cell>
          <cell r="BS385">
            <v>-194.16845933952891</v>
          </cell>
          <cell r="BT385">
            <v>-192.85834364015955</v>
          </cell>
          <cell r="BU385">
            <v>-184.31528511668989</v>
          </cell>
          <cell r="BV385">
            <v>-213.97159979350002</v>
          </cell>
          <cell r="BW385">
            <v>-4.5879499329799955</v>
          </cell>
          <cell r="BX385">
            <v>-46.216356763639851</v>
          </cell>
          <cell r="BY385">
            <v>-2.4336056797201309</v>
          </cell>
          <cell r="BZ385">
            <v>-8.580093821400169</v>
          </cell>
          <cell r="CA385">
            <v>-3.7280502246594551</v>
          </cell>
          <cell r="CB385">
            <v>-206.3826364925701</v>
          </cell>
          <cell r="CC385">
            <v>-496.73340033858085</v>
          </cell>
          <cell r="CD385">
            <v>-273.89460818305997</v>
          </cell>
          <cell r="CE385">
            <v>-1425.9629077138525</v>
          </cell>
          <cell r="CF385">
            <v>-6.4000501498194353</v>
          </cell>
          <cell r="CG385">
            <v>-28.411890190889835</v>
          </cell>
          <cell r="CH385">
            <v>-101.19323963760007</v>
          </cell>
          <cell r="CI385">
            <v>-78.682102528779978</v>
          </cell>
          <cell r="CJ385">
            <v>-226.38305837170992</v>
          </cell>
          <cell r="CK385">
            <v>-390.71580082583006</v>
          </cell>
          <cell r="CL385">
            <v>0</v>
          </cell>
          <cell r="CM385">
            <v>-106.02857590076019</v>
          </cell>
          <cell r="CN385">
            <v>-7.1130390386897488</v>
          </cell>
          <cell r="CO385">
            <v>-98.024394911250056</v>
          </cell>
          <cell r="CP385">
            <v>-348.97684246493009</v>
          </cell>
          <cell r="CQ385">
            <v>-34.033913693590421</v>
          </cell>
          <cell r="CR385">
            <v>-1074.6672870164111</v>
          </cell>
          <cell r="CS385">
            <v>-317.73409698312071</v>
          </cell>
          <cell r="CT385">
            <v>-227.54573603527979</v>
          </cell>
          <cell r="CU385">
            <v>-86.532104065969634</v>
          </cell>
          <cell r="CV385">
            <v>-12.221978563159837</v>
          </cell>
          <cell r="CW385">
            <v>-14.590888543660185</v>
          </cell>
          <cell r="CX385">
            <v>0</v>
          </cell>
          <cell r="CY385">
            <v>-48.130693886739664</v>
          </cell>
          <cell r="CZ385">
            <v>-79.798847917420062</v>
          </cell>
          <cell r="DA385">
            <v>-32.375523029140822</v>
          </cell>
          <cell r="DB385">
            <v>-246.25375110380992</v>
          </cell>
          <cell r="DC385">
            <v>-4.3410271342504529</v>
          </cell>
          <cell r="DD385">
            <v>-5.1426397538602941</v>
          </cell>
          <cell r="DE385">
            <v>-1184.3605630656639</v>
          </cell>
          <cell r="DF385">
            <v>-85.453334974640711</v>
          </cell>
          <cell r="DG385">
            <v>-379.37760326690022</v>
          </cell>
          <cell r="DH385">
            <v>-67.864880768780495</v>
          </cell>
          <cell r="DI385">
            <v>-6.2761383124202439</v>
          </cell>
          <cell r="DJ385">
            <v>-50.378907277129883</v>
          </cell>
          <cell r="DK385">
            <v>-218.82646797924986</v>
          </cell>
          <cell r="DL385">
            <v>-26.198485805559812</v>
          </cell>
          <cell r="DM385">
            <v>2.1177720734399372</v>
          </cell>
          <cell r="DN385">
            <v>-2.8350837845300703</v>
          </cell>
          <cell r="DO385">
            <v>-50.348113257340174</v>
          </cell>
          <cell r="DP385">
            <v>6.5466445669794666</v>
          </cell>
          <cell r="DQ385">
            <v>-305.46596427953091</v>
          </cell>
          <cell r="DR385">
            <v>-1186.327909685373</v>
          </cell>
          <cell r="DS385">
            <v>-27.182181270170076</v>
          </cell>
          <cell r="DT385">
            <v>-53.735359886960396</v>
          </cell>
          <cell r="DU385">
            <v>-231.45506669947963</v>
          </cell>
          <cell r="DV385">
            <v>-35.129113747500014</v>
          </cell>
          <cell r="DW385">
            <v>-47.287212375380022</v>
          </cell>
          <cell r="DX385">
            <v>-141.30375636948997</v>
          </cell>
          <cell r="DY385">
            <v>-183.94229771000937</v>
          </cell>
          <cell r="DZ385">
            <v>-14.605718346580488</v>
          </cell>
          <cell r="EA385">
            <v>-6.2663595252006417</v>
          </cell>
          <cell r="EB385">
            <v>-191.21292302091956</v>
          </cell>
          <cell r="EC385">
            <v>-148.76913612314956</v>
          </cell>
          <cell r="ED385">
            <v>-105.4387846105401</v>
          </cell>
          <cell r="EE385">
            <v>-1130.2013456221903</v>
          </cell>
          <cell r="EF385">
            <v>-72.731747702880057</v>
          </cell>
          <cell r="EG385">
            <v>-290.18298878365022</v>
          </cell>
          <cell r="EH385">
            <v>-117.01213060408031</v>
          </cell>
          <cell r="EI385">
            <v>0</v>
          </cell>
          <cell r="EJ385">
            <v>-0.46433800027000416</v>
          </cell>
          <cell r="EK385">
            <v>-179.46743184239989</v>
          </cell>
          <cell r="EL385">
            <v>-27.743956600210367</v>
          </cell>
          <cell r="EM385">
            <v>-56.49652827330965</v>
          </cell>
          <cell r="EN385">
            <v>-7.7561175448004178</v>
          </cell>
          <cell r="EO385">
            <v>-48.21075120255</v>
          </cell>
          <cell r="EP385">
            <v>-150.86706361169036</v>
          </cell>
          <cell r="EQ385">
            <v>-179.26829145634974</v>
          </cell>
          <cell r="ER385">
            <v>-718.2372411400429</v>
          </cell>
          <cell r="ES385">
            <v>-21.92342575315979</v>
          </cell>
          <cell r="ET385">
            <v>-101.61869254912995</v>
          </cell>
          <cell r="EU385">
            <v>-59.076281271269863</v>
          </cell>
          <cell r="EV385">
            <v>-2.1312248441798829</v>
          </cell>
          <cell r="EW385">
            <v>-168.02225402783961</v>
          </cell>
          <cell r="EX385">
            <v>-238.82385718584999</v>
          </cell>
          <cell r="EY385">
            <v>-17.224539195549823</v>
          </cell>
          <cell r="EZ385">
            <v>-61.590616034860432</v>
          </cell>
          <cell r="FA385">
            <v>-12.596988859550038</v>
          </cell>
          <cell r="FB385">
            <v>-25.499974385969836</v>
          </cell>
          <cell r="FC385">
            <v>-6.6759481011995376</v>
          </cell>
          <cell r="FD385">
            <v>-3.0534389314798318</v>
          </cell>
          <cell r="FE385">
            <v>-1579.4653785278824</v>
          </cell>
          <cell r="FF385">
            <v>-56.098184019409018</v>
          </cell>
          <cell r="FG385">
            <v>-428.66306715372002</v>
          </cell>
          <cell r="FH385">
            <v>-89.916821335029908</v>
          </cell>
          <cell r="FI385">
            <v>-85.745098662610417</v>
          </cell>
          <cell r="FJ385">
            <v>-160.4823794890799</v>
          </cell>
          <cell r="FK385">
            <v>0</v>
          </cell>
          <cell r="FL385">
            <v>-8.838865675940724</v>
          </cell>
          <cell r="FM385">
            <v>-26.681689602858569</v>
          </cell>
          <cell r="FN385">
            <v>-12.246511539570292</v>
          </cell>
          <cell r="FO385">
            <v>1.7154373195400012</v>
          </cell>
          <cell r="FP385">
            <v>-3.9020236712403857</v>
          </cell>
          <cell r="FQ385">
            <v>-708.60617469795989</v>
          </cell>
          <cell r="FR385">
            <v>-1377.58990255143</v>
          </cell>
          <cell r="FS385">
            <v>68.015580913559461</v>
          </cell>
          <cell r="FT385">
            <v>-42.2184980885404</v>
          </cell>
          <cell r="FU385">
            <v>-18.240357998120089</v>
          </cell>
          <cell r="FV385">
            <v>-101.85685779110008</v>
          </cell>
          <cell r="FW385">
            <v>-41.773131915339945</v>
          </cell>
          <cell r="FX385">
            <v>-332.90651631053004</v>
          </cell>
          <cell r="FY385">
            <v>0.23359035585053789</v>
          </cell>
          <cell r="FZ385">
            <v>-3.5934768100805741</v>
          </cell>
          <cell r="GA385">
            <v>-11.836520298590585</v>
          </cell>
          <cell r="GB385">
            <v>-154.26925476817974</v>
          </cell>
          <cell r="GC385">
            <v>-443.25941258974035</v>
          </cell>
          <cell r="GD385">
            <v>-295.88504725061011</v>
          </cell>
          <cell r="GE385">
            <v>-610.42898847247852</v>
          </cell>
          <cell r="GF385">
            <v>31.777648023180518</v>
          </cell>
          <cell r="GG385">
            <v>-67.608059521240193</v>
          </cell>
          <cell r="GH385">
            <v>-14.437066790979998</v>
          </cell>
          <cell r="GI385">
            <v>50.473206688679738</v>
          </cell>
          <cell r="GJ385">
            <v>-87.045225981510043</v>
          </cell>
          <cell r="GK385">
            <v>-263.76969648046986</v>
          </cell>
          <cell r="GL385">
            <v>-7.7911910131601871</v>
          </cell>
          <cell r="GM385">
            <v>-10.011216015729588</v>
          </cell>
          <cell r="GN385">
            <v>-3.0254253167895513</v>
          </cell>
          <cell r="GO385">
            <v>-179.59095649115011</v>
          </cell>
          <cell r="GP385">
            <v>-27.766177277029783</v>
          </cell>
          <cell r="GQ385">
            <v>-31.63482829627992</v>
          </cell>
          <cell r="GR385">
            <v>0</v>
          </cell>
          <cell r="GS385">
            <v>0</v>
          </cell>
          <cell r="GT385">
            <v>0</v>
          </cell>
          <cell r="GU385">
            <v>0</v>
          </cell>
          <cell r="GV385">
            <v>0</v>
          </cell>
          <cell r="GW385">
            <v>0</v>
          </cell>
          <cell r="GX385">
            <v>0</v>
          </cell>
          <cell r="GY385">
            <v>0</v>
          </cell>
          <cell r="GZ385">
            <v>0</v>
          </cell>
          <cell r="HA385">
            <v>0</v>
          </cell>
          <cell r="HB385">
            <v>0</v>
          </cell>
          <cell r="HC385">
            <v>0</v>
          </cell>
          <cell r="HD385">
            <v>0</v>
          </cell>
          <cell r="HE385">
            <v>0</v>
          </cell>
          <cell r="HF385">
            <v>0</v>
          </cell>
          <cell r="HG385">
            <v>0</v>
          </cell>
          <cell r="HH385">
            <v>0</v>
          </cell>
          <cell r="HI385">
            <v>0</v>
          </cell>
          <cell r="HJ385">
            <v>0</v>
          </cell>
          <cell r="HK385">
            <v>0</v>
          </cell>
          <cell r="HL385">
            <v>0</v>
          </cell>
          <cell r="HM385">
            <v>0</v>
          </cell>
          <cell r="HN385">
            <v>0</v>
          </cell>
          <cell r="HO385">
            <v>0</v>
          </cell>
          <cell r="HP385">
            <v>0</v>
          </cell>
          <cell r="HQ385">
            <v>0</v>
          </cell>
          <cell r="HR385">
            <v>0</v>
          </cell>
          <cell r="HS385">
            <v>0</v>
          </cell>
          <cell r="HT385">
            <v>0</v>
          </cell>
          <cell r="HU385">
            <v>0</v>
          </cell>
          <cell r="HV385">
            <v>0</v>
          </cell>
          <cell r="HW385">
            <v>0</v>
          </cell>
          <cell r="HX385">
            <v>0</v>
          </cell>
          <cell r="HY385">
            <v>0</v>
          </cell>
          <cell r="HZ385">
            <v>0</v>
          </cell>
          <cell r="IA385">
            <v>0</v>
          </cell>
          <cell r="IB385">
            <v>0</v>
          </cell>
          <cell r="IC385">
            <v>0</v>
          </cell>
          <cell r="ID385">
            <v>0</v>
          </cell>
          <cell r="IE385">
            <v>0</v>
          </cell>
          <cell r="IF385">
            <v>0</v>
          </cell>
          <cell r="IG385">
            <v>0</v>
          </cell>
          <cell r="IH385">
            <v>0</v>
          </cell>
          <cell r="II385">
            <v>0</v>
          </cell>
          <cell r="IJ385">
            <v>0</v>
          </cell>
          <cell r="IK385">
            <v>0</v>
          </cell>
          <cell r="IL385">
            <v>0</v>
          </cell>
          <cell r="IM385">
            <v>0</v>
          </cell>
          <cell r="IN385">
            <v>0</v>
          </cell>
          <cell r="IO385">
            <v>0</v>
          </cell>
          <cell r="IP385">
            <v>0</v>
          </cell>
          <cell r="IQ385">
            <v>0</v>
          </cell>
          <cell r="IR385">
            <v>0</v>
          </cell>
          <cell r="IS385">
            <v>0</v>
          </cell>
          <cell r="IT385">
            <v>0</v>
          </cell>
          <cell r="IU385">
            <v>0</v>
          </cell>
          <cell r="IV385">
            <v>0</v>
          </cell>
          <cell r="IW385">
            <v>0</v>
          </cell>
          <cell r="IX385">
            <v>0</v>
          </cell>
          <cell r="IY385">
            <v>0</v>
          </cell>
          <cell r="IZ385">
            <v>0</v>
          </cell>
          <cell r="JA385">
            <v>0</v>
          </cell>
          <cell r="JB385">
            <v>0</v>
          </cell>
          <cell r="JC385">
            <v>0</v>
          </cell>
          <cell r="JD385">
            <v>0</v>
          </cell>
          <cell r="JE385">
            <v>0</v>
          </cell>
          <cell r="JF385">
            <v>0</v>
          </cell>
          <cell r="JG385">
            <v>0</v>
          </cell>
          <cell r="JH385">
            <v>0</v>
          </cell>
          <cell r="JI385">
            <v>0</v>
          </cell>
          <cell r="JJ385">
            <v>0</v>
          </cell>
          <cell r="JK385">
            <v>0</v>
          </cell>
          <cell r="JL385">
            <v>0</v>
          </cell>
          <cell r="JM385">
            <v>0</v>
          </cell>
          <cell r="JN385">
            <v>0</v>
          </cell>
          <cell r="JO385">
            <v>0</v>
          </cell>
          <cell r="JP385">
            <v>0</v>
          </cell>
          <cell r="JQ385">
            <v>0</v>
          </cell>
        </row>
        <row r="386">
          <cell r="F386">
            <v>-187.30475702525155</v>
          </cell>
          <cell r="G386">
            <v>-207.39877570232966</v>
          </cell>
          <cell r="H386">
            <v>-110.3710296192703</v>
          </cell>
          <cell r="I386">
            <v>-50.588501161249042</v>
          </cell>
          <cell r="J386">
            <v>-43.156058709599847</v>
          </cell>
          <cell r="K386">
            <v>-134.21739285225067</v>
          </cell>
          <cell r="L386">
            <v>-87.911473947461673</v>
          </cell>
          <cell r="M386">
            <v>-80.642079340522287</v>
          </cell>
          <cell r="N386">
            <v>-112.85008209520038</v>
          </cell>
          <cell r="O386">
            <v>-98.631385914519342</v>
          </cell>
          <cell r="P386">
            <v>-130.35499321849966</v>
          </cell>
          <cell r="Q386">
            <v>-93.587450879749667</v>
          </cell>
          <cell r="R386">
            <v>-1104.5905294558979</v>
          </cell>
          <cell r="S386">
            <v>-220.52226067142965</v>
          </cell>
          <cell r="T386">
            <v>-137.07152850395096</v>
          </cell>
          <cell r="U386">
            <v>-37.001825642739732</v>
          </cell>
          <cell r="V386">
            <v>-27.172394977360455</v>
          </cell>
          <cell r="W386">
            <v>-45.642621923819888</v>
          </cell>
          <cell r="X386">
            <v>-58.488288920760169</v>
          </cell>
          <cell r="Y386">
            <v>-68.235792721321559</v>
          </cell>
          <cell r="Z386">
            <v>-64.720430068558017</v>
          </cell>
          <cell r="AA386">
            <v>-24.261660486148685</v>
          </cell>
          <cell r="AB386">
            <v>-40.714317670720447</v>
          </cell>
          <cell r="AC386">
            <v>-78.441560430121172</v>
          </cell>
          <cell r="AD386">
            <v>-302.3178474389706</v>
          </cell>
          <cell r="AE386">
            <v>-1349.9972144126368</v>
          </cell>
          <cell r="AF386">
            <v>-245.86005298000964</v>
          </cell>
          <cell r="AG386">
            <v>-292.97750648640067</v>
          </cell>
          <cell r="AH386">
            <v>-142.01255709847101</v>
          </cell>
          <cell r="AI386">
            <v>-52.558079053339952</v>
          </cell>
          <cell r="AJ386">
            <v>-67.375143451729855</v>
          </cell>
          <cell r="AK386">
            <v>-88.761622885959696</v>
          </cell>
          <cell r="AL386">
            <v>-40.17263102871857</v>
          </cell>
          <cell r="AM386">
            <v>-28.405561909769858</v>
          </cell>
          <cell r="AN386">
            <v>-47.472508319631743</v>
          </cell>
          <cell r="AO386">
            <v>-49.594439363120728</v>
          </cell>
          <cell r="AP386">
            <v>-124.56986519096063</v>
          </cell>
          <cell r="AQ386">
            <v>-170.23724664452857</v>
          </cell>
          <cell r="AR386">
            <v>-1496.5626698138367</v>
          </cell>
          <cell r="AS386">
            <v>-504.51183029003187</v>
          </cell>
          <cell r="AT386">
            <v>-63.190366354820071</v>
          </cell>
          <cell r="AU386">
            <v>-78.58895215281882</v>
          </cell>
          <cell r="AV386">
            <v>-18.604233508279947</v>
          </cell>
          <cell r="AW386">
            <v>-5.987727670410095</v>
          </cell>
          <cell r="AX386">
            <v>-84.18541070765059</v>
          </cell>
          <cell r="AY386">
            <v>-31.745334908799123</v>
          </cell>
          <cell r="AZ386">
            <v>-40.999796844021148</v>
          </cell>
          <cell r="BA386">
            <v>-1.1871424496503096</v>
          </cell>
          <cell r="BB386">
            <v>-208.90305200077091</v>
          </cell>
          <cell r="BC386">
            <v>-106.31531197987078</v>
          </cell>
          <cell r="BD386">
            <v>-352.34351094671001</v>
          </cell>
          <cell r="BE386">
            <v>-1891.5970178619755</v>
          </cell>
          <cell r="BF386">
            <v>-57.175579385830133</v>
          </cell>
          <cell r="BG386">
            <v>-220.12597020713929</v>
          </cell>
          <cell r="BH386">
            <v>-102.97997065093841</v>
          </cell>
          <cell r="BI386">
            <v>-123.52739316400948</v>
          </cell>
          <cell r="BJ386">
            <v>-42.828975037719829</v>
          </cell>
          <cell r="BK386">
            <v>-119.31962135570029</v>
          </cell>
          <cell r="BL386">
            <v>-59.751644227690122</v>
          </cell>
          <cell r="BM386">
            <v>-67.136948602297707</v>
          </cell>
          <cell r="BN386">
            <v>-108.49240601020028</v>
          </cell>
          <cell r="BO386">
            <v>-351.13108872155863</v>
          </cell>
          <cell r="BP386">
            <v>-208.28942006376928</v>
          </cell>
          <cell r="BQ386">
            <v>-430.8380004351402</v>
          </cell>
          <cell r="BR386">
            <v>-1533.5376765562687</v>
          </cell>
          <cell r="BS386">
            <v>-309.37401796584891</v>
          </cell>
          <cell r="BT386">
            <v>-76.329251964399191</v>
          </cell>
          <cell r="BU386">
            <v>-25.146177689290198</v>
          </cell>
          <cell r="BV386">
            <v>-53.630330440650141</v>
          </cell>
          <cell r="BW386">
            <v>-61.476808357359914</v>
          </cell>
          <cell r="BX386">
            <v>-147.13176634918</v>
          </cell>
          <cell r="BY386">
            <v>-140.1914867939613</v>
          </cell>
          <cell r="BZ386">
            <v>-51.31725470622041</v>
          </cell>
          <cell r="CA386">
            <v>-43.407120155301527</v>
          </cell>
          <cell r="CB386">
            <v>-467.09900114105039</v>
          </cell>
          <cell r="CC386">
            <v>-128.96463911263345</v>
          </cell>
          <cell r="CD386">
            <v>-29.469821880391464</v>
          </cell>
          <cell r="CE386">
            <v>-1514.3596602039761</v>
          </cell>
          <cell r="CF386">
            <v>-307.93520061047093</v>
          </cell>
          <cell r="CG386">
            <v>-155.09793464961149</v>
          </cell>
          <cell r="CH386">
            <v>-32.355216183206721</v>
          </cell>
          <cell r="CI386">
            <v>-34.474977478638721</v>
          </cell>
          <cell r="CJ386">
            <v>2.7840770601196709</v>
          </cell>
          <cell r="CK386">
            <v>-75.682315500501318</v>
          </cell>
          <cell r="CL386">
            <v>-92.809652334501152</v>
          </cell>
          <cell r="CM386">
            <v>-206.25815637679807</v>
          </cell>
          <cell r="CN386">
            <v>-301.2492233376579</v>
          </cell>
          <cell r="CO386">
            <v>-67.225629423068312</v>
          </cell>
          <cell r="CP386">
            <v>-38.453966613560624</v>
          </cell>
          <cell r="CQ386">
            <v>-205.60146475606052</v>
          </cell>
          <cell r="CR386">
            <v>-1162.525130680544</v>
          </cell>
          <cell r="CS386">
            <v>-63.08111640727293</v>
          </cell>
          <cell r="CT386">
            <v>-135.58674887445159</v>
          </cell>
          <cell r="CU386">
            <v>-29.651384502549263</v>
          </cell>
          <cell r="CV386">
            <v>-38.713827824998589</v>
          </cell>
          <cell r="CW386">
            <v>-10.507278727950052</v>
          </cell>
          <cell r="CX386">
            <v>-111.81850162031969</v>
          </cell>
          <cell r="CY386">
            <v>-194.66875783730029</v>
          </cell>
          <cell r="CZ386">
            <v>-64.933475571799136</v>
          </cell>
          <cell r="DA386">
            <v>-128.66318733447042</v>
          </cell>
          <cell r="DB386">
            <v>-80.25399541320985</v>
          </cell>
          <cell r="DC386">
            <v>-288.8456393032011</v>
          </cell>
          <cell r="DD386">
            <v>-15.801217263033323</v>
          </cell>
          <cell r="DE386">
            <v>-1170.7382954415953</v>
          </cell>
          <cell r="DF386">
            <v>85.201309612330078</v>
          </cell>
          <cell r="DG386">
            <v>-310.77258435147996</v>
          </cell>
          <cell r="DH386">
            <v>-19.961744564061519</v>
          </cell>
          <cell r="DI386">
            <v>-65.218727015771037</v>
          </cell>
          <cell r="DJ386">
            <v>-15.551327814740489</v>
          </cell>
          <cell r="DK386">
            <v>-66.639731857800143</v>
          </cell>
          <cell r="DL386">
            <v>-192.11385261448049</v>
          </cell>
          <cell r="DM386">
            <v>-70.879600160382324</v>
          </cell>
          <cell r="DN386">
            <v>-85.82590374582287</v>
          </cell>
          <cell r="DO386">
            <v>-80.710521209521175</v>
          </cell>
          <cell r="DP386">
            <v>-317.54638563161279</v>
          </cell>
          <cell r="DQ386">
            <v>-30.719226088240248</v>
          </cell>
          <cell r="DR386">
            <v>-1297.9124999417982</v>
          </cell>
          <cell r="DS386">
            <v>40.623170434428175</v>
          </cell>
          <cell r="DT386">
            <v>-212.13184797981012</v>
          </cell>
          <cell r="DU386">
            <v>-12.48137178692923</v>
          </cell>
          <cell r="DV386">
            <v>0</v>
          </cell>
          <cell r="DW386">
            <v>7.2202514777300166</v>
          </cell>
          <cell r="DX386">
            <v>-78.496228915160827</v>
          </cell>
          <cell r="DY386">
            <v>-139.97385117181148</v>
          </cell>
          <cell r="DZ386">
            <v>-122.94004918126848</v>
          </cell>
          <cell r="EA386">
            <v>-145.86191544976282</v>
          </cell>
          <cell r="EB386">
            <v>-77.130623588018352</v>
          </cell>
          <cell r="EC386">
            <v>-252.77108128038162</v>
          </cell>
          <cell r="ED386">
            <v>-303.96895250084708</v>
          </cell>
          <cell r="EE386">
            <v>-1287.8029969481868</v>
          </cell>
          <cell r="EF386">
            <v>-102.04831826875852</v>
          </cell>
          <cell r="EG386">
            <v>-174.38770770465089</v>
          </cell>
          <cell r="EH386">
            <v>-16.387651501061555</v>
          </cell>
          <cell r="EI386">
            <v>-16.538097125378954</v>
          </cell>
          <cell r="EJ386">
            <v>-30.818504005259001</v>
          </cell>
          <cell r="EK386">
            <v>-65.529809195299094</v>
          </cell>
          <cell r="EL386">
            <v>-171.63718094267824</v>
          </cell>
          <cell r="EM386">
            <v>-147.50479660281053</v>
          </cell>
          <cell r="EN386">
            <v>-85.689283309860912</v>
          </cell>
          <cell r="EO386">
            <v>-139.1703112266714</v>
          </cell>
          <cell r="EP386">
            <v>-77.368462069529414</v>
          </cell>
          <cell r="EQ386">
            <v>-260.72287499622871</v>
          </cell>
          <cell r="ER386">
            <v>-1709.7443362414924</v>
          </cell>
          <cell r="ES386">
            <v>-243.3056389972844</v>
          </cell>
          <cell r="ET386">
            <v>-271.22491219563926</v>
          </cell>
          <cell r="EU386">
            <v>-15.126720963260595</v>
          </cell>
          <cell r="EV386">
            <v>-108.71586380930057</v>
          </cell>
          <cell r="EW386">
            <v>25.38530590911023</v>
          </cell>
          <cell r="EX386">
            <v>-99.165066587962428</v>
          </cell>
          <cell r="EY386">
            <v>-118.73972143505125</v>
          </cell>
          <cell r="EZ386">
            <v>-169.68000717472751</v>
          </cell>
          <cell r="FA386">
            <v>-81.762618837228729</v>
          </cell>
          <cell r="FB386">
            <v>-497.59751760694053</v>
          </cell>
          <cell r="FC386">
            <v>-41.640803240890818</v>
          </cell>
          <cell r="FD386">
            <v>-88.17077130232974</v>
          </cell>
          <cell r="FE386">
            <v>-1188.9004716616037</v>
          </cell>
          <cell r="FF386">
            <v>-71.821787079830756</v>
          </cell>
          <cell r="FG386">
            <v>-288.60316665594291</v>
          </cell>
          <cell r="FH386">
            <v>-15.797970256066037</v>
          </cell>
          <cell r="FI386">
            <v>-90.869969921477605</v>
          </cell>
          <cell r="FJ386">
            <v>-75.267694068660148</v>
          </cell>
          <cell r="FK386">
            <v>4.7076947517598455</v>
          </cell>
          <cell r="FL386">
            <v>-163.9390281574415</v>
          </cell>
          <cell r="FM386">
            <v>-206.5028699250779</v>
          </cell>
          <cell r="FN386">
            <v>-115.50455555854933</v>
          </cell>
          <cell r="FO386">
            <v>-17.79713236734824</v>
          </cell>
          <cell r="FP386">
            <v>-37.719633390708623</v>
          </cell>
          <cell r="FQ386">
            <v>-109.78435903226091</v>
          </cell>
          <cell r="FR386">
            <v>-1503.9485770814936</v>
          </cell>
          <cell r="FS386">
            <v>-207.45312661685784</v>
          </cell>
          <cell r="FT386">
            <v>-75.316413947002729</v>
          </cell>
          <cell r="FU386">
            <v>-8.4865837629313319</v>
          </cell>
          <cell r="FV386">
            <v>-26.814461203150131</v>
          </cell>
          <cell r="FW386">
            <v>-56.943355476750185</v>
          </cell>
          <cell r="FX386">
            <v>-32.487903765648298</v>
          </cell>
          <cell r="FY386">
            <v>-166.69016976675994</v>
          </cell>
          <cell r="FZ386">
            <v>-305.25224076000086</v>
          </cell>
          <cell r="GA386">
            <v>-185.29202223143147</v>
          </cell>
          <cell r="GB386">
            <v>-37.56419298234141</v>
          </cell>
          <cell r="GC386">
            <v>-95.318636007839814</v>
          </cell>
          <cell r="GD386">
            <v>-306.32947056075864</v>
          </cell>
          <cell r="GE386">
            <v>-1953.7343683494692</v>
          </cell>
          <cell r="GF386">
            <v>-419.82495719679355</v>
          </cell>
          <cell r="GG386">
            <v>-185.08982168558941</v>
          </cell>
          <cell r="GH386">
            <v>-19.015850245488764</v>
          </cell>
          <cell r="GI386">
            <v>3.7190689353899415</v>
          </cell>
          <cell r="GJ386">
            <v>-13.529162288809857</v>
          </cell>
          <cell r="GK386">
            <v>-51.861672264858498</v>
          </cell>
          <cell r="GL386">
            <v>-211.20555412724207</v>
          </cell>
          <cell r="GM386">
            <v>-172.06486904762096</v>
          </cell>
          <cell r="GN386">
            <v>-126.67006711098111</v>
          </cell>
          <cell r="GO386">
            <v>-191.88050077779371</v>
          </cell>
          <cell r="GP386">
            <v>-429.75666302006721</v>
          </cell>
          <cell r="GQ386">
            <v>-136.55431951960236</v>
          </cell>
          <cell r="GR386">
            <v>-2495.9990912984067</v>
          </cell>
          <cell r="GS386">
            <v>-297.21132435962863</v>
          </cell>
          <cell r="GT386">
            <v>-121.79451967950263</v>
          </cell>
          <cell r="GU386">
            <v>-20.189134841501073</v>
          </cell>
          <cell r="GV386">
            <v>-73.950817706519956</v>
          </cell>
          <cell r="GW386">
            <v>-25.470907694390007</v>
          </cell>
          <cell r="GX386">
            <v>-43.570489959227416</v>
          </cell>
          <cell r="GY386">
            <v>-177.26581535061996</v>
          </cell>
          <cell r="GZ386">
            <v>-123.11199057134218</v>
          </cell>
          <cell r="HA386">
            <v>-459.32919531868174</v>
          </cell>
          <cell r="HB386">
            <v>-205.41816316655968</v>
          </cell>
          <cell r="HC386">
            <v>-449.35750162712066</v>
          </cell>
          <cell r="HD386">
            <v>-499.32923102329005</v>
          </cell>
          <cell r="HE386">
            <v>-2736.0528305803309</v>
          </cell>
          <cell r="HF386">
            <v>-363.58272763784407</v>
          </cell>
          <cell r="HG386">
            <v>-342.66783742438929</v>
          </cell>
          <cell r="HH386">
            <v>-25.256111497918027</v>
          </cell>
          <cell r="HI386">
            <v>-96.356752635951125</v>
          </cell>
          <cell r="HJ386">
            <v>-5.607769250959791</v>
          </cell>
          <cell r="HK386">
            <v>-58.786263741088987</v>
          </cell>
          <cell r="HL386">
            <v>-356.29020380495058</v>
          </cell>
          <cell r="HM386">
            <v>-246.1289288803091</v>
          </cell>
          <cell r="HN386">
            <v>-111.95853628478289</v>
          </cell>
          <cell r="HO386">
            <v>-529.84995516236086</v>
          </cell>
          <cell r="HP386">
            <v>-218.67139140787913</v>
          </cell>
          <cell r="HQ386">
            <v>-380.89635285182885</v>
          </cell>
          <cell r="HR386">
            <v>-1622.1276721260219</v>
          </cell>
          <cell r="HS386">
            <v>-39.425330943930021</v>
          </cell>
          <cell r="HT386">
            <v>-267.33321270808119</v>
          </cell>
          <cell r="HU386">
            <v>-48.935038528288715</v>
          </cell>
          <cell r="HV386">
            <v>-62.426607555868031</v>
          </cell>
          <cell r="HW386">
            <v>-10.207351193389513</v>
          </cell>
          <cell r="HX386">
            <v>-62.086912984599621</v>
          </cell>
          <cell r="HY386">
            <v>-117.3557494307388</v>
          </cell>
          <cell r="HZ386">
            <v>-211.64336254709633</v>
          </cell>
          <cell r="IA386">
            <v>-191.86250054623451</v>
          </cell>
          <cell r="IB386">
            <v>-58.546784333429969</v>
          </cell>
          <cell r="IC386">
            <v>-19.289909167138831</v>
          </cell>
          <cell r="ID386">
            <v>-533.01491218722367</v>
          </cell>
          <cell r="IE386">
            <v>-1812.6890163616918</v>
          </cell>
          <cell r="IF386">
            <v>54.509881187543215</v>
          </cell>
          <cell r="IG386">
            <v>44.745682266238873</v>
          </cell>
          <cell r="IH386">
            <v>-239.77576085358305</v>
          </cell>
          <cell r="II386">
            <v>-24.481299255590784</v>
          </cell>
          <cell r="IJ386">
            <v>-327.03100459424149</v>
          </cell>
          <cell r="IK386">
            <v>-136.17424212905098</v>
          </cell>
          <cell r="IL386">
            <v>-117.34694497666351</v>
          </cell>
          <cell r="IM386">
            <v>-289.22537456356076</v>
          </cell>
          <cell r="IN386">
            <v>-263.06455523370096</v>
          </cell>
          <cell r="IO386">
            <v>-23.188778446410652</v>
          </cell>
          <cell r="IP386">
            <v>-209.6853884103657</v>
          </cell>
          <cell r="IQ386">
            <v>-281.9712313523014</v>
          </cell>
          <cell r="IR386">
            <v>-2196.8695979003096</v>
          </cell>
          <cell r="IS386">
            <v>-83.643738405626209</v>
          </cell>
          <cell r="IT386">
            <v>-117.65159588897222</v>
          </cell>
          <cell r="IU386">
            <v>-124.45774006743159</v>
          </cell>
          <cell r="IV386">
            <v>119.05984968677694</v>
          </cell>
          <cell r="IW386">
            <v>-33.393520206150242</v>
          </cell>
          <cell r="IX386">
            <v>-35.252190310451624</v>
          </cell>
          <cell r="IY386">
            <v>-177.05845746980776</v>
          </cell>
          <cell r="IZ386">
            <v>-134.76284687898806</v>
          </cell>
          <cell r="JA386">
            <v>-282.12867481692228</v>
          </cell>
          <cell r="JB386">
            <v>-284.28834581677802</v>
          </cell>
          <cell r="JC386">
            <v>-861.39550697930463</v>
          </cell>
          <cell r="JD386">
            <v>-181.89683074664208</v>
          </cell>
          <cell r="JE386">
            <v>-305.18832438113168</v>
          </cell>
          <cell r="JF386">
            <v>-94.429007149548852</v>
          </cell>
          <cell r="JG386">
            <v>-48.146761496147519</v>
          </cell>
          <cell r="JH386">
            <v>-5.412076996970427</v>
          </cell>
          <cell r="JI386">
            <v>0</v>
          </cell>
          <cell r="JJ386">
            <v>0</v>
          </cell>
          <cell r="JK386">
            <v>6.6946209204616025E-2</v>
          </cell>
          <cell r="JL386">
            <v>0</v>
          </cell>
          <cell r="JM386">
            <v>9.6600858833116945</v>
          </cell>
          <cell r="JN386">
            <v>-156.28774566323045</v>
          </cell>
          <cell r="JO386">
            <v>-1.4357969172087905</v>
          </cell>
          <cell r="JP386">
            <v>-6.7584129719762132E-3</v>
          </cell>
          <cell r="JQ386">
            <v>-9.1972098376318172</v>
          </cell>
        </row>
        <row r="387">
          <cell r="F387">
            <v>-101.03700227194008</v>
          </cell>
          <cell r="G387">
            <v>-23.799881978859844</v>
          </cell>
          <cell r="H387">
            <v>-87.912219956039735</v>
          </cell>
          <cell r="I387">
            <v>-50.03964969392996</v>
          </cell>
          <cell r="J387">
            <v>-5.7667433202800567</v>
          </cell>
          <cell r="K387">
            <v>-25.424737436709847</v>
          </cell>
          <cell r="L387">
            <v>-8.6133425201396676</v>
          </cell>
          <cell r="M387">
            <v>-14.415600666140563</v>
          </cell>
          <cell r="N387">
            <v>-74.345473798920921</v>
          </cell>
          <cell r="O387">
            <v>-27.710628356159987</v>
          </cell>
          <cell r="P387">
            <v>-97.500815164559981</v>
          </cell>
          <cell r="Q387">
            <v>-23.891308977479866</v>
          </cell>
          <cell r="R387">
            <v>-697.0533757178091</v>
          </cell>
          <cell r="S387">
            <v>-11.466726801460027</v>
          </cell>
          <cell r="T387">
            <v>-60.722627770280269</v>
          </cell>
          <cell r="U387">
            <v>-23.396757756320085</v>
          </cell>
          <cell r="V387">
            <v>-26.953487036849538</v>
          </cell>
          <cell r="W387">
            <v>-5.9084348981098174</v>
          </cell>
          <cell r="X387">
            <v>-149.9064838804702</v>
          </cell>
          <cell r="Y387">
            <v>-3.0073627234501146</v>
          </cell>
          <cell r="Z387">
            <v>-13.493556749529944</v>
          </cell>
          <cell r="AA387">
            <v>-3.9320250821001537</v>
          </cell>
          <cell r="AB387">
            <v>-29.97722218811009</v>
          </cell>
          <cell r="AC387">
            <v>-57.464596629529751</v>
          </cell>
          <cell r="AD387">
            <v>-310.82409420160002</v>
          </cell>
          <cell r="AE387">
            <v>-1182.5044986810244</v>
          </cell>
          <cell r="AF387">
            <v>-432.3161527821303</v>
          </cell>
          <cell r="AG387">
            <v>-36.055275606709529</v>
          </cell>
          <cell r="AH387">
            <v>-138.18173628341037</v>
          </cell>
          <cell r="AI387">
            <v>-7.8276810580202891</v>
          </cell>
          <cell r="AJ387">
            <v>-77.405629711900019</v>
          </cell>
          <cell r="AK387">
            <v>-26.957158704580024</v>
          </cell>
          <cell r="AL387">
            <v>-139.98941373441994</v>
          </cell>
          <cell r="AM387">
            <v>-0.84962161200019182</v>
          </cell>
          <cell r="AN387">
            <v>-6.0237249873907786</v>
          </cell>
          <cell r="AO387">
            <v>-68.432616767780473</v>
          </cell>
          <cell r="AP387">
            <v>-121.14693536487039</v>
          </cell>
          <cell r="AQ387">
            <v>-127.31855206780983</v>
          </cell>
          <cell r="AR387">
            <v>-541.70201555455424</v>
          </cell>
          <cell r="AS387">
            <v>-131.84043923643958</v>
          </cell>
          <cell r="AT387">
            <v>-44.125129170130549</v>
          </cell>
          <cell r="AU387">
            <v>-12.738962823100337</v>
          </cell>
          <cell r="AV387">
            <v>2.8091952047300026</v>
          </cell>
          <cell r="AW387">
            <v>-12.693631960580092</v>
          </cell>
          <cell r="AX387">
            <v>-48.393410301079939</v>
          </cell>
          <cell r="AY387">
            <v>-20.168479676749939</v>
          </cell>
          <cell r="AZ387">
            <v>-0.81810847119004393</v>
          </cell>
          <cell r="BA387">
            <v>-49.385889277830302</v>
          </cell>
          <cell r="BB387">
            <v>-115.71607703728978</v>
          </cell>
          <cell r="BC387">
            <v>7.5518086715396748</v>
          </cell>
          <cell r="BD387">
            <v>-116.18289147643054</v>
          </cell>
          <cell r="BE387">
            <v>-1246.233829704026</v>
          </cell>
          <cell r="BF387">
            <v>-107.38545248544051</v>
          </cell>
          <cell r="BG387">
            <v>-135.78001879204066</v>
          </cell>
          <cell r="BH387">
            <v>-63.794501770170427</v>
          </cell>
          <cell r="BI387">
            <v>-96.51063148524986</v>
          </cell>
          <cell r="BJ387">
            <v>-73.932431043420138</v>
          </cell>
          <cell r="BK387">
            <v>-61.022734002130164</v>
          </cell>
          <cell r="BL387">
            <v>-1.3510784742297801</v>
          </cell>
          <cell r="BM387">
            <v>-11.091630353510482</v>
          </cell>
          <cell r="BN387">
            <v>-5.4520789497200894</v>
          </cell>
          <cell r="BO387">
            <v>-416.11581299265004</v>
          </cell>
          <cell r="BP387">
            <v>-102.41484553224063</v>
          </cell>
          <cell r="BQ387">
            <v>-171.3826138232198</v>
          </cell>
          <cell r="BR387">
            <v>-742.28505365328601</v>
          </cell>
          <cell r="BS387">
            <v>-37.588851504338891</v>
          </cell>
          <cell r="BT387">
            <v>-55.248041756290149</v>
          </cell>
          <cell r="BU387">
            <v>4.474796507789506</v>
          </cell>
          <cell r="BV387">
            <v>-67.558576418140092</v>
          </cell>
          <cell r="BW387">
            <v>-13.093624711010023</v>
          </cell>
          <cell r="BX387">
            <v>-29.686950287190029</v>
          </cell>
          <cell r="BY387">
            <v>6.6979465836202507</v>
          </cell>
          <cell r="BZ387">
            <v>-24.736471641559547</v>
          </cell>
          <cell r="CA387">
            <v>-0.12936969477004823</v>
          </cell>
          <cell r="CB387">
            <v>-81.411409576260667</v>
          </cell>
          <cell r="CC387">
            <v>-42.529429735511258</v>
          </cell>
          <cell r="CD387">
            <v>-401.47507141961978</v>
          </cell>
          <cell r="CE387">
            <v>-956.18102722104959</v>
          </cell>
          <cell r="CF387">
            <v>-178.37599137262987</v>
          </cell>
          <cell r="CG387">
            <v>-196.81661045095007</v>
          </cell>
          <cell r="CH387">
            <v>80.709223787610426</v>
          </cell>
          <cell r="CI387">
            <v>-45.190263950569715</v>
          </cell>
          <cell r="CJ387">
            <v>-66.76770340359019</v>
          </cell>
          <cell r="CK387">
            <v>-56.530594038689742</v>
          </cell>
          <cell r="CL387">
            <v>1.517260461969272E-2</v>
          </cell>
          <cell r="CM387">
            <v>-7.1255068115797258</v>
          </cell>
          <cell r="CN387">
            <v>-15.228120946650051</v>
          </cell>
          <cell r="CO387">
            <v>-247.5910215869003</v>
          </cell>
          <cell r="CP387">
            <v>-139.3101023092986</v>
          </cell>
          <cell r="CQ387">
            <v>-83.969508742430662</v>
          </cell>
          <cell r="CR387">
            <v>-908.74526311502996</v>
          </cell>
          <cell r="CS387">
            <v>-30.255300686400915</v>
          </cell>
          <cell r="CT387">
            <v>-15.717361194770547</v>
          </cell>
          <cell r="CU387">
            <v>-120.30041850800944</v>
          </cell>
          <cell r="CV387">
            <v>-17.61470022339995</v>
          </cell>
          <cell r="CW387">
            <v>10.176889041609911</v>
          </cell>
          <cell r="CX387">
            <v>-8.7020787981600733</v>
          </cell>
          <cell r="CY387">
            <v>-18.223216898390092</v>
          </cell>
          <cell r="CZ387">
            <v>-5.3430877124901599</v>
          </cell>
          <cell r="DA387">
            <v>-30.967037692179019</v>
          </cell>
          <cell r="DB387">
            <v>-26.650979463860494</v>
          </cell>
          <cell r="DC387">
            <v>-140.45503182887023</v>
          </cell>
          <cell r="DD387">
            <v>-504.69293915011076</v>
          </cell>
          <cell r="DE387">
            <v>-604.93041928003368</v>
          </cell>
          <cell r="DF387">
            <v>-15.132330645929869</v>
          </cell>
          <cell r="DG387">
            <v>-46.174452122469575</v>
          </cell>
          <cell r="DH387">
            <v>-1.8218761406797057</v>
          </cell>
          <cell r="DI387">
            <v>20.85109068005977</v>
          </cell>
          <cell r="DJ387">
            <v>-1.5805777047098672</v>
          </cell>
          <cell r="DK387">
            <v>-18.66852561063979</v>
          </cell>
          <cell r="DL387">
            <v>-24.148534339229627</v>
          </cell>
          <cell r="DM387">
            <v>-19.914076703489627</v>
          </cell>
          <cell r="DN387">
            <v>-26.908469875199899</v>
          </cell>
          <cell r="DO387">
            <v>-55.933549746860081</v>
          </cell>
          <cell r="DP387">
            <v>-172.63802716419923</v>
          </cell>
          <cell r="DQ387">
            <v>-242.86108990668072</v>
          </cell>
          <cell r="DR387">
            <v>-1009.95434957213</v>
          </cell>
          <cell r="DS387">
            <v>-2.0753352015099154</v>
          </cell>
          <cell r="DT387">
            <v>-108.40299648104019</v>
          </cell>
          <cell r="DU387">
            <v>-156.8649510156597</v>
          </cell>
          <cell r="DV387">
            <v>0</v>
          </cell>
          <cell r="DW387">
            <v>-34.181101966160099</v>
          </cell>
          <cell r="DX387">
            <v>-60.450877955689975</v>
          </cell>
          <cell r="DY387">
            <v>-15.782544080469052</v>
          </cell>
          <cell r="DZ387">
            <v>-25.531102918949728</v>
          </cell>
          <cell r="EA387">
            <v>-45.432116215749375</v>
          </cell>
          <cell r="EB387">
            <v>-129.74621572638989</v>
          </cell>
          <cell r="EC387">
            <v>-294.74140196374083</v>
          </cell>
          <cell r="ED387">
            <v>-136.74570604677047</v>
          </cell>
          <cell r="EE387">
            <v>-1536.4298473223826</v>
          </cell>
          <cell r="EF387">
            <v>-7.567342114699386</v>
          </cell>
          <cell r="EG387">
            <v>-182.82804942079019</v>
          </cell>
          <cell r="EH387">
            <v>-52.580022161109355</v>
          </cell>
          <cell r="EI387">
            <v>-42.388594411389931</v>
          </cell>
          <cell r="EJ387">
            <v>12.42392750851991</v>
          </cell>
          <cell r="EK387">
            <v>-49.676021881550696</v>
          </cell>
          <cell r="EL387">
            <v>-7.2641953015790932</v>
          </cell>
          <cell r="EM387">
            <v>-11.52220162976846</v>
          </cell>
          <cell r="EN387">
            <v>-121.40917811076997</v>
          </cell>
          <cell r="EO387">
            <v>-5.8860569275298076</v>
          </cell>
          <cell r="EP387">
            <v>-340.85685778809921</v>
          </cell>
          <cell r="EQ387">
            <v>-726.87525508360886</v>
          </cell>
          <cell r="ER387">
            <v>-1129.0435708196528</v>
          </cell>
          <cell r="ES387">
            <v>-66.41419153643983</v>
          </cell>
          <cell r="ET387">
            <v>-84.347531462269217</v>
          </cell>
          <cell r="EU387">
            <v>-172.93074219308073</v>
          </cell>
          <cell r="EV387">
            <v>-115.73565283211019</v>
          </cell>
          <cell r="EW387">
            <v>-53.82452293331994</v>
          </cell>
          <cell r="EX387">
            <v>-40.396972074699534</v>
          </cell>
          <cell r="EY387">
            <v>-16.103586240710683</v>
          </cell>
          <cell r="EZ387">
            <v>-87.933064097749593</v>
          </cell>
          <cell r="FA387">
            <v>-47.064060836550198</v>
          </cell>
          <cell r="FB387">
            <v>-256.51897963331021</v>
          </cell>
          <cell r="FC387">
            <v>-172.45660230279009</v>
          </cell>
          <cell r="FD387">
            <v>-15.317664676619643</v>
          </cell>
          <cell r="FE387">
            <v>-903.22754439517303</v>
          </cell>
          <cell r="FF387">
            <v>-18.555894787650686</v>
          </cell>
          <cell r="FG387">
            <v>-380.72407311186998</v>
          </cell>
          <cell r="FH387">
            <v>-20.001166899230157</v>
          </cell>
          <cell r="FI387">
            <v>-70.947202700399885</v>
          </cell>
          <cell r="FJ387">
            <v>9.6553757923197736</v>
          </cell>
          <cell r="FK387">
            <v>-137.52198785791097</v>
          </cell>
          <cell r="FL387">
            <v>-26.938090516820012</v>
          </cell>
          <cell r="FM387">
            <v>-48.250399877060772</v>
          </cell>
          <cell r="FN387">
            <v>-12.957665861179521</v>
          </cell>
          <cell r="FO387">
            <v>2.0380686615599188</v>
          </cell>
          <cell r="FP387">
            <v>-105.10380163732952</v>
          </cell>
          <cell r="FQ387">
            <v>-93.920705599600296</v>
          </cell>
          <cell r="FR387">
            <v>-420.64074829415767</v>
          </cell>
          <cell r="FS387">
            <v>-11.874024606359853</v>
          </cell>
          <cell r="FT387">
            <v>-6.6156213108597512</v>
          </cell>
          <cell r="FU387">
            <v>-99.098446907199559</v>
          </cell>
          <cell r="FV387">
            <v>-7.5601827944001343</v>
          </cell>
          <cell r="FW387">
            <v>-7.4163264450701263</v>
          </cell>
          <cell r="FX387">
            <v>-41.000182477649105</v>
          </cell>
          <cell r="FY387">
            <v>-16.84821366972028</v>
          </cell>
          <cell r="FZ387">
            <v>-26.197591572031342</v>
          </cell>
          <cell r="GA387">
            <v>-12.482336962289082</v>
          </cell>
          <cell r="GB387">
            <v>-70.980929454819488</v>
          </cell>
          <cell r="GC387">
            <v>51.573341197648915</v>
          </cell>
          <cell r="GD387">
            <v>-172.14023329140855</v>
          </cell>
          <cell r="GE387">
            <v>-903.47537313906651</v>
          </cell>
          <cell r="GF387">
            <v>-11.762494466909629</v>
          </cell>
          <cell r="GG387">
            <v>-246.63786116728079</v>
          </cell>
          <cell r="GH387">
            <v>-92.384452577748561</v>
          </cell>
          <cell r="GI387">
            <v>-2.0654554619100054</v>
          </cell>
          <cell r="GJ387">
            <v>0.32164082301005692</v>
          </cell>
          <cell r="GK387">
            <v>-0.19539428751068044</v>
          </cell>
          <cell r="GL387">
            <v>-40.480927336119748</v>
          </cell>
          <cell r="GM387">
            <v>-27.925283563598896</v>
          </cell>
          <cell r="GN387">
            <v>-34.762808090389626</v>
          </cell>
          <cell r="GO387">
            <v>-114.23696235118905</v>
          </cell>
          <cell r="GP387">
            <v>-15.525593696589567</v>
          </cell>
          <cell r="GQ387">
            <v>-317.81978096283001</v>
          </cell>
          <cell r="GR387">
            <v>0</v>
          </cell>
          <cell r="GS387">
            <v>0</v>
          </cell>
          <cell r="GT387">
            <v>0</v>
          </cell>
          <cell r="GU387">
            <v>0</v>
          </cell>
          <cell r="GV387">
            <v>0</v>
          </cell>
          <cell r="GW387">
            <v>0</v>
          </cell>
          <cell r="GX387">
            <v>0</v>
          </cell>
          <cell r="GY387">
            <v>0</v>
          </cell>
          <cell r="GZ387">
            <v>0</v>
          </cell>
          <cell r="HA387">
            <v>0</v>
          </cell>
          <cell r="HB387">
            <v>0</v>
          </cell>
          <cell r="HC387">
            <v>0</v>
          </cell>
          <cell r="HD387">
            <v>0</v>
          </cell>
          <cell r="HE387">
            <v>0</v>
          </cell>
          <cell r="HF387">
            <v>0</v>
          </cell>
          <cell r="HG387">
            <v>0</v>
          </cell>
          <cell r="HH387">
            <v>0</v>
          </cell>
          <cell r="HI387">
            <v>0</v>
          </cell>
          <cell r="HJ387">
            <v>0</v>
          </cell>
          <cell r="HK387">
            <v>0</v>
          </cell>
          <cell r="HL387">
            <v>0</v>
          </cell>
          <cell r="HM387">
            <v>0</v>
          </cell>
          <cell r="HN387">
            <v>0</v>
          </cell>
          <cell r="HO387">
            <v>0</v>
          </cell>
          <cell r="HP387">
            <v>0</v>
          </cell>
          <cell r="HQ387">
            <v>0</v>
          </cell>
          <cell r="HR387">
            <v>0</v>
          </cell>
          <cell r="HS387">
            <v>0</v>
          </cell>
          <cell r="HT387">
            <v>0</v>
          </cell>
          <cell r="HU387">
            <v>0</v>
          </cell>
          <cell r="HV387">
            <v>0</v>
          </cell>
          <cell r="HW387">
            <v>0</v>
          </cell>
          <cell r="HX387">
            <v>0</v>
          </cell>
          <cell r="HY387">
            <v>0</v>
          </cell>
          <cell r="HZ387">
            <v>0</v>
          </cell>
          <cell r="IA387">
            <v>0</v>
          </cell>
          <cell r="IB387">
            <v>0</v>
          </cell>
          <cell r="IC387">
            <v>0</v>
          </cell>
          <cell r="ID387">
            <v>0</v>
          </cell>
          <cell r="IE387">
            <v>0</v>
          </cell>
          <cell r="IF387">
            <v>0</v>
          </cell>
          <cell r="IG387">
            <v>0</v>
          </cell>
          <cell r="IH387">
            <v>0</v>
          </cell>
          <cell r="II387">
            <v>0</v>
          </cell>
          <cell r="IJ387">
            <v>0</v>
          </cell>
          <cell r="IK387">
            <v>0</v>
          </cell>
          <cell r="IL387">
            <v>0</v>
          </cell>
          <cell r="IM387">
            <v>0</v>
          </cell>
          <cell r="IN387">
            <v>0</v>
          </cell>
          <cell r="IO387">
            <v>0</v>
          </cell>
          <cell r="IP387">
            <v>0</v>
          </cell>
          <cell r="IQ387">
            <v>0</v>
          </cell>
          <cell r="IR387">
            <v>0</v>
          </cell>
          <cell r="IS387">
            <v>0</v>
          </cell>
          <cell r="IT387">
            <v>0</v>
          </cell>
          <cell r="IU387">
            <v>0</v>
          </cell>
          <cell r="IV387">
            <v>0</v>
          </cell>
          <cell r="IW387">
            <v>0</v>
          </cell>
          <cell r="IX387">
            <v>0</v>
          </cell>
          <cell r="IY387">
            <v>0</v>
          </cell>
          <cell r="IZ387">
            <v>0</v>
          </cell>
          <cell r="JA387">
            <v>0</v>
          </cell>
          <cell r="JB387">
            <v>0</v>
          </cell>
          <cell r="JC387">
            <v>0</v>
          </cell>
          <cell r="JD387">
            <v>0</v>
          </cell>
          <cell r="JE387">
            <v>0</v>
          </cell>
          <cell r="JF387">
            <v>0</v>
          </cell>
          <cell r="JG387">
            <v>0</v>
          </cell>
          <cell r="JH387">
            <v>0</v>
          </cell>
          <cell r="JI387">
            <v>0</v>
          </cell>
          <cell r="JJ387">
            <v>0</v>
          </cell>
          <cell r="JK387">
            <v>0</v>
          </cell>
          <cell r="JL387">
            <v>0</v>
          </cell>
          <cell r="JM387">
            <v>0</v>
          </cell>
          <cell r="JN387">
            <v>0</v>
          </cell>
          <cell r="JO387">
            <v>0</v>
          </cell>
          <cell r="JP387">
            <v>0</v>
          </cell>
          <cell r="JQ387">
            <v>0</v>
          </cell>
        </row>
        <row r="388">
          <cell r="F388">
            <v>0</v>
          </cell>
          <cell r="G388">
            <v>-1.3598916988299976</v>
          </cell>
          <cell r="H388">
            <v>-1.1385235140900001</v>
          </cell>
          <cell r="I388">
            <v>-3.4625343486600002</v>
          </cell>
          <cell r="J388">
            <v>-1.579509778559995</v>
          </cell>
          <cell r="K388">
            <v>-8.7532177164699974</v>
          </cell>
          <cell r="L388">
            <v>-2.2556864500500069</v>
          </cell>
          <cell r="M388">
            <v>-6.624910978720024</v>
          </cell>
          <cell r="N388">
            <v>-0.11151822032000069</v>
          </cell>
          <cell r="O388">
            <v>7.1300404960100039</v>
          </cell>
          <cell r="P388">
            <v>0.17617316252999871</v>
          </cell>
          <cell r="Q388">
            <v>-13.033488952079992</v>
          </cell>
          <cell r="R388">
            <v>-45.76419932972999</v>
          </cell>
          <cell r="S388">
            <v>-7.3571496400499683</v>
          </cell>
          <cell r="T388">
            <v>3.5419029995599942</v>
          </cell>
          <cell r="U388">
            <v>-3.8846021608400036</v>
          </cell>
          <cell r="V388">
            <v>-5.6456417946199764</v>
          </cell>
          <cell r="W388">
            <v>-11.1934561566</v>
          </cell>
          <cell r="X388">
            <v>-2.0778958500599991</v>
          </cell>
          <cell r="Y388">
            <v>-7.1641552556500017</v>
          </cell>
          <cell r="Z388">
            <v>-11.983201471470004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-15.167541317039991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-0.1159212712100004</v>
          </cell>
          <cell r="AL388">
            <v>-4.975028000009992</v>
          </cell>
          <cell r="AM388">
            <v>-10.076592045819993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-260.40294681108003</v>
          </cell>
          <cell r="AS388">
            <v>0</v>
          </cell>
          <cell r="AT388">
            <v>-38.646762267229995</v>
          </cell>
          <cell r="AU388">
            <v>-14.333721473600001</v>
          </cell>
          <cell r="AV388">
            <v>0</v>
          </cell>
          <cell r="AW388">
            <v>0</v>
          </cell>
          <cell r="AX388">
            <v>-2.7351595133599997</v>
          </cell>
          <cell r="AY388">
            <v>-10.843607280929987</v>
          </cell>
          <cell r="AZ388">
            <v>-61.555410894890031</v>
          </cell>
          <cell r="BA388">
            <v>-49.157301298640007</v>
          </cell>
          <cell r="BB388">
            <v>0</v>
          </cell>
          <cell r="BC388">
            <v>-1.9274755836299988</v>
          </cell>
          <cell r="BD388">
            <v>-81.203508498800005</v>
          </cell>
          <cell r="BE388">
            <v>-40.937309709969981</v>
          </cell>
          <cell r="BF388">
            <v>0</v>
          </cell>
          <cell r="BG388">
            <v>0</v>
          </cell>
          <cell r="BH388">
            <v>-3.6940030522100002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-37.243306657759994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-41.813286147690008</v>
          </cell>
          <cell r="BS388">
            <v>0</v>
          </cell>
          <cell r="BT388">
            <v>-21.800851173519998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-15.208532912979999</v>
          </cell>
          <cell r="BZ388">
            <v>-4.8039020611899996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-4.1449038985800044</v>
          </cell>
          <cell r="CF388">
            <v>0</v>
          </cell>
          <cell r="CG388">
            <v>0</v>
          </cell>
          <cell r="CH388">
            <v>-4.1449038985800044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-6.6609247023699965</v>
          </cell>
          <cell r="CS388">
            <v>0</v>
          </cell>
          <cell r="CT388">
            <v>-6.6609247023699991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-142.35870077466998</v>
          </cell>
          <cell r="DF388">
            <v>0</v>
          </cell>
          <cell r="DG388">
            <v>-35.602855341419996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-69.985800701269994</v>
          </cell>
          <cell r="DN388">
            <v>0</v>
          </cell>
          <cell r="DO388">
            <v>0</v>
          </cell>
          <cell r="DP388">
            <v>-36.770044731980001</v>
          </cell>
          <cell r="DQ388">
            <v>0</v>
          </cell>
          <cell r="DR388">
            <v>-94.710284835560003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-38.339908319000003</v>
          </cell>
          <cell r="EA388">
            <v>-30.770683304809999</v>
          </cell>
          <cell r="EB388">
            <v>0</v>
          </cell>
          <cell r="EC388">
            <v>-25.599693211750001</v>
          </cell>
          <cell r="ED388">
            <v>0</v>
          </cell>
          <cell r="EE388">
            <v>-97.480929763139997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-32.537307097259998</v>
          </cell>
          <cell r="EM388">
            <v>0</v>
          </cell>
          <cell r="EN388">
            <v>5.2248305246600006</v>
          </cell>
          <cell r="EO388">
            <v>0</v>
          </cell>
          <cell r="EP388">
            <v>-38.235034224670002</v>
          </cell>
          <cell r="EQ388">
            <v>-31.933418965870001</v>
          </cell>
          <cell r="ER388">
            <v>-182.68726179345003</v>
          </cell>
          <cell r="ES388">
            <v>0</v>
          </cell>
          <cell r="ET388">
            <v>0</v>
          </cell>
          <cell r="EU388">
            <v>0</v>
          </cell>
          <cell r="EV388">
            <v>0</v>
          </cell>
          <cell r="EW388">
            <v>0</v>
          </cell>
          <cell r="EX388">
            <v>-17.332192166760002</v>
          </cell>
          <cell r="EY388">
            <v>-31.110483077300003</v>
          </cell>
          <cell r="EZ388">
            <v>0</v>
          </cell>
          <cell r="FA388">
            <v>0</v>
          </cell>
          <cell r="FB388">
            <v>0</v>
          </cell>
          <cell r="FC388">
            <v>0</v>
          </cell>
          <cell r="FD388">
            <v>-134.24458654939002</v>
          </cell>
          <cell r="FE388">
            <v>-73.464275119490026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M388">
            <v>0</v>
          </cell>
          <cell r="FN388">
            <v>0</v>
          </cell>
          <cell r="FO388">
            <v>0</v>
          </cell>
          <cell r="FP388">
            <v>-19.096364919140001</v>
          </cell>
          <cell r="FQ388">
            <v>-54.367910200350025</v>
          </cell>
          <cell r="FR388">
            <v>-203.15608260329995</v>
          </cell>
          <cell r="FS388">
            <v>0</v>
          </cell>
          <cell r="FT388">
            <v>0</v>
          </cell>
          <cell r="FU388">
            <v>0</v>
          </cell>
          <cell r="FV388">
            <v>0</v>
          </cell>
          <cell r="FW388">
            <v>0</v>
          </cell>
          <cell r="FX388">
            <v>0</v>
          </cell>
          <cell r="FY388">
            <v>0</v>
          </cell>
          <cell r="FZ388">
            <v>-78.700007074259986</v>
          </cell>
          <cell r="GA388">
            <v>0</v>
          </cell>
          <cell r="GB388">
            <v>0</v>
          </cell>
          <cell r="GC388">
            <v>-2.453562943549997</v>
          </cell>
          <cell r="GD388">
            <v>-122.00251258549</v>
          </cell>
          <cell r="GE388">
            <v>-86.619621638540025</v>
          </cell>
          <cell r="GF388">
            <v>0</v>
          </cell>
          <cell r="GG388">
            <v>0</v>
          </cell>
          <cell r="GH388">
            <v>-30.985799329939994</v>
          </cell>
          <cell r="GI388">
            <v>0</v>
          </cell>
          <cell r="GJ388">
            <v>0</v>
          </cell>
          <cell r="GK388">
            <v>0</v>
          </cell>
          <cell r="GL388">
            <v>0</v>
          </cell>
          <cell r="GM388">
            <v>0</v>
          </cell>
          <cell r="GN388">
            <v>0</v>
          </cell>
          <cell r="GO388">
            <v>0</v>
          </cell>
          <cell r="GP388">
            <v>-11.855117744230007</v>
          </cell>
          <cell r="GQ388">
            <v>-43.778704564370031</v>
          </cell>
          <cell r="GR388">
            <v>-42.57605162097002</v>
          </cell>
          <cell r="GS388">
            <v>-9.2261616596900033</v>
          </cell>
          <cell r="GT388">
            <v>-26.16426549385001</v>
          </cell>
          <cell r="GU388">
            <v>0</v>
          </cell>
          <cell r="GV388">
            <v>0</v>
          </cell>
          <cell r="GW388">
            <v>0</v>
          </cell>
          <cell r="GX388">
            <v>0</v>
          </cell>
          <cell r="GY388">
            <v>0</v>
          </cell>
          <cell r="GZ388">
            <v>-3.7518923690800108</v>
          </cell>
          <cell r="HA388">
            <v>0</v>
          </cell>
          <cell r="HB388">
            <v>0</v>
          </cell>
          <cell r="HC388">
            <v>-3.4337320983500064</v>
          </cell>
          <cell r="HD388">
            <v>0</v>
          </cell>
          <cell r="HE388">
            <v>-170.24257198677998</v>
          </cell>
          <cell r="HF388">
            <v>0</v>
          </cell>
          <cell r="HG388">
            <v>0</v>
          </cell>
          <cell r="HH388">
            <v>0</v>
          </cell>
          <cell r="HI388">
            <v>0</v>
          </cell>
          <cell r="HJ388">
            <v>0</v>
          </cell>
          <cell r="HK388">
            <v>0</v>
          </cell>
          <cell r="HL388">
            <v>0</v>
          </cell>
          <cell r="HM388">
            <v>0</v>
          </cell>
          <cell r="HN388">
            <v>0</v>
          </cell>
          <cell r="HO388">
            <v>0</v>
          </cell>
          <cell r="HP388">
            <v>-3.2176106101399995</v>
          </cell>
          <cell r="HQ388">
            <v>-167.02496137663996</v>
          </cell>
          <cell r="HR388">
            <v>-241.19008960771001</v>
          </cell>
          <cell r="HS388">
            <v>0</v>
          </cell>
          <cell r="HT388">
            <v>0</v>
          </cell>
          <cell r="HU388">
            <v>0</v>
          </cell>
          <cell r="HV388">
            <v>0</v>
          </cell>
          <cell r="HW388">
            <v>0</v>
          </cell>
          <cell r="HX388">
            <v>0</v>
          </cell>
          <cell r="HY388">
            <v>0</v>
          </cell>
          <cell r="HZ388">
            <v>0</v>
          </cell>
          <cell r="IA388">
            <v>0</v>
          </cell>
          <cell r="IB388">
            <v>0</v>
          </cell>
          <cell r="IC388">
            <v>-66.171933630780003</v>
          </cell>
          <cell r="ID388">
            <v>-175.01815597692999</v>
          </cell>
          <cell r="IE388">
            <v>-272.81668449022004</v>
          </cell>
          <cell r="IF388">
            <v>-36.21417286566998</v>
          </cell>
          <cell r="IG388">
            <v>-3.7104664317499996</v>
          </cell>
          <cell r="IH388">
            <v>-70.678270359950005</v>
          </cell>
          <cell r="II388">
            <v>0</v>
          </cell>
          <cell r="IJ388">
            <v>0</v>
          </cell>
          <cell r="IK388">
            <v>0</v>
          </cell>
          <cell r="IL388">
            <v>0</v>
          </cell>
          <cell r="IM388">
            <v>-151.62807513530001</v>
          </cell>
          <cell r="IN388">
            <v>0</v>
          </cell>
          <cell r="IO388">
            <v>0</v>
          </cell>
          <cell r="IP388">
            <v>-2.8698999253199986</v>
          </cell>
          <cell r="IQ388">
            <v>-7.7157997722300706</v>
          </cell>
          <cell r="IR388">
            <v>-219.43502847929994</v>
          </cell>
          <cell r="IS388">
            <v>0</v>
          </cell>
          <cell r="IT388">
            <v>-26.659302465899998</v>
          </cell>
          <cell r="IU388">
            <v>-15.088357148219998</v>
          </cell>
          <cell r="IV388">
            <v>0</v>
          </cell>
          <cell r="IW388">
            <v>0</v>
          </cell>
          <cell r="IX388">
            <v>0</v>
          </cell>
          <cell r="IY388">
            <v>0</v>
          </cell>
          <cell r="IZ388">
            <v>-177.68736886518002</v>
          </cell>
          <cell r="JA388">
            <v>0</v>
          </cell>
          <cell r="JB388">
            <v>0</v>
          </cell>
          <cell r="JC388">
            <v>0</v>
          </cell>
          <cell r="JD388">
            <v>0</v>
          </cell>
          <cell r="JE388">
            <v>0</v>
          </cell>
          <cell r="JF388">
            <v>0</v>
          </cell>
          <cell r="JG388">
            <v>0</v>
          </cell>
          <cell r="JH388">
            <v>0</v>
          </cell>
          <cell r="JI388">
            <v>0</v>
          </cell>
          <cell r="JJ388">
            <v>0</v>
          </cell>
          <cell r="JK388">
            <v>0</v>
          </cell>
          <cell r="JL388">
            <v>0</v>
          </cell>
          <cell r="JM388">
            <v>0</v>
          </cell>
          <cell r="JN388">
            <v>0</v>
          </cell>
          <cell r="JO388">
            <v>0</v>
          </cell>
          <cell r="JP388">
            <v>0</v>
          </cell>
          <cell r="JQ388">
            <v>0</v>
          </cell>
        </row>
        <row r="389">
          <cell r="F389">
            <v>0</v>
          </cell>
          <cell r="G389">
            <v>-1.5861465206299989</v>
          </cell>
          <cell r="H389">
            <v>-0.3903115984900003</v>
          </cell>
          <cell r="I389">
            <v>-1.0313793573000005</v>
          </cell>
          <cell r="J389">
            <v>-3.7392180585800006</v>
          </cell>
          <cell r="K389">
            <v>-2.7386366297499976</v>
          </cell>
          <cell r="L389">
            <v>-7.3505195069998308E-2</v>
          </cell>
          <cell r="M389">
            <v>-2.3851825814700192</v>
          </cell>
          <cell r="N389">
            <v>0.12659730192999952</v>
          </cell>
          <cell r="O389">
            <v>1.683273089910001</v>
          </cell>
          <cell r="P389">
            <v>-0.34873839489000069</v>
          </cell>
          <cell r="Q389">
            <v>-0.33260708798000138</v>
          </cell>
          <cell r="R389">
            <v>-15.931428182219975</v>
          </cell>
          <cell r="S389">
            <v>1.6930079049499938</v>
          </cell>
          <cell r="T389">
            <v>0.9611992570599952</v>
          </cell>
          <cell r="U389">
            <v>-6.5321613235800058</v>
          </cell>
          <cell r="V389">
            <v>-3.9445588911099989</v>
          </cell>
          <cell r="W389">
            <v>-2.44559994966</v>
          </cell>
          <cell r="X389">
            <v>-2.3697182309999842E-2</v>
          </cell>
          <cell r="Y389">
            <v>-1.7580242090299976</v>
          </cell>
          <cell r="Z389">
            <v>-3.8815937885400018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-8.650506709150001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0.11592127099999994</v>
          </cell>
          <cell r="AL389">
            <v>-3.3648261687400023</v>
          </cell>
          <cell r="AM389">
            <v>-5.4016018114099964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-78.124119149639981</v>
          </cell>
          <cell r="AS389">
            <v>0</v>
          </cell>
          <cell r="AT389">
            <v>-13.275169051540004</v>
          </cell>
          <cell r="AU389">
            <v>-5.68632935789</v>
          </cell>
          <cell r="AV389">
            <v>0</v>
          </cell>
          <cell r="AW389">
            <v>0</v>
          </cell>
          <cell r="AX389">
            <v>0</v>
          </cell>
          <cell r="AY389">
            <v>-0.99437456804999869</v>
          </cell>
          <cell r="AZ389">
            <v>-16.01846970834999</v>
          </cell>
          <cell r="BA389">
            <v>-13.218498300699999</v>
          </cell>
          <cell r="BB389">
            <v>0</v>
          </cell>
          <cell r="BC389">
            <v>0</v>
          </cell>
          <cell r="BD389">
            <v>-28.931278163110001</v>
          </cell>
          <cell r="BE389">
            <v>-31.465977655749988</v>
          </cell>
          <cell r="BF389">
            <v>0</v>
          </cell>
          <cell r="BG389">
            <v>0</v>
          </cell>
          <cell r="BH389">
            <v>-1.2663877544700002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-30.199589901279992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-9.1604967635100003</v>
          </cell>
          <cell r="BS389">
            <v>0</v>
          </cell>
          <cell r="BT389">
            <v>-7.4873558824300002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-1.6731408810800001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-6.3391134954800004</v>
          </cell>
          <cell r="CF389">
            <v>0</v>
          </cell>
          <cell r="CG389">
            <v>0</v>
          </cell>
          <cell r="CH389">
            <v>-6.3391134954800004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-2.2835155676000021</v>
          </cell>
          <cell r="CS389">
            <v>0</v>
          </cell>
          <cell r="CT389">
            <v>-2.2835155676000003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-36.284135818530004</v>
          </cell>
          <cell r="DF389">
            <v>0</v>
          </cell>
          <cell r="DG389">
            <v>-12.23470178484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-24.049434033690002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-13.172704648909999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-13.172704648909999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-33.482303703319999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-11.181419238939998</v>
          </cell>
          <cell r="EM389">
            <v>0</v>
          </cell>
          <cell r="EN389">
            <v>1.8195396135299999</v>
          </cell>
          <cell r="EO389">
            <v>0</v>
          </cell>
          <cell r="EP389">
            <v>-13.150270365170002</v>
          </cell>
          <cell r="EQ389">
            <v>-10.97015371274</v>
          </cell>
          <cell r="ER389">
            <v>-68.872773680640009</v>
          </cell>
          <cell r="ES389">
            <v>0</v>
          </cell>
          <cell r="ET389">
            <v>0</v>
          </cell>
          <cell r="EU389">
            <v>0</v>
          </cell>
          <cell r="EV389">
            <v>0</v>
          </cell>
          <cell r="EW389">
            <v>0</v>
          </cell>
          <cell r="EX389">
            <v>-6.09134181738</v>
          </cell>
          <cell r="EY389">
            <v>-10.69237051246</v>
          </cell>
          <cell r="EZ389">
            <v>0</v>
          </cell>
          <cell r="FA389">
            <v>0</v>
          </cell>
          <cell r="FB389">
            <v>0</v>
          </cell>
          <cell r="FC389">
            <v>0</v>
          </cell>
          <cell r="FD389">
            <v>-52.089061350800009</v>
          </cell>
          <cell r="FE389">
            <v>-7.206149107089999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0</v>
          </cell>
          <cell r="FL389">
            <v>0</v>
          </cell>
          <cell r="FM389">
            <v>0</v>
          </cell>
          <cell r="FN389">
            <v>0</v>
          </cell>
          <cell r="FO389">
            <v>0</v>
          </cell>
          <cell r="FP389">
            <v>-3.6461616058900002</v>
          </cell>
          <cell r="FQ389">
            <v>-3.559987501200002</v>
          </cell>
          <cell r="FR389">
            <v>-57.691216036849994</v>
          </cell>
          <cell r="FS389">
            <v>0</v>
          </cell>
          <cell r="FT389">
            <v>0</v>
          </cell>
          <cell r="FU389">
            <v>0</v>
          </cell>
          <cell r="FV389">
            <v>0</v>
          </cell>
          <cell r="FW389">
            <v>0</v>
          </cell>
          <cell r="FX389">
            <v>0</v>
          </cell>
          <cell r="FY389">
            <v>0</v>
          </cell>
          <cell r="FZ389">
            <v>-14.98677045148</v>
          </cell>
          <cell r="GA389">
            <v>0</v>
          </cell>
          <cell r="GB389">
            <v>0</v>
          </cell>
          <cell r="GC389">
            <v>-0.84113684337999928</v>
          </cell>
          <cell r="GD389">
            <v>-41.863308741989997</v>
          </cell>
          <cell r="GE389">
            <v>-39.664711892470024</v>
          </cell>
          <cell r="GF389">
            <v>0</v>
          </cell>
          <cell r="GG389">
            <v>0</v>
          </cell>
          <cell r="GH389">
            <v>-10.658815358870001</v>
          </cell>
          <cell r="GI389">
            <v>0</v>
          </cell>
          <cell r="GJ389">
            <v>0</v>
          </cell>
          <cell r="GK389">
            <v>0</v>
          </cell>
          <cell r="GL389">
            <v>0</v>
          </cell>
          <cell r="GM389">
            <v>0</v>
          </cell>
          <cell r="GN389">
            <v>0</v>
          </cell>
          <cell r="GO389">
            <v>0</v>
          </cell>
          <cell r="GP389">
            <v>-13.997567787899998</v>
          </cell>
          <cell r="GQ389">
            <v>-15.008328745699998</v>
          </cell>
          <cell r="GR389">
            <v>0</v>
          </cell>
          <cell r="GS389">
            <v>0</v>
          </cell>
          <cell r="GT389">
            <v>0</v>
          </cell>
          <cell r="GU389">
            <v>0</v>
          </cell>
          <cell r="GV389">
            <v>0</v>
          </cell>
          <cell r="GW389">
            <v>0</v>
          </cell>
          <cell r="GX389">
            <v>0</v>
          </cell>
          <cell r="GY389">
            <v>0</v>
          </cell>
          <cell r="GZ389">
            <v>0</v>
          </cell>
          <cell r="HA389">
            <v>0</v>
          </cell>
          <cell r="HB389">
            <v>0</v>
          </cell>
          <cell r="HC389">
            <v>0</v>
          </cell>
          <cell r="HD389">
            <v>0</v>
          </cell>
          <cell r="HE389">
            <v>0</v>
          </cell>
          <cell r="HF389">
            <v>0</v>
          </cell>
          <cell r="HG389">
            <v>0</v>
          </cell>
          <cell r="HH389">
            <v>0</v>
          </cell>
          <cell r="HI389">
            <v>0</v>
          </cell>
          <cell r="HJ389">
            <v>0</v>
          </cell>
          <cell r="HK389">
            <v>0</v>
          </cell>
          <cell r="HL389">
            <v>0</v>
          </cell>
          <cell r="HM389">
            <v>0</v>
          </cell>
          <cell r="HN389">
            <v>0</v>
          </cell>
          <cell r="HO389">
            <v>0</v>
          </cell>
          <cell r="HP389">
            <v>0</v>
          </cell>
          <cell r="HQ389">
            <v>0</v>
          </cell>
          <cell r="HR389">
            <v>0</v>
          </cell>
          <cell r="HS389">
            <v>0</v>
          </cell>
          <cell r="HT389">
            <v>0</v>
          </cell>
          <cell r="HU389">
            <v>0</v>
          </cell>
          <cell r="HV389">
            <v>0</v>
          </cell>
          <cell r="HW389">
            <v>0</v>
          </cell>
          <cell r="HX389">
            <v>0</v>
          </cell>
          <cell r="HY389">
            <v>0</v>
          </cell>
          <cell r="HZ389">
            <v>0</v>
          </cell>
          <cell r="IA389">
            <v>0</v>
          </cell>
          <cell r="IB389">
            <v>0</v>
          </cell>
          <cell r="IC389">
            <v>0</v>
          </cell>
          <cell r="ID389">
            <v>0</v>
          </cell>
          <cell r="IE389">
            <v>0</v>
          </cell>
          <cell r="IF389">
            <v>0</v>
          </cell>
          <cell r="IG389">
            <v>0</v>
          </cell>
          <cell r="IH389">
            <v>0</v>
          </cell>
          <cell r="II389">
            <v>0</v>
          </cell>
          <cell r="IJ389">
            <v>0</v>
          </cell>
          <cell r="IK389">
            <v>0</v>
          </cell>
          <cell r="IL389">
            <v>0</v>
          </cell>
          <cell r="IM389">
            <v>0</v>
          </cell>
          <cell r="IN389">
            <v>0</v>
          </cell>
          <cell r="IO389">
            <v>0</v>
          </cell>
          <cell r="IP389">
            <v>0</v>
          </cell>
          <cell r="IQ389">
            <v>0</v>
          </cell>
          <cell r="IR389">
            <v>0</v>
          </cell>
          <cell r="IS389">
            <v>0</v>
          </cell>
          <cell r="IT389">
            <v>0</v>
          </cell>
          <cell r="IU389">
            <v>0</v>
          </cell>
          <cell r="IV389">
            <v>0</v>
          </cell>
          <cell r="IW389">
            <v>0</v>
          </cell>
          <cell r="IX389">
            <v>0</v>
          </cell>
          <cell r="IY389">
            <v>0</v>
          </cell>
          <cell r="IZ389">
            <v>0</v>
          </cell>
          <cell r="JA389">
            <v>0</v>
          </cell>
          <cell r="JB389">
            <v>0</v>
          </cell>
          <cell r="JC389">
            <v>0</v>
          </cell>
          <cell r="JD389">
            <v>0</v>
          </cell>
          <cell r="JE389">
            <v>0</v>
          </cell>
          <cell r="JF389">
            <v>0</v>
          </cell>
          <cell r="JG389">
            <v>0</v>
          </cell>
          <cell r="JH389">
            <v>0</v>
          </cell>
          <cell r="JI389">
            <v>0</v>
          </cell>
          <cell r="JJ389">
            <v>0</v>
          </cell>
          <cell r="JK389">
            <v>0</v>
          </cell>
          <cell r="JL389">
            <v>0</v>
          </cell>
          <cell r="JM389">
            <v>0</v>
          </cell>
          <cell r="JN389">
            <v>0</v>
          </cell>
          <cell r="JO389">
            <v>0</v>
          </cell>
          <cell r="JP389">
            <v>0</v>
          </cell>
          <cell r="JQ389">
            <v>0</v>
          </cell>
        </row>
        <row r="390">
          <cell r="F390">
            <v>0</v>
          </cell>
          <cell r="G390">
            <v>-7.5208136312599976</v>
          </cell>
          <cell r="H390">
            <v>-4.6656142039999793E-2</v>
          </cell>
          <cell r="I390">
            <v>4.5931124060004436E-2</v>
          </cell>
          <cell r="J390">
            <v>-8.9362493524699858</v>
          </cell>
          <cell r="K390">
            <v>-4.3884763168499994</v>
          </cell>
          <cell r="L390">
            <v>-1.4922775070599954</v>
          </cell>
          <cell r="M390">
            <v>-17.074765465259993</v>
          </cell>
          <cell r="N390">
            <v>-2.7316485863800004</v>
          </cell>
          <cell r="O390">
            <v>-0.38392665836000361</v>
          </cell>
          <cell r="P390">
            <v>-0.28053882115999951</v>
          </cell>
          <cell r="Q390">
            <v>-4.0318759430000028</v>
          </cell>
          <cell r="R390">
            <v>-38.690879142850122</v>
          </cell>
          <cell r="S390">
            <v>4.4626649346899967</v>
          </cell>
          <cell r="T390">
            <v>8.2503971829993361E-2</v>
          </cell>
          <cell r="U390">
            <v>-13.800472410249995</v>
          </cell>
          <cell r="V390">
            <v>-20.204973042350005</v>
          </cell>
          <cell r="W390">
            <v>1.2088686058100038</v>
          </cell>
          <cell r="X390">
            <v>-3.1839102345699999</v>
          </cell>
          <cell r="Y390">
            <v>-6.0606365975299994</v>
          </cell>
          <cell r="Z390">
            <v>-1.1949243704800026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-19.775313702260007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-5.2189824399300022</v>
          </cell>
          <cell r="AM390">
            <v>-14.556331262330005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-31.419784863509989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-4.99395134289</v>
          </cell>
          <cell r="AZ390">
            <v>-3.3169748666199865</v>
          </cell>
          <cell r="BA390">
            <v>0</v>
          </cell>
          <cell r="BB390">
            <v>0</v>
          </cell>
          <cell r="BC390">
            <v>-23.108858654000002</v>
          </cell>
          <cell r="BD390">
            <v>0</v>
          </cell>
          <cell r="BE390">
            <v>-33.074715782999974</v>
          </cell>
          <cell r="BF390">
            <v>0</v>
          </cell>
          <cell r="BG390">
            <v>0</v>
          </cell>
          <cell r="BH390">
            <v>-10.866117020820003</v>
          </cell>
          <cell r="BI390">
            <v>0</v>
          </cell>
          <cell r="BJ390">
            <v>0</v>
          </cell>
          <cell r="BK390">
            <v>0</v>
          </cell>
          <cell r="BL390">
            <v>5.1277977910700017</v>
          </cell>
          <cell r="BM390">
            <v>-27.336396553249998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-5.0194149788599987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-5.0194149788599995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-37.200188643459995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-37.200188643459995</v>
          </cell>
          <cell r="DD390">
            <v>0</v>
          </cell>
          <cell r="DE390">
            <v>-15.08406750594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-15.08406750594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5.4575398790500005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5.4575398790500005</v>
          </cell>
          <cell r="EO390">
            <v>0</v>
          </cell>
          <cell r="EP390">
            <v>0</v>
          </cell>
          <cell r="EQ390">
            <v>0</v>
          </cell>
          <cell r="ER390">
            <v>-36.804775632710005</v>
          </cell>
          <cell r="ES390">
            <v>0</v>
          </cell>
          <cell r="ET390">
            <v>0</v>
          </cell>
          <cell r="EU390">
            <v>0</v>
          </cell>
          <cell r="EV390">
            <v>0</v>
          </cell>
          <cell r="EW390">
            <v>0</v>
          </cell>
          <cell r="EX390">
            <v>0</v>
          </cell>
          <cell r="EY390">
            <v>0</v>
          </cell>
          <cell r="EZ390">
            <v>0</v>
          </cell>
          <cell r="FA390">
            <v>0</v>
          </cell>
          <cell r="FB390">
            <v>0</v>
          </cell>
          <cell r="FC390">
            <v>0</v>
          </cell>
          <cell r="FD390">
            <v>-36.804775632710005</v>
          </cell>
          <cell r="FE390">
            <v>-44.762623336999994</v>
          </cell>
          <cell r="FF390">
            <v>0</v>
          </cell>
          <cell r="FG390">
            <v>0</v>
          </cell>
          <cell r="FH390">
            <v>0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-44.762623336999994</v>
          </cell>
          <cell r="FR390">
            <v>1.4643000636500005</v>
          </cell>
          <cell r="FS390">
            <v>0</v>
          </cell>
          <cell r="FT390">
            <v>0</v>
          </cell>
          <cell r="FU390">
            <v>0</v>
          </cell>
          <cell r="FV390">
            <v>0</v>
          </cell>
          <cell r="FW390">
            <v>0</v>
          </cell>
          <cell r="FX390">
            <v>0</v>
          </cell>
          <cell r="FY390">
            <v>0</v>
          </cell>
          <cell r="FZ390">
            <v>0</v>
          </cell>
          <cell r="GA390">
            <v>0</v>
          </cell>
          <cell r="GB390">
            <v>0</v>
          </cell>
          <cell r="GC390">
            <v>-0.5195548435099937</v>
          </cell>
          <cell r="GD390">
            <v>1.9838549071599942</v>
          </cell>
          <cell r="GE390">
            <v>-92.567166483970027</v>
          </cell>
          <cell r="GF390">
            <v>0</v>
          </cell>
          <cell r="GG390">
            <v>0</v>
          </cell>
          <cell r="GH390">
            <v>-2.6847019706699999</v>
          </cell>
          <cell r="GI390">
            <v>0</v>
          </cell>
          <cell r="GJ390">
            <v>0</v>
          </cell>
          <cell r="GK390">
            <v>0</v>
          </cell>
          <cell r="GL390">
            <v>0</v>
          </cell>
          <cell r="GM390">
            <v>-2.8146227713900061</v>
          </cell>
          <cell r="GN390">
            <v>0</v>
          </cell>
          <cell r="GO390">
            <v>0</v>
          </cell>
          <cell r="GP390">
            <v>-42.567380786919998</v>
          </cell>
          <cell r="GQ390">
            <v>-44.500460954990018</v>
          </cell>
          <cell r="GR390">
            <v>-96.836304535939973</v>
          </cell>
          <cell r="GS390">
            <v>0</v>
          </cell>
          <cell r="GT390">
            <v>0</v>
          </cell>
          <cell r="GU390">
            <v>0</v>
          </cell>
          <cell r="GV390">
            <v>0</v>
          </cell>
          <cell r="GW390">
            <v>0</v>
          </cell>
          <cell r="GX390">
            <v>0</v>
          </cell>
          <cell r="GY390">
            <v>0</v>
          </cell>
          <cell r="GZ390">
            <v>0</v>
          </cell>
          <cell r="HA390">
            <v>0</v>
          </cell>
          <cell r="HB390">
            <v>0</v>
          </cell>
          <cell r="HC390">
            <v>-30.439662405950006</v>
          </cell>
          <cell r="HD390">
            <v>-66.396642129989999</v>
          </cell>
          <cell r="HE390">
            <v>-87.116087288480003</v>
          </cell>
          <cell r="HF390">
            <v>0</v>
          </cell>
          <cell r="HG390">
            <v>0</v>
          </cell>
          <cell r="HH390">
            <v>0</v>
          </cell>
          <cell r="HI390">
            <v>0</v>
          </cell>
          <cell r="HJ390">
            <v>0</v>
          </cell>
          <cell r="HK390">
            <v>0</v>
          </cell>
          <cell r="HL390">
            <v>0</v>
          </cell>
          <cell r="HM390">
            <v>0</v>
          </cell>
          <cell r="HN390">
            <v>0</v>
          </cell>
          <cell r="HO390">
            <v>0</v>
          </cell>
          <cell r="HP390">
            <v>0</v>
          </cell>
          <cell r="HQ390">
            <v>-87.116087288480003</v>
          </cell>
          <cell r="HR390">
            <v>0</v>
          </cell>
          <cell r="HS390">
            <v>0</v>
          </cell>
          <cell r="HT390">
            <v>0</v>
          </cell>
          <cell r="HU390">
            <v>0</v>
          </cell>
          <cell r="HV390">
            <v>0</v>
          </cell>
          <cell r="HW390">
            <v>0</v>
          </cell>
          <cell r="HX390">
            <v>0</v>
          </cell>
          <cell r="HY390">
            <v>0</v>
          </cell>
          <cell r="HZ390">
            <v>0</v>
          </cell>
          <cell r="IA390">
            <v>0</v>
          </cell>
          <cell r="IB390">
            <v>0</v>
          </cell>
          <cell r="IC390">
            <v>0</v>
          </cell>
          <cell r="ID390">
            <v>0</v>
          </cell>
          <cell r="IE390">
            <v>-321.13163007540004</v>
          </cell>
          <cell r="IF390">
            <v>-146.54071563379003</v>
          </cell>
          <cell r="IG390">
            <v>-30.297327556680003</v>
          </cell>
          <cell r="IH390">
            <v>0</v>
          </cell>
          <cell r="II390">
            <v>0</v>
          </cell>
          <cell r="IJ390">
            <v>0</v>
          </cell>
          <cell r="IK390">
            <v>0</v>
          </cell>
          <cell r="IL390">
            <v>0</v>
          </cell>
          <cell r="IM390">
            <v>0</v>
          </cell>
          <cell r="IN390">
            <v>0</v>
          </cell>
          <cell r="IO390">
            <v>0</v>
          </cell>
          <cell r="IP390">
            <v>-90.172269746339992</v>
          </cell>
          <cell r="IQ390">
            <v>-54.121317138589973</v>
          </cell>
          <cell r="IR390">
            <v>-186.03480583967985</v>
          </cell>
          <cell r="IS390">
            <v>0</v>
          </cell>
          <cell r="IT390">
            <v>-9.2700744196600002</v>
          </cell>
          <cell r="IU390">
            <v>0</v>
          </cell>
          <cell r="IV390">
            <v>0</v>
          </cell>
          <cell r="IW390">
            <v>0</v>
          </cell>
          <cell r="IX390">
            <v>0</v>
          </cell>
          <cell r="IY390">
            <v>0</v>
          </cell>
          <cell r="IZ390">
            <v>-56.602256774599994</v>
          </cell>
          <cell r="JA390">
            <v>0</v>
          </cell>
          <cell r="JB390">
            <v>0</v>
          </cell>
          <cell r="JC390">
            <v>-39.419783429190034</v>
          </cell>
          <cell r="JD390">
            <v>-80.742691216230014</v>
          </cell>
          <cell r="JE390">
            <v>0</v>
          </cell>
          <cell r="JF390">
            <v>0</v>
          </cell>
          <cell r="JG390">
            <v>0</v>
          </cell>
          <cell r="JH390">
            <v>0</v>
          </cell>
          <cell r="JI390">
            <v>0</v>
          </cell>
          <cell r="JJ390">
            <v>0</v>
          </cell>
          <cell r="JK390">
            <v>0</v>
          </cell>
          <cell r="JL390">
            <v>0</v>
          </cell>
          <cell r="JM390">
            <v>0</v>
          </cell>
          <cell r="JN390">
            <v>0</v>
          </cell>
          <cell r="JO390">
            <v>0</v>
          </cell>
          <cell r="JP390">
            <v>0</v>
          </cell>
          <cell r="JQ390">
            <v>0</v>
          </cell>
        </row>
        <row r="391">
          <cell r="F391">
            <v>0</v>
          </cell>
          <cell r="G391">
            <v>-1.6748350474000002</v>
          </cell>
          <cell r="H391">
            <v>-0.18057405753</v>
          </cell>
          <cell r="I391">
            <v>-0.53753746434999883</v>
          </cell>
          <cell r="J391">
            <v>-2.4665295798399995</v>
          </cell>
          <cell r="K391">
            <v>-0.56376783357000093</v>
          </cell>
          <cell r="L391">
            <v>-0.55105023955000121</v>
          </cell>
          <cell r="M391">
            <v>-6.4909765271099964</v>
          </cell>
          <cell r="N391">
            <v>-2.2351074108200013</v>
          </cell>
          <cell r="O391">
            <v>-0.10869818299999956</v>
          </cell>
          <cell r="P391">
            <v>1.8495295006700003</v>
          </cell>
          <cell r="Q391">
            <v>-3.0149058545699994</v>
          </cell>
          <cell r="R391">
            <v>-6.9367139616800273</v>
          </cell>
          <cell r="S391">
            <v>-4.4375770300000283E-3</v>
          </cell>
          <cell r="T391">
            <v>0.19895188291999943</v>
          </cell>
          <cell r="U391">
            <v>-1.0083388511400031</v>
          </cell>
          <cell r="V391">
            <v>-3.8762107795700054</v>
          </cell>
          <cell r="W391">
            <v>0.53592435990000098</v>
          </cell>
          <cell r="X391">
            <v>0</v>
          </cell>
          <cell r="Y391">
            <v>-2.4663340422900006</v>
          </cell>
          <cell r="Z391">
            <v>-0.31626895447000081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-7.1906635189799957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-2.8397225395899994</v>
          </cell>
          <cell r="AM391">
            <v>-4.3509409793899998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-16.589937892809999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-7.6235241684100021</v>
          </cell>
          <cell r="AZ391">
            <v>-1.0307546879299991</v>
          </cell>
          <cell r="BA391">
            <v>0</v>
          </cell>
          <cell r="BB391">
            <v>0</v>
          </cell>
          <cell r="BC391">
            <v>-7.9356590364699997</v>
          </cell>
          <cell r="BD391">
            <v>0</v>
          </cell>
          <cell r="BE391">
            <v>-18.721329220079994</v>
          </cell>
          <cell r="BF391">
            <v>0</v>
          </cell>
          <cell r="BG391">
            <v>0</v>
          </cell>
          <cell r="BH391">
            <v>-9.3290874008799989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-9.3922418192000006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-1.7470235812299997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-1.7470235812300001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-12.77542341649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-12.77542341649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1.8993176409400001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1.8993176409400001</v>
          </cell>
          <cell r="EO391">
            <v>0</v>
          </cell>
          <cell r="EP391">
            <v>0</v>
          </cell>
          <cell r="EQ391">
            <v>0</v>
          </cell>
          <cell r="ER391">
            <v>-12.641903544249999</v>
          </cell>
          <cell r="ES391">
            <v>0</v>
          </cell>
          <cell r="ET391">
            <v>0</v>
          </cell>
          <cell r="EU391">
            <v>0</v>
          </cell>
          <cell r="EV391">
            <v>0</v>
          </cell>
          <cell r="EW391">
            <v>0</v>
          </cell>
          <cell r="EX391">
            <v>0</v>
          </cell>
          <cell r="EY391">
            <v>0</v>
          </cell>
          <cell r="EZ391">
            <v>0</v>
          </cell>
          <cell r="FA391">
            <v>0</v>
          </cell>
          <cell r="FB391">
            <v>0</v>
          </cell>
          <cell r="FC391">
            <v>0</v>
          </cell>
          <cell r="FD391">
            <v>-12.641903544249999</v>
          </cell>
          <cell r="FE391">
            <v>-15.189751454219998</v>
          </cell>
          <cell r="FF391">
            <v>0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0</v>
          </cell>
          <cell r="FL391">
            <v>0</v>
          </cell>
          <cell r="FM391">
            <v>0</v>
          </cell>
          <cell r="FN391">
            <v>0</v>
          </cell>
          <cell r="FO391">
            <v>0</v>
          </cell>
          <cell r="FP391">
            <v>0</v>
          </cell>
          <cell r="FQ391">
            <v>-15.189751454219998</v>
          </cell>
          <cell r="FR391">
            <v>0</v>
          </cell>
          <cell r="FS391">
            <v>0</v>
          </cell>
          <cell r="FT391">
            <v>0</v>
          </cell>
          <cell r="FU391">
            <v>0</v>
          </cell>
          <cell r="FV391">
            <v>0</v>
          </cell>
          <cell r="FW391">
            <v>0</v>
          </cell>
          <cell r="FX391">
            <v>0</v>
          </cell>
          <cell r="FY391">
            <v>0</v>
          </cell>
          <cell r="FZ391">
            <v>0</v>
          </cell>
          <cell r="GA391">
            <v>0</v>
          </cell>
          <cell r="GB391">
            <v>0</v>
          </cell>
          <cell r="GC391">
            <v>0</v>
          </cell>
          <cell r="GD391">
            <v>0</v>
          </cell>
          <cell r="GE391">
            <v>-35.369922379809999</v>
          </cell>
          <cell r="GF391">
            <v>0</v>
          </cell>
          <cell r="GG391">
            <v>0</v>
          </cell>
          <cell r="GH391">
            <v>0</v>
          </cell>
          <cell r="GI391">
            <v>0</v>
          </cell>
          <cell r="GJ391">
            <v>0</v>
          </cell>
          <cell r="GK391">
            <v>0</v>
          </cell>
          <cell r="GL391">
            <v>0</v>
          </cell>
          <cell r="GM391">
            <v>-0.96491625928000246</v>
          </cell>
          <cell r="GN391">
            <v>0</v>
          </cell>
          <cell r="GO391">
            <v>0</v>
          </cell>
          <cell r="GP391">
            <v>-9.2247386081299965</v>
          </cell>
          <cell r="GQ391">
            <v>-25.180267512400007</v>
          </cell>
          <cell r="GR391">
            <v>0</v>
          </cell>
          <cell r="GS391">
            <v>0</v>
          </cell>
          <cell r="GT391">
            <v>0</v>
          </cell>
          <cell r="GU391">
            <v>0</v>
          </cell>
          <cell r="GV391">
            <v>0</v>
          </cell>
          <cell r="GW391">
            <v>0</v>
          </cell>
          <cell r="GX391">
            <v>0</v>
          </cell>
          <cell r="GY391">
            <v>0</v>
          </cell>
          <cell r="GZ391">
            <v>0</v>
          </cell>
          <cell r="HA391">
            <v>0</v>
          </cell>
          <cell r="HB391">
            <v>0</v>
          </cell>
          <cell r="HC391">
            <v>0</v>
          </cell>
          <cell r="HD391">
            <v>0</v>
          </cell>
          <cell r="HE391">
            <v>0</v>
          </cell>
          <cell r="HF391">
            <v>0</v>
          </cell>
          <cell r="HG391">
            <v>0</v>
          </cell>
          <cell r="HH391">
            <v>0</v>
          </cell>
          <cell r="HI391">
            <v>0</v>
          </cell>
          <cell r="HJ391">
            <v>0</v>
          </cell>
          <cell r="HK391">
            <v>0</v>
          </cell>
          <cell r="HL391">
            <v>0</v>
          </cell>
          <cell r="HM391">
            <v>0</v>
          </cell>
          <cell r="HN391">
            <v>0</v>
          </cell>
          <cell r="HO391">
            <v>0</v>
          </cell>
          <cell r="HP391">
            <v>0</v>
          </cell>
          <cell r="HQ391">
            <v>0</v>
          </cell>
          <cell r="HR391">
            <v>0</v>
          </cell>
          <cell r="HS391">
            <v>0</v>
          </cell>
          <cell r="HT391">
            <v>0</v>
          </cell>
          <cell r="HU391">
            <v>0</v>
          </cell>
          <cell r="HV391">
            <v>0</v>
          </cell>
          <cell r="HW391">
            <v>0</v>
          </cell>
          <cell r="HX391">
            <v>0</v>
          </cell>
          <cell r="HY391">
            <v>0</v>
          </cell>
          <cell r="HZ391">
            <v>0</v>
          </cell>
          <cell r="IA391">
            <v>0</v>
          </cell>
          <cell r="IB391">
            <v>0</v>
          </cell>
          <cell r="IC391">
            <v>0</v>
          </cell>
          <cell r="ID391">
            <v>0</v>
          </cell>
          <cell r="IE391">
            <v>0</v>
          </cell>
          <cell r="IF391">
            <v>0</v>
          </cell>
          <cell r="IG391">
            <v>0</v>
          </cell>
          <cell r="IH391">
            <v>0</v>
          </cell>
          <cell r="II391">
            <v>0</v>
          </cell>
          <cell r="IJ391">
            <v>0</v>
          </cell>
          <cell r="IK391">
            <v>0</v>
          </cell>
          <cell r="IL391">
            <v>0</v>
          </cell>
          <cell r="IM391">
            <v>0</v>
          </cell>
          <cell r="IN391">
            <v>0</v>
          </cell>
          <cell r="IO391">
            <v>0</v>
          </cell>
          <cell r="IP391">
            <v>0</v>
          </cell>
          <cell r="IQ391">
            <v>0</v>
          </cell>
          <cell r="IR391">
            <v>0</v>
          </cell>
          <cell r="IS391">
            <v>0</v>
          </cell>
          <cell r="IT391">
            <v>0</v>
          </cell>
          <cell r="IU391">
            <v>0</v>
          </cell>
          <cell r="IV391">
            <v>0</v>
          </cell>
          <cell r="IW391">
            <v>0</v>
          </cell>
          <cell r="IX391">
            <v>0</v>
          </cell>
          <cell r="IY391">
            <v>0</v>
          </cell>
          <cell r="IZ391">
            <v>0</v>
          </cell>
          <cell r="JA391">
            <v>0</v>
          </cell>
          <cell r="JB391">
            <v>0</v>
          </cell>
          <cell r="JC391">
            <v>0</v>
          </cell>
          <cell r="JD391">
            <v>0</v>
          </cell>
          <cell r="JE391">
            <v>0</v>
          </cell>
          <cell r="JF391">
            <v>0</v>
          </cell>
          <cell r="JG391">
            <v>0</v>
          </cell>
          <cell r="JH391">
            <v>0</v>
          </cell>
          <cell r="JI391">
            <v>0</v>
          </cell>
          <cell r="JJ391">
            <v>0</v>
          </cell>
          <cell r="JK391">
            <v>0</v>
          </cell>
          <cell r="JL391">
            <v>0</v>
          </cell>
          <cell r="JM391">
            <v>0</v>
          </cell>
          <cell r="JN391">
            <v>0</v>
          </cell>
          <cell r="JO391">
            <v>0</v>
          </cell>
          <cell r="JP391">
            <v>0</v>
          </cell>
          <cell r="JQ391">
            <v>0</v>
          </cell>
        </row>
        <row r="392">
          <cell r="F392">
            <v>0</v>
          </cell>
          <cell r="G392">
            <v>-5.7360839314700058</v>
          </cell>
          <cell r="H392">
            <v>-0.27844306871000057</v>
          </cell>
          <cell r="I392">
            <v>-3.3527757878100033</v>
          </cell>
          <cell r="J392">
            <v>-15.187486581660011</v>
          </cell>
          <cell r="K392">
            <v>-5.3188635424099964</v>
          </cell>
          <cell r="L392">
            <v>-5.6172637290399905</v>
          </cell>
          <cell r="M392">
            <v>-11.330679028959977</v>
          </cell>
          <cell r="N392">
            <v>-2.6725198932999987</v>
          </cell>
          <cell r="O392">
            <v>-2.5947792037399999</v>
          </cell>
          <cell r="P392">
            <v>3.3913689506400004</v>
          </cell>
          <cell r="Q392">
            <v>-7.3337617351900093</v>
          </cell>
          <cell r="R392">
            <v>-37.604843598240109</v>
          </cell>
          <cell r="S392">
            <v>6.0003841161699967</v>
          </cell>
          <cell r="T392">
            <v>5.5787610001100063</v>
          </cell>
          <cell r="U392">
            <v>-25.233083660790001</v>
          </cell>
          <cell r="V392">
            <v>-4.7593335388599911</v>
          </cell>
          <cell r="W392">
            <v>1.7554059205100003</v>
          </cell>
          <cell r="X392">
            <v>-3.4631535891</v>
          </cell>
          <cell r="Y392">
            <v>-4.9711601060000028</v>
          </cell>
          <cell r="Z392">
            <v>-12.512663740280004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-22.325719428379983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-5.2705729584599936</v>
          </cell>
          <cell r="AM392">
            <v>-17.05514646991999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-137.12212722499999</v>
          </cell>
          <cell r="AS392">
            <v>0</v>
          </cell>
          <cell r="AT392">
            <v>-5.3501570919300008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-20.272525103539991</v>
          </cell>
          <cell r="AZ392">
            <v>-28.378796414129994</v>
          </cell>
          <cell r="BA392">
            <v>-15.01033643003</v>
          </cell>
          <cell r="BB392">
            <v>0</v>
          </cell>
          <cell r="BC392">
            <v>-9.8262168683399977</v>
          </cell>
          <cell r="BD392">
            <v>-58.284095317029994</v>
          </cell>
          <cell r="BE392">
            <v>-19.705093577259987</v>
          </cell>
          <cell r="BF392">
            <v>0</v>
          </cell>
          <cell r="BG392">
            <v>0</v>
          </cell>
          <cell r="BH392">
            <v>-3.7312090084399969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-15.973884568819997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-11.292782599039995</v>
          </cell>
          <cell r="BS392">
            <v>0</v>
          </cell>
          <cell r="BT392">
            <v>-5.5394091367300007</v>
          </cell>
          <cell r="BU392">
            <v>0</v>
          </cell>
          <cell r="BV392">
            <v>0</v>
          </cell>
          <cell r="BW392">
            <v>0</v>
          </cell>
          <cell r="BX392">
            <v>-1.1261835011199999</v>
          </cell>
          <cell r="BY392">
            <v>0</v>
          </cell>
          <cell r="BZ392">
            <v>-4.62718996119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-15.860097947370001</v>
          </cell>
          <cell r="CF392">
            <v>0</v>
          </cell>
          <cell r="CG392">
            <v>0</v>
          </cell>
          <cell r="CH392">
            <v>-15.860097947370001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-4.4855550855299953</v>
          </cell>
          <cell r="CS392">
            <v>0</v>
          </cell>
          <cell r="CT392">
            <v>-4.4855550855300006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-42.969580680280004</v>
          </cell>
          <cell r="DF392">
            <v>0</v>
          </cell>
          <cell r="DG392">
            <v>-1.9010304041300001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-41.068550276149999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-38.479732026440004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-38.479732026440004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-31.182123488560002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  <cell r="EJ392">
            <v>0</v>
          </cell>
          <cell r="EK392">
            <v>0</v>
          </cell>
          <cell r="EL392">
            <v>0</v>
          </cell>
          <cell r="EM392">
            <v>0</v>
          </cell>
          <cell r="EN392">
            <v>5.0343263063699997</v>
          </cell>
          <cell r="EO392">
            <v>0</v>
          </cell>
          <cell r="EP392">
            <v>-36.21644979493</v>
          </cell>
          <cell r="EQ392">
            <v>0</v>
          </cell>
          <cell r="ER392">
            <v>-141.83842136806004</v>
          </cell>
          <cell r="ES392">
            <v>0</v>
          </cell>
          <cell r="ET392">
            <v>-1.500462201990004</v>
          </cell>
          <cell r="EU392">
            <v>0</v>
          </cell>
          <cell r="EV392">
            <v>0</v>
          </cell>
          <cell r="EW392">
            <v>0</v>
          </cell>
          <cell r="EX392">
            <v>-6.7589253381400027</v>
          </cell>
          <cell r="EY392">
            <v>-4.4199383058499997</v>
          </cell>
          <cell r="EZ392">
            <v>0</v>
          </cell>
          <cell r="FA392">
            <v>0</v>
          </cell>
          <cell r="FB392">
            <v>0</v>
          </cell>
          <cell r="FC392">
            <v>0</v>
          </cell>
          <cell r="FD392">
            <v>-129.15909552208004</v>
          </cell>
          <cell r="FE392">
            <v>0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M392">
            <v>0</v>
          </cell>
          <cell r="FN392">
            <v>0</v>
          </cell>
          <cell r="FO392">
            <v>0</v>
          </cell>
          <cell r="FP392">
            <v>0</v>
          </cell>
          <cell r="FQ392">
            <v>0</v>
          </cell>
          <cell r="FR392">
            <v>-106.25386753792003</v>
          </cell>
          <cell r="FS392">
            <v>0</v>
          </cell>
          <cell r="FT392">
            <v>0</v>
          </cell>
          <cell r="FU392">
            <v>0</v>
          </cell>
          <cell r="FV392">
            <v>0</v>
          </cell>
          <cell r="FW392">
            <v>0</v>
          </cell>
          <cell r="FX392">
            <v>0</v>
          </cell>
          <cell r="FY392">
            <v>0</v>
          </cell>
          <cell r="FZ392">
            <v>-4.8298076166400001</v>
          </cell>
          <cell r="GA392">
            <v>0</v>
          </cell>
          <cell r="GB392">
            <v>0</v>
          </cell>
          <cell r="GC392">
            <v>-1.1307954512899983</v>
          </cell>
          <cell r="GD392">
            <v>-100.29326446999001</v>
          </cell>
          <cell r="GE392">
            <v>-145.63952899522997</v>
          </cell>
          <cell r="GF392">
            <v>0</v>
          </cell>
          <cell r="GG392">
            <v>0</v>
          </cell>
          <cell r="GH392">
            <v>-30.98881510995</v>
          </cell>
          <cell r="GI392">
            <v>0</v>
          </cell>
          <cell r="GJ392">
            <v>0</v>
          </cell>
          <cell r="GK392">
            <v>0</v>
          </cell>
          <cell r="GL392">
            <v>0</v>
          </cell>
          <cell r="GM392">
            <v>-1.7435915452099948</v>
          </cell>
          <cell r="GN392">
            <v>0</v>
          </cell>
          <cell r="GO392">
            <v>0</v>
          </cell>
          <cell r="GP392">
            <v>-41.532882433020006</v>
          </cell>
          <cell r="GQ392">
            <v>-71.374239907049969</v>
          </cell>
          <cell r="GR392">
            <v>-63.923902631019928</v>
          </cell>
          <cell r="GS392">
            <v>0</v>
          </cell>
          <cell r="GT392">
            <v>-56.718961481549989</v>
          </cell>
          <cell r="GU392">
            <v>0</v>
          </cell>
          <cell r="GV392">
            <v>0</v>
          </cell>
          <cell r="GW392">
            <v>0</v>
          </cell>
          <cell r="GX392">
            <v>0</v>
          </cell>
          <cell r="GY392">
            <v>0</v>
          </cell>
          <cell r="GZ392">
            <v>-3.7254630223799978</v>
          </cell>
          <cell r="HA392">
            <v>0</v>
          </cell>
          <cell r="HB392">
            <v>0</v>
          </cell>
          <cell r="HC392">
            <v>-3.4794781270899975</v>
          </cell>
          <cell r="HD392">
            <v>0</v>
          </cell>
          <cell r="HE392">
            <v>-203.74802310819001</v>
          </cell>
          <cell r="HF392">
            <v>0</v>
          </cell>
          <cell r="HG392">
            <v>0</v>
          </cell>
          <cell r="HH392">
            <v>0</v>
          </cell>
          <cell r="HI392">
            <v>0</v>
          </cell>
          <cell r="HJ392">
            <v>0</v>
          </cell>
          <cell r="HK392">
            <v>-8.5432831499399988</v>
          </cell>
          <cell r="HL392">
            <v>0</v>
          </cell>
          <cell r="HM392">
            <v>0</v>
          </cell>
          <cell r="HN392">
            <v>0</v>
          </cell>
          <cell r="HO392">
            <v>0</v>
          </cell>
          <cell r="HP392">
            <v>-0.93586341556000008</v>
          </cell>
          <cell r="HQ392">
            <v>-194.26887654269001</v>
          </cell>
          <cell r="HR392">
            <v>-364.15508848162</v>
          </cell>
          <cell r="HS392">
            <v>0</v>
          </cell>
          <cell r="HT392">
            <v>0</v>
          </cell>
          <cell r="HU392">
            <v>0</v>
          </cell>
          <cell r="HV392">
            <v>0</v>
          </cell>
          <cell r="HW392">
            <v>0</v>
          </cell>
          <cell r="HX392">
            <v>0</v>
          </cell>
          <cell r="HY392">
            <v>0</v>
          </cell>
          <cell r="HZ392">
            <v>0</v>
          </cell>
          <cell r="IA392">
            <v>0</v>
          </cell>
          <cell r="IB392">
            <v>0</v>
          </cell>
          <cell r="IC392">
            <v>-63.188720012740006</v>
          </cell>
          <cell r="ID392">
            <v>-300.96636846887998</v>
          </cell>
          <cell r="IE392">
            <v>-302.91314029072998</v>
          </cell>
          <cell r="IF392">
            <v>-73.670229770129993</v>
          </cell>
          <cell r="IG392">
            <v>-18.974803605240002</v>
          </cell>
          <cell r="IH392">
            <v>0</v>
          </cell>
          <cell r="II392">
            <v>0</v>
          </cell>
          <cell r="IJ392">
            <v>0</v>
          </cell>
          <cell r="IK392">
            <v>0</v>
          </cell>
          <cell r="IL392">
            <v>0</v>
          </cell>
          <cell r="IM392">
            <v>-140.58242225776999</v>
          </cell>
          <cell r="IN392">
            <v>0</v>
          </cell>
          <cell r="IO392">
            <v>0</v>
          </cell>
          <cell r="IP392">
            <v>-33.272037969669981</v>
          </cell>
          <cell r="IQ392">
            <v>-36.413646687919993</v>
          </cell>
          <cell r="IR392">
            <v>-184.04035045762998</v>
          </cell>
          <cell r="IS392">
            <v>0</v>
          </cell>
          <cell r="IT392">
            <v>-30.820825978599999</v>
          </cell>
          <cell r="IU392">
            <v>0</v>
          </cell>
          <cell r="IV392">
            <v>0</v>
          </cell>
          <cell r="IW392">
            <v>0</v>
          </cell>
          <cell r="IX392">
            <v>0</v>
          </cell>
          <cell r="IY392">
            <v>0</v>
          </cell>
          <cell r="IZ392">
            <v>-134.11104857553002</v>
          </cell>
          <cell r="JA392">
            <v>0</v>
          </cell>
          <cell r="JB392">
            <v>0</v>
          </cell>
          <cell r="JC392">
            <v>-3.7753460688699931</v>
          </cell>
          <cell r="JD392">
            <v>-15.333129834629972</v>
          </cell>
          <cell r="JE392">
            <v>8.6851567058802175</v>
          </cell>
          <cell r="JF392">
            <v>0</v>
          </cell>
          <cell r="JG392">
            <v>0</v>
          </cell>
          <cell r="JH392">
            <v>0</v>
          </cell>
          <cell r="JI392">
            <v>0</v>
          </cell>
          <cell r="JJ392">
            <v>0</v>
          </cell>
          <cell r="JK392">
            <v>0</v>
          </cell>
          <cell r="JL392">
            <v>0</v>
          </cell>
          <cell r="JM392">
            <v>8.6851567058800185</v>
          </cell>
          <cell r="JN392">
            <v>0</v>
          </cell>
          <cell r="JO392">
            <v>0</v>
          </cell>
          <cell r="JP392">
            <v>0</v>
          </cell>
          <cell r="JQ392">
            <v>0</v>
          </cell>
        </row>
        <row r="393">
          <cell r="F393">
            <v>0</v>
          </cell>
          <cell r="G393">
            <v>-2.2907677038699994</v>
          </cell>
          <cell r="H393">
            <v>1.016671740999997E-2</v>
          </cell>
          <cell r="I393">
            <v>-0.80526002210000058</v>
          </cell>
          <cell r="J393">
            <v>-0.30643129701000049</v>
          </cell>
          <cell r="K393">
            <v>-1.6149801110900004</v>
          </cell>
          <cell r="L393">
            <v>-0.95176972195999809</v>
          </cell>
          <cell r="M393">
            <v>-6.2704843535599899</v>
          </cell>
          <cell r="N393">
            <v>-1.8772166279700002</v>
          </cell>
          <cell r="O393">
            <v>-1.2887411896800005</v>
          </cell>
          <cell r="P393">
            <v>2.3809073643600001</v>
          </cell>
          <cell r="Q393">
            <v>-3.1967003697899941</v>
          </cell>
          <cell r="R393">
            <v>-7.5116042888100196</v>
          </cell>
          <cell r="S393">
            <v>6.3418286262700008</v>
          </cell>
          <cell r="T393">
            <v>2.3253461474400012</v>
          </cell>
          <cell r="U393">
            <v>-7.481977824460003</v>
          </cell>
          <cell r="V393">
            <v>-1.4154137468899961</v>
          </cell>
          <cell r="W393">
            <v>-0.14424609739000083</v>
          </cell>
          <cell r="X393">
            <v>-2.0343338023699999</v>
          </cell>
          <cell r="Y393">
            <v>-0.28414904419000031</v>
          </cell>
          <cell r="Z393">
            <v>-4.8186585472200001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-9.1603809314100033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-1.2069116753799989</v>
          </cell>
          <cell r="AM393">
            <v>-7.9534692560299973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-32.71946027529998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-7.0482488799699965</v>
          </cell>
          <cell r="AZ393">
            <v>-9.5640576690399968</v>
          </cell>
          <cell r="BA393">
            <v>0</v>
          </cell>
          <cell r="BB393">
            <v>0</v>
          </cell>
          <cell r="BC393">
            <v>-3.3686492782500004</v>
          </cell>
          <cell r="BD393">
            <v>-12.73850444804</v>
          </cell>
          <cell r="BE393">
            <v>-8.0690352791799924</v>
          </cell>
          <cell r="BF393">
            <v>0</v>
          </cell>
          <cell r="BG393">
            <v>0</v>
          </cell>
          <cell r="BH393">
            <v>-1.2791427973600005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-6.7898924818200008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-1.9986411415200003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-0.38608116314999918</v>
          </cell>
          <cell r="BY393">
            <v>0</v>
          </cell>
          <cell r="BZ393">
            <v>-1.61255997837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-5.4573900159799997</v>
          </cell>
          <cell r="CF393">
            <v>0</v>
          </cell>
          <cell r="CG393">
            <v>0</v>
          </cell>
          <cell r="CH393">
            <v>-5.4573900159799997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-5.406337434200001</v>
          </cell>
          <cell r="CS393">
            <v>0</v>
          </cell>
          <cell r="CT393">
            <v>-1.5377496856399999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-3.8685877485599995</v>
          </cell>
          <cell r="DD393">
            <v>0</v>
          </cell>
          <cell r="DE393">
            <v>-12.941548963009998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-12.94154896301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-6.4833064513699998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-6.4833064513699998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-5.0981374066099985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  <cell r="EJ393">
            <v>0</v>
          </cell>
          <cell r="EK393">
            <v>0</v>
          </cell>
          <cell r="EL393">
            <v>0</v>
          </cell>
          <cell r="EM393">
            <v>0</v>
          </cell>
          <cell r="EN393">
            <v>1.7542304608800001</v>
          </cell>
          <cell r="EO393">
            <v>0</v>
          </cell>
          <cell r="EP393">
            <v>-6.8523678674899999</v>
          </cell>
          <cell r="EQ393">
            <v>0</v>
          </cell>
          <cell r="ER393">
            <v>-26.728717071930003</v>
          </cell>
          <cell r="ES393">
            <v>0</v>
          </cell>
          <cell r="ET393">
            <v>-0.51439236291000157</v>
          </cell>
          <cell r="EU393">
            <v>0</v>
          </cell>
          <cell r="EV393">
            <v>0</v>
          </cell>
          <cell r="EW393">
            <v>0</v>
          </cell>
          <cell r="EX393">
            <v>0</v>
          </cell>
          <cell r="EY393">
            <v>0</v>
          </cell>
          <cell r="EZ393">
            <v>0</v>
          </cell>
          <cell r="FA393">
            <v>0</v>
          </cell>
          <cell r="FB393">
            <v>0</v>
          </cell>
          <cell r="FC393">
            <v>0</v>
          </cell>
          <cell r="FD393">
            <v>-26.214324709020001</v>
          </cell>
          <cell r="FE393">
            <v>0</v>
          </cell>
          <cell r="FF393">
            <v>0</v>
          </cell>
          <cell r="FG393">
            <v>0</v>
          </cell>
          <cell r="FH393">
            <v>0</v>
          </cell>
          <cell r="FI393">
            <v>0</v>
          </cell>
          <cell r="FJ393">
            <v>0</v>
          </cell>
          <cell r="FK393">
            <v>0</v>
          </cell>
          <cell r="FL393">
            <v>0</v>
          </cell>
          <cell r="FM393">
            <v>0</v>
          </cell>
          <cell r="FN393">
            <v>0</v>
          </cell>
          <cell r="FO393">
            <v>0</v>
          </cell>
          <cell r="FP393">
            <v>0</v>
          </cell>
          <cell r="FQ393">
            <v>0</v>
          </cell>
          <cell r="FR393">
            <v>0</v>
          </cell>
          <cell r="FS393">
            <v>0</v>
          </cell>
          <cell r="FT393">
            <v>0</v>
          </cell>
          <cell r="FU393">
            <v>0</v>
          </cell>
          <cell r="FV393">
            <v>0</v>
          </cell>
          <cell r="FW393">
            <v>0</v>
          </cell>
          <cell r="FX393">
            <v>0</v>
          </cell>
          <cell r="FY393">
            <v>0</v>
          </cell>
          <cell r="FZ393">
            <v>0</v>
          </cell>
          <cell r="GA393">
            <v>0</v>
          </cell>
          <cell r="GB393">
            <v>0</v>
          </cell>
          <cell r="GC393">
            <v>0</v>
          </cell>
          <cell r="GD393">
            <v>0</v>
          </cell>
          <cell r="GE393">
            <v>-28.451602368380023</v>
          </cell>
          <cell r="GF393">
            <v>0</v>
          </cell>
          <cell r="GG393">
            <v>0</v>
          </cell>
          <cell r="GH393">
            <v>-10.659849236339998</v>
          </cell>
          <cell r="GI393">
            <v>0</v>
          </cell>
          <cell r="GJ393">
            <v>0</v>
          </cell>
          <cell r="GK393">
            <v>0</v>
          </cell>
          <cell r="GL393">
            <v>0</v>
          </cell>
          <cell r="GM393">
            <v>0</v>
          </cell>
          <cell r="GN393">
            <v>0</v>
          </cell>
          <cell r="GO393">
            <v>0</v>
          </cell>
          <cell r="GP393">
            <v>-14.265504944020002</v>
          </cell>
          <cell r="GQ393">
            <v>-3.5262481880200127</v>
          </cell>
          <cell r="GR393">
            <v>0</v>
          </cell>
          <cell r="GS393">
            <v>0</v>
          </cell>
          <cell r="GT393">
            <v>0</v>
          </cell>
          <cell r="GU393">
            <v>0</v>
          </cell>
          <cell r="GV393">
            <v>0</v>
          </cell>
          <cell r="GW393">
            <v>0</v>
          </cell>
          <cell r="GX393">
            <v>0</v>
          </cell>
          <cell r="GY393">
            <v>0</v>
          </cell>
          <cell r="GZ393">
            <v>0</v>
          </cell>
          <cell r="HA393">
            <v>0</v>
          </cell>
          <cell r="HB393">
            <v>0</v>
          </cell>
          <cell r="HC393">
            <v>0</v>
          </cell>
          <cell r="HD393">
            <v>0</v>
          </cell>
          <cell r="HE393">
            <v>0</v>
          </cell>
          <cell r="HF393">
            <v>0</v>
          </cell>
          <cell r="HG393">
            <v>0</v>
          </cell>
          <cell r="HH393">
            <v>0</v>
          </cell>
          <cell r="HI393">
            <v>0</v>
          </cell>
          <cell r="HJ393">
            <v>0</v>
          </cell>
          <cell r="HK393">
            <v>0</v>
          </cell>
          <cell r="HL393">
            <v>0</v>
          </cell>
          <cell r="HM393">
            <v>0</v>
          </cell>
          <cell r="HN393">
            <v>0</v>
          </cell>
          <cell r="HO393">
            <v>0</v>
          </cell>
          <cell r="HP393">
            <v>0</v>
          </cell>
          <cell r="HQ393">
            <v>0</v>
          </cell>
          <cell r="HR393">
            <v>0</v>
          </cell>
          <cell r="HS393">
            <v>0</v>
          </cell>
          <cell r="HT393">
            <v>0</v>
          </cell>
          <cell r="HU393">
            <v>0</v>
          </cell>
          <cell r="HV393">
            <v>0</v>
          </cell>
          <cell r="HW393">
            <v>0</v>
          </cell>
          <cell r="HX393">
            <v>0</v>
          </cell>
          <cell r="HY393">
            <v>0</v>
          </cell>
          <cell r="HZ393">
            <v>0</v>
          </cell>
          <cell r="IA393">
            <v>0</v>
          </cell>
          <cell r="IB393">
            <v>0</v>
          </cell>
          <cell r="IC393">
            <v>0</v>
          </cell>
          <cell r="ID393">
            <v>0</v>
          </cell>
          <cell r="IE393">
            <v>0</v>
          </cell>
          <cell r="IF393">
            <v>0</v>
          </cell>
          <cell r="IG393">
            <v>0</v>
          </cell>
          <cell r="IH393">
            <v>0</v>
          </cell>
          <cell r="II393">
            <v>0</v>
          </cell>
          <cell r="IJ393">
            <v>0</v>
          </cell>
          <cell r="IK393">
            <v>0</v>
          </cell>
          <cell r="IL393">
            <v>0</v>
          </cell>
          <cell r="IM393">
            <v>0</v>
          </cell>
          <cell r="IN393">
            <v>0</v>
          </cell>
          <cell r="IO393">
            <v>0</v>
          </cell>
          <cell r="IP393">
            <v>0</v>
          </cell>
          <cell r="IQ393">
            <v>0</v>
          </cell>
          <cell r="IR393">
            <v>0</v>
          </cell>
          <cell r="IS393">
            <v>0</v>
          </cell>
          <cell r="IT393">
            <v>0</v>
          </cell>
          <cell r="IU393">
            <v>0</v>
          </cell>
          <cell r="IV393">
            <v>0</v>
          </cell>
          <cell r="IW393">
            <v>0</v>
          </cell>
          <cell r="IX393">
            <v>0</v>
          </cell>
          <cell r="IY393">
            <v>0</v>
          </cell>
          <cell r="IZ393">
            <v>0</v>
          </cell>
          <cell r="JA393">
            <v>0</v>
          </cell>
          <cell r="JB393">
            <v>0</v>
          </cell>
          <cell r="JC393">
            <v>0</v>
          </cell>
          <cell r="JD393">
            <v>0</v>
          </cell>
          <cell r="JE393">
            <v>0</v>
          </cell>
          <cell r="JF393">
            <v>0</v>
          </cell>
          <cell r="JG393">
            <v>0</v>
          </cell>
          <cell r="JH393">
            <v>0</v>
          </cell>
          <cell r="JI393">
            <v>0</v>
          </cell>
          <cell r="JJ393">
            <v>0</v>
          </cell>
          <cell r="JK393">
            <v>0</v>
          </cell>
          <cell r="JL393">
            <v>0</v>
          </cell>
          <cell r="JM393">
            <v>0</v>
          </cell>
          <cell r="JN393">
            <v>0</v>
          </cell>
          <cell r="JO393">
            <v>0</v>
          </cell>
          <cell r="JP393">
            <v>0</v>
          </cell>
          <cell r="JQ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-0.12595546121000023</v>
          </cell>
          <cell r="AS394">
            <v>0</v>
          </cell>
          <cell r="AT394">
            <v>0</v>
          </cell>
          <cell r="AU394">
            <v>-1.4050701090000001E-2</v>
          </cell>
          <cell r="AV394">
            <v>0</v>
          </cell>
          <cell r="AW394">
            <v>-2.0699442350000041E-2</v>
          </cell>
          <cell r="AX394">
            <v>0</v>
          </cell>
          <cell r="AY394">
            <v>-7.6604175399999641E-3</v>
          </cell>
          <cell r="AZ394">
            <v>0</v>
          </cell>
          <cell r="BA394">
            <v>-1.2015832420000011E-2</v>
          </cell>
          <cell r="BB394">
            <v>-6.6617229000001665E-4</v>
          </cell>
          <cell r="BC394">
            <v>-3.5997338990000016E-2</v>
          </cell>
          <cell r="BD394">
            <v>-3.4865556530000008E-2</v>
          </cell>
          <cell r="BE394">
            <v>-200.41424436711986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-59.478598003969978</v>
          </cell>
          <cell r="BM394">
            <v>-29.729113295919888</v>
          </cell>
          <cell r="BN394">
            <v>-24.865052508040037</v>
          </cell>
          <cell r="BO394">
            <v>0</v>
          </cell>
          <cell r="BP394">
            <v>-9.987557902829991</v>
          </cell>
          <cell r="BQ394">
            <v>-76.353922656359998</v>
          </cell>
          <cell r="BR394">
            <v>-361.79959452492017</v>
          </cell>
          <cell r="BS394">
            <v>-6.0641959930899993</v>
          </cell>
          <cell r="BT394">
            <v>-48.26145381234997</v>
          </cell>
          <cell r="BU394">
            <v>0</v>
          </cell>
          <cell r="BV394">
            <v>-1.7456960957300005</v>
          </cell>
          <cell r="BW394">
            <v>-4.4405550558300009</v>
          </cell>
          <cell r="BX394">
            <v>-2.1395507291699971</v>
          </cell>
          <cell r="BY394">
            <v>-21.434485376479998</v>
          </cell>
          <cell r="BZ394">
            <v>-109.60384366940002</v>
          </cell>
          <cell r="CA394">
            <v>-53.41140799014002</v>
          </cell>
          <cell r="CB394">
            <v>1.0280302800001806E-2</v>
          </cell>
          <cell r="CC394">
            <v>-31.537813244080002</v>
          </cell>
          <cell r="CD394">
            <v>-83.170872861449936</v>
          </cell>
          <cell r="CE394">
            <v>-186.50588178861972</v>
          </cell>
          <cell r="CF394">
            <v>0</v>
          </cell>
          <cell r="CG394">
            <v>0.36719428768000739</v>
          </cell>
          <cell r="CH394">
            <v>-1.668474586079995</v>
          </cell>
          <cell r="CI394">
            <v>-2.5346252411599988</v>
          </cell>
          <cell r="CJ394">
            <v>-10.075256716329989</v>
          </cell>
          <cell r="CK394">
            <v>0</v>
          </cell>
          <cell r="CL394">
            <v>-18.74910439757997</v>
          </cell>
          <cell r="CM394">
            <v>-35.57971762377997</v>
          </cell>
          <cell r="CN394">
            <v>-26.304652281529997</v>
          </cell>
          <cell r="CO394">
            <v>0</v>
          </cell>
          <cell r="CP394">
            <v>-18.077085742220007</v>
          </cell>
          <cell r="CQ394">
            <v>-73.884159487619996</v>
          </cell>
          <cell r="CR394">
            <v>-272.21568288383992</v>
          </cell>
          <cell r="CS394">
            <v>0</v>
          </cell>
          <cell r="CT394">
            <v>-21.687432161939995</v>
          </cell>
          <cell r="CU394">
            <v>0</v>
          </cell>
          <cell r="CV394">
            <v>-6.6381315562700003</v>
          </cell>
          <cell r="CW394">
            <v>-12.153150833569995</v>
          </cell>
          <cell r="CX394">
            <v>0</v>
          </cell>
          <cell r="CY394">
            <v>-43.017123983309986</v>
          </cell>
          <cell r="CZ394">
            <v>-31.56029974183997</v>
          </cell>
          <cell r="DA394">
            <v>-113.26258694369002</v>
          </cell>
          <cell r="DB394">
            <v>0</v>
          </cell>
          <cell r="DC394">
            <v>-11.084634905249999</v>
          </cell>
          <cell r="DD394">
            <v>-32.81232275796998</v>
          </cell>
          <cell r="DE394">
            <v>-237.86664588668987</v>
          </cell>
          <cell r="DF394">
            <v>0</v>
          </cell>
          <cell r="DG394">
            <v>-20.52435921084998</v>
          </cell>
          <cell r="DH394">
            <v>-1.1020526775100024</v>
          </cell>
          <cell r="DI394">
            <v>0</v>
          </cell>
          <cell r="DJ394">
            <v>0</v>
          </cell>
          <cell r="DK394">
            <v>-0.66319878600000237</v>
          </cell>
          <cell r="DL394">
            <v>-8.834571383060009</v>
          </cell>
          <cell r="DM394">
            <v>-24.330604377000043</v>
          </cell>
          <cell r="DN394">
            <v>-60.700281401979964</v>
          </cell>
          <cell r="DO394">
            <v>0</v>
          </cell>
          <cell r="DP394">
            <v>-66.185592216369997</v>
          </cell>
          <cell r="DQ394">
            <v>-55.525985833919947</v>
          </cell>
          <cell r="DR394">
            <v>-278.1281052242698</v>
          </cell>
          <cell r="DS394">
            <v>-1.725270151680002</v>
          </cell>
          <cell r="DT394">
            <v>-50.253199185989985</v>
          </cell>
          <cell r="DU394">
            <v>-4.3365860061900001</v>
          </cell>
          <cell r="DV394">
            <v>0</v>
          </cell>
          <cell r="DW394">
            <v>-9.8547404070004063E-2</v>
          </cell>
          <cell r="DX394">
            <v>-2.6942997293399999</v>
          </cell>
          <cell r="DY394">
            <v>-12.646627518689996</v>
          </cell>
          <cell r="DZ394">
            <v>-12.881476754170023</v>
          </cell>
          <cell r="EA394">
            <v>-3.5216574674500123</v>
          </cell>
          <cell r="EB394">
            <v>-14.990474880249991</v>
          </cell>
          <cell r="EC394">
            <v>-75.495315009430001</v>
          </cell>
          <cell r="ED394">
            <v>-99.484651117010003</v>
          </cell>
          <cell r="EE394">
            <v>-306.67143879527998</v>
          </cell>
          <cell r="EF394">
            <v>-8.4881427541599948</v>
          </cell>
          <cell r="EG394">
            <v>-17.229641106330035</v>
          </cell>
          <cell r="EH394">
            <v>-1.0282556043400004</v>
          </cell>
          <cell r="EI394">
            <v>4.4530889100009574E-3</v>
          </cell>
          <cell r="EJ394">
            <v>-0.73718789762000014</v>
          </cell>
          <cell r="EK394">
            <v>0</v>
          </cell>
          <cell r="EL394">
            <v>-19.785786434649992</v>
          </cell>
          <cell r="EM394">
            <v>-16.615338672100009</v>
          </cell>
          <cell r="EN394">
            <v>-40.123823278339998</v>
          </cell>
          <cell r="EO394">
            <v>-28.948039741860008</v>
          </cell>
          <cell r="EP394">
            <v>-36.041739919000008</v>
          </cell>
          <cell r="EQ394">
            <v>-137.67793647578992</v>
          </cell>
          <cell r="ER394">
            <v>-295.37254689407973</v>
          </cell>
          <cell r="ES394">
            <v>-8.1948378004600073</v>
          </cell>
          <cell r="ET394">
            <v>-38.569845159589988</v>
          </cell>
          <cell r="EU394">
            <v>-1.0160868840000017</v>
          </cell>
          <cell r="EV394">
            <v>-2.4353918507300065</v>
          </cell>
          <cell r="EW394">
            <v>-8.6313363115300028</v>
          </cell>
          <cell r="EX394">
            <v>-2.1915152247100025</v>
          </cell>
          <cell r="EY394">
            <v>-3.208482117460008</v>
          </cell>
          <cell r="EZ394">
            <v>-131.52978393584996</v>
          </cell>
          <cell r="FA394">
            <v>-37.96135644668999</v>
          </cell>
          <cell r="FB394">
            <v>0</v>
          </cell>
          <cell r="FC394">
            <v>-9.7697056004999965</v>
          </cell>
          <cell r="FD394">
            <v>-51.864205562559846</v>
          </cell>
          <cell r="FE394">
            <v>-426.79390869969006</v>
          </cell>
          <cell r="FF394">
            <v>-6.8726763679899996</v>
          </cell>
          <cell r="FG394">
            <v>-9.0676633544100014</v>
          </cell>
          <cell r="FH394">
            <v>0</v>
          </cell>
          <cell r="FI394">
            <v>0</v>
          </cell>
          <cell r="FJ394">
            <v>-4.5920205105600047</v>
          </cell>
          <cell r="FK394">
            <v>0</v>
          </cell>
          <cell r="FL394">
            <v>-7.1667575390200113</v>
          </cell>
          <cell r="FM394">
            <v>-132.85700090880005</v>
          </cell>
          <cell r="FN394">
            <v>-157.68108315505</v>
          </cell>
          <cell r="FO394">
            <v>-1.3780745887700001</v>
          </cell>
          <cell r="FP394">
            <v>-59.945759168590001</v>
          </cell>
          <cell r="FQ394">
            <v>-47.232873106499937</v>
          </cell>
          <cell r="FR394">
            <v>-403.97182994214018</v>
          </cell>
          <cell r="FS394">
            <v>-22.5513949608</v>
          </cell>
          <cell r="FT394">
            <v>-25.233815560300002</v>
          </cell>
          <cell r="FU394">
            <v>-4.3795607419200024</v>
          </cell>
          <cell r="FV394">
            <v>-4.9749161844799996</v>
          </cell>
          <cell r="FW394">
            <v>-3.5739140637099958</v>
          </cell>
          <cell r="FX394">
            <v>0</v>
          </cell>
          <cell r="FY394">
            <v>-46.808322001070017</v>
          </cell>
          <cell r="FZ394">
            <v>-118.22373678247001</v>
          </cell>
          <cell r="GA394">
            <v>-25.498552418720067</v>
          </cell>
          <cell r="GB394">
            <v>-0.49664383003000001</v>
          </cell>
          <cell r="GC394">
            <v>-57.993562181230061</v>
          </cell>
          <cell r="GD394">
            <v>-94.237411217410227</v>
          </cell>
          <cell r="GE394">
            <v>-370.64249399917935</v>
          </cell>
          <cell r="GF394">
            <v>-27.120631066589997</v>
          </cell>
          <cell r="GG394">
            <v>-17.588521452689974</v>
          </cell>
          <cell r="GH394">
            <v>-14.573021671259994</v>
          </cell>
          <cell r="GI394">
            <v>-1.3095811040100003</v>
          </cell>
          <cell r="GJ394">
            <v>0</v>
          </cell>
          <cell r="GK394">
            <v>0</v>
          </cell>
          <cell r="GL394">
            <v>-8.9572566671200011</v>
          </cell>
          <cell r="GM394">
            <v>-138.90252104452995</v>
          </cell>
          <cell r="GN394">
            <v>-15.31168056620993</v>
          </cell>
          <cell r="GO394">
            <v>0</v>
          </cell>
          <cell r="GP394">
            <v>-43.374558911370031</v>
          </cell>
          <cell r="GQ394">
            <v>-103.50472151539998</v>
          </cell>
          <cell r="GR394">
            <v>-336.61339306280024</v>
          </cell>
          <cell r="GS394">
            <v>0</v>
          </cell>
          <cell r="GT394">
            <v>-13.255367751989979</v>
          </cell>
          <cell r="GU394">
            <v>6.4000005295383744E-10</v>
          </cell>
          <cell r="GV394">
            <v>7.2765975663300004</v>
          </cell>
          <cell r="GW394">
            <v>0</v>
          </cell>
          <cell r="GX394">
            <v>0</v>
          </cell>
          <cell r="GY394">
            <v>-6.8210214675599872</v>
          </cell>
          <cell r="GZ394">
            <v>-14.648266756730038</v>
          </cell>
          <cell r="HA394">
            <v>-12.065075628590023</v>
          </cell>
          <cell r="HB394">
            <v>5.1547246485800002</v>
          </cell>
          <cell r="HC394">
            <v>-86.74635631512993</v>
          </cell>
          <cell r="HD394">
            <v>-215.50862735835017</v>
          </cell>
          <cell r="HE394">
            <v>-388.46317650559013</v>
          </cell>
          <cell r="HF394">
            <v>-13.064194762640014</v>
          </cell>
          <cell r="HG394">
            <v>-12.652434371709944</v>
          </cell>
          <cell r="HH394">
            <v>-0.71332273051000072</v>
          </cell>
          <cell r="HI394">
            <v>0</v>
          </cell>
          <cell r="HJ394">
            <v>-3.7666439953400044</v>
          </cell>
          <cell r="HK394">
            <v>-4.5836891567000038</v>
          </cell>
          <cell r="HL394">
            <v>-43.225746765539981</v>
          </cell>
          <cell r="HM394">
            <v>-22.321437763909984</v>
          </cell>
          <cell r="HN394">
            <v>-135.27914570999999</v>
          </cell>
          <cell r="HO394">
            <v>0</v>
          </cell>
          <cell r="HP394">
            <v>-58.195648411119976</v>
          </cell>
          <cell r="HQ394">
            <v>-94.660912838119884</v>
          </cell>
          <cell r="HR394">
            <v>-154.19412025766974</v>
          </cell>
          <cell r="HS394">
            <v>0</v>
          </cell>
          <cell r="HT394">
            <v>7.2766454863800334</v>
          </cell>
          <cell r="HU394">
            <v>-5.0089262233599925</v>
          </cell>
          <cell r="HV394">
            <v>0</v>
          </cell>
          <cell r="HW394">
            <v>-7.5072319664200009</v>
          </cell>
          <cell r="HX394">
            <v>0</v>
          </cell>
          <cell r="HY394">
            <v>0</v>
          </cell>
          <cell r="HZ394">
            <v>0</v>
          </cell>
          <cell r="IA394">
            <v>0</v>
          </cell>
          <cell r="IB394">
            <v>0</v>
          </cell>
          <cell r="IC394">
            <v>-122.65723163349998</v>
          </cell>
          <cell r="ID394">
            <v>-26.297375920770037</v>
          </cell>
          <cell r="IE394">
            <v>-546.93610450807046</v>
          </cell>
          <cell r="IF394">
            <v>-93.29209043309001</v>
          </cell>
          <cell r="IG394">
            <v>-25.263167363810055</v>
          </cell>
          <cell r="IH394">
            <v>-46.959422661670033</v>
          </cell>
          <cell r="II394">
            <v>-39.565937850520015</v>
          </cell>
          <cell r="IJ394">
            <v>-7.5463262473899952</v>
          </cell>
          <cell r="IK394">
            <v>0</v>
          </cell>
          <cell r="IL394">
            <v>-8.9008670089999953</v>
          </cell>
          <cell r="IM394">
            <v>-75.882464783520049</v>
          </cell>
          <cell r="IN394">
            <v>-122.58082235957005</v>
          </cell>
          <cell r="IO394">
            <v>0</v>
          </cell>
          <cell r="IP394">
            <v>-114.92459828392998</v>
          </cell>
          <cell r="IQ394">
            <v>-12.020407515570014</v>
          </cell>
          <cell r="IR394">
            <v>-520.08993981636013</v>
          </cell>
          <cell r="IS394">
            <v>0</v>
          </cell>
          <cell r="IT394">
            <v>-42.302512840539976</v>
          </cell>
          <cell r="IU394">
            <v>-11.306763941179995</v>
          </cell>
          <cell r="IV394">
            <v>0</v>
          </cell>
          <cell r="IW394">
            <v>0</v>
          </cell>
          <cell r="IX394">
            <v>0</v>
          </cell>
          <cell r="IY394">
            <v>-9.9519178392099974</v>
          </cell>
          <cell r="IZ394">
            <v>-164.69104585865</v>
          </cell>
          <cell r="JA394">
            <v>-170.00680131389998</v>
          </cell>
          <cell r="JB394">
            <v>0</v>
          </cell>
          <cell r="JC394">
            <v>-55.267006461100095</v>
          </cell>
          <cell r="JD394">
            <v>-66.563891561779883</v>
          </cell>
          <cell r="JE394">
            <v>-6.1050279941991903</v>
          </cell>
          <cell r="JF394">
            <v>-1.2246541618599984</v>
          </cell>
          <cell r="JG394">
            <v>-5.5845639363001283</v>
          </cell>
          <cell r="JH394">
            <v>0</v>
          </cell>
          <cell r="JI394">
            <v>0</v>
          </cell>
          <cell r="JJ394">
            <v>0</v>
          </cell>
          <cell r="JK394">
            <v>0</v>
          </cell>
          <cell r="JL394">
            <v>0</v>
          </cell>
          <cell r="JM394">
            <v>0</v>
          </cell>
          <cell r="JN394">
            <v>0.70372830990004331</v>
          </cell>
          <cell r="JO394">
            <v>0</v>
          </cell>
          <cell r="JP394">
            <v>0</v>
          </cell>
          <cell r="JQ394">
            <v>4.6179405990187661E-4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-9.1386263189999983E-2</v>
          </cell>
          <cell r="AS395">
            <v>0</v>
          </cell>
          <cell r="AT395">
            <v>0</v>
          </cell>
          <cell r="AU395">
            <v>-1.704162E-3</v>
          </cell>
          <cell r="AV395">
            <v>-3.6636652300000017E-3</v>
          </cell>
          <cell r="AW395">
            <v>-4.2469039289999955E-2</v>
          </cell>
          <cell r="AX395">
            <v>0</v>
          </cell>
          <cell r="AY395">
            <v>-1.5775309139999999E-2</v>
          </cell>
          <cell r="AZ395">
            <v>-2.007071639E-2</v>
          </cell>
          <cell r="BA395">
            <v>0</v>
          </cell>
          <cell r="BB395">
            <v>0</v>
          </cell>
          <cell r="BC395">
            <v>0</v>
          </cell>
          <cell r="BD395">
            <v>-7.7033711399999705E-3</v>
          </cell>
          <cell r="BE395">
            <v>-203.89157445767023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-70.317508574750036</v>
          </cell>
          <cell r="BM395">
            <v>-39.886524000279906</v>
          </cell>
          <cell r="BN395">
            <v>-35.922143161909958</v>
          </cell>
          <cell r="BO395">
            <v>0</v>
          </cell>
          <cell r="BP395">
            <v>-33.163284928110016</v>
          </cell>
          <cell r="BQ395">
            <v>-24.602113792620003</v>
          </cell>
          <cell r="BR395">
            <v>-216.41782864443985</v>
          </cell>
          <cell r="BS395">
            <v>-5.5066498698599986</v>
          </cell>
          <cell r="BT395">
            <v>-84.590651850369994</v>
          </cell>
          <cell r="BU395">
            <v>0</v>
          </cell>
          <cell r="BV395">
            <v>-2.6661611916900014</v>
          </cell>
          <cell r="BW395">
            <v>-5.0572441169899998</v>
          </cell>
          <cell r="BX395">
            <v>-2.3298634068000013</v>
          </cell>
          <cell r="BY395">
            <v>-13.448523612049996</v>
          </cell>
          <cell r="BZ395">
            <v>-110.54437268333999</v>
          </cell>
          <cell r="CA395">
            <v>-18.476502077189991</v>
          </cell>
          <cell r="CB395">
            <v>49.58838103446999</v>
          </cell>
          <cell r="CC395">
            <v>-0.12090762724999848</v>
          </cell>
          <cell r="CD395">
            <v>-23.265333243369923</v>
          </cell>
          <cell r="CE395">
            <v>-243.46738347400992</v>
          </cell>
          <cell r="CF395">
            <v>0</v>
          </cell>
          <cell r="CG395">
            <v>-0.56605429738002044</v>
          </cell>
          <cell r="CH395">
            <v>0</v>
          </cell>
          <cell r="CI395">
            <v>0</v>
          </cell>
          <cell r="CJ395">
            <v>-7.5734732463399155</v>
          </cell>
          <cell r="CK395">
            <v>0</v>
          </cell>
          <cell r="CL395">
            <v>-52.421006276439982</v>
          </cell>
          <cell r="CM395">
            <v>-24.410040494340024</v>
          </cell>
          <cell r="CN395">
            <v>-58.545846403479999</v>
          </cell>
          <cell r="CO395">
            <v>-1.5772954959300023</v>
          </cell>
          <cell r="CP395">
            <v>-43.702989637280012</v>
          </cell>
          <cell r="CQ395">
            <v>-54.670677622819937</v>
          </cell>
          <cell r="CR395">
            <v>-192.43039218258059</v>
          </cell>
          <cell r="CS395">
            <v>0</v>
          </cell>
          <cell r="CT395">
            <v>-9.0951897551199465</v>
          </cell>
          <cell r="CU395">
            <v>0</v>
          </cell>
          <cell r="CV395">
            <v>-2.7313022739699981</v>
          </cell>
          <cell r="CW395">
            <v>-24.982867790399993</v>
          </cell>
          <cell r="CX395">
            <v>0</v>
          </cell>
          <cell r="CY395">
            <v>-54.630267304220013</v>
          </cell>
          <cell r="CZ395">
            <v>-54.482084242520045</v>
          </cell>
          <cell r="DA395">
            <v>0.56001203489999796</v>
          </cell>
          <cell r="DB395">
            <v>-26.92465466937</v>
          </cell>
          <cell r="DC395">
            <v>-1.8529569746499988</v>
          </cell>
          <cell r="DD395">
            <v>-18.291081207230093</v>
          </cell>
          <cell r="DE395">
            <v>-304.71589595810019</v>
          </cell>
          <cell r="DF395">
            <v>0</v>
          </cell>
          <cell r="DG395">
            <v>-10.40097009082001</v>
          </cell>
          <cell r="DH395">
            <v>-0.5049325956900006</v>
          </cell>
          <cell r="DI395">
            <v>-31.281924330949998</v>
          </cell>
          <cell r="DJ395">
            <v>-16.718504898860004</v>
          </cell>
          <cell r="DK395">
            <v>-3.2873108064299998</v>
          </cell>
          <cell r="DL395">
            <v>-15.649383672089996</v>
          </cell>
          <cell r="DM395">
            <v>-26.355642724169968</v>
          </cell>
          <cell r="DN395">
            <v>-74.790871337759995</v>
          </cell>
          <cell r="DO395">
            <v>0</v>
          </cell>
          <cell r="DP395">
            <v>-73.984523091550017</v>
          </cell>
          <cell r="DQ395">
            <v>-51.741832409779931</v>
          </cell>
          <cell r="DR395">
            <v>-132.78523974027007</v>
          </cell>
          <cell r="DS395">
            <v>-2.439298778399996</v>
          </cell>
          <cell r="DT395">
            <v>-20.271521419250007</v>
          </cell>
          <cell r="DU395">
            <v>-7.1603719117400004</v>
          </cell>
          <cell r="DV395">
            <v>3.10211719869001</v>
          </cell>
          <cell r="DW395">
            <v>10.561582930409998</v>
          </cell>
          <cell r="DX395">
            <v>0</v>
          </cell>
          <cell r="DY395">
            <v>-20.103208825430016</v>
          </cell>
          <cell r="DZ395">
            <v>-6.4766313772699959</v>
          </cell>
          <cell r="EA395">
            <v>-3.692361619870006</v>
          </cell>
          <cell r="EB395">
            <v>-25.952190851110004</v>
          </cell>
          <cell r="EC395">
            <v>-33.83337590614002</v>
          </cell>
          <cell r="ED395">
            <v>-26.519979180159908</v>
          </cell>
          <cell r="EE395">
            <v>-331.80740120734981</v>
          </cell>
          <cell r="EF395">
            <v>-32.323946685349995</v>
          </cell>
          <cell r="EG395">
            <v>-14.177140177329989</v>
          </cell>
          <cell r="EH395">
            <v>-8.2695402525200006</v>
          </cell>
          <cell r="EI395">
            <v>0</v>
          </cell>
          <cell r="EJ395">
            <v>-14.009876039769999</v>
          </cell>
          <cell r="EK395">
            <v>0</v>
          </cell>
          <cell r="EL395">
            <v>-3.9471848447799971</v>
          </cell>
          <cell r="EM395">
            <v>-39.66281323729001</v>
          </cell>
          <cell r="EN395">
            <v>-121.63092846988</v>
          </cell>
          <cell r="EO395">
            <v>-11.170748623750001</v>
          </cell>
          <cell r="EP395">
            <v>-41.422579865549977</v>
          </cell>
          <cell r="EQ395">
            <v>-45.192643011130031</v>
          </cell>
          <cell r="ER395">
            <v>-350.3846419086799</v>
          </cell>
          <cell r="ES395">
            <v>-8.5633559488799946</v>
          </cell>
          <cell r="ET395">
            <v>-9.4708533309600398</v>
          </cell>
          <cell r="EU395">
            <v>0</v>
          </cell>
          <cell r="EV395">
            <v>-0.99413864819000253</v>
          </cell>
          <cell r="EW395">
            <v>-1.7219217894199943</v>
          </cell>
          <cell r="EX395">
            <v>-2.9194871825699948</v>
          </cell>
          <cell r="EY395">
            <v>-5.3273742843799994</v>
          </cell>
          <cell r="EZ395">
            <v>-131.97754698663999</v>
          </cell>
          <cell r="FA395">
            <v>-59.953421718789997</v>
          </cell>
          <cell r="FB395">
            <v>0</v>
          </cell>
          <cell r="FC395">
            <v>-3.0331731430299982</v>
          </cell>
          <cell r="FD395">
            <v>-126.42336887582007</v>
          </cell>
          <cell r="FE395">
            <v>-539.27312722438</v>
          </cell>
          <cell r="FF395">
            <v>-12.273508212139999</v>
          </cell>
          <cell r="FG395">
            <v>-1.1941419147700287</v>
          </cell>
          <cell r="FH395">
            <v>0</v>
          </cell>
          <cell r="FI395">
            <v>-8.833488900659999</v>
          </cell>
          <cell r="FJ395">
            <v>-46.810936516169988</v>
          </cell>
          <cell r="FK395">
            <v>-1.2305422272600026</v>
          </cell>
          <cell r="FL395">
            <v>-11.94310710181</v>
          </cell>
          <cell r="FM395">
            <v>-213.67977142850009</v>
          </cell>
          <cell r="FN395">
            <v>-61.852152470450022</v>
          </cell>
          <cell r="FO395">
            <v>-8.1838815046600004</v>
          </cell>
          <cell r="FP395">
            <v>-59.082489524110002</v>
          </cell>
          <cell r="FQ395">
            <v>-114.18910742385003</v>
          </cell>
          <cell r="FR395">
            <v>-333.27251307537017</v>
          </cell>
          <cell r="FS395">
            <v>-3.6574517211299877</v>
          </cell>
          <cell r="FT395">
            <v>-9.1385516106300315</v>
          </cell>
          <cell r="FU395">
            <v>0</v>
          </cell>
          <cell r="FV395">
            <v>-5.1880084172400007</v>
          </cell>
          <cell r="FW395">
            <v>-4.1195080923999967</v>
          </cell>
          <cell r="FX395">
            <v>0</v>
          </cell>
          <cell r="FY395">
            <v>-61.41469960805</v>
          </cell>
          <cell r="FZ395">
            <v>-110.73643954442997</v>
          </cell>
          <cell r="GA395">
            <v>-21.078615534509993</v>
          </cell>
          <cell r="GB395">
            <v>-27.600746944879997</v>
          </cell>
          <cell r="GC395">
            <v>-42.580465186190054</v>
          </cell>
          <cell r="GD395">
            <v>-47.758026415910081</v>
          </cell>
          <cell r="GE395">
            <v>-484.99083166497985</v>
          </cell>
          <cell r="GF395">
            <v>-25.230311201999996</v>
          </cell>
          <cell r="GG395">
            <v>-12.75775597597999</v>
          </cell>
          <cell r="GH395">
            <v>-139.31071327748003</v>
          </cell>
          <cell r="GI395">
            <v>-6.0745221679999943</v>
          </cell>
          <cell r="GJ395">
            <v>0.22456907426000061</v>
          </cell>
          <cell r="GK395">
            <v>0</v>
          </cell>
          <cell r="GL395">
            <v>-5.1038958165200006</v>
          </cell>
          <cell r="GM395">
            <v>-125.24256120331989</v>
          </cell>
          <cell r="GN395">
            <v>0</v>
          </cell>
          <cell r="GO395">
            <v>0</v>
          </cell>
          <cell r="GP395">
            <v>-29.95783773046</v>
          </cell>
          <cell r="GQ395">
            <v>-141.53780336547993</v>
          </cell>
          <cell r="GR395">
            <v>-391.43566183065013</v>
          </cell>
          <cell r="GS395">
            <v>0</v>
          </cell>
          <cell r="GT395">
            <v>-26.919435016989951</v>
          </cell>
          <cell r="GU395">
            <v>-6.070946055230003</v>
          </cell>
          <cell r="GV395">
            <v>4.6055871280800034</v>
          </cell>
          <cell r="GW395">
            <v>0</v>
          </cell>
          <cell r="GX395">
            <v>0</v>
          </cell>
          <cell r="GY395">
            <v>-14.37884103186002</v>
          </cell>
          <cell r="GZ395">
            <v>-68.102161850569985</v>
          </cell>
          <cell r="HA395">
            <v>-32.526421126640003</v>
          </cell>
          <cell r="HB395">
            <v>13.89280406995</v>
          </cell>
          <cell r="HC395">
            <v>-31.458196538340019</v>
          </cell>
          <cell r="HD395">
            <v>-230.47805140905029</v>
          </cell>
          <cell r="HE395">
            <v>-616.30561537524954</v>
          </cell>
          <cell r="HF395">
            <v>-9.0838836909000236</v>
          </cell>
          <cell r="HG395">
            <v>-63.435212995890026</v>
          </cell>
          <cell r="HH395">
            <v>0</v>
          </cell>
          <cell r="HI395">
            <v>-11.923746960460008</v>
          </cell>
          <cell r="HJ395">
            <v>-10.603285162119988</v>
          </cell>
          <cell r="HK395">
            <v>-8.0427055078999956</v>
          </cell>
          <cell r="HL395">
            <v>-15.616645729719977</v>
          </cell>
          <cell r="HM395">
            <v>-94.020618311239986</v>
          </cell>
          <cell r="HN395">
            <v>-182.39132287481002</v>
          </cell>
          <cell r="HO395">
            <v>0</v>
          </cell>
          <cell r="HP395">
            <v>-89.05231066905003</v>
          </cell>
          <cell r="HQ395">
            <v>-132.13588347315977</v>
          </cell>
          <cell r="HR395">
            <v>-197.97000774762</v>
          </cell>
          <cell r="HS395">
            <v>0</v>
          </cell>
          <cell r="HT395">
            <v>0.34751319724000496</v>
          </cell>
          <cell r="HU395">
            <v>-6.3846798744100113</v>
          </cell>
          <cell r="HV395">
            <v>0</v>
          </cell>
          <cell r="HW395">
            <v>-19.35569939957</v>
          </cell>
          <cell r="HX395">
            <v>0</v>
          </cell>
          <cell r="HY395">
            <v>-15.807932036520002</v>
          </cell>
          <cell r="HZ395">
            <v>0</v>
          </cell>
          <cell r="IA395">
            <v>0</v>
          </cell>
          <cell r="IB395">
            <v>0</v>
          </cell>
          <cell r="IC395">
            <v>-69.218685708790019</v>
          </cell>
          <cell r="ID395">
            <v>-87.550523925570133</v>
          </cell>
          <cell r="IE395">
            <v>-892.14674384162936</v>
          </cell>
          <cell r="IF395">
            <v>-61.817077994990029</v>
          </cell>
          <cell r="IG395">
            <v>-47.590965679239957</v>
          </cell>
          <cell r="IH395">
            <v>-33.542641276450013</v>
          </cell>
          <cell r="II395">
            <v>-17.363303222199988</v>
          </cell>
          <cell r="IJ395">
            <v>-5.7348869689900042</v>
          </cell>
          <cell r="IK395">
            <v>0</v>
          </cell>
          <cell r="IL395">
            <v>-49.649162334789992</v>
          </cell>
          <cell r="IM395">
            <v>-165.75427053847</v>
          </cell>
          <cell r="IN395">
            <v>-166.49451189206007</v>
          </cell>
          <cell r="IO395">
            <v>0</v>
          </cell>
          <cell r="IP395">
            <v>-327.41716258067993</v>
          </cell>
          <cell r="IQ395">
            <v>-16.782761353760179</v>
          </cell>
          <cell r="IR395">
            <v>-439.41175706280956</v>
          </cell>
          <cell r="IS395">
            <v>-11.236629547440003</v>
          </cell>
          <cell r="IT395">
            <v>-8.7062306282999771</v>
          </cell>
          <cell r="IU395">
            <v>-41.227061955289983</v>
          </cell>
          <cell r="IV395">
            <v>0</v>
          </cell>
          <cell r="IW395">
            <v>-3.20699027627</v>
          </cell>
          <cell r="IX395">
            <v>0</v>
          </cell>
          <cell r="IY395">
            <v>-9.0331311936100036</v>
          </cell>
          <cell r="IZ395">
            <v>-142.7808104624803</v>
          </cell>
          <cell r="JA395">
            <v>-5.4811082657199677</v>
          </cell>
          <cell r="JB395">
            <v>0</v>
          </cell>
          <cell r="JC395">
            <v>-95.510897503199999</v>
          </cell>
          <cell r="JD395">
            <v>-122.22889723050002</v>
          </cell>
          <cell r="JE395">
            <v>46.165435890369736</v>
          </cell>
          <cell r="JF395">
            <v>0</v>
          </cell>
          <cell r="JG395">
            <v>0</v>
          </cell>
          <cell r="JH395">
            <v>0</v>
          </cell>
          <cell r="JI395">
            <v>0</v>
          </cell>
          <cell r="JJ395">
            <v>0</v>
          </cell>
          <cell r="JK395">
            <v>0</v>
          </cell>
          <cell r="JL395">
            <v>0</v>
          </cell>
          <cell r="JM395">
            <v>-0.2298483799099813</v>
          </cell>
          <cell r="JN395">
            <v>0</v>
          </cell>
          <cell r="JO395">
            <v>43.838893186379991</v>
          </cell>
          <cell r="JP395">
            <v>0</v>
          </cell>
          <cell r="JQ395">
            <v>2.5563910838998254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-76.721012879629825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-21.134318290700008</v>
          </cell>
          <cell r="BM396">
            <v>-10.867781715220019</v>
          </cell>
          <cell r="BN396">
            <v>-15.031666376549992</v>
          </cell>
          <cell r="BO396">
            <v>0</v>
          </cell>
          <cell r="BP396">
            <v>-2.289808298479997</v>
          </cell>
          <cell r="BQ396">
            <v>-27.397438198680007</v>
          </cell>
          <cell r="BR396">
            <v>-148.99916596590992</v>
          </cell>
          <cell r="BS396">
            <v>-1.9379608478399977</v>
          </cell>
          <cell r="BT396">
            <v>-13.110812284990004</v>
          </cell>
          <cell r="BU396">
            <v>0</v>
          </cell>
          <cell r="BV396">
            <v>-1.0339813163699993</v>
          </cell>
          <cell r="BW396">
            <v>-1.1059797654100001</v>
          </cell>
          <cell r="BX396">
            <v>0</v>
          </cell>
          <cell r="BY396">
            <v>-6.7674989349600061</v>
          </cell>
          <cell r="BZ396">
            <v>-51.637932414429969</v>
          </cell>
          <cell r="CA396">
            <v>-27.003492520009999</v>
          </cell>
          <cell r="CB396">
            <v>1.0074268091300009</v>
          </cell>
          <cell r="CC396">
            <v>-12.445865790249998</v>
          </cell>
          <cell r="CD396">
            <v>-34.96306890078003</v>
          </cell>
          <cell r="CE396">
            <v>-61.647957658829966</v>
          </cell>
          <cell r="CF396">
            <v>0</v>
          </cell>
          <cell r="CG396">
            <v>9.7433769700003836E-3</v>
          </cell>
          <cell r="CH396">
            <v>1.6606170432000056</v>
          </cell>
          <cell r="CI396">
            <v>-3.2686602102300002</v>
          </cell>
          <cell r="CJ396">
            <v>-5.1180853759700113</v>
          </cell>
          <cell r="CK396">
            <v>0</v>
          </cell>
          <cell r="CL396">
            <v>-5.5798846015099954</v>
          </cell>
          <cell r="CM396">
            <v>-9.7330407937799919</v>
          </cell>
          <cell r="CN396">
            <v>-14.051188978500001</v>
          </cell>
          <cell r="CO396">
            <v>0</v>
          </cell>
          <cell r="CP396">
            <v>-8.0208028165800016</v>
          </cell>
          <cell r="CQ396">
            <v>-17.546655302430011</v>
          </cell>
          <cell r="CR396">
            <v>-120.18948452018009</v>
          </cell>
          <cell r="CS396">
            <v>0</v>
          </cell>
          <cell r="CT396">
            <v>-7.5312303807699834</v>
          </cell>
          <cell r="CU396">
            <v>0</v>
          </cell>
          <cell r="CV396">
            <v>-1.3978880626400003</v>
          </cell>
          <cell r="CW396">
            <v>-8.4701985614600002</v>
          </cell>
          <cell r="CX396">
            <v>0</v>
          </cell>
          <cell r="CY396">
            <v>-14.23309297370001</v>
          </cell>
          <cell r="CZ396">
            <v>-13.508917937220033</v>
          </cell>
          <cell r="DA396">
            <v>-54.701914791739988</v>
          </cell>
          <cell r="DB396">
            <v>-1.84954971505</v>
          </cell>
          <cell r="DC396">
            <v>-10.424778546480027</v>
          </cell>
          <cell r="DD396">
            <v>-8.0719135511199909</v>
          </cell>
          <cell r="DE396">
            <v>-81.475659557670042</v>
          </cell>
          <cell r="DF396">
            <v>0</v>
          </cell>
          <cell r="DG396">
            <v>-7.6043284003000053</v>
          </cell>
          <cell r="DH396">
            <v>-0.88174074790000034</v>
          </cell>
          <cell r="DI396">
            <v>0</v>
          </cell>
          <cell r="DJ396">
            <v>-0.78142337266000084</v>
          </cell>
          <cell r="DK396">
            <v>0.48011001809999954</v>
          </cell>
          <cell r="DL396">
            <v>-1.0312764250500024</v>
          </cell>
          <cell r="DM396">
            <v>-8.7385460182999992</v>
          </cell>
          <cell r="DN396">
            <v>-24.410812701079983</v>
          </cell>
          <cell r="DO396">
            <v>-0.71507272916999998</v>
          </cell>
          <cell r="DP396">
            <v>-18.617491135479995</v>
          </cell>
          <cell r="DQ396">
            <v>-19.175078045830048</v>
          </cell>
          <cell r="DR396">
            <v>-75.519689044319989</v>
          </cell>
          <cell r="DS396">
            <v>0</v>
          </cell>
          <cell r="DT396">
            <v>-13.765394378939973</v>
          </cell>
          <cell r="DU396">
            <v>-1.3913062829999998</v>
          </cell>
          <cell r="DV396">
            <v>0</v>
          </cell>
          <cell r="DW396">
            <v>1.4775339310000746E-2</v>
          </cell>
          <cell r="DX396">
            <v>0</v>
          </cell>
          <cell r="DY396">
            <v>-2.8475765771900043</v>
          </cell>
          <cell r="DZ396">
            <v>-1.9919567411500054</v>
          </cell>
          <cell r="EA396">
            <v>-1.3990241357799889</v>
          </cell>
          <cell r="EB396">
            <v>-3.2772151862900003</v>
          </cell>
          <cell r="EC396">
            <v>-20.392454381389996</v>
          </cell>
          <cell r="ED396">
            <v>-30.46953669989</v>
          </cell>
          <cell r="EE396">
            <v>-107.49468582595</v>
          </cell>
          <cell r="EF396">
            <v>-2.9090117927799994</v>
          </cell>
          <cell r="EG396">
            <v>-6.7195541249499939</v>
          </cell>
          <cell r="EH396">
            <v>0</v>
          </cell>
          <cell r="EI396">
            <v>0</v>
          </cell>
          <cell r="EJ396">
            <v>-0.83659813757000023</v>
          </cell>
          <cell r="EK396">
            <v>0</v>
          </cell>
          <cell r="EL396">
            <v>-9.1803826181500057</v>
          </cell>
          <cell r="EM396">
            <v>-9.702103305389997</v>
          </cell>
          <cell r="EN396">
            <v>-7.3222557854399994</v>
          </cell>
          <cell r="EO396">
            <v>-10.926195047009999</v>
          </cell>
          <cell r="EP396">
            <v>-11.252543907650008</v>
          </cell>
          <cell r="EQ396">
            <v>-48.646041107010006</v>
          </cell>
          <cell r="ER396">
            <v>-115.6313313341002</v>
          </cell>
          <cell r="ES396">
            <v>-0.69456197530000097</v>
          </cell>
          <cell r="ET396">
            <v>-10.688969133589993</v>
          </cell>
          <cell r="EU396">
            <v>0</v>
          </cell>
          <cell r="EV396">
            <v>-1.7085883328900007</v>
          </cell>
          <cell r="EW396">
            <v>-5.8880253008699981</v>
          </cell>
          <cell r="EX396">
            <v>-1.9699595717999969</v>
          </cell>
          <cell r="EY396">
            <v>-4.3216898291099994</v>
          </cell>
          <cell r="EZ396">
            <v>-48.584549337110012</v>
          </cell>
          <cell r="FA396">
            <v>-20.114063640010002</v>
          </cell>
          <cell r="FB396">
            <v>0</v>
          </cell>
          <cell r="FC396">
            <v>-1.6579992405600024</v>
          </cell>
          <cell r="FD396">
            <v>-20.002924972860001</v>
          </cell>
          <cell r="FE396">
            <v>-168.62043684316995</v>
          </cell>
          <cell r="FF396">
            <v>0</v>
          </cell>
          <cell r="FG396">
            <v>-3.7132833962100165</v>
          </cell>
          <cell r="FH396">
            <v>0</v>
          </cell>
          <cell r="FI396">
            <v>0.58476232529000005</v>
          </cell>
          <cell r="FJ396">
            <v>-7.3994863881899988</v>
          </cell>
          <cell r="FK396">
            <v>0</v>
          </cell>
          <cell r="FL396">
            <v>-1.577203160469999</v>
          </cell>
          <cell r="FM396">
            <v>-50.191582785999969</v>
          </cell>
          <cell r="FN396">
            <v>-65.55411757839002</v>
          </cell>
          <cell r="FO396">
            <v>0.28959122695000028</v>
          </cell>
          <cell r="FP396">
            <v>-18.908471306650014</v>
          </cell>
          <cell r="FQ396">
            <v>-22.150645779499996</v>
          </cell>
          <cell r="FR396">
            <v>-164.95681561549998</v>
          </cell>
          <cell r="FS396">
            <v>-13.715853443240002</v>
          </cell>
          <cell r="FT396">
            <v>-16.610636326179986</v>
          </cell>
          <cell r="FU396">
            <v>-0.91334289125000012</v>
          </cell>
          <cell r="FV396">
            <v>-1.57020740939</v>
          </cell>
          <cell r="FW396">
            <v>-2.4374601362999968</v>
          </cell>
          <cell r="FX396">
            <v>1.9310059937599999</v>
          </cell>
          <cell r="FY396">
            <v>-16.553222388110004</v>
          </cell>
          <cell r="FZ396">
            <v>-38.197411834259981</v>
          </cell>
          <cell r="GA396">
            <v>-13.434852335940008</v>
          </cell>
          <cell r="GB396">
            <v>5.7000004716201147E-10</v>
          </cell>
          <cell r="GC396">
            <v>-27.875965585659998</v>
          </cell>
          <cell r="GD396">
            <v>-35.57886925950001</v>
          </cell>
          <cell r="GE396">
            <v>-141.0113864864901</v>
          </cell>
          <cell r="GF396">
            <v>-14.264104394579999</v>
          </cell>
          <cell r="GG396">
            <v>-6.5233051779499931</v>
          </cell>
          <cell r="GH396">
            <v>-22.775086999700001</v>
          </cell>
          <cell r="GI396">
            <v>-3.3399870930599995</v>
          </cell>
          <cell r="GJ396">
            <v>-1.2584636393800004</v>
          </cell>
          <cell r="GK396">
            <v>0</v>
          </cell>
          <cell r="GL396">
            <v>-2.0541915115900009</v>
          </cell>
          <cell r="GM396">
            <v>-38.500798575390036</v>
          </cell>
          <cell r="GN396">
            <v>-7.9053244942899994</v>
          </cell>
          <cell r="GO396">
            <v>0</v>
          </cell>
          <cell r="GP396">
            <v>-9.2185373628099967</v>
          </cell>
          <cell r="GQ396">
            <v>-35.171587237739971</v>
          </cell>
          <cell r="GR396">
            <v>0</v>
          </cell>
          <cell r="GS396">
            <v>0</v>
          </cell>
          <cell r="GT396">
            <v>0</v>
          </cell>
          <cell r="GU396">
            <v>0</v>
          </cell>
          <cell r="GV396">
            <v>0</v>
          </cell>
          <cell r="GW396">
            <v>0</v>
          </cell>
          <cell r="GX396">
            <v>0</v>
          </cell>
          <cell r="GY396">
            <v>0</v>
          </cell>
          <cell r="GZ396">
            <v>0</v>
          </cell>
          <cell r="HA396">
            <v>0</v>
          </cell>
          <cell r="HB396">
            <v>0</v>
          </cell>
          <cell r="HC396">
            <v>0</v>
          </cell>
          <cell r="HD396">
            <v>0</v>
          </cell>
          <cell r="HE396">
            <v>0</v>
          </cell>
          <cell r="HF396">
            <v>0</v>
          </cell>
          <cell r="HG396">
            <v>0</v>
          </cell>
          <cell r="HH396">
            <v>0</v>
          </cell>
          <cell r="HI396">
            <v>0</v>
          </cell>
          <cell r="HJ396">
            <v>0</v>
          </cell>
          <cell r="HK396">
            <v>0</v>
          </cell>
          <cell r="HL396">
            <v>0</v>
          </cell>
          <cell r="HM396">
            <v>0</v>
          </cell>
          <cell r="HN396">
            <v>0</v>
          </cell>
          <cell r="HO396">
            <v>0</v>
          </cell>
          <cell r="HP396">
            <v>0</v>
          </cell>
          <cell r="HQ396">
            <v>0</v>
          </cell>
          <cell r="HR396">
            <v>0</v>
          </cell>
          <cell r="HS396">
            <v>0</v>
          </cell>
          <cell r="HT396">
            <v>0</v>
          </cell>
          <cell r="HU396">
            <v>0</v>
          </cell>
          <cell r="HV396">
            <v>0</v>
          </cell>
          <cell r="HW396">
            <v>0</v>
          </cell>
          <cell r="HX396">
            <v>0</v>
          </cell>
          <cell r="HY396">
            <v>0</v>
          </cell>
          <cell r="HZ396">
            <v>0</v>
          </cell>
          <cell r="IA396">
            <v>0</v>
          </cell>
          <cell r="IB396">
            <v>0</v>
          </cell>
          <cell r="IC396">
            <v>0</v>
          </cell>
          <cell r="ID396">
            <v>0</v>
          </cell>
          <cell r="IE396">
            <v>0</v>
          </cell>
          <cell r="IF396">
            <v>0</v>
          </cell>
          <cell r="IG396">
            <v>0</v>
          </cell>
          <cell r="IH396">
            <v>0</v>
          </cell>
          <cell r="II396">
            <v>0</v>
          </cell>
          <cell r="IJ396">
            <v>0</v>
          </cell>
          <cell r="IK396">
            <v>0</v>
          </cell>
          <cell r="IL396">
            <v>0</v>
          </cell>
          <cell r="IM396">
            <v>0</v>
          </cell>
          <cell r="IN396">
            <v>0</v>
          </cell>
          <cell r="IO396">
            <v>0</v>
          </cell>
          <cell r="IP396">
            <v>0</v>
          </cell>
          <cell r="IQ396">
            <v>0</v>
          </cell>
          <cell r="IR396">
            <v>0</v>
          </cell>
          <cell r="IS396">
            <v>0</v>
          </cell>
          <cell r="IT396">
            <v>0</v>
          </cell>
          <cell r="IU396">
            <v>0</v>
          </cell>
          <cell r="IV396">
            <v>0</v>
          </cell>
          <cell r="IW396">
            <v>0</v>
          </cell>
          <cell r="IX396">
            <v>0</v>
          </cell>
          <cell r="IY396">
            <v>0</v>
          </cell>
          <cell r="IZ396">
            <v>0</v>
          </cell>
          <cell r="JA396">
            <v>0</v>
          </cell>
          <cell r="JB396">
            <v>0</v>
          </cell>
          <cell r="JC396">
            <v>0</v>
          </cell>
          <cell r="JD396">
            <v>0</v>
          </cell>
          <cell r="JE396">
            <v>0</v>
          </cell>
          <cell r="JF396">
            <v>0</v>
          </cell>
          <cell r="JG396">
            <v>0</v>
          </cell>
          <cell r="JH396">
            <v>0</v>
          </cell>
          <cell r="JI396">
            <v>0</v>
          </cell>
          <cell r="JJ396">
            <v>0</v>
          </cell>
          <cell r="JK396">
            <v>0</v>
          </cell>
          <cell r="JL396">
            <v>0</v>
          </cell>
          <cell r="JM396">
            <v>0</v>
          </cell>
          <cell r="JN396">
            <v>0</v>
          </cell>
          <cell r="JO396">
            <v>0</v>
          </cell>
          <cell r="JP396">
            <v>0</v>
          </cell>
          <cell r="JQ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-85.114710774980153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-26.200804860640034</v>
          </cell>
          <cell r="BM397">
            <v>-16.217273113840065</v>
          </cell>
          <cell r="BN397">
            <v>-9.4973517686299971</v>
          </cell>
          <cell r="BO397">
            <v>0</v>
          </cell>
          <cell r="BP397">
            <v>-18.571033487410006</v>
          </cell>
          <cell r="BQ397">
            <v>-14.628247544460038</v>
          </cell>
          <cell r="BR397">
            <v>-86.665546380809815</v>
          </cell>
          <cell r="BS397">
            <v>-0.59641851277999969</v>
          </cell>
          <cell r="BT397">
            <v>-29.590306392520006</v>
          </cell>
          <cell r="BU397">
            <v>0</v>
          </cell>
          <cell r="BV397">
            <v>-3.0819191379099991</v>
          </cell>
          <cell r="BW397">
            <v>-2.0122592742899998</v>
          </cell>
          <cell r="BX397">
            <v>0</v>
          </cell>
          <cell r="BY397">
            <v>-1.86011546764</v>
          </cell>
          <cell r="BZ397">
            <v>-46.159793522429993</v>
          </cell>
          <cell r="CA397">
            <v>-2.6447066760799913</v>
          </cell>
          <cell r="CB397">
            <v>0</v>
          </cell>
          <cell r="CC397">
            <v>0</v>
          </cell>
          <cell r="CD397">
            <v>-0.72002739716000974</v>
          </cell>
          <cell r="CE397">
            <v>-106.13906750089006</v>
          </cell>
          <cell r="CF397">
            <v>0</v>
          </cell>
          <cell r="CG397">
            <v>5.4738175162399969</v>
          </cell>
          <cell r="CH397">
            <v>0</v>
          </cell>
          <cell r="CI397">
            <v>0</v>
          </cell>
          <cell r="CJ397">
            <v>-2.6445956585200037</v>
          </cell>
          <cell r="CK397">
            <v>0</v>
          </cell>
          <cell r="CL397">
            <v>-18.489429494199996</v>
          </cell>
          <cell r="CM397">
            <v>-15.73445973101002</v>
          </cell>
          <cell r="CN397">
            <v>-37.637823509440011</v>
          </cell>
          <cell r="CO397">
            <v>0</v>
          </cell>
          <cell r="CP397">
            <v>-14.707382320829993</v>
          </cell>
          <cell r="CQ397">
            <v>-22.399194303130017</v>
          </cell>
          <cell r="CR397">
            <v>-95.807947952859763</v>
          </cell>
          <cell r="CS397">
            <v>0</v>
          </cell>
          <cell r="CT397">
            <v>-15.312995646789986</v>
          </cell>
          <cell r="CU397">
            <v>0</v>
          </cell>
          <cell r="CV397">
            <v>-6.1222819365500003</v>
          </cell>
          <cell r="CW397">
            <v>-9.6140097584399982</v>
          </cell>
          <cell r="CX397">
            <v>0</v>
          </cell>
          <cell r="CY397">
            <v>-20.278626751349996</v>
          </cell>
          <cell r="CZ397">
            <v>-23.170600504069967</v>
          </cell>
          <cell r="DA397">
            <v>-7.3402015787999986</v>
          </cell>
          <cell r="DB397">
            <v>-10.26505926149</v>
          </cell>
          <cell r="DC397">
            <v>-3.6122154218099922</v>
          </cell>
          <cell r="DD397">
            <v>-9.1957093559983605E-2</v>
          </cell>
          <cell r="DE397">
            <v>-111.84340662547993</v>
          </cell>
          <cell r="DF397">
            <v>0</v>
          </cell>
          <cell r="DG397">
            <v>-4.2313215167000067</v>
          </cell>
          <cell r="DH397">
            <v>-0.81623682800000097</v>
          </cell>
          <cell r="DI397">
            <v>0</v>
          </cell>
          <cell r="DJ397">
            <v>-0.75312192801000322</v>
          </cell>
          <cell r="DK397">
            <v>-1.4557361067999999</v>
          </cell>
          <cell r="DL397">
            <v>-13.606647431859997</v>
          </cell>
          <cell r="DM397">
            <v>-11.964047754930007</v>
          </cell>
          <cell r="DN397">
            <v>-27.942333256629986</v>
          </cell>
          <cell r="DO397">
            <v>0</v>
          </cell>
          <cell r="DP397">
            <v>-39.874121158510007</v>
          </cell>
          <cell r="DQ397">
            <v>-11.199840644039995</v>
          </cell>
          <cell r="DR397">
            <v>-62.528562388539854</v>
          </cell>
          <cell r="DS397">
            <v>-0.34432650416000055</v>
          </cell>
          <cell r="DT397">
            <v>-6.88811770289999</v>
          </cell>
          <cell r="DU397">
            <v>-11.23855456846</v>
          </cell>
          <cell r="DV397">
            <v>1.3423244084200014</v>
          </cell>
          <cell r="DW397">
            <v>10.298284413569997</v>
          </cell>
          <cell r="DX397">
            <v>-1.2279915151099994</v>
          </cell>
          <cell r="DY397">
            <v>-9.2937896571300023</v>
          </cell>
          <cell r="DZ397">
            <v>-13.523428285840012</v>
          </cell>
          <cell r="EA397">
            <v>-1.8554866043499985</v>
          </cell>
          <cell r="EB397">
            <v>-9.589727048019995</v>
          </cell>
          <cell r="EC397">
            <v>-13.841074077639995</v>
          </cell>
          <cell r="ED397">
            <v>-6.3666752469200105</v>
          </cell>
          <cell r="EE397">
            <v>-150.40971699778993</v>
          </cell>
          <cell r="EF397">
            <v>-21.066237488089996</v>
          </cell>
          <cell r="EG397">
            <v>-0.62654455064999581</v>
          </cell>
          <cell r="EH397">
            <v>0</v>
          </cell>
          <cell r="EI397">
            <v>0</v>
          </cell>
          <cell r="EJ397">
            <v>-3.3252999736700026</v>
          </cell>
          <cell r="EK397">
            <v>0</v>
          </cell>
          <cell r="EL397">
            <v>-1.8566707787200016</v>
          </cell>
          <cell r="EM397">
            <v>-37.504217708939983</v>
          </cell>
          <cell r="EN397">
            <v>-46.611167781610007</v>
          </cell>
          <cell r="EO397">
            <v>-4.0120986844100059</v>
          </cell>
          <cell r="EP397">
            <v>-24.589743157680005</v>
          </cell>
          <cell r="EQ397">
            <v>-10.817736874019943</v>
          </cell>
          <cell r="ER397">
            <v>-149.64517601928003</v>
          </cell>
          <cell r="ES397">
            <v>-1.1970541074299987</v>
          </cell>
          <cell r="ET397">
            <v>-2.1695624081199867</v>
          </cell>
          <cell r="EU397">
            <v>0</v>
          </cell>
          <cell r="EV397">
            <v>-0.34050674642000089</v>
          </cell>
          <cell r="EW397">
            <v>-3.081203559580004</v>
          </cell>
          <cell r="EX397">
            <v>-1.2571373824600016</v>
          </cell>
          <cell r="EY397">
            <v>0.88900681863000131</v>
          </cell>
          <cell r="EZ397">
            <v>-62.50482711491</v>
          </cell>
          <cell r="FA397">
            <v>-39.808555475759995</v>
          </cell>
          <cell r="FB397">
            <v>0</v>
          </cell>
          <cell r="FC397">
            <v>0</v>
          </cell>
          <cell r="FD397">
            <v>-40.175336043230004</v>
          </cell>
          <cell r="FE397">
            <v>-182.90990239673999</v>
          </cell>
          <cell r="FF397">
            <v>-15.813481915170001</v>
          </cell>
          <cell r="FG397">
            <v>-4.3696800956199979</v>
          </cell>
          <cell r="FH397">
            <v>0</v>
          </cell>
          <cell r="FI397">
            <v>2.2451959557500007</v>
          </cell>
          <cell r="FJ397">
            <v>-9.1953324202499971</v>
          </cell>
          <cell r="FK397">
            <v>0</v>
          </cell>
          <cell r="FL397">
            <v>-3.6064860936000045</v>
          </cell>
          <cell r="FM397">
            <v>-79.628988909139963</v>
          </cell>
          <cell r="FN397">
            <v>-4.5289815916100054</v>
          </cell>
          <cell r="FO397">
            <v>1.0541369957</v>
          </cell>
          <cell r="FP397">
            <v>-32.09138706201</v>
          </cell>
          <cell r="FQ397">
            <v>-36.974897260789987</v>
          </cell>
          <cell r="FR397">
            <v>-152.0090195545099</v>
          </cell>
          <cell r="FS397">
            <v>-2.5158445701599987</v>
          </cell>
          <cell r="FT397">
            <v>-4.2586439769900153</v>
          </cell>
          <cell r="FU397">
            <v>-2.6247900069100005</v>
          </cell>
          <cell r="FV397">
            <v>-1.1644450450600008</v>
          </cell>
          <cell r="FW397">
            <v>-4.2897376506399993</v>
          </cell>
          <cell r="FX397">
            <v>4.4840780879400004</v>
          </cell>
          <cell r="FY397">
            <v>-32.815906958250011</v>
          </cell>
          <cell r="FZ397">
            <v>-59.233343239139941</v>
          </cell>
          <cell r="GA397">
            <v>-7.5494886407999928</v>
          </cell>
          <cell r="GB397">
            <v>-20.749782080550002</v>
          </cell>
          <cell r="GC397">
            <v>-16.164585681189976</v>
          </cell>
          <cell r="GD397">
            <v>-5.1265297927600386</v>
          </cell>
          <cell r="GE397">
            <v>-96.304757150739988</v>
          </cell>
          <cell r="GF397">
            <v>-5.4281714199299991</v>
          </cell>
          <cell r="GG397">
            <v>-4.6243928609899854</v>
          </cell>
          <cell r="GH397">
            <v>-2.5986807293799927</v>
          </cell>
          <cell r="GI397">
            <v>-4.10770886301</v>
          </cell>
          <cell r="GJ397">
            <v>-2.6561866634200015</v>
          </cell>
          <cell r="GK397">
            <v>0</v>
          </cell>
          <cell r="GL397">
            <v>-1.6373030683699987</v>
          </cell>
          <cell r="GM397">
            <v>-35.242944843419963</v>
          </cell>
          <cell r="GN397">
            <v>-3.5901768343900073</v>
          </cell>
          <cell r="GO397">
            <v>0.86409455996999984</v>
          </cell>
          <cell r="GP397">
            <v>-14.377198136610005</v>
          </cell>
          <cell r="GQ397">
            <v>-22.906088291189974</v>
          </cell>
          <cell r="GR397">
            <v>0</v>
          </cell>
          <cell r="GS397">
            <v>0</v>
          </cell>
          <cell r="GT397">
            <v>0</v>
          </cell>
          <cell r="GU397">
            <v>0</v>
          </cell>
          <cell r="GV397">
            <v>0</v>
          </cell>
          <cell r="GW397">
            <v>0</v>
          </cell>
          <cell r="GX397">
            <v>0</v>
          </cell>
          <cell r="GY397">
            <v>0</v>
          </cell>
          <cell r="GZ397">
            <v>0</v>
          </cell>
          <cell r="HA397">
            <v>0</v>
          </cell>
          <cell r="HB397">
            <v>0</v>
          </cell>
          <cell r="HC397">
            <v>0</v>
          </cell>
          <cell r="HD397">
            <v>0</v>
          </cell>
          <cell r="HE397">
            <v>0</v>
          </cell>
          <cell r="HF397">
            <v>0</v>
          </cell>
          <cell r="HG397">
            <v>0</v>
          </cell>
          <cell r="HH397">
            <v>0</v>
          </cell>
          <cell r="HI397">
            <v>0</v>
          </cell>
          <cell r="HJ397">
            <v>0</v>
          </cell>
          <cell r="HK397">
            <v>0</v>
          </cell>
          <cell r="HL397">
            <v>0</v>
          </cell>
          <cell r="HM397">
            <v>0</v>
          </cell>
          <cell r="HN397">
            <v>0</v>
          </cell>
          <cell r="HO397">
            <v>0</v>
          </cell>
          <cell r="HP397">
            <v>0</v>
          </cell>
          <cell r="HQ397">
            <v>0</v>
          </cell>
          <cell r="HR397">
            <v>0</v>
          </cell>
          <cell r="HS397">
            <v>0</v>
          </cell>
          <cell r="HT397">
            <v>0</v>
          </cell>
          <cell r="HU397">
            <v>0</v>
          </cell>
          <cell r="HV397">
            <v>0</v>
          </cell>
          <cell r="HW397">
            <v>0</v>
          </cell>
          <cell r="HX397">
            <v>0</v>
          </cell>
          <cell r="HY397">
            <v>0</v>
          </cell>
          <cell r="HZ397">
            <v>0</v>
          </cell>
          <cell r="IA397">
            <v>0</v>
          </cell>
          <cell r="IB397">
            <v>0</v>
          </cell>
          <cell r="IC397">
            <v>0</v>
          </cell>
          <cell r="ID397">
            <v>0</v>
          </cell>
          <cell r="IE397">
            <v>0</v>
          </cell>
          <cell r="IF397">
            <v>0</v>
          </cell>
          <cell r="IG397">
            <v>0</v>
          </cell>
          <cell r="IH397">
            <v>0</v>
          </cell>
          <cell r="II397">
            <v>0</v>
          </cell>
          <cell r="IJ397">
            <v>0</v>
          </cell>
          <cell r="IK397">
            <v>0</v>
          </cell>
          <cell r="IL397">
            <v>0</v>
          </cell>
          <cell r="IM397">
            <v>0</v>
          </cell>
          <cell r="IN397">
            <v>0</v>
          </cell>
          <cell r="IO397">
            <v>0</v>
          </cell>
          <cell r="IP397">
            <v>0</v>
          </cell>
          <cell r="IQ397">
            <v>0</v>
          </cell>
          <cell r="IR397">
            <v>0</v>
          </cell>
          <cell r="IS397">
            <v>0</v>
          </cell>
          <cell r="IT397">
            <v>0</v>
          </cell>
          <cell r="IU397">
            <v>0</v>
          </cell>
          <cell r="IV397">
            <v>0</v>
          </cell>
          <cell r="IW397">
            <v>0</v>
          </cell>
          <cell r="IX397">
            <v>0</v>
          </cell>
          <cell r="IY397">
            <v>0</v>
          </cell>
          <cell r="IZ397">
            <v>0</v>
          </cell>
          <cell r="JA397">
            <v>0</v>
          </cell>
          <cell r="JB397">
            <v>0</v>
          </cell>
          <cell r="JC397">
            <v>0</v>
          </cell>
          <cell r="JD397">
            <v>0</v>
          </cell>
          <cell r="JE397">
            <v>0</v>
          </cell>
          <cell r="JF397">
            <v>0</v>
          </cell>
          <cell r="JG397">
            <v>0</v>
          </cell>
          <cell r="JH397">
            <v>0</v>
          </cell>
          <cell r="JI397">
            <v>0</v>
          </cell>
          <cell r="JJ397">
            <v>0</v>
          </cell>
          <cell r="JK397">
            <v>0</v>
          </cell>
          <cell r="JL397">
            <v>0</v>
          </cell>
          <cell r="JM397">
            <v>0</v>
          </cell>
          <cell r="JN397">
            <v>0</v>
          </cell>
          <cell r="JO397">
            <v>0</v>
          </cell>
          <cell r="JP397">
            <v>0</v>
          </cell>
          <cell r="JQ397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-0.35042645302999986</v>
          </cell>
          <cell r="BS398">
            <v>-9.8896585899999993E-3</v>
          </cell>
          <cell r="BT398">
            <v>-3.5142700920000047E-2</v>
          </cell>
          <cell r="BU398">
            <v>0</v>
          </cell>
          <cell r="BV398">
            <v>-7.3373466679999999E-2</v>
          </cell>
          <cell r="BW398">
            <v>-7.4120606899999997E-3</v>
          </cell>
          <cell r="BX398">
            <v>0</v>
          </cell>
          <cell r="BY398">
            <v>-4.8840658459999992E-2</v>
          </cell>
          <cell r="BZ398">
            <v>-6.7219484829999843E-2</v>
          </cell>
          <cell r="CA398">
            <v>-3.6648331839999992E-2</v>
          </cell>
          <cell r="CB398">
            <v>0</v>
          </cell>
          <cell r="CC398">
            <v>0</v>
          </cell>
          <cell r="CD398">
            <v>-7.1900091019999945E-2</v>
          </cell>
          <cell r="CE398">
            <v>-0.44467641381999989</v>
          </cell>
          <cell r="CF398">
            <v>-7.4989176099999888E-3</v>
          </cell>
          <cell r="CG398">
            <v>-4.3617528369999992E-2</v>
          </cell>
          <cell r="CH398">
            <v>-3.3552932400000013E-3</v>
          </cell>
          <cell r="CI398">
            <v>-4.0621310409999993E-2</v>
          </cell>
          <cell r="CJ398">
            <v>-2.7880690099999994E-2</v>
          </cell>
          <cell r="CK398">
            <v>0</v>
          </cell>
          <cell r="CL398">
            <v>-4.8530824999999944E-2</v>
          </cell>
          <cell r="CM398">
            <v>-0.13858181984999995</v>
          </cell>
          <cell r="CN398">
            <v>-3.8074492879999977E-2</v>
          </cell>
          <cell r="CO398">
            <v>0</v>
          </cell>
          <cell r="CP398">
            <v>-4.2139304620000012E-2</v>
          </cell>
          <cell r="CQ398">
            <v>-5.4376231740000003E-2</v>
          </cell>
          <cell r="CR398">
            <v>-0.46426664883000024</v>
          </cell>
          <cell r="CS398">
            <v>-7.8128485299999995E-3</v>
          </cell>
          <cell r="CT398">
            <v>-3.9673701999999977E-2</v>
          </cell>
          <cell r="CU398">
            <v>-1.9579147400000108E-3</v>
          </cell>
          <cell r="CV398">
            <v>-6.4778906499999844E-3</v>
          </cell>
          <cell r="CW398">
            <v>-0.12815125933999996</v>
          </cell>
          <cell r="CX398">
            <v>0</v>
          </cell>
          <cell r="CY398">
            <v>-8.6554730689999998E-2</v>
          </cell>
          <cell r="CZ398">
            <v>-3.0398253140000109E-2</v>
          </cell>
          <cell r="DA398">
            <v>-9.1379616459999924E-2</v>
          </cell>
          <cell r="DB398">
            <v>-8.7735531000000117E-4</v>
          </cell>
          <cell r="DC398">
            <v>-1.5002138780000007E-2</v>
          </cell>
          <cell r="DD398">
            <v>-5.5980939190000023E-2</v>
          </cell>
          <cell r="DE398">
            <v>-0.52094483283000059</v>
          </cell>
          <cell r="DF398">
            <v>0</v>
          </cell>
          <cell r="DG398">
            <v>-9.9089966999998946E-4</v>
          </cell>
          <cell r="DH398">
            <v>-9.7988526049999969E-2</v>
          </cell>
          <cell r="DI398">
            <v>-9.0018623999998937E-4</v>
          </cell>
          <cell r="DJ398">
            <v>-1.316699122999998E-2</v>
          </cell>
          <cell r="DK398">
            <v>-7.2720350500000003E-3</v>
          </cell>
          <cell r="DL398">
            <v>-9.5149783160000001E-2</v>
          </cell>
          <cell r="DM398">
            <v>-8.3116124510000056E-2</v>
          </cell>
          <cell r="DN398">
            <v>-0.14469689084000004</v>
          </cell>
          <cell r="DO398">
            <v>-1.2020067340000001E-2</v>
          </cell>
          <cell r="DP398">
            <v>-5.4389191739999981E-2</v>
          </cell>
          <cell r="DQ398">
            <v>-1.1254136999999886E-2</v>
          </cell>
          <cell r="DR398">
            <v>-0.71897695184000021</v>
          </cell>
          <cell r="DS398">
            <v>-5.2507111349999989E-2</v>
          </cell>
          <cell r="DT398">
            <v>-8.23142244999997E-3</v>
          </cell>
          <cell r="DU398">
            <v>-6.7058132089999986E-2</v>
          </cell>
          <cell r="DV398">
            <v>-4.4092801230000006E-2</v>
          </cell>
          <cell r="DW398">
            <v>-2.8972892850000001E-2</v>
          </cell>
          <cell r="DX398">
            <v>-1.7983472260000001E-2</v>
          </cell>
          <cell r="DY398">
            <v>-9.6323071579999975E-2</v>
          </cell>
          <cell r="DZ398">
            <v>-9.4589999970000005E-2</v>
          </cell>
          <cell r="EA398">
            <v>-0.22177193234000014</v>
          </cell>
          <cell r="EB398">
            <v>-5.4496799999999637E-5</v>
          </cell>
          <cell r="EC398">
            <v>-8.915878300000013E-3</v>
          </cell>
          <cell r="ED398">
            <v>-7.8475740620000067E-2</v>
          </cell>
          <cell r="EE398">
            <v>-0.48949763393000012</v>
          </cell>
          <cell r="EF398">
            <v>-8.8578060500000139E-3</v>
          </cell>
          <cell r="EG398">
            <v>-4.1699314300000512E-3</v>
          </cell>
          <cell r="EH398">
            <v>3.8746159590000009E-2</v>
          </cell>
          <cell r="EI398">
            <v>-2.3795309419999994E-2</v>
          </cell>
          <cell r="EJ398">
            <v>-7.3782276869999996E-2</v>
          </cell>
          <cell r="EK398">
            <v>-1.0606945899999942E-3</v>
          </cell>
          <cell r="EL398">
            <v>-1.4262947349999999E-2</v>
          </cell>
          <cell r="EM398">
            <v>-0.20016542542000004</v>
          </cell>
          <cell r="EN398">
            <v>-2.3686246480000173E-2</v>
          </cell>
          <cell r="EO398">
            <v>0</v>
          </cell>
          <cell r="EP398">
            <v>-2.1030439000000456E-3</v>
          </cell>
          <cell r="EQ398">
            <v>-0.17636011201000001</v>
          </cell>
          <cell r="ER398">
            <v>-0.60437529491000053</v>
          </cell>
          <cell r="ES398">
            <v>-3.8333524940000002E-2</v>
          </cell>
          <cell r="ET398">
            <v>-1.195401378000005E-2</v>
          </cell>
          <cell r="EU398">
            <v>-4.7067176659999987E-2</v>
          </cell>
          <cell r="EV398">
            <v>-2.3626419339999982E-2</v>
          </cell>
          <cell r="EW398">
            <v>-0.11107697639999997</v>
          </cell>
          <cell r="EX398">
            <v>1.0264114200000118E-3</v>
          </cell>
          <cell r="EY398">
            <v>0</v>
          </cell>
          <cell r="EZ398">
            <v>-0.25942288569000005</v>
          </cell>
          <cell r="FA398">
            <v>-7.9916668930000045E-2</v>
          </cell>
          <cell r="FB398">
            <v>-1.5035755340000002E-2</v>
          </cell>
          <cell r="FC398">
            <v>0</v>
          </cell>
          <cell r="FD398">
            <v>-1.8968285250000161E-2</v>
          </cell>
          <cell r="FE398">
            <v>-0.79495557349000023</v>
          </cell>
          <cell r="FF398">
            <v>-3.7500662200000007E-3</v>
          </cell>
          <cell r="FG398">
            <v>-1.7756333880000003E-2</v>
          </cell>
          <cell r="FH398">
            <v>1.3529127700000199E-3</v>
          </cell>
          <cell r="FI398">
            <v>-1.7603681739999988E-2</v>
          </cell>
          <cell r="FJ398">
            <v>-5.7212876020000025E-2</v>
          </cell>
          <cell r="FK398">
            <v>0</v>
          </cell>
          <cell r="FL398">
            <v>-4.142933638999996E-2</v>
          </cell>
          <cell r="FM398">
            <v>-0.34948397785999985</v>
          </cell>
          <cell r="FN398">
            <v>-6.6522851500000091E-2</v>
          </cell>
          <cell r="FO398">
            <v>-3.9660864340000004E-2</v>
          </cell>
          <cell r="FP398">
            <v>-6.8346168579999977E-2</v>
          </cell>
          <cell r="FQ398">
            <v>-0.13454232972999991</v>
          </cell>
          <cell r="FR398">
            <v>-1.0052878393300002</v>
          </cell>
          <cell r="FS398">
            <v>0</v>
          </cell>
          <cell r="FT398">
            <v>-2.0987196899999949E-2</v>
          </cell>
          <cell r="FU398">
            <v>-9.857868179999979E-3</v>
          </cell>
          <cell r="FV398">
            <v>-4.7868586270000013E-2</v>
          </cell>
          <cell r="FW398">
            <v>-4.9007406670000003E-2</v>
          </cell>
          <cell r="FX398">
            <v>0</v>
          </cell>
          <cell r="FY398">
            <v>-0.54791753048000014</v>
          </cell>
          <cell r="FZ398">
            <v>-0.10636647307000002</v>
          </cell>
          <cell r="GA398">
            <v>-7.2769378799999784E-2</v>
          </cell>
          <cell r="GB398">
            <v>-4.9576409200000025E-3</v>
          </cell>
          <cell r="GC398">
            <v>-4.3160016019999969E-2</v>
          </cell>
          <cell r="GD398">
            <v>-0.1023957420199999</v>
          </cell>
          <cell r="GE398">
            <v>-1.0085262839799993</v>
          </cell>
          <cell r="GF398">
            <v>-7.6813398599999971E-3</v>
          </cell>
          <cell r="GG398">
            <v>-1.88599919600001E-2</v>
          </cell>
          <cell r="GH398">
            <v>-0.11978037600999991</v>
          </cell>
          <cell r="GI398">
            <v>-4.2325918479999947E-2</v>
          </cell>
          <cell r="GJ398">
            <v>-1.7124925760000007E-2</v>
          </cell>
          <cell r="GK398">
            <v>0</v>
          </cell>
          <cell r="GL398">
            <v>-0.11543347875</v>
          </cell>
          <cell r="GM398">
            <v>-0.27336132511</v>
          </cell>
          <cell r="GN398">
            <v>-7.4371953429999971E-2</v>
          </cell>
          <cell r="GO398">
            <v>0</v>
          </cell>
          <cell r="GP398">
            <v>-0.13501944790000003</v>
          </cell>
          <cell r="GQ398">
            <v>-0.20456752671999989</v>
          </cell>
          <cell r="GR398">
            <v>-1.2258091849599997</v>
          </cell>
          <cell r="GS398">
            <v>-6.4049665130000002E-2</v>
          </cell>
          <cell r="GT398">
            <v>-5.6895466820000018E-2</v>
          </cell>
          <cell r="GU398">
            <v>-7.6682804430000001E-2</v>
          </cell>
          <cell r="GV398">
            <v>-3.9978239629999995E-2</v>
          </cell>
          <cell r="GW398">
            <v>-4.2509779800000008E-3</v>
          </cell>
          <cell r="GX398">
            <v>-8.5963359000000052E-3</v>
          </cell>
          <cell r="GY398">
            <v>-9.283873798000003E-2</v>
          </cell>
          <cell r="GZ398">
            <v>-0.27636968145000002</v>
          </cell>
          <cell r="HA398">
            <v>-0.24795441836999998</v>
          </cell>
          <cell r="HB398">
            <v>-3.7661766300000014E-3</v>
          </cell>
          <cell r="HC398">
            <v>-7.8231634480000034E-2</v>
          </cell>
          <cell r="HD398">
            <v>-0.27619504616000001</v>
          </cell>
          <cell r="HE398">
            <v>-0.46082621252999978</v>
          </cell>
          <cell r="HF398">
            <v>2.346164597E-2</v>
          </cell>
          <cell r="HG398">
            <v>-7.6581913479999986E-2</v>
          </cell>
          <cell r="HH398">
            <v>-1.5246416270000002E-2</v>
          </cell>
          <cell r="HI398">
            <v>-1.5304445799999997E-2</v>
          </cell>
          <cell r="HJ398">
            <v>-1.6342227200000004E-2</v>
          </cell>
          <cell r="HK398">
            <v>-9.1063580800000016E-3</v>
          </cell>
          <cell r="HL398">
            <v>-1.3790044260000078E-2</v>
          </cell>
          <cell r="HM398">
            <v>-9.8772753429999971E-2</v>
          </cell>
          <cell r="HN398">
            <v>-0.1393171890499999</v>
          </cell>
          <cell r="HO398">
            <v>-2.2452290700000002E-3</v>
          </cell>
          <cell r="HP398">
            <v>-2.2077514460000003E-2</v>
          </cell>
          <cell r="HQ398">
            <v>-7.550376740000031E-2</v>
          </cell>
          <cell r="HR398">
            <v>-0.42295738436000008</v>
          </cell>
          <cell r="HS398">
            <v>-2.7870863400000223E-3</v>
          </cell>
          <cell r="HT398">
            <v>-2.1886426339999987E-2</v>
          </cell>
          <cell r="HU398">
            <v>-2.0227827700000089E-3</v>
          </cell>
          <cell r="HV398">
            <v>0</v>
          </cell>
          <cell r="HW398">
            <v>-8.2288321899999795E-3</v>
          </cell>
          <cell r="HX398">
            <v>0</v>
          </cell>
          <cell r="HY398">
            <v>-2.689548885E-2</v>
          </cell>
          <cell r="HZ398">
            <v>-0.12247698092999992</v>
          </cell>
          <cell r="IA398">
            <v>-0.12867826967000001</v>
          </cell>
          <cell r="IB398">
            <v>-4.3609408200000008E-3</v>
          </cell>
          <cell r="IC398">
            <v>-9.8171784159999997E-2</v>
          </cell>
          <cell r="ID398">
            <v>-7.4487922899999504E-3</v>
          </cell>
          <cell r="IE398">
            <v>-0.69935796444000076</v>
          </cell>
          <cell r="IF398">
            <v>-1.4994064380000172E-2</v>
          </cell>
          <cell r="IG398">
            <v>-0.14138157694999992</v>
          </cell>
          <cell r="IH398">
            <v>-4.1471034870000034E-2</v>
          </cell>
          <cell r="II398">
            <v>-2.8638308890000019E-2</v>
          </cell>
          <cell r="IJ398">
            <v>-5.1922076100000131E-3</v>
          </cell>
          <cell r="IK398">
            <v>0</v>
          </cell>
          <cell r="IL398">
            <v>-0.16739365072000001</v>
          </cell>
          <cell r="IM398">
            <v>-0.16431139143999984</v>
          </cell>
          <cell r="IN398">
            <v>-1.3678008980000045E-2</v>
          </cell>
          <cell r="IO398">
            <v>0</v>
          </cell>
          <cell r="IP398">
            <v>-6.7512735210000008E-2</v>
          </cell>
          <cell r="IQ398">
            <v>-5.4784985389999985E-2</v>
          </cell>
          <cell r="IR398">
            <v>-0.7232343732500004</v>
          </cell>
          <cell r="IS398">
            <v>-0.23134563726000001</v>
          </cell>
          <cell r="IT398">
            <v>-0.13072830527000012</v>
          </cell>
          <cell r="IU398">
            <v>-2.9932756119999904E-2</v>
          </cell>
          <cell r="IV398">
            <v>-1.2903400480000007E-2</v>
          </cell>
          <cell r="IW398">
            <v>-2.2899594759999999E-2</v>
          </cell>
          <cell r="IX398">
            <v>0</v>
          </cell>
          <cell r="IY398">
            <v>-0.17510537451999997</v>
          </cell>
          <cell r="IZ398">
            <v>-1.3109204660000096E-2</v>
          </cell>
          <cell r="JA398">
            <v>-4.4300032160000002E-2</v>
          </cell>
          <cell r="JB398">
            <v>0</v>
          </cell>
          <cell r="JC398">
            <v>-4.0227541289999946E-2</v>
          </cell>
          <cell r="JD398">
            <v>-2.268252672999993E-2</v>
          </cell>
          <cell r="JE398">
            <v>0.14587132156000049</v>
          </cell>
          <cell r="JF398">
            <v>0</v>
          </cell>
          <cell r="JG398">
            <v>0</v>
          </cell>
          <cell r="JH398">
            <v>0</v>
          </cell>
          <cell r="JI398">
            <v>0</v>
          </cell>
          <cell r="JJ398">
            <v>0</v>
          </cell>
          <cell r="JK398">
            <v>0</v>
          </cell>
          <cell r="JL398">
            <v>1.0411518170000078E-2</v>
          </cell>
          <cell r="JM398">
            <v>0.13789080069999993</v>
          </cell>
          <cell r="JN398">
            <v>0</v>
          </cell>
          <cell r="JO398">
            <v>0</v>
          </cell>
          <cell r="JP398">
            <v>0</v>
          </cell>
          <cell r="JQ398">
            <v>-2.4309973100002935E-3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-0.31647324766000029</v>
          </cell>
          <cell r="BS399">
            <v>-1.8694637169999972E-2</v>
          </cell>
          <cell r="BT399">
            <v>-2.8833889100000065E-3</v>
          </cell>
          <cell r="BU399">
            <v>-0.11326389782000003</v>
          </cell>
          <cell r="BV399">
            <v>0</v>
          </cell>
          <cell r="BW399">
            <v>1.7448383279999997E-2</v>
          </cell>
          <cell r="BX399">
            <v>0</v>
          </cell>
          <cell r="BY399">
            <v>-1.5457804500000061E-3</v>
          </cell>
          <cell r="BZ399">
            <v>-6.1455826300000238E-2</v>
          </cell>
          <cell r="CA399">
            <v>-0.13607810029</v>
          </cell>
          <cell r="CB399">
            <v>0</v>
          </cell>
          <cell r="CC399">
            <v>0</v>
          </cell>
          <cell r="CD399">
            <v>0</v>
          </cell>
          <cell r="CE399">
            <v>-0.40737273022999965</v>
          </cell>
          <cell r="CF399">
            <v>-7.4861088839999979E-2</v>
          </cell>
          <cell r="CG399">
            <v>-3.6375402400000145E-3</v>
          </cell>
          <cell r="CH399">
            <v>-9.3195815489999972E-2</v>
          </cell>
          <cell r="CI399">
            <v>-2.0447800999999904E-3</v>
          </cell>
          <cell r="CJ399">
            <v>-9.2954408299998903E-3</v>
          </cell>
          <cell r="CK399">
            <v>-7.4031853000000009E-2</v>
          </cell>
          <cell r="CL399">
            <v>0</v>
          </cell>
          <cell r="CM399">
            <v>-9.6357271060000027E-2</v>
          </cell>
          <cell r="CN399">
            <v>-4.1963687640000247E-2</v>
          </cell>
          <cell r="CO399">
            <v>0</v>
          </cell>
          <cell r="CP399">
            <v>-1.1985253029999997E-2</v>
          </cell>
          <cell r="CQ399">
            <v>0</v>
          </cell>
          <cell r="CR399">
            <v>-0.4666593761200013</v>
          </cell>
          <cell r="CS399">
            <v>-3.4806432460000009E-2</v>
          </cell>
          <cell r="CT399">
            <v>-4.068264960000012E-3</v>
          </cell>
          <cell r="CU399">
            <v>-2.0730713700000014E-2</v>
          </cell>
          <cell r="CV399">
            <v>-2.4852482309999979E-2</v>
          </cell>
          <cell r="CW399">
            <v>-6.1010549340000053E-2</v>
          </cell>
          <cell r="CX399">
            <v>0</v>
          </cell>
          <cell r="CY399">
            <v>0</v>
          </cell>
          <cell r="CZ399">
            <v>-0.16884780596000049</v>
          </cell>
          <cell r="DA399">
            <v>-0.18289973975000018</v>
          </cell>
          <cell r="DB399">
            <v>0</v>
          </cell>
          <cell r="DC399">
            <v>3.0556612360000013E-2</v>
          </cell>
          <cell r="DD399">
            <v>0</v>
          </cell>
          <cell r="DE399">
            <v>-0.40970787515000096</v>
          </cell>
          <cell r="DF399">
            <v>-4.5088806449999991E-2</v>
          </cell>
          <cell r="DG399">
            <v>-6.4219170800000058E-3</v>
          </cell>
          <cell r="DH399">
            <v>-2.4324157849999972E-2</v>
          </cell>
          <cell r="DI399">
            <v>-2.6102769979999996E-2</v>
          </cell>
          <cell r="DJ399">
            <v>-2.3307630800000201E-3</v>
          </cell>
          <cell r="DK399">
            <v>-2.4630317770000007E-2</v>
          </cell>
          <cell r="DL399">
            <v>0</v>
          </cell>
          <cell r="DM399">
            <v>-0.10944145881000034</v>
          </cell>
          <cell r="DN399">
            <v>-0.16799413290000009</v>
          </cell>
          <cell r="DO399">
            <v>0</v>
          </cell>
          <cell r="DP399">
            <v>-3.3735512300000076E-3</v>
          </cell>
          <cell r="DQ399">
            <v>0</v>
          </cell>
          <cell r="DR399">
            <v>-0.4521936705100007</v>
          </cell>
          <cell r="DS399">
            <v>-0.1178897471</v>
          </cell>
          <cell r="DT399">
            <v>-3.9957024029999955E-2</v>
          </cell>
          <cell r="DU399">
            <v>8.6713778499999949E-3</v>
          </cell>
          <cell r="DV399">
            <v>-4.4021360699998957E-3</v>
          </cell>
          <cell r="DW399">
            <v>-5.6188747759999991E-2</v>
          </cell>
          <cell r="DX399">
            <v>-2.6879892859999976E-2</v>
          </cell>
          <cell r="DY399">
            <v>0</v>
          </cell>
          <cell r="DZ399">
            <v>-0.15289200714000017</v>
          </cell>
          <cell r="EA399">
            <v>-6.2655493400000206E-2</v>
          </cell>
          <cell r="EB399">
            <v>0</v>
          </cell>
          <cell r="EC399">
            <v>0</v>
          </cell>
          <cell r="ED399">
            <v>0</v>
          </cell>
          <cell r="EE399">
            <v>-0.36853071250000013</v>
          </cell>
          <cell r="EF399">
            <v>-1.7718430599999724E-3</v>
          </cell>
          <cell r="EG399">
            <v>-7.1153497399999988E-3</v>
          </cell>
          <cell r="EH399">
            <v>-4.7494967250000006E-2</v>
          </cell>
          <cell r="EI399">
            <v>-8.7360508800000125E-3</v>
          </cell>
          <cell r="EJ399">
            <v>-4.6932789959999999E-2</v>
          </cell>
          <cell r="EK399">
            <v>-3.7205412199999982E-3</v>
          </cell>
          <cell r="EL399">
            <v>0</v>
          </cell>
          <cell r="EM399">
            <v>-0.23072227735999995</v>
          </cell>
          <cell r="EN399">
            <v>-2.2036893029999893E-2</v>
          </cell>
          <cell r="EO399">
            <v>0</v>
          </cell>
          <cell r="EP399">
            <v>0</v>
          </cell>
          <cell r="EQ399">
            <v>0</v>
          </cell>
          <cell r="ER399">
            <v>-0.30504040142999944</v>
          </cell>
          <cell r="ES399">
            <v>-2.834174439999948E-3</v>
          </cell>
          <cell r="ET399">
            <v>-1.0944658519999984E-2</v>
          </cell>
          <cell r="EU399">
            <v>0</v>
          </cell>
          <cell r="EV399">
            <v>-7.0157715200000192E-3</v>
          </cell>
          <cell r="EW399">
            <v>2.7621966399999365E-3</v>
          </cell>
          <cell r="EX399">
            <v>0</v>
          </cell>
          <cell r="EY399">
            <v>0</v>
          </cell>
          <cell r="EZ399">
            <v>-0.21579657154000009</v>
          </cell>
          <cell r="FA399">
            <v>-6.3743846839999785E-2</v>
          </cell>
          <cell r="FB399">
            <v>0</v>
          </cell>
          <cell r="FC399">
            <v>-7.4675752100000076E-3</v>
          </cell>
          <cell r="FD399">
            <v>0</v>
          </cell>
          <cell r="FE399">
            <v>-0.4723372795899996</v>
          </cell>
          <cell r="FF399">
            <v>-6.016534531999998E-2</v>
          </cell>
          <cell r="FG399">
            <v>-6.4907103499999841E-3</v>
          </cell>
          <cell r="FH399">
            <v>-8.6342367000000197E-4</v>
          </cell>
          <cell r="FI399">
            <v>-1.5132329729999949E-2</v>
          </cell>
          <cell r="FJ399">
            <v>-2.8509787030000067E-2</v>
          </cell>
          <cell r="FK399">
            <v>-3.548763278E-2</v>
          </cell>
          <cell r="FL399">
            <v>0</v>
          </cell>
          <cell r="FM399">
            <v>-5.3897150249999859E-2</v>
          </cell>
          <cell r="FN399">
            <v>-0.21626322776999984</v>
          </cell>
          <cell r="FO399">
            <v>0</v>
          </cell>
          <cell r="FP399">
            <v>-5.5527672690000002E-2</v>
          </cell>
          <cell r="FQ399">
            <v>0</v>
          </cell>
          <cell r="FR399">
            <v>-0.46096800858000009</v>
          </cell>
          <cell r="FS399">
            <v>-5.9839640170000041E-2</v>
          </cell>
          <cell r="FT399">
            <v>-1.4074836729999984E-2</v>
          </cell>
          <cell r="FU399">
            <v>-5.8200101399999982E-3</v>
          </cell>
          <cell r="FV399">
            <v>-8.5159459060000026E-2</v>
          </cell>
          <cell r="FW399">
            <v>-2.7629127300000111E-3</v>
          </cell>
          <cell r="FX399">
            <v>-2.1164270600000003E-2</v>
          </cell>
          <cell r="FY399">
            <v>0</v>
          </cell>
          <cell r="FZ399">
            <v>-0.11751951374000025</v>
          </cell>
          <cell r="GA399">
            <v>-0.14212516726000035</v>
          </cell>
          <cell r="GB399">
            <v>0</v>
          </cell>
          <cell r="GC399">
            <v>-1.2502198149999977E-2</v>
          </cell>
          <cell r="GD399">
            <v>0</v>
          </cell>
          <cell r="GE399">
            <v>-0.31830583820000058</v>
          </cell>
          <cell r="GF399">
            <v>-8.1037897799999814E-3</v>
          </cell>
          <cell r="GG399">
            <v>-3.1069192999999551E-4</v>
          </cell>
          <cell r="GH399">
            <v>-3.0426542959999914E-2</v>
          </cell>
          <cell r="GI399">
            <v>-2.7127090929999986E-2</v>
          </cell>
          <cell r="GJ399">
            <v>-3.5773871129999968E-2</v>
          </cell>
          <cell r="GK399">
            <v>-1.935757359000001E-2</v>
          </cell>
          <cell r="GL399">
            <v>0</v>
          </cell>
          <cell r="GM399">
            <v>-9.3763290210000072E-2</v>
          </cell>
          <cell r="GN399">
            <v>-3.0873993299999958E-2</v>
          </cell>
          <cell r="GO399">
            <v>0</v>
          </cell>
          <cell r="GP399">
            <v>-7.2568994369999973E-2</v>
          </cell>
          <cell r="GQ399">
            <v>0</v>
          </cell>
          <cell r="GR399">
            <v>-0.41467880664000045</v>
          </cell>
          <cell r="GS399">
            <v>4.5952072100000074E-3</v>
          </cell>
          <cell r="GT399">
            <v>-6.1488359369999968E-2</v>
          </cell>
          <cell r="GU399">
            <v>-3.5517975999999063E-4</v>
          </cell>
          <cell r="GV399">
            <v>-7.3729320300000289E-3</v>
          </cell>
          <cell r="GW399">
            <v>1.7147044890000018E-2</v>
          </cell>
          <cell r="GX399">
            <v>-1.5943206500000015E-3</v>
          </cell>
          <cell r="GY399">
            <v>0</v>
          </cell>
          <cell r="GZ399">
            <v>-0.23550650722000022</v>
          </cell>
          <cell r="HA399">
            <v>-0.12376630980000003</v>
          </cell>
          <cell r="HB399">
            <v>0</v>
          </cell>
          <cell r="HC399">
            <v>-6.337449909999987E-3</v>
          </cell>
          <cell r="HD399">
            <v>0</v>
          </cell>
          <cell r="HE399">
            <v>-0.30109552250000027</v>
          </cell>
          <cell r="HF399">
            <v>-3.1275284799999997E-2</v>
          </cell>
          <cell r="HG399">
            <v>6.4575196000000168E-3</v>
          </cell>
          <cell r="HH399">
            <v>8.2035260000001831E-5</v>
          </cell>
          <cell r="HI399">
            <v>-1.0732391809999964E-2</v>
          </cell>
          <cell r="HJ399">
            <v>0</v>
          </cell>
          <cell r="HK399">
            <v>0</v>
          </cell>
          <cell r="HL399">
            <v>0</v>
          </cell>
          <cell r="HM399">
            <v>-0.19254411351999989</v>
          </cell>
          <cell r="HN399">
            <v>-1.9338247599999914E-2</v>
          </cell>
          <cell r="HO399">
            <v>0</v>
          </cell>
          <cell r="HP399">
            <v>-5.3745039629999991E-2</v>
          </cell>
          <cell r="HQ399">
            <v>0</v>
          </cell>
          <cell r="HR399">
            <v>-0.40399396611999983</v>
          </cell>
          <cell r="HS399">
            <v>-0.14956308709000002</v>
          </cell>
          <cell r="HT399">
            <v>-2.3174353950000004E-2</v>
          </cell>
          <cell r="HU399">
            <v>0</v>
          </cell>
          <cell r="HV399">
            <v>-2.4239930190000002E-2</v>
          </cell>
          <cell r="HW399">
            <v>-2.6046907459999991E-2</v>
          </cell>
          <cell r="HX399">
            <v>0</v>
          </cell>
          <cell r="HY399">
            <v>0</v>
          </cell>
          <cell r="HZ399">
            <v>-0.10342519267000005</v>
          </cell>
          <cell r="IA399">
            <v>-6.649743793000007E-2</v>
          </cell>
          <cell r="IB399">
            <v>0</v>
          </cell>
          <cell r="IC399">
            <v>-1.1047056829999957E-2</v>
          </cell>
          <cell r="ID399">
            <v>0</v>
          </cell>
          <cell r="IE399">
            <v>-0.63887101073999997</v>
          </cell>
          <cell r="IF399">
            <v>-0.24541788003999998</v>
          </cell>
          <cell r="IG399">
            <v>-0.33819799954999996</v>
          </cell>
          <cell r="IH399">
            <v>-9.1420132499999696E-3</v>
          </cell>
          <cell r="II399">
            <v>-3.0929656299999997E-2</v>
          </cell>
          <cell r="IJ399">
            <v>-2.7660477399999994E-3</v>
          </cell>
          <cell r="IK399">
            <v>0</v>
          </cell>
          <cell r="IL399">
            <v>0</v>
          </cell>
          <cell r="IM399">
            <v>-2.3856715030000419E-2</v>
          </cell>
          <cell r="IN399">
            <v>-3.624321670999997E-2</v>
          </cell>
          <cell r="IO399">
            <v>0</v>
          </cell>
          <cell r="IP399">
            <v>4.7682517879999997E-2</v>
          </cell>
          <cell r="IQ399">
            <v>0</v>
          </cell>
          <cell r="IR399">
            <v>-0.60216406165999992</v>
          </cell>
          <cell r="IS399">
            <v>-4.5292653650000014E-2</v>
          </cell>
          <cell r="IT399">
            <v>-3.912381023E-2</v>
          </cell>
          <cell r="IU399">
            <v>-2.3509507500000026E-2</v>
          </cell>
          <cell r="IV399">
            <v>-3.4932552929999999E-2</v>
          </cell>
          <cell r="IW399">
            <v>-1.086519121E-2</v>
          </cell>
          <cell r="IX399">
            <v>-6.4100447870000007E-2</v>
          </cell>
          <cell r="IY399">
            <v>0</v>
          </cell>
          <cell r="IZ399">
            <v>-0.24706408114</v>
          </cell>
          <cell r="JA399">
            <v>-4.5272364579999946E-2</v>
          </cell>
          <cell r="JB399">
            <v>0</v>
          </cell>
          <cell r="JC399">
            <v>-9.200345254999992E-2</v>
          </cell>
          <cell r="JD399">
            <v>0</v>
          </cell>
          <cell r="JE399">
            <v>0.10469323517000007</v>
          </cell>
          <cell r="JF399">
            <v>0</v>
          </cell>
          <cell r="JG399">
            <v>9.6561997790000076E-2</v>
          </cell>
          <cell r="JH399">
            <v>1.6081539869999995E-2</v>
          </cell>
          <cell r="JI399">
            <v>0</v>
          </cell>
          <cell r="JJ399">
            <v>0</v>
          </cell>
          <cell r="JK399">
            <v>0</v>
          </cell>
          <cell r="JL399">
            <v>0</v>
          </cell>
          <cell r="JM399">
            <v>-7.9503024900000607E-3</v>
          </cell>
          <cell r="JN399">
            <v>0</v>
          </cell>
          <cell r="JO399">
            <v>0</v>
          </cell>
          <cell r="JP399">
            <v>0</v>
          </cell>
          <cell r="JQ399">
            <v>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  <cell r="EJ400">
            <v>0</v>
          </cell>
          <cell r="EK400">
            <v>0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R400">
            <v>0</v>
          </cell>
          <cell r="ES400">
            <v>0</v>
          </cell>
          <cell r="ET400">
            <v>0</v>
          </cell>
          <cell r="EU400">
            <v>0</v>
          </cell>
          <cell r="EV400">
            <v>0</v>
          </cell>
          <cell r="EW400">
            <v>0</v>
          </cell>
          <cell r="EX400">
            <v>0</v>
          </cell>
          <cell r="EY400">
            <v>0</v>
          </cell>
          <cell r="EZ400">
            <v>0</v>
          </cell>
          <cell r="FA400">
            <v>0</v>
          </cell>
          <cell r="FB400">
            <v>0</v>
          </cell>
          <cell r="FC400">
            <v>0</v>
          </cell>
          <cell r="FD400">
            <v>0</v>
          </cell>
          <cell r="FE400">
            <v>0</v>
          </cell>
          <cell r="FF400">
            <v>0</v>
          </cell>
          <cell r="FG400">
            <v>0</v>
          </cell>
          <cell r="FH400">
            <v>0</v>
          </cell>
          <cell r="FI400">
            <v>0</v>
          </cell>
          <cell r="FJ400">
            <v>0</v>
          </cell>
          <cell r="FK400">
            <v>0</v>
          </cell>
          <cell r="FL400">
            <v>0</v>
          </cell>
          <cell r="FM400">
            <v>0</v>
          </cell>
          <cell r="FN400">
            <v>0</v>
          </cell>
          <cell r="FO400">
            <v>0</v>
          </cell>
          <cell r="FP400">
            <v>0</v>
          </cell>
          <cell r="FQ400">
            <v>0</v>
          </cell>
          <cell r="FR400">
            <v>0</v>
          </cell>
          <cell r="FS400">
            <v>0</v>
          </cell>
          <cell r="FT400">
            <v>0</v>
          </cell>
          <cell r="FU400">
            <v>0</v>
          </cell>
          <cell r="FV400">
            <v>0</v>
          </cell>
          <cell r="FW400">
            <v>0</v>
          </cell>
          <cell r="FX400">
            <v>0</v>
          </cell>
          <cell r="FY400">
            <v>0</v>
          </cell>
          <cell r="FZ400">
            <v>0</v>
          </cell>
          <cell r="GA400">
            <v>0</v>
          </cell>
          <cell r="GB400">
            <v>0</v>
          </cell>
          <cell r="GC400">
            <v>0</v>
          </cell>
          <cell r="GD400">
            <v>0</v>
          </cell>
          <cell r="GE400">
            <v>0</v>
          </cell>
          <cell r="GF400">
            <v>0</v>
          </cell>
          <cell r="GG400">
            <v>0</v>
          </cell>
          <cell r="GH400">
            <v>0</v>
          </cell>
          <cell r="GI400">
            <v>0</v>
          </cell>
          <cell r="GJ400">
            <v>0</v>
          </cell>
          <cell r="GK400">
            <v>0</v>
          </cell>
          <cell r="GL400">
            <v>0</v>
          </cell>
          <cell r="GM400">
            <v>0</v>
          </cell>
          <cell r="GN400">
            <v>0</v>
          </cell>
          <cell r="GO400">
            <v>0</v>
          </cell>
          <cell r="GP400">
            <v>0</v>
          </cell>
          <cell r="GQ400">
            <v>0</v>
          </cell>
          <cell r="GR400">
            <v>0</v>
          </cell>
          <cell r="GS400">
            <v>0</v>
          </cell>
          <cell r="GT400">
            <v>0</v>
          </cell>
          <cell r="GU400">
            <v>0</v>
          </cell>
          <cell r="GV400">
            <v>0</v>
          </cell>
          <cell r="GW400">
            <v>0</v>
          </cell>
          <cell r="GX400">
            <v>0</v>
          </cell>
          <cell r="GY400">
            <v>0</v>
          </cell>
          <cell r="GZ400">
            <v>0</v>
          </cell>
          <cell r="HA400">
            <v>0</v>
          </cell>
          <cell r="HB400">
            <v>0</v>
          </cell>
          <cell r="HC400">
            <v>0</v>
          </cell>
          <cell r="HD400">
            <v>0</v>
          </cell>
          <cell r="HE400">
            <v>0</v>
          </cell>
          <cell r="HF400">
            <v>0</v>
          </cell>
          <cell r="HG400">
            <v>0</v>
          </cell>
          <cell r="HH400">
            <v>0</v>
          </cell>
          <cell r="HI400">
            <v>0</v>
          </cell>
          <cell r="HJ400">
            <v>0</v>
          </cell>
          <cell r="HK400">
            <v>0</v>
          </cell>
          <cell r="HL400">
            <v>0</v>
          </cell>
          <cell r="HM400">
            <v>0</v>
          </cell>
          <cell r="HN400">
            <v>0</v>
          </cell>
          <cell r="HO400">
            <v>0</v>
          </cell>
          <cell r="HP400">
            <v>0</v>
          </cell>
          <cell r="HQ400">
            <v>0</v>
          </cell>
          <cell r="HR400">
            <v>0</v>
          </cell>
          <cell r="HS400">
            <v>0</v>
          </cell>
          <cell r="HT400">
            <v>0</v>
          </cell>
          <cell r="HU400">
            <v>0</v>
          </cell>
          <cell r="HV400">
            <v>0</v>
          </cell>
          <cell r="HW400">
            <v>0</v>
          </cell>
          <cell r="HX400">
            <v>0</v>
          </cell>
          <cell r="HY400">
            <v>0</v>
          </cell>
          <cell r="HZ400">
            <v>0</v>
          </cell>
          <cell r="IA400">
            <v>0</v>
          </cell>
          <cell r="IB400">
            <v>0</v>
          </cell>
          <cell r="IC400">
            <v>0</v>
          </cell>
          <cell r="ID400">
            <v>0</v>
          </cell>
          <cell r="IE400">
            <v>0</v>
          </cell>
          <cell r="IF400">
            <v>0</v>
          </cell>
          <cell r="IG400">
            <v>0</v>
          </cell>
          <cell r="IH400">
            <v>0</v>
          </cell>
          <cell r="II400">
            <v>0</v>
          </cell>
          <cell r="IJ400">
            <v>0</v>
          </cell>
          <cell r="IK400">
            <v>0</v>
          </cell>
          <cell r="IL400">
            <v>0</v>
          </cell>
          <cell r="IM400">
            <v>0</v>
          </cell>
          <cell r="IN400">
            <v>0</v>
          </cell>
          <cell r="IO400">
            <v>0</v>
          </cell>
          <cell r="IP400">
            <v>0</v>
          </cell>
          <cell r="IQ400">
            <v>0</v>
          </cell>
          <cell r="IR400">
            <v>0</v>
          </cell>
          <cell r="IS400">
            <v>0</v>
          </cell>
          <cell r="IT400">
            <v>0</v>
          </cell>
          <cell r="IU400">
            <v>0</v>
          </cell>
          <cell r="IV400">
            <v>0</v>
          </cell>
          <cell r="IW400">
            <v>0</v>
          </cell>
          <cell r="IX400">
            <v>0</v>
          </cell>
          <cell r="IY400">
            <v>0</v>
          </cell>
          <cell r="IZ400">
            <v>0</v>
          </cell>
          <cell r="JA400">
            <v>0</v>
          </cell>
          <cell r="JB400">
            <v>0</v>
          </cell>
          <cell r="JC400">
            <v>0</v>
          </cell>
          <cell r="JD400">
            <v>0</v>
          </cell>
          <cell r="JE400">
            <v>0</v>
          </cell>
          <cell r="JF400">
            <v>0</v>
          </cell>
          <cell r="JG400">
            <v>0</v>
          </cell>
          <cell r="JH400">
            <v>0</v>
          </cell>
          <cell r="JI400">
            <v>0</v>
          </cell>
          <cell r="JJ400">
            <v>0</v>
          </cell>
          <cell r="JK400">
            <v>0</v>
          </cell>
          <cell r="JL400">
            <v>0</v>
          </cell>
          <cell r="JM400">
            <v>0</v>
          </cell>
          <cell r="JN400">
            <v>0</v>
          </cell>
          <cell r="JO400">
            <v>0</v>
          </cell>
          <cell r="JP400">
            <v>0</v>
          </cell>
          <cell r="JQ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  <cell r="ET401">
            <v>0</v>
          </cell>
          <cell r="EU401">
            <v>0</v>
          </cell>
          <cell r="EV401">
            <v>0</v>
          </cell>
          <cell r="EW401">
            <v>0</v>
          </cell>
          <cell r="EX401">
            <v>0</v>
          </cell>
          <cell r="EY401">
            <v>0</v>
          </cell>
          <cell r="EZ401">
            <v>0</v>
          </cell>
          <cell r="FA401">
            <v>0</v>
          </cell>
          <cell r="FB401">
            <v>0</v>
          </cell>
          <cell r="FC401">
            <v>0</v>
          </cell>
          <cell r="FD401">
            <v>0</v>
          </cell>
          <cell r="FE401">
            <v>0</v>
          </cell>
          <cell r="FF401">
            <v>0</v>
          </cell>
          <cell r="FG401">
            <v>0</v>
          </cell>
          <cell r="FH401">
            <v>0</v>
          </cell>
          <cell r="FI401">
            <v>0</v>
          </cell>
          <cell r="FJ401">
            <v>0</v>
          </cell>
          <cell r="FK401">
            <v>0</v>
          </cell>
          <cell r="FL401">
            <v>0</v>
          </cell>
          <cell r="FM401">
            <v>0</v>
          </cell>
          <cell r="FN401">
            <v>0</v>
          </cell>
          <cell r="FO401">
            <v>0</v>
          </cell>
          <cell r="FP401">
            <v>0</v>
          </cell>
          <cell r="FQ401">
            <v>0</v>
          </cell>
          <cell r="FR401">
            <v>0</v>
          </cell>
          <cell r="FS401">
            <v>0</v>
          </cell>
          <cell r="FT401">
            <v>0</v>
          </cell>
          <cell r="FU401">
            <v>0</v>
          </cell>
          <cell r="FV401">
            <v>0</v>
          </cell>
          <cell r="FW401">
            <v>0</v>
          </cell>
          <cell r="FX401">
            <v>0</v>
          </cell>
          <cell r="FY401">
            <v>0</v>
          </cell>
          <cell r="FZ401">
            <v>0</v>
          </cell>
          <cell r="GA401">
            <v>0</v>
          </cell>
          <cell r="GB401">
            <v>0</v>
          </cell>
          <cell r="GC401">
            <v>0</v>
          </cell>
          <cell r="GD401">
            <v>0</v>
          </cell>
          <cell r="GE401">
            <v>0</v>
          </cell>
          <cell r="GF401">
            <v>0</v>
          </cell>
          <cell r="GG401">
            <v>0</v>
          </cell>
          <cell r="GH401">
            <v>0</v>
          </cell>
          <cell r="GI401">
            <v>0</v>
          </cell>
          <cell r="GJ401">
            <v>0</v>
          </cell>
          <cell r="GK401">
            <v>0</v>
          </cell>
          <cell r="GL401">
            <v>0</v>
          </cell>
          <cell r="GM401">
            <v>0</v>
          </cell>
          <cell r="GN401">
            <v>0</v>
          </cell>
          <cell r="GO401">
            <v>0</v>
          </cell>
          <cell r="GP401">
            <v>0</v>
          </cell>
          <cell r="GQ401">
            <v>0</v>
          </cell>
          <cell r="GR401">
            <v>0</v>
          </cell>
          <cell r="GS401">
            <v>0</v>
          </cell>
          <cell r="GT401">
            <v>0</v>
          </cell>
          <cell r="GU401">
            <v>0</v>
          </cell>
          <cell r="GV401">
            <v>0</v>
          </cell>
          <cell r="GW401">
            <v>0</v>
          </cell>
          <cell r="GX401">
            <v>0</v>
          </cell>
          <cell r="GY401">
            <v>0</v>
          </cell>
          <cell r="GZ401">
            <v>0</v>
          </cell>
          <cell r="HA401">
            <v>0</v>
          </cell>
          <cell r="HB401">
            <v>0</v>
          </cell>
          <cell r="HC401">
            <v>0</v>
          </cell>
          <cell r="HD401">
            <v>0</v>
          </cell>
          <cell r="HE401">
            <v>0</v>
          </cell>
          <cell r="HF401">
            <v>0</v>
          </cell>
          <cell r="HG401">
            <v>0</v>
          </cell>
          <cell r="HH401">
            <v>0</v>
          </cell>
          <cell r="HI401">
            <v>0</v>
          </cell>
          <cell r="HJ401">
            <v>0</v>
          </cell>
          <cell r="HK401">
            <v>0</v>
          </cell>
          <cell r="HL401">
            <v>0</v>
          </cell>
          <cell r="HM401">
            <v>0</v>
          </cell>
          <cell r="HN401">
            <v>0</v>
          </cell>
          <cell r="HO401">
            <v>0</v>
          </cell>
          <cell r="HP401">
            <v>0</v>
          </cell>
          <cell r="HQ401">
            <v>0</v>
          </cell>
          <cell r="HR401">
            <v>0</v>
          </cell>
          <cell r="HS401">
            <v>0</v>
          </cell>
          <cell r="HT401">
            <v>0</v>
          </cell>
          <cell r="HU401">
            <v>0</v>
          </cell>
          <cell r="HV401">
            <v>0</v>
          </cell>
          <cell r="HW401">
            <v>0</v>
          </cell>
          <cell r="HX401">
            <v>0</v>
          </cell>
          <cell r="HY401">
            <v>0</v>
          </cell>
          <cell r="HZ401">
            <v>0</v>
          </cell>
          <cell r="IA401">
            <v>0</v>
          </cell>
          <cell r="IB401">
            <v>0</v>
          </cell>
          <cell r="IC401">
            <v>0</v>
          </cell>
          <cell r="ID401">
            <v>0</v>
          </cell>
          <cell r="IE401">
            <v>0</v>
          </cell>
          <cell r="IF401">
            <v>0</v>
          </cell>
          <cell r="IG401">
            <v>0</v>
          </cell>
          <cell r="IH401">
            <v>0</v>
          </cell>
          <cell r="II401">
            <v>0</v>
          </cell>
          <cell r="IJ401">
            <v>0</v>
          </cell>
          <cell r="IK401">
            <v>0</v>
          </cell>
          <cell r="IL401">
            <v>0</v>
          </cell>
          <cell r="IM401">
            <v>0</v>
          </cell>
          <cell r="IN401">
            <v>0</v>
          </cell>
          <cell r="IO401">
            <v>0</v>
          </cell>
          <cell r="IP401">
            <v>0</v>
          </cell>
          <cell r="IQ401">
            <v>0</v>
          </cell>
          <cell r="IR401">
            <v>0</v>
          </cell>
          <cell r="IS401">
            <v>0</v>
          </cell>
          <cell r="IT401">
            <v>0</v>
          </cell>
          <cell r="IU401">
            <v>0</v>
          </cell>
          <cell r="IV401">
            <v>0</v>
          </cell>
          <cell r="IW401">
            <v>0</v>
          </cell>
          <cell r="IX401">
            <v>0</v>
          </cell>
          <cell r="IY401">
            <v>0</v>
          </cell>
          <cell r="IZ401">
            <v>0</v>
          </cell>
          <cell r="JA401">
            <v>0</v>
          </cell>
          <cell r="JB401">
            <v>0</v>
          </cell>
          <cell r="JC401">
            <v>0</v>
          </cell>
          <cell r="JD401">
            <v>0</v>
          </cell>
          <cell r="JE401">
            <v>0</v>
          </cell>
          <cell r="JF401">
            <v>0</v>
          </cell>
          <cell r="JG401">
            <v>0</v>
          </cell>
          <cell r="JH401">
            <v>0</v>
          </cell>
          <cell r="JI401">
            <v>0</v>
          </cell>
          <cell r="JJ401">
            <v>0</v>
          </cell>
          <cell r="JK401">
            <v>0</v>
          </cell>
          <cell r="JL401">
            <v>0</v>
          </cell>
          <cell r="JM401">
            <v>0</v>
          </cell>
          <cell r="JN401">
            <v>0</v>
          </cell>
          <cell r="JO401">
            <v>0</v>
          </cell>
          <cell r="JP401">
            <v>0</v>
          </cell>
          <cell r="JQ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  <cell r="ET402">
            <v>0</v>
          </cell>
          <cell r="EU402">
            <v>0</v>
          </cell>
          <cell r="EV402">
            <v>0</v>
          </cell>
          <cell r="EW402">
            <v>0</v>
          </cell>
          <cell r="EX402">
            <v>0</v>
          </cell>
          <cell r="EY402">
            <v>0</v>
          </cell>
          <cell r="EZ402">
            <v>0</v>
          </cell>
          <cell r="FA402">
            <v>0</v>
          </cell>
          <cell r="FB402">
            <v>0</v>
          </cell>
          <cell r="FC402">
            <v>0</v>
          </cell>
          <cell r="FD402">
            <v>0</v>
          </cell>
          <cell r="FE402">
            <v>0</v>
          </cell>
          <cell r="FF402">
            <v>0</v>
          </cell>
          <cell r="FG402">
            <v>0</v>
          </cell>
          <cell r="FH402">
            <v>0</v>
          </cell>
          <cell r="FI402">
            <v>0</v>
          </cell>
          <cell r="FJ402">
            <v>0</v>
          </cell>
          <cell r="FK402">
            <v>0</v>
          </cell>
          <cell r="FL402">
            <v>0</v>
          </cell>
          <cell r="FM402">
            <v>0</v>
          </cell>
          <cell r="FN402">
            <v>0</v>
          </cell>
          <cell r="FO402">
            <v>0</v>
          </cell>
          <cell r="FP402">
            <v>0</v>
          </cell>
          <cell r="FQ402">
            <v>0</v>
          </cell>
          <cell r="FR402">
            <v>0</v>
          </cell>
          <cell r="FS402">
            <v>0</v>
          </cell>
          <cell r="FT402">
            <v>0</v>
          </cell>
          <cell r="FU402">
            <v>0</v>
          </cell>
          <cell r="FV402">
            <v>0</v>
          </cell>
          <cell r="FW402">
            <v>0</v>
          </cell>
          <cell r="FX402">
            <v>0</v>
          </cell>
          <cell r="FY402">
            <v>0</v>
          </cell>
          <cell r="FZ402">
            <v>0</v>
          </cell>
          <cell r="GA402">
            <v>0</v>
          </cell>
          <cell r="GB402">
            <v>0</v>
          </cell>
          <cell r="GC402">
            <v>0</v>
          </cell>
          <cell r="GD402">
            <v>0</v>
          </cell>
          <cell r="GE402">
            <v>0</v>
          </cell>
          <cell r="GF402">
            <v>0</v>
          </cell>
          <cell r="GG402">
            <v>0</v>
          </cell>
          <cell r="GH402">
            <v>0</v>
          </cell>
          <cell r="GI402">
            <v>0</v>
          </cell>
          <cell r="GJ402">
            <v>0</v>
          </cell>
          <cell r="GK402">
            <v>0</v>
          </cell>
          <cell r="GL402">
            <v>0</v>
          </cell>
          <cell r="GM402">
            <v>0</v>
          </cell>
          <cell r="GN402">
            <v>0</v>
          </cell>
          <cell r="GO402">
            <v>0</v>
          </cell>
          <cell r="GP402">
            <v>0</v>
          </cell>
          <cell r="GQ402">
            <v>0</v>
          </cell>
          <cell r="GR402">
            <v>0</v>
          </cell>
          <cell r="GS402">
            <v>0</v>
          </cell>
          <cell r="GT402">
            <v>0</v>
          </cell>
          <cell r="GU402">
            <v>0</v>
          </cell>
          <cell r="GV402">
            <v>0</v>
          </cell>
          <cell r="GW402">
            <v>0</v>
          </cell>
          <cell r="GX402">
            <v>0</v>
          </cell>
          <cell r="GY402">
            <v>0</v>
          </cell>
          <cell r="GZ402">
            <v>0</v>
          </cell>
          <cell r="HA402">
            <v>0</v>
          </cell>
          <cell r="HB402">
            <v>0</v>
          </cell>
          <cell r="HC402">
            <v>0</v>
          </cell>
          <cell r="HD402">
            <v>0</v>
          </cell>
          <cell r="HE402">
            <v>0</v>
          </cell>
          <cell r="HF402">
            <v>0</v>
          </cell>
          <cell r="HG402">
            <v>0</v>
          </cell>
          <cell r="HH402">
            <v>0</v>
          </cell>
          <cell r="HI402">
            <v>0</v>
          </cell>
          <cell r="HJ402">
            <v>0</v>
          </cell>
          <cell r="HK402">
            <v>0</v>
          </cell>
          <cell r="HL402">
            <v>0</v>
          </cell>
          <cell r="HM402">
            <v>0</v>
          </cell>
          <cell r="HN402">
            <v>0</v>
          </cell>
          <cell r="HO402">
            <v>0</v>
          </cell>
          <cell r="HP402">
            <v>0</v>
          </cell>
          <cell r="HQ402">
            <v>0</v>
          </cell>
          <cell r="HR402">
            <v>0</v>
          </cell>
          <cell r="HS402">
            <v>0</v>
          </cell>
          <cell r="HT402">
            <v>0</v>
          </cell>
          <cell r="HU402">
            <v>0</v>
          </cell>
          <cell r="HV402">
            <v>0</v>
          </cell>
          <cell r="HW402">
            <v>0</v>
          </cell>
          <cell r="HX402">
            <v>0</v>
          </cell>
          <cell r="HY402">
            <v>0</v>
          </cell>
          <cell r="HZ402">
            <v>0</v>
          </cell>
          <cell r="IA402">
            <v>0</v>
          </cell>
          <cell r="IB402">
            <v>0</v>
          </cell>
          <cell r="IC402">
            <v>0</v>
          </cell>
          <cell r="ID402">
            <v>0</v>
          </cell>
          <cell r="IE402">
            <v>0</v>
          </cell>
          <cell r="IF402">
            <v>0</v>
          </cell>
          <cell r="IG402">
            <v>0</v>
          </cell>
          <cell r="IH402">
            <v>0</v>
          </cell>
          <cell r="II402">
            <v>0</v>
          </cell>
          <cell r="IJ402">
            <v>0</v>
          </cell>
          <cell r="IK402">
            <v>0</v>
          </cell>
          <cell r="IL402">
            <v>0</v>
          </cell>
          <cell r="IM402">
            <v>0</v>
          </cell>
          <cell r="IN402">
            <v>0</v>
          </cell>
          <cell r="IO402">
            <v>0</v>
          </cell>
          <cell r="IP402">
            <v>0</v>
          </cell>
          <cell r="IQ402">
            <v>0</v>
          </cell>
          <cell r="IR402">
            <v>0</v>
          </cell>
          <cell r="IS402">
            <v>0</v>
          </cell>
          <cell r="IT402">
            <v>0</v>
          </cell>
          <cell r="IU402">
            <v>0</v>
          </cell>
          <cell r="IV402">
            <v>0</v>
          </cell>
          <cell r="IW402">
            <v>0</v>
          </cell>
          <cell r="IX402">
            <v>0</v>
          </cell>
          <cell r="IY402">
            <v>0</v>
          </cell>
          <cell r="IZ402">
            <v>0</v>
          </cell>
          <cell r="JA402">
            <v>0</v>
          </cell>
          <cell r="JB402">
            <v>0</v>
          </cell>
          <cell r="JC402">
            <v>0</v>
          </cell>
          <cell r="JD402">
            <v>0</v>
          </cell>
          <cell r="JE402">
            <v>0</v>
          </cell>
          <cell r="JF402">
            <v>0</v>
          </cell>
          <cell r="JG402">
            <v>0</v>
          </cell>
          <cell r="JH402">
            <v>0</v>
          </cell>
          <cell r="JI402">
            <v>0</v>
          </cell>
          <cell r="JJ402">
            <v>0</v>
          </cell>
          <cell r="JK402">
            <v>0</v>
          </cell>
          <cell r="JL402">
            <v>0</v>
          </cell>
          <cell r="JM402">
            <v>0</v>
          </cell>
          <cell r="JN402">
            <v>0</v>
          </cell>
          <cell r="JO402">
            <v>0</v>
          </cell>
          <cell r="JP402">
            <v>0</v>
          </cell>
          <cell r="JQ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  <cell r="ET403">
            <v>0</v>
          </cell>
          <cell r="EU403">
            <v>0</v>
          </cell>
          <cell r="EV403">
            <v>0</v>
          </cell>
          <cell r="EW403">
            <v>0</v>
          </cell>
          <cell r="EX403">
            <v>0</v>
          </cell>
          <cell r="EY403">
            <v>0</v>
          </cell>
          <cell r="EZ403">
            <v>0</v>
          </cell>
          <cell r="FA403">
            <v>0</v>
          </cell>
          <cell r="FB403">
            <v>0</v>
          </cell>
          <cell r="FC403">
            <v>0</v>
          </cell>
          <cell r="FD403">
            <v>0</v>
          </cell>
          <cell r="FE403">
            <v>0</v>
          </cell>
          <cell r="FF403">
            <v>0</v>
          </cell>
          <cell r="FG403">
            <v>0</v>
          </cell>
          <cell r="FH403">
            <v>0</v>
          </cell>
          <cell r="FI403">
            <v>0</v>
          </cell>
          <cell r="FJ403">
            <v>0</v>
          </cell>
          <cell r="FK403">
            <v>0</v>
          </cell>
          <cell r="FL403">
            <v>0</v>
          </cell>
          <cell r="FM403">
            <v>0</v>
          </cell>
          <cell r="FN403">
            <v>0</v>
          </cell>
          <cell r="FO403">
            <v>0</v>
          </cell>
          <cell r="FP403">
            <v>0</v>
          </cell>
          <cell r="FQ403">
            <v>0</v>
          </cell>
          <cell r="FR403">
            <v>0</v>
          </cell>
          <cell r="FS403">
            <v>0</v>
          </cell>
          <cell r="FT403">
            <v>0</v>
          </cell>
          <cell r="FU403">
            <v>0</v>
          </cell>
          <cell r="FV403">
            <v>0</v>
          </cell>
          <cell r="FW403">
            <v>0</v>
          </cell>
          <cell r="FX403">
            <v>0</v>
          </cell>
          <cell r="FY403">
            <v>0</v>
          </cell>
          <cell r="FZ403">
            <v>0</v>
          </cell>
          <cell r="GA403">
            <v>0</v>
          </cell>
          <cell r="GB403">
            <v>0</v>
          </cell>
          <cell r="GC403">
            <v>0</v>
          </cell>
          <cell r="GD403">
            <v>0</v>
          </cell>
          <cell r="GE403">
            <v>0</v>
          </cell>
          <cell r="GF403">
            <v>0</v>
          </cell>
          <cell r="GG403">
            <v>0</v>
          </cell>
          <cell r="GH403">
            <v>0</v>
          </cell>
          <cell r="GI403">
            <v>0</v>
          </cell>
          <cell r="GJ403">
            <v>0</v>
          </cell>
          <cell r="GK403">
            <v>0</v>
          </cell>
          <cell r="GL403">
            <v>0</v>
          </cell>
          <cell r="GM403">
            <v>0</v>
          </cell>
          <cell r="GN403">
            <v>0</v>
          </cell>
          <cell r="GO403">
            <v>0</v>
          </cell>
          <cell r="GP403">
            <v>0</v>
          </cell>
          <cell r="GQ403">
            <v>0</v>
          </cell>
          <cell r="GR403">
            <v>0</v>
          </cell>
          <cell r="GS403">
            <v>0</v>
          </cell>
          <cell r="GT403">
            <v>0</v>
          </cell>
          <cell r="GU403">
            <v>0</v>
          </cell>
          <cell r="GV403">
            <v>0</v>
          </cell>
          <cell r="GW403">
            <v>0</v>
          </cell>
          <cell r="GX403">
            <v>0</v>
          </cell>
          <cell r="GY403">
            <v>0</v>
          </cell>
          <cell r="GZ403">
            <v>0</v>
          </cell>
          <cell r="HA403">
            <v>0</v>
          </cell>
          <cell r="HB403">
            <v>0</v>
          </cell>
          <cell r="HC403">
            <v>0</v>
          </cell>
          <cell r="HD403">
            <v>0</v>
          </cell>
          <cell r="HE403">
            <v>0</v>
          </cell>
          <cell r="HF403">
            <v>0</v>
          </cell>
          <cell r="HG403">
            <v>0</v>
          </cell>
          <cell r="HH403">
            <v>0</v>
          </cell>
          <cell r="HI403">
            <v>0</v>
          </cell>
          <cell r="HJ403">
            <v>0</v>
          </cell>
          <cell r="HK403">
            <v>0</v>
          </cell>
          <cell r="HL403">
            <v>0</v>
          </cell>
          <cell r="HM403">
            <v>0</v>
          </cell>
          <cell r="HN403">
            <v>0</v>
          </cell>
          <cell r="HO403">
            <v>0</v>
          </cell>
          <cell r="HP403">
            <v>0</v>
          </cell>
          <cell r="HQ403">
            <v>0</v>
          </cell>
          <cell r="HR403">
            <v>0</v>
          </cell>
          <cell r="HS403">
            <v>0</v>
          </cell>
          <cell r="HT403">
            <v>0</v>
          </cell>
          <cell r="HU403">
            <v>0</v>
          </cell>
          <cell r="HV403">
            <v>0</v>
          </cell>
          <cell r="HW403">
            <v>0</v>
          </cell>
          <cell r="HX403">
            <v>0</v>
          </cell>
          <cell r="HY403">
            <v>0</v>
          </cell>
          <cell r="HZ403">
            <v>0</v>
          </cell>
          <cell r="IA403">
            <v>0</v>
          </cell>
          <cell r="IB403">
            <v>0</v>
          </cell>
          <cell r="IC403">
            <v>0</v>
          </cell>
          <cell r="ID403">
            <v>0</v>
          </cell>
          <cell r="IE403">
            <v>0</v>
          </cell>
          <cell r="IF403">
            <v>0</v>
          </cell>
          <cell r="IG403">
            <v>0</v>
          </cell>
          <cell r="IH403">
            <v>0</v>
          </cell>
          <cell r="II403">
            <v>0</v>
          </cell>
          <cell r="IJ403">
            <v>0</v>
          </cell>
          <cell r="IK403">
            <v>0</v>
          </cell>
          <cell r="IL403">
            <v>0</v>
          </cell>
          <cell r="IM403">
            <v>0</v>
          </cell>
          <cell r="IN403">
            <v>0</v>
          </cell>
          <cell r="IO403">
            <v>0</v>
          </cell>
          <cell r="IP403">
            <v>0</v>
          </cell>
          <cell r="IQ403">
            <v>0</v>
          </cell>
          <cell r="IR403">
            <v>0</v>
          </cell>
          <cell r="IS403">
            <v>0</v>
          </cell>
          <cell r="IT403">
            <v>0</v>
          </cell>
          <cell r="IU403">
            <v>0</v>
          </cell>
          <cell r="IV403">
            <v>0</v>
          </cell>
          <cell r="IW403">
            <v>0</v>
          </cell>
          <cell r="IX403">
            <v>0</v>
          </cell>
          <cell r="IY403">
            <v>0</v>
          </cell>
          <cell r="IZ403">
            <v>0</v>
          </cell>
          <cell r="JA403">
            <v>0</v>
          </cell>
          <cell r="JB403">
            <v>0</v>
          </cell>
          <cell r="JC403">
            <v>0</v>
          </cell>
          <cell r="JD403">
            <v>0</v>
          </cell>
          <cell r="JE403">
            <v>0</v>
          </cell>
          <cell r="JF403">
            <v>0</v>
          </cell>
          <cell r="JG403">
            <v>0</v>
          </cell>
          <cell r="JH403">
            <v>0</v>
          </cell>
          <cell r="JI403">
            <v>0</v>
          </cell>
          <cell r="JJ403">
            <v>0</v>
          </cell>
          <cell r="JK403">
            <v>0</v>
          </cell>
          <cell r="JL403">
            <v>0</v>
          </cell>
          <cell r="JM403">
            <v>0</v>
          </cell>
          <cell r="JN403">
            <v>0</v>
          </cell>
          <cell r="JO403">
            <v>0</v>
          </cell>
          <cell r="JP403">
            <v>0</v>
          </cell>
          <cell r="JQ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  <cell r="ET404">
            <v>0</v>
          </cell>
          <cell r="EU404">
            <v>0</v>
          </cell>
          <cell r="EV404">
            <v>0</v>
          </cell>
          <cell r="EW404">
            <v>0</v>
          </cell>
          <cell r="EX404">
            <v>0</v>
          </cell>
          <cell r="EY404">
            <v>0</v>
          </cell>
          <cell r="EZ404">
            <v>0</v>
          </cell>
          <cell r="FA404">
            <v>0</v>
          </cell>
          <cell r="FB404">
            <v>0</v>
          </cell>
          <cell r="FC404">
            <v>0</v>
          </cell>
          <cell r="FD404">
            <v>0</v>
          </cell>
          <cell r="FE404">
            <v>0</v>
          </cell>
          <cell r="FF404">
            <v>0</v>
          </cell>
          <cell r="FG404">
            <v>0</v>
          </cell>
          <cell r="FH404">
            <v>0</v>
          </cell>
          <cell r="FI404">
            <v>0</v>
          </cell>
          <cell r="FJ404">
            <v>0</v>
          </cell>
          <cell r="FK404">
            <v>0</v>
          </cell>
          <cell r="FL404">
            <v>0</v>
          </cell>
          <cell r="FM404">
            <v>0</v>
          </cell>
          <cell r="FN404">
            <v>0</v>
          </cell>
          <cell r="FO404">
            <v>0</v>
          </cell>
          <cell r="FP404">
            <v>0</v>
          </cell>
          <cell r="FQ404">
            <v>0</v>
          </cell>
          <cell r="FR404">
            <v>0</v>
          </cell>
          <cell r="FS404">
            <v>0</v>
          </cell>
          <cell r="FT404">
            <v>0</v>
          </cell>
          <cell r="FU404">
            <v>0</v>
          </cell>
          <cell r="FV404">
            <v>0</v>
          </cell>
          <cell r="FW404">
            <v>0</v>
          </cell>
          <cell r="FX404">
            <v>0</v>
          </cell>
          <cell r="FY404">
            <v>0</v>
          </cell>
          <cell r="FZ404">
            <v>0</v>
          </cell>
          <cell r="GA404">
            <v>0</v>
          </cell>
          <cell r="GB404">
            <v>0</v>
          </cell>
          <cell r="GC404">
            <v>0</v>
          </cell>
          <cell r="GD404">
            <v>0</v>
          </cell>
          <cell r="GE404">
            <v>0</v>
          </cell>
          <cell r="GF404">
            <v>0</v>
          </cell>
          <cell r="GG404">
            <v>0</v>
          </cell>
          <cell r="GH404">
            <v>0</v>
          </cell>
          <cell r="GI404">
            <v>0</v>
          </cell>
          <cell r="GJ404">
            <v>0</v>
          </cell>
          <cell r="GK404">
            <v>0</v>
          </cell>
          <cell r="GL404">
            <v>0</v>
          </cell>
          <cell r="GM404">
            <v>0</v>
          </cell>
          <cell r="GN404">
            <v>0</v>
          </cell>
          <cell r="GO404">
            <v>0</v>
          </cell>
          <cell r="GP404">
            <v>0</v>
          </cell>
          <cell r="GQ404">
            <v>0</v>
          </cell>
          <cell r="GR404">
            <v>0</v>
          </cell>
          <cell r="GS404">
            <v>0</v>
          </cell>
          <cell r="GT404">
            <v>0</v>
          </cell>
          <cell r="GU404">
            <v>0</v>
          </cell>
          <cell r="GV404">
            <v>0</v>
          </cell>
          <cell r="GW404">
            <v>0</v>
          </cell>
          <cell r="GX404">
            <v>0</v>
          </cell>
          <cell r="GY404">
            <v>0</v>
          </cell>
          <cell r="GZ404">
            <v>0</v>
          </cell>
          <cell r="HA404">
            <v>0</v>
          </cell>
          <cell r="HB404">
            <v>0</v>
          </cell>
          <cell r="HC404">
            <v>0</v>
          </cell>
          <cell r="HD404">
            <v>0</v>
          </cell>
          <cell r="HE404">
            <v>0</v>
          </cell>
          <cell r="HF404">
            <v>0</v>
          </cell>
          <cell r="HG404">
            <v>0</v>
          </cell>
          <cell r="HH404">
            <v>0</v>
          </cell>
          <cell r="HI404">
            <v>0</v>
          </cell>
          <cell r="HJ404">
            <v>0</v>
          </cell>
          <cell r="HK404">
            <v>0</v>
          </cell>
          <cell r="HL404">
            <v>0</v>
          </cell>
          <cell r="HM404">
            <v>0</v>
          </cell>
          <cell r="HN404">
            <v>0</v>
          </cell>
          <cell r="HO404">
            <v>0</v>
          </cell>
          <cell r="HP404">
            <v>0</v>
          </cell>
          <cell r="HQ404">
            <v>0</v>
          </cell>
          <cell r="HR404">
            <v>0</v>
          </cell>
          <cell r="HS404">
            <v>0</v>
          </cell>
          <cell r="HT404">
            <v>0</v>
          </cell>
          <cell r="HU404">
            <v>0</v>
          </cell>
          <cell r="HV404">
            <v>0</v>
          </cell>
          <cell r="HW404">
            <v>0</v>
          </cell>
          <cell r="HX404">
            <v>0</v>
          </cell>
          <cell r="HY404">
            <v>0</v>
          </cell>
          <cell r="HZ404">
            <v>0</v>
          </cell>
          <cell r="IA404">
            <v>0</v>
          </cell>
          <cell r="IB404">
            <v>0</v>
          </cell>
          <cell r="IC404">
            <v>0</v>
          </cell>
          <cell r="ID404">
            <v>0</v>
          </cell>
          <cell r="IE404">
            <v>0</v>
          </cell>
          <cell r="IF404">
            <v>0</v>
          </cell>
          <cell r="IG404">
            <v>0</v>
          </cell>
          <cell r="IH404">
            <v>0</v>
          </cell>
          <cell r="II404">
            <v>0</v>
          </cell>
          <cell r="IJ404">
            <v>0</v>
          </cell>
          <cell r="IK404">
            <v>0</v>
          </cell>
          <cell r="IL404">
            <v>0</v>
          </cell>
          <cell r="IM404">
            <v>0</v>
          </cell>
          <cell r="IN404">
            <v>0</v>
          </cell>
          <cell r="IO404">
            <v>0</v>
          </cell>
          <cell r="IP404">
            <v>0</v>
          </cell>
          <cell r="IQ404">
            <v>0</v>
          </cell>
          <cell r="IR404">
            <v>0</v>
          </cell>
          <cell r="IS404">
            <v>0</v>
          </cell>
          <cell r="IT404">
            <v>0</v>
          </cell>
          <cell r="IU404">
            <v>0</v>
          </cell>
          <cell r="IV404">
            <v>0</v>
          </cell>
          <cell r="IW404">
            <v>0</v>
          </cell>
          <cell r="IX404">
            <v>0</v>
          </cell>
          <cell r="IY404">
            <v>0</v>
          </cell>
          <cell r="IZ404">
            <v>0</v>
          </cell>
          <cell r="JA404">
            <v>0</v>
          </cell>
          <cell r="JB404">
            <v>0</v>
          </cell>
          <cell r="JC404">
            <v>0</v>
          </cell>
          <cell r="JD404">
            <v>0</v>
          </cell>
          <cell r="JE404">
            <v>0</v>
          </cell>
          <cell r="JF404">
            <v>0</v>
          </cell>
          <cell r="JG404">
            <v>0</v>
          </cell>
          <cell r="JH404">
            <v>0</v>
          </cell>
          <cell r="JI404">
            <v>0</v>
          </cell>
          <cell r="JJ404">
            <v>0</v>
          </cell>
          <cell r="JK404">
            <v>0</v>
          </cell>
          <cell r="JL404">
            <v>0</v>
          </cell>
          <cell r="JM404">
            <v>0</v>
          </cell>
          <cell r="JN404">
            <v>0</v>
          </cell>
          <cell r="JO404">
            <v>0</v>
          </cell>
          <cell r="JP404">
            <v>0</v>
          </cell>
          <cell r="JQ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-0.22849763132000001</v>
          </cell>
          <cell r="BS405">
            <v>-4.3524833000000568E-4</v>
          </cell>
          <cell r="BT405">
            <v>-3.7705795609999981E-2</v>
          </cell>
          <cell r="BU405">
            <v>0</v>
          </cell>
          <cell r="BV405">
            <v>-5.8332318400000006E-2</v>
          </cell>
          <cell r="BW405">
            <v>0</v>
          </cell>
          <cell r="BX405">
            <v>0</v>
          </cell>
          <cell r="BY405">
            <v>-6.1794718949999966E-2</v>
          </cell>
          <cell r="BZ405">
            <v>0</v>
          </cell>
          <cell r="CA405">
            <v>-3.8602712249999976E-2</v>
          </cell>
          <cell r="CB405">
            <v>0</v>
          </cell>
          <cell r="CC405">
            <v>-3.1626837780000014E-2</v>
          </cell>
          <cell r="CD405">
            <v>0</v>
          </cell>
          <cell r="CE405">
            <v>-0.10064040471000002</v>
          </cell>
          <cell r="CF405">
            <v>0</v>
          </cell>
          <cell r="CG405">
            <v>-3.7080643279999992E-2</v>
          </cell>
          <cell r="CH405">
            <v>0</v>
          </cell>
          <cell r="CI405">
            <v>0</v>
          </cell>
          <cell r="CJ405">
            <v>-3.6277449699999992E-3</v>
          </cell>
          <cell r="CK405">
            <v>0</v>
          </cell>
          <cell r="CL405">
            <v>5.2966377000002174E-4</v>
          </cell>
          <cell r="CM405">
            <v>0</v>
          </cell>
          <cell r="CN405">
            <v>0</v>
          </cell>
          <cell r="CO405">
            <v>-3.1008215000000172E-4</v>
          </cell>
          <cell r="CP405">
            <v>-1.0962983189999997E-2</v>
          </cell>
          <cell r="CQ405">
            <v>-4.9188614889999982E-2</v>
          </cell>
          <cell r="CR405">
            <v>-5.530949790999995E-2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-5.0608722000000106E-3</v>
          </cell>
          <cell r="CZ405">
            <v>-5.4970205250000008E-2</v>
          </cell>
          <cell r="DA405">
            <v>5.7004661700000014E-3</v>
          </cell>
          <cell r="DB405">
            <v>0</v>
          </cell>
          <cell r="DC405">
            <v>-5.2199048999998499E-4</v>
          </cell>
          <cell r="DD405">
            <v>-4.5689613999999601E-4</v>
          </cell>
          <cell r="DE405">
            <v>-0.14495575100999991</v>
          </cell>
          <cell r="DF405">
            <v>0</v>
          </cell>
          <cell r="DG405">
            <v>-1.5108327359999979E-2</v>
          </cell>
          <cell r="DH405">
            <v>0</v>
          </cell>
          <cell r="DI405">
            <v>0</v>
          </cell>
          <cell r="DJ405">
            <v>0</v>
          </cell>
          <cell r="DK405">
            <v>-4.5717051999999772E-4</v>
          </cell>
          <cell r="DL405">
            <v>0</v>
          </cell>
          <cell r="DM405">
            <v>-5.4526702100000005E-2</v>
          </cell>
          <cell r="DN405">
            <v>-2.7535075570000012E-2</v>
          </cell>
          <cell r="DO405">
            <v>-2.9805376330000022E-2</v>
          </cell>
          <cell r="DP405">
            <v>-1.7523099129999969E-2</v>
          </cell>
          <cell r="DQ405">
            <v>0</v>
          </cell>
          <cell r="DR405">
            <v>-0.18087345983999992</v>
          </cell>
          <cell r="DS405">
            <v>-6.6329377159999994E-2</v>
          </cell>
          <cell r="DT405">
            <v>-8.116074429999981E-3</v>
          </cell>
          <cell r="DU405">
            <v>0</v>
          </cell>
          <cell r="DV405">
            <v>-4.9655996000000369E-3</v>
          </cell>
          <cell r="DW405">
            <v>-1.3352064E-2</v>
          </cell>
          <cell r="DX405">
            <v>0</v>
          </cell>
          <cell r="DY405">
            <v>-2.6281291039999988E-2</v>
          </cell>
          <cell r="DZ405">
            <v>0</v>
          </cell>
          <cell r="EA405">
            <v>-7.3711897000000581E-4</v>
          </cell>
          <cell r="EB405">
            <v>-3.9774582000000058E-3</v>
          </cell>
          <cell r="EC405">
            <v>-5.7114476439999978E-2</v>
          </cell>
          <cell r="ED405">
            <v>0</v>
          </cell>
          <cell r="EE405">
            <v>-4.6468311330000178E-2</v>
          </cell>
          <cell r="EF405">
            <v>-7.6727564400000114E-3</v>
          </cell>
          <cell r="EG405">
            <v>3.7335408399999936E-3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-2.6944459219999994E-2</v>
          </cell>
          <cell r="EM405">
            <v>0</v>
          </cell>
          <cell r="EN405">
            <v>-3.9378108000001633E-4</v>
          </cell>
          <cell r="EO405">
            <v>-8.8065874900000174E-3</v>
          </cell>
          <cell r="EP405">
            <v>-6.3842679399999935E-3</v>
          </cell>
          <cell r="EQ405">
            <v>0</v>
          </cell>
          <cell r="ER405">
            <v>-0.11054795848999999</v>
          </cell>
          <cell r="ES405">
            <v>-4.3511663489999991E-2</v>
          </cell>
          <cell r="ET405">
            <v>-1.8112825999999638E-4</v>
          </cell>
          <cell r="EU405">
            <v>0</v>
          </cell>
          <cell r="EV405">
            <v>0</v>
          </cell>
          <cell r="EW405">
            <v>-1.8221418390000001E-2</v>
          </cell>
          <cell r="EX405">
            <v>2.1083235299999975E-3</v>
          </cell>
          <cell r="EY405">
            <v>-5.8260408900000227E-3</v>
          </cell>
          <cell r="EZ405">
            <v>0</v>
          </cell>
          <cell r="FA405">
            <v>-9.8604827999999867E-4</v>
          </cell>
          <cell r="FB405">
            <v>-4.9075937700000238E-3</v>
          </cell>
          <cell r="FC405">
            <v>-3.8653843850000008E-2</v>
          </cell>
          <cell r="FD405">
            <v>-3.6854509000000535E-4</v>
          </cell>
          <cell r="FE405">
            <v>-0.14660891902999995</v>
          </cell>
          <cell r="FF405">
            <v>-4.1910810849999994E-2</v>
          </cell>
          <cell r="FG405">
            <v>0</v>
          </cell>
          <cell r="FH405">
            <v>0</v>
          </cell>
          <cell r="FI405">
            <v>-4.0311251940000001E-2</v>
          </cell>
          <cell r="FJ405">
            <v>-1.592898857E-2</v>
          </cell>
          <cell r="FK405">
            <v>0</v>
          </cell>
          <cell r="FL405">
            <v>-1.7235891120000013E-2</v>
          </cell>
          <cell r="FM405">
            <v>-1.0793213400000015E-3</v>
          </cell>
          <cell r="FN405">
            <v>0</v>
          </cell>
          <cell r="FO405">
            <v>-1.4583401999999634E-3</v>
          </cell>
          <cell r="FP405">
            <v>-5.3371849600000187E-3</v>
          </cell>
          <cell r="FQ405">
            <v>-2.3347130049999998E-2</v>
          </cell>
          <cell r="FR405">
            <v>-0.19562377764000005</v>
          </cell>
          <cell r="FS405">
            <v>-5.7239792999999595E-4</v>
          </cell>
          <cell r="FT405">
            <v>-3.325394260000003E-3</v>
          </cell>
          <cell r="FU405">
            <v>0</v>
          </cell>
          <cell r="FV405">
            <v>-2.0601829280000004E-2</v>
          </cell>
          <cell r="FW405">
            <v>0</v>
          </cell>
          <cell r="FX405">
            <v>0</v>
          </cell>
          <cell r="FY405">
            <v>-4.4099217249999934E-2</v>
          </cell>
          <cell r="FZ405">
            <v>-6.4379001250000012E-2</v>
          </cell>
          <cell r="GA405">
            <v>0</v>
          </cell>
          <cell r="GB405">
            <v>0</v>
          </cell>
          <cell r="GC405">
            <v>-6.2645937669999985E-2</v>
          </cell>
          <cell r="GD405">
            <v>0</v>
          </cell>
          <cell r="GE405">
            <v>-8.7155430520000188E-2</v>
          </cell>
          <cell r="GF405">
            <v>-9.4346783200000006E-3</v>
          </cell>
          <cell r="GG405">
            <v>3.1181951000003316E-4</v>
          </cell>
          <cell r="GH405">
            <v>0</v>
          </cell>
          <cell r="GI405">
            <v>-3.8643691000000008E-2</v>
          </cell>
          <cell r="GJ405">
            <v>0</v>
          </cell>
          <cell r="GK405">
            <v>0</v>
          </cell>
          <cell r="GL405">
            <v>-1.7630415690000012E-2</v>
          </cell>
          <cell r="GM405">
            <v>1.9868139000000368E-4</v>
          </cell>
          <cell r="GN405">
            <v>0</v>
          </cell>
          <cell r="GO405">
            <v>5.8142339199999948E-3</v>
          </cell>
          <cell r="GP405">
            <v>-2.7771380329999984E-2</v>
          </cell>
          <cell r="GQ405">
            <v>0</v>
          </cell>
          <cell r="GR405">
            <v>-0.18570918293999994</v>
          </cell>
          <cell r="GS405">
            <v>0</v>
          </cell>
          <cell r="GT405">
            <v>0</v>
          </cell>
          <cell r="GU405">
            <v>0</v>
          </cell>
          <cell r="GV405">
            <v>-3.8837048999999998E-3</v>
          </cell>
          <cell r="GW405">
            <v>0</v>
          </cell>
          <cell r="GX405">
            <v>0</v>
          </cell>
          <cell r="GY405">
            <v>-7.3383566300000008E-3</v>
          </cell>
          <cell r="GZ405">
            <v>0</v>
          </cell>
          <cell r="HA405">
            <v>-1.8112637110000003E-2</v>
          </cell>
          <cell r="HB405">
            <v>-4.2822881770000015E-2</v>
          </cell>
          <cell r="HC405">
            <v>-9.8447162019999979E-2</v>
          </cell>
          <cell r="HD405">
            <v>-1.5104440509999983E-2</v>
          </cell>
          <cell r="HE405">
            <v>-8.5310627720000198E-2</v>
          </cell>
          <cell r="HF405">
            <v>0</v>
          </cell>
          <cell r="HG405">
            <v>-3.0249046720000006E-2</v>
          </cell>
          <cell r="HH405">
            <v>0</v>
          </cell>
          <cell r="HI405">
            <v>-5.2234485899999988E-3</v>
          </cell>
          <cell r="HJ405">
            <v>0</v>
          </cell>
          <cell r="HK405">
            <v>0</v>
          </cell>
          <cell r="HL405">
            <v>-1.3688278630000009E-2</v>
          </cell>
          <cell r="HM405">
            <v>0</v>
          </cell>
          <cell r="HN405">
            <v>0</v>
          </cell>
          <cell r="HO405">
            <v>0</v>
          </cell>
          <cell r="HP405">
            <v>-2.636038584E-2</v>
          </cell>
          <cell r="HQ405">
            <v>-9.7894679399999629E-3</v>
          </cell>
          <cell r="HR405">
            <v>-0.26545408408999971</v>
          </cell>
          <cell r="HS405">
            <v>-9.9843535400000044E-3</v>
          </cell>
          <cell r="HT405">
            <v>-4.3632433919999936E-2</v>
          </cell>
          <cell r="HU405">
            <v>0</v>
          </cell>
          <cell r="HV405">
            <v>0</v>
          </cell>
          <cell r="HW405">
            <v>0</v>
          </cell>
          <cell r="HX405">
            <v>0</v>
          </cell>
          <cell r="HY405">
            <v>-3.776565456E-2</v>
          </cell>
          <cell r="HZ405">
            <v>0</v>
          </cell>
          <cell r="IA405">
            <v>0</v>
          </cell>
          <cell r="IB405">
            <v>-5.4962532209999998E-2</v>
          </cell>
          <cell r="IC405">
            <v>-1.087428399999979E-3</v>
          </cell>
          <cell r="ID405">
            <v>-0.11802168145999986</v>
          </cell>
          <cell r="IE405">
            <v>-0.25267295083000008</v>
          </cell>
          <cell r="IF405">
            <v>-0.12313840025</v>
          </cell>
          <cell r="IG405">
            <v>-8.757370614000004E-2</v>
          </cell>
          <cell r="IH405">
            <v>0</v>
          </cell>
          <cell r="II405">
            <v>-1.5602245870000003E-2</v>
          </cell>
          <cell r="IJ405">
            <v>0</v>
          </cell>
          <cell r="IK405">
            <v>0</v>
          </cell>
          <cell r="IL405">
            <v>-4.3939648999999359E-4</v>
          </cell>
          <cell r="IM405">
            <v>0</v>
          </cell>
          <cell r="IN405">
            <v>0</v>
          </cell>
          <cell r="IO405">
            <v>0</v>
          </cell>
          <cell r="IP405">
            <v>-2.5919202079999981E-2</v>
          </cell>
          <cell r="IQ405">
            <v>0</v>
          </cell>
          <cell r="IR405">
            <v>-0.27045125008000004</v>
          </cell>
          <cell r="IS405">
            <v>-8.8369371389999951E-2</v>
          </cell>
          <cell r="IT405">
            <v>-4.5436556200000033E-2</v>
          </cell>
          <cell r="IU405">
            <v>0</v>
          </cell>
          <cell r="IV405">
            <v>-9.095481510000003E-3</v>
          </cell>
          <cell r="IW405">
            <v>0</v>
          </cell>
          <cell r="IX405">
            <v>0</v>
          </cell>
          <cell r="IY405">
            <v>0</v>
          </cell>
          <cell r="IZ405">
            <v>0</v>
          </cell>
          <cell r="JA405">
            <v>-1.8373129209999998E-2</v>
          </cell>
          <cell r="JB405">
            <v>0</v>
          </cell>
          <cell r="JC405">
            <v>-3.6095086280000022E-2</v>
          </cell>
          <cell r="JD405">
            <v>-7.3081625489999968E-2</v>
          </cell>
          <cell r="JE405">
            <v>0</v>
          </cell>
          <cell r="JF405">
            <v>0</v>
          </cell>
          <cell r="JG405">
            <v>0</v>
          </cell>
          <cell r="JH405">
            <v>0</v>
          </cell>
          <cell r="JI405">
            <v>0</v>
          </cell>
          <cell r="JJ405">
            <v>0</v>
          </cell>
          <cell r="JK405">
            <v>0</v>
          </cell>
          <cell r="JL405">
            <v>0</v>
          </cell>
          <cell r="JM405">
            <v>0</v>
          </cell>
          <cell r="JN405">
            <v>0</v>
          </cell>
          <cell r="JO405">
            <v>0</v>
          </cell>
          <cell r="JP405">
            <v>0</v>
          </cell>
          <cell r="JQ405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0</v>
          </cell>
          <cell r="EZ406">
            <v>0</v>
          </cell>
          <cell r="FA406">
            <v>0</v>
          </cell>
          <cell r="FB406">
            <v>0</v>
          </cell>
          <cell r="FC406">
            <v>0</v>
          </cell>
          <cell r="FD406">
            <v>0</v>
          </cell>
          <cell r="FE406">
            <v>0</v>
          </cell>
          <cell r="FF406">
            <v>0</v>
          </cell>
          <cell r="FG406">
            <v>0</v>
          </cell>
          <cell r="FH406">
            <v>0</v>
          </cell>
          <cell r="FI406">
            <v>0</v>
          </cell>
          <cell r="FJ406">
            <v>0</v>
          </cell>
          <cell r="FK406">
            <v>0</v>
          </cell>
          <cell r="FL406">
            <v>0</v>
          </cell>
          <cell r="FM406">
            <v>0</v>
          </cell>
          <cell r="FN406">
            <v>0</v>
          </cell>
          <cell r="FO406">
            <v>0</v>
          </cell>
          <cell r="FP406">
            <v>0</v>
          </cell>
          <cell r="FQ406">
            <v>0</v>
          </cell>
          <cell r="FR406">
            <v>0</v>
          </cell>
          <cell r="FS406">
            <v>0</v>
          </cell>
          <cell r="FT406">
            <v>0</v>
          </cell>
          <cell r="FU406">
            <v>0</v>
          </cell>
          <cell r="FV406">
            <v>0</v>
          </cell>
          <cell r="FW406">
            <v>0</v>
          </cell>
          <cell r="FX406">
            <v>0</v>
          </cell>
          <cell r="FY406">
            <v>0</v>
          </cell>
          <cell r="FZ406">
            <v>0</v>
          </cell>
          <cell r="GA406">
            <v>0</v>
          </cell>
          <cell r="GB406">
            <v>0</v>
          </cell>
          <cell r="GC406">
            <v>0</v>
          </cell>
          <cell r="GD406">
            <v>0</v>
          </cell>
          <cell r="GE406">
            <v>0</v>
          </cell>
          <cell r="GF406">
            <v>0</v>
          </cell>
          <cell r="GG406">
            <v>0</v>
          </cell>
          <cell r="GH406">
            <v>0</v>
          </cell>
          <cell r="GI406">
            <v>0</v>
          </cell>
          <cell r="GJ406">
            <v>0</v>
          </cell>
          <cell r="GK406">
            <v>0</v>
          </cell>
          <cell r="GL406">
            <v>0</v>
          </cell>
          <cell r="GM406">
            <v>0</v>
          </cell>
          <cell r="GN406">
            <v>0</v>
          </cell>
          <cell r="GO406">
            <v>0</v>
          </cell>
          <cell r="GP406">
            <v>0</v>
          </cell>
          <cell r="GQ406">
            <v>0</v>
          </cell>
          <cell r="GR406">
            <v>0</v>
          </cell>
          <cell r="GS406">
            <v>0</v>
          </cell>
          <cell r="GT406">
            <v>0</v>
          </cell>
          <cell r="GU406">
            <v>0</v>
          </cell>
          <cell r="GV406">
            <v>0</v>
          </cell>
          <cell r="GW406">
            <v>0</v>
          </cell>
          <cell r="GX406">
            <v>0</v>
          </cell>
          <cell r="GY406">
            <v>0</v>
          </cell>
          <cell r="GZ406">
            <v>0</v>
          </cell>
          <cell r="HA406">
            <v>0</v>
          </cell>
          <cell r="HB406">
            <v>0</v>
          </cell>
          <cell r="HC406">
            <v>0</v>
          </cell>
          <cell r="HD406">
            <v>0</v>
          </cell>
          <cell r="HE406">
            <v>0</v>
          </cell>
          <cell r="HF406">
            <v>0</v>
          </cell>
          <cell r="HG406">
            <v>0</v>
          </cell>
          <cell r="HH406">
            <v>0</v>
          </cell>
          <cell r="HI406">
            <v>0</v>
          </cell>
          <cell r="HJ406">
            <v>0</v>
          </cell>
          <cell r="HK406">
            <v>0</v>
          </cell>
          <cell r="HL406">
            <v>0</v>
          </cell>
          <cell r="HM406">
            <v>0</v>
          </cell>
          <cell r="HN406">
            <v>0</v>
          </cell>
          <cell r="HO406">
            <v>0</v>
          </cell>
          <cell r="HP406">
            <v>0</v>
          </cell>
          <cell r="HQ406">
            <v>0</v>
          </cell>
          <cell r="HR406">
            <v>0</v>
          </cell>
          <cell r="HS406">
            <v>0</v>
          </cell>
          <cell r="HT406">
            <v>0</v>
          </cell>
          <cell r="HU406">
            <v>0</v>
          </cell>
          <cell r="HV406">
            <v>0</v>
          </cell>
          <cell r="HW406">
            <v>0</v>
          </cell>
          <cell r="HX406">
            <v>0</v>
          </cell>
          <cell r="HY406">
            <v>0</v>
          </cell>
          <cell r="HZ406">
            <v>0</v>
          </cell>
          <cell r="IA406">
            <v>0</v>
          </cell>
          <cell r="IB406">
            <v>0</v>
          </cell>
          <cell r="IC406">
            <v>0</v>
          </cell>
          <cell r="ID406">
            <v>0</v>
          </cell>
          <cell r="IE406">
            <v>0</v>
          </cell>
          <cell r="IF406">
            <v>0</v>
          </cell>
          <cell r="IG406">
            <v>0</v>
          </cell>
          <cell r="IH406">
            <v>0</v>
          </cell>
          <cell r="II406">
            <v>0</v>
          </cell>
          <cell r="IJ406">
            <v>0</v>
          </cell>
          <cell r="IK406">
            <v>0</v>
          </cell>
          <cell r="IL406">
            <v>0</v>
          </cell>
          <cell r="IM406">
            <v>0</v>
          </cell>
          <cell r="IN406">
            <v>0</v>
          </cell>
          <cell r="IO406">
            <v>0</v>
          </cell>
          <cell r="IP406">
            <v>0</v>
          </cell>
          <cell r="IQ406">
            <v>0</v>
          </cell>
          <cell r="IR406">
            <v>0</v>
          </cell>
          <cell r="IS406">
            <v>0</v>
          </cell>
          <cell r="IT406">
            <v>0</v>
          </cell>
          <cell r="IU406">
            <v>0</v>
          </cell>
          <cell r="IV406">
            <v>0</v>
          </cell>
          <cell r="IW406">
            <v>0</v>
          </cell>
          <cell r="IX406">
            <v>0</v>
          </cell>
          <cell r="IY406">
            <v>0</v>
          </cell>
          <cell r="IZ406">
            <v>0</v>
          </cell>
          <cell r="JA406">
            <v>0</v>
          </cell>
          <cell r="JB406">
            <v>0</v>
          </cell>
          <cell r="JC406">
            <v>0</v>
          </cell>
          <cell r="JD406">
            <v>0</v>
          </cell>
          <cell r="JE406">
            <v>0</v>
          </cell>
          <cell r="JF406">
            <v>0</v>
          </cell>
          <cell r="JG406">
            <v>0</v>
          </cell>
          <cell r="JH406">
            <v>0</v>
          </cell>
          <cell r="JI406">
            <v>0</v>
          </cell>
          <cell r="JJ406">
            <v>0</v>
          </cell>
          <cell r="JK406">
            <v>0</v>
          </cell>
          <cell r="JL406">
            <v>0</v>
          </cell>
          <cell r="JM406">
            <v>0</v>
          </cell>
          <cell r="JN406">
            <v>0</v>
          </cell>
          <cell r="JO406">
            <v>0</v>
          </cell>
          <cell r="JP406">
            <v>0</v>
          </cell>
          <cell r="JQ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  <cell r="EJ407">
            <v>0</v>
          </cell>
          <cell r="EK407">
            <v>0</v>
          </cell>
          <cell r="EL407">
            <v>0</v>
          </cell>
          <cell r="EM407">
            <v>0</v>
          </cell>
          <cell r="EN407">
            <v>0</v>
          </cell>
          <cell r="EO407">
            <v>0</v>
          </cell>
          <cell r="EP407">
            <v>0</v>
          </cell>
          <cell r="EQ407">
            <v>0</v>
          </cell>
          <cell r="ER407">
            <v>0</v>
          </cell>
          <cell r="ES407">
            <v>0</v>
          </cell>
          <cell r="ET407">
            <v>0</v>
          </cell>
          <cell r="EU407">
            <v>0</v>
          </cell>
          <cell r="EV407">
            <v>0</v>
          </cell>
          <cell r="EW407">
            <v>0</v>
          </cell>
          <cell r="EX407">
            <v>0</v>
          </cell>
          <cell r="EY407">
            <v>0</v>
          </cell>
          <cell r="EZ407">
            <v>0</v>
          </cell>
          <cell r="FA407">
            <v>0</v>
          </cell>
          <cell r="FB407">
            <v>0</v>
          </cell>
          <cell r="FC407">
            <v>0</v>
          </cell>
          <cell r="FD407">
            <v>0</v>
          </cell>
          <cell r="FE407">
            <v>0</v>
          </cell>
          <cell r="FF407">
            <v>0</v>
          </cell>
          <cell r="FG407">
            <v>0</v>
          </cell>
          <cell r="FH407">
            <v>0</v>
          </cell>
          <cell r="FI407">
            <v>0</v>
          </cell>
          <cell r="FJ407">
            <v>0</v>
          </cell>
          <cell r="FK407">
            <v>0</v>
          </cell>
          <cell r="FL407">
            <v>0</v>
          </cell>
          <cell r="FM407">
            <v>0</v>
          </cell>
          <cell r="FN407">
            <v>0</v>
          </cell>
          <cell r="FO407">
            <v>0</v>
          </cell>
          <cell r="FP407">
            <v>0</v>
          </cell>
          <cell r="FQ407">
            <v>0</v>
          </cell>
          <cell r="FR407">
            <v>0</v>
          </cell>
          <cell r="FS407">
            <v>0</v>
          </cell>
          <cell r="FT407">
            <v>0</v>
          </cell>
          <cell r="FU407">
            <v>0</v>
          </cell>
          <cell r="FV407">
            <v>0</v>
          </cell>
          <cell r="FW407">
            <v>0</v>
          </cell>
          <cell r="FX407">
            <v>0</v>
          </cell>
          <cell r="FY407">
            <v>0</v>
          </cell>
          <cell r="FZ407">
            <v>0</v>
          </cell>
          <cell r="GA407">
            <v>0</v>
          </cell>
          <cell r="GB407">
            <v>0</v>
          </cell>
          <cell r="GC407">
            <v>0</v>
          </cell>
          <cell r="GD407">
            <v>0</v>
          </cell>
          <cell r="GE407">
            <v>0</v>
          </cell>
          <cell r="GF407">
            <v>0</v>
          </cell>
          <cell r="GG407">
            <v>0</v>
          </cell>
          <cell r="GH407">
            <v>0</v>
          </cell>
          <cell r="GI407">
            <v>0</v>
          </cell>
          <cell r="GJ407">
            <v>0</v>
          </cell>
          <cell r="GK407">
            <v>0</v>
          </cell>
          <cell r="GL407">
            <v>0</v>
          </cell>
          <cell r="GM407">
            <v>0</v>
          </cell>
          <cell r="GN407">
            <v>0</v>
          </cell>
          <cell r="GO407">
            <v>0</v>
          </cell>
          <cell r="GP407">
            <v>0</v>
          </cell>
          <cell r="GQ407">
            <v>0</v>
          </cell>
          <cell r="GR407">
            <v>0</v>
          </cell>
          <cell r="GS407">
            <v>0</v>
          </cell>
          <cell r="GT407">
            <v>0</v>
          </cell>
          <cell r="GU407">
            <v>0</v>
          </cell>
          <cell r="GV407">
            <v>0</v>
          </cell>
          <cell r="GW407">
            <v>0</v>
          </cell>
          <cell r="GX407">
            <v>0</v>
          </cell>
          <cell r="GY407">
            <v>0</v>
          </cell>
          <cell r="GZ407">
            <v>0</v>
          </cell>
          <cell r="HA407">
            <v>0</v>
          </cell>
          <cell r="HB407">
            <v>0</v>
          </cell>
          <cell r="HC407">
            <v>0</v>
          </cell>
          <cell r="HD407">
            <v>0</v>
          </cell>
          <cell r="HE407">
            <v>0</v>
          </cell>
          <cell r="HF407">
            <v>0</v>
          </cell>
          <cell r="HG407">
            <v>0</v>
          </cell>
          <cell r="HH407">
            <v>0</v>
          </cell>
          <cell r="HI407">
            <v>0</v>
          </cell>
          <cell r="HJ407">
            <v>0</v>
          </cell>
          <cell r="HK407">
            <v>0</v>
          </cell>
          <cell r="HL407">
            <v>0</v>
          </cell>
          <cell r="HM407">
            <v>0</v>
          </cell>
          <cell r="HN407">
            <v>0</v>
          </cell>
          <cell r="HO407">
            <v>0</v>
          </cell>
          <cell r="HP407">
            <v>0</v>
          </cell>
          <cell r="HQ407">
            <v>0</v>
          </cell>
          <cell r="HR407">
            <v>0</v>
          </cell>
          <cell r="HS407">
            <v>0</v>
          </cell>
          <cell r="HT407">
            <v>0</v>
          </cell>
          <cell r="HU407">
            <v>0</v>
          </cell>
          <cell r="HV407">
            <v>0</v>
          </cell>
          <cell r="HW407">
            <v>0</v>
          </cell>
          <cell r="HX407">
            <v>0</v>
          </cell>
          <cell r="HY407">
            <v>0</v>
          </cell>
          <cell r="HZ407">
            <v>0</v>
          </cell>
          <cell r="IA407">
            <v>0</v>
          </cell>
          <cell r="IB407">
            <v>0</v>
          </cell>
          <cell r="IC407">
            <v>0</v>
          </cell>
          <cell r="ID407">
            <v>0</v>
          </cell>
          <cell r="IE407">
            <v>0</v>
          </cell>
          <cell r="IF407">
            <v>0</v>
          </cell>
          <cell r="IG407">
            <v>0</v>
          </cell>
          <cell r="IH407">
            <v>0</v>
          </cell>
          <cell r="II407">
            <v>0</v>
          </cell>
          <cell r="IJ407">
            <v>0</v>
          </cell>
          <cell r="IK407">
            <v>0</v>
          </cell>
          <cell r="IL407">
            <v>0</v>
          </cell>
          <cell r="IM407">
            <v>0</v>
          </cell>
          <cell r="IN407">
            <v>0</v>
          </cell>
          <cell r="IO407">
            <v>0</v>
          </cell>
          <cell r="IP407">
            <v>0</v>
          </cell>
          <cell r="IQ407">
            <v>0</v>
          </cell>
          <cell r="IR407">
            <v>0</v>
          </cell>
          <cell r="IS407">
            <v>0</v>
          </cell>
          <cell r="IT407">
            <v>0</v>
          </cell>
          <cell r="IU407">
            <v>0</v>
          </cell>
          <cell r="IV407">
            <v>0</v>
          </cell>
          <cell r="IW407">
            <v>0</v>
          </cell>
          <cell r="IX407">
            <v>0</v>
          </cell>
          <cell r="IY407">
            <v>0</v>
          </cell>
          <cell r="IZ407">
            <v>0</v>
          </cell>
          <cell r="JA407">
            <v>0</v>
          </cell>
          <cell r="JB407">
            <v>0</v>
          </cell>
          <cell r="JC407">
            <v>0</v>
          </cell>
          <cell r="JD407">
            <v>0</v>
          </cell>
          <cell r="JE407">
            <v>0</v>
          </cell>
          <cell r="JF407">
            <v>0</v>
          </cell>
          <cell r="JG407">
            <v>0</v>
          </cell>
          <cell r="JH407">
            <v>0</v>
          </cell>
          <cell r="JI407">
            <v>0</v>
          </cell>
          <cell r="JJ407">
            <v>0</v>
          </cell>
          <cell r="JK407">
            <v>0</v>
          </cell>
          <cell r="JL407">
            <v>0</v>
          </cell>
          <cell r="JM407">
            <v>0</v>
          </cell>
          <cell r="JN407">
            <v>0</v>
          </cell>
          <cell r="JO407">
            <v>0</v>
          </cell>
          <cell r="JP407">
            <v>0</v>
          </cell>
          <cell r="JQ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  <cell r="EJ408">
            <v>0</v>
          </cell>
          <cell r="EK408">
            <v>0</v>
          </cell>
          <cell r="EL408">
            <v>0</v>
          </cell>
          <cell r="EM408">
            <v>0</v>
          </cell>
          <cell r="EN408">
            <v>0</v>
          </cell>
          <cell r="EO408">
            <v>0</v>
          </cell>
          <cell r="EP408">
            <v>0</v>
          </cell>
          <cell r="EQ408">
            <v>0</v>
          </cell>
          <cell r="ER408">
            <v>0</v>
          </cell>
          <cell r="ES408">
            <v>0</v>
          </cell>
          <cell r="ET408">
            <v>0</v>
          </cell>
          <cell r="EU408">
            <v>0</v>
          </cell>
          <cell r="EV408">
            <v>0</v>
          </cell>
          <cell r="EW408">
            <v>0</v>
          </cell>
          <cell r="EX408">
            <v>0</v>
          </cell>
          <cell r="EY408">
            <v>0</v>
          </cell>
          <cell r="EZ408">
            <v>0</v>
          </cell>
          <cell r="FA408">
            <v>0</v>
          </cell>
          <cell r="FB408">
            <v>0</v>
          </cell>
          <cell r="FC408">
            <v>0</v>
          </cell>
          <cell r="FD408">
            <v>0</v>
          </cell>
          <cell r="FE408">
            <v>0</v>
          </cell>
          <cell r="FF408">
            <v>0</v>
          </cell>
          <cell r="FG408">
            <v>0</v>
          </cell>
          <cell r="FH408">
            <v>0</v>
          </cell>
          <cell r="FI408">
            <v>0</v>
          </cell>
          <cell r="FJ408">
            <v>0</v>
          </cell>
          <cell r="FK408">
            <v>0</v>
          </cell>
          <cell r="FL408">
            <v>0</v>
          </cell>
          <cell r="FM408">
            <v>0</v>
          </cell>
          <cell r="FN408">
            <v>0</v>
          </cell>
          <cell r="FO408">
            <v>0</v>
          </cell>
          <cell r="FP408">
            <v>0</v>
          </cell>
          <cell r="FQ408">
            <v>0</v>
          </cell>
          <cell r="FR408">
            <v>0</v>
          </cell>
          <cell r="FS408">
            <v>0</v>
          </cell>
          <cell r="FT408">
            <v>0</v>
          </cell>
          <cell r="FU408">
            <v>0</v>
          </cell>
          <cell r="FV408">
            <v>0</v>
          </cell>
          <cell r="FW408">
            <v>0</v>
          </cell>
          <cell r="FX408">
            <v>0</v>
          </cell>
          <cell r="FY408">
            <v>0</v>
          </cell>
          <cell r="FZ408">
            <v>0</v>
          </cell>
          <cell r="GA408">
            <v>0</v>
          </cell>
          <cell r="GB408">
            <v>0</v>
          </cell>
          <cell r="GC408">
            <v>0</v>
          </cell>
          <cell r="GD408">
            <v>0</v>
          </cell>
          <cell r="GE408">
            <v>0</v>
          </cell>
          <cell r="GF408">
            <v>0</v>
          </cell>
          <cell r="GG408">
            <v>0</v>
          </cell>
          <cell r="GH408">
            <v>0</v>
          </cell>
          <cell r="GI408">
            <v>0</v>
          </cell>
          <cell r="GJ408">
            <v>0</v>
          </cell>
          <cell r="GK408">
            <v>0</v>
          </cell>
          <cell r="GL408">
            <v>0</v>
          </cell>
          <cell r="GM408">
            <v>0</v>
          </cell>
          <cell r="GN408">
            <v>0</v>
          </cell>
          <cell r="GO408">
            <v>0</v>
          </cell>
          <cell r="GP408">
            <v>0</v>
          </cell>
          <cell r="GQ408">
            <v>0</v>
          </cell>
          <cell r="GR408">
            <v>0</v>
          </cell>
          <cell r="GS408">
            <v>0</v>
          </cell>
          <cell r="GT408">
            <v>0</v>
          </cell>
          <cell r="GU408">
            <v>0</v>
          </cell>
          <cell r="GV408">
            <v>0</v>
          </cell>
          <cell r="GW408">
            <v>0</v>
          </cell>
          <cell r="GX408">
            <v>0</v>
          </cell>
          <cell r="GY408">
            <v>0</v>
          </cell>
          <cell r="GZ408">
            <v>0</v>
          </cell>
          <cell r="HA408">
            <v>0</v>
          </cell>
          <cell r="HB408">
            <v>0</v>
          </cell>
          <cell r="HC408">
            <v>0</v>
          </cell>
          <cell r="HD408">
            <v>0</v>
          </cell>
          <cell r="HE408">
            <v>0</v>
          </cell>
          <cell r="HF408">
            <v>0</v>
          </cell>
          <cell r="HG408">
            <v>0</v>
          </cell>
          <cell r="HH408">
            <v>0</v>
          </cell>
          <cell r="HI408">
            <v>0</v>
          </cell>
          <cell r="HJ408">
            <v>0</v>
          </cell>
          <cell r="HK408">
            <v>0</v>
          </cell>
          <cell r="HL408">
            <v>0</v>
          </cell>
          <cell r="HM408">
            <v>0</v>
          </cell>
          <cell r="HN408">
            <v>0</v>
          </cell>
          <cell r="HO408">
            <v>0</v>
          </cell>
          <cell r="HP408">
            <v>0</v>
          </cell>
          <cell r="HQ408">
            <v>0</v>
          </cell>
          <cell r="HR408">
            <v>0</v>
          </cell>
          <cell r="HS408">
            <v>0</v>
          </cell>
          <cell r="HT408">
            <v>0</v>
          </cell>
          <cell r="HU408">
            <v>0</v>
          </cell>
          <cell r="HV408">
            <v>0</v>
          </cell>
          <cell r="HW408">
            <v>0</v>
          </cell>
          <cell r="HX408">
            <v>0</v>
          </cell>
          <cell r="HY408">
            <v>0</v>
          </cell>
          <cell r="HZ408">
            <v>0</v>
          </cell>
          <cell r="IA408">
            <v>0</v>
          </cell>
          <cell r="IB408">
            <v>0</v>
          </cell>
          <cell r="IC408">
            <v>0</v>
          </cell>
          <cell r="ID408">
            <v>0</v>
          </cell>
          <cell r="IE408">
            <v>0</v>
          </cell>
          <cell r="IF408">
            <v>0</v>
          </cell>
          <cell r="IG408">
            <v>0</v>
          </cell>
          <cell r="IH408">
            <v>0</v>
          </cell>
          <cell r="II408">
            <v>0</v>
          </cell>
          <cell r="IJ408">
            <v>0</v>
          </cell>
          <cell r="IK408">
            <v>0</v>
          </cell>
          <cell r="IL408">
            <v>0</v>
          </cell>
          <cell r="IM408">
            <v>0</v>
          </cell>
          <cell r="IN408">
            <v>0</v>
          </cell>
          <cell r="IO408">
            <v>0</v>
          </cell>
          <cell r="IP408">
            <v>0</v>
          </cell>
          <cell r="IQ408">
            <v>0</v>
          </cell>
          <cell r="IR408">
            <v>0</v>
          </cell>
          <cell r="IS408">
            <v>0</v>
          </cell>
          <cell r="IT408">
            <v>0</v>
          </cell>
          <cell r="IU408">
            <v>0</v>
          </cell>
          <cell r="IV408">
            <v>0</v>
          </cell>
          <cell r="IW408">
            <v>0</v>
          </cell>
          <cell r="IX408">
            <v>0</v>
          </cell>
          <cell r="IY408">
            <v>0</v>
          </cell>
          <cell r="IZ408">
            <v>0</v>
          </cell>
          <cell r="JA408">
            <v>0</v>
          </cell>
          <cell r="JB408">
            <v>0</v>
          </cell>
          <cell r="JC408">
            <v>0</v>
          </cell>
          <cell r="JD408">
            <v>0</v>
          </cell>
          <cell r="JE408">
            <v>0</v>
          </cell>
          <cell r="JF408">
            <v>0</v>
          </cell>
          <cell r="JG408">
            <v>0</v>
          </cell>
          <cell r="JH408">
            <v>0</v>
          </cell>
          <cell r="JI408">
            <v>0</v>
          </cell>
          <cell r="JJ408">
            <v>0</v>
          </cell>
          <cell r="JK408">
            <v>0</v>
          </cell>
          <cell r="JL408">
            <v>0</v>
          </cell>
          <cell r="JM408">
            <v>0</v>
          </cell>
          <cell r="JN408">
            <v>0</v>
          </cell>
          <cell r="JO408">
            <v>0</v>
          </cell>
          <cell r="JP408">
            <v>0</v>
          </cell>
          <cell r="JQ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  <cell r="EJ409">
            <v>0</v>
          </cell>
          <cell r="EK409">
            <v>0</v>
          </cell>
          <cell r="EL409">
            <v>0</v>
          </cell>
          <cell r="EM409">
            <v>0</v>
          </cell>
          <cell r="EN409">
            <v>0</v>
          </cell>
          <cell r="EO409">
            <v>0</v>
          </cell>
          <cell r="EP409">
            <v>0</v>
          </cell>
          <cell r="EQ409">
            <v>0</v>
          </cell>
          <cell r="ER409">
            <v>0</v>
          </cell>
          <cell r="ES409">
            <v>0</v>
          </cell>
          <cell r="ET409">
            <v>0</v>
          </cell>
          <cell r="EU409">
            <v>0</v>
          </cell>
          <cell r="EV409">
            <v>0</v>
          </cell>
          <cell r="EW409">
            <v>0</v>
          </cell>
          <cell r="EX409">
            <v>0</v>
          </cell>
          <cell r="EY409">
            <v>0</v>
          </cell>
          <cell r="EZ409">
            <v>0</v>
          </cell>
          <cell r="FA409">
            <v>0</v>
          </cell>
          <cell r="FB409">
            <v>0</v>
          </cell>
          <cell r="FC409">
            <v>0</v>
          </cell>
          <cell r="FD409">
            <v>0</v>
          </cell>
          <cell r="FE409">
            <v>0</v>
          </cell>
          <cell r="FF409">
            <v>0</v>
          </cell>
          <cell r="FG409">
            <v>0</v>
          </cell>
          <cell r="FH409">
            <v>0</v>
          </cell>
          <cell r="FI409">
            <v>0</v>
          </cell>
          <cell r="FJ409">
            <v>0</v>
          </cell>
          <cell r="FK409">
            <v>0</v>
          </cell>
          <cell r="FL409">
            <v>0</v>
          </cell>
          <cell r="FM409">
            <v>0</v>
          </cell>
          <cell r="FN409">
            <v>0</v>
          </cell>
          <cell r="FO409">
            <v>0</v>
          </cell>
          <cell r="FP409">
            <v>0</v>
          </cell>
          <cell r="FQ409">
            <v>0</v>
          </cell>
          <cell r="FR409">
            <v>0</v>
          </cell>
          <cell r="FS409">
            <v>0</v>
          </cell>
          <cell r="FT409">
            <v>0</v>
          </cell>
          <cell r="FU409">
            <v>0</v>
          </cell>
          <cell r="FV409">
            <v>0</v>
          </cell>
          <cell r="FW409">
            <v>0</v>
          </cell>
          <cell r="FX409">
            <v>0</v>
          </cell>
          <cell r="FY409">
            <v>0</v>
          </cell>
          <cell r="FZ409">
            <v>0</v>
          </cell>
          <cell r="GA409">
            <v>0</v>
          </cell>
          <cell r="GB409">
            <v>0</v>
          </cell>
          <cell r="GC409">
            <v>0</v>
          </cell>
          <cell r="GD409">
            <v>0</v>
          </cell>
          <cell r="GE409">
            <v>0</v>
          </cell>
          <cell r="GF409">
            <v>0</v>
          </cell>
          <cell r="GG409">
            <v>0</v>
          </cell>
          <cell r="GH409">
            <v>0</v>
          </cell>
          <cell r="GI409">
            <v>0</v>
          </cell>
          <cell r="GJ409">
            <v>0</v>
          </cell>
          <cell r="GK409">
            <v>0</v>
          </cell>
          <cell r="GL409">
            <v>0</v>
          </cell>
          <cell r="GM409">
            <v>0</v>
          </cell>
          <cell r="GN409">
            <v>0</v>
          </cell>
          <cell r="GO409">
            <v>0</v>
          </cell>
          <cell r="GP409">
            <v>0</v>
          </cell>
          <cell r="GQ409">
            <v>0</v>
          </cell>
          <cell r="GR409">
            <v>0</v>
          </cell>
          <cell r="GS409">
            <v>0</v>
          </cell>
          <cell r="GT409">
            <v>0</v>
          </cell>
          <cell r="GU409">
            <v>0</v>
          </cell>
          <cell r="GV409">
            <v>0</v>
          </cell>
          <cell r="GW409">
            <v>0</v>
          </cell>
          <cell r="GX409">
            <v>0</v>
          </cell>
          <cell r="GY409">
            <v>0</v>
          </cell>
          <cell r="GZ409">
            <v>0</v>
          </cell>
          <cell r="HA409">
            <v>0</v>
          </cell>
          <cell r="HB409">
            <v>0</v>
          </cell>
          <cell r="HC409">
            <v>0</v>
          </cell>
          <cell r="HD409">
            <v>0</v>
          </cell>
          <cell r="HE409">
            <v>0</v>
          </cell>
          <cell r="HF409">
            <v>0</v>
          </cell>
          <cell r="HG409">
            <v>0</v>
          </cell>
          <cell r="HH409">
            <v>0</v>
          </cell>
          <cell r="HI409">
            <v>0</v>
          </cell>
          <cell r="HJ409">
            <v>0</v>
          </cell>
          <cell r="HK409">
            <v>0</v>
          </cell>
          <cell r="HL409">
            <v>0</v>
          </cell>
          <cell r="HM409">
            <v>0</v>
          </cell>
          <cell r="HN409">
            <v>0</v>
          </cell>
          <cell r="HO409">
            <v>0</v>
          </cell>
          <cell r="HP409">
            <v>0</v>
          </cell>
          <cell r="HQ409">
            <v>0</v>
          </cell>
          <cell r="HR409">
            <v>0</v>
          </cell>
          <cell r="HS409">
            <v>0</v>
          </cell>
          <cell r="HT409">
            <v>0</v>
          </cell>
          <cell r="HU409">
            <v>0</v>
          </cell>
          <cell r="HV409">
            <v>0</v>
          </cell>
          <cell r="HW409">
            <v>0</v>
          </cell>
          <cell r="HX409">
            <v>0</v>
          </cell>
          <cell r="HY409">
            <v>0</v>
          </cell>
          <cell r="HZ409">
            <v>0</v>
          </cell>
          <cell r="IA409">
            <v>0</v>
          </cell>
          <cell r="IB409">
            <v>0</v>
          </cell>
          <cell r="IC409">
            <v>0</v>
          </cell>
          <cell r="ID409">
            <v>0</v>
          </cell>
          <cell r="IE409">
            <v>0</v>
          </cell>
          <cell r="IF409">
            <v>0</v>
          </cell>
          <cell r="IG409">
            <v>0</v>
          </cell>
          <cell r="IH409">
            <v>0</v>
          </cell>
          <cell r="II409">
            <v>0</v>
          </cell>
          <cell r="IJ409">
            <v>0</v>
          </cell>
          <cell r="IK409">
            <v>0</v>
          </cell>
          <cell r="IL409">
            <v>0</v>
          </cell>
          <cell r="IM409">
            <v>0</v>
          </cell>
          <cell r="IN409">
            <v>0</v>
          </cell>
          <cell r="IO409">
            <v>0</v>
          </cell>
          <cell r="IP409">
            <v>0</v>
          </cell>
          <cell r="IQ409">
            <v>0</v>
          </cell>
          <cell r="IR409">
            <v>0</v>
          </cell>
          <cell r="IS409">
            <v>0</v>
          </cell>
          <cell r="IT409">
            <v>0</v>
          </cell>
          <cell r="IU409">
            <v>0</v>
          </cell>
          <cell r="IV409">
            <v>0</v>
          </cell>
          <cell r="IW409">
            <v>0</v>
          </cell>
          <cell r="IX409">
            <v>0</v>
          </cell>
          <cell r="IY409">
            <v>0</v>
          </cell>
          <cell r="IZ409">
            <v>0</v>
          </cell>
          <cell r="JA409">
            <v>0</v>
          </cell>
          <cell r="JB409">
            <v>0</v>
          </cell>
          <cell r="JC409">
            <v>0</v>
          </cell>
          <cell r="JD409">
            <v>0</v>
          </cell>
          <cell r="JE409">
            <v>0</v>
          </cell>
          <cell r="JF409">
            <v>0</v>
          </cell>
          <cell r="JG409">
            <v>0</v>
          </cell>
          <cell r="JH409">
            <v>0</v>
          </cell>
          <cell r="JI409">
            <v>0</v>
          </cell>
          <cell r="JJ409">
            <v>0</v>
          </cell>
          <cell r="JK409">
            <v>0</v>
          </cell>
          <cell r="JL409">
            <v>0</v>
          </cell>
          <cell r="JM409">
            <v>0</v>
          </cell>
          <cell r="JN409">
            <v>0</v>
          </cell>
          <cell r="JO409">
            <v>0</v>
          </cell>
          <cell r="JP409">
            <v>0</v>
          </cell>
          <cell r="JQ409">
            <v>0</v>
          </cell>
        </row>
        <row r="410"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  <cell r="EJ410">
            <v>0</v>
          </cell>
          <cell r="EK410">
            <v>0</v>
          </cell>
          <cell r="EL410">
            <v>0</v>
          </cell>
          <cell r="EM410">
            <v>0</v>
          </cell>
          <cell r="EN410">
            <v>0</v>
          </cell>
          <cell r="EO410">
            <v>0</v>
          </cell>
          <cell r="EP410">
            <v>0</v>
          </cell>
          <cell r="EQ410">
            <v>0</v>
          </cell>
          <cell r="ER410">
            <v>0</v>
          </cell>
          <cell r="ES410">
            <v>0</v>
          </cell>
          <cell r="ET410">
            <v>0</v>
          </cell>
          <cell r="EU410">
            <v>0</v>
          </cell>
          <cell r="EV410">
            <v>0</v>
          </cell>
          <cell r="EW410">
            <v>0</v>
          </cell>
          <cell r="EX410">
            <v>0</v>
          </cell>
          <cell r="EY410">
            <v>0</v>
          </cell>
          <cell r="EZ410">
            <v>0</v>
          </cell>
          <cell r="FA410">
            <v>0</v>
          </cell>
          <cell r="FB410">
            <v>0</v>
          </cell>
          <cell r="FC410">
            <v>0</v>
          </cell>
          <cell r="FD410">
            <v>0</v>
          </cell>
          <cell r="FE410">
            <v>0</v>
          </cell>
          <cell r="FF410">
            <v>0</v>
          </cell>
          <cell r="FG410">
            <v>0</v>
          </cell>
          <cell r="FH410">
            <v>0</v>
          </cell>
          <cell r="FI410">
            <v>0</v>
          </cell>
          <cell r="FJ410">
            <v>0</v>
          </cell>
          <cell r="FK410">
            <v>0</v>
          </cell>
          <cell r="FL410">
            <v>0</v>
          </cell>
          <cell r="FM410">
            <v>0</v>
          </cell>
          <cell r="FN410">
            <v>0</v>
          </cell>
          <cell r="FO410">
            <v>0</v>
          </cell>
          <cell r="FP410">
            <v>0</v>
          </cell>
          <cell r="FQ410">
            <v>0</v>
          </cell>
          <cell r="FR410">
            <v>0</v>
          </cell>
          <cell r="FS410">
            <v>0</v>
          </cell>
          <cell r="FT410">
            <v>0</v>
          </cell>
          <cell r="FU410">
            <v>0</v>
          </cell>
          <cell r="FV410">
            <v>0</v>
          </cell>
          <cell r="FW410">
            <v>0</v>
          </cell>
          <cell r="FX410">
            <v>0</v>
          </cell>
          <cell r="FY410">
            <v>0</v>
          </cell>
          <cell r="FZ410">
            <v>0</v>
          </cell>
          <cell r="GA410">
            <v>0</v>
          </cell>
          <cell r="GB410">
            <v>0</v>
          </cell>
          <cell r="GC410">
            <v>0</v>
          </cell>
          <cell r="GD410">
            <v>0</v>
          </cell>
          <cell r="GE410">
            <v>0</v>
          </cell>
          <cell r="GF410">
            <v>0</v>
          </cell>
          <cell r="GG410">
            <v>0</v>
          </cell>
          <cell r="GH410">
            <v>0</v>
          </cell>
          <cell r="GI410">
            <v>0</v>
          </cell>
          <cell r="GJ410">
            <v>0</v>
          </cell>
          <cell r="GK410">
            <v>0</v>
          </cell>
          <cell r="GL410">
            <v>0</v>
          </cell>
          <cell r="GM410">
            <v>0</v>
          </cell>
          <cell r="GN410">
            <v>0</v>
          </cell>
          <cell r="GO410">
            <v>0</v>
          </cell>
          <cell r="GP410">
            <v>0</v>
          </cell>
          <cell r="GQ410">
            <v>0</v>
          </cell>
          <cell r="GR410">
            <v>0</v>
          </cell>
          <cell r="GS410">
            <v>0</v>
          </cell>
          <cell r="GT410">
            <v>0</v>
          </cell>
          <cell r="GU410">
            <v>0</v>
          </cell>
          <cell r="GV410">
            <v>0</v>
          </cell>
          <cell r="GW410">
            <v>0</v>
          </cell>
          <cell r="GX410">
            <v>0</v>
          </cell>
          <cell r="GY410">
            <v>0</v>
          </cell>
          <cell r="GZ410">
            <v>0</v>
          </cell>
          <cell r="HA410">
            <v>0</v>
          </cell>
          <cell r="HB410">
            <v>0</v>
          </cell>
          <cell r="HC410">
            <v>0</v>
          </cell>
          <cell r="HD410">
            <v>0</v>
          </cell>
          <cell r="HE410">
            <v>0</v>
          </cell>
          <cell r="HF410">
            <v>0</v>
          </cell>
          <cell r="HG410">
            <v>0</v>
          </cell>
          <cell r="HH410">
            <v>0</v>
          </cell>
          <cell r="HI410">
            <v>0</v>
          </cell>
          <cell r="HJ410">
            <v>0</v>
          </cell>
          <cell r="HK410">
            <v>0</v>
          </cell>
          <cell r="HL410">
            <v>0</v>
          </cell>
          <cell r="HM410">
            <v>0</v>
          </cell>
          <cell r="HN410">
            <v>0</v>
          </cell>
          <cell r="HO410">
            <v>0</v>
          </cell>
          <cell r="HP410">
            <v>0</v>
          </cell>
          <cell r="HQ410">
            <v>0</v>
          </cell>
          <cell r="HR410">
            <v>0</v>
          </cell>
          <cell r="HS410">
            <v>0</v>
          </cell>
          <cell r="HT410">
            <v>0</v>
          </cell>
          <cell r="HU410">
            <v>0</v>
          </cell>
          <cell r="HV410">
            <v>0</v>
          </cell>
          <cell r="HW410">
            <v>0</v>
          </cell>
          <cell r="HX410">
            <v>0</v>
          </cell>
          <cell r="HY410">
            <v>0</v>
          </cell>
          <cell r="HZ410">
            <v>0</v>
          </cell>
          <cell r="IA410">
            <v>0</v>
          </cell>
          <cell r="IB410">
            <v>0</v>
          </cell>
          <cell r="IC410">
            <v>0</v>
          </cell>
          <cell r="ID410">
            <v>0</v>
          </cell>
          <cell r="IE410">
            <v>0</v>
          </cell>
          <cell r="IF410">
            <v>0</v>
          </cell>
          <cell r="IG410">
            <v>0</v>
          </cell>
          <cell r="IH410">
            <v>0</v>
          </cell>
          <cell r="II410">
            <v>0</v>
          </cell>
          <cell r="IJ410">
            <v>0</v>
          </cell>
          <cell r="IK410">
            <v>0</v>
          </cell>
          <cell r="IL410">
            <v>0</v>
          </cell>
          <cell r="IM410">
            <v>0</v>
          </cell>
          <cell r="IN410">
            <v>0</v>
          </cell>
          <cell r="IO410">
            <v>0</v>
          </cell>
          <cell r="IP410">
            <v>0</v>
          </cell>
          <cell r="IQ410">
            <v>0</v>
          </cell>
          <cell r="IR410">
            <v>0</v>
          </cell>
          <cell r="IS410">
            <v>0</v>
          </cell>
          <cell r="IT410">
            <v>0</v>
          </cell>
          <cell r="IU410">
            <v>0</v>
          </cell>
          <cell r="IV410">
            <v>0</v>
          </cell>
          <cell r="IW410">
            <v>0</v>
          </cell>
          <cell r="IX410">
            <v>0</v>
          </cell>
          <cell r="IY410">
            <v>0</v>
          </cell>
          <cell r="IZ410">
            <v>0</v>
          </cell>
          <cell r="JA410">
            <v>0</v>
          </cell>
          <cell r="JB410">
            <v>0</v>
          </cell>
          <cell r="JC410">
            <v>0</v>
          </cell>
          <cell r="JD410">
            <v>0</v>
          </cell>
          <cell r="JE410">
            <v>0</v>
          </cell>
          <cell r="JF410">
            <v>0</v>
          </cell>
          <cell r="JG410">
            <v>0</v>
          </cell>
          <cell r="JH410">
            <v>0</v>
          </cell>
          <cell r="JI410">
            <v>0</v>
          </cell>
          <cell r="JJ410">
            <v>0</v>
          </cell>
          <cell r="JK410">
            <v>0</v>
          </cell>
          <cell r="JL410">
            <v>0</v>
          </cell>
          <cell r="JM410">
            <v>0</v>
          </cell>
          <cell r="JN410">
            <v>0</v>
          </cell>
          <cell r="JO410">
            <v>0</v>
          </cell>
          <cell r="JP410">
            <v>0</v>
          </cell>
          <cell r="JQ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  <cell r="EJ411">
            <v>0</v>
          </cell>
          <cell r="EK411">
            <v>0</v>
          </cell>
          <cell r="EL411">
            <v>0</v>
          </cell>
          <cell r="EM411">
            <v>0</v>
          </cell>
          <cell r="EN411">
            <v>0</v>
          </cell>
          <cell r="EO411">
            <v>0</v>
          </cell>
          <cell r="EP411">
            <v>0</v>
          </cell>
          <cell r="EQ411">
            <v>0</v>
          </cell>
          <cell r="ER411">
            <v>0</v>
          </cell>
          <cell r="ES411">
            <v>0</v>
          </cell>
          <cell r="ET411">
            <v>0</v>
          </cell>
          <cell r="EU411">
            <v>0</v>
          </cell>
          <cell r="EV411">
            <v>0</v>
          </cell>
          <cell r="EW411">
            <v>0</v>
          </cell>
          <cell r="EX411">
            <v>0</v>
          </cell>
          <cell r="EY411">
            <v>0</v>
          </cell>
          <cell r="EZ411">
            <v>0</v>
          </cell>
          <cell r="FA411">
            <v>0</v>
          </cell>
          <cell r="FB411">
            <v>0</v>
          </cell>
          <cell r="FC411">
            <v>0</v>
          </cell>
          <cell r="FD411">
            <v>0</v>
          </cell>
          <cell r="FE411">
            <v>0</v>
          </cell>
          <cell r="FF411">
            <v>0</v>
          </cell>
          <cell r="FG411">
            <v>0</v>
          </cell>
          <cell r="FH411">
            <v>0</v>
          </cell>
          <cell r="FI411">
            <v>0</v>
          </cell>
          <cell r="FJ411">
            <v>0</v>
          </cell>
          <cell r="FK411">
            <v>0</v>
          </cell>
          <cell r="FL411">
            <v>0</v>
          </cell>
          <cell r="FM411">
            <v>0</v>
          </cell>
          <cell r="FN411">
            <v>0</v>
          </cell>
          <cell r="FO411">
            <v>0</v>
          </cell>
          <cell r="FP411">
            <v>0</v>
          </cell>
          <cell r="FQ411">
            <v>0</v>
          </cell>
          <cell r="FR411">
            <v>0</v>
          </cell>
          <cell r="FS411">
            <v>0</v>
          </cell>
          <cell r="FT411">
            <v>0</v>
          </cell>
          <cell r="FU411">
            <v>0</v>
          </cell>
          <cell r="FV411">
            <v>0</v>
          </cell>
          <cell r="FW411">
            <v>0</v>
          </cell>
          <cell r="FX411">
            <v>0</v>
          </cell>
          <cell r="FY411">
            <v>0</v>
          </cell>
          <cell r="FZ411">
            <v>0</v>
          </cell>
          <cell r="GA411">
            <v>0</v>
          </cell>
          <cell r="GB411">
            <v>0</v>
          </cell>
          <cell r="GC411">
            <v>0</v>
          </cell>
          <cell r="GD411">
            <v>0</v>
          </cell>
          <cell r="GE411">
            <v>0</v>
          </cell>
          <cell r="GF411">
            <v>0</v>
          </cell>
          <cell r="GG411">
            <v>0</v>
          </cell>
          <cell r="GH411">
            <v>0</v>
          </cell>
          <cell r="GI411">
            <v>0</v>
          </cell>
          <cell r="GJ411">
            <v>0</v>
          </cell>
          <cell r="GK411">
            <v>0</v>
          </cell>
          <cell r="GL411">
            <v>0</v>
          </cell>
          <cell r="GM411">
            <v>0</v>
          </cell>
          <cell r="GN411">
            <v>0</v>
          </cell>
          <cell r="GO411">
            <v>0</v>
          </cell>
          <cell r="GP411">
            <v>0</v>
          </cell>
          <cell r="GQ411">
            <v>0</v>
          </cell>
          <cell r="GR411">
            <v>0</v>
          </cell>
          <cell r="GS411">
            <v>0</v>
          </cell>
          <cell r="GT411">
            <v>0</v>
          </cell>
          <cell r="GU411">
            <v>0</v>
          </cell>
          <cell r="GV411">
            <v>0</v>
          </cell>
          <cell r="GW411">
            <v>0</v>
          </cell>
          <cell r="GX411">
            <v>0</v>
          </cell>
          <cell r="GY411">
            <v>0</v>
          </cell>
          <cell r="GZ411">
            <v>0</v>
          </cell>
          <cell r="HA411">
            <v>0</v>
          </cell>
          <cell r="HB411">
            <v>0</v>
          </cell>
          <cell r="HC411">
            <v>0</v>
          </cell>
          <cell r="HD411">
            <v>0</v>
          </cell>
          <cell r="HE411">
            <v>0</v>
          </cell>
          <cell r="HF411">
            <v>0</v>
          </cell>
          <cell r="HG411">
            <v>0</v>
          </cell>
          <cell r="HH411">
            <v>0</v>
          </cell>
          <cell r="HI411">
            <v>0</v>
          </cell>
          <cell r="HJ411">
            <v>0</v>
          </cell>
          <cell r="HK411">
            <v>0</v>
          </cell>
          <cell r="HL411">
            <v>0</v>
          </cell>
          <cell r="HM411">
            <v>0</v>
          </cell>
          <cell r="HN411">
            <v>0</v>
          </cell>
          <cell r="HO411">
            <v>0</v>
          </cell>
          <cell r="HP411">
            <v>0</v>
          </cell>
          <cell r="HQ411">
            <v>0</v>
          </cell>
          <cell r="HR411">
            <v>0</v>
          </cell>
          <cell r="HS411">
            <v>0</v>
          </cell>
          <cell r="HT411">
            <v>0</v>
          </cell>
          <cell r="HU411">
            <v>0</v>
          </cell>
          <cell r="HV411">
            <v>0</v>
          </cell>
          <cell r="HW411">
            <v>0</v>
          </cell>
          <cell r="HX411">
            <v>0</v>
          </cell>
          <cell r="HY411">
            <v>0</v>
          </cell>
          <cell r="HZ411">
            <v>0</v>
          </cell>
          <cell r="IA411">
            <v>0</v>
          </cell>
          <cell r="IB411">
            <v>0</v>
          </cell>
          <cell r="IC411">
            <v>0</v>
          </cell>
          <cell r="ID411">
            <v>0</v>
          </cell>
          <cell r="IE411">
            <v>0</v>
          </cell>
          <cell r="IF411">
            <v>0</v>
          </cell>
          <cell r="IG411">
            <v>0</v>
          </cell>
          <cell r="IH411">
            <v>0</v>
          </cell>
          <cell r="II411">
            <v>0</v>
          </cell>
          <cell r="IJ411">
            <v>0</v>
          </cell>
          <cell r="IK411">
            <v>0</v>
          </cell>
          <cell r="IL411">
            <v>0</v>
          </cell>
          <cell r="IM411">
            <v>0</v>
          </cell>
          <cell r="IN411">
            <v>0</v>
          </cell>
          <cell r="IO411">
            <v>0</v>
          </cell>
          <cell r="IP411">
            <v>0</v>
          </cell>
          <cell r="IQ411">
            <v>0</v>
          </cell>
          <cell r="IR411">
            <v>0</v>
          </cell>
          <cell r="IS411">
            <v>0</v>
          </cell>
          <cell r="IT411">
            <v>0</v>
          </cell>
          <cell r="IU411">
            <v>0</v>
          </cell>
          <cell r="IV411">
            <v>0</v>
          </cell>
          <cell r="IW411">
            <v>0</v>
          </cell>
          <cell r="IX411">
            <v>0</v>
          </cell>
          <cell r="IY411">
            <v>0</v>
          </cell>
          <cell r="IZ411">
            <v>0</v>
          </cell>
          <cell r="JA411">
            <v>0</v>
          </cell>
          <cell r="JB411">
            <v>0</v>
          </cell>
          <cell r="JC411">
            <v>0</v>
          </cell>
          <cell r="JD411">
            <v>0</v>
          </cell>
          <cell r="JE411">
            <v>0</v>
          </cell>
          <cell r="JF411">
            <v>0</v>
          </cell>
          <cell r="JG411">
            <v>0</v>
          </cell>
          <cell r="JH411">
            <v>0</v>
          </cell>
          <cell r="JI411">
            <v>0</v>
          </cell>
          <cell r="JJ411">
            <v>0</v>
          </cell>
          <cell r="JK411">
            <v>0</v>
          </cell>
          <cell r="JL411">
            <v>0</v>
          </cell>
          <cell r="JM411">
            <v>0</v>
          </cell>
          <cell r="JN411">
            <v>0</v>
          </cell>
          <cell r="JO411">
            <v>0</v>
          </cell>
          <cell r="JP411">
            <v>0</v>
          </cell>
          <cell r="JQ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  <cell r="EJ412">
            <v>0</v>
          </cell>
          <cell r="EK412">
            <v>0</v>
          </cell>
          <cell r="EL412">
            <v>0</v>
          </cell>
          <cell r="EM412">
            <v>0</v>
          </cell>
          <cell r="EN412">
            <v>0</v>
          </cell>
          <cell r="EO412">
            <v>0</v>
          </cell>
          <cell r="EP412">
            <v>0</v>
          </cell>
          <cell r="EQ412">
            <v>0</v>
          </cell>
          <cell r="ER412">
            <v>0</v>
          </cell>
          <cell r="ES412">
            <v>0</v>
          </cell>
          <cell r="ET412">
            <v>0</v>
          </cell>
          <cell r="EU412">
            <v>0</v>
          </cell>
          <cell r="EV412">
            <v>0</v>
          </cell>
          <cell r="EW412">
            <v>0</v>
          </cell>
          <cell r="EX412">
            <v>0</v>
          </cell>
          <cell r="EY412">
            <v>0</v>
          </cell>
          <cell r="EZ412">
            <v>0</v>
          </cell>
          <cell r="FA412">
            <v>0</v>
          </cell>
          <cell r="FB412">
            <v>0</v>
          </cell>
          <cell r="FC412">
            <v>0</v>
          </cell>
          <cell r="FD412">
            <v>0</v>
          </cell>
          <cell r="FE412">
            <v>0</v>
          </cell>
          <cell r="FF412">
            <v>0</v>
          </cell>
          <cell r="FG412">
            <v>0</v>
          </cell>
          <cell r="FH412">
            <v>0</v>
          </cell>
          <cell r="FI412">
            <v>0</v>
          </cell>
          <cell r="FJ412">
            <v>0</v>
          </cell>
          <cell r="FK412">
            <v>0</v>
          </cell>
          <cell r="FL412">
            <v>0</v>
          </cell>
          <cell r="FM412">
            <v>0</v>
          </cell>
          <cell r="FN412">
            <v>0</v>
          </cell>
          <cell r="FO412">
            <v>0</v>
          </cell>
          <cell r="FP412">
            <v>0</v>
          </cell>
          <cell r="FQ412">
            <v>0</v>
          </cell>
          <cell r="FR412">
            <v>0</v>
          </cell>
          <cell r="FS412">
            <v>0</v>
          </cell>
          <cell r="FT412">
            <v>0</v>
          </cell>
          <cell r="FU412">
            <v>0</v>
          </cell>
          <cell r="FV412">
            <v>0</v>
          </cell>
          <cell r="FW412">
            <v>0</v>
          </cell>
          <cell r="FX412">
            <v>0</v>
          </cell>
          <cell r="FY412">
            <v>0</v>
          </cell>
          <cell r="FZ412">
            <v>0</v>
          </cell>
          <cell r="GA412">
            <v>0</v>
          </cell>
          <cell r="GB412">
            <v>0</v>
          </cell>
          <cell r="GC412">
            <v>0</v>
          </cell>
          <cell r="GD412">
            <v>0</v>
          </cell>
          <cell r="GE412">
            <v>0</v>
          </cell>
          <cell r="GF412">
            <v>0</v>
          </cell>
          <cell r="GG412">
            <v>0</v>
          </cell>
          <cell r="GH412">
            <v>0</v>
          </cell>
          <cell r="GI412">
            <v>0</v>
          </cell>
          <cell r="GJ412">
            <v>0</v>
          </cell>
          <cell r="GK412">
            <v>0</v>
          </cell>
          <cell r="GL412">
            <v>0</v>
          </cell>
          <cell r="GM412">
            <v>0</v>
          </cell>
          <cell r="GN412">
            <v>0</v>
          </cell>
          <cell r="GO412">
            <v>0</v>
          </cell>
          <cell r="GP412">
            <v>0</v>
          </cell>
          <cell r="GQ412">
            <v>0</v>
          </cell>
          <cell r="GR412">
            <v>0</v>
          </cell>
          <cell r="GS412">
            <v>0</v>
          </cell>
          <cell r="GT412">
            <v>0</v>
          </cell>
          <cell r="GU412">
            <v>0</v>
          </cell>
          <cell r="GV412">
            <v>0</v>
          </cell>
          <cell r="GW412">
            <v>0</v>
          </cell>
          <cell r="GX412">
            <v>0</v>
          </cell>
          <cell r="GY412">
            <v>0</v>
          </cell>
          <cell r="GZ412">
            <v>0</v>
          </cell>
          <cell r="HA412">
            <v>0</v>
          </cell>
          <cell r="HB412">
            <v>0</v>
          </cell>
          <cell r="HC412">
            <v>0</v>
          </cell>
          <cell r="HD412">
            <v>0</v>
          </cell>
          <cell r="HE412">
            <v>0</v>
          </cell>
          <cell r="HF412">
            <v>0</v>
          </cell>
          <cell r="HG412">
            <v>0</v>
          </cell>
          <cell r="HH412">
            <v>0</v>
          </cell>
          <cell r="HI412">
            <v>0</v>
          </cell>
          <cell r="HJ412">
            <v>0</v>
          </cell>
          <cell r="HK412">
            <v>0</v>
          </cell>
          <cell r="HL412">
            <v>0</v>
          </cell>
          <cell r="HM412">
            <v>0</v>
          </cell>
          <cell r="HN412">
            <v>0</v>
          </cell>
          <cell r="HO412">
            <v>0</v>
          </cell>
          <cell r="HP412">
            <v>0</v>
          </cell>
          <cell r="HQ412">
            <v>0</v>
          </cell>
          <cell r="HR412">
            <v>0</v>
          </cell>
          <cell r="HS412">
            <v>0</v>
          </cell>
          <cell r="HT412">
            <v>0</v>
          </cell>
          <cell r="HU412">
            <v>0</v>
          </cell>
          <cell r="HV412">
            <v>0</v>
          </cell>
          <cell r="HW412">
            <v>0</v>
          </cell>
          <cell r="HX412">
            <v>0</v>
          </cell>
          <cell r="HY412">
            <v>0</v>
          </cell>
          <cell r="HZ412">
            <v>0</v>
          </cell>
          <cell r="IA412">
            <v>0</v>
          </cell>
          <cell r="IB412">
            <v>0</v>
          </cell>
          <cell r="IC412">
            <v>0</v>
          </cell>
          <cell r="ID412">
            <v>0</v>
          </cell>
          <cell r="IE412">
            <v>0</v>
          </cell>
          <cell r="IF412">
            <v>0</v>
          </cell>
          <cell r="IG412">
            <v>0</v>
          </cell>
          <cell r="IH412">
            <v>0</v>
          </cell>
          <cell r="II412">
            <v>0</v>
          </cell>
          <cell r="IJ412">
            <v>0</v>
          </cell>
          <cell r="IK412">
            <v>0</v>
          </cell>
          <cell r="IL412">
            <v>0</v>
          </cell>
          <cell r="IM412">
            <v>0</v>
          </cell>
          <cell r="IN412">
            <v>0</v>
          </cell>
          <cell r="IO412">
            <v>0</v>
          </cell>
          <cell r="IP412">
            <v>0</v>
          </cell>
          <cell r="IQ412">
            <v>0</v>
          </cell>
          <cell r="IR412">
            <v>0</v>
          </cell>
          <cell r="IS412">
            <v>0</v>
          </cell>
          <cell r="IT412">
            <v>0</v>
          </cell>
          <cell r="IU412">
            <v>0</v>
          </cell>
          <cell r="IV412">
            <v>0</v>
          </cell>
          <cell r="IW412">
            <v>0</v>
          </cell>
          <cell r="IX412">
            <v>0</v>
          </cell>
          <cell r="IY412">
            <v>0</v>
          </cell>
          <cell r="IZ412">
            <v>0</v>
          </cell>
          <cell r="JA412">
            <v>0</v>
          </cell>
          <cell r="JB412">
            <v>0</v>
          </cell>
          <cell r="JC412">
            <v>0</v>
          </cell>
          <cell r="JD412">
            <v>0</v>
          </cell>
          <cell r="JE412">
            <v>0</v>
          </cell>
          <cell r="JF412">
            <v>0</v>
          </cell>
          <cell r="JG412">
            <v>0</v>
          </cell>
          <cell r="JH412">
            <v>0</v>
          </cell>
          <cell r="JI412">
            <v>0</v>
          </cell>
          <cell r="JJ412">
            <v>0</v>
          </cell>
          <cell r="JK412">
            <v>0</v>
          </cell>
          <cell r="JL412">
            <v>0</v>
          </cell>
          <cell r="JM412">
            <v>0</v>
          </cell>
          <cell r="JN412">
            <v>0</v>
          </cell>
          <cell r="JO412">
            <v>0</v>
          </cell>
          <cell r="JP412">
            <v>0</v>
          </cell>
          <cell r="JQ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0</v>
          </cell>
          <cell r="EZ413">
            <v>0</v>
          </cell>
          <cell r="FA413">
            <v>0</v>
          </cell>
          <cell r="FB413">
            <v>0</v>
          </cell>
          <cell r="FC413">
            <v>0</v>
          </cell>
          <cell r="FD413">
            <v>0</v>
          </cell>
          <cell r="FE413">
            <v>0</v>
          </cell>
          <cell r="FF413">
            <v>0</v>
          </cell>
          <cell r="FG413">
            <v>0</v>
          </cell>
          <cell r="FH413">
            <v>0</v>
          </cell>
          <cell r="FI413">
            <v>0</v>
          </cell>
          <cell r="FJ413">
            <v>0</v>
          </cell>
          <cell r="FK413">
            <v>0</v>
          </cell>
          <cell r="FL413">
            <v>0</v>
          </cell>
          <cell r="FM413">
            <v>0</v>
          </cell>
          <cell r="FN413">
            <v>0</v>
          </cell>
          <cell r="FO413">
            <v>0</v>
          </cell>
          <cell r="FP413">
            <v>0</v>
          </cell>
          <cell r="FQ413">
            <v>0</v>
          </cell>
          <cell r="FR413">
            <v>0</v>
          </cell>
          <cell r="FS413">
            <v>0</v>
          </cell>
          <cell r="FT413">
            <v>0</v>
          </cell>
          <cell r="FU413">
            <v>0</v>
          </cell>
          <cell r="FV413">
            <v>0</v>
          </cell>
          <cell r="FW413">
            <v>0</v>
          </cell>
          <cell r="FX413">
            <v>0</v>
          </cell>
          <cell r="FY413">
            <v>0</v>
          </cell>
          <cell r="FZ413">
            <v>0</v>
          </cell>
          <cell r="GA413">
            <v>0</v>
          </cell>
          <cell r="GB413">
            <v>0</v>
          </cell>
          <cell r="GC413">
            <v>0</v>
          </cell>
          <cell r="GD413">
            <v>0</v>
          </cell>
          <cell r="GE413">
            <v>0</v>
          </cell>
          <cell r="GF413">
            <v>0</v>
          </cell>
          <cell r="GG413">
            <v>0</v>
          </cell>
          <cell r="GH413">
            <v>0</v>
          </cell>
          <cell r="GI413">
            <v>0</v>
          </cell>
          <cell r="GJ413">
            <v>0</v>
          </cell>
          <cell r="GK413">
            <v>0</v>
          </cell>
          <cell r="GL413">
            <v>0</v>
          </cell>
          <cell r="GM413">
            <v>0</v>
          </cell>
          <cell r="GN413">
            <v>0</v>
          </cell>
          <cell r="GO413">
            <v>0</v>
          </cell>
          <cell r="GP413">
            <v>0</v>
          </cell>
          <cell r="GQ413">
            <v>0</v>
          </cell>
          <cell r="GR413">
            <v>0</v>
          </cell>
          <cell r="GS413">
            <v>0</v>
          </cell>
          <cell r="GT413">
            <v>0</v>
          </cell>
          <cell r="GU413">
            <v>0</v>
          </cell>
          <cell r="GV413">
            <v>0</v>
          </cell>
          <cell r="GW413">
            <v>0</v>
          </cell>
          <cell r="GX413">
            <v>0</v>
          </cell>
          <cell r="GY413">
            <v>0</v>
          </cell>
          <cell r="GZ413">
            <v>0</v>
          </cell>
          <cell r="HA413">
            <v>0</v>
          </cell>
          <cell r="HB413">
            <v>0</v>
          </cell>
          <cell r="HC413">
            <v>0</v>
          </cell>
          <cell r="HD413">
            <v>0</v>
          </cell>
          <cell r="HE413">
            <v>0</v>
          </cell>
          <cell r="HF413">
            <v>0</v>
          </cell>
          <cell r="HG413">
            <v>0</v>
          </cell>
          <cell r="HH413">
            <v>0</v>
          </cell>
          <cell r="HI413">
            <v>0</v>
          </cell>
          <cell r="HJ413">
            <v>0</v>
          </cell>
          <cell r="HK413">
            <v>0</v>
          </cell>
          <cell r="HL413">
            <v>0</v>
          </cell>
          <cell r="HM413">
            <v>0</v>
          </cell>
          <cell r="HN413">
            <v>0</v>
          </cell>
          <cell r="HO413">
            <v>0</v>
          </cell>
          <cell r="HP413">
            <v>0</v>
          </cell>
          <cell r="HQ413">
            <v>0</v>
          </cell>
          <cell r="HR413">
            <v>0</v>
          </cell>
          <cell r="HS413">
            <v>0</v>
          </cell>
          <cell r="HT413">
            <v>0</v>
          </cell>
          <cell r="HU413">
            <v>0</v>
          </cell>
          <cell r="HV413">
            <v>0</v>
          </cell>
          <cell r="HW413">
            <v>0</v>
          </cell>
          <cell r="HX413">
            <v>0</v>
          </cell>
          <cell r="HY413">
            <v>0</v>
          </cell>
          <cell r="HZ413">
            <v>0</v>
          </cell>
          <cell r="IA413">
            <v>0</v>
          </cell>
          <cell r="IB413">
            <v>0</v>
          </cell>
          <cell r="IC413">
            <v>0</v>
          </cell>
          <cell r="ID413">
            <v>0</v>
          </cell>
          <cell r="IE413">
            <v>0</v>
          </cell>
          <cell r="IF413">
            <v>0</v>
          </cell>
          <cell r="IG413">
            <v>0</v>
          </cell>
          <cell r="IH413">
            <v>0</v>
          </cell>
          <cell r="II413">
            <v>0</v>
          </cell>
          <cell r="IJ413">
            <v>0</v>
          </cell>
          <cell r="IK413">
            <v>0</v>
          </cell>
          <cell r="IL413">
            <v>0</v>
          </cell>
          <cell r="IM413">
            <v>0</v>
          </cell>
          <cell r="IN413">
            <v>0</v>
          </cell>
          <cell r="IO413">
            <v>0</v>
          </cell>
          <cell r="IP413">
            <v>0</v>
          </cell>
          <cell r="IQ413">
            <v>0</v>
          </cell>
          <cell r="IR413">
            <v>0</v>
          </cell>
          <cell r="IS413">
            <v>0</v>
          </cell>
          <cell r="IT413">
            <v>0</v>
          </cell>
          <cell r="IU413">
            <v>0</v>
          </cell>
          <cell r="IV413">
            <v>0</v>
          </cell>
          <cell r="IW413">
            <v>0</v>
          </cell>
          <cell r="IX413">
            <v>0</v>
          </cell>
          <cell r="IY413">
            <v>0</v>
          </cell>
          <cell r="IZ413">
            <v>0</v>
          </cell>
          <cell r="JA413">
            <v>0</v>
          </cell>
          <cell r="JB413">
            <v>0</v>
          </cell>
          <cell r="JC413">
            <v>0</v>
          </cell>
          <cell r="JD413">
            <v>0</v>
          </cell>
          <cell r="JE413">
            <v>0</v>
          </cell>
          <cell r="JF413">
            <v>0</v>
          </cell>
          <cell r="JG413">
            <v>0</v>
          </cell>
          <cell r="JH413">
            <v>0</v>
          </cell>
          <cell r="JI413">
            <v>0</v>
          </cell>
          <cell r="JJ413">
            <v>0</v>
          </cell>
          <cell r="JK413">
            <v>0</v>
          </cell>
          <cell r="JL413">
            <v>0</v>
          </cell>
          <cell r="JM413">
            <v>0</v>
          </cell>
          <cell r="JN413">
            <v>0</v>
          </cell>
          <cell r="JO413">
            <v>0</v>
          </cell>
          <cell r="JP413">
            <v>0</v>
          </cell>
          <cell r="JQ413">
            <v>0</v>
          </cell>
        </row>
        <row r="414">
          <cell r="F414">
            <v>-1187.0824523843912</v>
          </cell>
          <cell r="G414">
            <v>-855.31260157527322</v>
          </cell>
          <cell r="H414">
            <v>-760.64241288079575</v>
          </cell>
          <cell r="I414">
            <v>-364.33418055927905</v>
          </cell>
          <cell r="J414">
            <v>-504.82271532470986</v>
          </cell>
          <cell r="K414">
            <v>-631.55858113642535</v>
          </cell>
          <cell r="L414">
            <v>-605.15812902013204</v>
          </cell>
          <cell r="M414">
            <v>-614.10057705072541</v>
          </cell>
          <cell r="N414">
            <v>-792.50350870901093</v>
          </cell>
          <cell r="O414">
            <v>-732.37866959411804</v>
          </cell>
          <cell r="P414">
            <v>-689.86280834008721</v>
          </cell>
          <cell r="Q414">
            <v>-488.94534295618723</v>
          </cell>
          <cell r="R414">
            <v>-12346.220313594968</v>
          </cell>
          <cell r="S414">
            <v>-815.17386488943157</v>
          </cell>
          <cell r="T414">
            <v>-990.51840977943721</v>
          </cell>
          <cell r="U414">
            <v>-553.08711729597417</v>
          </cell>
          <cell r="V414">
            <v>-588.54163520260045</v>
          </cell>
          <cell r="W414">
            <v>-466.31027136348348</v>
          </cell>
          <cell r="X414">
            <v>-1017.9081677651229</v>
          </cell>
          <cell r="Y414">
            <v>-1154.65420100146</v>
          </cell>
          <cell r="Z414">
            <v>-1317.3287693474704</v>
          </cell>
          <cell r="AA414">
            <v>-930.22610682338563</v>
          </cell>
          <cell r="AB414">
            <v>-1010.5519370358234</v>
          </cell>
          <cell r="AC414">
            <v>-1499.1138823055262</v>
          </cell>
          <cell r="AD414">
            <v>-2002.8059507853359</v>
          </cell>
          <cell r="AE414">
            <v>-16787.794988094072</v>
          </cell>
          <cell r="AF414">
            <v>-2171.5362175410191</v>
          </cell>
          <cell r="AG414">
            <v>-1624.3575922610871</v>
          </cell>
          <cell r="AH414">
            <v>-1068.8855585975434</v>
          </cell>
          <cell r="AI414">
            <v>-1135.7004178480893</v>
          </cell>
          <cell r="AJ414">
            <v>-701.07316888414425</v>
          </cell>
          <cell r="AK414">
            <v>-517.22658160430728</v>
          </cell>
          <cell r="AL414">
            <v>-1611.803517287306</v>
          </cell>
          <cell r="AM414">
            <v>-1924.9786410883244</v>
          </cell>
          <cell r="AN414">
            <v>-1418.9701191643107</v>
          </cell>
          <cell r="AO414">
            <v>-805.55585589713883</v>
          </cell>
          <cell r="AP414">
            <v>-1406.0646971148599</v>
          </cell>
          <cell r="AQ414">
            <v>-2401.6426208059638</v>
          </cell>
          <cell r="AR414">
            <v>-18026.696503169718</v>
          </cell>
          <cell r="AS414">
            <v>-2225.9501335166751</v>
          </cell>
          <cell r="AT414">
            <v>-1622.3521953216332</v>
          </cell>
          <cell r="AU414">
            <v>-1116.2606433419896</v>
          </cell>
          <cell r="AV414">
            <v>-794.47226780184428</v>
          </cell>
          <cell r="AW414">
            <v>-804.58290672324438</v>
          </cell>
          <cell r="AX414">
            <v>-904.78425267201601</v>
          </cell>
          <cell r="AY414">
            <v>-1907.7028616184252</v>
          </cell>
          <cell r="AZ414">
            <v>-2075.9431175275822</v>
          </cell>
          <cell r="BA414">
            <v>-1400.1995934747029</v>
          </cell>
          <cell r="BB414">
            <v>-1085.9877329217925</v>
          </cell>
          <cell r="BC414">
            <v>-1616.5128550154404</v>
          </cell>
          <cell r="BD414">
            <v>-2471.9479432343287</v>
          </cell>
          <cell r="BE414">
            <v>-20593.985105298227</v>
          </cell>
          <cell r="BF414">
            <v>-1940.6104790390309</v>
          </cell>
          <cell r="BG414">
            <v>-2052.4174734180197</v>
          </cell>
          <cell r="BH414">
            <v>-962.64109098313929</v>
          </cell>
          <cell r="BI414">
            <v>-819.85976362908877</v>
          </cell>
          <cell r="BJ414">
            <v>-758.1013536155624</v>
          </cell>
          <cell r="BK414">
            <v>-1281.96759894157</v>
          </cell>
          <cell r="BL414">
            <v>-2543.8859175533289</v>
          </cell>
          <cell r="BM414">
            <v>-2446.1044940823776</v>
          </cell>
          <cell r="BN414">
            <v>-1577.0598861091348</v>
          </cell>
          <cell r="BO414">
            <v>-1598.5845425435073</v>
          </cell>
          <cell r="BP414">
            <v>-2013.4074175312198</v>
          </cell>
          <cell r="BQ414">
            <v>-2599.3450878522199</v>
          </cell>
          <cell r="BR414">
            <v>-20042.606888397364</v>
          </cell>
          <cell r="BS414">
            <v>-1861.9445503603201</v>
          </cell>
          <cell r="BT414">
            <v>-1926.0259852639574</v>
          </cell>
          <cell r="BU414">
            <v>-1494.6055660493585</v>
          </cell>
          <cell r="BV414">
            <v>-730.74202969123144</v>
          </cell>
          <cell r="BW414">
            <v>-798.34752104615654</v>
          </cell>
          <cell r="BX414">
            <v>-1177.5766909793601</v>
          </cell>
          <cell r="BY414">
            <v>-2093.2800988397503</v>
          </cell>
          <cell r="BZ414">
            <v>-2378.3631036275619</v>
          </cell>
          <cell r="CA414">
            <v>-1373.9767292275064</v>
          </cell>
          <cell r="CB414">
            <v>-2057.0745349183635</v>
          </cell>
          <cell r="CC414">
            <v>-1877.0933771470009</v>
          </cell>
          <cell r="CD414">
            <v>-2273.5767012467913</v>
          </cell>
          <cell r="CE414">
            <v>-20687.867878177552</v>
          </cell>
          <cell r="CF414">
            <v>-1885.9848352248664</v>
          </cell>
          <cell r="CG414">
            <v>-1745.8302072188526</v>
          </cell>
          <cell r="CH414">
            <v>-1795.2102503673086</v>
          </cell>
          <cell r="CI414">
            <v>-890.2930539439767</v>
          </cell>
          <cell r="CJ414">
            <v>-773.8743444451793</v>
          </cell>
          <cell r="CK414">
            <v>-1231.8127081991806</v>
          </cell>
          <cell r="CL414">
            <v>-1988.6562732975945</v>
          </cell>
          <cell r="CM414">
            <v>-2511.4797997192072</v>
          </cell>
          <cell r="CN414">
            <v>-1910.7930175903748</v>
          </cell>
          <cell r="CO414">
            <v>-1408.1856396506773</v>
          </cell>
          <cell r="CP414">
            <v>-2404.274457039508</v>
          </cell>
          <cell r="CQ414">
            <v>-2141.4732914808847</v>
          </cell>
          <cell r="CR414">
            <v>-19273.430791923893</v>
          </cell>
          <cell r="CS414">
            <v>-1937.5269579224478</v>
          </cell>
          <cell r="CT414">
            <v>-2081.7043632383793</v>
          </cell>
          <cell r="CU414">
            <v>-1494.7828323108552</v>
          </cell>
          <cell r="CV414">
            <v>-844.83635983802014</v>
          </cell>
          <cell r="CW414">
            <v>-1101.1275682860287</v>
          </cell>
          <cell r="CX414">
            <v>-1109.7565637266162</v>
          </cell>
          <cell r="CY414">
            <v>-1364.1181122730632</v>
          </cell>
          <cell r="CZ414">
            <v>-2332.2288415402436</v>
          </cell>
          <cell r="DA414">
            <v>-1806.6120867799909</v>
          </cell>
          <cell r="DB414">
            <v>-1303.4424518201777</v>
          </cell>
          <cell r="DC414">
            <v>-2034.5892701719786</v>
          </cell>
          <cell r="DD414">
            <v>-1862.7053840161461</v>
          </cell>
          <cell r="DE414">
            <v>-19288.692732755444</v>
          </cell>
          <cell r="DF414">
            <v>-1746.1135545138022</v>
          </cell>
          <cell r="DG414">
            <v>-1941.7539604125559</v>
          </cell>
          <cell r="DH414">
            <v>-1280.8997873502376</v>
          </cell>
          <cell r="DI414">
            <v>-683.75706721120878</v>
          </cell>
          <cell r="DJ414">
            <v>-923.48312607456683</v>
          </cell>
          <cell r="DK414">
            <v>-1189.7410795320429</v>
          </cell>
          <cell r="DL414">
            <v>-1458.658647781107</v>
          </cell>
          <cell r="DM414">
            <v>-2272.9665986124019</v>
          </cell>
          <cell r="DN414">
            <v>-1726.0393124295442</v>
          </cell>
          <cell r="DO414">
            <v>-1457.9740292144015</v>
          </cell>
          <cell r="DP414">
            <v>-1942.2119815195911</v>
          </cell>
          <cell r="DQ414">
            <v>-2665.0935881039404</v>
          </cell>
          <cell r="DR414">
            <v>-20827.430293286045</v>
          </cell>
          <cell r="DS414">
            <v>-2318.0878452041215</v>
          </cell>
          <cell r="DT414">
            <v>-1759.3677884383869</v>
          </cell>
          <cell r="DU414">
            <v>-1756.3896929939219</v>
          </cell>
          <cell r="DV414">
            <v>-818.47757734897823</v>
          </cell>
          <cell r="DW414">
            <v>-772.37266083343638</v>
          </cell>
          <cell r="DX414">
            <v>-1003.6577578444194</v>
          </cell>
          <cell r="DY414">
            <v>-1309.5836065825279</v>
          </cell>
          <cell r="DZ414">
            <v>-2704.6362609483112</v>
          </cell>
          <cell r="EA414">
            <v>-1812.1383519250885</v>
          </cell>
          <cell r="EB414">
            <v>-1747.3277463043923</v>
          </cell>
          <cell r="EC414">
            <v>-2238.0445049890986</v>
          </cell>
          <cell r="ED414">
            <v>-2587.3464998734125</v>
          </cell>
          <cell r="EE414">
            <v>-20519.675577854272</v>
          </cell>
          <cell r="EF414">
            <v>-2163.0392943785409</v>
          </cell>
          <cell r="EG414">
            <v>-1750.2388299371378</v>
          </cell>
          <cell r="EH414">
            <v>-1623.5444105103743</v>
          </cell>
          <cell r="EI414">
            <v>-786.27703986439155</v>
          </cell>
          <cell r="EJ414">
            <v>-1150.4122210804017</v>
          </cell>
          <cell r="EK414">
            <v>-981.85987761446813</v>
          </cell>
          <cell r="EL414">
            <v>-1158.2615084432764</v>
          </cell>
          <cell r="EM414">
            <v>-2551.9783928114339</v>
          </cell>
          <cell r="EN414">
            <v>-1633.354028842572</v>
          </cell>
          <cell r="EO414">
            <v>-1269.3931037624789</v>
          </cell>
          <cell r="EP414">
            <v>-2275.2207082551104</v>
          </cell>
          <cell r="EQ414">
            <v>-3176.0961623540934</v>
          </cell>
          <cell r="ER414">
            <v>-21294.92802305927</v>
          </cell>
          <cell r="ES414">
            <v>-2485.3006415495183</v>
          </cell>
          <cell r="ET414">
            <v>-1636.3082030309888</v>
          </cell>
          <cell r="EU414">
            <v>-1934.8221464895541</v>
          </cell>
          <cell r="EV414">
            <v>-642.82159659854369</v>
          </cell>
          <cell r="EW414">
            <v>-846.95642015624253</v>
          </cell>
          <cell r="EX414">
            <v>-1339.0496352526243</v>
          </cell>
          <cell r="EY414">
            <v>-1264.5749442303713</v>
          </cell>
          <cell r="EZ414">
            <v>-3155.7353987205279</v>
          </cell>
          <cell r="FA414">
            <v>-1730.6677825266815</v>
          </cell>
          <cell r="FB414">
            <v>-1905.66338733671</v>
          </cell>
          <cell r="FC414">
            <v>-1976.0126002069665</v>
          </cell>
          <cell r="FD414">
            <v>-2377.0152669605741</v>
          </cell>
          <cell r="FE414">
            <v>-20297.307964976761</v>
          </cell>
          <cell r="FF414">
            <v>-1349.0942597361282</v>
          </cell>
          <cell r="FG414">
            <v>-2118.5312430864506</v>
          </cell>
          <cell r="FH414">
            <v>-1889.0373806480493</v>
          </cell>
          <cell r="FI414">
            <v>-688.9045543653483</v>
          </cell>
          <cell r="FJ414">
            <v>-815.32125458958399</v>
          </cell>
          <cell r="FK414">
            <v>-1227.5066984183723</v>
          </cell>
          <cell r="FL414">
            <v>-1472.9016664624869</v>
          </cell>
          <cell r="FM414">
            <v>-2544.4608553742873</v>
          </cell>
          <cell r="FN414">
            <v>-1948.2171139744532</v>
          </cell>
          <cell r="FO414">
            <v>-1389.0673946274619</v>
          </cell>
          <cell r="FP414">
            <v>-2191.1021136245763</v>
          </cell>
          <cell r="FQ414">
            <v>-2663.1634300694568</v>
          </cell>
          <cell r="FR414">
            <v>-21894.509344811202</v>
          </cell>
          <cell r="FS414">
            <v>-1016.6238945365112</v>
          </cell>
          <cell r="FT414">
            <v>-2325.6311519083392</v>
          </cell>
          <cell r="FU414">
            <v>-1970.1160681695692</v>
          </cell>
          <cell r="FV414">
            <v>-726.49669248837745</v>
          </cell>
          <cell r="FW414">
            <v>-1006.2647439023276</v>
          </cell>
          <cell r="FX414">
            <v>-1018.1332910763704</v>
          </cell>
          <cell r="FY414">
            <v>-1835.6697022456865</v>
          </cell>
          <cell r="FZ414">
            <v>-2798.2055204399803</v>
          </cell>
          <cell r="GA414">
            <v>-1878.8386322265142</v>
          </cell>
          <cell r="GB414">
            <v>-1594.077682879426</v>
          </cell>
          <cell r="GC414">
            <v>-2807.1419231521431</v>
          </cell>
          <cell r="GD414">
            <v>-2917.3100417859969</v>
          </cell>
          <cell r="GE414">
            <v>-20695.458705260418</v>
          </cell>
          <cell r="GF414">
            <v>-1324.4991512068955</v>
          </cell>
          <cell r="GG414">
            <v>-2246.5973343505539</v>
          </cell>
          <cell r="GH414">
            <v>-1548.152425860113</v>
          </cell>
          <cell r="GI414">
            <v>-643.41045844370456</v>
          </cell>
          <cell r="GJ414">
            <v>-675.35918424446209</v>
          </cell>
          <cell r="GK414">
            <v>-1048.7662617033602</v>
          </cell>
          <cell r="GL414">
            <v>-2049.8400677131358</v>
          </cell>
          <cell r="GM414">
            <v>-2459.4905288832524</v>
          </cell>
          <cell r="GN414">
            <v>-1706.6889519412362</v>
          </cell>
          <cell r="GO414">
            <v>-1305.5210512185513</v>
          </cell>
          <cell r="GP414">
            <v>-2638.0246794527557</v>
          </cell>
          <cell r="GQ414">
            <v>-3049.1086102423869</v>
          </cell>
          <cell r="GR414">
            <v>-20650.826495964895</v>
          </cell>
          <cell r="GS414">
            <v>-1743.7508339221968</v>
          </cell>
          <cell r="GT414">
            <v>-2063.7346079639392</v>
          </cell>
          <cell r="GU414">
            <v>-1805.8730345512595</v>
          </cell>
          <cell r="GV414">
            <v>-834.97043311435846</v>
          </cell>
          <cell r="GW414">
            <v>-720.88467157824198</v>
          </cell>
          <cell r="GX414">
            <v>-858.8471408003461</v>
          </cell>
          <cell r="GY414">
            <v>-1228.9718384461594</v>
          </cell>
          <cell r="GZ414">
            <v>-2236.0189443659037</v>
          </cell>
          <cell r="HA414">
            <v>-2548.5476120525273</v>
          </cell>
          <cell r="HB414">
            <v>-1210.4398997206226</v>
          </cell>
          <cell r="HC414">
            <v>-2360.7200219907609</v>
          </cell>
          <cell r="HD414">
            <v>-3038.0674574586883</v>
          </cell>
          <cell r="HE414">
            <v>-23468.4029815346</v>
          </cell>
          <cell r="HF414">
            <v>-2256.5909191752289</v>
          </cell>
          <cell r="HG414">
            <v>-2235.6081932014495</v>
          </cell>
          <cell r="HH414">
            <v>-1686.3400486373575</v>
          </cell>
          <cell r="HI414">
            <v>-465.77037893051966</v>
          </cell>
          <cell r="HJ414">
            <v>-424.49279412129545</v>
          </cell>
          <cell r="HK414">
            <v>-853.69661948318026</v>
          </cell>
          <cell r="HL414">
            <v>-2603.107012701752</v>
          </cell>
          <cell r="HM414">
            <v>-2302.2650079476007</v>
          </cell>
          <cell r="HN414">
            <v>-2536.6822746722682</v>
          </cell>
          <cell r="HO414">
            <v>-1611.4646722206235</v>
          </cell>
          <cell r="HP414">
            <v>-3106.7700885753511</v>
          </cell>
          <cell r="HQ414">
            <v>-3385.6149718679371</v>
          </cell>
          <cell r="HR414">
            <v>-20970.403104632976</v>
          </cell>
          <cell r="HS414">
            <v>-2200.3004633949895</v>
          </cell>
          <cell r="HT414">
            <v>-2038.6088271618937</v>
          </cell>
          <cell r="HU414">
            <v>-1738.1183053412824</v>
          </cell>
          <cell r="HV414">
            <v>-899.31062159818248</v>
          </cell>
          <cell r="HW414">
            <v>-1011.7609223154577</v>
          </cell>
          <cell r="HX414">
            <v>-1162.0748627188223</v>
          </cell>
          <cell r="HY414">
            <v>-1282.4877959735095</v>
          </cell>
          <cell r="HZ414">
            <v>-1799.1133578375448</v>
          </cell>
          <cell r="IA414">
            <v>-2222.0965831283684</v>
          </cell>
          <cell r="IB414">
            <v>-824.43698794229567</v>
          </cell>
          <cell r="IC414">
            <v>-2388.3932121679245</v>
          </cell>
          <cell r="ID414">
            <v>-3403.7011650528293</v>
          </cell>
          <cell r="IE414">
            <v>-26457.25007224991</v>
          </cell>
          <cell r="IF414">
            <v>-3595.7818107886269</v>
          </cell>
          <cell r="IG414">
            <v>-2435.8386828640359</v>
          </cell>
          <cell r="IH414">
            <v>-2311.6673626740303</v>
          </cell>
          <cell r="II414">
            <v>-740.37738454142891</v>
          </cell>
          <cell r="IJ414">
            <v>-1076.7616881483009</v>
          </cell>
          <cell r="IK414">
            <v>-1505.1506680948369</v>
          </cell>
          <cell r="IL414">
            <v>-1868.7670584042207</v>
          </cell>
          <cell r="IM414">
            <v>-2498.9236207083886</v>
          </cell>
          <cell r="IN414">
            <v>-2404.4593337853148</v>
          </cell>
          <cell r="IO414">
            <v>-2351.2382016643896</v>
          </cell>
          <cell r="IP414">
            <v>-2564.5193403836311</v>
          </cell>
          <cell r="IQ414">
            <v>-3103.7649201926542</v>
          </cell>
          <cell r="IR414">
            <v>-29743.851712971693</v>
          </cell>
          <cell r="IS414">
            <v>-3402.9348168375873</v>
          </cell>
          <cell r="IT414">
            <v>-3246.5621782335656</v>
          </cell>
          <cell r="IU414">
            <v>-2145.0405840656749</v>
          </cell>
          <cell r="IV414">
            <v>-492.07981624444437</v>
          </cell>
          <cell r="IW414">
            <v>-801.92874576653412</v>
          </cell>
          <cell r="IX414">
            <v>-1101.711606476907</v>
          </cell>
          <cell r="IY414">
            <v>-3144.4810565829102</v>
          </cell>
          <cell r="IZ414">
            <v>-2602.3031146075227</v>
          </cell>
          <cell r="JA414">
            <v>-2770.3381940812105</v>
          </cell>
          <cell r="JB414">
            <v>-2401.8948512855131</v>
          </cell>
          <cell r="JC414">
            <v>-3712.9596453518316</v>
          </cell>
          <cell r="JD414">
            <v>-3921.617103437864</v>
          </cell>
          <cell r="JE414">
            <v>-509.07491050695535</v>
          </cell>
          <cell r="JF414">
            <v>71.776998136250768</v>
          </cell>
          <cell r="JG414">
            <v>-42.503899811970768</v>
          </cell>
          <cell r="JH414">
            <v>18.146081198334286</v>
          </cell>
          <cell r="JI414">
            <v>-18.408143283868412</v>
          </cell>
          <cell r="JJ414">
            <v>-5.0931703299283981E-11</v>
          </cell>
          <cell r="JK414">
            <v>-84.134286545755458</v>
          </cell>
          <cell r="JL414">
            <v>125.51606266952876</v>
          </cell>
          <cell r="JM414">
            <v>-280.14032209375</v>
          </cell>
          <cell r="JN414">
            <v>-53.078930734816822</v>
          </cell>
          <cell r="JO414">
            <v>-239.54602331199567</v>
          </cell>
          <cell r="JP414">
            <v>13.096357032118249</v>
          </cell>
          <cell r="JQ414">
            <v>-19.798803761106683</v>
          </cell>
        </row>
        <row r="416">
          <cell r="F416">
            <v>-0.9572886200999946</v>
          </cell>
          <cell r="G416">
            <v>-0.44799164919999868</v>
          </cell>
          <cell r="H416">
            <v>-0.31273588804999264</v>
          </cell>
          <cell r="I416">
            <v>-0.58858706163000107</v>
          </cell>
          <cell r="J416">
            <v>-6.430562813999785E-2</v>
          </cell>
          <cell r="K416">
            <v>-0.22582056891999969</v>
          </cell>
          <cell r="L416">
            <v>-5.6455142229999922E-2</v>
          </cell>
          <cell r="M416">
            <v>0</v>
          </cell>
          <cell r="N416">
            <v>-6.5564668409997751E-2</v>
          </cell>
          <cell r="O416">
            <v>-0.44254319320000945</v>
          </cell>
          <cell r="P416">
            <v>-0.17668157570999199</v>
          </cell>
          <cell r="Q416">
            <v>-0.72235103528000622</v>
          </cell>
          <cell r="R416">
            <v>-3.3319924158399772</v>
          </cell>
          <cell r="S416">
            <v>-7.7629013370000166E-2</v>
          </cell>
          <cell r="T416">
            <v>-0.76288627113000018</v>
          </cell>
          <cell r="U416">
            <v>-0.29208020027000714</v>
          </cell>
          <cell r="V416">
            <v>-0.42688554505000553</v>
          </cell>
          <cell r="W416">
            <v>-0.39242933003999525</v>
          </cell>
          <cell r="X416">
            <v>-5.725615925000227E-2</v>
          </cell>
          <cell r="Y416">
            <v>-5.7256159249995164E-2</v>
          </cell>
          <cell r="Z416">
            <v>0</v>
          </cell>
          <cell r="AA416">
            <v>0</v>
          </cell>
          <cell r="AB416">
            <v>-0.80158622950000336</v>
          </cell>
          <cell r="AC416">
            <v>0</v>
          </cell>
          <cell r="AD416">
            <v>-0.46398350798000365</v>
          </cell>
          <cell r="AE416">
            <v>-2.6740237427999318</v>
          </cell>
          <cell r="AF416">
            <v>-0.14688845169999354</v>
          </cell>
          <cell r="AG416">
            <v>-0.10288883810999749</v>
          </cell>
          <cell r="AH416">
            <v>-0.64604883619999853</v>
          </cell>
          <cell r="AI416">
            <v>-0.34834352360000054</v>
          </cell>
          <cell r="AJ416">
            <v>-0.19119466899000059</v>
          </cell>
          <cell r="AK416">
            <v>0</v>
          </cell>
          <cell r="AL416">
            <v>0</v>
          </cell>
          <cell r="AM416">
            <v>-6.1787082129995952E-2</v>
          </cell>
          <cell r="AN416">
            <v>-0.10289579323999476</v>
          </cell>
          <cell r="AO416">
            <v>-0.7052100077499972</v>
          </cell>
          <cell r="AP416">
            <v>0</v>
          </cell>
          <cell r="AQ416">
            <v>-0.3687665410800065</v>
          </cell>
          <cell r="AR416">
            <v>-1.5563670949098878</v>
          </cell>
          <cell r="AS416">
            <v>0</v>
          </cell>
          <cell r="AT416">
            <v>-0.22835749901999947</v>
          </cell>
          <cell r="AU416">
            <v>-0.76733017352000843</v>
          </cell>
          <cell r="AV416">
            <v>-0.32137943450999273</v>
          </cell>
          <cell r="AW416">
            <v>-0.11771683562999868</v>
          </cell>
          <cell r="AX416">
            <v>-4.7580694600029005E-3</v>
          </cell>
          <cell r="AY416">
            <v>0</v>
          </cell>
          <cell r="AZ416">
            <v>-5.885841781999801E-2</v>
          </cell>
          <cell r="BA416">
            <v>0</v>
          </cell>
          <cell r="BB416">
            <v>-5.7966664950001245E-2</v>
          </cell>
          <cell r="BC416">
            <v>0</v>
          </cell>
          <cell r="BD416">
            <v>0</v>
          </cell>
          <cell r="BE416">
            <v>-2.1197118337699976</v>
          </cell>
          <cell r="BF416">
            <v>0</v>
          </cell>
          <cell r="BG416">
            <v>-0.41761657328000013</v>
          </cell>
          <cell r="BH416">
            <v>-0.82608272095000501</v>
          </cell>
          <cell r="BI416">
            <v>-0.87601253954000669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-2.5731189455898402</v>
          </cell>
          <cell r="BS416">
            <v>0</v>
          </cell>
          <cell r="BT416">
            <v>-6.0460501430000591E-2</v>
          </cell>
          <cell r="BU416">
            <v>-0.18138150429000177</v>
          </cell>
          <cell r="BV416">
            <v>-0.15469888834000756</v>
          </cell>
          <cell r="BW416">
            <v>-0.60460501431999347</v>
          </cell>
          <cell r="BX416">
            <v>-0.60460501430999614</v>
          </cell>
          <cell r="BY416">
            <v>0</v>
          </cell>
          <cell r="BZ416">
            <v>-0.48368401144999496</v>
          </cell>
          <cell r="CA416">
            <v>0</v>
          </cell>
          <cell r="CB416">
            <v>-0.48368401145000206</v>
          </cell>
          <cell r="CC416">
            <v>0</v>
          </cell>
          <cell r="CD416">
            <v>0</v>
          </cell>
          <cell r="CE416">
            <v>-1.4283120020999149</v>
          </cell>
          <cell r="CF416">
            <v>0</v>
          </cell>
          <cell r="CG416">
            <v>-0.53972239864000215</v>
          </cell>
          <cell r="CH416">
            <v>-0.24375333686000289</v>
          </cell>
          <cell r="CI416">
            <v>-0.30717940015999545</v>
          </cell>
          <cell r="CJ416">
            <v>-6.9004813559999434E-2</v>
          </cell>
          <cell r="CK416">
            <v>-4.1058446630003687E-2</v>
          </cell>
          <cell r="CL416">
            <v>0</v>
          </cell>
          <cell r="CM416">
            <v>0</v>
          </cell>
          <cell r="CN416">
            <v>0</v>
          </cell>
          <cell r="CO416">
            <v>-0.22759360624999658</v>
          </cell>
          <cell r="CP416">
            <v>0</v>
          </cell>
          <cell r="CQ416">
            <v>0</v>
          </cell>
          <cell r="CR416">
            <v>-3.0340266759499173</v>
          </cell>
          <cell r="CS416">
            <v>0</v>
          </cell>
          <cell r="CT416">
            <v>-0.14468821327000114</v>
          </cell>
          <cell r="CU416">
            <v>-6.2193393279997622E-2</v>
          </cell>
          <cell r="CV416">
            <v>-0.27791627177000322</v>
          </cell>
          <cell r="CW416">
            <v>-0.40001683290999779</v>
          </cell>
          <cell r="CX416">
            <v>-1.6516648185199898</v>
          </cell>
          <cell r="CY416">
            <v>0</v>
          </cell>
          <cell r="CZ416">
            <v>0</v>
          </cell>
          <cell r="DA416">
            <v>0</v>
          </cell>
          <cell r="DB416">
            <v>-0.49754714619999874</v>
          </cell>
          <cell r="DC416">
            <v>0</v>
          </cell>
          <cell r="DD416">
            <v>0</v>
          </cell>
          <cell r="DE416">
            <v>-4.1697247575000347</v>
          </cell>
          <cell r="DF416">
            <v>-1.0091554284799997</v>
          </cell>
          <cell r="DG416">
            <v>-0.31579646837000297</v>
          </cell>
          <cell r="DH416">
            <v>-0.49792967946000033</v>
          </cell>
          <cell r="DI416">
            <v>-0.18921664284000173</v>
          </cell>
          <cell r="DJ416">
            <v>-1.0920799765500036</v>
          </cell>
          <cell r="DK416">
            <v>-1.072227642760005</v>
          </cell>
          <cell r="DL416">
            <v>6.6810809599999743E-3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-2.1973988714900088</v>
          </cell>
          <cell r="DS416">
            <v>0</v>
          </cell>
          <cell r="DT416">
            <v>-0.45791285098999879</v>
          </cell>
          <cell r="DU416">
            <v>-0.16915057307999959</v>
          </cell>
          <cell r="DV416">
            <v>-0.10242372896000518</v>
          </cell>
          <cell r="DW416">
            <v>-0.25587750149000499</v>
          </cell>
          <cell r="DX416">
            <v>-0.33406785588000076</v>
          </cell>
          <cell r="DY416">
            <v>1.760489412999533E-2</v>
          </cell>
          <cell r="DZ416">
            <v>0</v>
          </cell>
          <cell r="EA416">
            <v>-0.44778562761000273</v>
          </cell>
          <cell r="EB416">
            <v>-0.44778562761000273</v>
          </cell>
          <cell r="EC416">
            <v>0</v>
          </cell>
          <cell r="ED416">
            <v>0</v>
          </cell>
          <cell r="EE416">
            <v>-2.6419360129899587</v>
          </cell>
          <cell r="EF416">
            <v>0</v>
          </cell>
          <cell r="EG416">
            <v>-8.1331239649998111E-2</v>
          </cell>
          <cell r="EH416">
            <v>-1.1005176239799965</v>
          </cell>
          <cell r="EI416">
            <v>-0.16142646842000374</v>
          </cell>
          <cell r="EJ416">
            <v>-1.354372562999373E-2</v>
          </cell>
          <cell r="EK416">
            <v>-0.3195189967999994</v>
          </cell>
          <cell r="EL416">
            <v>0</v>
          </cell>
          <cell r="EM416">
            <v>-4.184914248000382E-2</v>
          </cell>
          <cell r="EN416">
            <v>-0.45419435275000097</v>
          </cell>
          <cell r="EO416">
            <v>-0.46955446327999795</v>
          </cell>
          <cell r="EP416">
            <v>0</v>
          </cell>
          <cell r="EQ416">
            <v>0</v>
          </cell>
          <cell r="ER416">
            <v>-2.2441954778599893</v>
          </cell>
          <cell r="ES416">
            <v>0</v>
          </cell>
          <cell r="ET416">
            <v>0</v>
          </cell>
          <cell r="EU416">
            <v>-0.88599081213000375</v>
          </cell>
          <cell r="EV416">
            <v>-0.71229706102000279</v>
          </cell>
          <cell r="EW416">
            <v>-0.1749840126999942</v>
          </cell>
          <cell r="EX416">
            <v>0</v>
          </cell>
          <cell r="EY416">
            <v>-0.2735223541600007</v>
          </cell>
          <cell r="EZ416">
            <v>-6.5800412619999804E-2</v>
          </cell>
          <cell r="FA416">
            <v>0</v>
          </cell>
          <cell r="FB416">
            <v>-0.13160082522999517</v>
          </cell>
          <cell r="FC416">
            <v>0</v>
          </cell>
          <cell r="FD416">
            <v>0</v>
          </cell>
          <cell r="FE416">
            <v>-3.0683078251501001</v>
          </cell>
          <cell r="FF416">
            <v>0</v>
          </cell>
          <cell r="FG416">
            <v>-1.4574397866399948</v>
          </cell>
          <cell r="FH416">
            <v>-0.31230852570999446</v>
          </cell>
          <cell r="FI416">
            <v>-0.60702554075000137</v>
          </cell>
          <cell r="FJ416">
            <v>-0.22307118348999211</v>
          </cell>
          <cell r="FK416">
            <v>-0.46846278855999657</v>
          </cell>
          <cell r="FL416">
            <v>0</v>
          </cell>
          <cell r="FM416">
            <v>0</v>
          </cell>
          <cell r="FN416">
            <v>-5.205142095000781E-2</v>
          </cell>
          <cell r="FO416">
            <v>5.2051420949993599E-2</v>
          </cell>
          <cell r="FP416">
            <v>0</v>
          </cell>
          <cell r="FQ416">
            <v>0</v>
          </cell>
          <cell r="FR416">
            <v>0</v>
          </cell>
          <cell r="FS416">
            <v>0</v>
          </cell>
          <cell r="FT416">
            <v>0</v>
          </cell>
          <cell r="FU416">
            <v>0</v>
          </cell>
          <cell r="FV416">
            <v>0</v>
          </cell>
          <cell r="FW416">
            <v>0</v>
          </cell>
          <cell r="FX416">
            <v>0</v>
          </cell>
          <cell r="FY416">
            <v>0</v>
          </cell>
          <cell r="FZ416">
            <v>0</v>
          </cell>
          <cell r="GA416">
            <v>0</v>
          </cell>
          <cell r="GB416">
            <v>0</v>
          </cell>
          <cell r="GC416">
            <v>0</v>
          </cell>
          <cell r="GD416">
            <v>0</v>
          </cell>
          <cell r="GE416">
            <v>0</v>
          </cell>
          <cell r="GF416">
            <v>0</v>
          </cell>
          <cell r="GG416">
            <v>0</v>
          </cell>
          <cell r="GH416">
            <v>0</v>
          </cell>
          <cell r="GI416">
            <v>0</v>
          </cell>
          <cell r="GJ416">
            <v>0</v>
          </cell>
          <cell r="GK416">
            <v>0</v>
          </cell>
          <cell r="GL416">
            <v>0</v>
          </cell>
          <cell r="GM416">
            <v>0</v>
          </cell>
          <cell r="GN416">
            <v>0</v>
          </cell>
          <cell r="GO416">
            <v>0</v>
          </cell>
          <cell r="GP416">
            <v>0</v>
          </cell>
          <cell r="GQ416">
            <v>0</v>
          </cell>
          <cell r="GR416">
            <v>0</v>
          </cell>
          <cell r="GS416">
            <v>0</v>
          </cell>
          <cell r="GT416">
            <v>0</v>
          </cell>
          <cell r="GU416">
            <v>0</v>
          </cell>
          <cell r="GV416">
            <v>0</v>
          </cell>
          <cell r="GW416">
            <v>0</v>
          </cell>
          <cell r="GX416">
            <v>0</v>
          </cell>
          <cell r="GY416">
            <v>0</v>
          </cell>
          <cell r="GZ416">
            <v>0</v>
          </cell>
          <cell r="HA416">
            <v>0</v>
          </cell>
          <cell r="HB416">
            <v>0</v>
          </cell>
          <cell r="HC416">
            <v>0</v>
          </cell>
          <cell r="HD416">
            <v>0</v>
          </cell>
          <cell r="HE416">
            <v>0</v>
          </cell>
          <cell r="HF416">
            <v>0</v>
          </cell>
          <cell r="HG416">
            <v>0</v>
          </cell>
          <cell r="HH416">
            <v>0</v>
          </cell>
          <cell r="HI416">
            <v>0</v>
          </cell>
          <cell r="HJ416">
            <v>0</v>
          </cell>
          <cell r="HK416">
            <v>0</v>
          </cell>
          <cell r="HL416">
            <v>0</v>
          </cell>
          <cell r="HM416">
            <v>0</v>
          </cell>
          <cell r="HN416">
            <v>0</v>
          </cell>
          <cell r="HO416">
            <v>0</v>
          </cell>
          <cell r="HP416">
            <v>0</v>
          </cell>
          <cell r="HQ416">
            <v>0</v>
          </cell>
          <cell r="HR416">
            <v>0</v>
          </cell>
          <cell r="HS416">
            <v>0</v>
          </cell>
          <cell r="HT416">
            <v>0</v>
          </cell>
          <cell r="HU416">
            <v>0</v>
          </cell>
          <cell r="HV416">
            <v>0</v>
          </cell>
          <cell r="HW416">
            <v>0</v>
          </cell>
          <cell r="HX416">
            <v>0</v>
          </cell>
          <cell r="HY416">
            <v>0</v>
          </cell>
          <cell r="HZ416">
            <v>0</v>
          </cell>
          <cell r="IA416">
            <v>0</v>
          </cell>
          <cell r="IB416">
            <v>0</v>
          </cell>
          <cell r="IC416">
            <v>0</v>
          </cell>
          <cell r="ID416">
            <v>0</v>
          </cell>
          <cell r="IE416">
            <v>0</v>
          </cell>
          <cell r="IF416">
            <v>0</v>
          </cell>
          <cell r="IG416">
            <v>0</v>
          </cell>
          <cell r="IH416">
            <v>0</v>
          </cell>
          <cell r="II416">
            <v>0</v>
          </cell>
          <cell r="IJ416">
            <v>0</v>
          </cell>
          <cell r="IK416">
            <v>0</v>
          </cell>
          <cell r="IL416">
            <v>0</v>
          </cell>
          <cell r="IM416">
            <v>0</v>
          </cell>
          <cell r="IN416">
            <v>0</v>
          </cell>
          <cell r="IO416">
            <v>0</v>
          </cell>
          <cell r="IP416">
            <v>0</v>
          </cell>
          <cell r="IQ416">
            <v>0</v>
          </cell>
          <cell r="IR416">
            <v>0</v>
          </cell>
          <cell r="IS416">
            <v>0</v>
          </cell>
          <cell r="IT416">
            <v>0</v>
          </cell>
          <cell r="IU416">
            <v>0</v>
          </cell>
          <cell r="IV416">
            <v>0</v>
          </cell>
          <cell r="IW416">
            <v>0</v>
          </cell>
          <cell r="IX416">
            <v>0</v>
          </cell>
          <cell r="IY416">
            <v>0</v>
          </cell>
          <cell r="IZ416">
            <v>0</v>
          </cell>
          <cell r="JA416">
            <v>0</v>
          </cell>
          <cell r="JB416">
            <v>0</v>
          </cell>
          <cell r="JC416">
            <v>0</v>
          </cell>
          <cell r="JD416">
            <v>0</v>
          </cell>
          <cell r="JE416">
            <v>0</v>
          </cell>
          <cell r="JF416">
            <v>0</v>
          </cell>
          <cell r="JG416">
            <v>0</v>
          </cell>
          <cell r="JH416">
            <v>0</v>
          </cell>
          <cell r="JI416">
            <v>0</v>
          </cell>
          <cell r="JJ416">
            <v>0</v>
          </cell>
          <cell r="JK416">
            <v>0</v>
          </cell>
          <cell r="JL416">
            <v>0</v>
          </cell>
          <cell r="JM416">
            <v>0</v>
          </cell>
          <cell r="JN416">
            <v>0</v>
          </cell>
          <cell r="JO416">
            <v>0</v>
          </cell>
          <cell r="JP416">
            <v>0</v>
          </cell>
          <cell r="JQ416">
            <v>0</v>
          </cell>
        </row>
        <row r="417">
          <cell r="F417">
            <v>-0.21898798589000279</v>
          </cell>
          <cell r="G417">
            <v>-0.12263170860000017</v>
          </cell>
          <cell r="H417">
            <v>-8.2120494700003377E-2</v>
          </cell>
          <cell r="I417">
            <v>-0.12318074204999974</v>
          </cell>
          <cell r="J417">
            <v>-3.6396021829997238E-2</v>
          </cell>
          <cell r="K417">
            <v>-4.7859109579999171E-2</v>
          </cell>
          <cell r="L417">
            <v>-4.6143127400029016E-3</v>
          </cell>
          <cell r="M417">
            <v>0</v>
          </cell>
          <cell r="N417">
            <v>-1.3686749120001451E-2</v>
          </cell>
          <cell r="O417">
            <v>-9.2405270670003148E-2</v>
          </cell>
          <cell r="P417">
            <v>-3.4934124709998571E-2</v>
          </cell>
          <cell r="Q417">
            <v>-0.14842271404000229</v>
          </cell>
          <cell r="R417">
            <v>-0.71334621404000131</v>
          </cell>
          <cell r="S417">
            <v>-3.3229695290000194E-2</v>
          </cell>
          <cell r="T417">
            <v>-0.18045227645999873</v>
          </cell>
          <cell r="U417">
            <v>-3.8399786819997672E-2</v>
          </cell>
          <cell r="V417">
            <v>-8.3285666060000096E-2</v>
          </cell>
          <cell r="W417">
            <v>-7.2266302629998336E-2</v>
          </cell>
          <cell r="X417">
            <v>-9.2483089700010623E-3</v>
          </cell>
          <cell r="Y417">
            <v>-1.3880944339998535E-2</v>
          </cell>
          <cell r="Z417">
            <v>0</v>
          </cell>
          <cell r="AA417">
            <v>0</v>
          </cell>
          <cell r="AB417">
            <v>-0.19433322081000171</v>
          </cell>
          <cell r="AC417">
            <v>0</v>
          </cell>
          <cell r="AD417">
            <v>-8.8250012660001431E-2</v>
          </cell>
          <cell r="AE417">
            <v>-0.64045148953997</v>
          </cell>
          <cell r="AF417">
            <v>-4.2225475169999527E-2</v>
          </cell>
          <cell r="AG417">
            <v>-1.4075158389999842E-2</v>
          </cell>
          <cell r="AH417">
            <v>-0.15482674234000093</v>
          </cell>
          <cell r="AI417">
            <v>-8.4450950379999057E-2</v>
          </cell>
          <cell r="AJ417">
            <v>-5.6300633580001147E-2</v>
          </cell>
          <cell r="AK417">
            <v>0</v>
          </cell>
          <cell r="AL417">
            <v>0</v>
          </cell>
          <cell r="AM417">
            <v>-2.8150316790000574E-2</v>
          </cell>
          <cell r="AN417">
            <v>-1.4075158399997179E-2</v>
          </cell>
          <cell r="AO417">
            <v>-0.16189610410999578</v>
          </cell>
          <cell r="AP417">
            <v>0</v>
          </cell>
          <cell r="AQ417">
            <v>-8.4450950379999057E-2</v>
          </cell>
          <cell r="AR417">
            <v>-0.38223539534999418</v>
          </cell>
          <cell r="AS417">
            <v>0</v>
          </cell>
          <cell r="AT417">
            <v>-5.7077556899997717E-2</v>
          </cell>
          <cell r="AU417">
            <v>-0.18550205992000102</v>
          </cell>
          <cell r="AV417">
            <v>-8.2578221649999506E-2</v>
          </cell>
          <cell r="AW417">
            <v>-2.8538778440001522E-2</v>
          </cell>
          <cell r="AX417">
            <v>0</v>
          </cell>
          <cell r="AY417">
            <v>0</v>
          </cell>
          <cell r="AZ417">
            <v>-1.4269389220000761E-2</v>
          </cell>
          <cell r="BA417">
            <v>0</v>
          </cell>
          <cell r="BB417">
            <v>-1.4269389220000761E-2</v>
          </cell>
          <cell r="BC417">
            <v>0</v>
          </cell>
          <cell r="BD417">
            <v>0</v>
          </cell>
          <cell r="BE417">
            <v>-0.5062260974600008</v>
          </cell>
          <cell r="BF417">
            <v>0</v>
          </cell>
          <cell r="BG417">
            <v>-0.10124521948999998</v>
          </cell>
          <cell r="BH417">
            <v>-0.2024904389899973</v>
          </cell>
          <cell r="BI417">
            <v>-0.20249043897999641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-0.65160651457998142</v>
          </cell>
          <cell r="BS417">
            <v>0</v>
          </cell>
          <cell r="BT417">
            <v>-1.4657791689998589E-2</v>
          </cell>
          <cell r="BU417">
            <v>-5.0637055290000177E-2</v>
          </cell>
          <cell r="BV417">
            <v>-5.8631166760001463E-2</v>
          </cell>
          <cell r="BW417">
            <v>-0.1465779169000001</v>
          </cell>
          <cell r="BX417">
            <v>-0.1465779169000001</v>
          </cell>
          <cell r="BY417">
            <v>0</v>
          </cell>
          <cell r="BZ417">
            <v>-0.11726233351999937</v>
          </cell>
          <cell r="CA417">
            <v>0</v>
          </cell>
          <cell r="CB417">
            <v>-0.11726233351999937</v>
          </cell>
          <cell r="CC417">
            <v>0</v>
          </cell>
          <cell r="CD417">
            <v>0</v>
          </cell>
          <cell r="CE417">
            <v>-0.3121611426899733</v>
          </cell>
          <cell r="CF417">
            <v>0</v>
          </cell>
          <cell r="CG417">
            <v>-0.1337833468599996</v>
          </cell>
          <cell r="CH417">
            <v>-4.4594448950004306E-2</v>
          </cell>
          <cell r="CI417">
            <v>-7.4324081599996816E-2</v>
          </cell>
          <cell r="CJ417">
            <v>-1.4864816319999363E-2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-4.4594448960001642E-2</v>
          </cell>
          <cell r="CP417">
            <v>0</v>
          </cell>
          <cell r="CQ417">
            <v>0</v>
          </cell>
          <cell r="CR417">
            <v>-0.73901281765000704</v>
          </cell>
          <cell r="CS417">
            <v>0</v>
          </cell>
          <cell r="CT417">
            <v>-3.7178904459999274E-2</v>
          </cell>
          <cell r="CU417">
            <v>-1.5077906759998427E-2</v>
          </cell>
          <cell r="CV417">
            <v>-6.8561829320000101E-2</v>
          </cell>
          <cell r="CW417">
            <v>-0.10554534731000231</v>
          </cell>
          <cell r="CX417">
            <v>-0.39202557572999908</v>
          </cell>
          <cell r="CY417">
            <v>0</v>
          </cell>
          <cell r="CZ417">
            <v>0</v>
          </cell>
          <cell r="DA417">
            <v>0</v>
          </cell>
          <cell r="DB417">
            <v>-0.12062325407000074</v>
          </cell>
          <cell r="DC417">
            <v>0</v>
          </cell>
          <cell r="DD417">
            <v>0</v>
          </cell>
          <cell r="DE417">
            <v>-1.0248615871000197</v>
          </cell>
          <cell r="DF417">
            <v>-0.24465543128999911</v>
          </cell>
          <cell r="DG417">
            <v>-7.4227005880000974E-2</v>
          </cell>
          <cell r="DH417">
            <v>-0.110957969090002</v>
          </cell>
          <cell r="DI417">
            <v>-6.0964939099999782E-2</v>
          </cell>
          <cell r="DJ417">
            <v>-0.27410984599000088</v>
          </cell>
          <cell r="DK417">
            <v>-0.25994639575000278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-0.53139302386000509</v>
          </cell>
          <cell r="DS417">
            <v>0</v>
          </cell>
          <cell r="DT417">
            <v>-0.12406774759000072</v>
          </cell>
          <cell r="DU417">
            <v>-4.6525405350001492E-2</v>
          </cell>
          <cell r="DV417">
            <v>-1.6166759369998118E-2</v>
          </cell>
          <cell r="DW417">
            <v>-6.118224268999839E-2</v>
          </cell>
          <cell r="DX417">
            <v>-6.6332310579998222E-2</v>
          </cell>
          <cell r="DY417">
            <v>0</v>
          </cell>
          <cell r="DZ417">
            <v>0</v>
          </cell>
          <cell r="EA417">
            <v>-0.10855927913999963</v>
          </cell>
          <cell r="EB417">
            <v>-0.10855927913999963</v>
          </cell>
          <cell r="EC417">
            <v>0</v>
          </cell>
          <cell r="ED417">
            <v>0</v>
          </cell>
          <cell r="EE417">
            <v>-0.63444535762999976</v>
          </cell>
          <cell r="EF417">
            <v>0</v>
          </cell>
          <cell r="EG417">
            <v>-2.2994293100001784E-2</v>
          </cell>
          <cell r="EH417">
            <v>-0.28266833050999907</v>
          </cell>
          <cell r="EI417">
            <v>-2.990463533999943E-2</v>
          </cell>
          <cell r="EJ417">
            <v>0</v>
          </cell>
          <cell r="EK417">
            <v>-7.8652131240001921E-2</v>
          </cell>
          <cell r="EL417">
            <v>0</v>
          </cell>
          <cell r="EM417">
            <v>0</v>
          </cell>
          <cell r="EN417">
            <v>-0.11011298372000056</v>
          </cell>
          <cell r="EO417">
            <v>-0.11011298372000056</v>
          </cell>
          <cell r="EP417">
            <v>0</v>
          </cell>
          <cell r="EQ417">
            <v>0</v>
          </cell>
          <cell r="ER417">
            <v>-0.52609974970999929</v>
          </cell>
          <cell r="ES417">
            <v>0</v>
          </cell>
          <cell r="ET417">
            <v>0</v>
          </cell>
          <cell r="EU417">
            <v>-0.20921798436000216</v>
          </cell>
          <cell r="EV417">
            <v>-0.15952377477000113</v>
          </cell>
          <cell r="EW417">
            <v>-3.6638900969997223E-2</v>
          </cell>
          <cell r="EX417">
            <v>0</v>
          </cell>
          <cell r="EY417">
            <v>-7.9761887379998342E-2</v>
          </cell>
          <cell r="EZ417">
            <v>-1.5952377480001445E-2</v>
          </cell>
          <cell r="FA417">
            <v>0</v>
          </cell>
          <cell r="FB417">
            <v>-2.5004824750002541E-2</v>
          </cell>
          <cell r="FC417">
            <v>0</v>
          </cell>
          <cell r="FD417">
            <v>0</v>
          </cell>
          <cell r="FE417">
            <v>-0.75746964037000453</v>
          </cell>
          <cell r="FF417">
            <v>0</v>
          </cell>
          <cell r="FG417">
            <v>-0.35333562060000112</v>
          </cell>
          <cell r="FH417">
            <v>-7.9749060840002883E-2</v>
          </cell>
          <cell r="FI417">
            <v>-0.14771714862999907</v>
          </cell>
          <cell r="FJ417">
            <v>-6.3095646549999884E-2</v>
          </cell>
          <cell r="FK417">
            <v>-0.1135721637599989</v>
          </cell>
          <cell r="FL417">
            <v>0</v>
          </cell>
          <cell r="FM417">
            <v>0</v>
          </cell>
          <cell r="FN417">
            <v>-1.2619129300002641E-2</v>
          </cell>
          <cell r="FO417">
            <v>1.2619129309999977E-2</v>
          </cell>
          <cell r="FP417">
            <v>0</v>
          </cell>
          <cell r="FQ417">
            <v>0</v>
          </cell>
          <cell r="FR417">
            <v>0</v>
          </cell>
          <cell r="FS417">
            <v>0</v>
          </cell>
          <cell r="FT417">
            <v>0</v>
          </cell>
          <cell r="FU417">
            <v>0</v>
          </cell>
          <cell r="FV417">
            <v>0</v>
          </cell>
          <cell r="FW417">
            <v>0</v>
          </cell>
          <cell r="FX417">
            <v>0</v>
          </cell>
          <cell r="FY417">
            <v>0</v>
          </cell>
          <cell r="FZ417">
            <v>0</v>
          </cell>
          <cell r="GA417">
            <v>0</v>
          </cell>
          <cell r="GB417">
            <v>0</v>
          </cell>
          <cell r="GC417">
            <v>0</v>
          </cell>
          <cell r="GD417">
            <v>0</v>
          </cell>
          <cell r="GE417">
            <v>0</v>
          </cell>
          <cell r="GF417">
            <v>0</v>
          </cell>
          <cell r="GG417">
            <v>0</v>
          </cell>
          <cell r="GH417">
            <v>0</v>
          </cell>
          <cell r="GI417">
            <v>0</v>
          </cell>
          <cell r="GJ417">
            <v>0</v>
          </cell>
          <cell r="GK417">
            <v>0</v>
          </cell>
          <cell r="GL417">
            <v>0</v>
          </cell>
          <cell r="GM417">
            <v>0</v>
          </cell>
          <cell r="GN417">
            <v>0</v>
          </cell>
          <cell r="GO417">
            <v>0</v>
          </cell>
          <cell r="GP417">
            <v>0</v>
          </cell>
          <cell r="GQ417">
            <v>0</v>
          </cell>
          <cell r="GR417">
            <v>0</v>
          </cell>
          <cell r="GS417">
            <v>0</v>
          </cell>
          <cell r="GT417">
            <v>0</v>
          </cell>
          <cell r="GU417">
            <v>0</v>
          </cell>
          <cell r="GV417">
            <v>0</v>
          </cell>
          <cell r="GW417">
            <v>0</v>
          </cell>
          <cell r="GX417">
            <v>0</v>
          </cell>
          <cell r="GY417">
            <v>0</v>
          </cell>
          <cell r="GZ417">
            <v>0</v>
          </cell>
          <cell r="HA417">
            <v>0</v>
          </cell>
          <cell r="HB417">
            <v>0</v>
          </cell>
          <cell r="HC417">
            <v>0</v>
          </cell>
          <cell r="HD417">
            <v>0</v>
          </cell>
          <cell r="HE417">
            <v>0</v>
          </cell>
          <cell r="HF417">
            <v>0</v>
          </cell>
          <cell r="HG417">
            <v>0</v>
          </cell>
          <cell r="HH417">
            <v>0</v>
          </cell>
          <cell r="HI417">
            <v>0</v>
          </cell>
          <cell r="HJ417">
            <v>0</v>
          </cell>
          <cell r="HK417">
            <v>0</v>
          </cell>
          <cell r="HL417">
            <v>0</v>
          </cell>
          <cell r="HM417">
            <v>0</v>
          </cell>
          <cell r="HN417">
            <v>0</v>
          </cell>
          <cell r="HO417">
            <v>0</v>
          </cell>
          <cell r="HP417">
            <v>0</v>
          </cell>
          <cell r="HQ417">
            <v>0</v>
          </cell>
          <cell r="HR417">
            <v>0</v>
          </cell>
          <cell r="HS417">
            <v>0</v>
          </cell>
          <cell r="HT417">
            <v>0</v>
          </cell>
          <cell r="HU417">
            <v>0</v>
          </cell>
          <cell r="HV417">
            <v>0</v>
          </cell>
          <cell r="HW417">
            <v>0</v>
          </cell>
          <cell r="HX417">
            <v>0</v>
          </cell>
          <cell r="HY417">
            <v>0</v>
          </cell>
          <cell r="HZ417">
            <v>0</v>
          </cell>
          <cell r="IA417">
            <v>0</v>
          </cell>
          <cell r="IB417">
            <v>0</v>
          </cell>
          <cell r="IC417">
            <v>0</v>
          </cell>
          <cell r="ID417">
            <v>0</v>
          </cell>
          <cell r="IE417">
            <v>0</v>
          </cell>
          <cell r="IF417">
            <v>0</v>
          </cell>
          <cell r="IG417">
            <v>0</v>
          </cell>
          <cell r="IH417">
            <v>0</v>
          </cell>
          <cell r="II417">
            <v>0</v>
          </cell>
          <cell r="IJ417">
            <v>0</v>
          </cell>
          <cell r="IK417">
            <v>0</v>
          </cell>
          <cell r="IL417">
            <v>0</v>
          </cell>
          <cell r="IM417">
            <v>0</v>
          </cell>
          <cell r="IN417">
            <v>0</v>
          </cell>
          <cell r="IO417">
            <v>0</v>
          </cell>
          <cell r="IP417">
            <v>0</v>
          </cell>
          <cell r="IQ417">
            <v>0</v>
          </cell>
          <cell r="IR417">
            <v>0</v>
          </cell>
          <cell r="IS417">
            <v>0</v>
          </cell>
          <cell r="IT417">
            <v>0</v>
          </cell>
          <cell r="IU417">
            <v>0</v>
          </cell>
          <cell r="IV417">
            <v>0</v>
          </cell>
          <cell r="IW417">
            <v>0</v>
          </cell>
          <cell r="IX417">
            <v>0</v>
          </cell>
          <cell r="IY417">
            <v>0</v>
          </cell>
          <cell r="IZ417">
            <v>0</v>
          </cell>
          <cell r="JA417">
            <v>0</v>
          </cell>
          <cell r="JB417">
            <v>0</v>
          </cell>
          <cell r="JC417">
            <v>0</v>
          </cell>
          <cell r="JD417">
            <v>0</v>
          </cell>
          <cell r="JE417">
            <v>0</v>
          </cell>
          <cell r="JF417">
            <v>0</v>
          </cell>
          <cell r="JG417">
            <v>0</v>
          </cell>
          <cell r="JH417">
            <v>0</v>
          </cell>
          <cell r="JI417">
            <v>0</v>
          </cell>
          <cell r="JJ417">
            <v>0</v>
          </cell>
          <cell r="JK417">
            <v>0</v>
          </cell>
          <cell r="JL417">
            <v>0</v>
          </cell>
          <cell r="JM417">
            <v>0</v>
          </cell>
          <cell r="JN417">
            <v>0</v>
          </cell>
          <cell r="JO417">
            <v>0</v>
          </cell>
          <cell r="JP417">
            <v>0</v>
          </cell>
          <cell r="JQ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  <cell r="EJ418">
            <v>0</v>
          </cell>
          <cell r="EK418">
            <v>0</v>
          </cell>
          <cell r="EL418">
            <v>0</v>
          </cell>
          <cell r="EM418">
            <v>0</v>
          </cell>
          <cell r="EN418">
            <v>0</v>
          </cell>
          <cell r="EO418">
            <v>0</v>
          </cell>
          <cell r="EP418">
            <v>0</v>
          </cell>
          <cell r="EQ418">
            <v>0</v>
          </cell>
          <cell r="ER418">
            <v>0</v>
          </cell>
          <cell r="ES418">
            <v>0</v>
          </cell>
          <cell r="ET418">
            <v>0</v>
          </cell>
          <cell r="EU418">
            <v>0</v>
          </cell>
          <cell r="EV418">
            <v>0</v>
          </cell>
          <cell r="EW418">
            <v>0</v>
          </cell>
          <cell r="EX418">
            <v>0</v>
          </cell>
          <cell r="EY418">
            <v>0</v>
          </cell>
          <cell r="EZ418">
            <v>0</v>
          </cell>
          <cell r="FA418">
            <v>0</v>
          </cell>
          <cell r="FB418">
            <v>0</v>
          </cell>
          <cell r="FC418">
            <v>0</v>
          </cell>
          <cell r="FD418">
            <v>0</v>
          </cell>
          <cell r="FE418">
            <v>0</v>
          </cell>
          <cell r="FF418">
            <v>0</v>
          </cell>
          <cell r="FG418">
            <v>0</v>
          </cell>
          <cell r="FH418">
            <v>0</v>
          </cell>
          <cell r="FI418">
            <v>0</v>
          </cell>
          <cell r="FJ418">
            <v>0</v>
          </cell>
          <cell r="FK418">
            <v>0</v>
          </cell>
          <cell r="FL418">
            <v>0</v>
          </cell>
          <cell r="FM418">
            <v>0</v>
          </cell>
          <cell r="FN418">
            <v>0</v>
          </cell>
          <cell r="FO418">
            <v>0</v>
          </cell>
          <cell r="FP418">
            <v>0</v>
          </cell>
          <cell r="FQ418">
            <v>0</v>
          </cell>
          <cell r="FR418">
            <v>0</v>
          </cell>
          <cell r="FS418">
            <v>0</v>
          </cell>
          <cell r="FT418">
            <v>0</v>
          </cell>
          <cell r="FU418">
            <v>0</v>
          </cell>
          <cell r="FV418">
            <v>0</v>
          </cell>
          <cell r="FW418">
            <v>0</v>
          </cell>
          <cell r="FX418">
            <v>0</v>
          </cell>
          <cell r="FY418">
            <v>0</v>
          </cell>
          <cell r="FZ418">
            <v>0</v>
          </cell>
          <cell r="GA418">
            <v>0</v>
          </cell>
          <cell r="GB418">
            <v>0</v>
          </cell>
          <cell r="GC418">
            <v>0</v>
          </cell>
          <cell r="GD418">
            <v>0</v>
          </cell>
          <cell r="GE418">
            <v>0</v>
          </cell>
          <cell r="GF418">
            <v>0</v>
          </cell>
          <cell r="GG418">
            <v>0</v>
          </cell>
          <cell r="GH418">
            <v>0</v>
          </cell>
          <cell r="GI418">
            <v>0</v>
          </cell>
          <cell r="GJ418">
            <v>0</v>
          </cell>
          <cell r="GK418">
            <v>0</v>
          </cell>
          <cell r="GL418">
            <v>0</v>
          </cell>
          <cell r="GM418">
            <v>0</v>
          </cell>
          <cell r="GN418">
            <v>0</v>
          </cell>
          <cell r="GO418">
            <v>0</v>
          </cell>
          <cell r="GP418">
            <v>0</v>
          </cell>
          <cell r="GQ418">
            <v>0</v>
          </cell>
          <cell r="GR418">
            <v>0</v>
          </cell>
          <cell r="GS418">
            <v>0</v>
          </cell>
          <cell r="GT418">
            <v>0</v>
          </cell>
          <cell r="GU418">
            <v>0</v>
          </cell>
          <cell r="GV418">
            <v>0</v>
          </cell>
          <cell r="GW418">
            <v>0</v>
          </cell>
          <cell r="GX418">
            <v>0</v>
          </cell>
          <cell r="GY418">
            <v>0</v>
          </cell>
          <cell r="GZ418">
            <v>0</v>
          </cell>
          <cell r="HA418">
            <v>0</v>
          </cell>
          <cell r="HB418">
            <v>0</v>
          </cell>
          <cell r="HC418">
            <v>0</v>
          </cell>
          <cell r="HD418">
            <v>0</v>
          </cell>
          <cell r="HE418">
            <v>0</v>
          </cell>
          <cell r="HF418">
            <v>0</v>
          </cell>
          <cell r="HG418">
            <v>0</v>
          </cell>
          <cell r="HH418">
            <v>0</v>
          </cell>
          <cell r="HI418">
            <v>0</v>
          </cell>
          <cell r="HJ418">
            <v>0</v>
          </cell>
          <cell r="HK418">
            <v>0</v>
          </cell>
          <cell r="HL418">
            <v>0</v>
          </cell>
          <cell r="HM418">
            <v>0</v>
          </cell>
          <cell r="HN418">
            <v>0</v>
          </cell>
          <cell r="HO418">
            <v>0</v>
          </cell>
          <cell r="HP418">
            <v>0</v>
          </cell>
          <cell r="HQ418">
            <v>0</v>
          </cell>
          <cell r="HR418">
            <v>0</v>
          </cell>
          <cell r="HS418">
            <v>0</v>
          </cell>
          <cell r="HT418">
            <v>0</v>
          </cell>
          <cell r="HU418">
            <v>0</v>
          </cell>
          <cell r="HV418">
            <v>0</v>
          </cell>
          <cell r="HW418">
            <v>0</v>
          </cell>
          <cell r="HX418">
            <v>0</v>
          </cell>
          <cell r="HY418">
            <v>0</v>
          </cell>
          <cell r="HZ418">
            <v>0</v>
          </cell>
          <cell r="IA418">
            <v>0</v>
          </cell>
          <cell r="IB418">
            <v>0</v>
          </cell>
          <cell r="IC418">
            <v>0</v>
          </cell>
          <cell r="ID418">
            <v>0</v>
          </cell>
          <cell r="IE418">
            <v>0</v>
          </cell>
          <cell r="IF418">
            <v>0</v>
          </cell>
          <cell r="IG418">
            <v>0</v>
          </cell>
          <cell r="IH418">
            <v>0</v>
          </cell>
          <cell r="II418">
            <v>0</v>
          </cell>
          <cell r="IJ418">
            <v>0</v>
          </cell>
          <cell r="IK418">
            <v>0</v>
          </cell>
          <cell r="IL418">
            <v>0</v>
          </cell>
          <cell r="IM418">
            <v>0</v>
          </cell>
          <cell r="IN418">
            <v>0</v>
          </cell>
          <cell r="IO418">
            <v>0</v>
          </cell>
          <cell r="IP418">
            <v>0</v>
          </cell>
          <cell r="IQ418">
            <v>0</v>
          </cell>
          <cell r="IR418">
            <v>0</v>
          </cell>
          <cell r="IS418">
            <v>0</v>
          </cell>
          <cell r="IT418">
            <v>0</v>
          </cell>
          <cell r="IU418">
            <v>0</v>
          </cell>
          <cell r="IV418">
            <v>0</v>
          </cell>
          <cell r="IW418">
            <v>0</v>
          </cell>
          <cell r="IX418">
            <v>0</v>
          </cell>
          <cell r="IY418">
            <v>0</v>
          </cell>
          <cell r="IZ418">
            <v>0</v>
          </cell>
          <cell r="JA418">
            <v>0</v>
          </cell>
          <cell r="JB418">
            <v>0</v>
          </cell>
          <cell r="JC418">
            <v>0</v>
          </cell>
          <cell r="JD418">
            <v>0</v>
          </cell>
          <cell r="JE418">
            <v>0</v>
          </cell>
          <cell r="JF418">
            <v>0</v>
          </cell>
          <cell r="JG418">
            <v>0</v>
          </cell>
          <cell r="JH418">
            <v>0</v>
          </cell>
          <cell r="JI418">
            <v>0</v>
          </cell>
          <cell r="JJ418">
            <v>0</v>
          </cell>
          <cell r="JK418">
            <v>0</v>
          </cell>
          <cell r="JL418">
            <v>0</v>
          </cell>
          <cell r="JM418">
            <v>0</v>
          </cell>
          <cell r="JN418">
            <v>0</v>
          </cell>
          <cell r="JO418">
            <v>0</v>
          </cell>
          <cell r="JP418">
            <v>0</v>
          </cell>
          <cell r="JQ418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5.4867578550329199E-2</v>
          </cell>
          <cell r="S420">
            <v>0</v>
          </cell>
          <cell r="T420">
            <v>0</v>
          </cell>
          <cell r="U420">
            <v>0</v>
          </cell>
          <cell r="V420">
            <v>5.4867578549874452E-2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5.4531506902785623</v>
          </cell>
          <cell r="AF420">
            <v>0</v>
          </cell>
          <cell r="AG420">
            <v>0</v>
          </cell>
          <cell r="AH420">
            <v>5.4531506902801539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5.1974259031339898E-4</v>
          </cell>
          <cell r="BS420">
            <v>0</v>
          </cell>
          <cell r="BT420">
            <v>0</v>
          </cell>
          <cell r="BU420">
            <v>2.6430391000000115E-4</v>
          </cell>
          <cell r="BV420">
            <v>1.1345259999999933E-4</v>
          </cell>
          <cell r="BW420">
            <v>3.281311000000002E-5</v>
          </cell>
          <cell r="BX420">
            <v>5.1669879999998933E-5</v>
          </cell>
          <cell r="BY420">
            <v>0</v>
          </cell>
          <cell r="BZ420">
            <v>0</v>
          </cell>
          <cell r="CA420">
            <v>5.0078779999998893E-5</v>
          </cell>
          <cell r="CB420">
            <v>7.4243099999985601E-6</v>
          </cell>
          <cell r="CC420">
            <v>0</v>
          </cell>
          <cell r="CD420">
            <v>0</v>
          </cell>
          <cell r="CE420">
            <v>3.4083419000000004E-4</v>
          </cell>
          <cell r="CF420">
            <v>0</v>
          </cell>
          <cell r="CG420">
            <v>4.9013400000000665E-5</v>
          </cell>
          <cell r="CH420">
            <v>1.2492397999999856E-4</v>
          </cell>
          <cell r="CI420">
            <v>5.5735510000001764E-5</v>
          </cell>
          <cell r="CJ420">
            <v>3.7117379999999922E-5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7.4043919999999125E-5</v>
          </cell>
          <cell r="CP420">
            <v>0</v>
          </cell>
          <cell r="CQ420">
            <v>0</v>
          </cell>
          <cell r="CR420">
            <v>4.4426571000000248E-4</v>
          </cell>
          <cell r="CS420">
            <v>0</v>
          </cell>
          <cell r="CT420">
            <v>1.1311190000000068E-5</v>
          </cell>
          <cell r="CU420">
            <v>9.2191750000001488E-5</v>
          </cell>
          <cell r="CV420">
            <v>1.3434970999999865E-4</v>
          </cell>
          <cell r="CW420">
            <v>1.0572399999999975E-4</v>
          </cell>
          <cell r="CX420">
            <v>3.247519999999976E-5</v>
          </cell>
          <cell r="CY420">
            <v>0</v>
          </cell>
          <cell r="CZ420">
            <v>0</v>
          </cell>
          <cell r="DA420">
            <v>0</v>
          </cell>
          <cell r="DB420">
            <v>6.8213859999999293E-5</v>
          </cell>
          <cell r="DC420">
            <v>0</v>
          </cell>
          <cell r="DD420">
            <v>0</v>
          </cell>
          <cell r="DE420">
            <v>1.8686570999998375E-4</v>
          </cell>
          <cell r="DF420">
            <v>0</v>
          </cell>
          <cell r="DG420">
            <v>2.3527889999999663E-5</v>
          </cell>
          <cell r="DH420">
            <v>7.1485369999997259E-5</v>
          </cell>
          <cell r="DI420">
            <v>6.9893039999997797E-5</v>
          </cell>
          <cell r="DJ420">
            <v>-3.0720110000000134E-5</v>
          </cell>
          <cell r="DK420">
            <v>5.2679519999999577E-5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3.0113151000001059E-4</v>
          </cell>
          <cell r="DS420">
            <v>0</v>
          </cell>
          <cell r="DT420">
            <v>0</v>
          </cell>
          <cell r="DU420">
            <v>1.2790623999999959E-4</v>
          </cell>
          <cell r="DV420">
            <v>6.3844199999997867E-5</v>
          </cell>
          <cell r="DW420">
            <v>6.2123730000000418E-5</v>
          </cell>
          <cell r="DX420">
            <v>-2.7622999999865616E-7</v>
          </cell>
          <cell r="DY420">
            <v>0</v>
          </cell>
          <cell r="DZ420">
            <v>0</v>
          </cell>
          <cell r="EA420">
            <v>0</v>
          </cell>
          <cell r="EB420">
            <v>4.7533570000000969E-5</v>
          </cell>
          <cell r="EC420">
            <v>0</v>
          </cell>
          <cell r="ED420">
            <v>0</v>
          </cell>
          <cell r="EE420">
            <v>3.0751556999998597E-4</v>
          </cell>
          <cell r="EF420">
            <v>0</v>
          </cell>
          <cell r="EG420">
            <v>4.8815810000000029E-5</v>
          </cell>
          <cell r="EH420">
            <v>9.8199320000000659E-5</v>
          </cell>
          <cell r="EI420">
            <v>1.3783095000000078E-4</v>
          </cell>
          <cell r="EJ420">
            <v>4.0069959999998114E-5</v>
          </cell>
          <cell r="EK420">
            <v>-4.3091399999995242E-6</v>
          </cell>
          <cell r="EL420">
            <v>0</v>
          </cell>
          <cell r="EM420">
            <v>0</v>
          </cell>
          <cell r="EN420">
            <v>0</v>
          </cell>
          <cell r="EO420">
            <v>-1.3091329999999346E-5</v>
          </cell>
          <cell r="EP420">
            <v>0</v>
          </cell>
          <cell r="EQ420">
            <v>0</v>
          </cell>
          <cell r="ER420">
            <v>1.0835050000002067E-4</v>
          </cell>
          <cell r="ES420">
            <v>0</v>
          </cell>
          <cell r="ET420">
            <v>0</v>
          </cell>
          <cell r="EU420">
            <v>9.2040259999997057E-5</v>
          </cell>
          <cell r="EV420">
            <v>-3.9209380000000335E-5</v>
          </cell>
          <cell r="EW420">
            <v>6.8984180000000381E-5</v>
          </cell>
          <cell r="EX420">
            <v>-1.3464559999999855E-5</v>
          </cell>
          <cell r="EY420">
            <v>0</v>
          </cell>
          <cell r="EZ420">
            <v>0</v>
          </cell>
          <cell r="FA420">
            <v>0</v>
          </cell>
          <cell r="FB420">
            <v>0</v>
          </cell>
          <cell r="FC420">
            <v>0</v>
          </cell>
          <cell r="FD420">
            <v>0</v>
          </cell>
          <cell r="FE420">
            <v>3.3031497000000909E-4</v>
          </cell>
          <cell r="FF420">
            <v>0</v>
          </cell>
          <cell r="FG420">
            <v>0</v>
          </cell>
          <cell r="FH420">
            <v>6.3306999999998559E-5</v>
          </cell>
          <cell r="FI420">
            <v>-6.4885220000001492E-5</v>
          </cell>
          <cell r="FJ420">
            <v>2.6556499999999972E-4</v>
          </cell>
          <cell r="FK420">
            <v>1.9249849999999902E-5</v>
          </cell>
          <cell r="FL420">
            <v>0</v>
          </cell>
          <cell r="FM420">
            <v>3.6446790000000187E-5</v>
          </cell>
          <cell r="FN420">
            <v>0</v>
          </cell>
          <cell r="FO420">
            <v>1.0631549999999199E-5</v>
          </cell>
          <cell r="FP420">
            <v>0</v>
          </cell>
          <cell r="FQ420">
            <v>0</v>
          </cell>
          <cell r="FR420">
            <v>1.0508270000014752E-5</v>
          </cell>
          <cell r="FS420">
            <v>0</v>
          </cell>
          <cell r="FT420">
            <v>0</v>
          </cell>
          <cell r="FU420">
            <v>2.381989999999945E-5</v>
          </cell>
          <cell r="FV420">
            <v>1.3851930000002843E-5</v>
          </cell>
          <cell r="FW420">
            <v>1.3350310000000143E-5</v>
          </cell>
          <cell r="FX420">
            <v>-4.0022800000000074E-5</v>
          </cell>
          <cell r="FY420">
            <v>0</v>
          </cell>
          <cell r="FZ420">
            <v>-4.9106999999888601E-7</v>
          </cell>
          <cell r="GA420">
            <v>0</v>
          </cell>
          <cell r="GB420">
            <v>0</v>
          </cell>
          <cell r="GC420">
            <v>0</v>
          </cell>
          <cell r="GD420">
            <v>0</v>
          </cell>
          <cell r="GE420">
            <v>-2.3243799999739245E-6</v>
          </cell>
          <cell r="GF420">
            <v>0</v>
          </cell>
          <cell r="GG420">
            <v>-1.7943490000000076E-5</v>
          </cell>
          <cell r="GH420">
            <v>-6.9957499999988293E-6</v>
          </cell>
          <cell r="GI420">
            <v>-1.3583570000001363E-5</v>
          </cell>
          <cell r="GJ420">
            <v>1.8473609999999918E-5</v>
          </cell>
          <cell r="GK420">
            <v>5.9090050000001025E-5</v>
          </cell>
          <cell r="GL420">
            <v>-6.8104200000000323E-5</v>
          </cell>
          <cell r="GM420">
            <v>0</v>
          </cell>
          <cell r="GN420">
            <v>0</v>
          </cell>
          <cell r="GO420">
            <v>2.673897000000057E-5</v>
          </cell>
          <cell r="GP420">
            <v>0</v>
          </cell>
          <cell r="GQ420">
            <v>0</v>
          </cell>
          <cell r="GR420">
            <v>3.5871449999988481E-5</v>
          </cell>
          <cell r="GS420">
            <v>0</v>
          </cell>
          <cell r="GT420">
            <v>0</v>
          </cell>
          <cell r="GU420">
            <v>3.3932599999998009E-6</v>
          </cell>
          <cell r="GV420">
            <v>2.2510900000001499E-5</v>
          </cell>
          <cell r="GW420">
            <v>9.9672899999993236E-6</v>
          </cell>
          <cell r="GX420">
            <v>0</v>
          </cell>
          <cell r="GY420">
            <v>0</v>
          </cell>
          <cell r="GZ420">
            <v>0</v>
          </cell>
          <cell r="HA420">
            <v>0</v>
          </cell>
          <cell r="HB420">
            <v>0</v>
          </cell>
          <cell r="HC420">
            <v>0</v>
          </cell>
          <cell r="HD420">
            <v>0</v>
          </cell>
          <cell r="HE420">
            <v>5.1330310000013979E-5</v>
          </cell>
          <cell r="HF420">
            <v>0</v>
          </cell>
          <cell r="HG420">
            <v>0</v>
          </cell>
          <cell r="HH420">
            <v>3.0121259999998234E-5</v>
          </cell>
          <cell r="HI420">
            <v>2.1209050000000132E-5</v>
          </cell>
          <cell r="HJ420">
            <v>0</v>
          </cell>
          <cell r="HK420">
            <v>0</v>
          </cell>
          <cell r="HL420">
            <v>0</v>
          </cell>
          <cell r="HM420">
            <v>0</v>
          </cell>
          <cell r="HN420">
            <v>0</v>
          </cell>
          <cell r="HO420">
            <v>0</v>
          </cell>
          <cell r="HP420">
            <v>0</v>
          </cell>
          <cell r="HQ420">
            <v>0</v>
          </cell>
          <cell r="HR420">
            <v>4.5906480000024175E-5</v>
          </cell>
          <cell r="HS420">
            <v>0</v>
          </cell>
          <cell r="HT420">
            <v>0</v>
          </cell>
          <cell r="HU420">
            <v>0</v>
          </cell>
          <cell r="HV420">
            <v>0</v>
          </cell>
          <cell r="HW420">
            <v>4.5906479999999888E-5</v>
          </cell>
          <cell r="HX420">
            <v>0</v>
          </cell>
          <cell r="HY420">
            <v>0</v>
          </cell>
          <cell r="HZ420">
            <v>0</v>
          </cell>
          <cell r="IA420">
            <v>0</v>
          </cell>
          <cell r="IB420">
            <v>0</v>
          </cell>
          <cell r="IC420">
            <v>0</v>
          </cell>
          <cell r="ID420">
            <v>0</v>
          </cell>
          <cell r="IE420">
            <v>0</v>
          </cell>
          <cell r="IF420">
            <v>0</v>
          </cell>
          <cell r="IG420">
            <v>0</v>
          </cell>
          <cell r="IH420">
            <v>0</v>
          </cell>
          <cell r="II420">
            <v>0</v>
          </cell>
          <cell r="IJ420">
            <v>0</v>
          </cell>
          <cell r="IK420">
            <v>0</v>
          </cell>
          <cell r="IL420">
            <v>0</v>
          </cell>
          <cell r="IM420">
            <v>0</v>
          </cell>
          <cell r="IN420">
            <v>0</v>
          </cell>
          <cell r="IO420">
            <v>0</v>
          </cell>
          <cell r="IP420">
            <v>0</v>
          </cell>
          <cell r="IQ420">
            <v>0</v>
          </cell>
          <cell r="IR420">
            <v>0</v>
          </cell>
          <cell r="IS420">
            <v>0</v>
          </cell>
          <cell r="IT420">
            <v>0</v>
          </cell>
          <cell r="IU420">
            <v>0</v>
          </cell>
          <cell r="IV420">
            <v>0</v>
          </cell>
          <cell r="IW420">
            <v>0</v>
          </cell>
          <cell r="IX420">
            <v>0</v>
          </cell>
          <cell r="IY420">
            <v>0</v>
          </cell>
          <cell r="IZ420">
            <v>0</v>
          </cell>
          <cell r="JA420">
            <v>0</v>
          </cell>
          <cell r="JB420">
            <v>0</v>
          </cell>
          <cell r="JC420">
            <v>0</v>
          </cell>
          <cell r="JD420">
            <v>0</v>
          </cell>
          <cell r="JE420">
            <v>0</v>
          </cell>
          <cell r="JF420">
            <v>0</v>
          </cell>
          <cell r="JG420">
            <v>0</v>
          </cell>
          <cell r="JH420">
            <v>0</v>
          </cell>
          <cell r="JI420">
            <v>0</v>
          </cell>
          <cell r="JJ420">
            <v>0</v>
          </cell>
          <cell r="JK420">
            <v>0</v>
          </cell>
          <cell r="JL420">
            <v>0</v>
          </cell>
          <cell r="JM420">
            <v>0</v>
          </cell>
          <cell r="JN420">
            <v>0</v>
          </cell>
          <cell r="JO420">
            <v>0</v>
          </cell>
          <cell r="JP420">
            <v>0</v>
          </cell>
          <cell r="JQ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-4.5973600403103774</v>
          </cell>
          <cell r="S421">
            <v>0</v>
          </cell>
          <cell r="T421">
            <v>0</v>
          </cell>
          <cell r="U421">
            <v>0</v>
          </cell>
          <cell r="V421">
            <v>-4.5973600403100363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0.89882527263944212</v>
          </cell>
          <cell r="AF421">
            <v>0</v>
          </cell>
          <cell r="AG421">
            <v>0</v>
          </cell>
          <cell r="AH421">
            <v>0.89882527264001055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2.4805586986076378E-4</v>
          </cell>
          <cell r="BS421">
            <v>0</v>
          </cell>
          <cell r="BT421">
            <v>1.720561002116483E-5</v>
          </cell>
          <cell r="BU421">
            <v>9.1959830000000117E-5</v>
          </cell>
          <cell r="BV421">
            <v>4.98327899999991E-5</v>
          </cell>
          <cell r="BW421">
            <v>2.1580279999999959E-5</v>
          </cell>
          <cell r="BX421">
            <v>2.5834939999999466E-5</v>
          </cell>
          <cell r="BY421">
            <v>0</v>
          </cell>
          <cell r="BZ421">
            <v>0</v>
          </cell>
          <cell r="CA421">
            <v>2.5039389999999447E-5</v>
          </cell>
          <cell r="CB421">
            <v>1.6603030000000331E-5</v>
          </cell>
          <cell r="CC421">
            <v>0</v>
          </cell>
          <cell r="CD421">
            <v>0</v>
          </cell>
          <cell r="CE421">
            <v>1.4895479999999656E-4</v>
          </cell>
          <cell r="CF421">
            <v>0</v>
          </cell>
          <cell r="CG421">
            <v>2.4506700000000332E-5</v>
          </cell>
          <cell r="CH421">
            <v>5.9438529999999816E-5</v>
          </cell>
          <cell r="CI421">
            <v>4.071705999999977E-5</v>
          </cell>
          <cell r="CJ421">
            <v>2.4292510000000107E-5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1.9909693000000339E-4</v>
          </cell>
          <cell r="CS421">
            <v>0</v>
          </cell>
          <cell r="CT421">
            <v>4.8252690000000209E-5</v>
          </cell>
          <cell r="CU421">
            <v>2.6217970000000715E-5</v>
          </cell>
          <cell r="CV421">
            <v>3.6667620000000768E-5</v>
          </cell>
          <cell r="CW421">
            <v>5.0676129999999847E-5</v>
          </cell>
          <cell r="CX421">
            <v>1.6237600000000314E-5</v>
          </cell>
          <cell r="CY421">
            <v>0</v>
          </cell>
          <cell r="CZ421">
            <v>0</v>
          </cell>
          <cell r="DA421">
            <v>0</v>
          </cell>
          <cell r="DB421">
            <v>2.1044920000000238E-5</v>
          </cell>
          <cell r="DC421">
            <v>0</v>
          </cell>
          <cell r="DD421">
            <v>0</v>
          </cell>
          <cell r="DE421">
            <v>-3.2669400000032156E-6</v>
          </cell>
          <cell r="DF421">
            <v>0</v>
          </cell>
          <cell r="DG421">
            <v>-6.7302999999952623E-7</v>
          </cell>
          <cell r="DH421">
            <v>-4.3765480000000113E-5</v>
          </cell>
          <cell r="DI421">
            <v>4.0684510000000597E-5</v>
          </cell>
          <cell r="DJ421">
            <v>-1.512527000000017E-5</v>
          </cell>
          <cell r="DK421">
            <v>1.9313909999999802E-5</v>
          </cell>
          <cell r="DL421">
            <v>0</v>
          </cell>
          <cell r="DM421">
            <v>0</v>
          </cell>
          <cell r="DN421">
            <v>0</v>
          </cell>
          <cell r="DO421">
            <v>-3.701580000000336E-6</v>
          </cell>
          <cell r="DP421">
            <v>0</v>
          </cell>
          <cell r="DQ421">
            <v>0</v>
          </cell>
          <cell r="DR421">
            <v>8.1756229999993546E-5</v>
          </cell>
          <cell r="DS421">
            <v>0</v>
          </cell>
          <cell r="DT421">
            <v>0</v>
          </cell>
          <cell r="DU421">
            <v>5.3172099999995032E-6</v>
          </cell>
          <cell r="DV421">
            <v>2.3306800000007927E-6</v>
          </cell>
          <cell r="DW421">
            <v>5.0341560000000118E-5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2.3766780000000071E-5</v>
          </cell>
          <cell r="EC421">
            <v>0</v>
          </cell>
          <cell r="ED421">
            <v>0</v>
          </cell>
          <cell r="EE421">
            <v>1.5577844999999091E-4</v>
          </cell>
          <cell r="EF421">
            <v>0</v>
          </cell>
          <cell r="EG421">
            <v>2.4407900000000468E-5</v>
          </cell>
          <cell r="EH421">
            <v>3.6232889999999671E-5</v>
          </cell>
          <cell r="EI421">
            <v>7.4294830000000076E-5</v>
          </cell>
          <cell r="EJ421">
            <v>1.0602149999999581E-5</v>
          </cell>
          <cell r="EK421">
            <v>1.0240679999999787E-5</v>
          </cell>
          <cell r="EL421">
            <v>0</v>
          </cell>
          <cell r="EM421">
            <v>0</v>
          </cell>
          <cell r="EN421">
            <v>0</v>
          </cell>
          <cell r="EO421">
            <v>0</v>
          </cell>
          <cell r="EP421">
            <v>0</v>
          </cell>
          <cell r="EQ421">
            <v>0</v>
          </cell>
          <cell r="ER421">
            <v>1.3310297000000693E-4</v>
          </cell>
          <cell r="ES421">
            <v>0</v>
          </cell>
          <cell r="ET421">
            <v>0</v>
          </cell>
          <cell r="EU421">
            <v>4.4974510000000273E-5</v>
          </cell>
          <cell r="EV421">
            <v>1.6501999999998102E-5</v>
          </cell>
          <cell r="EW421">
            <v>7.1626459999999878E-5</v>
          </cell>
          <cell r="EX421">
            <v>0</v>
          </cell>
          <cell r="EY421">
            <v>0</v>
          </cell>
          <cell r="EZ421">
            <v>0</v>
          </cell>
          <cell r="FA421">
            <v>0</v>
          </cell>
          <cell r="FB421">
            <v>0</v>
          </cell>
          <cell r="FC421">
            <v>0</v>
          </cell>
          <cell r="FD421">
            <v>0</v>
          </cell>
          <cell r="FE421">
            <v>1.0907234999999599E-4</v>
          </cell>
          <cell r="FF421">
            <v>0</v>
          </cell>
          <cell r="FG421">
            <v>0</v>
          </cell>
          <cell r="FH421">
            <v>2.8063470000001638E-5</v>
          </cell>
          <cell r="FI421">
            <v>-1.8849700000002009E-6</v>
          </cell>
          <cell r="FJ421">
            <v>1.1034061000000017E-4</v>
          </cell>
          <cell r="FK421">
            <v>-1.7897279999999974E-5</v>
          </cell>
          <cell r="FL421">
            <v>0</v>
          </cell>
          <cell r="FM421">
            <v>-8.1342000000060588E-7</v>
          </cell>
          <cell r="FN421">
            <v>0</v>
          </cell>
          <cell r="FO421">
            <v>-8.7360600000002675E-6</v>
          </cell>
          <cell r="FP421">
            <v>0</v>
          </cell>
          <cell r="FQ421">
            <v>0</v>
          </cell>
          <cell r="FR421">
            <v>6.3775299999971335E-6</v>
          </cell>
          <cell r="FS421">
            <v>0</v>
          </cell>
          <cell r="FT421">
            <v>0</v>
          </cell>
          <cell r="FU421">
            <v>1.1036539999999435E-5</v>
          </cell>
          <cell r="FV421">
            <v>-2.0096409999999926E-5</v>
          </cell>
          <cell r="FW421">
            <v>4.8951639999999814E-5</v>
          </cell>
          <cell r="FX421">
            <v>-9.8631800000002941E-6</v>
          </cell>
          <cell r="FY421">
            <v>0</v>
          </cell>
          <cell r="FZ421">
            <v>-2.3651059999999294E-5</v>
          </cell>
          <cell r="GA421">
            <v>0</v>
          </cell>
          <cell r="GB421">
            <v>0</v>
          </cell>
          <cell r="GC421">
            <v>0</v>
          </cell>
          <cell r="GD421">
            <v>0</v>
          </cell>
          <cell r="GE421">
            <v>1.8549389999990284E-5</v>
          </cell>
          <cell r="GF421">
            <v>0</v>
          </cell>
          <cell r="GG421">
            <v>-8.972389999999629E-6</v>
          </cell>
          <cell r="GH421">
            <v>0</v>
          </cell>
          <cell r="GI421">
            <v>-3.9713300000005988E-6</v>
          </cell>
          <cell r="GJ421">
            <v>3.8422990000000577E-5</v>
          </cell>
          <cell r="GK421">
            <v>1.272062999999957E-5</v>
          </cell>
          <cell r="GL421">
            <v>1.4498999999917883E-7</v>
          </cell>
          <cell r="GM421">
            <v>0</v>
          </cell>
          <cell r="GN421">
            <v>-2.0543659999999568E-5</v>
          </cell>
          <cell r="GO421">
            <v>7.4815999999942873E-7</v>
          </cell>
          <cell r="GP421">
            <v>0</v>
          </cell>
          <cell r="GQ421">
            <v>0</v>
          </cell>
          <cell r="GR421">
            <v>-1.8591819999996817E-5</v>
          </cell>
          <cell r="GS421">
            <v>0</v>
          </cell>
          <cell r="GT421">
            <v>0</v>
          </cell>
          <cell r="GU421">
            <v>-2.3575469999999495E-5</v>
          </cell>
          <cell r="GV421">
            <v>0</v>
          </cell>
          <cell r="GW421">
            <v>4.9836500000000755E-6</v>
          </cell>
          <cell r="GX421">
            <v>0</v>
          </cell>
          <cell r="GY421">
            <v>0</v>
          </cell>
          <cell r="GZ421">
            <v>0</v>
          </cell>
          <cell r="HA421">
            <v>0</v>
          </cell>
          <cell r="HB421">
            <v>0</v>
          </cell>
          <cell r="HC421">
            <v>0</v>
          </cell>
          <cell r="HD421">
            <v>0</v>
          </cell>
          <cell r="HE421">
            <v>2.0074740000000646E-5</v>
          </cell>
          <cell r="HF421">
            <v>0</v>
          </cell>
          <cell r="HG421">
            <v>0</v>
          </cell>
          <cell r="HH421">
            <v>2.0074739999999779E-5</v>
          </cell>
          <cell r="HI421">
            <v>0</v>
          </cell>
          <cell r="HJ421">
            <v>0</v>
          </cell>
          <cell r="HK421">
            <v>0</v>
          </cell>
          <cell r="HL421">
            <v>0</v>
          </cell>
          <cell r="HM421">
            <v>0</v>
          </cell>
          <cell r="HN421">
            <v>0</v>
          </cell>
          <cell r="HO421">
            <v>0</v>
          </cell>
          <cell r="HP421">
            <v>0</v>
          </cell>
          <cell r="HQ421">
            <v>0</v>
          </cell>
          <cell r="HR421">
            <v>-1.2071170000002573E-5</v>
          </cell>
          <cell r="HS421">
            <v>0</v>
          </cell>
          <cell r="HT421">
            <v>0</v>
          </cell>
          <cell r="HU421">
            <v>0</v>
          </cell>
          <cell r="HV421">
            <v>0</v>
          </cell>
          <cell r="HW421">
            <v>-1.2071169999999104E-5</v>
          </cell>
          <cell r="HX421">
            <v>0</v>
          </cell>
          <cell r="HY421">
            <v>0</v>
          </cell>
          <cell r="HZ421">
            <v>0</v>
          </cell>
          <cell r="IA421">
            <v>0</v>
          </cell>
          <cell r="IB421">
            <v>0</v>
          </cell>
          <cell r="IC421">
            <v>0</v>
          </cell>
          <cell r="ID421">
            <v>0</v>
          </cell>
          <cell r="IE421">
            <v>0</v>
          </cell>
          <cell r="IF421">
            <v>0</v>
          </cell>
          <cell r="IG421">
            <v>0</v>
          </cell>
          <cell r="IH421">
            <v>0</v>
          </cell>
          <cell r="II421">
            <v>0</v>
          </cell>
          <cell r="IJ421">
            <v>0</v>
          </cell>
          <cell r="IK421">
            <v>0</v>
          </cell>
          <cell r="IL421">
            <v>0</v>
          </cell>
          <cell r="IM421">
            <v>0</v>
          </cell>
          <cell r="IN421">
            <v>0</v>
          </cell>
          <cell r="IO421">
            <v>0</v>
          </cell>
          <cell r="IP421">
            <v>0</v>
          </cell>
          <cell r="IQ421">
            <v>0</v>
          </cell>
          <cell r="IR421">
            <v>0</v>
          </cell>
          <cell r="IS421">
            <v>0</v>
          </cell>
          <cell r="IT421">
            <v>0</v>
          </cell>
          <cell r="IU421">
            <v>0</v>
          </cell>
          <cell r="IV421">
            <v>0</v>
          </cell>
          <cell r="IW421">
            <v>0</v>
          </cell>
          <cell r="IX421">
            <v>0</v>
          </cell>
          <cell r="IY421">
            <v>0</v>
          </cell>
          <cell r="IZ421">
            <v>0</v>
          </cell>
          <cell r="JA421">
            <v>0</v>
          </cell>
          <cell r="JB421">
            <v>0</v>
          </cell>
          <cell r="JC421">
            <v>0</v>
          </cell>
          <cell r="JD421">
            <v>0</v>
          </cell>
          <cell r="JE421">
            <v>0</v>
          </cell>
          <cell r="JF421">
            <v>0</v>
          </cell>
          <cell r="JG421">
            <v>0</v>
          </cell>
          <cell r="JH421">
            <v>0</v>
          </cell>
          <cell r="JI421">
            <v>0</v>
          </cell>
          <cell r="JJ421">
            <v>0</v>
          </cell>
          <cell r="JK421">
            <v>0</v>
          </cell>
          <cell r="JL421">
            <v>0</v>
          </cell>
          <cell r="JM421">
            <v>0</v>
          </cell>
          <cell r="JN421">
            <v>0</v>
          </cell>
          <cell r="JO421">
            <v>0</v>
          </cell>
          <cell r="JP421">
            <v>0</v>
          </cell>
          <cell r="JQ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8.5942213679400083</v>
          </cell>
          <cell r="P422">
            <v>-0.59298907284983216</v>
          </cell>
          <cell r="Q422">
            <v>0</v>
          </cell>
          <cell r="R422">
            <v>51.806381682072242</v>
          </cell>
          <cell r="S422">
            <v>-1.2055964276796658</v>
          </cell>
          <cell r="T422">
            <v>0</v>
          </cell>
          <cell r="U422">
            <v>8.0448103662201902</v>
          </cell>
          <cell r="V422">
            <v>-14.81706849487</v>
          </cell>
          <cell r="W422">
            <v>44.111667628210171</v>
          </cell>
          <cell r="X422">
            <v>-0.63600687000007383</v>
          </cell>
          <cell r="Y422">
            <v>0</v>
          </cell>
          <cell r="Z422">
            <v>0</v>
          </cell>
          <cell r="AA422">
            <v>16.308575480190029</v>
          </cell>
          <cell r="AB422">
            <v>0</v>
          </cell>
          <cell r="AC422">
            <v>0</v>
          </cell>
          <cell r="AD422">
            <v>0</v>
          </cell>
          <cell r="AE422">
            <v>132.42644031978489</v>
          </cell>
          <cell r="AF422">
            <v>0.36531858136004303</v>
          </cell>
          <cell r="AG422">
            <v>-0.20869027941989771</v>
          </cell>
          <cell r="AH422">
            <v>15.714848698969945</v>
          </cell>
          <cell r="AI422">
            <v>17.496747276120004</v>
          </cell>
          <cell r="AJ422">
            <v>8.782761239899628E-3</v>
          </cell>
          <cell r="AK422">
            <v>0.35062745120990257</v>
          </cell>
          <cell r="AL422">
            <v>0</v>
          </cell>
          <cell r="AM422">
            <v>0</v>
          </cell>
          <cell r="AN422">
            <v>7.9771475510999608</v>
          </cell>
          <cell r="AO422">
            <v>61.665507647740469</v>
          </cell>
          <cell r="AP422">
            <v>29.220362147169908</v>
          </cell>
          <cell r="AQ422">
            <v>-0.1642115157101216</v>
          </cell>
          <cell r="AR422">
            <v>-34.241056075643428</v>
          </cell>
          <cell r="AS422">
            <v>-82.193241404199853</v>
          </cell>
          <cell r="AT422">
            <v>2.8292476920998979</v>
          </cell>
          <cell r="AU422">
            <v>2.3516149081099229</v>
          </cell>
          <cell r="AV422">
            <v>-1.6351120313397587</v>
          </cell>
          <cell r="AW422">
            <v>19.931355857070002</v>
          </cell>
          <cell r="AX422">
            <v>7.4953449200102114</v>
          </cell>
          <cell r="AY422">
            <v>4.0937144804900072</v>
          </cell>
          <cell r="AZ422">
            <v>0</v>
          </cell>
          <cell r="BA422">
            <v>19.610200618820045</v>
          </cell>
          <cell r="BB422">
            <v>7.7014069764900341</v>
          </cell>
          <cell r="BC422">
            <v>-1.3384645517598983</v>
          </cell>
          <cell r="BD422">
            <v>-13.087123541430628</v>
          </cell>
          <cell r="BE422">
            <v>-16.196219107445359</v>
          </cell>
          <cell r="BF422">
            <v>-1.1290001804304666</v>
          </cell>
          <cell r="BG422">
            <v>-3.4299479654800962</v>
          </cell>
          <cell r="BH422">
            <v>-19.53070222758015</v>
          </cell>
          <cell r="BI422">
            <v>25.492963834300554</v>
          </cell>
          <cell r="BJ422">
            <v>-3.8070810201134009E-3</v>
          </cell>
          <cell r="BK422">
            <v>6.2586615852501382</v>
          </cell>
          <cell r="BL422">
            <v>0</v>
          </cell>
          <cell r="BM422">
            <v>0</v>
          </cell>
          <cell r="BN422">
            <v>-16.537232358310121</v>
          </cell>
          <cell r="BO422">
            <v>-3.1876675327303019</v>
          </cell>
          <cell r="BP422">
            <v>-23.208376163910089</v>
          </cell>
          <cell r="BQ422">
            <v>19.078888982468925</v>
          </cell>
          <cell r="BR422">
            <v>174.01473198574604</v>
          </cell>
          <cell r="BS422">
            <v>-4.0174649567497909</v>
          </cell>
          <cell r="BT422">
            <v>1.5806452182398516</v>
          </cell>
          <cell r="BU422">
            <v>-2.656791687310033</v>
          </cell>
          <cell r="BV422">
            <v>29.940307590029988</v>
          </cell>
          <cell r="BW422">
            <v>4.5525268902099469</v>
          </cell>
          <cell r="BX422">
            <v>1.1556757599464618E-3</v>
          </cell>
          <cell r="BY422">
            <v>6.5616608330196868</v>
          </cell>
          <cell r="BZ422">
            <v>0</v>
          </cell>
          <cell r="CA422">
            <v>9.83215261739997</v>
          </cell>
          <cell r="CB422">
            <v>124.24431029415928</v>
          </cell>
          <cell r="CC422">
            <v>1.6138019315594647</v>
          </cell>
          <cell r="CD422">
            <v>2.3624275794300047</v>
          </cell>
          <cell r="CE422">
            <v>-2.092539652289986</v>
          </cell>
          <cell r="CF422">
            <v>0.98755186520998706</v>
          </cell>
          <cell r="CG422">
            <v>-0.53828809152999924</v>
          </cell>
          <cell r="CH422">
            <v>0.45130088711000482</v>
          </cell>
          <cell r="CI422">
            <v>0.26919582190999947</v>
          </cell>
          <cell r="CJ422">
            <v>-0.16675925841999373</v>
          </cell>
          <cell r="CK422">
            <v>-0.96508243104999636</v>
          </cell>
          <cell r="CL422">
            <v>-0.16843559160000154</v>
          </cell>
          <cell r="CM422">
            <v>-2.8857995509994794E-2</v>
          </cell>
          <cell r="CN422">
            <v>-0.51305053629000241</v>
          </cell>
          <cell r="CO422">
            <v>-1.2571000898600033</v>
          </cell>
          <cell r="CP422">
            <v>0.48397096538000284</v>
          </cell>
          <cell r="CQ422">
            <v>-0.6469851976400065</v>
          </cell>
          <cell r="CR422">
            <v>-1.8611199635199682</v>
          </cell>
          <cell r="CS422">
            <v>0.64983731748999674</v>
          </cell>
          <cell r="CT422">
            <v>0.84616609104000418</v>
          </cell>
          <cell r="CU422">
            <v>-0.3517299295199976</v>
          </cell>
          <cell r="CV422">
            <v>0.37813821940999759</v>
          </cell>
          <cell r="CW422">
            <v>-0.82823527235000682</v>
          </cell>
          <cell r="CX422">
            <v>-0.1850913080500014</v>
          </cell>
          <cell r="CY422">
            <v>-0.23510547225000167</v>
          </cell>
          <cell r="CZ422">
            <v>0</v>
          </cell>
          <cell r="DA422">
            <v>5.8480152900003191E-2</v>
          </cell>
          <cell r="DB422">
            <v>-1.629750426770002</v>
          </cell>
          <cell r="DC422">
            <v>-6.3883427010004823E-2</v>
          </cell>
          <cell r="DD422">
            <v>-0.4999459084099982</v>
          </cell>
          <cell r="DE422">
            <v>-4.1655858485000294</v>
          </cell>
          <cell r="DF422">
            <v>0.49280788406998255</v>
          </cell>
          <cell r="DG422">
            <v>-0.33604348331999745</v>
          </cell>
          <cell r="DH422">
            <v>-8.3498641299968313E-3</v>
          </cell>
          <cell r="DI422">
            <v>-1.6716122039599952</v>
          </cell>
          <cell r="DJ422">
            <v>-0.8830901603800001</v>
          </cell>
          <cell r="DK422">
            <v>-0.85693730853000716</v>
          </cell>
          <cell r="DL422">
            <v>-9.2937763429993936E-2</v>
          </cell>
          <cell r="DM422">
            <v>-0.38242631108000325</v>
          </cell>
          <cell r="DN422">
            <v>3.7436952100001974E-2</v>
          </cell>
          <cell r="DO422">
            <v>0.1513388463199945</v>
          </cell>
          <cell r="DP422">
            <v>-9.1228463370001123E-2</v>
          </cell>
          <cell r="DQ422">
            <v>-0.5245439727899992</v>
          </cell>
          <cell r="DR422">
            <v>-4.1895154649100732</v>
          </cell>
          <cell r="DS422">
            <v>0.88810751820999201</v>
          </cell>
          <cell r="DT422">
            <v>-1.5809564739800024</v>
          </cell>
          <cell r="DU422">
            <v>-0.66879484895000729</v>
          </cell>
          <cell r="DV422">
            <v>-1.3363163878000073</v>
          </cell>
          <cell r="DW422">
            <v>-1.4208737383099965</v>
          </cell>
          <cell r="DX422">
            <v>-0.94132471634999604</v>
          </cell>
          <cell r="DY422">
            <v>6.1732319589999918E-2</v>
          </cell>
          <cell r="DZ422">
            <v>3.7433313139999314E-2</v>
          </cell>
          <cell r="EA422">
            <v>-0.20217494031999905</v>
          </cell>
          <cell r="EB422">
            <v>0.8859273470299982</v>
          </cell>
          <cell r="EC422">
            <v>2.6292942569995148E-2</v>
          </cell>
          <cell r="ED422">
            <v>6.1432200259986303E-2</v>
          </cell>
          <cell r="EE422">
            <v>-6.6270059225700493</v>
          </cell>
          <cell r="EF422">
            <v>-1.0117071427700211</v>
          </cell>
          <cell r="EG422">
            <v>-3.9987542637600022</v>
          </cell>
          <cell r="EH422">
            <v>-0.43297226065000416</v>
          </cell>
          <cell r="EI422">
            <v>-0.69585173987999838</v>
          </cell>
          <cell r="EJ422">
            <v>-0.91351531081999937</v>
          </cell>
          <cell r="EK422">
            <v>-0.53932207219000361</v>
          </cell>
          <cell r="EL422">
            <v>-0.11831672245000391</v>
          </cell>
          <cell r="EM422">
            <v>0</v>
          </cell>
          <cell r="EN422">
            <v>-8.559192987999964E-2</v>
          </cell>
          <cell r="EO422">
            <v>-0.23724898048001108</v>
          </cell>
          <cell r="EP422">
            <v>0.26761413916000265</v>
          </cell>
          <cell r="EQ422">
            <v>1.1386603611500163</v>
          </cell>
          <cell r="ER422">
            <v>-6.5620569845499404</v>
          </cell>
          <cell r="ES422">
            <v>-1.2968714555199909</v>
          </cell>
          <cell r="ET422">
            <v>-0.88498774606000552</v>
          </cell>
          <cell r="EU422">
            <v>1.6926835359999615E-2</v>
          </cell>
          <cell r="EV422">
            <v>-3.3740615375500056</v>
          </cell>
          <cell r="EW422">
            <v>-0.89682715672000413</v>
          </cell>
          <cell r="EX422">
            <v>-3.4077693400000442E-2</v>
          </cell>
          <cell r="EY422">
            <v>0.11831672245000391</v>
          </cell>
          <cell r="EZ422">
            <v>0</v>
          </cell>
          <cell r="FA422">
            <v>-0.22888466970999843</v>
          </cell>
          <cell r="FB422">
            <v>-0.4117151561199961</v>
          </cell>
          <cell r="FC422">
            <v>-0.51780592700999506</v>
          </cell>
          <cell r="FD422">
            <v>0.94793079973001682</v>
          </cell>
          <cell r="FE422">
            <v>-2.3226992283599657</v>
          </cell>
          <cell r="FF422">
            <v>-0.61613600744000507</v>
          </cell>
          <cell r="FG422">
            <v>-0.23566550584000368</v>
          </cell>
          <cell r="FH422">
            <v>8.8484048239998003E-2</v>
          </cell>
          <cell r="FI422">
            <v>-0.32286447946000152</v>
          </cell>
          <cell r="FJ422">
            <v>-0.12662622925000022</v>
          </cell>
          <cell r="FK422">
            <v>-0.9513419731900008</v>
          </cell>
          <cell r="FL422">
            <v>5.4767837699998267E-3</v>
          </cell>
          <cell r="FM422">
            <v>-9.1079830879998269E-2</v>
          </cell>
          <cell r="FN422">
            <v>-0.22615927300000038</v>
          </cell>
          <cell r="FO422">
            <v>-0.7474157719899992</v>
          </cell>
          <cell r="FP422">
            <v>0.16637385625000434</v>
          </cell>
          <cell r="FQ422">
            <v>0.73425515442998801</v>
          </cell>
          <cell r="FR422">
            <v>-0.95794891584012021</v>
          </cell>
          <cell r="FS422">
            <v>0.39411638284000361</v>
          </cell>
          <cell r="FT422">
            <v>4.508191129999517E-2</v>
          </cell>
          <cell r="FU422">
            <v>-0.85122818085999796</v>
          </cell>
          <cell r="FV422">
            <v>-0.76485985257000522</v>
          </cell>
          <cell r="FW422">
            <v>-0.49487287993999729</v>
          </cell>
          <cell r="FX422">
            <v>-1.6414875033000023</v>
          </cell>
          <cell r="FY422">
            <v>-0.18534404025000129</v>
          </cell>
          <cell r="FZ422">
            <v>-0.18016085626000233</v>
          </cell>
          <cell r="GA422">
            <v>-0.18373755609000142</v>
          </cell>
          <cell r="GB422">
            <v>-0.41515422661000656</v>
          </cell>
          <cell r="GC422">
            <v>-3.454278580000647E-2</v>
          </cell>
          <cell r="GD422">
            <v>3.3542406717000119</v>
          </cell>
          <cell r="GE422">
            <v>-3.5094637168799636</v>
          </cell>
          <cell r="GF422">
            <v>0.18032252839000051</v>
          </cell>
          <cell r="GG422">
            <v>-0.37296156333999875</v>
          </cell>
          <cell r="GH422">
            <v>-0.41218839704000132</v>
          </cell>
          <cell r="GI422">
            <v>-1.9392490955899966</v>
          </cell>
          <cell r="GJ422">
            <v>-0.78349202254999994</v>
          </cell>
          <cell r="GK422">
            <v>-0.55433708974999618</v>
          </cell>
          <cell r="GL422">
            <v>-0.1723919838499981</v>
          </cell>
          <cell r="GM422">
            <v>-7.5855777649998402E-2</v>
          </cell>
          <cell r="GN422">
            <v>2.0403886900002277E-2</v>
          </cell>
          <cell r="GO422">
            <v>-0.97635787027000021</v>
          </cell>
          <cell r="GP422">
            <v>0.94685005664000244</v>
          </cell>
          <cell r="GQ422">
            <v>0.62979361123001354</v>
          </cell>
          <cell r="GR422">
            <v>-5.8796929904100352</v>
          </cell>
          <cell r="GS422">
            <v>0.92135882576000228</v>
          </cell>
          <cell r="GT422">
            <v>-1.4471021691200008</v>
          </cell>
          <cell r="GU422">
            <v>2.8244841449996727E-2</v>
          </cell>
          <cell r="GV422">
            <v>-3.6378813167900077</v>
          </cell>
          <cell r="GW422">
            <v>-1.6197805822299927</v>
          </cell>
          <cell r="GX422">
            <v>-0.16910037527999577</v>
          </cell>
          <cell r="GY422">
            <v>-0.21620171022999557</v>
          </cell>
          <cell r="GZ422">
            <v>-0.20824209013999706</v>
          </cell>
          <cell r="HA422">
            <v>0.28210045594000377</v>
          </cell>
          <cell r="HB422">
            <v>0.38596236026000241</v>
          </cell>
          <cell r="HC422">
            <v>-7.482904668000856E-2</v>
          </cell>
          <cell r="HD422">
            <v>-0.12422218334999968</v>
          </cell>
          <cell r="HE422">
            <v>-2.0058099006499788</v>
          </cell>
          <cell r="HF422">
            <v>-0.25636963051000805</v>
          </cell>
          <cell r="HG422">
            <v>-2.9374608859995988E-2</v>
          </cell>
          <cell r="HH422">
            <v>0.60468943703000377</v>
          </cell>
          <cell r="HI422">
            <v>-1.4931415173800104</v>
          </cell>
          <cell r="HJ422">
            <v>-1.124617178879987</v>
          </cell>
          <cell r="HK422">
            <v>-0.28893415796999733</v>
          </cell>
          <cell r="HL422">
            <v>-0.31688266060000103</v>
          </cell>
          <cell r="HM422">
            <v>0.24382396292000408</v>
          </cell>
          <cell r="HN422">
            <v>-3.6157350969997282E-2</v>
          </cell>
          <cell r="HO422">
            <v>0.545820844219989</v>
          </cell>
          <cell r="HP422">
            <v>-9.3008037339991745E-2</v>
          </cell>
          <cell r="HQ422">
            <v>0.23834099769000261</v>
          </cell>
          <cell r="HR422">
            <v>-1.8831841325301184</v>
          </cell>
          <cell r="HS422">
            <v>-0.47377656204001539</v>
          </cell>
          <cell r="HT422">
            <v>0.26213283690000821</v>
          </cell>
          <cell r="HU422">
            <v>7.6175109950000319E-2</v>
          </cell>
          <cell r="HV422">
            <v>-0.15195396845999909</v>
          </cell>
          <cell r="HW422">
            <v>-0.47987336784999712</v>
          </cell>
          <cell r="HX422">
            <v>-0.51540155742000593</v>
          </cell>
          <cell r="HY422">
            <v>-0.17969952127999989</v>
          </cell>
          <cell r="HZ422">
            <v>0</v>
          </cell>
          <cell r="IA422">
            <v>0</v>
          </cell>
          <cell r="IB422">
            <v>-0.2223355668200071</v>
          </cell>
          <cell r="IC422">
            <v>-9.615434613999696E-2</v>
          </cell>
          <cell r="ID422">
            <v>-0.10229718937000598</v>
          </cell>
          <cell r="IE422">
            <v>-0.4877147611299506</v>
          </cell>
          <cell r="IF422">
            <v>-0.11423967688000403</v>
          </cell>
          <cell r="IG422">
            <v>0.84352495158000096</v>
          </cell>
          <cell r="IH422">
            <v>3.767284763000589E-2</v>
          </cell>
          <cell r="II422">
            <v>-1.0790761107800009</v>
          </cell>
          <cell r="IJ422">
            <v>-0.14098139888999839</v>
          </cell>
          <cell r="IK422">
            <v>-0.28363520262000463</v>
          </cell>
          <cell r="IL422">
            <v>-8.9694476000090617E-4</v>
          </cell>
          <cell r="IM422">
            <v>0</v>
          </cell>
          <cell r="IN422">
            <v>-8.4766057970000475E-2</v>
          </cell>
          <cell r="IO422">
            <v>4.4651941910004211E-2</v>
          </cell>
          <cell r="IP422">
            <v>0.47285619576000215</v>
          </cell>
          <cell r="IQ422">
            <v>-0.18282530611000425</v>
          </cell>
          <cell r="IR422">
            <v>-0.62692360534981617</v>
          </cell>
          <cell r="IS422">
            <v>0.34925525108000954</v>
          </cell>
          <cell r="IT422">
            <v>-0.83935203088000776</v>
          </cell>
          <cell r="IU422">
            <v>0.24816097661999947</v>
          </cell>
          <cell r="IV422">
            <v>-0.47381663583999512</v>
          </cell>
          <cell r="IW422">
            <v>-5.2853085419997115E-2</v>
          </cell>
          <cell r="IX422">
            <v>7.6183857259991328E-2</v>
          </cell>
          <cell r="IY422">
            <v>-0.50978352018999828</v>
          </cell>
          <cell r="IZ422">
            <v>-7.262606727000076E-2</v>
          </cell>
          <cell r="JA422">
            <v>2.9542789299981109E-3</v>
          </cell>
          <cell r="JB422">
            <v>-5.1029813419987136E-2</v>
          </cell>
          <cell r="JC422">
            <v>0.54466460959000074</v>
          </cell>
          <cell r="JD422">
            <v>0.15131857419001449</v>
          </cell>
          <cell r="JE422">
            <v>-1.1400578316100791</v>
          </cell>
          <cell r="JF422">
            <v>-1.0599574094000133</v>
          </cell>
          <cell r="JG422">
            <v>-1.1995805437099989</v>
          </cell>
          <cell r="JH422">
            <v>4.3271241440002939E-2</v>
          </cell>
          <cell r="JI422">
            <v>0.10245707229000089</v>
          </cell>
          <cell r="JJ422">
            <v>-3.001940111000323E-2</v>
          </cell>
          <cell r="JK422">
            <v>0.72636793953000733</v>
          </cell>
          <cell r="JL422">
            <v>0.316275314319995</v>
          </cell>
          <cell r="JM422">
            <v>0</v>
          </cell>
          <cell r="JN422">
            <v>0</v>
          </cell>
          <cell r="JO422">
            <v>-3.1573945830004391E-2</v>
          </cell>
          <cell r="JP422">
            <v>0.19888000000000261</v>
          </cell>
          <cell r="JQ422">
            <v>-0.20617809914000418</v>
          </cell>
        </row>
        <row r="423">
          <cell r="F423">
            <v>0</v>
          </cell>
          <cell r="G423">
            <v>0</v>
          </cell>
          <cell r="H423">
            <v>18.944710835700334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9.6873375279601532</v>
          </cell>
          <cell r="P423">
            <v>0</v>
          </cell>
          <cell r="Q423">
            <v>0</v>
          </cell>
          <cell r="R423">
            <v>12.162370717920567</v>
          </cell>
          <cell r="S423">
            <v>2.2173435719651025E-2</v>
          </cell>
          <cell r="T423">
            <v>0</v>
          </cell>
          <cell r="U423">
            <v>-5.6600033703398367</v>
          </cell>
          <cell r="V423">
            <v>2.9685825617998489</v>
          </cell>
          <cell r="W423">
            <v>14.977199994559896</v>
          </cell>
          <cell r="X423">
            <v>0</v>
          </cell>
          <cell r="Y423">
            <v>0</v>
          </cell>
          <cell r="Z423">
            <v>0</v>
          </cell>
          <cell r="AA423">
            <v>-0.14558190381990244</v>
          </cell>
          <cell r="AB423">
            <v>0</v>
          </cell>
          <cell r="AC423">
            <v>0</v>
          </cell>
          <cell r="AD423">
            <v>0</v>
          </cell>
          <cell r="AE423">
            <v>30.473132651939522</v>
          </cell>
          <cell r="AF423">
            <v>0</v>
          </cell>
          <cell r="AG423">
            <v>0</v>
          </cell>
          <cell r="AH423">
            <v>0.44165659557984327</v>
          </cell>
          <cell r="AI423">
            <v>20.468258854049509</v>
          </cell>
          <cell r="AJ423">
            <v>0.70718314560008366</v>
          </cell>
          <cell r="AK423">
            <v>9.8092531165002583</v>
          </cell>
          <cell r="AL423">
            <v>-10.019566865770003</v>
          </cell>
          <cell r="AM423">
            <v>0</v>
          </cell>
          <cell r="AN423">
            <v>-0.88116270853015521</v>
          </cell>
          <cell r="AO423">
            <v>9.9475105145097587</v>
          </cell>
          <cell r="AP423">
            <v>0</v>
          </cell>
          <cell r="AQ423">
            <v>0</v>
          </cell>
          <cell r="AR423">
            <v>13.252813279759721</v>
          </cell>
          <cell r="AS423">
            <v>0</v>
          </cell>
          <cell r="AT423">
            <v>0</v>
          </cell>
          <cell r="AU423">
            <v>-10.895417539370101</v>
          </cell>
          <cell r="AV423">
            <v>0</v>
          </cell>
          <cell r="AW423">
            <v>0</v>
          </cell>
          <cell r="AX423">
            <v>24.306016842299869</v>
          </cell>
          <cell r="AY423">
            <v>-0.1577860231698196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10.939424031908857</v>
          </cell>
          <cell r="BF423">
            <v>0</v>
          </cell>
          <cell r="BG423">
            <v>0</v>
          </cell>
          <cell r="BH423">
            <v>10.3492959990499</v>
          </cell>
          <cell r="BI423">
            <v>0</v>
          </cell>
          <cell r="BJ423">
            <v>0</v>
          </cell>
          <cell r="BK423">
            <v>0.5901280328600933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53.087139947663673</v>
          </cell>
          <cell r="BS423">
            <v>0</v>
          </cell>
          <cell r="BT423">
            <v>0</v>
          </cell>
          <cell r="BU423">
            <v>0</v>
          </cell>
          <cell r="BV423">
            <v>36.65373620866967</v>
          </cell>
          <cell r="BW423">
            <v>6.4252709775103085</v>
          </cell>
          <cell r="BX423">
            <v>6.0271396089774498E-2</v>
          </cell>
          <cell r="BY423">
            <v>0</v>
          </cell>
          <cell r="BZ423">
            <v>0</v>
          </cell>
          <cell r="CA423">
            <v>0</v>
          </cell>
          <cell r="CB423">
            <v>9.9478613653900538</v>
          </cell>
          <cell r="CC423">
            <v>0</v>
          </cell>
          <cell r="CD423">
            <v>0</v>
          </cell>
          <cell r="CE423">
            <v>6.3482344000001523E-4</v>
          </cell>
          <cell r="CF423">
            <v>0</v>
          </cell>
          <cell r="CG423">
            <v>7.9363770000000222E-5</v>
          </cell>
          <cell r="CH423">
            <v>9.7717500000000374E-5</v>
          </cell>
          <cell r="CI423">
            <v>1.4727913000000051E-4</v>
          </cell>
          <cell r="CJ423">
            <v>-2.6567030000000658E-5</v>
          </cell>
          <cell r="CK423">
            <v>2.7840650999999897E-4</v>
          </cell>
          <cell r="CL423">
            <v>0</v>
          </cell>
          <cell r="CM423">
            <v>0</v>
          </cell>
          <cell r="CN423">
            <v>0</v>
          </cell>
          <cell r="CO423">
            <v>5.8623559999998465E-5</v>
          </cell>
          <cell r="CP423">
            <v>0</v>
          </cell>
          <cell r="CQ423">
            <v>0</v>
          </cell>
          <cell r="CR423">
            <v>7.9661421999999149E-4</v>
          </cell>
          <cell r="CS423">
            <v>0</v>
          </cell>
          <cell r="CT423">
            <v>1.335569299999971E-4</v>
          </cell>
          <cell r="CU423">
            <v>2.1828719999998636E-5</v>
          </cell>
          <cell r="CV423">
            <v>2.1156975999999869E-4</v>
          </cell>
          <cell r="CW423">
            <v>1.173126900000012E-4</v>
          </cell>
          <cell r="CX423">
            <v>2.249386799999982E-4</v>
          </cell>
          <cell r="CY423">
            <v>0</v>
          </cell>
          <cell r="CZ423">
            <v>0</v>
          </cell>
          <cell r="DA423">
            <v>0</v>
          </cell>
          <cell r="DB423">
            <v>8.7407439999999392E-5</v>
          </cell>
          <cell r="DC423">
            <v>0</v>
          </cell>
          <cell r="DD423">
            <v>0</v>
          </cell>
          <cell r="DE423">
            <v>4.4362384000001809E-4</v>
          </cell>
          <cell r="DF423">
            <v>0</v>
          </cell>
          <cell r="DG423">
            <v>1.7833580000001237E-5</v>
          </cell>
          <cell r="DH423">
            <v>4.9993600000000984E-5</v>
          </cell>
          <cell r="DI423">
            <v>2.6571797000000258E-4</v>
          </cell>
          <cell r="DJ423">
            <v>1.3114700000000507E-5</v>
          </cell>
          <cell r="DK423">
            <v>9.6967380000000103E-5</v>
          </cell>
          <cell r="DL423">
            <v>0</v>
          </cell>
          <cell r="DM423">
            <v>0</v>
          </cell>
          <cell r="DN423">
            <v>0</v>
          </cell>
          <cell r="DO423">
            <v>-3.3900000029341015E-9</v>
          </cell>
          <cell r="DP423">
            <v>0</v>
          </cell>
          <cell r="DQ423">
            <v>0</v>
          </cell>
          <cell r="DR423">
            <v>4.169484699999837E-4</v>
          </cell>
          <cell r="DS423">
            <v>0</v>
          </cell>
          <cell r="DT423">
            <v>9.951669999999288E-6</v>
          </cell>
          <cell r="DU423">
            <v>1.9363409000000206E-4</v>
          </cell>
          <cell r="DV423">
            <v>8.8037799999999417E-5</v>
          </cell>
          <cell r="DW423">
            <v>0</v>
          </cell>
          <cell r="DX423">
            <v>4.8755519999998942E-5</v>
          </cell>
          <cell r="DY423">
            <v>0</v>
          </cell>
          <cell r="DZ423">
            <v>0</v>
          </cell>
          <cell r="EA423">
            <v>0</v>
          </cell>
          <cell r="EB423">
            <v>7.6569389999996129E-5</v>
          </cell>
          <cell r="EC423">
            <v>0</v>
          </cell>
          <cell r="ED423">
            <v>0</v>
          </cell>
          <cell r="EE423">
            <v>8.9955578999997843E-4</v>
          </cell>
          <cell r="EF423">
            <v>0</v>
          </cell>
          <cell r="EG423">
            <v>7.7407539999997665E-5</v>
          </cell>
          <cell r="EH423">
            <v>6.2649089999998464E-5</v>
          </cell>
          <cell r="EI423">
            <v>4.1891152999999626E-4</v>
          </cell>
          <cell r="EJ423">
            <v>3.4058762999999818E-4</v>
          </cell>
          <cell r="EK423">
            <v>0</v>
          </cell>
          <cell r="EL423">
            <v>0</v>
          </cell>
          <cell r="EM423">
            <v>0</v>
          </cell>
          <cell r="EN423">
            <v>0</v>
          </cell>
          <cell r="EO423">
            <v>0</v>
          </cell>
          <cell r="EP423">
            <v>0</v>
          </cell>
          <cell r="EQ423">
            <v>0</v>
          </cell>
          <cell r="ER423">
            <v>3.0792172999999368E-4</v>
          </cell>
          <cell r="ES423">
            <v>0</v>
          </cell>
          <cell r="ET423">
            <v>3.4179000000002235E-6</v>
          </cell>
          <cell r="EU423">
            <v>2.9950369000000115E-4</v>
          </cell>
          <cell r="EV423">
            <v>1.4576109999997477E-5</v>
          </cell>
          <cell r="EW423">
            <v>-9.5759699999999753E-6</v>
          </cell>
          <cell r="EX423">
            <v>0</v>
          </cell>
          <cell r="EY423">
            <v>0</v>
          </cell>
          <cell r="EZ423">
            <v>0</v>
          </cell>
          <cell r="FA423">
            <v>0</v>
          </cell>
          <cell r="FB423">
            <v>0</v>
          </cell>
          <cell r="FC423">
            <v>0</v>
          </cell>
          <cell r="FD423">
            <v>0</v>
          </cell>
          <cell r="FE423">
            <v>1.8458675999999397E-4</v>
          </cell>
          <cell r="FF423">
            <v>0</v>
          </cell>
          <cell r="FG423">
            <v>0</v>
          </cell>
          <cell r="FH423">
            <v>1.231462899999973E-4</v>
          </cell>
          <cell r="FI423">
            <v>5.6582140000000641E-5</v>
          </cell>
          <cell r="FJ423">
            <v>4.8583299999994944E-6</v>
          </cell>
          <cell r="FK423">
            <v>0</v>
          </cell>
          <cell r="FL423">
            <v>0</v>
          </cell>
          <cell r="FM423">
            <v>0</v>
          </cell>
          <cell r="FN423">
            <v>0</v>
          </cell>
          <cell r="FO423">
            <v>0</v>
          </cell>
          <cell r="FP423">
            <v>0</v>
          </cell>
          <cell r="FQ423">
            <v>0</v>
          </cell>
          <cell r="FR423">
            <v>1.571265799999999E-4</v>
          </cell>
          <cell r="FS423">
            <v>0</v>
          </cell>
          <cell r="FT423">
            <v>0</v>
          </cell>
          <cell r="FU423">
            <v>1.3248052000000218E-4</v>
          </cell>
          <cell r="FV423">
            <v>9.9149000000013643E-6</v>
          </cell>
          <cell r="FW423">
            <v>1.4731160000003296E-5</v>
          </cell>
          <cell r="FX423">
            <v>0</v>
          </cell>
          <cell r="FY423">
            <v>0</v>
          </cell>
          <cell r="FZ423">
            <v>0</v>
          </cell>
          <cell r="GA423">
            <v>0</v>
          </cell>
          <cell r="GB423">
            <v>0</v>
          </cell>
          <cell r="GC423">
            <v>0</v>
          </cell>
          <cell r="GD423">
            <v>0</v>
          </cell>
          <cell r="GE423">
            <v>2.3060078999997957E-4</v>
          </cell>
          <cell r="GF423">
            <v>0</v>
          </cell>
          <cell r="GG423">
            <v>0</v>
          </cell>
          <cell r="GH423">
            <v>1.6144518999999802E-4</v>
          </cell>
          <cell r="GI423">
            <v>6.9155599999998901E-5</v>
          </cell>
          <cell r="GJ423">
            <v>0</v>
          </cell>
          <cell r="GK423">
            <v>0</v>
          </cell>
          <cell r="GL423">
            <v>0</v>
          </cell>
          <cell r="GM423">
            <v>0</v>
          </cell>
          <cell r="GN423">
            <v>0</v>
          </cell>
          <cell r="GO423">
            <v>0</v>
          </cell>
          <cell r="GP423">
            <v>0</v>
          </cell>
          <cell r="GQ423">
            <v>0</v>
          </cell>
          <cell r="GR423">
            <v>2.1845200999998093E-4</v>
          </cell>
          <cell r="GS423">
            <v>0</v>
          </cell>
          <cell r="GT423">
            <v>0</v>
          </cell>
          <cell r="GU423">
            <v>1.7270261000000217E-4</v>
          </cell>
          <cell r="GV423">
            <v>2.1812649999997796E-5</v>
          </cell>
          <cell r="GW423">
            <v>2.3936749999998314E-5</v>
          </cell>
          <cell r="GX423">
            <v>0</v>
          </cell>
          <cell r="GY423">
            <v>0</v>
          </cell>
          <cell r="GZ423">
            <v>0</v>
          </cell>
          <cell r="HA423">
            <v>0</v>
          </cell>
          <cell r="HB423">
            <v>0</v>
          </cell>
          <cell r="HC423">
            <v>0</v>
          </cell>
          <cell r="HD423">
            <v>0</v>
          </cell>
          <cell r="HE423">
            <v>0</v>
          </cell>
          <cell r="HF423">
            <v>0</v>
          </cell>
          <cell r="HG423">
            <v>0</v>
          </cell>
          <cell r="HH423">
            <v>0</v>
          </cell>
          <cell r="HI423">
            <v>0</v>
          </cell>
          <cell r="HJ423">
            <v>0</v>
          </cell>
          <cell r="HK423">
            <v>0</v>
          </cell>
          <cell r="HL423">
            <v>0</v>
          </cell>
          <cell r="HM423">
            <v>0</v>
          </cell>
          <cell r="HN423">
            <v>0</v>
          </cell>
          <cell r="HO423">
            <v>0</v>
          </cell>
          <cell r="HP423">
            <v>0</v>
          </cell>
          <cell r="HQ423">
            <v>0</v>
          </cell>
          <cell r="HR423">
            <v>0</v>
          </cell>
          <cell r="HS423">
            <v>0</v>
          </cell>
          <cell r="HT423">
            <v>0</v>
          </cell>
          <cell r="HU423">
            <v>0</v>
          </cell>
          <cell r="HV423">
            <v>0</v>
          </cell>
          <cell r="HW423">
            <v>0</v>
          </cell>
          <cell r="HX423">
            <v>0</v>
          </cell>
          <cell r="HY423">
            <v>0</v>
          </cell>
          <cell r="HZ423">
            <v>0</v>
          </cell>
          <cell r="IA423">
            <v>0</v>
          </cell>
          <cell r="IB423">
            <v>0</v>
          </cell>
          <cell r="IC423">
            <v>0</v>
          </cell>
          <cell r="ID423">
            <v>0</v>
          </cell>
          <cell r="IE423">
            <v>0</v>
          </cell>
          <cell r="IF423">
            <v>0</v>
          </cell>
          <cell r="IG423">
            <v>0</v>
          </cell>
          <cell r="IH423">
            <v>0</v>
          </cell>
          <cell r="II423">
            <v>0</v>
          </cell>
          <cell r="IJ423">
            <v>0</v>
          </cell>
          <cell r="IK423">
            <v>0</v>
          </cell>
          <cell r="IL423">
            <v>0</v>
          </cell>
          <cell r="IM423">
            <v>0</v>
          </cell>
          <cell r="IN423">
            <v>0</v>
          </cell>
          <cell r="IO423">
            <v>0</v>
          </cell>
          <cell r="IP423">
            <v>0</v>
          </cell>
          <cell r="IQ423">
            <v>0</v>
          </cell>
          <cell r="IR423">
            <v>0</v>
          </cell>
          <cell r="IS423">
            <v>0</v>
          </cell>
          <cell r="IT423">
            <v>0</v>
          </cell>
          <cell r="IU423">
            <v>0</v>
          </cell>
          <cell r="IV423">
            <v>0</v>
          </cell>
          <cell r="IW423">
            <v>0</v>
          </cell>
          <cell r="IX423">
            <v>0</v>
          </cell>
          <cell r="IY423">
            <v>0</v>
          </cell>
          <cell r="IZ423">
            <v>0</v>
          </cell>
          <cell r="JA423">
            <v>0</v>
          </cell>
          <cell r="JB423">
            <v>0</v>
          </cell>
          <cell r="JC423">
            <v>0</v>
          </cell>
          <cell r="JD423">
            <v>0</v>
          </cell>
          <cell r="JE423">
            <v>0</v>
          </cell>
          <cell r="JF423">
            <v>0</v>
          </cell>
          <cell r="JG423">
            <v>0</v>
          </cell>
          <cell r="JH423">
            <v>0</v>
          </cell>
          <cell r="JI423">
            <v>0</v>
          </cell>
          <cell r="JJ423">
            <v>0</v>
          </cell>
          <cell r="JK423">
            <v>0</v>
          </cell>
          <cell r="JL423">
            <v>0</v>
          </cell>
          <cell r="JM423">
            <v>0</v>
          </cell>
          <cell r="JN423">
            <v>0</v>
          </cell>
          <cell r="JO423">
            <v>0</v>
          </cell>
          <cell r="JP423">
            <v>0</v>
          </cell>
          <cell r="JQ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12.913880396008608</v>
          </cell>
          <cell r="S424">
            <v>2.4907623743097247</v>
          </cell>
          <cell r="T424">
            <v>0</v>
          </cell>
          <cell r="U424">
            <v>6.5599171865801509</v>
          </cell>
          <cell r="V424">
            <v>0.94405017573990335</v>
          </cell>
          <cell r="W424">
            <v>2.9191506593799659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4.2826339120001649</v>
          </cell>
          <cell r="AF424">
            <v>0</v>
          </cell>
          <cell r="AG424">
            <v>0</v>
          </cell>
          <cell r="AH424">
            <v>4.2826339119997101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-3.6448095560117508</v>
          </cell>
          <cell r="BS424">
            <v>0</v>
          </cell>
          <cell r="BT424">
            <v>0</v>
          </cell>
          <cell r="BU424">
            <v>0</v>
          </cell>
          <cell r="BV424">
            <v>-3.6448095560099318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1.5023768732498866</v>
          </cell>
          <cell r="DF424">
            <v>0</v>
          </cell>
          <cell r="DG424">
            <v>0</v>
          </cell>
          <cell r="DH424">
            <v>1.5023768732498866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3.2415618211598485</v>
          </cell>
          <cell r="DS424">
            <v>0</v>
          </cell>
          <cell r="DT424">
            <v>0</v>
          </cell>
          <cell r="DU424">
            <v>3.2415618211598485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1.1037759599999974E-3</v>
          </cell>
          <cell r="EF424">
            <v>-1.7985479999999693E-5</v>
          </cell>
          <cell r="EG424">
            <v>5.9611750000000685E-5</v>
          </cell>
          <cell r="EH424">
            <v>4.4522819000000421E-4</v>
          </cell>
          <cell r="EI424">
            <v>2.5284582999999736E-4</v>
          </cell>
          <cell r="EJ424">
            <v>3.6407566999999662E-4</v>
          </cell>
          <cell r="EK424">
            <v>0</v>
          </cell>
          <cell r="EL424">
            <v>0</v>
          </cell>
          <cell r="EM424">
            <v>0</v>
          </cell>
          <cell r="EN424">
            <v>0</v>
          </cell>
          <cell r="EO424">
            <v>0</v>
          </cell>
          <cell r="EP424">
            <v>0</v>
          </cell>
          <cell r="EQ424">
            <v>0</v>
          </cell>
          <cell r="ER424">
            <v>-4.893565893400023</v>
          </cell>
          <cell r="ES424">
            <v>0.17438840034999714</v>
          </cell>
          <cell r="ET424">
            <v>-0.34313411884000544</v>
          </cell>
          <cell r="EU424">
            <v>-0.82302128934001217</v>
          </cell>
          <cell r="EV424">
            <v>-1.868927862750013</v>
          </cell>
          <cell r="EW424">
            <v>-9.4159447619997394E-2</v>
          </cell>
          <cell r="EX424">
            <v>-0.72203455358999946</v>
          </cell>
          <cell r="EY424">
            <v>4.3358799250000857E-2</v>
          </cell>
          <cell r="EZ424">
            <v>-9.2309579329999281E-2</v>
          </cell>
          <cell r="FA424">
            <v>-0.41994025244999733</v>
          </cell>
          <cell r="FB424">
            <v>-0.68652386755998407</v>
          </cell>
          <cell r="FC424">
            <v>-2.582372421000656E-2</v>
          </cell>
          <cell r="FD424">
            <v>-3.5438397310002756E-2</v>
          </cell>
          <cell r="FE424">
            <v>-2.7074307531001978</v>
          </cell>
          <cell r="FF424">
            <v>-0.21952025446000789</v>
          </cell>
          <cell r="FG424">
            <v>0.35876240990000241</v>
          </cell>
          <cell r="FH424">
            <v>-0.19758826643001726</v>
          </cell>
          <cell r="FI424">
            <v>3.8401367229987216E-2</v>
          </cell>
          <cell r="FJ424">
            <v>-1.0178096644300041</v>
          </cell>
          <cell r="FK424">
            <v>-0.60303081761999522</v>
          </cell>
          <cell r="FL424">
            <v>-4.7874802780000891E-2</v>
          </cell>
          <cell r="FM424">
            <v>-6.026637985999983E-2</v>
          </cell>
          <cell r="FN424">
            <v>-0.36029516913999871</v>
          </cell>
          <cell r="FO424">
            <v>-0.69286640910000585</v>
          </cell>
          <cell r="FP424">
            <v>-0.23286831151999365</v>
          </cell>
          <cell r="FQ424">
            <v>0.32752554511000653</v>
          </cell>
          <cell r="FR424">
            <v>-6.1527690207700516</v>
          </cell>
          <cell r="FS424">
            <v>-0.51103529477998677</v>
          </cell>
          <cell r="FT424">
            <v>-0.6296223202799851</v>
          </cell>
          <cell r="FU424">
            <v>-0.72696456269000009</v>
          </cell>
          <cell r="FV424">
            <v>-1.5456314007600014</v>
          </cell>
          <cell r="FW424">
            <v>-0.40659781661000238</v>
          </cell>
          <cell r="FX424">
            <v>-1.5989424359699953</v>
          </cell>
          <cell r="FY424">
            <v>-0.4841102742599972</v>
          </cell>
          <cell r="FZ424">
            <v>-0.45198729128000537</v>
          </cell>
          <cell r="GA424">
            <v>-0.30563634817999841</v>
          </cell>
          <cell r="GB424">
            <v>0.35554512198000054</v>
          </cell>
          <cell r="GC424">
            <v>-0.20324888607999725</v>
          </cell>
          <cell r="GD424">
            <v>0.35546248814002013</v>
          </cell>
          <cell r="GE424">
            <v>-7.933555761839898</v>
          </cell>
          <cell r="GF424">
            <v>-0.92699883633999036</v>
          </cell>
          <cell r="GG424">
            <v>-0.82035756107999447</v>
          </cell>
          <cell r="GH424">
            <v>-8.9554389139991031E-2</v>
          </cell>
          <cell r="GI424">
            <v>-1.3275631680799975</v>
          </cell>
          <cell r="GJ424">
            <v>-1.084275224069998</v>
          </cell>
          <cell r="GK424">
            <v>-1.3981121390300046</v>
          </cell>
          <cell r="GL424">
            <v>-0.73608643874000279</v>
          </cell>
          <cell r="GM424">
            <v>-0.29629211081000051</v>
          </cell>
          <cell r="GN424">
            <v>7.6924881080000063E-2</v>
          </cell>
          <cell r="GO424">
            <v>-1.744589640109993</v>
          </cell>
          <cell r="GP424">
            <v>0.31207476050000338</v>
          </cell>
          <cell r="GQ424">
            <v>0.10127410398000336</v>
          </cell>
          <cell r="GR424">
            <v>-3.1966781230801189</v>
          </cell>
          <cell r="GS424">
            <v>-4.8911528750011257E-2</v>
          </cell>
          <cell r="GT424">
            <v>-0.62499751523999691</v>
          </cell>
          <cell r="GU424">
            <v>-1.5955396001032796E-4</v>
          </cell>
          <cell r="GV424">
            <v>-0.8378847650200214</v>
          </cell>
          <cell r="GW424">
            <v>-1.5165241775300089</v>
          </cell>
          <cell r="GX424">
            <v>-0.35062533231999993</v>
          </cell>
          <cell r="GY424">
            <v>-0.10915757885000232</v>
          </cell>
          <cell r="GZ424">
            <v>3.6133421499997098E-2</v>
          </cell>
          <cell r="HA424">
            <v>-0.13284302215999944</v>
          </cell>
          <cell r="HB424">
            <v>0.27083977420998906</v>
          </cell>
          <cell r="HC424">
            <v>5.1894563970002139E-2</v>
          </cell>
          <cell r="HD424">
            <v>6.5557591069989485E-2</v>
          </cell>
          <cell r="HE424">
            <v>-3.1933934648899367</v>
          </cell>
          <cell r="HF424">
            <v>0.11880034947999718</v>
          </cell>
          <cell r="HG424">
            <v>-0.39069030193000742</v>
          </cell>
          <cell r="HH424">
            <v>-0.95746161947000274</v>
          </cell>
          <cell r="HI424">
            <v>-0.82370301586001915</v>
          </cell>
          <cell r="HJ424">
            <v>-0.86395948500999609</v>
          </cell>
          <cell r="HK424">
            <v>-2.7993072580002831E-2</v>
          </cell>
          <cell r="HL424">
            <v>9.4499833870003158E-2</v>
          </cell>
          <cell r="HM424">
            <v>0</v>
          </cell>
          <cell r="HN424">
            <v>-0.1398793419200004</v>
          </cell>
          <cell r="HO424">
            <v>-0.20627111782999918</v>
          </cell>
          <cell r="HP424">
            <v>0</v>
          </cell>
          <cell r="HQ424">
            <v>3.2643063600019673E-3</v>
          </cell>
          <cell r="HR424">
            <v>-1.4343539582100675</v>
          </cell>
          <cell r="HS424">
            <v>-6.9994956629997773E-2</v>
          </cell>
          <cell r="HT424">
            <v>-0.50787195872000979</v>
          </cell>
          <cell r="HU424">
            <v>-1.2133287321199973</v>
          </cell>
          <cell r="HV424">
            <v>-2.9124324820017478E-2</v>
          </cell>
          <cell r="HW424">
            <v>-0.14629402827000604</v>
          </cell>
          <cell r="HX424">
            <v>0.53226004234999635</v>
          </cell>
          <cell r="HY424">
            <v>0</v>
          </cell>
          <cell r="HZ424">
            <v>0</v>
          </cell>
          <cell r="IA424">
            <v>0</v>
          </cell>
          <cell r="IB424">
            <v>0</v>
          </cell>
          <cell r="IC424">
            <v>0</v>
          </cell>
          <cell r="ID424">
            <v>0</v>
          </cell>
          <cell r="IE424">
            <v>-1.7784343162500136</v>
          </cell>
          <cell r="IF424">
            <v>0</v>
          </cell>
          <cell r="IG424">
            <v>0.21610083352999254</v>
          </cell>
          <cell r="IH424">
            <v>-0.13144918529998506</v>
          </cell>
          <cell r="II424">
            <v>-0.22175626754000177</v>
          </cell>
          <cell r="IJ424">
            <v>-0.99997548915000323</v>
          </cell>
          <cell r="IK424">
            <v>-0.64135420779000185</v>
          </cell>
          <cell r="IL424">
            <v>0</v>
          </cell>
          <cell r="IM424">
            <v>0</v>
          </cell>
          <cell r="IN424">
            <v>0</v>
          </cell>
          <cell r="IO424">
            <v>0</v>
          </cell>
          <cell r="IP424">
            <v>0</v>
          </cell>
          <cell r="IQ424">
            <v>0</v>
          </cell>
          <cell r="IR424">
            <v>-2.3043102282499603</v>
          </cell>
          <cell r="IS424">
            <v>0</v>
          </cell>
          <cell r="IT424">
            <v>-0.16650064233000705</v>
          </cell>
          <cell r="IU424">
            <v>-0.46827976685999317</v>
          </cell>
          <cell r="IV424">
            <v>-0.65305241794999347</v>
          </cell>
          <cell r="IW424">
            <v>-0.27686587895000514</v>
          </cell>
          <cell r="IX424">
            <v>-0.73961152215998993</v>
          </cell>
          <cell r="IY424">
            <v>0</v>
          </cell>
          <cell r="IZ424">
            <v>0</v>
          </cell>
          <cell r="JA424">
            <v>0</v>
          </cell>
          <cell r="JB424">
            <v>0</v>
          </cell>
          <cell r="JC424">
            <v>0</v>
          </cell>
          <cell r="JD424">
            <v>0</v>
          </cell>
          <cell r="JE424">
            <v>3.0663201027899731</v>
          </cell>
          <cell r="JF424">
            <v>0</v>
          </cell>
          <cell r="JG424">
            <v>0.53457752657000412</v>
          </cell>
          <cell r="JH424">
            <v>0.81267619711000094</v>
          </cell>
          <cell r="JI424">
            <v>1.2692651052200006</v>
          </cell>
          <cell r="JJ424">
            <v>0.36173534271999586</v>
          </cell>
          <cell r="JK424">
            <v>0.18303616202000228</v>
          </cell>
          <cell r="JL424">
            <v>0</v>
          </cell>
          <cell r="JM424">
            <v>0</v>
          </cell>
          <cell r="JN424">
            <v>0</v>
          </cell>
          <cell r="JO424">
            <v>0</v>
          </cell>
          <cell r="JP424">
            <v>0</v>
          </cell>
          <cell r="JQ424">
            <v>-9.4970230850002224E-2</v>
          </cell>
        </row>
        <row r="425"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4.7790139691642253</v>
          </cell>
          <cell r="S425">
            <v>0.64762627291020181</v>
          </cell>
          <cell r="T425">
            <v>0</v>
          </cell>
          <cell r="U425">
            <v>4.0024456455203108</v>
          </cell>
          <cell r="V425">
            <v>3.0480927101198176</v>
          </cell>
          <cell r="W425">
            <v>-2.9191506593801932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-3.3359455424651969</v>
          </cell>
          <cell r="AF425">
            <v>0</v>
          </cell>
          <cell r="AG425">
            <v>0</v>
          </cell>
          <cell r="AH425">
            <v>-3.33594554245974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3.0826239302332397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3.0826239302305112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0.81238200969528407</v>
          </cell>
          <cell r="BS425">
            <v>0</v>
          </cell>
          <cell r="BT425">
            <v>0</v>
          </cell>
          <cell r="BU425">
            <v>0</v>
          </cell>
          <cell r="BV425">
            <v>0.81238200970074104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2.1695403791818535</v>
          </cell>
          <cell r="CS425">
            <v>0</v>
          </cell>
          <cell r="CT425">
            <v>0</v>
          </cell>
          <cell r="CU425">
            <v>0</v>
          </cell>
          <cell r="CV425">
            <v>2.1695403791700301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0.19116071448661387</v>
          </cell>
          <cell r="DS425">
            <v>0</v>
          </cell>
          <cell r="DT425">
            <v>0</v>
          </cell>
          <cell r="DU425">
            <v>0</v>
          </cell>
          <cell r="DV425">
            <v>0.19116071449025185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-2.6490891536523122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  <cell r="EJ425">
            <v>0</v>
          </cell>
          <cell r="EK425">
            <v>0</v>
          </cell>
          <cell r="EL425">
            <v>0</v>
          </cell>
          <cell r="EM425">
            <v>0</v>
          </cell>
          <cell r="EN425">
            <v>-5.9068547870005261E-2</v>
          </cell>
          <cell r="EO425">
            <v>-2.6173492785800079</v>
          </cell>
          <cell r="EP425">
            <v>4.0475571410013345E-2</v>
          </cell>
          <cell r="EQ425">
            <v>-1.3146898610017388E-2</v>
          </cell>
          <cell r="ER425">
            <v>-11.438897937140155</v>
          </cell>
          <cell r="ES425">
            <v>-0.28889799941998717</v>
          </cell>
          <cell r="ET425">
            <v>-1.4775161362699833</v>
          </cell>
          <cell r="EU425">
            <v>-0.50687831668000172</v>
          </cell>
          <cell r="EV425">
            <v>-2.6690848921800097</v>
          </cell>
          <cell r="EW425">
            <v>-1.507598527669991</v>
          </cell>
          <cell r="EX425">
            <v>-3.2728596489999973</v>
          </cell>
          <cell r="EY425">
            <v>-0.36891965766999135</v>
          </cell>
          <cell r="EZ425">
            <v>-0.38902584454001499</v>
          </cell>
          <cell r="FA425">
            <v>-0.92510463966998202</v>
          </cell>
          <cell r="FB425">
            <v>-0.68995440504002659</v>
          </cell>
          <cell r="FC425">
            <v>3.0523763019985495E-2</v>
          </cell>
          <cell r="FD425">
            <v>0.62641836797997996</v>
          </cell>
          <cell r="FE425">
            <v>-5.5659898356097983</v>
          </cell>
          <cell r="FF425">
            <v>-0.88318626030999781</v>
          </cell>
          <cell r="FG425">
            <v>-0.77337101999998481</v>
          </cell>
          <cell r="FH425">
            <v>-0.93700121583998452</v>
          </cell>
          <cell r="FI425">
            <v>-0.45992339088999756</v>
          </cell>
          <cell r="FJ425">
            <v>-1.2168850982899855</v>
          </cell>
          <cell r="FK425">
            <v>-1.1063709807300057</v>
          </cell>
          <cell r="FL425">
            <v>-0.20126071874000218</v>
          </cell>
          <cell r="FM425">
            <v>-0.32740962910999372</v>
          </cell>
          <cell r="FN425">
            <v>3.289264369989553E-3</v>
          </cell>
          <cell r="FO425">
            <v>0.28980963237998481</v>
          </cell>
          <cell r="FP425">
            <v>0.35255860315002963</v>
          </cell>
          <cell r="FQ425">
            <v>-0.30623902160000682</v>
          </cell>
          <cell r="FR425">
            <v>-16.80036814420032</v>
          </cell>
          <cell r="FS425">
            <v>-1.9389595244900022</v>
          </cell>
          <cell r="FT425">
            <v>-1.8567233398600393</v>
          </cell>
          <cell r="FU425">
            <v>-0.98282133538999972</v>
          </cell>
          <cell r="FV425">
            <v>-0.35958304541001951</v>
          </cell>
          <cell r="FW425">
            <v>-2.1054267120799963</v>
          </cell>
          <cell r="FX425">
            <v>-4.3117394714899717</v>
          </cell>
          <cell r="FY425">
            <v>-0.94478802741001289</v>
          </cell>
          <cell r="FZ425">
            <v>0.32900342572999364</v>
          </cell>
          <cell r="GA425">
            <v>-1.3771296963000026</v>
          </cell>
          <cell r="GB425">
            <v>-3.3092486044599809</v>
          </cell>
          <cell r="GC425">
            <v>0.12410131621996356</v>
          </cell>
          <cell r="GD425">
            <v>-6.7053129260003175E-2</v>
          </cell>
          <cell r="GE425">
            <v>-18.191176113300344</v>
          </cell>
          <cell r="GF425">
            <v>-2.460617775659955</v>
          </cell>
          <cell r="GG425">
            <v>-1.8334861012900063</v>
          </cell>
          <cell r="GH425">
            <v>-0.56586662656003739</v>
          </cell>
          <cell r="GI425">
            <v>-1.5066297377200186</v>
          </cell>
          <cell r="GJ425">
            <v>-2.4537743445800118</v>
          </cell>
          <cell r="GK425">
            <v>-4.7122371357800148</v>
          </cell>
          <cell r="GL425">
            <v>0.31222793051000508</v>
          </cell>
          <cell r="GM425">
            <v>-1.1654292675099924</v>
          </cell>
          <cell r="GN425">
            <v>-0.48007942875000253</v>
          </cell>
          <cell r="GO425">
            <v>-2.8049751915100103</v>
          </cell>
          <cell r="GP425">
            <v>-0.667959876670011</v>
          </cell>
          <cell r="GQ425">
            <v>0.14765144221998128</v>
          </cell>
          <cell r="GR425">
            <v>-12.523751384429715</v>
          </cell>
          <cell r="GS425">
            <v>-0.50874971650000589</v>
          </cell>
          <cell r="GT425">
            <v>-2.699401445229995</v>
          </cell>
          <cell r="GU425">
            <v>-1.3935753679700014</v>
          </cell>
          <cell r="GV425">
            <v>-4.0970254060800073</v>
          </cell>
          <cell r="GW425">
            <v>-0.84068717067999899</v>
          </cell>
          <cell r="GX425">
            <v>-0.98357991452999727</v>
          </cell>
          <cell r="GY425">
            <v>6.0240833099996394E-2</v>
          </cell>
          <cell r="GZ425">
            <v>-1.2886298439994448E-2</v>
          </cell>
          <cell r="HA425">
            <v>0.35039113532000243</v>
          </cell>
          <cell r="HB425">
            <v>-1.7636723621000101</v>
          </cell>
          <cell r="HC425">
            <v>-2.6613133910004194E-2</v>
          </cell>
          <cell r="HD425">
            <v>-0.60819253741000523</v>
          </cell>
          <cell r="HE425">
            <v>-5.4530555347296286</v>
          </cell>
          <cell r="HF425">
            <v>0.12106451899001058</v>
          </cell>
          <cell r="HG425">
            <v>-0.94257878569000297</v>
          </cell>
          <cell r="HH425">
            <v>-1.3534751516799872</v>
          </cell>
          <cell r="HI425">
            <v>-0.40585933478999436</v>
          </cell>
          <cell r="HJ425">
            <v>-1.6323747168899843</v>
          </cell>
          <cell r="HK425">
            <v>-0.67781964851998566</v>
          </cell>
          <cell r="HL425">
            <v>0</v>
          </cell>
          <cell r="HM425">
            <v>0</v>
          </cell>
          <cell r="HN425">
            <v>0.15766256346000773</v>
          </cell>
          <cell r="HO425">
            <v>-0.67790446374999647</v>
          </cell>
          <cell r="HP425">
            <v>5.9225858410016485E-2</v>
          </cell>
          <cell r="HQ425">
            <v>-0.10099637427001085</v>
          </cell>
          <cell r="HR425">
            <v>-0.16533745808987987</v>
          </cell>
          <cell r="HS425">
            <v>0</v>
          </cell>
          <cell r="HT425">
            <v>0.61743898363999961</v>
          </cell>
          <cell r="HU425">
            <v>-0.26407105486002536</v>
          </cell>
          <cell r="HV425">
            <v>-0.87696829788998798</v>
          </cell>
          <cell r="HW425">
            <v>0.96381872793000412</v>
          </cell>
          <cell r="HX425">
            <v>-0.60555581690999816</v>
          </cell>
          <cell r="HY425">
            <v>0</v>
          </cell>
          <cell r="HZ425">
            <v>0</v>
          </cell>
          <cell r="IA425">
            <v>0</v>
          </cell>
          <cell r="IB425">
            <v>0</v>
          </cell>
          <cell r="IC425">
            <v>0</v>
          </cell>
          <cell r="ID425">
            <v>0</v>
          </cell>
          <cell r="IE425">
            <v>-7.3163643970704015</v>
          </cell>
          <cell r="IF425">
            <v>-5.0234253690007336E-2</v>
          </cell>
          <cell r="IG425">
            <v>-0.56238323126999035</v>
          </cell>
          <cell r="IH425">
            <v>-2.4914174159800382</v>
          </cell>
          <cell r="II425">
            <v>-1.7902906461400505</v>
          </cell>
          <cell r="IJ425">
            <v>-1.4260154302500325</v>
          </cell>
          <cell r="IK425">
            <v>-0.99602341973999842</v>
          </cell>
          <cell r="IL425">
            <v>0</v>
          </cell>
          <cell r="IM425">
            <v>0</v>
          </cell>
          <cell r="IN425">
            <v>0</v>
          </cell>
          <cell r="IO425">
            <v>0</v>
          </cell>
          <cell r="IP425">
            <v>0</v>
          </cell>
          <cell r="IQ425">
            <v>0</v>
          </cell>
          <cell r="IR425">
            <v>-6.3257906200299203</v>
          </cell>
          <cell r="IS425">
            <v>0</v>
          </cell>
          <cell r="IT425">
            <v>0.22854655951999803</v>
          </cell>
          <cell r="IU425">
            <v>-5.6674073287399978</v>
          </cell>
          <cell r="IV425">
            <v>0.23161991992000708</v>
          </cell>
          <cell r="IW425">
            <v>-0.76413271130002158</v>
          </cell>
          <cell r="IX425">
            <v>-0.35441705943000557</v>
          </cell>
          <cell r="IY425">
            <v>0</v>
          </cell>
          <cell r="IZ425">
            <v>0</v>
          </cell>
          <cell r="JA425">
            <v>0</v>
          </cell>
          <cell r="JB425">
            <v>0</v>
          </cell>
          <cell r="JC425">
            <v>0</v>
          </cell>
          <cell r="JD425">
            <v>0</v>
          </cell>
          <cell r="JE425">
            <v>-0.88070577687017249</v>
          </cell>
          <cell r="JF425">
            <v>0</v>
          </cell>
          <cell r="JG425">
            <v>0.57216637839999862</v>
          </cell>
          <cell r="JH425">
            <v>-0.60428526195005361</v>
          </cell>
          <cell r="JI425">
            <v>-1.0491893999000013</v>
          </cell>
          <cell r="JJ425">
            <v>-0.18896547815000986</v>
          </cell>
          <cell r="JK425">
            <v>0.42633526187998427</v>
          </cell>
          <cell r="JL425">
            <v>-0.16737135604000741</v>
          </cell>
          <cell r="JM425">
            <v>0</v>
          </cell>
          <cell r="JN425">
            <v>-7.8375939829996355E-2</v>
          </cell>
          <cell r="JO425">
            <v>0.49687857361004717</v>
          </cell>
          <cell r="JP425">
            <v>-0.26471888680998745</v>
          </cell>
          <cell r="JQ425">
            <v>-2.31796680800187E-2</v>
          </cell>
        </row>
        <row r="426"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-0.94242400374969293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-9.8733201400023063E-2</v>
          </cell>
          <cell r="EB426">
            <v>-0.4914801006999987</v>
          </cell>
          <cell r="EC426">
            <v>1.000088900582341E-11</v>
          </cell>
          <cell r="ED426">
            <v>-0.3522107016599989</v>
          </cell>
          <cell r="EE426">
            <v>-1.1527407345899974</v>
          </cell>
          <cell r="EF426">
            <v>0</v>
          </cell>
          <cell r="EG426">
            <v>-0.33090400791000008</v>
          </cell>
          <cell r="EH426">
            <v>-0.19796617553000218</v>
          </cell>
          <cell r="EI426">
            <v>3.3073182859999051E-2</v>
          </cell>
          <cell r="EJ426">
            <v>-0.27603974896999972</v>
          </cell>
          <cell r="EK426">
            <v>-0.1622043811299978</v>
          </cell>
          <cell r="EL426">
            <v>4.972111778999988E-2</v>
          </cell>
          <cell r="EM426">
            <v>-0.14771746947999986</v>
          </cell>
          <cell r="EN426">
            <v>-0.13792451944000028</v>
          </cell>
          <cell r="EO426">
            <v>1.7221267219994729E-2</v>
          </cell>
          <cell r="EP426">
            <v>0</v>
          </cell>
          <cell r="EQ426">
            <v>0</v>
          </cell>
          <cell r="ER426">
            <v>-1.7377579060899961</v>
          </cell>
          <cell r="ES426">
            <v>0</v>
          </cell>
          <cell r="ET426">
            <v>-0.15139485012999998</v>
          </cell>
          <cell r="EU426">
            <v>-0.36462932440999651</v>
          </cell>
          <cell r="EV426">
            <v>-0.28111673624999867</v>
          </cell>
          <cell r="EW426">
            <v>-0.31571529574000223</v>
          </cell>
          <cell r="EX426">
            <v>-0.22166095032000044</v>
          </cell>
          <cell r="EY426">
            <v>-4.6828824899998622E-2</v>
          </cell>
          <cell r="EZ426">
            <v>-0.11196921397000281</v>
          </cell>
          <cell r="FA426">
            <v>-6.351604325000082E-2</v>
          </cell>
          <cell r="FB426">
            <v>-0.18092666712000138</v>
          </cell>
          <cell r="FC426">
            <v>0</v>
          </cell>
          <cell r="FD426">
            <v>0</v>
          </cell>
          <cell r="FE426">
            <v>-1.1185069261100296</v>
          </cell>
          <cell r="FF426">
            <v>-5.7605737650000322E-2</v>
          </cell>
          <cell r="FG426">
            <v>-1.1851364349993787E-2</v>
          </cell>
          <cell r="FH426">
            <v>-0.19779315231999561</v>
          </cell>
          <cell r="FI426">
            <v>-5.6556775890001632E-2</v>
          </cell>
          <cell r="FJ426">
            <v>-1.5212345400001936E-2</v>
          </cell>
          <cell r="FK426">
            <v>-0.31691625154999947</v>
          </cell>
          <cell r="FL426">
            <v>-1.7504928570000189E-2</v>
          </cell>
          <cell r="FM426">
            <v>-3.28791507000048E-3</v>
          </cell>
          <cell r="FN426">
            <v>-3.4620088829999673E-2</v>
          </cell>
          <cell r="FO426">
            <v>-0.40715836648000092</v>
          </cell>
          <cell r="FP426">
            <v>0</v>
          </cell>
          <cell r="FQ426">
            <v>0</v>
          </cell>
          <cell r="FR426">
            <v>-1.0219942830900095</v>
          </cell>
          <cell r="FS426">
            <v>-4.998432241000117E-2</v>
          </cell>
          <cell r="FT426">
            <v>-0.15119328456000147</v>
          </cell>
          <cell r="FU426">
            <v>0.34008805138000398</v>
          </cell>
          <cell r="FV426">
            <v>-0.42333627725000156</v>
          </cell>
          <cell r="FW426">
            <v>-0.27955232678000108</v>
          </cell>
          <cell r="FX426">
            <v>-5.2646698800002056E-2</v>
          </cell>
          <cell r="FY426">
            <v>-1.6589997200000539E-3</v>
          </cell>
          <cell r="FZ426">
            <v>-3.7565783659999852E-2</v>
          </cell>
          <cell r="GA426">
            <v>5.2499760319999922E-2</v>
          </cell>
          <cell r="GB426">
            <v>-0.4186444016100026</v>
          </cell>
          <cell r="GC426">
            <v>0</v>
          </cell>
          <cell r="GD426">
            <v>0</v>
          </cell>
          <cell r="GE426">
            <v>-1.643995435039983</v>
          </cell>
          <cell r="GF426">
            <v>-6.4195194659998123E-2</v>
          </cell>
          <cell r="GG426">
            <v>-2.8841311499999023E-2</v>
          </cell>
          <cell r="GH426">
            <v>-0.17918960203000367</v>
          </cell>
          <cell r="GI426">
            <v>-0.43438877078000004</v>
          </cell>
          <cell r="GJ426">
            <v>-0.3241197969500007</v>
          </cell>
          <cell r="GK426">
            <v>-3.5919980380000993E-2</v>
          </cell>
          <cell r="GL426">
            <v>-0.1491326069200003</v>
          </cell>
          <cell r="GM426">
            <v>-1.6987464059999624E-2</v>
          </cell>
          <cell r="GN426">
            <v>-4.9984338449998944E-2</v>
          </cell>
          <cell r="GO426">
            <v>-0.36123636930999936</v>
          </cell>
          <cell r="GP426">
            <v>0</v>
          </cell>
          <cell r="GQ426">
            <v>0</v>
          </cell>
          <cell r="GR426">
            <v>-0.78190659417998631</v>
          </cell>
          <cell r="GS426">
            <v>0</v>
          </cell>
          <cell r="GT426">
            <v>-0.24951637341999877</v>
          </cell>
          <cell r="GU426">
            <v>-0.34200054005999547</v>
          </cell>
          <cell r="GV426">
            <v>3.4139356269999865E-2</v>
          </cell>
          <cell r="GW426">
            <v>-0.10159643730999868</v>
          </cell>
          <cell r="GX426">
            <v>-0.17291363057000098</v>
          </cell>
          <cell r="GY426">
            <v>0</v>
          </cell>
          <cell r="GZ426">
            <v>0</v>
          </cell>
          <cell r="HA426">
            <v>0</v>
          </cell>
          <cell r="HB426">
            <v>4.9981030910004165E-2</v>
          </cell>
          <cell r="HC426">
            <v>0</v>
          </cell>
          <cell r="HD426">
            <v>0</v>
          </cell>
          <cell r="HE426">
            <v>-0.92515154998002913</v>
          </cell>
          <cell r="HF426">
            <v>0</v>
          </cell>
          <cell r="HG426">
            <v>1.2952231849997276E-2</v>
          </cell>
          <cell r="HH426">
            <v>-0.43573891293000599</v>
          </cell>
          <cell r="HI426">
            <v>-0.29161896121000197</v>
          </cell>
          <cell r="HJ426">
            <v>-0.17006278732000091</v>
          </cell>
          <cell r="HK426">
            <v>-9.3538177069998341E-2</v>
          </cell>
          <cell r="HL426">
            <v>0</v>
          </cell>
          <cell r="HM426">
            <v>0</v>
          </cell>
          <cell r="HN426">
            <v>-4.1564809700002314E-2</v>
          </cell>
          <cell r="HO426">
            <v>9.4419866400002661E-2</v>
          </cell>
          <cell r="HP426">
            <v>0</v>
          </cell>
          <cell r="HQ426">
            <v>0</v>
          </cell>
          <cell r="HR426">
            <v>-9.4199871719979456E-2</v>
          </cell>
          <cell r="HS426">
            <v>0</v>
          </cell>
          <cell r="HT426">
            <v>8.0882853009999423E-2</v>
          </cell>
          <cell r="HU426">
            <v>7.5883775600011916E-3</v>
          </cell>
          <cell r="HV426">
            <v>8.7613964799999167E-2</v>
          </cell>
          <cell r="HW426">
            <v>-0.20571575429000077</v>
          </cell>
          <cell r="HX426">
            <v>-6.4569312799999778E-2</v>
          </cell>
          <cell r="HY426">
            <v>0</v>
          </cell>
          <cell r="HZ426">
            <v>0</v>
          </cell>
          <cell r="IA426">
            <v>0</v>
          </cell>
          <cell r="IB426">
            <v>0</v>
          </cell>
          <cell r="IC426">
            <v>0</v>
          </cell>
          <cell r="ID426">
            <v>0</v>
          </cell>
          <cell r="IE426">
            <v>-0.77146321003004914</v>
          </cell>
          <cell r="IF426">
            <v>0</v>
          </cell>
          <cell r="IG426">
            <v>4.9529488310000147E-2</v>
          </cell>
          <cell r="IH426">
            <v>-0.13993687828999413</v>
          </cell>
          <cell r="II426">
            <v>-0.39804700938000082</v>
          </cell>
          <cell r="IJ426">
            <v>-0.13106769704000243</v>
          </cell>
          <cell r="IK426">
            <v>-0.15194111362999863</v>
          </cell>
          <cell r="IL426">
            <v>0</v>
          </cell>
          <cell r="IM426">
            <v>0</v>
          </cell>
          <cell r="IN426">
            <v>0</v>
          </cell>
          <cell r="IO426">
            <v>0</v>
          </cell>
          <cell r="IP426">
            <v>0</v>
          </cell>
          <cell r="IQ426">
            <v>0</v>
          </cell>
          <cell r="IR426">
            <v>-0.43590683417997411</v>
          </cell>
          <cell r="IS426">
            <v>0</v>
          </cell>
          <cell r="IT426">
            <v>-9.1530212430001257E-2</v>
          </cell>
          <cell r="IU426">
            <v>-6.1621029669993277E-2</v>
          </cell>
          <cell r="IV426">
            <v>-8.1854656850001817E-2</v>
          </cell>
          <cell r="IW426">
            <v>-0.1497793631400004</v>
          </cell>
          <cell r="IX426">
            <v>-5.1121572090000456E-2</v>
          </cell>
          <cell r="IY426">
            <v>0</v>
          </cell>
          <cell r="IZ426">
            <v>0</v>
          </cell>
          <cell r="JA426">
            <v>0</v>
          </cell>
          <cell r="JB426">
            <v>0</v>
          </cell>
          <cell r="JC426">
            <v>0</v>
          </cell>
          <cell r="JD426">
            <v>0</v>
          </cell>
          <cell r="JE426">
            <v>-0.52892557884004532</v>
          </cell>
          <cell r="JF426">
            <v>0</v>
          </cell>
          <cell r="JG426">
            <v>-9.9023567919999778E-2</v>
          </cell>
          <cell r="JH426">
            <v>-0.23995208085000996</v>
          </cell>
          <cell r="JI426">
            <v>4.7095669189999967E-2</v>
          </cell>
          <cell r="JJ426">
            <v>-6.5928769999992198E-3</v>
          </cell>
          <cell r="JK426">
            <v>-4.9034546090000575E-2</v>
          </cell>
          <cell r="JL426">
            <v>5.3742205129999832E-2</v>
          </cell>
          <cell r="JM426">
            <v>0</v>
          </cell>
          <cell r="JN426">
            <v>0</v>
          </cell>
          <cell r="JO426">
            <v>-0.25776108249999652</v>
          </cell>
          <cell r="JP426">
            <v>4.9999999999997158E-2</v>
          </cell>
          <cell r="JQ426">
            <v>-2.7399298799998917E-2</v>
          </cell>
        </row>
        <row r="427">
          <cell r="F427">
            <v>0</v>
          </cell>
          <cell r="G427">
            <v>0</v>
          </cell>
          <cell r="H427">
            <v>0.22614218452008572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-0.25255901956984417</v>
          </cell>
          <cell r="O427">
            <v>3.8330320303430199E-3</v>
          </cell>
          <cell r="P427">
            <v>0</v>
          </cell>
          <cell r="Q427">
            <v>0</v>
          </cell>
          <cell r="R427">
            <v>78.225277381050546</v>
          </cell>
          <cell r="S427">
            <v>0</v>
          </cell>
          <cell r="T427">
            <v>0</v>
          </cell>
          <cell r="U427">
            <v>43.22459965653934</v>
          </cell>
          <cell r="V427">
            <v>26.26812703368978</v>
          </cell>
          <cell r="W427">
            <v>-1.1852177616299286</v>
          </cell>
          <cell r="X427">
            <v>0</v>
          </cell>
          <cell r="Y427">
            <v>0</v>
          </cell>
          <cell r="Z427">
            <v>0</v>
          </cell>
          <cell r="AA427">
            <v>9.9024076942498596</v>
          </cell>
          <cell r="AB427">
            <v>1.5360758199676638E-2</v>
          </cell>
          <cell r="AC427">
            <v>0</v>
          </cell>
          <cell r="AD427">
            <v>0</v>
          </cell>
          <cell r="AE427">
            <v>93.463316579189268</v>
          </cell>
          <cell r="AF427">
            <v>0</v>
          </cell>
          <cell r="AG427">
            <v>0</v>
          </cell>
          <cell r="AH427">
            <v>14.950160701280311</v>
          </cell>
          <cell r="AI427">
            <v>34.375941223830068</v>
          </cell>
          <cell r="AJ427">
            <v>23.418933294310364</v>
          </cell>
          <cell r="AK427">
            <v>21.193753548280256</v>
          </cell>
          <cell r="AL427">
            <v>2.4603446740002255E-2</v>
          </cell>
          <cell r="AM427">
            <v>0</v>
          </cell>
          <cell r="AN427">
            <v>-0.19852009255009762</v>
          </cell>
          <cell r="AO427">
            <v>-0.30155554271004803</v>
          </cell>
          <cell r="AP427">
            <v>0</v>
          </cell>
          <cell r="AQ427">
            <v>0</v>
          </cell>
          <cell r="AR427">
            <v>54.495411523646908</v>
          </cell>
          <cell r="AS427">
            <v>0</v>
          </cell>
          <cell r="AT427">
            <v>0</v>
          </cell>
          <cell r="AU427">
            <v>22.498126282829617</v>
          </cell>
          <cell r="AV427">
            <v>0</v>
          </cell>
          <cell r="AW427">
            <v>0</v>
          </cell>
          <cell r="AX427">
            <v>31.997285240819565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2.6227462575916434</v>
          </cell>
          <cell r="BF427">
            <v>0</v>
          </cell>
          <cell r="BG427">
            <v>0</v>
          </cell>
          <cell r="BH427">
            <v>2.4632438659400577</v>
          </cell>
          <cell r="BI427">
            <v>0</v>
          </cell>
          <cell r="BJ427">
            <v>0</v>
          </cell>
          <cell r="BK427">
            <v>0.1595023916502214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140.44763350711582</v>
          </cell>
          <cell r="BS427">
            <v>0</v>
          </cell>
          <cell r="BT427">
            <v>0</v>
          </cell>
          <cell r="BU427">
            <v>11.049744546169677</v>
          </cell>
          <cell r="BV427">
            <v>50.122803694489903</v>
          </cell>
          <cell r="BW427">
            <v>78.537514612149607</v>
          </cell>
          <cell r="BX427">
            <v>0.18771012884008087</v>
          </cell>
          <cell r="BY427">
            <v>0</v>
          </cell>
          <cell r="BZ427">
            <v>0</v>
          </cell>
          <cell r="CA427">
            <v>0</v>
          </cell>
          <cell r="CB427">
            <v>0.54986052547064901</v>
          </cell>
          <cell r="CC427">
            <v>0</v>
          </cell>
          <cell r="CD427">
            <v>0</v>
          </cell>
          <cell r="CE427">
            <v>-4.0353783248400532</v>
          </cell>
          <cell r="CF427">
            <v>1.5682536119996371E-2</v>
          </cell>
          <cell r="CG427">
            <v>0.23222930592000068</v>
          </cell>
          <cell r="CH427">
            <v>-0.17695664653999899</v>
          </cell>
          <cell r="CI427">
            <v>-1.2255947566800032</v>
          </cell>
          <cell r="CJ427">
            <v>-0.95253344428999753</v>
          </cell>
          <cell r="CK427">
            <v>-1.0571198344599964</v>
          </cell>
          <cell r="CL427">
            <v>0.315158617969999</v>
          </cell>
          <cell r="CM427">
            <v>5.9124640609994117E-2</v>
          </cell>
          <cell r="CN427">
            <v>-0.23032732138000256</v>
          </cell>
          <cell r="CO427">
            <v>-1.3075397561399882</v>
          </cell>
          <cell r="CP427">
            <v>-1.3018774320002535E-2</v>
          </cell>
          <cell r="CQ427">
            <v>0.30551710835000279</v>
          </cell>
          <cell r="CR427">
            <v>-5.9186366150501044</v>
          </cell>
          <cell r="CS427">
            <v>3.8573480640010871E-2</v>
          </cell>
          <cell r="CT427">
            <v>-9.0587516799871537E-3</v>
          </cell>
          <cell r="CU427">
            <v>-1.0651262445999947</v>
          </cell>
          <cell r="CV427">
            <v>-1.0705475007599929</v>
          </cell>
          <cell r="CW427">
            <v>-8.9515722999998104E-2</v>
          </cell>
          <cell r="CX427">
            <v>-1.0593548580999865</v>
          </cell>
          <cell r="CY427">
            <v>-0.40661442963000383</v>
          </cell>
          <cell r="CZ427">
            <v>-0.25442800774000318</v>
          </cell>
          <cell r="DA427">
            <v>-0.37904820080000334</v>
          </cell>
          <cell r="DB427">
            <v>-2.2808619945600128</v>
          </cell>
          <cell r="DC427">
            <v>4.0325280779995865E-2</v>
          </cell>
          <cell r="DD427">
            <v>0.61702033440001003</v>
          </cell>
          <cell r="DE427">
            <v>-11.875419369599967</v>
          </cell>
          <cell r="DF427">
            <v>1.299344078999809E-2</v>
          </cell>
          <cell r="DG427">
            <v>-2.0121377205800002</v>
          </cell>
          <cell r="DH427">
            <v>-1.3649758491000057</v>
          </cell>
          <cell r="DI427">
            <v>-0.80919219250001362</v>
          </cell>
          <cell r="DJ427">
            <v>-0.42757441098999038</v>
          </cell>
          <cell r="DK427">
            <v>-2.3416450110500051</v>
          </cell>
          <cell r="DL427">
            <v>-0.28792372619000162</v>
          </cell>
          <cell r="DM427">
            <v>-0.22501971572999935</v>
          </cell>
          <cell r="DN427">
            <v>-0.49136367792000257</v>
          </cell>
          <cell r="DO427">
            <v>-3.9436400338200173</v>
          </cell>
          <cell r="DP427">
            <v>0</v>
          </cell>
          <cell r="DQ427">
            <v>1.5059527489995617E-2</v>
          </cell>
          <cell r="DR427">
            <v>-4.5930436161099806</v>
          </cell>
          <cell r="DS427">
            <v>0.30676559802000725</v>
          </cell>
          <cell r="DT427">
            <v>-0.52406560916000444</v>
          </cell>
          <cell r="DU427">
            <v>-0.5055146697099886</v>
          </cell>
          <cell r="DV427">
            <v>-9.9741828889996498E-2</v>
          </cell>
          <cell r="DW427">
            <v>-0.6289803588500007</v>
          </cell>
          <cell r="DX427">
            <v>-1.4338544547499978</v>
          </cell>
          <cell r="DY427">
            <v>-0.60638282933999932</v>
          </cell>
          <cell r="DZ427">
            <v>-0.15557422919999908</v>
          </cell>
          <cell r="EA427">
            <v>-0.25437811097999941</v>
          </cell>
          <cell r="EB427">
            <v>-0.39399768463999862</v>
          </cell>
          <cell r="EC427">
            <v>5.1242839099927551E-3</v>
          </cell>
          <cell r="ED427">
            <v>-0.30244372251999607</v>
          </cell>
          <cell r="EE427">
            <v>-7.2767037617900314</v>
          </cell>
          <cell r="EF427">
            <v>0</v>
          </cell>
          <cell r="EG427">
            <v>-1.6324494222499908</v>
          </cell>
          <cell r="EH427">
            <v>-4.7421488740006623E-2</v>
          </cell>
          <cell r="EI427">
            <v>-1.2497766422000041</v>
          </cell>
          <cell r="EJ427">
            <v>-0.82371161681999894</v>
          </cell>
          <cell r="EK427">
            <v>-1.2084659611799964</v>
          </cell>
          <cell r="EL427">
            <v>-0.60341726813999941</v>
          </cell>
          <cell r="EM427">
            <v>-0.30205735949000001</v>
          </cell>
          <cell r="EN427">
            <v>-0.72758223214999873</v>
          </cell>
          <cell r="EO427">
            <v>-0.68182177081999384</v>
          </cell>
          <cell r="EP427">
            <v>0</v>
          </cell>
          <cell r="EQ427">
            <v>0</v>
          </cell>
          <cell r="ER427">
            <v>-5.5613599985300652</v>
          </cell>
          <cell r="ES427">
            <v>0</v>
          </cell>
          <cell r="ET427">
            <v>0.13670555891999925</v>
          </cell>
          <cell r="EU427">
            <v>-1.6487245777500092</v>
          </cell>
          <cell r="EV427">
            <v>-0.94372421364000303</v>
          </cell>
          <cell r="EW427">
            <v>-0.61408405155999901</v>
          </cell>
          <cell r="EX427">
            <v>-1.3580047954099896</v>
          </cell>
          <cell r="EY427">
            <v>-0.69411922716000163</v>
          </cell>
          <cell r="EZ427">
            <v>0.28996107677999561</v>
          </cell>
          <cell r="FA427">
            <v>-0.48795063705999553</v>
          </cell>
          <cell r="FB427">
            <v>-0.24141913165000517</v>
          </cell>
          <cell r="FC427">
            <v>0</v>
          </cell>
          <cell r="FD427">
            <v>0</v>
          </cell>
          <cell r="FE427">
            <v>-5.0992097657999693</v>
          </cell>
          <cell r="FF427">
            <v>-8.2019866300129252E-3</v>
          </cell>
          <cell r="FG427">
            <v>0.13788824445001069</v>
          </cell>
          <cell r="FH427">
            <v>-0.63090324113001373</v>
          </cell>
          <cell r="FI427">
            <v>-2.0641486030299916</v>
          </cell>
          <cell r="FJ427">
            <v>-0.85517683249999976</v>
          </cell>
          <cell r="FK427">
            <v>-0.43078332330000535</v>
          </cell>
          <cell r="FL427">
            <v>0.20826415771000484</v>
          </cell>
          <cell r="FM427">
            <v>0</v>
          </cell>
          <cell r="FN427">
            <v>-0.48673719191000231</v>
          </cell>
          <cell r="FO427">
            <v>-0.9694109894599876</v>
          </cell>
          <cell r="FP427">
            <v>0</v>
          </cell>
          <cell r="FQ427">
            <v>0</v>
          </cell>
          <cell r="FR427">
            <v>-3.4993611126199085</v>
          </cell>
          <cell r="FS427">
            <v>-0.29997713184000929</v>
          </cell>
          <cell r="FT427">
            <v>0.2462652585499967</v>
          </cell>
          <cell r="FU427">
            <v>-0.53186707926999333</v>
          </cell>
          <cell r="FV427">
            <v>-1.0640841912699983</v>
          </cell>
          <cell r="FW427">
            <v>-0.58625781917999831</v>
          </cell>
          <cell r="FX427">
            <v>0.87911164824001276</v>
          </cell>
          <cell r="FY427">
            <v>1.672696510006233E-3</v>
          </cell>
          <cell r="FZ427">
            <v>0</v>
          </cell>
          <cell r="GA427">
            <v>-0.44597956864999588</v>
          </cell>
          <cell r="GB427">
            <v>-1.6982449257100001</v>
          </cell>
          <cell r="GC427">
            <v>0</v>
          </cell>
          <cell r="GD427">
            <v>0</v>
          </cell>
          <cell r="GE427">
            <v>-3.5276633862100653</v>
          </cell>
          <cell r="GF427">
            <v>0</v>
          </cell>
          <cell r="GG427">
            <v>0.44215166628000446</v>
          </cell>
          <cell r="GH427">
            <v>-1.1244495215600026</v>
          </cell>
          <cell r="GI427">
            <v>-2.7910550691100156</v>
          </cell>
          <cell r="GJ427">
            <v>-0.7335964585100001</v>
          </cell>
          <cell r="GK427">
            <v>1.007757102869995</v>
          </cell>
          <cell r="GL427">
            <v>0.30279785646999358</v>
          </cell>
          <cell r="GM427">
            <v>-0.45630608846999365</v>
          </cell>
          <cell r="GN427">
            <v>-0.10448784850999715</v>
          </cell>
          <cell r="GO427">
            <v>-7.0475025669992419E-2</v>
          </cell>
          <cell r="GP427">
            <v>0</v>
          </cell>
          <cell r="GQ427">
            <v>0</v>
          </cell>
          <cell r="GR427">
            <v>-3.8750908688899699</v>
          </cell>
          <cell r="GS427">
            <v>0</v>
          </cell>
          <cell r="GT427">
            <v>-1.1724606020003137E-2</v>
          </cell>
          <cell r="GU427">
            <v>-0.77822593970998355</v>
          </cell>
          <cell r="GV427">
            <v>-1.6991490382400158</v>
          </cell>
          <cell r="GW427">
            <v>-0.13374927448000307</v>
          </cell>
          <cell r="GX427">
            <v>-0.67938829732000272</v>
          </cell>
          <cell r="GY427">
            <v>0</v>
          </cell>
          <cell r="GZ427">
            <v>0</v>
          </cell>
          <cell r="HA427">
            <v>0</v>
          </cell>
          <cell r="HB427">
            <v>-0.57285371311999711</v>
          </cell>
          <cell r="HC427">
            <v>0</v>
          </cell>
          <cell r="HD427">
            <v>0</v>
          </cell>
          <cell r="HE427">
            <v>-2.5044288746798884</v>
          </cell>
          <cell r="HF427">
            <v>0</v>
          </cell>
          <cell r="HG427">
            <v>0.38409336329999633</v>
          </cell>
          <cell r="HH427">
            <v>-1.2680201232500039</v>
          </cell>
          <cell r="HI427">
            <v>-0.91336097530999893</v>
          </cell>
          <cell r="HJ427">
            <v>5.9774910859999864E-2</v>
          </cell>
          <cell r="HK427">
            <v>-0.60118245284999716</v>
          </cell>
          <cell r="HL427">
            <v>0</v>
          </cell>
          <cell r="HM427">
            <v>0</v>
          </cell>
          <cell r="HN427">
            <v>-0.16573359742999827</v>
          </cell>
          <cell r="HO427">
            <v>0</v>
          </cell>
          <cell r="HP427">
            <v>0</v>
          </cell>
          <cell r="HQ427">
            <v>0</v>
          </cell>
          <cell r="HR427">
            <v>3.0684779875500681</v>
          </cell>
          <cell r="HS427">
            <v>0</v>
          </cell>
          <cell r="HT427">
            <v>1.2109737108299896</v>
          </cell>
          <cell r="HU427">
            <v>2.4976499142699851</v>
          </cell>
          <cell r="HV427">
            <v>-0.2040512735799922</v>
          </cell>
          <cell r="HW427">
            <v>5.3250539640004035E-2</v>
          </cell>
          <cell r="HX427">
            <v>-0.48934490361000371</v>
          </cell>
          <cell r="HY427">
            <v>0</v>
          </cell>
          <cell r="HZ427">
            <v>0</v>
          </cell>
          <cell r="IA427">
            <v>0</v>
          </cell>
          <cell r="IB427">
            <v>0</v>
          </cell>
          <cell r="IC427">
            <v>0</v>
          </cell>
          <cell r="ID427">
            <v>0</v>
          </cell>
          <cell r="IE427">
            <v>1.2394379064400027</v>
          </cell>
          <cell r="IF427">
            <v>0</v>
          </cell>
          <cell r="IG427">
            <v>-1.8122227510019684E-2</v>
          </cell>
          <cell r="IH427">
            <v>2.2659824724299966</v>
          </cell>
          <cell r="II427">
            <v>-0.16693683559999783</v>
          </cell>
          <cell r="IJ427">
            <v>-0.55805031801001093</v>
          </cell>
          <cell r="IK427">
            <v>-0.28343518487000097</v>
          </cell>
          <cell r="IL427">
            <v>0</v>
          </cell>
          <cell r="IM427">
            <v>0</v>
          </cell>
          <cell r="IN427">
            <v>0</v>
          </cell>
          <cell r="IO427">
            <v>0</v>
          </cell>
          <cell r="IP427">
            <v>0</v>
          </cell>
          <cell r="IQ427">
            <v>0</v>
          </cell>
          <cell r="IR427">
            <v>-0.57220015703001081</v>
          </cell>
          <cell r="IS427">
            <v>0</v>
          </cell>
          <cell r="IT427">
            <v>0.30433908103000817</v>
          </cell>
          <cell r="IU427">
            <v>1.2219496148299811</v>
          </cell>
          <cell r="IV427">
            <v>-0.185753709170001</v>
          </cell>
          <cell r="IW427">
            <v>-1.6069617824199938</v>
          </cell>
          <cell r="IX427">
            <v>-0.30577336129999821</v>
          </cell>
          <cell r="IY427">
            <v>0</v>
          </cell>
          <cell r="IZ427">
            <v>0</v>
          </cell>
          <cell r="JA427">
            <v>0</v>
          </cell>
          <cell r="JB427">
            <v>0</v>
          </cell>
          <cell r="JC427">
            <v>0</v>
          </cell>
          <cell r="JD427">
            <v>0</v>
          </cell>
          <cell r="JE427">
            <v>-0.96401226326997858</v>
          </cell>
          <cell r="JF427">
            <v>0</v>
          </cell>
          <cell r="JG427">
            <v>-0.61580139682000379</v>
          </cell>
          <cell r="JH427">
            <v>0.66794993356000987</v>
          </cell>
          <cell r="JI427">
            <v>0.24680576278998956</v>
          </cell>
          <cell r="JJ427">
            <v>-0.69786588860001331</v>
          </cell>
          <cell r="JK427">
            <v>-0.56510067419999643</v>
          </cell>
          <cell r="JL427">
            <v>0</v>
          </cell>
          <cell r="JM427">
            <v>0</v>
          </cell>
          <cell r="JN427">
            <v>0</v>
          </cell>
          <cell r="JO427">
            <v>0</v>
          </cell>
          <cell r="JP427">
            <v>0</v>
          </cell>
          <cell r="JQ427">
            <v>0</v>
          </cell>
        </row>
        <row r="428">
          <cell r="F428">
            <v>0</v>
          </cell>
          <cell r="G428">
            <v>0</v>
          </cell>
          <cell r="H428">
            <v>7.89763671342007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6.7680317884901342</v>
          </cell>
          <cell r="P428">
            <v>0</v>
          </cell>
          <cell r="Q428">
            <v>0</v>
          </cell>
          <cell r="R428">
            <v>30.120674226996925</v>
          </cell>
          <cell r="S428">
            <v>0</v>
          </cell>
          <cell r="T428">
            <v>0</v>
          </cell>
          <cell r="U428">
            <v>21.026215135520033</v>
          </cell>
          <cell r="V428">
            <v>-2.9118582886399054</v>
          </cell>
          <cell r="W428">
            <v>3.2184672758298802</v>
          </cell>
          <cell r="X428">
            <v>-0.14651400658021885</v>
          </cell>
          <cell r="Y428">
            <v>0</v>
          </cell>
          <cell r="Z428">
            <v>0</v>
          </cell>
          <cell r="AA428">
            <v>8.7880058904501084</v>
          </cell>
          <cell r="AB428">
            <v>0.1463582204200975</v>
          </cell>
          <cell r="AC428">
            <v>0</v>
          </cell>
          <cell r="AD428">
            <v>0</v>
          </cell>
          <cell r="AE428">
            <v>-11.682540587011317</v>
          </cell>
          <cell r="AF428">
            <v>0</v>
          </cell>
          <cell r="AG428">
            <v>0.25476895902988872</v>
          </cell>
          <cell r="AH428">
            <v>6.425126868929965</v>
          </cell>
          <cell r="AI428">
            <v>-7.0267913442901317</v>
          </cell>
          <cell r="AJ428">
            <v>-15.728292981469849</v>
          </cell>
          <cell r="AK428">
            <v>2.1419225871400158</v>
          </cell>
          <cell r="AL428">
            <v>0</v>
          </cell>
          <cell r="AM428">
            <v>-0.18687921898003879</v>
          </cell>
          <cell r="AN428">
            <v>2.4376045426299697</v>
          </cell>
          <cell r="AO428">
            <v>0</v>
          </cell>
          <cell r="AP428">
            <v>0</v>
          </cell>
          <cell r="AQ428">
            <v>0</v>
          </cell>
          <cell r="AR428">
            <v>17.922667996841483</v>
          </cell>
          <cell r="AS428">
            <v>0</v>
          </cell>
          <cell r="AT428">
            <v>0</v>
          </cell>
          <cell r="AU428">
            <v>15.976547997830039</v>
          </cell>
          <cell r="AV428">
            <v>0</v>
          </cell>
          <cell r="AW428">
            <v>0</v>
          </cell>
          <cell r="AX428">
            <v>1.9461199990100795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49.346353502980492</v>
          </cell>
          <cell r="BS428">
            <v>0</v>
          </cell>
          <cell r="BT428">
            <v>0</v>
          </cell>
          <cell r="BU428">
            <v>9.5241130072799933</v>
          </cell>
          <cell r="BV428">
            <v>28.741871009069882</v>
          </cell>
          <cell r="BW428">
            <v>8.9677633748901826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2.1126061117397512</v>
          </cell>
          <cell r="CC428">
            <v>0</v>
          </cell>
          <cell r="CD428">
            <v>0</v>
          </cell>
          <cell r="CE428">
            <v>-3.6341096666600379</v>
          </cell>
          <cell r="CF428">
            <v>-0.38699859924999203</v>
          </cell>
          <cell r="CG428">
            <v>-0.54255393456000434</v>
          </cell>
          <cell r="CH428">
            <v>-0.23991370519000199</v>
          </cell>
          <cell r="CI428">
            <v>0.27448314268000118</v>
          </cell>
          <cell r="CJ428">
            <v>-0.28288087604999745</v>
          </cell>
          <cell r="CK428">
            <v>-0.78222958816999721</v>
          </cell>
          <cell r="CL428">
            <v>-2.9633242700001006E-2</v>
          </cell>
          <cell r="CM428">
            <v>-0.18241266705999948</v>
          </cell>
          <cell r="CN428">
            <v>-0.13146564111999837</v>
          </cell>
          <cell r="CO428">
            <v>-1.5173727650799975</v>
          </cell>
          <cell r="CP428">
            <v>1.0595528429995227E-2</v>
          </cell>
          <cell r="CQ428">
            <v>0.17627268140999774</v>
          </cell>
          <cell r="CR428">
            <v>-6.5797288762900052</v>
          </cell>
          <cell r="CS428">
            <v>-0.95253414866000696</v>
          </cell>
          <cell r="CT428">
            <v>-0.26748284604999384</v>
          </cell>
          <cell r="CU428">
            <v>-1.7963442664500064</v>
          </cell>
          <cell r="CV428">
            <v>-1.6016914975500072</v>
          </cell>
          <cell r="CW428">
            <v>-0.50962747133000263</v>
          </cell>
          <cell r="CX428">
            <v>-1.0668565605600016</v>
          </cell>
          <cell r="CY428">
            <v>0.1871176902500018</v>
          </cell>
          <cell r="CZ428">
            <v>-0.19555903206999758</v>
          </cell>
          <cell r="DA428">
            <v>0</v>
          </cell>
          <cell r="DB428">
            <v>-1.2370055589990159E-2</v>
          </cell>
          <cell r="DC428">
            <v>0.17454361157000164</v>
          </cell>
          <cell r="DD428">
            <v>-0.53892429985000945</v>
          </cell>
          <cell r="DE428">
            <v>-5.6137994859699916</v>
          </cell>
          <cell r="DF428">
            <v>-0.18445983042001046</v>
          </cell>
          <cell r="DG428">
            <v>-0.83893989681000747</v>
          </cell>
          <cell r="DH428">
            <v>-0.40482890214000378</v>
          </cell>
          <cell r="DI428">
            <v>-0.81767581397999933</v>
          </cell>
          <cell r="DJ428">
            <v>-0.71129696439000156</v>
          </cell>
          <cell r="DK428">
            <v>-0.82619512840000553</v>
          </cell>
          <cell r="DL428">
            <v>-0.19196987802000365</v>
          </cell>
          <cell r="DM428">
            <v>-0.3090598192300007</v>
          </cell>
          <cell r="DN428">
            <v>-0.30105028544999968</v>
          </cell>
          <cell r="DO428">
            <v>-1.0514387295600116</v>
          </cell>
          <cell r="DP428">
            <v>2.2297304250002981E-2</v>
          </cell>
          <cell r="DQ428">
            <v>8.184581800065871E-4</v>
          </cell>
          <cell r="DR428">
            <v>-5.7641551527900674</v>
          </cell>
          <cell r="DS428">
            <v>-0.57666816214999983</v>
          </cell>
          <cell r="DT428">
            <v>-0.41346088417999738</v>
          </cell>
          <cell r="DU428">
            <v>-2.4479681729999925E-2</v>
          </cell>
          <cell r="DV428">
            <v>-1.1794262850999928</v>
          </cell>
          <cell r="DW428">
            <v>-0.45494466177999371</v>
          </cell>
          <cell r="DX428">
            <v>-1.3461409634700026</v>
          </cell>
          <cell r="DY428">
            <v>-0.15015823779999948</v>
          </cell>
          <cell r="DZ428">
            <v>-0.30071108888000353</v>
          </cell>
          <cell r="EA428">
            <v>-3.3671887859998861E-2</v>
          </cell>
          <cell r="EB428">
            <v>-1.6821294305500061</v>
          </cell>
          <cell r="EC428">
            <v>2.7494145440002171E-2</v>
          </cell>
          <cell r="ED428">
            <v>0.37014198527000985</v>
          </cell>
          <cell r="EE428">
            <v>-3.5447440436000761</v>
          </cell>
          <cell r="EF428">
            <v>0</v>
          </cell>
          <cell r="EG428">
            <v>-0.20909467861000053</v>
          </cell>
          <cell r="EH428">
            <v>-0.58354631464000306</v>
          </cell>
          <cell r="EI428">
            <v>-0.24878897515000631</v>
          </cell>
          <cell r="EJ428">
            <v>-0.83899273243999772</v>
          </cell>
          <cell r="EK428">
            <v>-0.89744691525999798</v>
          </cell>
          <cell r="EL428">
            <v>-0.36339585270999919</v>
          </cell>
          <cell r="EM428">
            <v>-9.0761106780007594E-2</v>
          </cell>
          <cell r="EN428">
            <v>-0.17810857376999678</v>
          </cell>
          <cell r="EO428">
            <v>-0.134608894240003</v>
          </cell>
          <cell r="EP428">
            <v>0</v>
          </cell>
          <cell r="EQ428">
            <v>0</v>
          </cell>
          <cell r="ER428">
            <v>-2.1515223894799647</v>
          </cell>
          <cell r="ES428">
            <v>0</v>
          </cell>
          <cell r="ET428">
            <v>-0.26722309560000213</v>
          </cell>
          <cell r="EU428">
            <v>-0.10302721693999217</v>
          </cell>
          <cell r="EV428">
            <v>-0.38660812606999428</v>
          </cell>
          <cell r="EW428">
            <v>-0.74388643455000292</v>
          </cell>
          <cell r="EX428">
            <v>-0.41604305427000199</v>
          </cell>
          <cell r="EY428">
            <v>5.303931567999598E-2</v>
          </cell>
          <cell r="EZ428">
            <v>7.6133640320001916E-2</v>
          </cell>
          <cell r="FA428">
            <v>8.3464955799996687E-3</v>
          </cell>
          <cell r="FB428">
            <v>-0.37225391363000426</v>
          </cell>
          <cell r="FC428">
            <v>0</v>
          </cell>
          <cell r="FD428">
            <v>0</v>
          </cell>
          <cell r="FE428">
            <v>-3.6514757929099915</v>
          </cell>
          <cell r="FF428">
            <v>-0.19352798929000414</v>
          </cell>
          <cell r="FG428">
            <v>9.0239558930008457E-2</v>
          </cell>
          <cell r="FH428">
            <v>-0.15575582719999659</v>
          </cell>
          <cell r="FI428">
            <v>-1.3066229824899978</v>
          </cell>
          <cell r="FJ428">
            <v>-0.3741337371900002</v>
          </cell>
          <cell r="FK428">
            <v>-0.51181154697000153</v>
          </cell>
          <cell r="FL428">
            <v>-0.13400326766999981</v>
          </cell>
          <cell r="FM428">
            <v>0.29973095519000026</v>
          </cell>
          <cell r="FN428">
            <v>-0.29953283995000035</v>
          </cell>
          <cell r="FO428">
            <v>-1.0660581162699998</v>
          </cell>
          <cell r="FP428">
            <v>0</v>
          </cell>
          <cell r="FQ428">
            <v>0</v>
          </cell>
          <cell r="FR428">
            <v>-4.3938555201599456</v>
          </cell>
          <cell r="FS428">
            <v>8.1425809000279514E-4</v>
          </cell>
          <cell r="FT428">
            <v>2.8990071360006198E-2</v>
          </cell>
          <cell r="FU428">
            <v>-0.26179438450999726</v>
          </cell>
          <cell r="FV428">
            <v>-1.4440018979099989</v>
          </cell>
          <cell r="FW428">
            <v>-1.0101326642200021</v>
          </cell>
          <cell r="FX428">
            <v>-1.2714808948699954</v>
          </cell>
          <cell r="FY428">
            <v>0.2017076089300005</v>
          </cell>
          <cell r="FZ428">
            <v>0</v>
          </cell>
          <cell r="GA428">
            <v>-0.34608082129999929</v>
          </cell>
          <cell r="GB428">
            <v>-0.29187679572999059</v>
          </cell>
          <cell r="GC428">
            <v>0</v>
          </cell>
          <cell r="GD428">
            <v>0</v>
          </cell>
          <cell r="GE428">
            <v>-4.9347300770999709</v>
          </cell>
          <cell r="GF428">
            <v>0</v>
          </cell>
          <cell r="GG428">
            <v>-0.49131579287999472</v>
          </cell>
          <cell r="GH428">
            <v>-0.6515599427900014</v>
          </cell>
          <cell r="GI428">
            <v>-0.83432599356000736</v>
          </cell>
          <cell r="GJ428">
            <v>-0.26106512640999924</v>
          </cell>
          <cell r="GK428">
            <v>-1.3977048686400053</v>
          </cell>
          <cell r="GL428">
            <v>0</v>
          </cell>
          <cell r="GM428">
            <v>-0.16926736593000058</v>
          </cell>
          <cell r="GN428">
            <v>-0.28655260374999969</v>
          </cell>
          <cell r="GO428">
            <v>-0.84293838314000169</v>
          </cell>
          <cell r="GP428">
            <v>0</v>
          </cell>
          <cell r="GQ428">
            <v>0</v>
          </cell>
          <cell r="GR428">
            <v>-0.63626634465998677</v>
          </cell>
          <cell r="GS428">
            <v>0</v>
          </cell>
          <cell r="GT428">
            <v>-4.0981515999760632E-4</v>
          </cell>
          <cell r="GU428">
            <v>-0.33858575527000312</v>
          </cell>
          <cell r="GV428">
            <v>-0.18893310678000574</v>
          </cell>
          <cell r="GW428">
            <v>0.13327889002000148</v>
          </cell>
          <cell r="GX428">
            <v>-0.241616557469996</v>
          </cell>
          <cell r="GY428">
            <v>0</v>
          </cell>
          <cell r="GZ428">
            <v>0</v>
          </cell>
          <cell r="HA428">
            <v>0</v>
          </cell>
          <cell r="HB428">
            <v>0</v>
          </cell>
          <cell r="HC428">
            <v>0</v>
          </cell>
          <cell r="HD428">
            <v>0</v>
          </cell>
          <cell r="HE428">
            <v>-3.2442094363699425</v>
          </cell>
          <cell r="HF428">
            <v>0</v>
          </cell>
          <cell r="HG428">
            <v>0.38713685243000384</v>
          </cell>
          <cell r="HH428">
            <v>-1.2657336943499971</v>
          </cell>
          <cell r="HI428">
            <v>-0.98706945717000849</v>
          </cell>
          <cell r="HJ428">
            <v>-0.76453613182999547</v>
          </cell>
          <cell r="HK428">
            <v>-0.56007120995999315</v>
          </cell>
          <cell r="HL428">
            <v>0</v>
          </cell>
          <cell r="HM428">
            <v>0</v>
          </cell>
          <cell r="HN428">
            <v>-5.8729653009997662E-2</v>
          </cell>
          <cell r="HO428">
            <v>4.7938575199992783E-3</v>
          </cell>
          <cell r="HP428">
            <v>0</v>
          </cell>
          <cell r="HQ428">
            <v>0</v>
          </cell>
          <cell r="HR428">
            <v>-1.7572515686600809</v>
          </cell>
          <cell r="HS428">
            <v>0</v>
          </cell>
          <cell r="HT428">
            <v>-0.37090098782999803</v>
          </cell>
          <cell r="HU428">
            <v>-0.39603168168999758</v>
          </cell>
          <cell r="HV428">
            <v>0.21396348884999838</v>
          </cell>
          <cell r="HW428">
            <v>-0.88410663911999876</v>
          </cell>
          <cell r="HX428">
            <v>-0.32017574887000677</v>
          </cell>
          <cell r="HY428">
            <v>0</v>
          </cell>
          <cell r="HZ428">
            <v>0</v>
          </cell>
          <cell r="IA428">
            <v>0</v>
          </cell>
          <cell r="IB428">
            <v>0</v>
          </cell>
          <cell r="IC428">
            <v>0</v>
          </cell>
          <cell r="ID428">
            <v>0</v>
          </cell>
          <cell r="IE428">
            <v>-0.35535970036994513</v>
          </cell>
          <cell r="IF428">
            <v>0</v>
          </cell>
          <cell r="IG428">
            <v>0.19167474190000178</v>
          </cell>
          <cell r="IH428">
            <v>0.1786695739099855</v>
          </cell>
          <cell r="II428">
            <v>-0.22892079721000158</v>
          </cell>
          <cell r="IJ428">
            <v>4.1494244010003456E-2</v>
          </cell>
          <cell r="IK428">
            <v>-0.53827746297999113</v>
          </cell>
          <cell r="IL428">
            <v>0</v>
          </cell>
          <cell r="IM428">
            <v>0</v>
          </cell>
          <cell r="IN428">
            <v>0</v>
          </cell>
          <cell r="IO428">
            <v>0</v>
          </cell>
          <cell r="IP428">
            <v>0</v>
          </cell>
          <cell r="IQ428">
            <v>0</v>
          </cell>
          <cell r="IR428">
            <v>0.32443684088002556</v>
          </cell>
          <cell r="IS428">
            <v>0</v>
          </cell>
          <cell r="IT428">
            <v>0.14947765070999708</v>
          </cell>
          <cell r="IU428">
            <v>0.94376624030000045</v>
          </cell>
          <cell r="IV428">
            <v>-0.15866895717999796</v>
          </cell>
          <cell r="IW428">
            <v>-0.41663606840999279</v>
          </cell>
          <cell r="IX428">
            <v>-0.19350202453999543</v>
          </cell>
          <cell r="IY428">
            <v>0</v>
          </cell>
          <cell r="IZ428">
            <v>0</v>
          </cell>
          <cell r="JA428">
            <v>0</v>
          </cell>
          <cell r="JB428">
            <v>0</v>
          </cell>
          <cell r="JC428">
            <v>0</v>
          </cell>
          <cell r="JD428">
            <v>0</v>
          </cell>
          <cell r="JE428">
            <v>0.2831099456799393</v>
          </cell>
          <cell r="JF428">
            <v>0</v>
          </cell>
          <cell r="JG428">
            <v>-0.38721187836000581</v>
          </cell>
          <cell r="JH428">
            <v>-4.7294236429983982E-2</v>
          </cell>
          <cell r="JI428">
            <v>0.56026064407000575</v>
          </cell>
          <cell r="JJ428">
            <v>0.32211983234999764</v>
          </cell>
          <cell r="JK428">
            <v>-0.16476441594999613</v>
          </cell>
          <cell r="JL428">
            <v>0</v>
          </cell>
          <cell r="JM428">
            <v>0</v>
          </cell>
          <cell r="JN428">
            <v>0</v>
          </cell>
          <cell r="JO428">
            <v>0</v>
          </cell>
          <cell r="JP428">
            <v>0</v>
          </cell>
          <cell r="JQ428">
            <v>0</v>
          </cell>
        </row>
        <row r="429">
          <cell r="F429">
            <v>0</v>
          </cell>
          <cell r="G429">
            <v>0</v>
          </cell>
          <cell r="H429">
            <v>0.38671967830009635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0.87369948869002201</v>
          </cell>
          <cell r="O429">
            <v>5.5178883744201812</v>
          </cell>
          <cell r="P429">
            <v>0</v>
          </cell>
          <cell r="Q429">
            <v>0.12719946286006234</v>
          </cell>
          <cell r="R429">
            <v>18.114389007430873</v>
          </cell>
          <cell r="S429">
            <v>-4.304620589859951</v>
          </cell>
          <cell r="T429">
            <v>0</v>
          </cell>
          <cell r="U429">
            <v>9.2092560559497088</v>
          </cell>
          <cell r="V429">
            <v>6.3555443359800847</v>
          </cell>
          <cell r="W429">
            <v>5.4608171850698</v>
          </cell>
          <cell r="X429">
            <v>0</v>
          </cell>
          <cell r="Y429">
            <v>0</v>
          </cell>
          <cell r="Z429">
            <v>0</v>
          </cell>
          <cell r="AA429">
            <v>0.57819325250011389</v>
          </cell>
          <cell r="AB429">
            <v>0.81519876778997968</v>
          </cell>
          <cell r="AC429">
            <v>0</v>
          </cell>
          <cell r="AD429">
            <v>0</v>
          </cell>
          <cell r="AE429">
            <v>33.642127724451711</v>
          </cell>
          <cell r="AF429">
            <v>0</v>
          </cell>
          <cell r="AG429">
            <v>0.35955121357983444</v>
          </cell>
          <cell r="AH429">
            <v>12.725338284380086</v>
          </cell>
          <cell r="AI429">
            <v>-5.5068988376599464</v>
          </cell>
          <cell r="AJ429">
            <v>4.4522494879897749</v>
          </cell>
          <cell r="AK429">
            <v>4.4522494880000067</v>
          </cell>
          <cell r="AL429">
            <v>4.4522494880000067</v>
          </cell>
          <cell r="AM429">
            <v>-0.23320888352998281</v>
          </cell>
          <cell r="AN429">
            <v>12.940597483690112</v>
          </cell>
          <cell r="AO429">
            <v>0</v>
          </cell>
          <cell r="AP429">
            <v>0</v>
          </cell>
          <cell r="AQ429">
            <v>0</v>
          </cell>
          <cell r="AR429">
            <v>12.432308087489218</v>
          </cell>
          <cell r="AS429">
            <v>0</v>
          </cell>
          <cell r="AT429">
            <v>0</v>
          </cell>
          <cell r="AU429">
            <v>9.1594111670801794</v>
          </cell>
          <cell r="AV429">
            <v>0</v>
          </cell>
          <cell r="AW429">
            <v>0</v>
          </cell>
          <cell r="AX429">
            <v>3.2728969204101759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8.6074048410009709</v>
          </cell>
          <cell r="BF429">
            <v>0</v>
          </cell>
          <cell r="BG429">
            <v>0</v>
          </cell>
          <cell r="BH429">
            <v>9.1975328734502</v>
          </cell>
          <cell r="BI429">
            <v>0</v>
          </cell>
          <cell r="BJ429">
            <v>0</v>
          </cell>
          <cell r="BK429">
            <v>-0.59012803245013856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45.184298780168319</v>
          </cell>
          <cell r="BS429">
            <v>0</v>
          </cell>
          <cell r="BT429">
            <v>0</v>
          </cell>
          <cell r="BU429">
            <v>9.0517610106501252</v>
          </cell>
          <cell r="BV429">
            <v>12.087959270149895</v>
          </cell>
          <cell r="BW429">
            <v>24.555903288970057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-0.51132478959999617</v>
          </cell>
          <cell r="CE429">
            <v>-0.95873548476015458</v>
          </cell>
          <cell r="CF429">
            <v>0.30165534942999983</v>
          </cell>
          <cell r="CG429">
            <v>-6.3383204290005324E-2</v>
          </cell>
          <cell r="CH429">
            <v>5.9341540029997475E-2</v>
          </cell>
          <cell r="CI429">
            <v>-0.32645996195000393</v>
          </cell>
          <cell r="CJ429">
            <v>-0.27253587843999938</v>
          </cell>
          <cell r="CK429">
            <v>-0.41293026744000372</v>
          </cell>
          <cell r="CL429">
            <v>-0.22637763659000143</v>
          </cell>
          <cell r="CM429">
            <v>0</v>
          </cell>
          <cell r="CN429">
            <v>-0.11744494359999891</v>
          </cell>
          <cell r="CO429">
            <v>-0.14920478417999306</v>
          </cell>
          <cell r="CP429">
            <v>0.22193025015000245</v>
          </cell>
          <cell r="CQ429">
            <v>2.6674052119993519E-2</v>
          </cell>
          <cell r="CR429">
            <v>-4.8835105015700719</v>
          </cell>
          <cell r="CS429">
            <v>-0.31445631592000467</v>
          </cell>
          <cell r="CT429">
            <v>4.7148758240005861E-2</v>
          </cell>
          <cell r="CU429">
            <v>-0.54029763963999144</v>
          </cell>
          <cell r="CV429">
            <v>-0.72523800955000439</v>
          </cell>
          <cell r="CW429">
            <v>-0.14216444710000076</v>
          </cell>
          <cell r="CX429">
            <v>-0.59977092829000256</v>
          </cell>
          <cell r="CY429">
            <v>-0.14631835942000038</v>
          </cell>
          <cell r="CZ429">
            <v>0</v>
          </cell>
          <cell r="DA429">
            <v>-0.44600179379999716</v>
          </cell>
          <cell r="DB429">
            <v>-1.8358804589099975</v>
          </cell>
          <cell r="DC429">
            <v>-0.22193117241999971</v>
          </cell>
          <cell r="DD429">
            <v>4.1399865240002498E-2</v>
          </cell>
          <cell r="DE429">
            <v>-3.5736086630298587</v>
          </cell>
          <cell r="DF429">
            <v>-1.4577589349997311E-2</v>
          </cell>
          <cell r="DG429">
            <v>-0.36919232560000026</v>
          </cell>
          <cell r="DH429">
            <v>0.23319212480999951</v>
          </cell>
          <cell r="DI429">
            <v>-0.56702267842999632</v>
          </cell>
          <cell r="DJ429">
            <v>-0.78513318534999854</v>
          </cell>
          <cell r="DK429">
            <v>-0.76465689521000257</v>
          </cell>
          <cell r="DL429">
            <v>-0.22055579060000241</v>
          </cell>
          <cell r="DM429">
            <v>-0.14833061525000346</v>
          </cell>
          <cell r="DN429">
            <v>-0.18140117024000091</v>
          </cell>
          <cell r="DO429">
            <v>-0.98131392215000801</v>
          </cell>
          <cell r="DP429">
            <v>9.8509718430001669E-2</v>
          </cell>
          <cell r="DQ429">
            <v>0.12687366591001137</v>
          </cell>
          <cell r="DR429">
            <v>-2.7444704254899648</v>
          </cell>
          <cell r="DS429">
            <v>0.45663245154001686</v>
          </cell>
          <cell r="DT429">
            <v>-0.10097041207999524</v>
          </cell>
          <cell r="DU429">
            <v>-0.21353504870000251</v>
          </cell>
          <cell r="DV429">
            <v>-0.10736153519000169</v>
          </cell>
          <cell r="DW429">
            <v>-0.9256352981299969</v>
          </cell>
          <cell r="DX429">
            <v>-0.72858235700000051</v>
          </cell>
          <cell r="DY429">
            <v>-0.11993214221999793</v>
          </cell>
          <cell r="DZ429">
            <v>-0.39056113639000145</v>
          </cell>
          <cell r="EA429">
            <v>-0.27870660839000294</v>
          </cell>
          <cell r="EB429">
            <v>-0.45008497372000988</v>
          </cell>
          <cell r="EC429">
            <v>-0.2219301066600039</v>
          </cell>
          <cell r="ED429">
            <v>0.33619674144999578</v>
          </cell>
          <cell r="EE429">
            <v>-2.5207259825198776</v>
          </cell>
          <cell r="EF429">
            <v>0</v>
          </cell>
          <cell r="EG429">
            <v>-0.34095316848999602</v>
          </cell>
          <cell r="EH429">
            <v>-0.24145142601000913</v>
          </cell>
          <cell r="EI429">
            <v>-0.22524423104999869</v>
          </cell>
          <cell r="EJ429">
            <v>-0.36169979285999787</v>
          </cell>
          <cell r="EK429">
            <v>-0.82265781319999931</v>
          </cell>
          <cell r="EL429">
            <v>-0.22186956743999886</v>
          </cell>
          <cell r="EM429">
            <v>-0.11096524830000476</v>
          </cell>
          <cell r="EN429">
            <v>-5.1921528990003907E-2</v>
          </cell>
          <cell r="EO429">
            <v>-3.2997957879999262E-2</v>
          </cell>
          <cell r="EP429">
            <v>0</v>
          </cell>
          <cell r="EQ429">
            <v>-0.11096524830000476</v>
          </cell>
          <cell r="ER429">
            <v>-2.8097020319200396</v>
          </cell>
          <cell r="ES429">
            <v>0</v>
          </cell>
          <cell r="ET429">
            <v>-0.35333726424999412</v>
          </cell>
          <cell r="EU429">
            <v>-0.3644682007399993</v>
          </cell>
          <cell r="EV429">
            <v>-0.52297567835999814</v>
          </cell>
          <cell r="EW429">
            <v>-0.25161113055000328</v>
          </cell>
          <cell r="EX429">
            <v>-0.69875737875000254</v>
          </cell>
          <cell r="EY429">
            <v>8.4260356160001493E-2</v>
          </cell>
          <cell r="EZ429">
            <v>0</v>
          </cell>
          <cell r="FA429">
            <v>-0.29010337145000165</v>
          </cell>
          <cell r="FB429">
            <v>-0.41270936397999236</v>
          </cell>
          <cell r="FC429">
            <v>0</v>
          </cell>
          <cell r="FD429">
            <v>0</v>
          </cell>
          <cell r="FE429">
            <v>-2.1285255293300906</v>
          </cell>
          <cell r="FF429">
            <v>-0.11096520231999563</v>
          </cell>
          <cell r="FG429">
            <v>0.12137005046000127</v>
          </cell>
          <cell r="FH429">
            <v>0.18377782200000325</v>
          </cell>
          <cell r="FI429">
            <v>-0.73185003585999553</v>
          </cell>
          <cell r="FJ429">
            <v>1.4889525629996569E-2</v>
          </cell>
          <cell r="FK429">
            <v>-1.0137492681899971</v>
          </cell>
          <cell r="FL429">
            <v>-8.0757666700002062E-3</v>
          </cell>
          <cell r="FM429">
            <v>-0.11066368667000148</v>
          </cell>
          <cell r="FN429">
            <v>-0.22035740352000133</v>
          </cell>
          <cell r="FO429">
            <v>-0.25290156418999743</v>
          </cell>
          <cell r="FP429">
            <v>0</v>
          </cell>
          <cell r="FQ429">
            <v>0</v>
          </cell>
          <cell r="FR429">
            <v>-2.7692228595601023</v>
          </cell>
          <cell r="FS429">
            <v>0.11096519577000663</v>
          </cell>
          <cell r="FT429">
            <v>-0.12118838683999655</v>
          </cell>
          <cell r="FU429">
            <v>-0.5011950108200125</v>
          </cell>
          <cell r="FV429">
            <v>-0.63345564782000707</v>
          </cell>
          <cell r="FW429">
            <v>-0.23666957323000304</v>
          </cell>
          <cell r="FX429">
            <v>-0.58564933282000453</v>
          </cell>
          <cell r="FY429">
            <v>-0.10831372270999751</v>
          </cell>
          <cell r="FZ429">
            <v>0</v>
          </cell>
          <cell r="GA429">
            <v>-0.16559408834000067</v>
          </cell>
          <cell r="GB429">
            <v>-0.52812229274999112</v>
          </cell>
          <cell r="GC429">
            <v>0</v>
          </cell>
          <cell r="GD429">
            <v>0</v>
          </cell>
          <cell r="GE429">
            <v>-1.5193626830799758</v>
          </cell>
          <cell r="GF429">
            <v>-0.22193046274000494</v>
          </cell>
          <cell r="GG429">
            <v>-0.47018943017999959</v>
          </cell>
          <cell r="GH429">
            <v>0.17712232099000147</v>
          </cell>
          <cell r="GI429">
            <v>-0.44060923293000442</v>
          </cell>
          <cell r="GJ429">
            <v>-0.35014059610000103</v>
          </cell>
          <cell r="GK429">
            <v>-0.27588804618999418</v>
          </cell>
          <cell r="GL429">
            <v>0</v>
          </cell>
          <cell r="GM429">
            <v>0.11512455030000268</v>
          </cell>
          <cell r="GN429">
            <v>-1.0618413299997798E-2</v>
          </cell>
          <cell r="GO429">
            <v>-4.2233372929999291E-2</v>
          </cell>
          <cell r="GP429">
            <v>0</v>
          </cell>
          <cell r="GQ429">
            <v>0</v>
          </cell>
          <cell r="GR429">
            <v>0.40744996189994254</v>
          </cell>
          <cell r="GS429">
            <v>0</v>
          </cell>
          <cell r="GT429">
            <v>-2.3764174180001874E-2</v>
          </cell>
          <cell r="GU429">
            <v>0.94004371823999833</v>
          </cell>
          <cell r="GV429">
            <v>-7.9502859330006004E-2</v>
          </cell>
          <cell r="GW429">
            <v>-0.33944791808000119</v>
          </cell>
          <cell r="GX429">
            <v>-8.2391283610000698E-2</v>
          </cell>
          <cell r="GY429">
            <v>0</v>
          </cell>
          <cell r="GZ429">
            <v>0</v>
          </cell>
          <cell r="HA429">
            <v>0</v>
          </cell>
          <cell r="HB429">
            <v>-7.487521139999842E-3</v>
          </cell>
          <cell r="HC429">
            <v>0</v>
          </cell>
          <cell r="HD429">
            <v>0</v>
          </cell>
          <cell r="HE429">
            <v>-1.0078900374400064</v>
          </cell>
          <cell r="HF429">
            <v>0</v>
          </cell>
          <cell r="HG429">
            <v>-3.4284265620001975E-2</v>
          </cell>
          <cell r="HH429">
            <v>-0.17634541471999654</v>
          </cell>
          <cell r="HI429">
            <v>-0.42681930999000173</v>
          </cell>
          <cell r="HJ429">
            <v>-0.37749187712000776</v>
          </cell>
          <cell r="HK429">
            <v>7.0508300100016186E-3</v>
          </cell>
          <cell r="HL429">
            <v>0</v>
          </cell>
          <cell r="HM429">
            <v>0</v>
          </cell>
          <cell r="HN429">
            <v>0</v>
          </cell>
          <cell r="HO429">
            <v>0</v>
          </cell>
          <cell r="HP429">
            <v>0</v>
          </cell>
          <cell r="HQ429">
            <v>0</v>
          </cell>
          <cell r="HR429">
            <v>-0.9280856961399877</v>
          </cell>
          <cell r="HS429">
            <v>0</v>
          </cell>
          <cell r="HT429">
            <v>-0.34407293873999834</v>
          </cell>
          <cell r="HU429">
            <v>2.6681652690008661E-2</v>
          </cell>
          <cell r="HV429">
            <v>0.10948857113000088</v>
          </cell>
          <cell r="HW429">
            <v>-0.376500726579998</v>
          </cell>
          <cell r="HX429">
            <v>-0.3436822546399938</v>
          </cell>
          <cell r="HY429">
            <v>0</v>
          </cell>
          <cell r="HZ429">
            <v>0</v>
          </cell>
          <cell r="IA429">
            <v>0</v>
          </cell>
          <cell r="IB429">
            <v>0</v>
          </cell>
          <cell r="IC429">
            <v>0</v>
          </cell>
          <cell r="ID429">
            <v>0</v>
          </cell>
          <cell r="IE429">
            <v>0.74441826842996761</v>
          </cell>
          <cell r="IF429">
            <v>0</v>
          </cell>
          <cell r="IG429">
            <v>0.12052599615000048</v>
          </cell>
          <cell r="IH429">
            <v>0.91989074728001441</v>
          </cell>
          <cell r="II429">
            <v>-0.26760476036999847</v>
          </cell>
          <cell r="IJ429">
            <v>0.30450193668999859</v>
          </cell>
          <cell r="IK429">
            <v>-0.3328956513199941</v>
          </cell>
          <cell r="IL429">
            <v>0</v>
          </cell>
          <cell r="IM429">
            <v>0</v>
          </cell>
          <cell r="IN429">
            <v>0</v>
          </cell>
          <cell r="IO429">
            <v>0</v>
          </cell>
          <cell r="IP429">
            <v>0</v>
          </cell>
          <cell r="IQ429">
            <v>0</v>
          </cell>
          <cell r="IR429">
            <v>-0.43364783860999978</v>
          </cell>
          <cell r="IS429">
            <v>0</v>
          </cell>
          <cell r="IT429">
            <v>-0.11096521710999951</v>
          </cell>
          <cell r="IU429">
            <v>0.3999510389299985</v>
          </cell>
          <cell r="IV429">
            <v>-0.12377378741999934</v>
          </cell>
          <cell r="IW429">
            <v>-0.15499900458000226</v>
          </cell>
          <cell r="IX429">
            <v>-0.44386086843000783</v>
          </cell>
          <cell r="IY429">
            <v>0</v>
          </cell>
          <cell r="IZ429">
            <v>0</v>
          </cell>
          <cell r="JA429">
            <v>0</v>
          </cell>
          <cell r="JB429">
            <v>0</v>
          </cell>
          <cell r="JC429">
            <v>0</v>
          </cell>
          <cell r="JD429">
            <v>0</v>
          </cell>
          <cell r="JE429">
            <v>-0.25654625544001419</v>
          </cell>
          <cell r="JF429">
            <v>0</v>
          </cell>
          <cell r="JG429">
            <v>-0.11096521710000218</v>
          </cell>
          <cell r="JH429">
            <v>-0.19490507433999227</v>
          </cell>
          <cell r="JI429">
            <v>-0.17840935096999999</v>
          </cell>
          <cell r="JJ429">
            <v>0.33866041989000095</v>
          </cell>
          <cell r="JK429">
            <v>-0.11092703292000294</v>
          </cell>
          <cell r="JL429">
            <v>0</v>
          </cell>
          <cell r="JM429">
            <v>0</v>
          </cell>
          <cell r="JN429">
            <v>0</v>
          </cell>
          <cell r="JO429">
            <v>0</v>
          </cell>
          <cell r="JP429">
            <v>0</v>
          </cell>
          <cell r="JQ429">
            <v>0</v>
          </cell>
        </row>
        <row r="430">
          <cell r="F430">
            <v>0</v>
          </cell>
          <cell r="G430">
            <v>0</v>
          </cell>
          <cell r="H430">
            <v>2.8469775521000429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-1.6055075006300399</v>
          </cell>
          <cell r="O430">
            <v>-1.4528707895499338</v>
          </cell>
          <cell r="P430">
            <v>3.2110150012599661</v>
          </cell>
          <cell r="Q430">
            <v>1.605507500629983</v>
          </cell>
          <cell r="R430">
            <v>7.0825304557592972</v>
          </cell>
          <cell r="S430">
            <v>9.7844146609986637E-2</v>
          </cell>
          <cell r="T430">
            <v>0</v>
          </cell>
          <cell r="U430">
            <v>-1.3371057736801504</v>
          </cell>
          <cell r="V430">
            <v>7.2151059887900146</v>
          </cell>
          <cell r="W430">
            <v>-0.70258652430999291</v>
          </cell>
          <cell r="X430">
            <v>1.5494549942500271</v>
          </cell>
          <cell r="Y430">
            <v>0</v>
          </cell>
          <cell r="Z430">
            <v>0</v>
          </cell>
          <cell r="AA430">
            <v>0.26203358343991567</v>
          </cell>
          <cell r="AB430">
            <v>-2.2159593401056554E-3</v>
          </cell>
          <cell r="AC430">
            <v>0</v>
          </cell>
          <cell r="AD430">
            <v>0</v>
          </cell>
          <cell r="AE430">
            <v>5.0141829785807204</v>
          </cell>
          <cell r="AF430">
            <v>0</v>
          </cell>
          <cell r="AG430">
            <v>-4.9817061838699601</v>
          </cell>
          <cell r="AH430">
            <v>0.27364070694011389</v>
          </cell>
          <cell r="AI430">
            <v>-0.20820608566009469</v>
          </cell>
          <cell r="AJ430">
            <v>1.8556787275100532</v>
          </cell>
          <cell r="AK430">
            <v>1.5439064574900954</v>
          </cell>
          <cell r="AL430">
            <v>3.3211374559099909</v>
          </cell>
          <cell r="AM430">
            <v>-1.6605687279499648</v>
          </cell>
          <cell r="AN430">
            <v>4.870300628209975</v>
          </cell>
          <cell r="AO430">
            <v>0</v>
          </cell>
          <cell r="AP430">
            <v>0</v>
          </cell>
          <cell r="AQ430">
            <v>0</v>
          </cell>
          <cell r="AR430">
            <v>6.4127830497109244</v>
          </cell>
          <cell r="AS430">
            <v>0</v>
          </cell>
          <cell r="AT430">
            <v>0</v>
          </cell>
          <cell r="AU430">
            <v>4.6112431539299905</v>
          </cell>
          <cell r="AV430">
            <v>0</v>
          </cell>
          <cell r="AW430">
            <v>0</v>
          </cell>
          <cell r="AX430">
            <v>1.8015398957800244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-0.15950239165977109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-0.15950239165999847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16.876331280849627</v>
          </cell>
          <cell r="BS430">
            <v>0</v>
          </cell>
          <cell r="BT430">
            <v>0</v>
          </cell>
          <cell r="BU430">
            <v>1.7702772555398951</v>
          </cell>
          <cell r="BV430">
            <v>4.1956207597600041</v>
          </cell>
          <cell r="BW430">
            <v>7.5085769683900025</v>
          </cell>
          <cell r="BX430">
            <v>1.7702772555400088</v>
          </cell>
          <cell r="BY430">
            <v>0</v>
          </cell>
          <cell r="BZ430">
            <v>0</v>
          </cell>
          <cell r="CA430">
            <v>0</v>
          </cell>
          <cell r="CB430">
            <v>1.6315790416200571</v>
          </cell>
          <cell r="CC430">
            <v>0</v>
          </cell>
          <cell r="CD430">
            <v>0</v>
          </cell>
          <cell r="CE430">
            <v>-1.0186419460305842</v>
          </cell>
          <cell r="CF430">
            <v>0</v>
          </cell>
          <cell r="CG430">
            <v>0</v>
          </cell>
          <cell r="CH430">
            <v>4.2111958880013844E-2</v>
          </cell>
          <cell r="CI430">
            <v>-0.17616279922000189</v>
          </cell>
          <cell r="CJ430">
            <v>-5.7106666719999311E-2</v>
          </cell>
          <cell r="CK430">
            <v>-0.34029454330999975</v>
          </cell>
          <cell r="CL430">
            <v>2.5914389700005813E-3</v>
          </cell>
          <cell r="CM430">
            <v>0</v>
          </cell>
          <cell r="CN430">
            <v>-8.3468724000000272E-2</v>
          </cell>
          <cell r="CO430">
            <v>-0.12314858044999966</v>
          </cell>
          <cell r="CP430">
            <v>-0.1577310597899988</v>
          </cell>
          <cell r="CQ430">
            <v>-0.12543297039000123</v>
          </cell>
          <cell r="CR430">
            <v>-1.0192871651800601</v>
          </cell>
          <cell r="CS430">
            <v>-7.9239245020001903E-2</v>
          </cell>
          <cell r="CT430">
            <v>-0.3448493059200004</v>
          </cell>
          <cell r="CU430">
            <v>-2.5881277519999912E-2</v>
          </cell>
          <cell r="CV430">
            <v>-5.5260443380003466E-2</v>
          </cell>
          <cell r="CW430">
            <v>-9.4103606140000018E-2</v>
          </cell>
          <cell r="CX430">
            <v>3.0006437609998216E-2</v>
          </cell>
          <cell r="CY430">
            <v>4.3701158340001101E-2</v>
          </cell>
          <cell r="CZ430">
            <v>-3.7735422769999971E-2</v>
          </cell>
          <cell r="DA430">
            <v>-0.12067061041999949</v>
          </cell>
          <cell r="DB430">
            <v>-0.14928738697000199</v>
          </cell>
          <cell r="DC430">
            <v>-5.3724928950000361E-2</v>
          </cell>
          <cell r="DD430">
            <v>-0.13224253404000308</v>
          </cell>
          <cell r="DE430">
            <v>-1.8205354727800227</v>
          </cell>
          <cell r="DF430">
            <v>-9.5170075440002222E-2</v>
          </cell>
          <cell r="DG430">
            <v>-0.13392905566000124</v>
          </cell>
          <cell r="DH430">
            <v>-0.24443920817999754</v>
          </cell>
          <cell r="DI430">
            <v>-0.22380540929000148</v>
          </cell>
          <cell r="DJ430">
            <v>-0.16580523133999936</v>
          </cell>
          <cell r="DK430">
            <v>-0.25832851957999825</v>
          </cell>
          <cell r="DL430">
            <v>1.3077042809999995E-2</v>
          </cell>
          <cell r="DM430">
            <v>-7.8337817650000474E-2</v>
          </cell>
          <cell r="DN430">
            <v>-0.21531913120000024</v>
          </cell>
          <cell r="DO430">
            <v>-0.3897888776100018</v>
          </cell>
          <cell r="DP430">
            <v>-4.1387031190001977E-2</v>
          </cell>
          <cell r="DQ430">
            <v>1.2697841550000533E-2</v>
          </cell>
          <cell r="DR430">
            <v>-1.0598445132799839</v>
          </cell>
          <cell r="DS430">
            <v>0.24438350828999944</v>
          </cell>
          <cell r="DT430">
            <v>-0.13841774137000051</v>
          </cell>
          <cell r="DU430">
            <v>-0.21555014174999876</v>
          </cell>
          <cell r="DV430">
            <v>-0.10917170270999854</v>
          </cell>
          <cell r="DW430">
            <v>-0.18442210298000017</v>
          </cell>
          <cell r="DX430">
            <v>-0.36648944609000011</v>
          </cell>
          <cell r="DY430">
            <v>4.7724612200008565E-3</v>
          </cell>
          <cell r="DZ430">
            <v>-0.13008416379000032</v>
          </cell>
          <cell r="EA430">
            <v>4.2096995100004975E-3</v>
          </cell>
          <cell r="EB430">
            <v>-7.2417094689999573E-2</v>
          </cell>
          <cell r="EC430">
            <v>-1.1082523569999836E-2</v>
          </cell>
          <cell r="ED430">
            <v>-8.5575265349998375E-2</v>
          </cell>
          <cell r="EE430">
            <v>-0.99428655923998122</v>
          </cell>
          <cell r="EF430">
            <v>0</v>
          </cell>
          <cell r="EG430">
            <v>-0.29827284649999797</v>
          </cell>
          <cell r="EH430">
            <v>-0.17446261485999948</v>
          </cell>
          <cell r="EI430">
            <v>8.2564250589999943E-2</v>
          </cell>
          <cell r="EJ430">
            <v>-0.36653516778000128</v>
          </cell>
          <cell r="EK430">
            <v>-0.20063913331000016</v>
          </cell>
          <cell r="EL430">
            <v>-5.0930451600001092E-2</v>
          </cell>
          <cell r="EM430">
            <v>-1.8011104870000239E-2</v>
          </cell>
          <cell r="EN430">
            <v>8.2043043049999653E-2</v>
          </cell>
          <cell r="EO430">
            <v>-3.1142765950001206E-2</v>
          </cell>
          <cell r="EP430">
            <v>0</v>
          </cell>
          <cell r="EQ430">
            <v>-1.8899768009994489E-2</v>
          </cell>
          <cell r="ER430">
            <v>-1.6225081391500282</v>
          </cell>
          <cell r="ES430">
            <v>0</v>
          </cell>
          <cell r="ET430">
            <v>-0.27143046698000006</v>
          </cell>
          <cell r="EU430">
            <v>-0.10260770969000177</v>
          </cell>
          <cell r="EV430">
            <v>-0.34115788185999918</v>
          </cell>
          <cell r="EW430">
            <v>-0.20555166460999974</v>
          </cell>
          <cell r="EX430">
            <v>-0.19073499792999904</v>
          </cell>
          <cell r="EY430">
            <v>-0.10920721534000055</v>
          </cell>
          <cell r="EZ430">
            <v>-2.9978980000144873E-4</v>
          </cell>
          <cell r="FA430">
            <v>-0.19515435335000042</v>
          </cell>
          <cell r="FB430">
            <v>-0.20636405959000115</v>
          </cell>
          <cell r="FC430">
            <v>0</v>
          </cell>
          <cell r="FD430">
            <v>0</v>
          </cell>
          <cell r="FE430">
            <v>-1.1950385850599901</v>
          </cell>
          <cell r="FF430">
            <v>0</v>
          </cell>
          <cell r="FG430">
            <v>-6.0209174600000637E-2</v>
          </cell>
          <cell r="FH430">
            <v>-0.39345726837999706</v>
          </cell>
          <cell r="FI430">
            <v>-0.19505842064000056</v>
          </cell>
          <cell r="FJ430">
            <v>5.4486182359999802E-2</v>
          </cell>
          <cell r="FK430">
            <v>-0.20797455300000145</v>
          </cell>
          <cell r="FL430">
            <v>-1.4393427749999077E-2</v>
          </cell>
          <cell r="FM430">
            <v>0</v>
          </cell>
          <cell r="FN430">
            <v>-0.11642126947999998</v>
          </cell>
          <cell r="FO430">
            <v>-0.26201065356999464</v>
          </cell>
          <cell r="FP430">
            <v>0</v>
          </cell>
          <cell r="FQ430">
            <v>0</v>
          </cell>
          <cell r="FR430">
            <v>-0.49296688255998333</v>
          </cell>
          <cell r="FS430">
            <v>-4.1387018959998301E-2</v>
          </cell>
          <cell r="FT430">
            <v>-0.1391328823700011</v>
          </cell>
          <cell r="FU430">
            <v>5.3870479000117655E-4</v>
          </cell>
          <cell r="FV430">
            <v>-7.657998669999877E-2</v>
          </cell>
          <cell r="FW430">
            <v>-0.17666450717000082</v>
          </cell>
          <cell r="FX430">
            <v>5.0167730819998368E-2</v>
          </cell>
          <cell r="FY430">
            <v>7.0815769120000205E-2</v>
          </cell>
          <cell r="FZ430">
            <v>0</v>
          </cell>
          <cell r="GA430">
            <v>-3.9480835400000913E-3</v>
          </cell>
          <cell r="GB430">
            <v>-0.17677660854999999</v>
          </cell>
          <cell r="GC430">
            <v>0</v>
          </cell>
          <cell r="GD430">
            <v>0</v>
          </cell>
          <cell r="GE430">
            <v>-1.2712594325099644</v>
          </cell>
          <cell r="GF430">
            <v>-8.2774064479998799E-2</v>
          </cell>
          <cell r="GG430">
            <v>8.7497729180000761E-2</v>
          </cell>
          <cell r="GH430">
            <v>-0.35527326170000073</v>
          </cell>
          <cell r="GI430">
            <v>-0.2698452336199999</v>
          </cell>
          <cell r="GJ430">
            <v>-0.20947342020000015</v>
          </cell>
          <cell r="GK430">
            <v>-0.10626094821000009</v>
          </cell>
          <cell r="GL430">
            <v>-2.2530095500012948E-3</v>
          </cell>
          <cell r="GM430">
            <v>2.0236511879999419E-2</v>
          </cell>
          <cell r="GN430">
            <v>1.1930708560000447E-2</v>
          </cell>
          <cell r="GO430">
            <v>-0.36504444437000316</v>
          </cell>
          <cell r="GP430">
            <v>0</v>
          </cell>
          <cell r="GQ430">
            <v>0</v>
          </cell>
          <cell r="GR430">
            <v>-0.83585419785998738</v>
          </cell>
          <cell r="GS430">
            <v>0</v>
          </cell>
          <cell r="GT430">
            <v>-0.16468874443999937</v>
          </cell>
          <cell r="GU430">
            <v>-0.21076634262000127</v>
          </cell>
          <cell r="GV430">
            <v>-0.42056212747999844</v>
          </cell>
          <cell r="GW430">
            <v>-7.2922256899978777E-3</v>
          </cell>
          <cell r="GX430">
            <v>8.8403894600013189E-3</v>
          </cell>
          <cell r="GY430">
            <v>0</v>
          </cell>
          <cell r="GZ430">
            <v>0</v>
          </cell>
          <cell r="HA430">
            <v>0</v>
          </cell>
          <cell r="HB430">
            <v>-4.1385147089997076E-2</v>
          </cell>
          <cell r="HC430">
            <v>0</v>
          </cell>
          <cell r="HD430">
            <v>0</v>
          </cell>
          <cell r="HE430">
            <v>-0.26238845368999364</v>
          </cell>
          <cell r="HF430">
            <v>0</v>
          </cell>
          <cell r="HG430">
            <v>8.27740516300004E-2</v>
          </cell>
          <cell r="HH430">
            <v>-0.13707798366999668</v>
          </cell>
          <cell r="HI430">
            <v>-2.3571786029997099E-2</v>
          </cell>
          <cell r="HJ430">
            <v>-0.14386114542000072</v>
          </cell>
          <cell r="HK430">
            <v>6.8884112999967329E-4</v>
          </cell>
          <cell r="HL430">
            <v>0</v>
          </cell>
          <cell r="HM430">
            <v>0</v>
          </cell>
          <cell r="HN430">
            <v>0</v>
          </cell>
          <cell r="HO430">
            <v>-4.1340431329999205E-2</v>
          </cell>
          <cell r="HP430">
            <v>0</v>
          </cell>
          <cell r="HQ430">
            <v>0</v>
          </cell>
          <cell r="HR430">
            <v>-0.54424651305001248</v>
          </cell>
          <cell r="HS430">
            <v>0</v>
          </cell>
          <cell r="HT430">
            <v>0</v>
          </cell>
          <cell r="HU430">
            <v>-0.2131482798200004</v>
          </cell>
          <cell r="HV430">
            <v>-0.18942815125999957</v>
          </cell>
          <cell r="HW430">
            <v>-9.9836378190000019E-2</v>
          </cell>
          <cell r="HX430">
            <v>-4.1833703780000064E-2</v>
          </cell>
          <cell r="HY430">
            <v>0</v>
          </cell>
          <cell r="HZ430">
            <v>0</v>
          </cell>
          <cell r="IA430">
            <v>0</v>
          </cell>
          <cell r="IB430">
            <v>0</v>
          </cell>
          <cell r="IC430">
            <v>0</v>
          </cell>
          <cell r="ID430">
            <v>0</v>
          </cell>
          <cell r="IE430">
            <v>-5.6083461600167084E-3</v>
          </cell>
          <cell r="IF430">
            <v>0</v>
          </cell>
          <cell r="IG430">
            <v>4.1387026920000736E-2</v>
          </cell>
          <cell r="IH430">
            <v>0.1179441668199992</v>
          </cell>
          <cell r="II430">
            <v>-0.11038306064000025</v>
          </cell>
          <cell r="IJ430">
            <v>3.7219153700000618E-2</v>
          </cell>
          <cell r="IK430">
            <v>-9.1775632959999243E-2</v>
          </cell>
          <cell r="IL430">
            <v>0</v>
          </cell>
          <cell r="IM430">
            <v>0</v>
          </cell>
          <cell r="IN430">
            <v>0</v>
          </cell>
          <cell r="IO430">
            <v>0</v>
          </cell>
          <cell r="IP430">
            <v>0</v>
          </cell>
          <cell r="IQ430">
            <v>0</v>
          </cell>
          <cell r="IR430">
            <v>4.1571299559990393E-2</v>
          </cell>
          <cell r="IS430">
            <v>0</v>
          </cell>
          <cell r="IT430">
            <v>0</v>
          </cell>
          <cell r="IU430">
            <v>0.18487093730000126</v>
          </cell>
          <cell r="IV430">
            <v>5.3264354689993354E-2</v>
          </cell>
          <cell r="IW430">
            <v>-0.11493526837000267</v>
          </cell>
          <cell r="IX430">
            <v>-8.1628724059999769E-2</v>
          </cell>
          <cell r="IY430">
            <v>0</v>
          </cell>
          <cell r="IZ430">
            <v>0</v>
          </cell>
          <cell r="JA430">
            <v>0</v>
          </cell>
          <cell r="JB430">
            <v>0</v>
          </cell>
          <cell r="JC430">
            <v>0</v>
          </cell>
          <cell r="JD430">
            <v>0</v>
          </cell>
          <cell r="JE430">
            <v>1.8895404469986943E-2</v>
          </cell>
          <cell r="JF430">
            <v>0</v>
          </cell>
          <cell r="JG430">
            <v>-8.0691215949999062E-2</v>
          </cell>
          <cell r="JH430">
            <v>0.24473064577999537</v>
          </cell>
          <cell r="JI430">
            <v>-4.4520315489997131E-2</v>
          </cell>
          <cell r="JJ430">
            <v>2.2746161949999788E-2</v>
          </cell>
          <cell r="JK430">
            <v>-0.12336987181999959</v>
          </cell>
          <cell r="JL430">
            <v>0</v>
          </cell>
          <cell r="JM430">
            <v>0</v>
          </cell>
          <cell r="JN430">
            <v>0</v>
          </cell>
          <cell r="JO430">
            <v>0</v>
          </cell>
          <cell r="JP430">
            <v>0</v>
          </cell>
          <cell r="JQ430">
            <v>0</v>
          </cell>
        </row>
        <row r="431">
          <cell r="F431">
            <v>0</v>
          </cell>
          <cell r="G431">
            <v>0</v>
          </cell>
          <cell r="H431">
            <v>6.9775225669999941E-2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0.13960617099999695</v>
          </cell>
          <cell r="P431">
            <v>0</v>
          </cell>
          <cell r="Q431">
            <v>0</v>
          </cell>
          <cell r="R431">
            <v>0.760450206899975</v>
          </cell>
          <cell r="S431">
            <v>6.9799954939995246E-2</v>
          </cell>
          <cell r="T431">
            <v>0</v>
          </cell>
          <cell r="U431">
            <v>0.27216238591999797</v>
          </cell>
          <cell r="V431">
            <v>0.2789818853099959</v>
          </cell>
          <cell r="W431">
            <v>-2.7695424000029334E-4</v>
          </cell>
          <cell r="X431">
            <v>0.13960931643000052</v>
          </cell>
          <cell r="Y431">
            <v>0</v>
          </cell>
          <cell r="Z431">
            <v>0</v>
          </cell>
          <cell r="AA431">
            <v>-0.13930803603000008</v>
          </cell>
          <cell r="AB431">
            <v>0.13948165456999817</v>
          </cell>
          <cell r="AC431">
            <v>0</v>
          </cell>
          <cell r="AD431">
            <v>0</v>
          </cell>
          <cell r="AE431">
            <v>-0.20494810715990752</v>
          </cell>
          <cell r="AF431">
            <v>0</v>
          </cell>
          <cell r="AG431">
            <v>7.2198640350002563E-2</v>
          </cell>
          <cell r="AH431">
            <v>3.5024401999805832E-4</v>
          </cell>
          <cell r="AI431">
            <v>0</v>
          </cell>
          <cell r="AJ431">
            <v>8.3236002679999643E-2</v>
          </cell>
          <cell r="AK431">
            <v>-7.2132663619999704E-2</v>
          </cell>
          <cell r="AL431">
            <v>-7.219864034999901E-2</v>
          </cell>
          <cell r="AM431">
            <v>0</v>
          </cell>
          <cell r="AN431">
            <v>-0.14420304990000155</v>
          </cell>
          <cell r="AO431">
            <v>-7.2198640339998121E-2</v>
          </cell>
          <cell r="AP431">
            <v>0</v>
          </cell>
          <cell r="AQ431">
            <v>0</v>
          </cell>
          <cell r="AR431">
            <v>0.51067860598999459</v>
          </cell>
          <cell r="AS431">
            <v>0</v>
          </cell>
          <cell r="AT431">
            <v>0</v>
          </cell>
          <cell r="AU431">
            <v>0.29259997907999491</v>
          </cell>
          <cell r="AV431">
            <v>0</v>
          </cell>
          <cell r="AW431">
            <v>0</v>
          </cell>
          <cell r="AX431">
            <v>0.21807862690999968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7.4574590859924683E-2</v>
          </cell>
          <cell r="BF431">
            <v>0</v>
          </cell>
          <cell r="BG431">
            <v>0</v>
          </cell>
          <cell r="BH431">
            <v>7.4574590860002843E-2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0.60176147429001503</v>
          </cell>
          <cell r="BS431">
            <v>0</v>
          </cell>
          <cell r="BT431">
            <v>0</v>
          </cell>
          <cell r="BU431">
            <v>7.6958242019998124E-2</v>
          </cell>
          <cell r="BV431">
            <v>0.12913233348999853</v>
          </cell>
          <cell r="BW431">
            <v>0.24173724905000071</v>
          </cell>
          <cell r="BX431">
            <v>7.6968576329996097E-2</v>
          </cell>
          <cell r="BY431">
            <v>0</v>
          </cell>
          <cell r="BZ431">
            <v>0</v>
          </cell>
          <cell r="CA431">
            <v>0</v>
          </cell>
          <cell r="CB431">
            <v>7.6965073400003803E-2</v>
          </cell>
          <cell r="CC431">
            <v>0</v>
          </cell>
          <cell r="CD431">
            <v>0</v>
          </cell>
          <cell r="CE431">
            <v>-5.0000929410032313E-2</v>
          </cell>
          <cell r="CF431">
            <v>0</v>
          </cell>
          <cell r="CG431">
            <v>0</v>
          </cell>
          <cell r="CH431">
            <v>0</v>
          </cell>
          <cell r="CI431">
            <v>-6.2385738500000398E-3</v>
          </cell>
          <cell r="CJ431">
            <v>-9.1615316199999963E-3</v>
          </cell>
          <cell r="CK431">
            <v>-8.7212866500000485E-3</v>
          </cell>
          <cell r="CL431">
            <v>0</v>
          </cell>
          <cell r="CM431">
            <v>-3.5970755699999968E-3</v>
          </cell>
          <cell r="CN431">
            <v>-8.8472236099999546E-3</v>
          </cell>
          <cell r="CO431">
            <v>-1.1122663829999824E-2</v>
          </cell>
          <cell r="CP431">
            <v>0</v>
          </cell>
          <cell r="CQ431">
            <v>-2.3125742799998683E-3</v>
          </cell>
          <cell r="CR431">
            <v>-4.0455942609999518E-2</v>
          </cell>
          <cell r="CS431">
            <v>-1.000000082740371E-11</v>
          </cell>
          <cell r="CT431">
            <v>-1.0880914599999958E-3</v>
          </cell>
          <cell r="CU431">
            <v>-8.2321944700000094E-3</v>
          </cell>
          <cell r="CV431">
            <v>1.3398668799999292E-3</v>
          </cell>
          <cell r="CW431">
            <v>-4.1701738399999577E-3</v>
          </cell>
          <cell r="CX431">
            <v>-8.534287219999992E-3</v>
          </cell>
          <cell r="CY431">
            <v>-2.9845017199999768E-3</v>
          </cell>
          <cell r="CZ431">
            <v>0</v>
          </cell>
          <cell r="DA431">
            <v>-4.0463655000000376E-4</v>
          </cell>
          <cell r="DB431">
            <v>-1.2864975220000074E-2</v>
          </cell>
          <cell r="DC431">
            <v>-1.7994419299999231E-3</v>
          </cell>
          <cell r="DD431">
            <v>-1.7175070699999573E-3</v>
          </cell>
          <cell r="DE431">
            <v>-4.412428690999981E-2</v>
          </cell>
          <cell r="DF431">
            <v>3.7027058800001011E-3</v>
          </cell>
          <cell r="DG431">
            <v>-2.810158259999973E-3</v>
          </cell>
          <cell r="DH431">
            <v>-4.102225629999956E-3</v>
          </cell>
          <cell r="DI431">
            <v>-9.6948222900000713E-3</v>
          </cell>
          <cell r="DJ431">
            <v>-6.2819469200000033E-3</v>
          </cell>
          <cell r="DK431">
            <v>-9.827242710000017E-3</v>
          </cell>
          <cell r="DL431">
            <v>1.1068063600000455E-3</v>
          </cell>
          <cell r="DM431">
            <v>-3.5970949100000427E-3</v>
          </cell>
          <cell r="DN431">
            <v>-6.8085606200000148E-3</v>
          </cell>
          <cell r="DO431">
            <v>-5.8117478100000453E-3</v>
          </cell>
          <cell r="DP431">
            <v>0</v>
          </cell>
          <cell r="DQ431">
            <v>0</v>
          </cell>
          <cell r="DR431">
            <v>-4.3625160580000433E-2</v>
          </cell>
          <cell r="DS431">
            <v>6.5405127200000024E-3</v>
          </cell>
          <cell r="DT431">
            <v>3.2036267599999668E-3</v>
          </cell>
          <cell r="DU431">
            <v>-3.7826654499999446E-3</v>
          </cell>
          <cell r="DV431">
            <v>-1.3297251090000073E-2</v>
          </cell>
          <cell r="DW431">
            <v>-1.3293264430000007E-2</v>
          </cell>
          <cell r="DX431">
            <v>-6.2697812299999933E-3</v>
          </cell>
          <cell r="DY431">
            <v>-6.8136265000001695E-4</v>
          </cell>
          <cell r="DZ431">
            <v>-3.8182400000641437E-6</v>
          </cell>
          <cell r="EA431">
            <v>-3.2192675800000181E-3</v>
          </cell>
          <cell r="EB431">
            <v>-1.1022456090000077E-2</v>
          </cell>
          <cell r="EC431">
            <v>-1.7994332899999854E-3</v>
          </cell>
          <cell r="ED431">
            <v>-1.000000082740371E-11</v>
          </cell>
          <cell r="EE431">
            <v>-6.0548380979999372E-2</v>
          </cell>
          <cell r="EF431">
            <v>-1.7988915100000114E-3</v>
          </cell>
          <cell r="EG431">
            <v>-2.1291958439999981E-2</v>
          </cell>
          <cell r="EH431">
            <v>-3.1106049899999322E-3</v>
          </cell>
          <cell r="EI431">
            <v>-7.3772882500000581E-3</v>
          </cell>
          <cell r="EJ431">
            <v>-1.0893011740000014E-2</v>
          </cell>
          <cell r="EK431">
            <v>-1.3326838930000084E-2</v>
          </cell>
          <cell r="EL431">
            <v>5.277540000014902E-6</v>
          </cell>
          <cell r="EM431">
            <v>-1.7954758500000056E-3</v>
          </cell>
          <cell r="EN431">
            <v>-2.7535433800000009E-3</v>
          </cell>
          <cell r="EO431">
            <v>3.5933910300000038E-3</v>
          </cell>
          <cell r="EP431">
            <v>0</v>
          </cell>
          <cell r="EQ431">
            <v>-1.7994364600000257E-3</v>
          </cell>
          <cell r="ER431">
            <v>-5.9104758059998375E-2</v>
          </cell>
          <cell r="ES431">
            <v>-1.7988920100000527E-3</v>
          </cell>
          <cell r="ET431">
            <v>-4.0185779600000471E-3</v>
          </cell>
          <cell r="EU431">
            <v>-5.7383526299999987E-3</v>
          </cell>
          <cell r="EV431">
            <v>-7.9603313499999606E-3</v>
          </cell>
          <cell r="EW431">
            <v>-5.9859685699999443E-3</v>
          </cell>
          <cell r="EX431">
            <v>-9.1685989999999995E-3</v>
          </cell>
          <cell r="EY431">
            <v>-3.5834339600000487E-3</v>
          </cell>
          <cell r="EZ431">
            <v>-1.799436959999956E-3</v>
          </cell>
          <cell r="FA431">
            <v>-8.3020161900000389E-3</v>
          </cell>
          <cell r="FB431">
            <v>-1.074914943000016E-2</v>
          </cell>
          <cell r="FC431">
            <v>0</v>
          </cell>
          <cell r="FD431">
            <v>0</v>
          </cell>
          <cell r="FE431">
            <v>-7.778249330999909E-2</v>
          </cell>
          <cell r="FF431">
            <v>-7.1959710900000307E-3</v>
          </cell>
          <cell r="FG431">
            <v>-1.0660338899999289E-3</v>
          </cell>
          <cell r="FH431">
            <v>-1.034695286999987E-2</v>
          </cell>
          <cell r="FI431">
            <v>-5.4171195600000166E-3</v>
          </cell>
          <cell r="FJ431">
            <v>-9.5857359099999484E-3</v>
          </cell>
          <cell r="FK431">
            <v>-1.7882992819999999E-2</v>
          </cell>
          <cell r="FL431">
            <v>-3.1075827300000025E-3</v>
          </cell>
          <cell r="FM431">
            <v>0</v>
          </cell>
          <cell r="FN431">
            <v>-4.3450061999998901E-3</v>
          </cell>
          <cell r="FO431">
            <v>-1.883509824000007E-2</v>
          </cell>
          <cell r="FP431">
            <v>0</v>
          </cell>
          <cell r="FQ431">
            <v>0</v>
          </cell>
          <cell r="FR431">
            <v>-4.6266536110000089E-2</v>
          </cell>
          <cell r="FS431">
            <v>1.7994356100001774E-3</v>
          </cell>
          <cell r="FT431">
            <v>-1.9394393399999599E-3</v>
          </cell>
          <cell r="FU431">
            <v>-2.639553009999962E-3</v>
          </cell>
          <cell r="FV431">
            <v>-1.0032896949999981E-2</v>
          </cell>
          <cell r="FW431">
            <v>-1.2419271900000084E-2</v>
          </cell>
          <cell r="FX431">
            <v>-2.7604392700000258E-3</v>
          </cell>
          <cell r="FY431">
            <v>-3.042490160000022E-3</v>
          </cell>
          <cell r="FZ431">
            <v>0</v>
          </cell>
          <cell r="GA431">
            <v>-7.5903503000002148E-4</v>
          </cell>
          <cell r="GB431">
            <v>-1.4472846059999878E-2</v>
          </cell>
          <cell r="GC431">
            <v>0</v>
          </cell>
          <cell r="GD431">
            <v>0</v>
          </cell>
          <cell r="GE431">
            <v>-5.4087175819998556E-2</v>
          </cell>
          <cell r="GF431">
            <v>-5.3983085599997871E-3</v>
          </cell>
          <cell r="GG431">
            <v>-2.4566009000004385E-4</v>
          </cell>
          <cell r="GH431">
            <v>-1.309428348000008E-2</v>
          </cell>
          <cell r="GI431">
            <v>-7.7629163800001511E-3</v>
          </cell>
          <cell r="GJ431">
            <v>-9.8521131500000081E-3</v>
          </cell>
          <cell r="GK431">
            <v>-4.8320658100000635E-3</v>
          </cell>
          <cell r="GL431">
            <v>-3.5779525499999854E-3</v>
          </cell>
          <cell r="GM431">
            <v>1.7972473399999744E-3</v>
          </cell>
          <cell r="GN431">
            <v>-5.3983085499998973E-3</v>
          </cell>
          <cell r="GO431">
            <v>-5.7228145900000138E-3</v>
          </cell>
          <cell r="GP431">
            <v>0</v>
          </cell>
          <cell r="GQ431">
            <v>0</v>
          </cell>
          <cell r="GR431">
            <v>-3.10556156299997E-2</v>
          </cell>
          <cell r="GS431">
            <v>0</v>
          </cell>
          <cell r="GT431">
            <v>-1.8400271430000115E-2</v>
          </cell>
          <cell r="GU431">
            <v>-7.218043800000018E-3</v>
          </cell>
          <cell r="GV431">
            <v>5.1560046200000986E-3</v>
          </cell>
          <cell r="GW431">
            <v>-5.867842869999973E-3</v>
          </cell>
          <cell r="GX431">
            <v>-1.126671810000035E-3</v>
          </cell>
          <cell r="GY431">
            <v>0</v>
          </cell>
          <cell r="GZ431">
            <v>0</v>
          </cell>
          <cell r="HA431">
            <v>0</v>
          </cell>
          <cell r="HB431">
            <v>-3.598790339999991E-3</v>
          </cell>
          <cell r="HC431">
            <v>0</v>
          </cell>
          <cell r="HD431">
            <v>0</v>
          </cell>
          <cell r="HE431">
            <v>-1.7007518710000724E-2</v>
          </cell>
          <cell r="HF431">
            <v>0</v>
          </cell>
          <cell r="HG431">
            <v>4.1670788600000064E-3</v>
          </cell>
          <cell r="HH431">
            <v>-1.3788871300000061E-3</v>
          </cell>
          <cell r="HI431">
            <v>-5.9204905399999896E-3</v>
          </cell>
          <cell r="HJ431">
            <v>-1.2678085470000044E-2</v>
          </cell>
          <cell r="HK431">
            <v>-4.1761410299999691E-3</v>
          </cell>
          <cell r="HL431">
            <v>0</v>
          </cell>
          <cell r="HM431">
            <v>0</v>
          </cell>
          <cell r="HN431">
            <v>1.3773014699999253E-3</v>
          </cell>
          <cell r="HO431">
            <v>1.6017051299999086E-3</v>
          </cell>
          <cell r="HP431">
            <v>0</v>
          </cell>
          <cell r="HQ431">
            <v>0</v>
          </cell>
          <cell r="HR431">
            <v>-9.5554345200001833E-3</v>
          </cell>
          <cell r="HS431">
            <v>0</v>
          </cell>
          <cell r="HT431">
            <v>-1.7994359499999835E-3</v>
          </cell>
          <cell r="HU431">
            <v>1.2081099999949885E-5</v>
          </cell>
          <cell r="HV431">
            <v>-1.799579990000022E-3</v>
          </cell>
          <cell r="HW431">
            <v>-2.3933511000000518E-3</v>
          </cell>
          <cell r="HX431">
            <v>-3.5751485799999649E-3</v>
          </cell>
          <cell r="HY431">
            <v>0</v>
          </cell>
          <cell r="HZ431">
            <v>0</v>
          </cell>
          <cell r="IA431">
            <v>0</v>
          </cell>
          <cell r="IB431">
            <v>0</v>
          </cell>
          <cell r="IC431">
            <v>0</v>
          </cell>
          <cell r="ID431">
            <v>0</v>
          </cell>
          <cell r="IE431">
            <v>-4.0516227499995949E-3</v>
          </cell>
          <cell r="IF431">
            <v>0</v>
          </cell>
          <cell r="IG431">
            <v>1.7994359599999843E-3</v>
          </cell>
          <cell r="IH431">
            <v>4.4835461299999047E-3</v>
          </cell>
          <cell r="II431">
            <v>-3.8954610599999384E-3</v>
          </cell>
          <cell r="IJ431">
            <v>-6.0925402000000517E-4</v>
          </cell>
          <cell r="IK431">
            <v>-5.8298897600000954E-3</v>
          </cell>
          <cell r="IL431">
            <v>0</v>
          </cell>
          <cell r="IM431">
            <v>0</v>
          </cell>
          <cell r="IN431">
            <v>0</v>
          </cell>
          <cell r="IO431">
            <v>0</v>
          </cell>
          <cell r="IP431">
            <v>0</v>
          </cell>
          <cell r="IQ431">
            <v>0</v>
          </cell>
          <cell r="IR431">
            <v>-4.2327807299997744E-3</v>
          </cell>
          <cell r="IS431">
            <v>0</v>
          </cell>
          <cell r="IT431">
            <v>0</v>
          </cell>
          <cell r="IU431">
            <v>9.0363595999999324E-3</v>
          </cell>
          <cell r="IV431">
            <v>-7.1977438100000457E-3</v>
          </cell>
          <cell r="IW431">
            <v>-4.2956838900000127E-3</v>
          </cell>
          <cell r="IX431">
            <v>-1.7757126300000925E-3</v>
          </cell>
          <cell r="IY431">
            <v>0</v>
          </cell>
          <cell r="IZ431">
            <v>0</v>
          </cell>
          <cell r="JA431">
            <v>0</v>
          </cell>
          <cell r="JB431">
            <v>0</v>
          </cell>
          <cell r="JC431">
            <v>0</v>
          </cell>
          <cell r="JD431">
            <v>0</v>
          </cell>
          <cell r="JE431">
            <v>-3.2501375400011412E-3</v>
          </cell>
          <cell r="JF431">
            <v>0</v>
          </cell>
          <cell r="JG431">
            <v>-1.7654124899999513E-3</v>
          </cell>
          <cell r="JH431">
            <v>-1.5797754499998762E-3</v>
          </cell>
          <cell r="JI431">
            <v>-7.538183799998821E-4</v>
          </cell>
          <cell r="JJ431">
            <v>2.6141124399999827E-3</v>
          </cell>
          <cell r="JK431">
            <v>-1.765243659999971E-3</v>
          </cell>
          <cell r="JL431">
            <v>0</v>
          </cell>
          <cell r="JM431">
            <v>0</v>
          </cell>
          <cell r="JN431">
            <v>0</v>
          </cell>
          <cell r="JO431">
            <v>0</v>
          </cell>
          <cell r="JP431">
            <v>0</v>
          </cell>
          <cell r="JQ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-1.5964754154501861</v>
          </cell>
          <cell r="AF432">
            <v>-0.36531858135992934</v>
          </cell>
          <cell r="AG432">
            <v>1.1507123910099608</v>
          </cell>
          <cell r="AH432">
            <v>-1.373646928309995</v>
          </cell>
          <cell r="AI432">
            <v>-1.6602690550699322</v>
          </cell>
          <cell r="AJ432">
            <v>0.65299576288998651</v>
          </cell>
          <cell r="AK432">
            <v>-0.51309613701999979</v>
          </cell>
          <cell r="AL432">
            <v>0.28242348943999218</v>
          </cell>
          <cell r="AM432">
            <v>-0.9927313047600137</v>
          </cell>
          <cell r="AN432">
            <v>0.93332107159000088</v>
          </cell>
          <cell r="AO432">
            <v>0.28913387613988561</v>
          </cell>
          <cell r="AP432">
            <v>0</v>
          </cell>
          <cell r="AQ432">
            <v>0</v>
          </cell>
          <cell r="AR432">
            <v>6.5593722824405631</v>
          </cell>
          <cell r="AS432">
            <v>0</v>
          </cell>
          <cell r="AT432">
            <v>0</v>
          </cell>
          <cell r="AU432">
            <v>2.3441370932999916</v>
          </cell>
          <cell r="AV432">
            <v>0</v>
          </cell>
          <cell r="AW432">
            <v>0</v>
          </cell>
          <cell r="AX432">
            <v>4.2152351891400031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0.94747931813071773</v>
          </cell>
          <cell r="BF432">
            <v>0</v>
          </cell>
          <cell r="BG432">
            <v>0</v>
          </cell>
          <cell r="BH432">
            <v>0.94747931813003561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3.2737819343592491</v>
          </cell>
          <cell r="BS432">
            <v>0</v>
          </cell>
          <cell r="BT432">
            <v>0</v>
          </cell>
          <cell r="BU432">
            <v>-0.98622690716001671</v>
          </cell>
          <cell r="BV432">
            <v>1.3155668820799633</v>
          </cell>
          <cell r="BW432">
            <v>0.88652016923998644</v>
          </cell>
          <cell r="BX432">
            <v>0.99972202101002949</v>
          </cell>
          <cell r="BY432">
            <v>0</v>
          </cell>
          <cell r="BZ432">
            <v>0</v>
          </cell>
          <cell r="CA432">
            <v>0</v>
          </cell>
          <cell r="CB432">
            <v>1.0581997691899687</v>
          </cell>
          <cell r="CC432">
            <v>0</v>
          </cell>
          <cell r="CD432">
            <v>0</v>
          </cell>
          <cell r="CE432">
            <v>2.1819755523401909</v>
          </cell>
          <cell r="CF432">
            <v>0</v>
          </cell>
          <cell r="CG432">
            <v>0</v>
          </cell>
          <cell r="CH432">
            <v>1.0909877761700386</v>
          </cell>
          <cell r="CI432">
            <v>1.0909877761699818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28.979799182270654</v>
          </cell>
          <cell r="CS432">
            <v>0</v>
          </cell>
          <cell r="CT432">
            <v>0</v>
          </cell>
          <cell r="CU432">
            <v>0</v>
          </cell>
          <cell r="CV432">
            <v>8.7278162639100287</v>
          </cell>
          <cell r="CW432">
            <v>0</v>
          </cell>
          <cell r="CX432">
            <v>20.251982918359943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11.562488239520462</v>
          </cell>
          <cell r="DF432">
            <v>0</v>
          </cell>
          <cell r="DG432">
            <v>0</v>
          </cell>
          <cell r="DH432">
            <v>1.1237543463100224</v>
          </cell>
          <cell r="DI432">
            <v>0.31676719805000175</v>
          </cell>
          <cell r="DJ432">
            <v>10.111945607410007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7.4226740730068741E-2</v>
          </cell>
          <cell r="DQ432">
            <v>-6.4205652980000139E-2</v>
          </cell>
          <cell r="DR432">
            <v>-0.41130726485997116</v>
          </cell>
          <cell r="DS432">
            <v>6.3975373430000815E-2</v>
          </cell>
          <cell r="DT432">
            <v>3.3101623310000328E-2</v>
          </cell>
          <cell r="DU432">
            <v>-6.151651890999954E-2</v>
          </cell>
          <cell r="DV432">
            <v>-0.12438942651999962</v>
          </cell>
          <cell r="DW432">
            <v>-0.12344558462999977</v>
          </cell>
          <cell r="DX432">
            <v>-0.21651301975999981</v>
          </cell>
          <cell r="DY432">
            <v>1.0887202800002882E-3</v>
          </cell>
          <cell r="DZ432">
            <v>1.0520949000003554E-4</v>
          </cell>
          <cell r="EA432">
            <v>2.4742207830001028E-2</v>
          </cell>
          <cell r="EB432">
            <v>9.3755880810002523E-2</v>
          </cell>
          <cell r="EC432">
            <v>-3.3320370869999394E-2</v>
          </cell>
          <cell r="ED432">
            <v>-6.8891359320000234E-2</v>
          </cell>
          <cell r="EE432">
            <v>-0.51169877043001577</v>
          </cell>
          <cell r="EF432">
            <v>0</v>
          </cell>
          <cell r="EG432">
            <v>-0.19189055822999901</v>
          </cell>
          <cell r="EH432">
            <v>1.6552863220002045E-2</v>
          </cell>
          <cell r="EI432">
            <v>-5.0263745469998788E-2</v>
          </cell>
          <cell r="EJ432">
            <v>-0.12933993487000084</v>
          </cell>
          <cell r="EK432">
            <v>-9.2304341310001092E-2</v>
          </cell>
          <cell r="EL432">
            <v>7.2566180000066538E-5</v>
          </cell>
          <cell r="EM432">
            <v>-2.4742251310000185E-2</v>
          </cell>
          <cell r="EN432">
            <v>-8.8849067289999084E-2</v>
          </cell>
          <cell r="EO432">
            <v>7.3807949959999064E-2</v>
          </cell>
          <cell r="EP432">
            <v>0</v>
          </cell>
          <cell r="EQ432">
            <v>-2.4742251310000185E-2</v>
          </cell>
          <cell r="ER432">
            <v>-0.84579914226000596</v>
          </cell>
          <cell r="ES432">
            <v>-2.4734765110000723E-2</v>
          </cell>
          <cell r="ET432">
            <v>-0.15892676904999981</v>
          </cell>
          <cell r="EU432">
            <v>-0.11566153223999986</v>
          </cell>
          <cell r="EV432">
            <v>-0.12543879105999967</v>
          </cell>
          <cell r="EW432">
            <v>-0.11555946472999956</v>
          </cell>
          <cell r="EX432">
            <v>-6.0284273959999801E-2</v>
          </cell>
          <cell r="EY432">
            <v>-3.6237733120000115E-2</v>
          </cell>
          <cell r="EZ432">
            <v>-1.7922215999988111E-4</v>
          </cell>
          <cell r="FA432">
            <v>-2.6099345039999555E-2</v>
          </cell>
          <cell r="FB432">
            <v>-0.18267724578999989</v>
          </cell>
          <cell r="FC432">
            <v>0</v>
          </cell>
          <cell r="FD432">
            <v>0</v>
          </cell>
          <cell r="FE432">
            <v>-0.9256410671299875</v>
          </cell>
          <cell r="FF432">
            <v>-5.551065852999848E-2</v>
          </cell>
          <cell r="FG432">
            <v>-3.6484501669999503E-2</v>
          </cell>
          <cell r="FH432">
            <v>-0.20483853093000093</v>
          </cell>
          <cell r="FI432">
            <v>-0.23902204000999738</v>
          </cell>
          <cell r="FJ432">
            <v>-2.5747290700008918E-3</v>
          </cell>
          <cell r="FK432">
            <v>-0.19600731013999884</v>
          </cell>
          <cell r="FL432">
            <v>-3.2140185799995891E-3</v>
          </cell>
          <cell r="FM432">
            <v>0</v>
          </cell>
          <cell r="FN432">
            <v>-2.0163746799999771E-2</v>
          </cell>
          <cell r="FO432">
            <v>-0.16782553139999834</v>
          </cell>
          <cell r="FP432">
            <v>0</v>
          </cell>
          <cell r="FQ432">
            <v>0</v>
          </cell>
          <cell r="FR432">
            <v>-0.81902682049998532</v>
          </cell>
          <cell r="FS432">
            <v>2.4742239590000992E-2</v>
          </cell>
          <cell r="FT432">
            <v>-8.6572056259999641E-2</v>
          </cell>
          <cell r="FU432">
            <v>-0.13909377637999931</v>
          </cell>
          <cell r="FV432">
            <v>-3.3575157330000494E-2</v>
          </cell>
          <cell r="FW432">
            <v>-0.13933515346999936</v>
          </cell>
          <cell r="FX432">
            <v>-8.1575614560000176E-2</v>
          </cell>
          <cell r="FY432">
            <v>-1.7908335089999561E-2</v>
          </cell>
          <cell r="FZ432">
            <v>2.3690091859999818E-2</v>
          </cell>
          <cell r="GA432">
            <v>-9.896711536000069E-2</v>
          </cell>
          <cell r="GB432">
            <v>-0.27043194349999844</v>
          </cell>
          <cell r="GC432">
            <v>0</v>
          </cell>
          <cell r="GD432">
            <v>0</v>
          </cell>
          <cell r="GE432">
            <v>-0.67168772733000992</v>
          </cell>
          <cell r="GF432">
            <v>-7.4226742609999619E-2</v>
          </cell>
          <cell r="GG432">
            <v>-9.0871419200002634E-3</v>
          </cell>
          <cell r="GH432">
            <v>-0.26619450308999859</v>
          </cell>
          <cell r="GI432">
            <v>-2.0381581259998782E-2</v>
          </cell>
          <cell r="GJ432">
            <v>-0.14718853296999956</v>
          </cell>
          <cell r="GK432">
            <v>-6.8326492860003363E-2</v>
          </cell>
          <cell r="GL432">
            <v>2.3240431420001428E-2</v>
          </cell>
          <cell r="GM432">
            <v>-3.2093401099999141E-2</v>
          </cell>
          <cell r="GN432">
            <v>-1.5545692100005226E-3</v>
          </cell>
          <cell r="GO432">
            <v>-7.5875193730002621E-2</v>
          </cell>
          <cell r="GP432">
            <v>0</v>
          </cell>
          <cell r="GQ432">
            <v>0</v>
          </cell>
          <cell r="GR432">
            <v>-0.58003240133001555</v>
          </cell>
          <cell r="GS432">
            <v>0</v>
          </cell>
          <cell r="GT432">
            <v>-0.19279520619999957</v>
          </cell>
          <cell r="GU432">
            <v>-0.1844220035100026</v>
          </cell>
          <cell r="GV432">
            <v>-0.10062868965999883</v>
          </cell>
          <cell r="GW432">
            <v>-5.7352622219999816E-2</v>
          </cell>
          <cell r="GX432">
            <v>-1.8477337700000263E-2</v>
          </cell>
          <cell r="GY432">
            <v>0</v>
          </cell>
          <cell r="GZ432">
            <v>0</v>
          </cell>
          <cell r="HA432">
            <v>0</v>
          </cell>
          <cell r="HB432">
            <v>-2.635654204000204E-2</v>
          </cell>
          <cell r="HC432">
            <v>0</v>
          </cell>
          <cell r="HD432">
            <v>0</v>
          </cell>
          <cell r="HE432">
            <v>-0.22614498389998516</v>
          </cell>
          <cell r="HF432">
            <v>0</v>
          </cell>
          <cell r="HG432">
            <v>2.4742243700000444E-2</v>
          </cell>
          <cell r="HH432">
            <v>-7.4333216600003027E-2</v>
          </cell>
          <cell r="HI432">
            <v>-7.6681790820000373E-2</v>
          </cell>
          <cell r="HJ432">
            <v>-0.13799425657999898</v>
          </cell>
          <cell r="HK432">
            <v>1.4447324600000755E-2</v>
          </cell>
          <cell r="HL432">
            <v>0</v>
          </cell>
          <cell r="HM432">
            <v>0</v>
          </cell>
          <cell r="HN432">
            <v>1.6512662300005587E-3</v>
          </cell>
          <cell r="HO432">
            <v>2.2023445570001243E-2</v>
          </cell>
          <cell r="HP432">
            <v>0</v>
          </cell>
          <cell r="HQ432">
            <v>0</v>
          </cell>
          <cell r="HR432">
            <v>-0.30574735515000384</v>
          </cell>
          <cell r="HS432">
            <v>0</v>
          </cell>
          <cell r="HT432">
            <v>-9.9991126489840099E-12</v>
          </cell>
          <cell r="HU432">
            <v>-0.18407499661999793</v>
          </cell>
          <cell r="HV432">
            <v>2.9371363650000148E-2</v>
          </cell>
          <cell r="HW432">
            <v>-0.10210338113000006</v>
          </cell>
          <cell r="HX432">
            <v>-4.894034103999978E-2</v>
          </cell>
          <cell r="HY432">
            <v>0</v>
          </cell>
          <cell r="HZ432">
            <v>0</v>
          </cell>
          <cell r="IA432">
            <v>0</v>
          </cell>
          <cell r="IB432">
            <v>0</v>
          </cell>
          <cell r="IC432">
            <v>0</v>
          </cell>
          <cell r="ID432">
            <v>0</v>
          </cell>
          <cell r="IE432">
            <v>-0.25713055011999586</v>
          </cell>
          <cell r="IF432">
            <v>0</v>
          </cell>
          <cell r="IG432">
            <v>0</v>
          </cell>
          <cell r="IH432">
            <v>-9.9889312959998477E-2</v>
          </cell>
          <cell r="II432">
            <v>-6.4667543139997008E-2</v>
          </cell>
          <cell r="IJ432">
            <v>3.5866940440000938E-2</v>
          </cell>
          <cell r="IK432">
            <v>-0.12844063446000042</v>
          </cell>
          <cell r="IL432">
            <v>0</v>
          </cell>
          <cell r="IM432">
            <v>0</v>
          </cell>
          <cell r="IN432">
            <v>0</v>
          </cell>
          <cell r="IO432">
            <v>0</v>
          </cell>
          <cell r="IP432">
            <v>0</v>
          </cell>
          <cell r="IQ432">
            <v>0</v>
          </cell>
          <cell r="IR432">
            <v>-0.26965717820999657</v>
          </cell>
          <cell r="IS432">
            <v>0</v>
          </cell>
          <cell r="IT432">
            <v>-4.9484488710000107E-2</v>
          </cell>
          <cell r="IU432">
            <v>2.2724479800000807E-2</v>
          </cell>
          <cell r="IV432">
            <v>-9.8635501000000403E-2</v>
          </cell>
          <cell r="IW432">
            <v>-0.11984561959999862</v>
          </cell>
          <cell r="IX432">
            <v>-2.4416048700000026E-2</v>
          </cell>
          <cell r="IY432">
            <v>0</v>
          </cell>
          <cell r="IZ432">
            <v>0</v>
          </cell>
          <cell r="JA432">
            <v>0</v>
          </cell>
          <cell r="JB432">
            <v>0</v>
          </cell>
          <cell r="JC432">
            <v>0</v>
          </cell>
          <cell r="JD432">
            <v>0</v>
          </cell>
          <cell r="JE432">
            <v>-0.21558022902001994</v>
          </cell>
          <cell r="JF432">
            <v>0</v>
          </cell>
          <cell r="JG432">
            <v>-2.4274421750000386E-2</v>
          </cell>
          <cell r="JH432">
            <v>-0.11496645768999691</v>
          </cell>
          <cell r="JI432">
            <v>-9.98362420999932E-3</v>
          </cell>
          <cell r="JJ432">
            <v>-4.161348102000062E-2</v>
          </cell>
          <cell r="JK432">
            <v>-2.4742244349999609E-2</v>
          </cell>
          <cell r="JL432">
            <v>0</v>
          </cell>
          <cell r="JM432">
            <v>0</v>
          </cell>
          <cell r="JN432">
            <v>0</v>
          </cell>
          <cell r="JO432">
            <v>0</v>
          </cell>
          <cell r="JP432">
            <v>0</v>
          </cell>
          <cell r="JQ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2.0573668546603585</v>
          </cell>
          <cell r="AF433">
            <v>-0.1629054414499933</v>
          </cell>
          <cell r="AG433">
            <v>0.67385397655999668</v>
          </cell>
          <cell r="AH433">
            <v>-0.28865996146998896</v>
          </cell>
          <cell r="AI433">
            <v>-1.0135309753599699</v>
          </cell>
          <cell r="AJ433">
            <v>0.80925422609004727</v>
          </cell>
          <cell r="AK433">
            <v>1.3003667419000351</v>
          </cell>
          <cell r="AL433">
            <v>0</v>
          </cell>
          <cell r="AM433">
            <v>0</v>
          </cell>
          <cell r="AN433">
            <v>-0.60871966472998906</v>
          </cell>
          <cell r="AO433">
            <v>1.3477079531199934</v>
          </cell>
          <cell r="AP433">
            <v>0</v>
          </cell>
          <cell r="AQ433">
            <v>0</v>
          </cell>
          <cell r="AR433">
            <v>0.59553533972029982</v>
          </cell>
          <cell r="AS433">
            <v>0</v>
          </cell>
          <cell r="AT433">
            <v>0</v>
          </cell>
          <cell r="AU433">
            <v>1.7076536440999348</v>
          </cell>
          <cell r="AV433">
            <v>0</v>
          </cell>
          <cell r="AW433">
            <v>0</v>
          </cell>
          <cell r="AX433">
            <v>-0.41608859909001694</v>
          </cell>
          <cell r="AY433">
            <v>-0.69602970529001595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0.62552350432997628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0.6255235043300047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2.7953358232903156</v>
          </cell>
          <cell r="BS433">
            <v>0</v>
          </cell>
          <cell r="BT433">
            <v>0</v>
          </cell>
          <cell r="BU433">
            <v>0.40674594956999499</v>
          </cell>
          <cell r="BV433">
            <v>2.1367473493199327</v>
          </cell>
          <cell r="BW433">
            <v>1.6886694850699655</v>
          </cell>
          <cell r="BX433">
            <v>-2.1551201371899538</v>
          </cell>
          <cell r="BY433">
            <v>0</v>
          </cell>
          <cell r="BZ433">
            <v>0</v>
          </cell>
          <cell r="CA433">
            <v>0</v>
          </cell>
          <cell r="CB433">
            <v>0.71829317651997826</v>
          </cell>
          <cell r="CC433">
            <v>0</v>
          </cell>
          <cell r="CD433">
            <v>0</v>
          </cell>
          <cell r="CE433">
            <v>1.1966815262799173</v>
          </cell>
          <cell r="CF433">
            <v>0</v>
          </cell>
          <cell r="CG433">
            <v>0</v>
          </cell>
          <cell r="CH433">
            <v>0.74054927836999696</v>
          </cell>
          <cell r="CI433">
            <v>0.4561322479099772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19.671136413960085</v>
          </cell>
          <cell r="CS433">
            <v>0</v>
          </cell>
          <cell r="CT433">
            <v>0</v>
          </cell>
          <cell r="CU433">
            <v>0</v>
          </cell>
          <cell r="CV433">
            <v>5.9243358882400798</v>
          </cell>
          <cell r="CW433">
            <v>0</v>
          </cell>
          <cell r="CX433">
            <v>13.746800525720005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7.7049513029996888</v>
          </cell>
          <cell r="DF433">
            <v>0</v>
          </cell>
          <cell r="DG433">
            <v>0</v>
          </cell>
          <cell r="DH433">
            <v>0.7627908289999823</v>
          </cell>
          <cell r="DI433">
            <v>0</v>
          </cell>
          <cell r="DJ433">
            <v>6.8638661094799431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2.6175370600185488E-3</v>
          </cell>
          <cell r="DQ433">
            <v>7.5676827459999707E-2</v>
          </cell>
          <cell r="DR433">
            <v>-0.45298795730000307</v>
          </cell>
          <cell r="DS433">
            <v>2.8387549370000542E-2</v>
          </cell>
          <cell r="DT433">
            <v>-3.3752820029999242E-2</v>
          </cell>
          <cell r="DU433">
            <v>-7.428959268000046E-2</v>
          </cell>
          <cell r="DV433">
            <v>-2.6972108609999879E-2</v>
          </cell>
          <cell r="DW433">
            <v>-7.3925819689999894E-2</v>
          </cell>
          <cell r="DX433">
            <v>-0.14756660783999997</v>
          </cell>
          <cell r="DY433">
            <v>7.117449629999939E-3</v>
          </cell>
          <cell r="DZ433">
            <v>-4.6122953399999389E-2</v>
          </cell>
          <cell r="EA433">
            <v>-2.3457521270000115E-2</v>
          </cell>
          <cell r="EB433">
            <v>-0.14478014508000037</v>
          </cell>
          <cell r="EC433">
            <v>1.6794710779999278E-2</v>
          </cell>
          <cell r="ED433">
            <v>6.5579901519999595E-2</v>
          </cell>
          <cell r="EE433">
            <v>-0.52356827987001253</v>
          </cell>
          <cell r="EF433">
            <v>-1.6789654070000992E-2</v>
          </cell>
          <cell r="EG433">
            <v>-9.739545923000037E-2</v>
          </cell>
          <cell r="EH433">
            <v>-4.9117558700011443E-3</v>
          </cell>
          <cell r="EI433">
            <v>-2.1449167710001049E-2</v>
          </cell>
          <cell r="EJ433">
            <v>-5.2228081459999576E-2</v>
          </cell>
          <cell r="EK433">
            <v>-0.17642063425999988</v>
          </cell>
          <cell r="EL433">
            <v>-2.1358618260000295E-2</v>
          </cell>
          <cell r="EM433">
            <v>-3.3552514919999776E-2</v>
          </cell>
          <cell r="EN433">
            <v>-5.7600011210000357E-2</v>
          </cell>
          <cell r="EO433">
            <v>-2.5067642599999829E-2</v>
          </cell>
          <cell r="EP433">
            <v>0</v>
          </cell>
          <cell r="EQ433">
            <v>-1.6794740279999942E-2</v>
          </cell>
          <cell r="ER433">
            <v>-0.70114628992999428</v>
          </cell>
          <cell r="ES433">
            <v>0</v>
          </cell>
          <cell r="ET433">
            <v>-8.2864302060000838E-2</v>
          </cell>
          <cell r="EU433">
            <v>-0.12014716735999986</v>
          </cell>
          <cell r="EV433">
            <v>-3.0191874130000684E-2</v>
          </cell>
          <cell r="EW433">
            <v>-0.14520130276000032</v>
          </cell>
          <cell r="EX433">
            <v>-0.11981479722000055</v>
          </cell>
          <cell r="EY433">
            <v>-1.6673494519999998E-2</v>
          </cell>
          <cell r="EZ433">
            <v>-8.3218799100008845E-3</v>
          </cell>
          <cell r="FA433">
            <v>-2.5518952459999245E-2</v>
          </cell>
          <cell r="FB433">
            <v>-0.15241251951000123</v>
          </cell>
          <cell r="FC433">
            <v>0</v>
          </cell>
          <cell r="FD433">
            <v>0</v>
          </cell>
          <cell r="FE433">
            <v>-0.52219691738001472</v>
          </cell>
          <cell r="FF433">
            <v>-6.7162396810001468E-2</v>
          </cell>
          <cell r="FG433">
            <v>-6.5404671369999612E-2</v>
          </cell>
          <cell r="FH433">
            <v>-9.5760952310000036E-2</v>
          </cell>
          <cell r="FI433">
            <v>-0.10859668138999901</v>
          </cell>
          <cell r="FJ433">
            <v>-9.2980580400001678E-3</v>
          </cell>
          <cell r="FK433">
            <v>-7.5052407410000299E-2</v>
          </cell>
          <cell r="FL433">
            <v>1.3520935069999851E-2</v>
          </cell>
          <cell r="FM433">
            <v>0</v>
          </cell>
          <cell r="FN433">
            <v>-3.1708522959999819E-2</v>
          </cell>
          <cell r="FO433">
            <v>-8.273416216000129E-2</v>
          </cell>
          <cell r="FP433">
            <v>0</v>
          </cell>
          <cell r="FQ433">
            <v>0</v>
          </cell>
          <cell r="FR433">
            <v>-0.52094231911000577</v>
          </cell>
          <cell r="FS433">
            <v>-1.6794732330000173E-2</v>
          </cell>
          <cell r="FT433">
            <v>-3.449829716999897E-2</v>
          </cell>
          <cell r="FU433">
            <v>-6.6210153370000135E-2</v>
          </cell>
          <cell r="FV433">
            <v>1.666018375000089E-2</v>
          </cell>
          <cell r="FW433">
            <v>-0.10147752340999938</v>
          </cell>
          <cell r="FX433">
            <v>-7.4408725549999666E-2</v>
          </cell>
          <cell r="FY433">
            <v>-6.1775739830000287E-2</v>
          </cell>
          <cell r="FZ433">
            <v>-7.4762226099998053E-3</v>
          </cell>
          <cell r="GA433">
            <v>-7.0867781379999606E-2</v>
          </cell>
          <cell r="GB433">
            <v>-0.1040933272100002</v>
          </cell>
          <cell r="GC433">
            <v>0</v>
          </cell>
          <cell r="GD433">
            <v>0</v>
          </cell>
          <cell r="GE433">
            <v>-0.11556391009999345</v>
          </cell>
          <cell r="GF433">
            <v>0</v>
          </cell>
          <cell r="GG433">
            <v>1.4848053579999743E-2</v>
          </cell>
          <cell r="GH433">
            <v>7.2470927410000385E-2</v>
          </cell>
          <cell r="GI433">
            <v>-4.1427845999919555E-4</v>
          </cell>
          <cell r="GJ433">
            <v>-6.6233996329999822E-2</v>
          </cell>
          <cell r="GK433">
            <v>-3.644176680000033E-2</v>
          </cell>
          <cell r="GL433">
            <v>1.7645809500002052E-3</v>
          </cell>
          <cell r="GM433">
            <v>2.4700125259999872E-2</v>
          </cell>
          <cell r="GN433">
            <v>-1.6794737719999731E-2</v>
          </cell>
          <cell r="GO433">
            <v>-0.10946281798999813</v>
          </cell>
          <cell r="GP433">
            <v>0</v>
          </cell>
          <cell r="GQ433">
            <v>0</v>
          </cell>
          <cell r="GR433">
            <v>-0.18426939175000712</v>
          </cell>
          <cell r="GS433">
            <v>0</v>
          </cell>
          <cell r="GT433">
            <v>-8.3942504560000408E-2</v>
          </cell>
          <cell r="GU433">
            <v>-1.8158322700001506E-3</v>
          </cell>
          <cell r="GV433">
            <v>3.5719642600007262E-3</v>
          </cell>
          <cell r="GW433">
            <v>-2.9930850159999522E-2</v>
          </cell>
          <cell r="GX433">
            <v>-4.0408182290000205E-2</v>
          </cell>
          <cell r="GY433">
            <v>0</v>
          </cell>
          <cell r="GZ433">
            <v>0</v>
          </cell>
          <cell r="HA433">
            <v>0</v>
          </cell>
          <cell r="HB433">
            <v>-3.1743986729999563E-2</v>
          </cell>
          <cell r="HC433">
            <v>0</v>
          </cell>
          <cell r="HD433">
            <v>0</v>
          </cell>
          <cell r="HE433">
            <v>-0.13526549128000909</v>
          </cell>
          <cell r="HF433">
            <v>0</v>
          </cell>
          <cell r="HG433">
            <v>0</v>
          </cell>
          <cell r="HH433">
            <v>4.3897181799987806E-3</v>
          </cell>
          <cell r="HI433">
            <v>-7.3559492419999373E-2</v>
          </cell>
          <cell r="HJ433">
            <v>-7.3089590399995075E-3</v>
          </cell>
          <cell r="HK433">
            <v>-5.8081038180000988E-2</v>
          </cell>
          <cell r="HL433">
            <v>0</v>
          </cell>
          <cell r="HM433">
            <v>0</v>
          </cell>
          <cell r="HN433">
            <v>1.120859500000293E-3</v>
          </cell>
          <cell r="HO433">
            <v>-1.8265793200011871E-3</v>
          </cell>
          <cell r="HP433">
            <v>0</v>
          </cell>
          <cell r="HQ433">
            <v>0</v>
          </cell>
          <cell r="HR433">
            <v>-0.10046095430000435</v>
          </cell>
          <cell r="HS433">
            <v>0</v>
          </cell>
          <cell r="HT433">
            <v>-3.3589471129999993E-2</v>
          </cell>
          <cell r="HU433">
            <v>-1.7155521450000322E-2</v>
          </cell>
          <cell r="HV433">
            <v>4.3452160999901679E-4</v>
          </cell>
          <cell r="HW433">
            <v>-3.3577165420000554E-2</v>
          </cell>
          <cell r="HX433">
            <v>-1.6573317910000718E-2</v>
          </cell>
          <cell r="HY433">
            <v>0</v>
          </cell>
          <cell r="HZ433">
            <v>0</v>
          </cell>
          <cell r="IA433">
            <v>0</v>
          </cell>
          <cell r="IB433">
            <v>0</v>
          </cell>
          <cell r="IC433">
            <v>0</v>
          </cell>
          <cell r="ID433">
            <v>0</v>
          </cell>
          <cell r="IE433">
            <v>-0.26858707818000482</v>
          </cell>
          <cell r="IF433">
            <v>0</v>
          </cell>
          <cell r="IG433">
            <v>0</v>
          </cell>
          <cell r="IH433">
            <v>-9.8758362650000819E-2</v>
          </cell>
          <cell r="II433">
            <v>-9.130847119999963E-2</v>
          </cell>
          <cell r="IJ433">
            <v>-1.0894712229998937E-2</v>
          </cell>
          <cell r="IK433">
            <v>-6.7625532100000996E-2</v>
          </cell>
          <cell r="IL433">
            <v>0</v>
          </cell>
          <cell r="IM433">
            <v>0</v>
          </cell>
          <cell r="IN433">
            <v>0</v>
          </cell>
          <cell r="IO433">
            <v>0</v>
          </cell>
          <cell r="IP433">
            <v>0</v>
          </cell>
          <cell r="IQ433">
            <v>0</v>
          </cell>
          <cell r="IR433">
            <v>-0.12178927906998638</v>
          </cell>
          <cell r="IS433">
            <v>0</v>
          </cell>
          <cell r="IT433">
            <v>-3.2148958950001472E-2</v>
          </cell>
          <cell r="IU433">
            <v>5.4851298399999138E-2</v>
          </cell>
          <cell r="IV433">
            <v>-7.9306416699998827E-2</v>
          </cell>
          <cell r="IW433">
            <v>-6.5185201820000316E-2</v>
          </cell>
          <cell r="IX433">
            <v>0</v>
          </cell>
          <cell r="IY433">
            <v>0</v>
          </cell>
          <cell r="IZ433">
            <v>0</v>
          </cell>
          <cell r="JA433">
            <v>0</v>
          </cell>
          <cell r="JB433">
            <v>0</v>
          </cell>
          <cell r="JC433">
            <v>0</v>
          </cell>
          <cell r="JD433">
            <v>0</v>
          </cell>
          <cell r="JE433">
            <v>-3.984370963999595E-2</v>
          </cell>
          <cell r="JF433">
            <v>0</v>
          </cell>
          <cell r="JG433">
            <v>-6.9574950599999852E-3</v>
          </cell>
          <cell r="JH433">
            <v>-2.514233734999749E-2</v>
          </cell>
          <cell r="JI433">
            <v>-3.4651147099982182E-3</v>
          </cell>
          <cell r="JJ433">
            <v>-4.2787625200011448E-3</v>
          </cell>
          <cell r="JK433">
            <v>0</v>
          </cell>
          <cell r="JL433">
            <v>0</v>
          </cell>
          <cell r="JM433">
            <v>0</v>
          </cell>
          <cell r="JN433">
            <v>0</v>
          </cell>
          <cell r="JO433">
            <v>0</v>
          </cell>
          <cell r="JP433">
            <v>0</v>
          </cell>
          <cell r="JQ433">
            <v>0</v>
          </cell>
        </row>
        <row r="434">
          <cell r="F434">
            <v>0</v>
          </cell>
          <cell r="G434">
            <v>0</v>
          </cell>
          <cell r="H434">
            <v>3.0417485346199555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3.0480466826597876</v>
          </cell>
          <cell r="P434">
            <v>0.95614932700993904</v>
          </cell>
          <cell r="Q434">
            <v>0</v>
          </cell>
          <cell r="R434">
            <v>11.534470485470592</v>
          </cell>
          <cell r="S434">
            <v>6.6238835389867745E-2</v>
          </cell>
          <cell r="T434">
            <v>0</v>
          </cell>
          <cell r="U434">
            <v>14.059021072869996</v>
          </cell>
          <cell r="V434">
            <v>3.1742833770067591E-2</v>
          </cell>
          <cell r="W434">
            <v>0.20899916162011323</v>
          </cell>
          <cell r="X434">
            <v>-3.7976909788599187</v>
          </cell>
          <cell r="Y434">
            <v>0</v>
          </cell>
          <cell r="Z434">
            <v>0</v>
          </cell>
          <cell r="AA434">
            <v>-3.6516214251399788</v>
          </cell>
          <cell r="AB434">
            <v>4.6177809858199907</v>
          </cell>
          <cell r="AC434">
            <v>0</v>
          </cell>
          <cell r="AD434">
            <v>0</v>
          </cell>
          <cell r="AE434">
            <v>21.943912906062906</v>
          </cell>
          <cell r="AF434">
            <v>0</v>
          </cell>
          <cell r="AG434">
            <v>-0.31324064076000013</v>
          </cell>
          <cell r="AH434">
            <v>4.0270320595399198</v>
          </cell>
          <cell r="AI434">
            <v>8.5871150317500451</v>
          </cell>
          <cell r="AJ434">
            <v>4.1698172926101051</v>
          </cell>
          <cell r="AK434">
            <v>-8.3096497695199787</v>
          </cell>
          <cell r="AL434">
            <v>2.4472195696899917</v>
          </cell>
          <cell r="AM434">
            <v>3.9520296800699271</v>
          </cell>
          <cell r="AN434">
            <v>7.3835896826799399</v>
          </cell>
          <cell r="AO434">
            <v>0</v>
          </cell>
          <cell r="AP434">
            <v>0</v>
          </cell>
          <cell r="AQ434">
            <v>0</v>
          </cell>
          <cell r="AR434">
            <v>11.897005681890732</v>
          </cell>
          <cell r="AS434">
            <v>0</v>
          </cell>
          <cell r="AT434">
            <v>0</v>
          </cell>
          <cell r="AU434">
            <v>4.8166470844598734</v>
          </cell>
          <cell r="AV434">
            <v>0</v>
          </cell>
          <cell r="AW434">
            <v>0</v>
          </cell>
          <cell r="AX434">
            <v>7.0803585974299494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4.7840994900107034</v>
          </cell>
          <cell r="BF434">
            <v>0</v>
          </cell>
          <cell r="BG434">
            <v>0</v>
          </cell>
          <cell r="BH434">
            <v>4.1016024976199787</v>
          </cell>
          <cell r="BI434">
            <v>0</v>
          </cell>
          <cell r="BJ434">
            <v>0</v>
          </cell>
          <cell r="BK434">
            <v>0</v>
          </cell>
          <cell r="BL434">
            <v>0.68249699239004258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-0.73122983222998528</v>
          </cell>
          <cell r="BS434">
            <v>0.26745655143999514</v>
          </cell>
          <cell r="BT434">
            <v>-6.4491000440000334E-2</v>
          </cell>
          <cell r="BU434">
            <v>-1.9294887039999153E-2</v>
          </cell>
          <cell r="BV434">
            <v>-0.39599256276999917</v>
          </cell>
          <cell r="BW434">
            <v>-0.6877167504500008</v>
          </cell>
          <cell r="BX434">
            <v>-1.8195271430000659E-2</v>
          </cell>
          <cell r="BY434">
            <v>6.4392867559998734E-2</v>
          </cell>
          <cell r="BZ434">
            <v>-0.11251291197999791</v>
          </cell>
          <cell r="CA434">
            <v>4.1649654869999608E-2</v>
          </cell>
          <cell r="CB434">
            <v>-0.10768656832999923</v>
          </cell>
          <cell r="CC434">
            <v>-2.8159689670001598E-2</v>
          </cell>
          <cell r="CD434">
            <v>0.32932073600999701</v>
          </cell>
          <cell r="CE434">
            <v>-1.653978862200006</v>
          </cell>
          <cell r="CF434">
            <v>2.0790009339997084E-2</v>
          </cell>
          <cell r="CG434">
            <v>3.4024773009996068E-2</v>
          </cell>
          <cell r="CH434">
            <v>-6.0544224830003657E-2</v>
          </cell>
          <cell r="CI434">
            <v>-0.11222570216999728</v>
          </cell>
          <cell r="CJ434">
            <v>-0.3004634317699999</v>
          </cell>
          <cell r="CK434">
            <v>0.11302350327999733</v>
          </cell>
          <cell r="CL434">
            <v>9.5677509960001572E-2</v>
          </cell>
          <cell r="CM434">
            <v>3.4136901800003727E-3</v>
          </cell>
          <cell r="CN434">
            <v>-6.6212166570000619E-2</v>
          </cell>
          <cell r="CO434">
            <v>-1.3183092557300036</v>
          </cell>
          <cell r="CP434">
            <v>-1.7296058279995918E-2</v>
          </cell>
          <cell r="CQ434">
            <v>-4.5857508620002818E-2</v>
          </cell>
          <cell r="CR434">
            <v>-2.3310409134300301</v>
          </cell>
          <cell r="CS434">
            <v>-0.32970436392000124</v>
          </cell>
          <cell r="CT434">
            <v>-0.19346252991000057</v>
          </cell>
          <cell r="CU434">
            <v>-6.4073581599988216E-3</v>
          </cell>
          <cell r="CV434">
            <v>-0.3827393420500016</v>
          </cell>
          <cell r="CW434">
            <v>-0.29015062837999928</v>
          </cell>
          <cell r="CX434">
            <v>-0.87676412057999897</v>
          </cell>
          <cell r="CY434">
            <v>-0.14326424565000018</v>
          </cell>
          <cell r="CZ434">
            <v>7.725444030999995E-2</v>
          </cell>
          <cell r="DA434">
            <v>-0.20696803186999979</v>
          </cell>
          <cell r="DB434">
            <v>-5.0265087880003279E-2</v>
          </cell>
          <cell r="DC434">
            <v>4.0843217299979528E-3</v>
          </cell>
          <cell r="DD434">
            <v>6.7346032930004185E-2</v>
          </cell>
          <cell r="DE434">
            <v>-2.3558164832200248</v>
          </cell>
          <cell r="DF434">
            <v>3.3127375429998551E-2</v>
          </cell>
          <cell r="DG434">
            <v>0.34598621819000108</v>
          </cell>
          <cell r="DH434">
            <v>-0.48239554379000005</v>
          </cell>
          <cell r="DI434">
            <v>-0.52661435060000272</v>
          </cell>
          <cell r="DJ434">
            <v>-4.6821434950002683E-2</v>
          </cell>
          <cell r="DK434">
            <v>-0.81226711435999732</v>
          </cell>
          <cell r="DL434">
            <v>-8.1249682850000227E-2</v>
          </cell>
          <cell r="DM434">
            <v>-0.24468710774999991</v>
          </cell>
          <cell r="DN434">
            <v>-0.16307367801999995</v>
          </cell>
          <cell r="DO434">
            <v>-0.42060649725999966</v>
          </cell>
          <cell r="DP434">
            <v>-1.4308176400003703E-2</v>
          </cell>
          <cell r="DQ434">
            <v>5.7093509140003107E-2</v>
          </cell>
          <cell r="DR434">
            <v>-1.9415194794700312</v>
          </cell>
          <cell r="DS434">
            <v>5.1495885600019164E-3</v>
          </cell>
          <cell r="DT434">
            <v>-0.40479995033999927</v>
          </cell>
          <cell r="DU434">
            <v>0.16521101854999998</v>
          </cell>
          <cell r="DV434">
            <v>7.1955331819999913E-2</v>
          </cell>
          <cell r="DW434">
            <v>-0.3665701496999958</v>
          </cell>
          <cell r="DX434">
            <v>-0.54819769392000062</v>
          </cell>
          <cell r="DY434">
            <v>-1.4959698230001095E-2</v>
          </cell>
          <cell r="DZ434">
            <v>-6.8057570220002361E-2</v>
          </cell>
          <cell r="EA434">
            <v>-9.1640400379999321E-2</v>
          </cell>
          <cell r="EB434">
            <v>-0.60364994572000796</v>
          </cell>
          <cell r="EC434">
            <v>8.6704662209999839E-2</v>
          </cell>
          <cell r="ED434">
            <v>-0.17266467210001224</v>
          </cell>
          <cell r="EE434">
            <v>-2.3765244486999961</v>
          </cell>
          <cell r="EF434">
            <v>0</v>
          </cell>
          <cell r="EG434">
            <v>-0.54112904856000021</v>
          </cell>
          <cell r="EH434">
            <v>-9.4815981070000888E-2</v>
          </cell>
          <cell r="EI434">
            <v>0.13945388261000247</v>
          </cell>
          <cell r="EJ434">
            <v>-0.33798027881000081</v>
          </cell>
          <cell r="EK434">
            <v>-0.62721431814000184</v>
          </cell>
          <cell r="EL434">
            <v>-9.9047744359999967E-2</v>
          </cell>
          <cell r="EM434">
            <v>-0.10552658578999896</v>
          </cell>
          <cell r="EN434">
            <v>-0.15969423730000187</v>
          </cell>
          <cell r="EO434">
            <v>-0.5505701372799976</v>
          </cell>
          <cell r="EP434">
            <v>0</v>
          </cell>
          <cell r="EQ434">
            <v>0</v>
          </cell>
          <cell r="ER434">
            <v>-2.1472571563100189</v>
          </cell>
          <cell r="ES434">
            <v>0</v>
          </cell>
          <cell r="ET434">
            <v>-7.7234726040000368E-2</v>
          </cell>
          <cell r="EU434">
            <v>-0.10949777118000092</v>
          </cell>
          <cell r="EV434">
            <v>-0.1085025452100048</v>
          </cell>
          <cell r="EW434">
            <v>-0.54286583804999822</v>
          </cell>
          <cell r="EX434">
            <v>-0.50046953116000381</v>
          </cell>
          <cell r="EY434">
            <v>-0.11700669399000141</v>
          </cell>
          <cell r="EZ434">
            <v>-0.13199323702999877</v>
          </cell>
          <cell r="FA434">
            <v>-7.7876614500002717E-2</v>
          </cell>
          <cell r="FB434">
            <v>-0.48181019914999723</v>
          </cell>
          <cell r="FC434">
            <v>0</v>
          </cell>
          <cell r="FD434">
            <v>0</v>
          </cell>
          <cell r="FE434">
            <v>-1.2296732551899368</v>
          </cell>
          <cell r="FF434">
            <v>-9.3811604899997292E-2</v>
          </cell>
          <cell r="FG434">
            <v>-5.5133928059998283E-2</v>
          </cell>
          <cell r="FH434">
            <v>0.2078093051400014</v>
          </cell>
          <cell r="FI434">
            <v>6.4311124410000531E-2</v>
          </cell>
          <cell r="FJ434">
            <v>-0.11623130913999979</v>
          </cell>
          <cell r="FK434">
            <v>-0.56498895176000019</v>
          </cell>
          <cell r="FL434">
            <v>7.0404014360001099E-2</v>
          </cell>
          <cell r="FM434">
            <v>1.941672760001012E-3</v>
          </cell>
          <cell r="FN434">
            <v>-0.34485258863000112</v>
          </cell>
          <cell r="FO434">
            <v>-0.39912098936999385</v>
          </cell>
          <cell r="FP434">
            <v>0</v>
          </cell>
          <cell r="FQ434">
            <v>0</v>
          </cell>
          <cell r="FR434">
            <v>-1.1860834095599557</v>
          </cell>
          <cell r="FS434">
            <v>-0.18958646021999925</v>
          </cell>
          <cell r="FT434">
            <v>-0.28813961028999557</v>
          </cell>
          <cell r="FU434">
            <v>-0.28954496721999767</v>
          </cell>
          <cell r="FV434">
            <v>-0.2954515331100005</v>
          </cell>
          <cell r="FW434">
            <v>-3.614729750000123E-2</v>
          </cell>
          <cell r="FX434">
            <v>0.36350857333999897</v>
          </cell>
          <cell r="FY434">
            <v>9.5497020969999014E-2</v>
          </cell>
          <cell r="FZ434">
            <v>-4.3335489930001359E-2</v>
          </cell>
          <cell r="GA434">
            <v>-0.18745292342000042</v>
          </cell>
          <cell r="GB434">
            <v>-0.31543072218000034</v>
          </cell>
          <cell r="GC434">
            <v>0</v>
          </cell>
          <cell r="GD434">
            <v>0</v>
          </cell>
          <cell r="GE434">
            <v>-1.3895095044300092</v>
          </cell>
          <cell r="GF434">
            <v>-9.8382973999999734E-2</v>
          </cell>
          <cell r="GG434">
            <v>8.7163859419998602E-2</v>
          </cell>
          <cell r="GH434">
            <v>-0.27785443370000174</v>
          </cell>
          <cell r="GI434">
            <v>-0.28953631289000015</v>
          </cell>
          <cell r="GJ434">
            <v>-0.16624944520000007</v>
          </cell>
          <cell r="GK434">
            <v>-0.51894329549000062</v>
          </cell>
          <cell r="GL434">
            <v>-9.8837244590001205E-2</v>
          </cell>
          <cell r="GM434">
            <v>9.3039156210004137E-2</v>
          </cell>
          <cell r="GN434">
            <v>-4.9244671600003898E-3</v>
          </cell>
          <cell r="GO434">
            <v>-0.11498434703000271</v>
          </cell>
          <cell r="GP434">
            <v>0</v>
          </cell>
          <cell r="GQ434">
            <v>0</v>
          </cell>
          <cell r="GR434">
            <v>-0.38196572799995465</v>
          </cell>
          <cell r="GS434">
            <v>0</v>
          </cell>
          <cell r="GT434">
            <v>-0.20178164880999816</v>
          </cell>
          <cell r="GU434">
            <v>-0.14014181544000337</v>
          </cell>
          <cell r="GV434">
            <v>-2.2138268700011565E-3</v>
          </cell>
          <cell r="GW434">
            <v>-0.14021568832000142</v>
          </cell>
          <cell r="GX434">
            <v>0.19591675694000088</v>
          </cell>
          <cell r="GY434">
            <v>0</v>
          </cell>
          <cell r="GZ434">
            <v>0</v>
          </cell>
          <cell r="HA434">
            <v>0</v>
          </cell>
          <cell r="HB434">
            <v>-9.3529505499997612E-2</v>
          </cell>
          <cell r="HC434">
            <v>0</v>
          </cell>
          <cell r="HD434">
            <v>0</v>
          </cell>
          <cell r="HE434">
            <v>-0.37824914507001495</v>
          </cell>
          <cell r="HF434">
            <v>0</v>
          </cell>
          <cell r="HG434">
            <v>0.22199703813000049</v>
          </cell>
          <cell r="HH434">
            <v>-3.8338356579998845E-2</v>
          </cell>
          <cell r="HI434">
            <v>-0.17662736918000377</v>
          </cell>
          <cell r="HJ434">
            <v>-0.37641518857999756</v>
          </cell>
          <cell r="HK434">
            <v>-4.4752241619999467E-2</v>
          </cell>
          <cell r="HL434">
            <v>0</v>
          </cell>
          <cell r="HM434">
            <v>0</v>
          </cell>
          <cell r="HN434">
            <v>-6.2684453329996614E-2</v>
          </cell>
          <cell r="HO434">
            <v>9.8571426089996805E-2</v>
          </cell>
          <cell r="HP434">
            <v>0</v>
          </cell>
          <cell r="HQ434">
            <v>0</v>
          </cell>
          <cell r="HR434">
            <v>-0.47905157319996761</v>
          </cell>
          <cell r="HS434">
            <v>0</v>
          </cell>
          <cell r="HT434">
            <v>-0.48736230697999972</v>
          </cell>
          <cell r="HU434">
            <v>2.8706283009999112E-2</v>
          </cell>
          <cell r="HV434">
            <v>0.1714336806100043</v>
          </cell>
          <cell r="HW434">
            <v>-0.19173977289999655</v>
          </cell>
          <cell r="HX434">
            <v>-8.9456939996068741E-5</v>
          </cell>
          <cell r="HY434">
            <v>0</v>
          </cell>
          <cell r="HZ434">
            <v>0</v>
          </cell>
          <cell r="IA434">
            <v>0</v>
          </cell>
          <cell r="IB434">
            <v>0</v>
          </cell>
          <cell r="IC434">
            <v>0</v>
          </cell>
          <cell r="ID434">
            <v>0</v>
          </cell>
          <cell r="IE434">
            <v>-0.84738481035998348</v>
          </cell>
          <cell r="IF434">
            <v>0</v>
          </cell>
          <cell r="IG434">
            <v>0.16744249223000196</v>
          </cell>
          <cell r="IH434">
            <v>-0.45144028629999866</v>
          </cell>
          <cell r="II434">
            <v>-0.24414557713000207</v>
          </cell>
          <cell r="IJ434">
            <v>-3.1965929749997457E-2</v>
          </cell>
          <cell r="IK434">
            <v>-0.28727550941000146</v>
          </cell>
          <cell r="IL434">
            <v>0</v>
          </cell>
          <cell r="IM434">
            <v>0</v>
          </cell>
          <cell r="IN434">
            <v>0</v>
          </cell>
          <cell r="IO434">
            <v>0</v>
          </cell>
          <cell r="IP434">
            <v>0</v>
          </cell>
          <cell r="IQ434">
            <v>0</v>
          </cell>
          <cell r="IR434">
            <v>-0.46522384740001144</v>
          </cell>
          <cell r="IS434">
            <v>0</v>
          </cell>
          <cell r="IT434">
            <v>0.19255350210000088</v>
          </cell>
          <cell r="IU434">
            <v>-1.106856474000395E-2</v>
          </cell>
          <cell r="IV434">
            <v>-0.12847701341999596</v>
          </cell>
          <cell r="IW434">
            <v>-0.42625480619999934</v>
          </cell>
          <cell r="IX434">
            <v>-9.1976965139998867E-2</v>
          </cell>
          <cell r="IY434">
            <v>0</v>
          </cell>
          <cell r="IZ434">
            <v>0</v>
          </cell>
          <cell r="JA434">
            <v>0</v>
          </cell>
          <cell r="JB434">
            <v>0</v>
          </cell>
          <cell r="JC434">
            <v>0</v>
          </cell>
          <cell r="JD434">
            <v>0</v>
          </cell>
          <cell r="JE434">
            <v>-5.8869153769990135E-2</v>
          </cell>
          <cell r="JF434">
            <v>0</v>
          </cell>
          <cell r="JG434">
            <v>-0.28950364353000069</v>
          </cell>
          <cell r="JH434">
            <v>0.52368665682000071</v>
          </cell>
          <cell r="JI434">
            <v>8.347560364999751E-2</v>
          </cell>
          <cell r="JJ434">
            <v>2.5377095800038774E-3</v>
          </cell>
          <cell r="JK434">
            <v>-0.37906548028999509</v>
          </cell>
          <cell r="JL434">
            <v>0</v>
          </cell>
          <cell r="JM434">
            <v>0</v>
          </cell>
          <cell r="JN434">
            <v>0</v>
          </cell>
          <cell r="JO434">
            <v>0</v>
          </cell>
          <cell r="JP434">
            <v>0</v>
          </cell>
          <cell r="JQ434">
            <v>0</v>
          </cell>
        </row>
        <row r="435">
          <cell r="F435">
            <v>0</v>
          </cell>
          <cell r="G435">
            <v>0</v>
          </cell>
          <cell r="H435">
            <v>-1.1744053408999662</v>
          </cell>
          <cell r="I435">
            <v>0</v>
          </cell>
          <cell r="J435">
            <v>1.3485595242100317</v>
          </cell>
          <cell r="K435">
            <v>0</v>
          </cell>
          <cell r="L435">
            <v>0</v>
          </cell>
          <cell r="M435">
            <v>0</v>
          </cell>
          <cell r="N435">
            <v>-1.1337882356600062</v>
          </cell>
          <cell r="O435">
            <v>-3.7033281004800074</v>
          </cell>
          <cell r="P435">
            <v>-0.66281385753001132</v>
          </cell>
          <cell r="Q435">
            <v>0</v>
          </cell>
          <cell r="R435">
            <v>6.0858037687198703</v>
          </cell>
          <cell r="S435">
            <v>1.4538479205700128</v>
          </cell>
          <cell r="T435">
            <v>0</v>
          </cell>
          <cell r="U435">
            <v>-0.46794819822997624</v>
          </cell>
          <cell r="V435">
            <v>6.2456176975699691</v>
          </cell>
          <cell r="W435">
            <v>-3.2404875558599997</v>
          </cell>
          <cell r="X435">
            <v>-0.20953206473996033</v>
          </cell>
          <cell r="Y435">
            <v>0</v>
          </cell>
          <cell r="Z435">
            <v>0</v>
          </cell>
          <cell r="AA435">
            <v>1.1337432156599903</v>
          </cell>
          <cell r="AB435">
            <v>1.2874001215599833</v>
          </cell>
          <cell r="AC435">
            <v>0</v>
          </cell>
          <cell r="AD435">
            <v>-0.11683736781003518</v>
          </cell>
          <cell r="AE435">
            <v>8.6390913290706521</v>
          </cell>
          <cell r="AF435">
            <v>0</v>
          </cell>
          <cell r="AG435">
            <v>3.0313237068299941</v>
          </cell>
          <cell r="AH435">
            <v>3.4891468242099677</v>
          </cell>
          <cell r="AI435">
            <v>1.8025447598499795</v>
          </cell>
          <cell r="AJ435">
            <v>-2.6127966231599657</v>
          </cell>
          <cell r="AK435">
            <v>2.5011670704199673</v>
          </cell>
          <cell r="AL435">
            <v>2.1066640995500165</v>
          </cell>
          <cell r="AM435">
            <v>-1.5568601771000203</v>
          </cell>
          <cell r="AN435">
            <v>-0.15375938468000072</v>
          </cell>
          <cell r="AO435">
            <v>3.1661053150003227E-2</v>
          </cell>
          <cell r="AP435">
            <v>0</v>
          </cell>
          <cell r="AQ435">
            <v>0</v>
          </cell>
          <cell r="AR435">
            <v>-0.70328920644078607</v>
          </cell>
          <cell r="AS435">
            <v>0</v>
          </cell>
          <cell r="AT435">
            <v>0</v>
          </cell>
          <cell r="AU435">
            <v>-0.9056397541000365</v>
          </cell>
          <cell r="AV435">
            <v>0</v>
          </cell>
          <cell r="AW435">
            <v>0</v>
          </cell>
          <cell r="AX435">
            <v>0.20235054765998939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4.2218249019297218</v>
          </cell>
          <cell r="BF435">
            <v>0</v>
          </cell>
          <cell r="BG435">
            <v>0</v>
          </cell>
          <cell r="BH435">
            <v>4.8473484062699868</v>
          </cell>
          <cell r="BI435">
            <v>0</v>
          </cell>
          <cell r="BJ435">
            <v>0</v>
          </cell>
          <cell r="BK435">
            <v>0</v>
          </cell>
          <cell r="BL435">
            <v>-0.62552350433998072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3.2602756929800307</v>
          </cell>
          <cell r="BS435">
            <v>0</v>
          </cell>
          <cell r="BT435">
            <v>0</v>
          </cell>
          <cell r="BU435">
            <v>2.1718563349199371</v>
          </cell>
          <cell r="BV435">
            <v>2.4824037234099592</v>
          </cell>
          <cell r="BW435">
            <v>1.5186789742200517</v>
          </cell>
          <cell r="BX435">
            <v>-3.3353049742099756</v>
          </cell>
          <cell r="BY435">
            <v>0</v>
          </cell>
          <cell r="BZ435">
            <v>0</v>
          </cell>
          <cell r="CA435">
            <v>0</v>
          </cell>
          <cell r="CB435">
            <v>0.42264163464000148</v>
          </cell>
          <cell r="CC435">
            <v>0</v>
          </cell>
          <cell r="CD435">
            <v>0</v>
          </cell>
          <cell r="CE435">
            <v>-0.57167414549000739</v>
          </cell>
          <cell r="CF435">
            <v>0.19178533605000148</v>
          </cell>
          <cell r="CG435">
            <v>-6.8053839509999214E-2</v>
          </cell>
          <cell r="CH435">
            <v>-0.16138332394999999</v>
          </cell>
          <cell r="CI435">
            <v>-0.21974611921000076</v>
          </cell>
          <cell r="CJ435">
            <v>3.1323998699999578E-2</v>
          </cell>
          <cell r="CK435">
            <v>1.4232053949998935E-2</v>
          </cell>
          <cell r="CL435">
            <v>-0.13104755701000048</v>
          </cell>
          <cell r="CM435">
            <v>-3.9395532299999481E-2</v>
          </cell>
          <cell r="CN435">
            <v>-3.4230383559999744E-2</v>
          </cell>
          <cell r="CO435">
            <v>-8.3362441660002062E-2</v>
          </cell>
          <cell r="CP435">
            <v>1.442824110000096E-2</v>
          </cell>
          <cell r="CQ435">
            <v>-8.6224578090000392E-2</v>
          </cell>
          <cell r="CR435">
            <v>-0.75416510639999501</v>
          </cell>
          <cell r="CS435">
            <v>-0.18236504701999934</v>
          </cell>
          <cell r="CT435">
            <v>3.2233416599999565E-2</v>
          </cell>
          <cell r="CU435">
            <v>-2.3901485760000618E-2</v>
          </cell>
          <cell r="CV435">
            <v>-8.6375499909999043E-2</v>
          </cell>
          <cell r="CW435">
            <v>-9.9810401989999242E-2</v>
          </cell>
          <cell r="CX435">
            <v>9.7299253070000091E-2</v>
          </cell>
          <cell r="CY435">
            <v>-0.15320463773000004</v>
          </cell>
          <cell r="CZ435">
            <v>-1.8618288279999895E-2</v>
          </cell>
          <cell r="DA435">
            <v>-0.11635614957000051</v>
          </cell>
          <cell r="DB435">
            <v>-0.11916324526000288</v>
          </cell>
          <cell r="DC435">
            <v>-4.1940643140000233E-2</v>
          </cell>
          <cell r="DD435">
            <v>-4.1962377409998197E-2</v>
          </cell>
          <cell r="DE435">
            <v>-1.001878188920017</v>
          </cell>
          <cell r="DF435">
            <v>-8.1060748259998761E-2</v>
          </cell>
          <cell r="DG435">
            <v>-0.17534098853000035</v>
          </cell>
          <cell r="DH435">
            <v>-0.16758483226999843</v>
          </cell>
          <cell r="DI435">
            <v>3.852259921000023E-2</v>
          </cell>
          <cell r="DJ435">
            <v>-4.828420368999975E-2</v>
          </cell>
          <cell r="DK435">
            <v>-0.29182842268000009</v>
          </cell>
          <cell r="DL435">
            <v>0</v>
          </cell>
          <cell r="DM435">
            <v>-9.7976660020000494E-2</v>
          </cell>
          <cell r="DN435">
            <v>-6.4241145889999629E-2</v>
          </cell>
          <cell r="DO435">
            <v>-4.8605756309999748E-2</v>
          </cell>
          <cell r="DP435">
            <v>-3.4873889509999145E-2</v>
          </cell>
          <cell r="DQ435">
            <v>-3.0604140970002192E-2</v>
          </cell>
          <cell r="DR435">
            <v>-1.0416887637399981</v>
          </cell>
          <cell r="DS435">
            <v>0.15450746898000034</v>
          </cell>
          <cell r="DT435">
            <v>-8.1567712580000062E-2</v>
          </cell>
          <cell r="DU435">
            <v>-0.10974243977999976</v>
          </cell>
          <cell r="DV435">
            <v>-0.32219532202000067</v>
          </cell>
          <cell r="DW435">
            <v>-0.18114811515000095</v>
          </cell>
          <cell r="DX435">
            <v>1.9662469460000054E-2</v>
          </cell>
          <cell r="DY435">
            <v>-1.068234879999963E-3</v>
          </cell>
          <cell r="DZ435">
            <v>-7.0419171780000234E-2</v>
          </cell>
          <cell r="EA435">
            <v>-0.16196412795999926</v>
          </cell>
          <cell r="EB435">
            <v>-0.45210636995000186</v>
          </cell>
          <cell r="EC435">
            <v>6.7322109180000922E-2</v>
          </cell>
          <cell r="ED435">
            <v>9.7030682739999818E-2</v>
          </cell>
          <cell r="EE435">
            <v>-0.50716902538999875</v>
          </cell>
          <cell r="EF435">
            <v>0</v>
          </cell>
          <cell r="EG435">
            <v>-0.21964954887999966</v>
          </cell>
          <cell r="EH435">
            <v>1.4016065490000784E-2</v>
          </cell>
          <cell r="EI435">
            <v>-0.11690737364999926</v>
          </cell>
          <cell r="EJ435">
            <v>-0.17678565860999917</v>
          </cell>
          <cell r="EK435">
            <v>-5.8494059970000123E-2</v>
          </cell>
          <cell r="EL435">
            <v>1.3231106000004544E-3</v>
          </cell>
          <cell r="EM435">
            <v>-3.5886848320000553E-2</v>
          </cell>
          <cell r="EN435">
            <v>7.7831027059999336E-2</v>
          </cell>
          <cell r="EO435">
            <v>7.3842608899994389E-3</v>
          </cell>
          <cell r="EP435">
            <v>0</v>
          </cell>
          <cell r="EQ435">
            <v>0</v>
          </cell>
          <cell r="ER435">
            <v>-0.7701438650200032</v>
          </cell>
          <cell r="ES435">
            <v>0</v>
          </cell>
          <cell r="ET435">
            <v>-5.327218381000165E-2</v>
          </cell>
          <cell r="EU435">
            <v>0.10166762610000113</v>
          </cell>
          <cell r="EV435">
            <v>-0.11007975103999978</v>
          </cell>
          <cell r="EW435">
            <v>-9.7542044190000787E-2</v>
          </cell>
          <cell r="EX435">
            <v>-0.24849438751000008</v>
          </cell>
          <cell r="EY435">
            <v>-0.11059714029000034</v>
          </cell>
          <cell r="EZ435">
            <v>9.869425009999766E-3</v>
          </cell>
          <cell r="FA435">
            <v>-0.11700256167999967</v>
          </cell>
          <cell r="FB435">
            <v>-0.1446928476100009</v>
          </cell>
          <cell r="FC435">
            <v>0</v>
          </cell>
          <cell r="FD435">
            <v>0</v>
          </cell>
          <cell r="FE435">
            <v>-0.66679132215001857</v>
          </cell>
          <cell r="FF435">
            <v>-7.4895671790001117E-2</v>
          </cell>
          <cell r="FG435">
            <v>-1.8427223300010453E-3</v>
          </cell>
          <cell r="FH435">
            <v>5.1259994010000476E-2</v>
          </cell>
          <cell r="FI435">
            <v>-0.22234097417000065</v>
          </cell>
          <cell r="FJ435">
            <v>1.8518937080000519E-2</v>
          </cell>
          <cell r="FK435">
            <v>-0.1693442240199996</v>
          </cell>
          <cell r="FL435">
            <v>6.7853496379999712E-2</v>
          </cell>
          <cell r="FM435">
            <v>-2.6040477930000527E-2</v>
          </cell>
          <cell r="FN435">
            <v>-7.1576452859999584E-2</v>
          </cell>
          <cell r="FO435">
            <v>-0.23838322651999988</v>
          </cell>
          <cell r="FP435">
            <v>0</v>
          </cell>
          <cell r="FQ435">
            <v>0</v>
          </cell>
          <cell r="FR435">
            <v>-0.32642770405000476</v>
          </cell>
          <cell r="FS435">
            <v>7.7329840020000873E-2</v>
          </cell>
          <cell r="FT435">
            <v>1.684159214000136E-2</v>
          </cell>
          <cell r="FU435">
            <v>-5.5139086400011195E-3</v>
          </cell>
          <cell r="FV435">
            <v>-3.3689073619998844E-2</v>
          </cell>
          <cell r="FW435">
            <v>-7.8422910609998731E-2</v>
          </cell>
          <cell r="FX435">
            <v>-4.3997888850000777E-2</v>
          </cell>
          <cell r="FY435">
            <v>5.2851749489999378E-2</v>
          </cell>
          <cell r="FZ435">
            <v>0</v>
          </cell>
          <cell r="GA435">
            <v>-0.10356451290000113</v>
          </cell>
          <cell r="GB435">
            <v>-0.20826259108000045</v>
          </cell>
          <cell r="GC435">
            <v>0</v>
          </cell>
          <cell r="GD435">
            <v>0</v>
          </cell>
          <cell r="GE435">
            <v>-0.39837427746999765</v>
          </cell>
          <cell r="GF435">
            <v>-3.6956096450001752E-2</v>
          </cell>
          <cell r="GG435">
            <v>4.7619470449999035E-2</v>
          </cell>
          <cell r="GH435">
            <v>-2.7882512389999725E-2</v>
          </cell>
          <cell r="GI435">
            <v>-0.15083437976000003</v>
          </cell>
          <cell r="GJ435">
            <v>-0.17834587643999988</v>
          </cell>
          <cell r="GK435">
            <v>3.5754273380000257E-2</v>
          </cell>
          <cell r="GL435">
            <v>-3.2408250060000476E-2</v>
          </cell>
          <cell r="GM435">
            <v>-5.3927066560000014E-2</v>
          </cell>
          <cell r="GN435">
            <v>8.2113880000456163E-5</v>
          </cell>
          <cell r="GO435">
            <v>-1.4759535199981855E-3</v>
          </cell>
          <cell r="GP435">
            <v>0</v>
          </cell>
          <cell r="GQ435">
            <v>0</v>
          </cell>
          <cell r="GR435">
            <v>-0.40737067726999499</v>
          </cell>
          <cell r="GS435">
            <v>0</v>
          </cell>
          <cell r="GT435">
            <v>-0.1888448281699997</v>
          </cell>
          <cell r="GU435">
            <v>-1.3817725630000055E-2</v>
          </cell>
          <cell r="GV435">
            <v>-6.6093161180001303E-2</v>
          </cell>
          <cell r="GW435">
            <v>-2.904416067999982E-2</v>
          </cell>
          <cell r="GX435">
            <v>-2.6577833770000225E-2</v>
          </cell>
          <cell r="GY435">
            <v>0</v>
          </cell>
          <cell r="GZ435">
            <v>0</v>
          </cell>
          <cell r="HA435">
            <v>0</v>
          </cell>
          <cell r="HB435">
            <v>-8.299296783999921E-2</v>
          </cell>
          <cell r="HC435">
            <v>0</v>
          </cell>
          <cell r="HD435">
            <v>0</v>
          </cell>
          <cell r="HE435">
            <v>-0.21810241679000342</v>
          </cell>
          <cell r="HF435">
            <v>0</v>
          </cell>
          <cell r="HG435">
            <v>1.5115415130000365E-2</v>
          </cell>
          <cell r="HH435">
            <v>-6.2532137969999901E-2</v>
          </cell>
          <cell r="HI435">
            <v>4.222503020001156E-3</v>
          </cell>
          <cell r="HJ435">
            <v>-0.16902957992999923</v>
          </cell>
          <cell r="HK435">
            <v>-5.420963885000063E-2</v>
          </cell>
          <cell r="HL435">
            <v>0</v>
          </cell>
          <cell r="HM435">
            <v>0</v>
          </cell>
          <cell r="HN435">
            <v>-2.932547091999993E-2</v>
          </cell>
          <cell r="HO435">
            <v>7.7656492730000082E-2</v>
          </cell>
          <cell r="HP435">
            <v>0</v>
          </cell>
          <cell r="HQ435">
            <v>0</v>
          </cell>
          <cell r="HR435">
            <v>-2.7892555499988703E-3</v>
          </cell>
          <cell r="HS435">
            <v>0</v>
          </cell>
          <cell r="HT435">
            <v>9.7787462490000365E-2</v>
          </cell>
          <cell r="HU435">
            <v>-3.7042909940002033E-2</v>
          </cell>
          <cell r="HV435">
            <v>-5.8145582359998116E-2</v>
          </cell>
          <cell r="HW435">
            <v>-6.6101323200022932E-3</v>
          </cell>
          <cell r="HX435">
            <v>1.2219065799996542E-3</v>
          </cell>
          <cell r="HY435">
            <v>0</v>
          </cell>
          <cell r="HZ435">
            <v>0</v>
          </cell>
          <cell r="IA435">
            <v>0</v>
          </cell>
          <cell r="IB435">
            <v>0</v>
          </cell>
          <cell r="IC435">
            <v>0</v>
          </cell>
          <cell r="ID435">
            <v>0</v>
          </cell>
          <cell r="IE435">
            <v>-0.25935999486998185</v>
          </cell>
          <cell r="IF435">
            <v>0</v>
          </cell>
          <cell r="IG435">
            <v>6.4095719999990308E-5</v>
          </cell>
          <cell r="IH435">
            <v>-0.13727224870000043</v>
          </cell>
          <cell r="II435">
            <v>8.6280554900017847E-3</v>
          </cell>
          <cell r="IJ435">
            <v>6.0989976270000135E-2</v>
          </cell>
          <cell r="IK435">
            <v>-0.19176987364999931</v>
          </cell>
          <cell r="IL435">
            <v>0</v>
          </cell>
          <cell r="IM435">
            <v>0</v>
          </cell>
          <cell r="IN435">
            <v>0</v>
          </cell>
          <cell r="IO435">
            <v>0</v>
          </cell>
          <cell r="IP435">
            <v>0</v>
          </cell>
          <cell r="IQ435">
            <v>0</v>
          </cell>
          <cell r="IR435">
            <v>-0.10154641763998029</v>
          </cell>
          <cell r="IS435">
            <v>0</v>
          </cell>
          <cell r="IT435">
            <v>-5.4005235110000882E-2</v>
          </cell>
          <cell r="IU435">
            <v>4.9427983299992206E-3</v>
          </cell>
          <cell r="IV435">
            <v>-7.1746969300008345E-3</v>
          </cell>
          <cell r="IW435">
            <v>-4.5309283929999999E-2</v>
          </cell>
          <cell r="IX435">
            <v>0</v>
          </cell>
          <cell r="IY435">
            <v>0</v>
          </cell>
          <cell r="IZ435">
            <v>0</v>
          </cell>
          <cell r="JA435">
            <v>0</v>
          </cell>
          <cell r="JB435">
            <v>0</v>
          </cell>
          <cell r="JC435">
            <v>0</v>
          </cell>
          <cell r="JD435">
            <v>0</v>
          </cell>
          <cell r="JE435">
            <v>-0.30319226586000525</v>
          </cell>
          <cell r="JF435">
            <v>0</v>
          </cell>
          <cell r="JG435">
            <v>-3.0874702699996703E-3</v>
          </cell>
          <cell r="JH435">
            <v>-0.1605911294100002</v>
          </cell>
          <cell r="JI435">
            <v>-5.5383099309999295E-2</v>
          </cell>
          <cell r="JJ435">
            <v>-3.9980704059999539E-2</v>
          </cell>
          <cell r="JK435">
            <v>-4.4149862810000329E-2</v>
          </cell>
          <cell r="JL435">
            <v>0</v>
          </cell>
          <cell r="JM435">
            <v>0</v>
          </cell>
          <cell r="JN435">
            <v>0</v>
          </cell>
          <cell r="JO435">
            <v>0</v>
          </cell>
          <cell r="JP435">
            <v>0</v>
          </cell>
          <cell r="JQ435">
            <v>0</v>
          </cell>
        </row>
        <row r="436">
          <cell r="F436">
            <v>0</v>
          </cell>
          <cell r="G436">
            <v>0</v>
          </cell>
          <cell r="H436">
            <v>0.59149825598024108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5.8405783295499987</v>
          </cell>
          <cell r="P436">
            <v>-3.8264343336099955</v>
          </cell>
          <cell r="Q436">
            <v>0</v>
          </cell>
          <cell r="R436">
            <v>36.060576960939215</v>
          </cell>
          <cell r="S436">
            <v>2.8199661354799446</v>
          </cell>
          <cell r="T436">
            <v>0</v>
          </cell>
          <cell r="U436">
            <v>9.3696645622399046</v>
          </cell>
          <cell r="V436">
            <v>13.622715990949928</v>
          </cell>
          <cell r="W436">
            <v>0.52519023967988687</v>
          </cell>
          <cell r="X436">
            <v>0</v>
          </cell>
          <cell r="Y436">
            <v>0</v>
          </cell>
          <cell r="Z436">
            <v>0</v>
          </cell>
          <cell r="AA436">
            <v>9.1838898331100154</v>
          </cell>
          <cell r="AB436">
            <v>0.53915019947999099</v>
          </cell>
          <cell r="AC436">
            <v>0</v>
          </cell>
          <cell r="AD436">
            <v>0</v>
          </cell>
          <cell r="AE436">
            <v>11.586760276342829</v>
          </cell>
          <cell r="AF436">
            <v>0</v>
          </cell>
          <cell r="AG436">
            <v>0.10045614890987054</v>
          </cell>
          <cell r="AH436">
            <v>-1.3049245630500081</v>
          </cell>
          <cell r="AI436">
            <v>-4.365227466819988</v>
          </cell>
          <cell r="AJ436">
            <v>6.6910156174801614</v>
          </cell>
          <cell r="AK436">
            <v>3.5609184541301602</v>
          </cell>
          <cell r="AL436">
            <v>0</v>
          </cell>
          <cell r="AM436">
            <v>0</v>
          </cell>
          <cell r="AN436">
            <v>3.1614917954999555</v>
          </cell>
          <cell r="AO436">
            <v>3.7430302901900632</v>
          </cell>
          <cell r="AP436">
            <v>0</v>
          </cell>
          <cell r="AQ436">
            <v>0</v>
          </cell>
          <cell r="AR436">
            <v>14.328094795719153</v>
          </cell>
          <cell r="AS436">
            <v>0</v>
          </cell>
          <cell r="AT436">
            <v>0</v>
          </cell>
          <cell r="AU436">
            <v>3.4785861083601048</v>
          </cell>
          <cell r="AV436">
            <v>0</v>
          </cell>
          <cell r="AW436">
            <v>0</v>
          </cell>
          <cell r="AX436">
            <v>10.849508687359958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3.9082619412911299</v>
          </cell>
          <cell r="BF436">
            <v>0</v>
          </cell>
          <cell r="BG436">
            <v>0</v>
          </cell>
          <cell r="BH436">
            <v>3.908261941289993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20.182064105349127</v>
          </cell>
          <cell r="BS436">
            <v>0</v>
          </cell>
          <cell r="BT436">
            <v>0</v>
          </cell>
          <cell r="BU436">
            <v>-2.4073196277402076</v>
          </cell>
          <cell r="BV436">
            <v>3.4451378340002066</v>
          </cell>
          <cell r="BW436">
            <v>15.567293281789716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3.5769526173000941</v>
          </cell>
          <cell r="CC436">
            <v>0</v>
          </cell>
          <cell r="CD436">
            <v>0</v>
          </cell>
          <cell r="CE436">
            <v>-2.4437181565299966</v>
          </cell>
          <cell r="CF436">
            <v>0.1290120832299948</v>
          </cell>
          <cell r="CG436">
            <v>0.359169947809999</v>
          </cell>
          <cell r="CH436">
            <v>-0.11941867493999681</v>
          </cell>
          <cell r="CI436">
            <v>-0.40509168263000461</v>
          </cell>
          <cell r="CJ436">
            <v>-0.57850274376999877</v>
          </cell>
          <cell r="CK436">
            <v>-0.50713992638000249</v>
          </cell>
          <cell r="CL436">
            <v>-0.22910432025999583</v>
          </cell>
          <cell r="CM436">
            <v>-9.8951016640000944E-2</v>
          </cell>
          <cell r="CN436">
            <v>-0.27003422233999785</v>
          </cell>
          <cell r="CO436">
            <v>-0.8089678112700085</v>
          </cell>
          <cell r="CP436">
            <v>1.2707121409999189E-2</v>
          </cell>
          <cell r="CQ436">
            <v>7.2603089250002029E-2</v>
          </cell>
          <cell r="CR436">
            <v>-3.1204292743899487</v>
          </cell>
          <cell r="CS436">
            <v>-0.37763068783999643</v>
          </cell>
          <cell r="CT436">
            <v>0.15942083347000136</v>
          </cell>
          <cell r="CU436">
            <v>-0.26122812646000426</v>
          </cell>
          <cell r="CV436">
            <v>-0.22229892218000202</v>
          </cell>
          <cell r="CW436">
            <v>-0.17500021378999975</v>
          </cell>
          <cell r="CX436">
            <v>-0.70318037366000397</v>
          </cell>
          <cell r="CY436">
            <v>0.2380544243999978</v>
          </cell>
          <cell r="CZ436">
            <v>0</v>
          </cell>
          <cell r="DA436">
            <v>-0.29587140615999985</v>
          </cell>
          <cell r="DB436">
            <v>-1.4888812438899848</v>
          </cell>
          <cell r="DC436">
            <v>-0.10210482920999908</v>
          </cell>
          <cell r="DD436">
            <v>0.10829127092999613</v>
          </cell>
          <cell r="DE436">
            <v>-2.7101524260600627</v>
          </cell>
          <cell r="DF436">
            <v>0.11896128935999428</v>
          </cell>
          <cell r="DG436">
            <v>-0.22334595410999825</v>
          </cell>
          <cell r="DH436">
            <v>1.0609032040004962E-2</v>
          </cell>
          <cell r="DI436">
            <v>-0.13989775424000328</v>
          </cell>
          <cell r="DJ436">
            <v>-0.42016724924000215</v>
          </cell>
          <cell r="DK436">
            <v>-1.2837361665200007</v>
          </cell>
          <cell r="DL436">
            <v>0</v>
          </cell>
          <cell r="DM436">
            <v>-9.7393353329998433E-2</v>
          </cell>
          <cell r="DN436">
            <v>-0.2110325636799999</v>
          </cell>
          <cell r="DO436">
            <v>-0.148379462460003</v>
          </cell>
          <cell r="DP436">
            <v>-0.39851672688000406</v>
          </cell>
          <cell r="DQ436">
            <v>8.2746482999993987E-2</v>
          </cell>
          <cell r="DR436">
            <v>-2.7026300520900577</v>
          </cell>
          <cell r="DS436">
            <v>0.26395608093000789</v>
          </cell>
          <cell r="DT436">
            <v>0.20014555743000528</v>
          </cell>
          <cell r="DU436">
            <v>-0.10024886129999899</v>
          </cell>
          <cell r="DV436">
            <v>-0.30291178875999947</v>
          </cell>
          <cell r="DW436">
            <v>-0.63298469496000109</v>
          </cell>
          <cell r="DX436">
            <v>-0.86833935109000038</v>
          </cell>
          <cell r="DY436">
            <v>0</v>
          </cell>
          <cell r="DZ436">
            <v>-0.29241670732999836</v>
          </cell>
          <cell r="EA436">
            <v>-7.6602821160001611E-2</v>
          </cell>
          <cell r="EB436">
            <v>-0.76091858731999906</v>
          </cell>
          <cell r="EC436">
            <v>-4.2932400600008691E-3</v>
          </cell>
          <cell r="ED436">
            <v>-0.12801563847000352</v>
          </cell>
          <cell r="EE436">
            <v>-2.7807500610400098</v>
          </cell>
          <cell r="EF436">
            <v>0</v>
          </cell>
          <cell r="EG436">
            <v>-0.53079875593999759</v>
          </cell>
          <cell r="EH436">
            <v>-0.33841814987000163</v>
          </cell>
          <cell r="EI436">
            <v>-0.25946795111000043</v>
          </cell>
          <cell r="EJ436">
            <v>-1.2726926400700016</v>
          </cell>
          <cell r="EK436">
            <v>-4.504817053999588E-2</v>
          </cell>
          <cell r="EL436">
            <v>-0.13039696186000072</v>
          </cell>
          <cell r="EM436">
            <v>-0.1945352437999972</v>
          </cell>
          <cell r="EN436">
            <v>1.9221338470000404E-2</v>
          </cell>
          <cell r="EO436">
            <v>-2.8613526320000915E-2</v>
          </cell>
          <cell r="EP436">
            <v>0</v>
          </cell>
          <cell r="EQ436">
            <v>0</v>
          </cell>
          <cell r="ER436">
            <v>-2.590089563829963</v>
          </cell>
          <cell r="ES436">
            <v>-9.9524207100003537E-3</v>
          </cell>
          <cell r="ET436">
            <v>0.13361691886999694</v>
          </cell>
          <cell r="EU436">
            <v>-0.19524092628999767</v>
          </cell>
          <cell r="EV436">
            <v>-0.20591921976999572</v>
          </cell>
          <cell r="EW436">
            <v>-0.68335693229999706</v>
          </cell>
          <cell r="EX436">
            <v>-0.49062552766999801</v>
          </cell>
          <cell r="EY436">
            <v>0.16320098463999955</v>
          </cell>
          <cell r="EZ436">
            <v>-0.16866034166000077</v>
          </cell>
          <cell r="FA436">
            <v>-0.27759044628999874</v>
          </cell>
          <cell r="FB436">
            <v>-0.85556165264999606</v>
          </cell>
          <cell r="FC436">
            <v>0</v>
          </cell>
          <cell r="FD436">
            <v>0</v>
          </cell>
          <cell r="FE436">
            <v>-3.2177280867600757</v>
          </cell>
          <cell r="FF436">
            <v>-9.6469544889998815E-2</v>
          </cell>
          <cell r="FG436">
            <v>-2.1713619420001606E-2</v>
          </cell>
          <cell r="FH436">
            <v>-0.57408543754000618</v>
          </cell>
          <cell r="FI436">
            <v>-1.2675411146900011</v>
          </cell>
          <cell r="FJ436">
            <v>-7.1792615249997027E-2</v>
          </cell>
          <cell r="FK436">
            <v>-0.41701617028999749</v>
          </cell>
          <cell r="FL436">
            <v>-0.21264200413000012</v>
          </cell>
          <cell r="FM436">
            <v>-9.8951085519999538E-2</v>
          </cell>
          <cell r="FN436">
            <v>-0.17609727801000119</v>
          </cell>
          <cell r="FO436">
            <v>-0.28141921702000161</v>
          </cell>
          <cell r="FP436">
            <v>0</v>
          </cell>
          <cell r="FQ436">
            <v>0</v>
          </cell>
          <cell r="FR436">
            <v>-1.1569372214898976</v>
          </cell>
          <cell r="FS436">
            <v>9.6208979239996495E-2</v>
          </cell>
          <cell r="FT436">
            <v>6.5731455269997241E-2</v>
          </cell>
          <cell r="FU436">
            <v>-0.20063093651001296</v>
          </cell>
          <cell r="FV436">
            <v>-0.38813714517999642</v>
          </cell>
          <cell r="FW436">
            <v>-0.31697123412000039</v>
          </cell>
          <cell r="FX436">
            <v>8.8023671880002041E-2</v>
          </cell>
          <cell r="FY436">
            <v>-9.7432350260000078E-2</v>
          </cell>
          <cell r="FZ436">
            <v>-0.19441696601000302</v>
          </cell>
          <cell r="GA436">
            <v>-2.022297164000264E-2</v>
          </cell>
          <cell r="GB436">
            <v>-0.1890897241599987</v>
          </cell>
          <cell r="GC436">
            <v>0</v>
          </cell>
          <cell r="GD436">
            <v>0</v>
          </cell>
          <cell r="GE436">
            <v>-2.5139849471500497</v>
          </cell>
          <cell r="GF436">
            <v>0</v>
          </cell>
          <cell r="GG436">
            <v>-0.15947355809000285</v>
          </cell>
          <cell r="GH436">
            <v>-0.43507209651000522</v>
          </cell>
          <cell r="GI436">
            <v>-0.18944832689000179</v>
          </cell>
          <cell r="GJ436">
            <v>-0.79929385916999962</v>
          </cell>
          <cell r="GK436">
            <v>-0.44569853700999218</v>
          </cell>
          <cell r="GL436">
            <v>-5.7160603999761861E-4</v>
          </cell>
          <cell r="GM436">
            <v>8.6893293180001052E-2</v>
          </cell>
          <cell r="GN436">
            <v>-9.9012258460000169E-2</v>
          </cell>
          <cell r="GO436">
            <v>-0.47230799816000513</v>
          </cell>
          <cell r="GP436">
            <v>0</v>
          </cell>
          <cell r="GQ436">
            <v>0</v>
          </cell>
          <cell r="GR436">
            <v>-1.2746795563000433</v>
          </cell>
          <cell r="GS436">
            <v>0</v>
          </cell>
          <cell r="GT436">
            <v>-0.36864636248999716</v>
          </cell>
          <cell r="GU436">
            <v>-0.16461877329000174</v>
          </cell>
          <cell r="GV436">
            <v>-0.53643932251999971</v>
          </cell>
          <cell r="GW436">
            <v>-0.10452188718000244</v>
          </cell>
          <cell r="GX436">
            <v>-1.6828203950005616E-2</v>
          </cell>
          <cell r="GY436">
            <v>0</v>
          </cell>
          <cell r="GZ436">
            <v>0</v>
          </cell>
          <cell r="HA436">
            <v>0</v>
          </cell>
          <cell r="HB436">
            <v>-8.3625006870001073E-2</v>
          </cell>
          <cell r="HC436">
            <v>0</v>
          </cell>
          <cell r="HD436">
            <v>0</v>
          </cell>
          <cell r="HE436">
            <v>-1.6753492468799323</v>
          </cell>
          <cell r="HF436">
            <v>0</v>
          </cell>
          <cell r="HG436">
            <v>1.4142458999799601E-4</v>
          </cell>
          <cell r="HH436">
            <v>-0.24001674137999274</v>
          </cell>
          <cell r="HI436">
            <v>-0.51839867300000009</v>
          </cell>
          <cell r="HJ436">
            <v>-0.55478930315999975</v>
          </cell>
          <cell r="HK436">
            <v>-0.2625003695999979</v>
          </cell>
          <cell r="HL436">
            <v>0</v>
          </cell>
          <cell r="HM436">
            <v>0</v>
          </cell>
          <cell r="HN436">
            <v>-0.15185753671000057</v>
          </cell>
          <cell r="HO436">
            <v>5.2071952379996844E-2</v>
          </cell>
          <cell r="HP436">
            <v>0</v>
          </cell>
          <cell r="HQ436">
            <v>0</v>
          </cell>
          <cell r="HR436">
            <v>-0.42856536727992989</v>
          </cell>
          <cell r="HS436">
            <v>0</v>
          </cell>
          <cell r="HT436">
            <v>9.4175639790002208E-2</v>
          </cell>
          <cell r="HU436">
            <v>-8.9414080200000967E-3</v>
          </cell>
          <cell r="HV436">
            <v>1.543714134999874E-2</v>
          </cell>
          <cell r="HW436">
            <v>-0.33622103693999605</v>
          </cell>
          <cell r="HX436">
            <v>-0.19301570345999863</v>
          </cell>
          <cell r="HY436">
            <v>0</v>
          </cell>
          <cell r="HZ436">
            <v>0</v>
          </cell>
          <cell r="IA436">
            <v>0</v>
          </cell>
          <cell r="IB436">
            <v>0</v>
          </cell>
          <cell r="IC436">
            <v>0</v>
          </cell>
          <cell r="ID436">
            <v>0</v>
          </cell>
          <cell r="IE436">
            <v>-0.81310576284005265</v>
          </cell>
          <cell r="IF436">
            <v>0</v>
          </cell>
          <cell r="IG436">
            <v>6.8986301199984723E-3</v>
          </cell>
          <cell r="IH436">
            <v>-2.3568316819996937E-2</v>
          </cell>
          <cell r="II436">
            <v>-0.2627659884500062</v>
          </cell>
          <cell r="IJ436">
            <v>-0.12132781094000578</v>
          </cell>
          <cell r="IK436">
            <v>-0.41234227675000312</v>
          </cell>
          <cell r="IL436">
            <v>0</v>
          </cell>
          <cell r="IM436">
            <v>0</v>
          </cell>
          <cell r="IN436">
            <v>0</v>
          </cell>
          <cell r="IO436">
            <v>0</v>
          </cell>
          <cell r="IP436">
            <v>0</v>
          </cell>
          <cell r="IQ436">
            <v>0</v>
          </cell>
          <cell r="IR436">
            <v>-0.82682752643995627</v>
          </cell>
          <cell r="IS436">
            <v>0</v>
          </cell>
          <cell r="IT436">
            <v>-0.15675772819000144</v>
          </cell>
          <cell r="IU436">
            <v>0.57328074837000287</v>
          </cell>
          <cell r="IV436">
            <v>-0.34521255259999606</v>
          </cell>
          <cell r="IW436">
            <v>-0.50226208433999631</v>
          </cell>
          <cell r="IX436">
            <v>-0.39587590968000086</v>
          </cell>
          <cell r="IY436">
            <v>0</v>
          </cell>
          <cell r="IZ436">
            <v>0</v>
          </cell>
          <cell r="JA436">
            <v>0</v>
          </cell>
          <cell r="JB436">
            <v>0</v>
          </cell>
          <cell r="JC436">
            <v>0</v>
          </cell>
          <cell r="JD436">
            <v>0</v>
          </cell>
          <cell r="JE436">
            <v>0.51638840147995779</v>
          </cell>
          <cell r="JF436">
            <v>0</v>
          </cell>
          <cell r="JG436">
            <v>-0.13384801915999844</v>
          </cell>
          <cell r="JH436">
            <v>0.31768553316000236</v>
          </cell>
          <cell r="JI436">
            <v>9.8303891709996094E-2</v>
          </cell>
          <cell r="JJ436">
            <v>0.19595453790999784</v>
          </cell>
          <cell r="JK436">
            <v>3.8292457860002571E-2</v>
          </cell>
          <cell r="JL436">
            <v>0</v>
          </cell>
          <cell r="JM436">
            <v>0</v>
          </cell>
          <cell r="JN436">
            <v>0</v>
          </cell>
          <cell r="JO436">
            <v>0</v>
          </cell>
          <cell r="JP436">
            <v>0</v>
          </cell>
          <cell r="JQ436">
            <v>0</v>
          </cell>
        </row>
        <row r="437">
          <cell r="F437">
            <v>0</v>
          </cell>
          <cell r="G437">
            <v>0</v>
          </cell>
          <cell r="H437">
            <v>1.1052406707299269</v>
          </cell>
          <cell r="I437">
            <v>0</v>
          </cell>
          <cell r="J437">
            <v>0.69803123307002579</v>
          </cell>
          <cell r="K437">
            <v>0</v>
          </cell>
          <cell r="L437">
            <v>0</v>
          </cell>
          <cell r="M437">
            <v>0</v>
          </cell>
          <cell r="N437">
            <v>-0.29686342059000026</v>
          </cell>
          <cell r="O437">
            <v>1.6199415129499926</v>
          </cell>
          <cell r="P437">
            <v>0.44051552128001958</v>
          </cell>
          <cell r="Q437">
            <v>0.31900417061001463</v>
          </cell>
          <cell r="R437">
            <v>7.1778974018193367</v>
          </cell>
          <cell r="S437">
            <v>2.803179716810007</v>
          </cell>
          <cell r="T437">
            <v>1.1052404217199978</v>
          </cell>
          <cell r="U437">
            <v>0.26288388174981492</v>
          </cell>
          <cell r="V437">
            <v>4.6264943526700222</v>
          </cell>
          <cell r="W437">
            <v>-0.75752959356998417</v>
          </cell>
          <cell r="X437">
            <v>-1.8717034696300061</v>
          </cell>
          <cell r="Y437">
            <v>0</v>
          </cell>
          <cell r="Z437">
            <v>0</v>
          </cell>
          <cell r="AA437">
            <v>0.52495104781002055</v>
          </cell>
          <cell r="AB437">
            <v>0.48438104425997608</v>
          </cell>
          <cell r="AC437">
            <v>0</v>
          </cell>
          <cell r="AD437">
            <v>0</v>
          </cell>
          <cell r="AE437">
            <v>6.4396673442106476</v>
          </cell>
          <cell r="AF437">
            <v>0</v>
          </cell>
          <cell r="AG437">
            <v>1.1419743059000211</v>
          </cell>
          <cell r="AH437">
            <v>-2.1391545955499396</v>
          </cell>
          <cell r="AI437">
            <v>2.045751043670009</v>
          </cell>
          <cell r="AJ437">
            <v>2.7258623339999986</v>
          </cell>
          <cell r="AK437">
            <v>0</v>
          </cell>
          <cell r="AL437">
            <v>0</v>
          </cell>
          <cell r="AM437">
            <v>0.52814585053999963</v>
          </cell>
          <cell r="AN437">
            <v>1.0301402196299989</v>
          </cell>
          <cell r="AO437">
            <v>1.106948186019963</v>
          </cell>
          <cell r="AP437">
            <v>0</v>
          </cell>
          <cell r="AQ437">
            <v>0</v>
          </cell>
          <cell r="AR437">
            <v>5.9974835146194891</v>
          </cell>
          <cell r="AS437">
            <v>0</v>
          </cell>
          <cell r="AT437">
            <v>0</v>
          </cell>
          <cell r="AU437">
            <v>1.1807646786099895</v>
          </cell>
          <cell r="AV437">
            <v>0</v>
          </cell>
          <cell r="AW437">
            <v>0</v>
          </cell>
          <cell r="AX437">
            <v>4.8167188360099544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0.81283255103062402</v>
          </cell>
          <cell r="BF437">
            <v>0</v>
          </cell>
          <cell r="BG437">
            <v>0</v>
          </cell>
          <cell r="BH437">
            <v>0.81283255102999874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6.3928052398796353</v>
          </cell>
          <cell r="BS437">
            <v>0</v>
          </cell>
          <cell r="BT437">
            <v>0</v>
          </cell>
          <cell r="BU437">
            <v>-1.3512722711100196</v>
          </cell>
          <cell r="BV437">
            <v>1.1792039657400437</v>
          </cell>
          <cell r="BW437">
            <v>2.4614013456099428</v>
          </cell>
          <cell r="BX437">
            <v>2.9934280052199824</v>
          </cell>
          <cell r="BY437">
            <v>0</v>
          </cell>
          <cell r="BZ437">
            <v>0</v>
          </cell>
          <cell r="CA437">
            <v>0</v>
          </cell>
          <cell r="CB437">
            <v>1.1100441944199702</v>
          </cell>
          <cell r="CC437">
            <v>0</v>
          </cell>
          <cell r="CD437">
            <v>0</v>
          </cell>
          <cell r="CE437">
            <v>-0.78863397566000515</v>
          </cell>
          <cell r="CF437">
            <v>-1.1476848719999211E-2</v>
          </cell>
          <cell r="CG437">
            <v>1.1630467920000775E-2</v>
          </cell>
          <cell r="CH437">
            <v>2.8027695429999611E-2</v>
          </cell>
          <cell r="CI437">
            <v>-0.2333524744899993</v>
          </cell>
          <cell r="CJ437">
            <v>-0.18913291156999978</v>
          </cell>
          <cell r="CK437">
            <v>-7.5749965119999985E-2</v>
          </cell>
          <cell r="CL437">
            <v>1.4872363300009184E-3</v>
          </cell>
          <cell r="CM437">
            <v>-3.2265842550000201E-2</v>
          </cell>
          <cell r="CN437">
            <v>-0.17829055330999921</v>
          </cell>
          <cell r="CO437">
            <v>-1.3751681029997798E-2</v>
          </cell>
          <cell r="CP437">
            <v>-1.0401569889998186E-2</v>
          </cell>
          <cell r="CQ437">
            <v>-8.5357528660001236E-2</v>
          </cell>
          <cell r="CR437">
            <v>-0.60730407231999095</v>
          </cell>
          <cell r="CS437">
            <v>-0.1271659513400003</v>
          </cell>
          <cell r="CT437">
            <v>-5.8790690960001335E-2</v>
          </cell>
          <cell r="CU437">
            <v>-0.14900564018999951</v>
          </cell>
          <cell r="CV437">
            <v>0.10747002438000042</v>
          </cell>
          <cell r="CW437">
            <v>-0.1432026548500005</v>
          </cell>
          <cell r="CX437">
            <v>-0.24682299753999892</v>
          </cell>
          <cell r="CY437">
            <v>-3.6674048630000122E-2</v>
          </cell>
          <cell r="CZ437">
            <v>4.7052758400001338E-3</v>
          </cell>
          <cell r="DA437">
            <v>-0.11011615719000112</v>
          </cell>
          <cell r="DB437">
            <v>-0.1579153885300002</v>
          </cell>
          <cell r="DC437">
            <v>7.2497949839999798E-2</v>
          </cell>
          <cell r="DD437">
            <v>0.23771620685000094</v>
          </cell>
          <cell r="DE437">
            <v>-0.77489307093000548</v>
          </cell>
          <cell r="DF437">
            <v>4.7876814379996802E-2</v>
          </cell>
          <cell r="DG437">
            <v>-9.1639634470000786E-2</v>
          </cell>
          <cell r="DH437">
            <v>-7.869780684000105E-2</v>
          </cell>
          <cell r="DI437">
            <v>-3.4798954599998488E-2</v>
          </cell>
          <cell r="DJ437">
            <v>-9.5591120719999978E-2</v>
          </cell>
          <cell r="DK437">
            <v>-0.37337785216999819</v>
          </cell>
          <cell r="DL437">
            <v>-6.3072738899991876E-3</v>
          </cell>
          <cell r="DM437">
            <v>5.6654785489999249E-2</v>
          </cell>
          <cell r="DN437">
            <v>-0.11036698504999887</v>
          </cell>
          <cell r="DO437">
            <v>-8.4636434810001049E-2</v>
          </cell>
          <cell r="DP437">
            <v>-2.9121862870001181E-2</v>
          </cell>
          <cell r="DQ437">
            <v>2.5113254619999026E-2</v>
          </cell>
          <cell r="DR437">
            <v>-0.29817932734999886</v>
          </cell>
          <cell r="DS437">
            <v>0.14071899277000099</v>
          </cell>
          <cell r="DT437">
            <v>9.0974263859999738E-2</v>
          </cell>
          <cell r="DU437">
            <v>-0.16528339731000052</v>
          </cell>
          <cell r="DV437">
            <v>-0.14959521565000067</v>
          </cell>
          <cell r="DW437">
            <v>-0.17169899191000049</v>
          </cell>
          <cell r="DX437">
            <v>-0.2133279111999995</v>
          </cell>
          <cell r="DY437">
            <v>-1.1550838799999852E-2</v>
          </cell>
          <cell r="DZ437">
            <v>-1.800507133999929E-2</v>
          </cell>
          <cell r="EA437">
            <v>-2.8491027200000296E-2</v>
          </cell>
          <cell r="EB437">
            <v>0.12730310481000018</v>
          </cell>
          <cell r="EC437">
            <v>8.7430724389999881E-2</v>
          </cell>
          <cell r="ED437">
            <v>1.3346040230000966E-2</v>
          </cell>
          <cell r="EE437">
            <v>-0.59289288933999273</v>
          </cell>
          <cell r="EF437">
            <v>0</v>
          </cell>
          <cell r="EG437">
            <v>-8.7376122299998471E-2</v>
          </cell>
          <cell r="EH437">
            <v>-3.3244642559999704E-2</v>
          </cell>
          <cell r="EI437">
            <v>1.24389149400006E-2</v>
          </cell>
          <cell r="EJ437">
            <v>-0.10027256866000034</v>
          </cell>
          <cell r="EK437">
            <v>-0.32930953948999964</v>
          </cell>
          <cell r="EL437">
            <v>2.0958102789999877E-2</v>
          </cell>
          <cell r="EM437">
            <v>-4.0687970169999588E-2</v>
          </cell>
          <cell r="EN437">
            <v>-6.7428020449999515E-2</v>
          </cell>
          <cell r="EO437">
            <v>6.052003382000315E-2</v>
          </cell>
          <cell r="EP437">
            <v>0</v>
          </cell>
          <cell r="EQ437">
            <v>-2.8491077259999997E-2</v>
          </cell>
          <cell r="ER437">
            <v>-0.75986099886000602</v>
          </cell>
          <cell r="ES437">
            <v>0</v>
          </cell>
          <cell r="ET437">
            <v>-8.9324546939999472E-2</v>
          </cell>
          <cell r="EU437">
            <v>-0.2411262708200006</v>
          </cell>
          <cell r="EV437">
            <v>-3.0855624569999129E-2</v>
          </cell>
          <cell r="EW437">
            <v>-0.11085346233000148</v>
          </cell>
          <cell r="EX437">
            <v>-0.10131524253000013</v>
          </cell>
          <cell r="EY437">
            <v>-5.2924813309999763E-2</v>
          </cell>
          <cell r="EZ437">
            <v>-2.9034733789998768E-2</v>
          </cell>
          <cell r="FA437">
            <v>-3.1436148610000103E-2</v>
          </cell>
          <cell r="FB437">
            <v>-7.299015595999947E-2</v>
          </cell>
          <cell r="FC437">
            <v>0</v>
          </cell>
          <cell r="FD437">
            <v>0</v>
          </cell>
          <cell r="FE437">
            <v>-0.42207796809000797</v>
          </cell>
          <cell r="FF437">
            <v>-7.7669545899965442E-3</v>
          </cell>
          <cell r="FG437">
            <v>-4.7866344540000938E-2</v>
          </cell>
          <cell r="FH437">
            <v>-7.5268088369999653E-2</v>
          </cell>
          <cell r="FI437">
            <v>-5.957010757999992E-2</v>
          </cell>
          <cell r="FJ437">
            <v>-4.7864466110000947E-2</v>
          </cell>
          <cell r="FK437">
            <v>-0.10579082011000018</v>
          </cell>
          <cell r="FL437">
            <v>1.035677255000067E-2</v>
          </cell>
          <cell r="FM437">
            <v>2.7511481519999492E-2</v>
          </cell>
          <cell r="FN437">
            <v>-3.7242707529999031E-2</v>
          </cell>
          <cell r="FO437">
            <v>-7.8576733330002924E-2</v>
          </cell>
          <cell r="FP437">
            <v>0</v>
          </cell>
          <cell r="FQ437">
            <v>0</v>
          </cell>
          <cell r="FR437">
            <v>-0.30325586921999559</v>
          </cell>
          <cell r="FS437">
            <v>6.5530358999943417E-4</v>
          </cell>
          <cell r="FT437">
            <v>-2.7446491170000975E-2</v>
          </cell>
          <cell r="FU437">
            <v>1.1751720740000415E-2</v>
          </cell>
          <cell r="FV437">
            <v>-3.5786968010000031E-2</v>
          </cell>
          <cell r="FW437">
            <v>-5.0092642200000093E-2</v>
          </cell>
          <cell r="FX437">
            <v>7.093738827999907E-2</v>
          </cell>
          <cell r="FY437">
            <v>2.6472204510000985E-2</v>
          </cell>
          <cell r="FZ437">
            <v>1.5242946559999915E-2</v>
          </cell>
          <cell r="GA437">
            <v>-8.7370462740000043E-2</v>
          </cell>
          <cell r="GB437">
            <v>-0.22761886877999871</v>
          </cell>
          <cell r="GC437">
            <v>0</v>
          </cell>
          <cell r="GD437">
            <v>0</v>
          </cell>
          <cell r="GE437">
            <v>-0.59641744543000641</v>
          </cell>
          <cell r="GF437">
            <v>-5.5871184320000822E-2</v>
          </cell>
          <cell r="GG437">
            <v>2.1436611950000461E-2</v>
          </cell>
          <cell r="GH437">
            <v>-4.823554268000052E-2</v>
          </cell>
          <cell r="GI437">
            <v>-0.17907406455999819</v>
          </cell>
          <cell r="GJ437">
            <v>-0.21478545628000045</v>
          </cell>
          <cell r="GK437">
            <v>-1.4326014159999012E-2</v>
          </cell>
          <cell r="GL437">
            <v>-2.802283400999972E-2</v>
          </cell>
          <cell r="GM437">
            <v>-3.4502987550000697E-2</v>
          </cell>
          <cell r="GN437">
            <v>-1.1927153990000328E-2</v>
          </cell>
          <cell r="GO437">
            <v>-3.1108819830000911E-2</v>
          </cell>
          <cell r="GP437">
            <v>0</v>
          </cell>
          <cell r="GQ437">
            <v>0</v>
          </cell>
          <cell r="GR437">
            <v>-0.23642506459998458</v>
          </cell>
          <cell r="GS437">
            <v>0</v>
          </cell>
          <cell r="GT437">
            <v>-3.5290522639999544E-2</v>
          </cell>
          <cell r="GU437">
            <v>-8.0021233239998324E-2</v>
          </cell>
          <cell r="GV437">
            <v>-0.14191394339999874</v>
          </cell>
          <cell r="GW437">
            <v>-2.5871833950001033E-2</v>
          </cell>
          <cell r="GX437">
            <v>5.6051549399999345E-2</v>
          </cell>
          <cell r="GY437">
            <v>0</v>
          </cell>
          <cell r="GZ437">
            <v>0</v>
          </cell>
          <cell r="HA437">
            <v>0</v>
          </cell>
          <cell r="HB437">
            <v>-9.3790807699996037E-3</v>
          </cell>
          <cell r="HC437">
            <v>0</v>
          </cell>
          <cell r="HD437">
            <v>0</v>
          </cell>
          <cell r="HE437">
            <v>-0.39795237027999519</v>
          </cell>
          <cell r="HF437">
            <v>0</v>
          </cell>
          <cell r="HG437">
            <v>2.8450355360000401E-2</v>
          </cell>
          <cell r="HH437">
            <v>-5.8100844440001964E-2</v>
          </cell>
          <cell r="HI437">
            <v>-9.8840905820001268E-2</v>
          </cell>
          <cell r="HJ437">
            <v>-0.23932953035000182</v>
          </cell>
          <cell r="HK437">
            <v>-2.1921007789999614E-2</v>
          </cell>
          <cell r="HL437">
            <v>0</v>
          </cell>
          <cell r="HM437">
            <v>0</v>
          </cell>
          <cell r="HN437">
            <v>-2.3200847770000088E-2</v>
          </cell>
          <cell r="HO437">
            <v>1.4990410530000275E-2</v>
          </cell>
          <cell r="HP437">
            <v>0</v>
          </cell>
          <cell r="HQ437">
            <v>0</v>
          </cell>
          <cell r="HR437">
            <v>-0.12344978631999481</v>
          </cell>
          <cell r="HS437">
            <v>0</v>
          </cell>
          <cell r="HT437">
            <v>-0.10846728527999971</v>
          </cell>
          <cell r="HU437">
            <v>5.1643094629998387E-2</v>
          </cell>
          <cell r="HV437">
            <v>1.0482877910000354E-2</v>
          </cell>
          <cell r="HW437">
            <v>-4.8617404330000724E-2</v>
          </cell>
          <cell r="HX437">
            <v>-2.8491069250000223E-2</v>
          </cell>
          <cell r="HY437">
            <v>0</v>
          </cell>
          <cell r="HZ437">
            <v>0</v>
          </cell>
          <cell r="IA437">
            <v>0</v>
          </cell>
          <cell r="IB437">
            <v>0</v>
          </cell>
          <cell r="IC437">
            <v>0</v>
          </cell>
          <cell r="ID437">
            <v>0</v>
          </cell>
          <cell r="IE437">
            <v>-0.2528933198399983</v>
          </cell>
          <cell r="IF437">
            <v>0</v>
          </cell>
          <cell r="IG437">
            <v>-4.0713140000647741E-5</v>
          </cell>
          <cell r="IH437">
            <v>-5.1080822250000324E-2</v>
          </cell>
          <cell r="II437">
            <v>-0.10089583048999806</v>
          </cell>
          <cell r="IJ437">
            <v>-9.8619442599989782E-3</v>
          </cell>
          <cell r="IK437">
            <v>-9.1014009700000287E-2</v>
          </cell>
          <cell r="IL437">
            <v>0</v>
          </cell>
          <cell r="IM437">
            <v>0</v>
          </cell>
          <cell r="IN437">
            <v>0</v>
          </cell>
          <cell r="IO437">
            <v>0</v>
          </cell>
          <cell r="IP437">
            <v>0</v>
          </cell>
          <cell r="IQ437">
            <v>0</v>
          </cell>
          <cell r="IR437">
            <v>-0.11644478519001211</v>
          </cell>
          <cell r="IS437">
            <v>0</v>
          </cell>
          <cell r="IT437">
            <v>2.8125076070000254E-2</v>
          </cell>
          <cell r="IU437">
            <v>0.12399342327000085</v>
          </cell>
          <cell r="IV437">
            <v>-0.1277555488900024</v>
          </cell>
          <cell r="IW437">
            <v>-0.11231666637999993</v>
          </cell>
          <cell r="IX437">
            <v>-2.8491069260001112E-2</v>
          </cell>
          <cell r="IY437">
            <v>0</v>
          </cell>
          <cell r="IZ437">
            <v>0</v>
          </cell>
          <cell r="JA437">
            <v>0</v>
          </cell>
          <cell r="JB437">
            <v>0</v>
          </cell>
          <cell r="JC437">
            <v>0</v>
          </cell>
          <cell r="JD437">
            <v>0</v>
          </cell>
          <cell r="JE437">
            <v>-0.25785942294001529</v>
          </cell>
          <cell r="JF437">
            <v>0</v>
          </cell>
          <cell r="JG437">
            <v>-9.4640582499999404E-2</v>
          </cell>
          <cell r="JH437">
            <v>-7.9563748839998283E-2</v>
          </cell>
          <cell r="JI437">
            <v>-2.1276967460000407E-2</v>
          </cell>
          <cell r="JJ437">
            <v>-3.3887054880000989E-2</v>
          </cell>
          <cell r="JK437">
            <v>-2.8491069259999335E-2</v>
          </cell>
          <cell r="JL437">
            <v>0</v>
          </cell>
          <cell r="JM437">
            <v>0</v>
          </cell>
          <cell r="JN437">
            <v>0</v>
          </cell>
          <cell r="JO437">
            <v>0</v>
          </cell>
          <cell r="JP437">
            <v>0</v>
          </cell>
          <cell r="JQ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3.8352190334900342</v>
          </cell>
          <cell r="O438">
            <v>4.1430817328400735</v>
          </cell>
          <cell r="P438">
            <v>3.2487375855099572</v>
          </cell>
          <cell r="Q438">
            <v>0</v>
          </cell>
          <cell r="R438">
            <v>22.98900937946928</v>
          </cell>
          <cell r="S438">
            <v>3.690537028810013</v>
          </cell>
          <cell r="T438">
            <v>0.6057856362400571</v>
          </cell>
          <cell r="U438">
            <v>-14.853694957169978</v>
          </cell>
          <cell r="V438">
            <v>17.643743228739936</v>
          </cell>
          <cell r="W438">
            <v>-6.2129847198499419</v>
          </cell>
          <cell r="X438">
            <v>7.6785124035300214</v>
          </cell>
          <cell r="Y438">
            <v>0</v>
          </cell>
          <cell r="Z438">
            <v>0</v>
          </cell>
          <cell r="AA438">
            <v>10.300176184670022</v>
          </cell>
          <cell r="AB438">
            <v>4.1369345744999464</v>
          </cell>
          <cell r="AC438">
            <v>0</v>
          </cell>
          <cell r="AD438">
            <v>0</v>
          </cell>
          <cell r="AE438">
            <v>21.368564429187245</v>
          </cell>
          <cell r="AF438">
            <v>0</v>
          </cell>
          <cell r="AG438">
            <v>-0.32666135602005397</v>
          </cell>
          <cell r="AH438">
            <v>-5.7073427051099088</v>
          </cell>
          <cell r="AI438">
            <v>10.757097625670099</v>
          </cell>
          <cell r="AJ438">
            <v>3.9709252190200459</v>
          </cell>
          <cell r="AK438">
            <v>7.09406152293991</v>
          </cell>
          <cell r="AL438">
            <v>1.5191607798199129</v>
          </cell>
          <cell r="AM438">
            <v>0</v>
          </cell>
          <cell r="AN438">
            <v>3.6935658846199431</v>
          </cell>
          <cell r="AO438">
            <v>0.36775745825002559</v>
          </cell>
          <cell r="AP438">
            <v>0</v>
          </cell>
          <cell r="AQ438">
            <v>0</v>
          </cell>
          <cell r="AR438">
            <v>9.8026874299503106</v>
          </cell>
          <cell r="AS438">
            <v>0</v>
          </cell>
          <cell r="AT438">
            <v>0</v>
          </cell>
          <cell r="AU438">
            <v>9.8161826372198675</v>
          </cell>
          <cell r="AV438">
            <v>0</v>
          </cell>
          <cell r="AW438">
            <v>0</v>
          </cell>
          <cell r="AX438">
            <v>-1.349520727012532E-2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-1.3350366262700106</v>
          </cell>
          <cell r="BS438">
            <v>-9.0193872069999514E-2</v>
          </cell>
          <cell r="BT438">
            <v>5.0731040460000543E-2</v>
          </cell>
          <cell r="BU438">
            <v>1.59086192500002E-2</v>
          </cell>
          <cell r="BV438">
            <v>-0.20991297396999897</v>
          </cell>
          <cell r="BW438">
            <v>-0.80039867468999937</v>
          </cell>
          <cell r="BX438">
            <v>1.4019162509999461E-2</v>
          </cell>
          <cell r="BY438">
            <v>-6.4392867559998734E-2</v>
          </cell>
          <cell r="BZ438">
            <v>-8.2291241810001026E-2</v>
          </cell>
          <cell r="CA438">
            <v>-6.0827155790001086E-2</v>
          </cell>
          <cell r="CB438">
            <v>-0.27358394346000026</v>
          </cell>
          <cell r="CC438">
            <v>2.9876657730000034E-2</v>
          </cell>
          <cell r="CD438">
            <v>0.1360286231299952</v>
          </cell>
          <cell r="CE438">
            <v>-0.87958921368996812</v>
          </cell>
          <cell r="CF438">
            <v>-1.815277250999614E-2</v>
          </cell>
          <cell r="CG438">
            <v>-5.4141779549997437E-2</v>
          </cell>
          <cell r="CH438">
            <v>-0.30526480576999759</v>
          </cell>
          <cell r="CI438">
            <v>-8.8574180820000237E-2</v>
          </cell>
          <cell r="CJ438">
            <v>-0.34624849985000417</v>
          </cell>
          <cell r="CK438">
            <v>0.12465938701999946</v>
          </cell>
          <cell r="CL438">
            <v>3.9342903200001444E-2</v>
          </cell>
          <cell r="CM438">
            <v>0</v>
          </cell>
          <cell r="CN438">
            <v>-0.11368906179000149</v>
          </cell>
          <cell r="CO438">
            <v>-5.0438923159997984E-2</v>
          </cell>
          <cell r="CP438">
            <v>4.1616838409996859E-2</v>
          </cell>
          <cell r="CQ438">
            <v>-0.10869831887000458</v>
          </cell>
          <cell r="CR438">
            <v>-3.3226675623200208</v>
          </cell>
          <cell r="CS438">
            <v>-0.73666898337000575</v>
          </cell>
          <cell r="CT438">
            <v>0.29824623195000299</v>
          </cell>
          <cell r="CU438">
            <v>-8.2571307249997616E-2</v>
          </cell>
          <cell r="CV438">
            <v>-0.12229432240999749</v>
          </cell>
          <cell r="CW438">
            <v>-0.32142402200999953</v>
          </cell>
          <cell r="CX438">
            <v>-0.4508343003899995</v>
          </cell>
          <cell r="CY438">
            <v>4.7945957829998775E-2</v>
          </cell>
          <cell r="CZ438">
            <v>-1.330653428999895E-2</v>
          </cell>
          <cell r="DA438">
            <v>-0.37880400823999949</v>
          </cell>
          <cell r="DB438">
            <v>-1.7560957851399976</v>
          </cell>
          <cell r="DC438">
            <v>1.7006049539993739E-2</v>
          </cell>
          <cell r="DD438">
            <v>0.17613346145999742</v>
          </cell>
          <cell r="DE438">
            <v>-2.6162842041100305</v>
          </cell>
          <cell r="DF438">
            <v>5.6272852579994037E-2</v>
          </cell>
          <cell r="DG438">
            <v>-0.21373371021999965</v>
          </cell>
          <cell r="DH438">
            <v>-0.35819830049999979</v>
          </cell>
          <cell r="DI438">
            <v>2.0696913269997452E-2</v>
          </cell>
          <cell r="DJ438">
            <v>-0.13638018639999849</v>
          </cell>
          <cell r="DK438">
            <v>-1.0583572360799991</v>
          </cell>
          <cell r="DL438">
            <v>-2.7592237550001286E-2</v>
          </cell>
          <cell r="DM438">
            <v>-0.28903534326999747</v>
          </cell>
          <cell r="DN438">
            <v>-0.16933556843999931</v>
          </cell>
          <cell r="DO438">
            <v>-0.27803676059000182</v>
          </cell>
          <cell r="DP438">
            <v>0.1640705462300005</v>
          </cell>
          <cell r="DQ438">
            <v>-0.32665517314000425</v>
          </cell>
          <cell r="DR438">
            <v>-3.0629581221500359</v>
          </cell>
          <cell r="DS438">
            <v>-0.31275492924000403</v>
          </cell>
          <cell r="DT438">
            <v>0.19464804281999903</v>
          </cell>
          <cell r="DU438">
            <v>-0.35335682662999979</v>
          </cell>
          <cell r="DV438">
            <v>-0.43577943373999872</v>
          </cell>
          <cell r="DW438">
            <v>-0.1525278178899967</v>
          </cell>
          <cell r="DX438">
            <v>-0.60600345649999809</v>
          </cell>
          <cell r="DY438">
            <v>0</v>
          </cell>
          <cell r="DZ438">
            <v>-0.19055310691999949</v>
          </cell>
          <cell r="EA438">
            <v>-0.11589330954999966</v>
          </cell>
          <cell r="EB438">
            <v>-0.89630896182000086</v>
          </cell>
          <cell r="EC438">
            <v>-0.10466588578000113</v>
          </cell>
          <cell r="ED438">
            <v>-8.976243690000274E-2</v>
          </cell>
          <cell r="EE438">
            <v>-2.2011422169800312</v>
          </cell>
          <cell r="EF438">
            <v>0</v>
          </cell>
          <cell r="EG438">
            <v>-0.57181289106999778</v>
          </cell>
          <cell r="EH438">
            <v>-0.26250204094000118</v>
          </cell>
          <cell r="EI438">
            <v>-0.2649829304500031</v>
          </cell>
          <cell r="EJ438">
            <v>-0.26287419470999751</v>
          </cell>
          <cell r="EK438">
            <v>-0.22508214458000353</v>
          </cell>
          <cell r="EL438">
            <v>0</v>
          </cell>
          <cell r="EM438">
            <v>-7.9184670320000095E-2</v>
          </cell>
          <cell r="EN438">
            <v>-0.1486132722200022</v>
          </cell>
          <cell r="EO438">
            <v>-0.31241742248000293</v>
          </cell>
          <cell r="EP438">
            <v>0</v>
          </cell>
          <cell r="EQ438">
            <v>-7.3672650209999802E-2</v>
          </cell>
          <cell r="ER438">
            <v>-2.3740851314600206</v>
          </cell>
          <cell r="ES438">
            <v>0</v>
          </cell>
          <cell r="ET438">
            <v>-3.3060988799995528E-3</v>
          </cell>
          <cell r="EU438">
            <v>-0.49099261207000211</v>
          </cell>
          <cell r="EV438">
            <v>-0.21450215438000342</v>
          </cell>
          <cell r="EW438">
            <v>-0.45481023962999956</v>
          </cell>
          <cell r="EX438">
            <v>-0.19513466203000007</v>
          </cell>
          <cell r="EY438">
            <v>-0.27332704027999988</v>
          </cell>
          <cell r="EZ438">
            <v>-9.7382855599999374E-2</v>
          </cell>
          <cell r="FA438">
            <v>-0.38059537813999711</v>
          </cell>
          <cell r="FB438">
            <v>-0.26403409045000004</v>
          </cell>
          <cell r="FC438">
            <v>0</v>
          </cell>
          <cell r="FD438">
            <v>0</v>
          </cell>
          <cell r="FE438">
            <v>-1.5862241863400754</v>
          </cell>
          <cell r="FF438">
            <v>-9.0976835730000261E-2</v>
          </cell>
          <cell r="FG438">
            <v>-0.17887903786000336</v>
          </cell>
          <cell r="FH438">
            <v>-0.17058076083000095</v>
          </cell>
          <cell r="FI438">
            <v>9.6240142659993921E-2</v>
          </cell>
          <cell r="FJ438">
            <v>-0.14118816333000161</v>
          </cell>
          <cell r="FK438">
            <v>-0.27504664221000397</v>
          </cell>
          <cell r="FL438">
            <v>8.2604995360000544E-2</v>
          </cell>
          <cell r="FM438">
            <v>-6.6102751649999902E-2</v>
          </cell>
          <cell r="FN438">
            <v>-0.11211951233999962</v>
          </cell>
          <cell r="FO438">
            <v>-0.73017562041000161</v>
          </cell>
          <cell r="FP438">
            <v>0</v>
          </cell>
          <cell r="FQ438">
            <v>0</v>
          </cell>
          <cell r="FR438">
            <v>-0.42116158774001633</v>
          </cell>
          <cell r="FS438">
            <v>-1.3300867839998176E-2</v>
          </cell>
          <cell r="FT438">
            <v>8.5315246739998685E-2</v>
          </cell>
          <cell r="FU438">
            <v>0.13769715124999848</v>
          </cell>
          <cell r="FV438">
            <v>-0.22545917090000245</v>
          </cell>
          <cell r="FW438">
            <v>-0.33510518843999826</v>
          </cell>
          <cell r="FX438">
            <v>0.18686918388999985</v>
          </cell>
          <cell r="FY438">
            <v>3.0649146400012484E-3</v>
          </cell>
          <cell r="FZ438">
            <v>-6.4983779020000298E-2</v>
          </cell>
          <cell r="GA438">
            <v>9.8245153809999763E-2</v>
          </cell>
          <cell r="GB438">
            <v>-0.29350423187000274</v>
          </cell>
          <cell r="GC438">
            <v>0</v>
          </cell>
          <cell r="GD438">
            <v>0</v>
          </cell>
          <cell r="GE438">
            <v>-2.5028070964600033</v>
          </cell>
          <cell r="GF438">
            <v>-9.8382973999999734E-2</v>
          </cell>
          <cell r="GG438">
            <v>-5.7143780779998821E-2</v>
          </cell>
          <cell r="GH438">
            <v>1.2497905640000084E-2</v>
          </cell>
          <cell r="GI438">
            <v>-0.29655121377999905</v>
          </cell>
          <cell r="GJ438">
            <v>-0.48652515714999822</v>
          </cell>
          <cell r="GK438">
            <v>-0.37855254677999994</v>
          </cell>
          <cell r="GL438">
            <v>-0.38245632273000041</v>
          </cell>
          <cell r="GM438">
            <v>6.875684663999948E-2</v>
          </cell>
          <cell r="GN438">
            <v>-0.17342287488999908</v>
          </cell>
          <cell r="GO438">
            <v>-0.7110269786300023</v>
          </cell>
          <cell r="GP438">
            <v>0</v>
          </cell>
          <cell r="GQ438">
            <v>0</v>
          </cell>
          <cell r="GR438">
            <v>-2.8063312999989876E-2</v>
          </cell>
          <cell r="GS438">
            <v>0</v>
          </cell>
          <cell r="GT438">
            <v>1.3687984819998888E-2</v>
          </cell>
          <cell r="GU438">
            <v>0.25475663932000181</v>
          </cell>
          <cell r="GV438">
            <v>-0.30868099428000306</v>
          </cell>
          <cell r="GW438">
            <v>0.1075169550799977</v>
          </cell>
          <cell r="GX438">
            <v>-9.5343897939997646E-2</v>
          </cell>
          <cell r="GY438">
            <v>0</v>
          </cell>
          <cell r="GZ438">
            <v>0</v>
          </cell>
          <cell r="HA438">
            <v>0</v>
          </cell>
          <cell r="HB438">
            <v>0</v>
          </cell>
          <cell r="HC438">
            <v>0</v>
          </cell>
          <cell r="HD438">
            <v>0</v>
          </cell>
          <cell r="HE438">
            <v>-0.79318534603001467</v>
          </cell>
          <cell r="HF438">
            <v>0</v>
          </cell>
          <cell r="HG438">
            <v>0.10140934988999994</v>
          </cell>
          <cell r="HH438">
            <v>-8.6163899199997118E-2</v>
          </cell>
          <cell r="HI438">
            <v>-0.52330785754000075</v>
          </cell>
          <cell r="HJ438">
            <v>-0.19673523740999954</v>
          </cell>
          <cell r="HK438">
            <v>-9.1369812929997352E-2</v>
          </cell>
          <cell r="HL438">
            <v>0</v>
          </cell>
          <cell r="HM438">
            <v>0</v>
          </cell>
          <cell r="HN438">
            <v>0</v>
          </cell>
          <cell r="HO438">
            <v>2.982111160001466E-3</v>
          </cell>
          <cell r="HP438">
            <v>0</v>
          </cell>
          <cell r="HQ438">
            <v>0</v>
          </cell>
          <cell r="HR438">
            <v>-0.51646177770999202</v>
          </cell>
          <cell r="HS438">
            <v>0</v>
          </cell>
          <cell r="HT438">
            <v>-7.0974210759999323E-2</v>
          </cell>
          <cell r="HU438">
            <v>-0.2324244849599939</v>
          </cell>
          <cell r="HV438">
            <v>-4.0445811219999683E-2</v>
          </cell>
          <cell r="HW438">
            <v>-0.27116836518999676</v>
          </cell>
          <cell r="HX438">
            <v>9.8551094420002983E-2</v>
          </cell>
          <cell r="HY438">
            <v>0</v>
          </cell>
          <cell r="HZ438">
            <v>0</v>
          </cell>
          <cell r="IA438">
            <v>0</v>
          </cell>
          <cell r="IB438">
            <v>0</v>
          </cell>
          <cell r="IC438">
            <v>0</v>
          </cell>
          <cell r="ID438">
            <v>0</v>
          </cell>
          <cell r="IE438">
            <v>-0.96365469470998733</v>
          </cell>
          <cell r="IF438">
            <v>0</v>
          </cell>
          <cell r="IG438">
            <v>-0.15629288255000162</v>
          </cell>
          <cell r="IH438">
            <v>-0.12149010385999759</v>
          </cell>
          <cell r="II438">
            <v>-4.8953654149997305E-2</v>
          </cell>
          <cell r="IJ438">
            <v>-0.15002814869000147</v>
          </cell>
          <cell r="IK438">
            <v>-0.48688990545999644</v>
          </cell>
          <cell r="IL438">
            <v>0</v>
          </cell>
          <cell r="IM438">
            <v>0</v>
          </cell>
          <cell r="IN438">
            <v>0</v>
          </cell>
          <cell r="IO438">
            <v>0</v>
          </cell>
          <cell r="IP438">
            <v>0</v>
          </cell>
          <cell r="IQ438">
            <v>0</v>
          </cell>
          <cell r="IR438">
            <v>-0.21220598709999194</v>
          </cell>
          <cell r="IS438">
            <v>0</v>
          </cell>
          <cell r="IT438">
            <v>-2.3365174799998556E-3</v>
          </cell>
          <cell r="IU438">
            <v>0.33764718140000127</v>
          </cell>
          <cell r="IV438">
            <v>7.5261473650002131E-2</v>
          </cell>
          <cell r="IW438">
            <v>-0.4344432743400013</v>
          </cell>
          <cell r="IX438">
            <v>-0.1883348503299942</v>
          </cell>
          <cell r="IY438">
            <v>0</v>
          </cell>
          <cell r="IZ438">
            <v>0</v>
          </cell>
          <cell r="JA438">
            <v>0</v>
          </cell>
          <cell r="JB438">
            <v>0</v>
          </cell>
          <cell r="JC438">
            <v>0</v>
          </cell>
          <cell r="JD438">
            <v>0</v>
          </cell>
          <cell r="JE438">
            <v>0.34344628603997762</v>
          </cell>
          <cell r="JF438">
            <v>0</v>
          </cell>
          <cell r="JG438">
            <v>8.6868608060001407E-2</v>
          </cell>
          <cell r="JH438">
            <v>0.42801952193000048</v>
          </cell>
          <cell r="JI438">
            <v>-0.13408962207000386</v>
          </cell>
          <cell r="JJ438">
            <v>-1.894599918999873E-2</v>
          </cell>
          <cell r="JK438">
            <v>-1.8406222690003915E-2</v>
          </cell>
          <cell r="JL438">
            <v>0</v>
          </cell>
          <cell r="JM438">
            <v>0</v>
          </cell>
          <cell r="JN438">
            <v>0</v>
          </cell>
          <cell r="JO438">
            <v>0</v>
          </cell>
          <cell r="JP438">
            <v>0</v>
          </cell>
          <cell r="JQ438">
            <v>0</v>
          </cell>
        </row>
        <row r="439">
          <cell r="F439">
            <v>0</v>
          </cell>
          <cell r="G439">
            <v>0</v>
          </cell>
          <cell r="H439">
            <v>-11.022299552709683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-8.4209221309947679E-2</v>
          </cell>
          <cell r="P439">
            <v>-3.5303974721000486</v>
          </cell>
          <cell r="Q439">
            <v>0</v>
          </cell>
          <cell r="R439">
            <v>11.288539198259969</v>
          </cell>
          <cell r="S439">
            <v>0</v>
          </cell>
          <cell r="T439">
            <v>0</v>
          </cell>
          <cell r="U439">
            <v>5.8685008904801634</v>
          </cell>
          <cell r="V439">
            <v>-2.9467698501900941</v>
          </cell>
          <cell r="W439">
            <v>-2.7706045167701632</v>
          </cell>
          <cell r="X439">
            <v>0</v>
          </cell>
          <cell r="Y439">
            <v>0</v>
          </cell>
          <cell r="Z439">
            <v>0</v>
          </cell>
          <cell r="AA439">
            <v>7.6095603859500898</v>
          </cell>
          <cell r="AB439">
            <v>3.5278522887899726</v>
          </cell>
          <cell r="AC439">
            <v>0</v>
          </cell>
          <cell r="AD439">
            <v>0</v>
          </cell>
          <cell r="AE439">
            <v>30.17943367261978</v>
          </cell>
          <cell r="AF439">
            <v>0</v>
          </cell>
          <cell r="AG439">
            <v>0</v>
          </cell>
          <cell r="AH439">
            <v>-0.56915484430987817</v>
          </cell>
          <cell r="AI439">
            <v>11.493198736980048</v>
          </cell>
          <cell r="AJ439">
            <v>7.9362134682298802</v>
          </cell>
          <cell r="AK439">
            <v>0</v>
          </cell>
          <cell r="AL439">
            <v>-4.0616928230199392</v>
          </cell>
          <cell r="AM439">
            <v>0</v>
          </cell>
          <cell r="AN439">
            <v>15.380869134740124</v>
          </cell>
          <cell r="AO439">
            <v>0</v>
          </cell>
          <cell r="AP439">
            <v>0</v>
          </cell>
          <cell r="AQ439">
            <v>0</v>
          </cell>
          <cell r="AR439">
            <v>-1.8436502799995651</v>
          </cell>
          <cell r="AS439">
            <v>0</v>
          </cell>
          <cell r="AT439">
            <v>0</v>
          </cell>
          <cell r="AU439">
            <v>-2.208385793770276</v>
          </cell>
          <cell r="AV439">
            <v>0</v>
          </cell>
          <cell r="AW439">
            <v>0</v>
          </cell>
          <cell r="AX439">
            <v>0.36473551377002877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-0.26349279855276109</v>
          </cell>
          <cell r="BF439">
            <v>0</v>
          </cell>
          <cell r="BG439">
            <v>0</v>
          </cell>
          <cell r="BH439">
            <v>-0.2634927985500326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31.548798223881022</v>
          </cell>
          <cell r="BS439">
            <v>0</v>
          </cell>
          <cell r="BT439">
            <v>0</v>
          </cell>
          <cell r="BU439">
            <v>-3.1191510419830593E-2</v>
          </cell>
          <cell r="BV439">
            <v>3.137914379670292</v>
          </cell>
          <cell r="BW439">
            <v>20.856504435069837</v>
          </cell>
          <cell r="BX439">
            <v>-0.77925094372994863</v>
          </cell>
          <cell r="BY439">
            <v>0</v>
          </cell>
          <cell r="BZ439">
            <v>0</v>
          </cell>
          <cell r="CA439">
            <v>0</v>
          </cell>
          <cell r="CB439">
            <v>8.3648218632899898</v>
          </cell>
          <cell r="CC439">
            <v>0</v>
          </cell>
          <cell r="CD439">
            <v>0</v>
          </cell>
          <cell r="CE439">
            <v>-2.8953832892199785</v>
          </cell>
          <cell r="CF439">
            <v>-0.12863702496999707</v>
          </cell>
          <cell r="CG439">
            <v>7.2951048490001114E-2</v>
          </cell>
          <cell r="CH439">
            <v>-0.13828161201000455</v>
          </cell>
          <cell r="CI439">
            <v>-0.13064059793000027</v>
          </cell>
          <cell r="CJ439">
            <v>-0.55225770816000264</v>
          </cell>
          <cell r="CK439">
            <v>-0.53976493675000015</v>
          </cell>
          <cell r="CL439">
            <v>-1.2925223309991907E-2</v>
          </cell>
          <cell r="CM439">
            <v>-9.8968895340000529E-2</v>
          </cell>
          <cell r="CN439">
            <v>-0.3016680547700048</v>
          </cell>
          <cell r="CO439">
            <v>-0.88386418081999807</v>
          </cell>
          <cell r="CP439">
            <v>-0.19443002336999626</v>
          </cell>
          <cell r="CQ439">
            <v>1.3103919719995361E-2</v>
          </cell>
          <cell r="CR439">
            <v>-3.3646002863300168</v>
          </cell>
          <cell r="CS439">
            <v>0.15997081023999726</v>
          </cell>
          <cell r="CT439">
            <v>-0.23715726705000151</v>
          </cell>
          <cell r="CU439">
            <v>-0.1917323770500019</v>
          </cell>
          <cell r="CV439">
            <v>-0.40092740394000259</v>
          </cell>
          <cell r="CW439">
            <v>-0.33979875350999578</v>
          </cell>
          <cell r="CX439">
            <v>-0.42029544804000096</v>
          </cell>
          <cell r="CY439">
            <v>-3.3909901550000399E-2</v>
          </cell>
          <cell r="CZ439">
            <v>-7.8747700170001877E-2</v>
          </cell>
          <cell r="DA439">
            <v>-0.27074879136000263</v>
          </cell>
          <cell r="DB439">
            <v>-1.3671565158999996</v>
          </cell>
          <cell r="DC439">
            <v>0.11303076561999603</v>
          </cell>
          <cell r="DD439">
            <v>-0.29712770361999929</v>
          </cell>
          <cell r="DE439">
            <v>-4.8272982634100003</v>
          </cell>
          <cell r="DF439">
            <v>-0.12352916437000516</v>
          </cell>
          <cell r="DG439">
            <v>-0.12309080953999896</v>
          </cell>
          <cell r="DH439">
            <v>-0.10378470900999659</v>
          </cell>
          <cell r="DI439">
            <v>-1.1001665312500002</v>
          </cell>
          <cell r="DJ439">
            <v>-0.34965812751000769</v>
          </cell>
          <cell r="DK439">
            <v>-1.4118377253999945</v>
          </cell>
          <cell r="DL439">
            <v>-1.5332368770000215E-2</v>
          </cell>
          <cell r="DM439">
            <v>-0.31764981441000018</v>
          </cell>
          <cell r="DN439">
            <v>-0.23528406108000155</v>
          </cell>
          <cell r="DO439">
            <v>-1.1340019331000093</v>
          </cell>
          <cell r="DP439">
            <v>0.18648004785000438</v>
          </cell>
          <cell r="DQ439">
            <v>-9.9443066820001036E-2</v>
          </cell>
          <cell r="DR439">
            <v>-3.7876778882799726</v>
          </cell>
          <cell r="DS439">
            <v>-0.40932753378000086</v>
          </cell>
          <cell r="DT439">
            <v>-0.25051126636000021</v>
          </cell>
          <cell r="DU439">
            <v>-0.47025503724999851</v>
          </cell>
          <cell r="DV439">
            <v>-1.1784921228000016</v>
          </cell>
          <cell r="DW439">
            <v>-0.47240784329000007</v>
          </cell>
          <cell r="DX439">
            <v>-0.40140692198000494</v>
          </cell>
          <cell r="DY439">
            <v>0</v>
          </cell>
          <cell r="DZ439">
            <v>-0.19741529778999833</v>
          </cell>
          <cell r="EA439">
            <v>-0.19068434734000306</v>
          </cell>
          <cell r="EB439">
            <v>-0.40684219477999761</v>
          </cell>
          <cell r="EC439">
            <v>6.8071040850000486E-2</v>
          </cell>
          <cell r="ED439">
            <v>0.12159363624000719</v>
          </cell>
          <cell r="EE439">
            <v>-2.9560895597199988</v>
          </cell>
          <cell r="EF439">
            <v>-6.0265057299986324E-3</v>
          </cell>
          <cell r="EG439">
            <v>-0.45507398516999942</v>
          </cell>
          <cell r="EH439">
            <v>-0.52531658779999901</v>
          </cell>
          <cell r="EI439">
            <v>-0.42128311497999604</v>
          </cell>
          <cell r="EJ439">
            <v>-0.49022535582000515</v>
          </cell>
          <cell r="EK439">
            <v>-0.62611380335000177</v>
          </cell>
          <cell r="EL439">
            <v>-9.9127376080001994E-2</v>
          </cell>
          <cell r="EM439">
            <v>0</v>
          </cell>
          <cell r="EN439">
            <v>-0.21669771917000347</v>
          </cell>
          <cell r="EO439">
            <v>-0.11622511162000393</v>
          </cell>
          <cell r="EP439">
            <v>0</v>
          </cell>
          <cell r="EQ439">
            <v>0</v>
          </cell>
          <cell r="ER439">
            <v>-2.8417663579700161</v>
          </cell>
          <cell r="ES439">
            <v>0</v>
          </cell>
          <cell r="ET439">
            <v>-0.18963400041999989</v>
          </cell>
          <cell r="EU439">
            <v>-0.58745673498999906</v>
          </cell>
          <cell r="EV439">
            <v>-0.45146965397000116</v>
          </cell>
          <cell r="EW439">
            <v>-0.39196380585000057</v>
          </cell>
          <cell r="EX439">
            <v>-0.15087256440000374</v>
          </cell>
          <cell r="EY439">
            <v>-0.11813015796999338</v>
          </cell>
          <cell r="EZ439">
            <v>-9.8969032709998572E-2</v>
          </cell>
          <cell r="FA439">
            <v>-0.32225397710000081</v>
          </cell>
          <cell r="FB439">
            <v>-0.53101643055999403</v>
          </cell>
          <cell r="FC439">
            <v>0</v>
          </cell>
          <cell r="FD439">
            <v>0</v>
          </cell>
          <cell r="FE439">
            <v>-2.2744407812799636</v>
          </cell>
          <cell r="FF439">
            <v>-1.8576342899905285E-3</v>
          </cell>
          <cell r="FG439">
            <v>9.1792855740003176E-2</v>
          </cell>
          <cell r="FH439">
            <v>-7.7109537779989523E-2</v>
          </cell>
          <cell r="FI439">
            <v>-0.51646029204000143</v>
          </cell>
          <cell r="FJ439">
            <v>-0.15491851286000013</v>
          </cell>
          <cell r="FK439">
            <v>-0.58396098511000361</v>
          </cell>
          <cell r="FL439">
            <v>1.1686279860001036E-2</v>
          </cell>
          <cell r="FM439">
            <v>8.053254076000016E-2</v>
          </cell>
          <cell r="FN439">
            <v>-0.52203163773000227</v>
          </cell>
          <cell r="FO439">
            <v>-0.60211385783000537</v>
          </cell>
          <cell r="FP439">
            <v>0</v>
          </cell>
          <cell r="FQ439">
            <v>0</v>
          </cell>
          <cell r="FR439">
            <v>-2.0562463053898909</v>
          </cell>
          <cell r="FS439">
            <v>0</v>
          </cell>
          <cell r="FT439">
            <v>-0.12071817997000167</v>
          </cell>
          <cell r="FU439">
            <v>-0.44512674211000558</v>
          </cell>
          <cell r="FV439">
            <v>-0.35601111956000508</v>
          </cell>
          <cell r="FW439">
            <v>-0.35750921100000355</v>
          </cell>
          <cell r="FX439">
            <v>0.15277803012999058</v>
          </cell>
          <cell r="FY439">
            <v>9.8968958389999528E-2</v>
          </cell>
          <cell r="FZ439">
            <v>-9.8968958389999528E-2</v>
          </cell>
          <cell r="GA439">
            <v>-0.19528912962000078</v>
          </cell>
          <cell r="GB439">
            <v>-0.73436995325999987</v>
          </cell>
          <cell r="GC439">
            <v>0</v>
          </cell>
          <cell r="GD439">
            <v>0</v>
          </cell>
          <cell r="GE439">
            <v>-1.3548986829200089</v>
          </cell>
          <cell r="GF439">
            <v>-0.10849701509999932</v>
          </cell>
          <cell r="GG439">
            <v>-0.17560099622999559</v>
          </cell>
          <cell r="GH439">
            <v>-6.4751727099974232E-3</v>
          </cell>
          <cell r="GI439">
            <v>-0.48065157208999665</v>
          </cell>
          <cell r="GJ439">
            <v>-0.41076432182000389</v>
          </cell>
          <cell r="GK439">
            <v>-0.1838338591499955</v>
          </cell>
          <cell r="GL439">
            <v>-0.10103491753000071</v>
          </cell>
          <cell r="GM439">
            <v>0.26201572905000248</v>
          </cell>
          <cell r="GN439">
            <v>-4.4346985109999792E-2</v>
          </cell>
          <cell r="GO439">
            <v>-0.10570957222999766</v>
          </cell>
          <cell r="GP439">
            <v>0</v>
          </cell>
          <cell r="GQ439">
            <v>0</v>
          </cell>
          <cell r="GR439">
            <v>-1.3259869881299551</v>
          </cell>
          <cell r="GS439">
            <v>0</v>
          </cell>
          <cell r="GT439">
            <v>-0.2993471796099989</v>
          </cell>
          <cell r="GU439">
            <v>-3.9717718699989746E-3</v>
          </cell>
          <cell r="GV439">
            <v>-0.60906867763998918</v>
          </cell>
          <cell r="GW439">
            <v>-0.21422882305000002</v>
          </cell>
          <cell r="GX439">
            <v>-0.19937053595999998</v>
          </cell>
          <cell r="GY439">
            <v>0</v>
          </cell>
          <cell r="GZ439">
            <v>0</v>
          </cell>
          <cell r="HA439">
            <v>0</v>
          </cell>
          <cell r="HB439">
            <v>0</v>
          </cell>
          <cell r="HC439">
            <v>0</v>
          </cell>
          <cell r="HD439">
            <v>0</v>
          </cell>
          <cell r="HE439">
            <v>-0.75090456457002119</v>
          </cell>
          <cell r="HF439">
            <v>0</v>
          </cell>
          <cell r="HG439">
            <v>0.11205298627000104</v>
          </cell>
          <cell r="HH439">
            <v>-0.14666539758000141</v>
          </cell>
          <cell r="HI439">
            <v>-0.47354239621999739</v>
          </cell>
          <cell r="HJ439">
            <v>-5.356999101999449E-2</v>
          </cell>
          <cell r="HK439">
            <v>-0.1797777038800028</v>
          </cell>
          <cell r="HL439">
            <v>0</v>
          </cell>
          <cell r="HM439">
            <v>0</v>
          </cell>
          <cell r="HN439">
            <v>-9.3631515300000245E-2</v>
          </cell>
          <cell r="HO439">
            <v>8.4229453160006074E-2</v>
          </cell>
          <cell r="HP439">
            <v>0</v>
          </cell>
          <cell r="HQ439">
            <v>0</v>
          </cell>
          <cell r="HR439">
            <v>-0.98164279126001475</v>
          </cell>
          <cell r="HS439">
            <v>0</v>
          </cell>
          <cell r="HT439">
            <v>-1.0600543899954573E-3</v>
          </cell>
          <cell r="HU439">
            <v>-0.15943161761999392</v>
          </cell>
          <cell r="HV439">
            <v>-0.29615122138000061</v>
          </cell>
          <cell r="HW439">
            <v>-0.33365864584000349</v>
          </cell>
          <cell r="HX439">
            <v>-0.19134125202999996</v>
          </cell>
          <cell r="HY439">
            <v>0</v>
          </cell>
          <cell r="HZ439">
            <v>0</v>
          </cell>
          <cell r="IA439">
            <v>0</v>
          </cell>
          <cell r="IB439">
            <v>0</v>
          </cell>
          <cell r="IC439">
            <v>0</v>
          </cell>
          <cell r="ID439">
            <v>0</v>
          </cell>
          <cell r="IE439">
            <v>-1.6403663211300454</v>
          </cell>
          <cell r="IF439">
            <v>0</v>
          </cell>
          <cell r="IG439">
            <v>0</v>
          </cell>
          <cell r="IH439">
            <v>-0.87178130998999848</v>
          </cell>
          <cell r="II439">
            <v>4.31310245599974E-2</v>
          </cell>
          <cell r="IJ439">
            <v>-0.61377808086000485</v>
          </cell>
          <cell r="IK439">
            <v>-0.19793795483999332</v>
          </cell>
          <cell r="IL439">
            <v>0</v>
          </cell>
          <cell r="IM439">
            <v>0</v>
          </cell>
          <cell r="IN439">
            <v>0</v>
          </cell>
          <cell r="IO439">
            <v>0</v>
          </cell>
          <cell r="IP439">
            <v>0</v>
          </cell>
          <cell r="IQ439">
            <v>0</v>
          </cell>
          <cell r="IR439">
            <v>-0.6354484358399759</v>
          </cell>
          <cell r="IS439">
            <v>0</v>
          </cell>
          <cell r="IT439">
            <v>-0.29690693225999354</v>
          </cell>
          <cell r="IU439">
            <v>0.2053223362000054</v>
          </cell>
          <cell r="IV439">
            <v>-7.1032335300031946E-3</v>
          </cell>
          <cell r="IW439">
            <v>-0.32782581855000004</v>
          </cell>
          <cell r="IX439">
            <v>-0.20893478770000229</v>
          </cell>
          <cell r="IY439">
            <v>0</v>
          </cell>
          <cell r="IZ439">
            <v>0</v>
          </cell>
          <cell r="JA439">
            <v>0</v>
          </cell>
          <cell r="JB439">
            <v>0</v>
          </cell>
          <cell r="JC439">
            <v>0</v>
          </cell>
          <cell r="JD439">
            <v>0</v>
          </cell>
          <cell r="JE439">
            <v>-1.4099177018899809</v>
          </cell>
          <cell r="JF439">
            <v>0</v>
          </cell>
          <cell r="JG439">
            <v>-0.18890325665000063</v>
          </cell>
          <cell r="JH439">
            <v>-0.71054688942999888</v>
          </cell>
          <cell r="JI439">
            <v>-4.8632325490004291E-2</v>
          </cell>
          <cell r="JJ439">
            <v>-0.46191971277000121</v>
          </cell>
          <cell r="JK439">
            <v>8.4482449999256914E-5</v>
          </cell>
          <cell r="JL439">
            <v>0</v>
          </cell>
          <cell r="JM439">
            <v>0</v>
          </cell>
          <cell r="JN439">
            <v>0</v>
          </cell>
          <cell r="JO439">
            <v>0</v>
          </cell>
          <cell r="JP439">
            <v>0</v>
          </cell>
          <cell r="JQ439">
            <v>0</v>
          </cell>
        </row>
        <row r="440"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0.75514380441001094</v>
          </cell>
          <cell r="K440">
            <v>0</v>
          </cell>
          <cell r="L440">
            <v>0</v>
          </cell>
          <cell r="M440">
            <v>0</v>
          </cell>
          <cell r="N440">
            <v>0.75621730102000129</v>
          </cell>
          <cell r="O440">
            <v>5.0200650189935914E-2</v>
          </cell>
          <cell r="P440">
            <v>0.75621730103000573</v>
          </cell>
          <cell r="Q440">
            <v>0</v>
          </cell>
          <cell r="R440">
            <v>5.7773977211390957</v>
          </cell>
          <cell r="S440">
            <v>1.462591668329992</v>
          </cell>
          <cell r="T440">
            <v>0</v>
          </cell>
          <cell r="U440">
            <v>1.7414487262599891</v>
          </cell>
          <cell r="V440">
            <v>1.6404714925799908</v>
          </cell>
          <cell r="W440">
            <v>0.75588137140999834</v>
          </cell>
          <cell r="X440">
            <v>0</v>
          </cell>
          <cell r="Y440">
            <v>0</v>
          </cell>
          <cell r="Z440">
            <v>0</v>
          </cell>
          <cell r="AA440">
            <v>-0.88730952372000615</v>
          </cell>
          <cell r="AB440">
            <v>1.0643139862800126</v>
          </cell>
          <cell r="AC440">
            <v>0</v>
          </cell>
          <cell r="AD440">
            <v>0</v>
          </cell>
          <cell r="AE440">
            <v>9.8725818791203892</v>
          </cell>
          <cell r="AF440">
            <v>0.16290544104998617</v>
          </cell>
          <cell r="AG440">
            <v>-4.3737467100299909E-3</v>
          </cell>
          <cell r="AH440">
            <v>1.5590828579599929</v>
          </cell>
          <cell r="AI440">
            <v>2.3464558112399914</v>
          </cell>
          <cell r="AJ440">
            <v>3.0979861490200449</v>
          </cell>
          <cell r="AK440">
            <v>1.8845312427399961</v>
          </cell>
          <cell r="AL440">
            <v>0</v>
          </cell>
          <cell r="AM440">
            <v>0</v>
          </cell>
          <cell r="AN440">
            <v>-0.73830975034002222</v>
          </cell>
          <cell r="AO440">
            <v>1.5643038741600321</v>
          </cell>
          <cell r="AP440">
            <v>0</v>
          </cell>
          <cell r="AQ440">
            <v>0</v>
          </cell>
          <cell r="AR440">
            <v>-1.3444046417998834</v>
          </cell>
          <cell r="AS440">
            <v>0</v>
          </cell>
          <cell r="AT440">
            <v>0</v>
          </cell>
          <cell r="AU440">
            <v>-0.80789162220997923</v>
          </cell>
          <cell r="AV440">
            <v>0</v>
          </cell>
          <cell r="AW440">
            <v>0</v>
          </cell>
          <cell r="AX440">
            <v>0.54102654271000006</v>
          </cell>
          <cell r="AY440">
            <v>-1.0775395622999895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-5.8328889950189478E-2</v>
          </cell>
          <cell r="BF440">
            <v>0</v>
          </cell>
          <cell r="BG440">
            <v>0</v>
          </cell>
          <cell r="BH440">
            <v>0.62416810203001205</v>
          </cell>
          <cell r="BI440">
            <v>0</v>
          </cell>
          <cell r="BJ440">
            <v>0</v>
          </cell>
          <cell r="BK440">
            <v>0</v>
          </cell>
          <cell r="BL440">
            <v>-0.68249699198000258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5.8988985436799339</v>
          </cell>
          <cell r="BS440">
            <v>0</v>
          </cell>
          <cell r="BT440">
            <v>0</v>
          </cell>
          <cell r="BU440">
            <v>1.4366574608900464</v>
          </cell>
          <cell r="BV440">
            <v>2.3477892885400138</v>
          </cell>
          <cell r="BW440">
            <v>1.7472011253600499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0.36725066888993751</v>
          </cell>
          <cell r="CC440">
            <v>0</v>
          </cell>
          <cell r="CD440">
            <v>0</v>
          </cell>
          <cell r="CE440">
            <v>-0.60859375785999248</v>
          </cell>
          <cell r="CF440">
            <v>-4.7066447329999761E-2</v>
          </cell>
          <cell r="CG440">
            <v>-6.924674510000095E-2</v>
          </cell>
          <cell r="CH440">
            <v>-2.2394093359999978E-2</v>
          </cell>
          <cell r="CI440">
            <v>-0.14035774767000131</v>
          </cell>
          <cell r="CJ440">
            <v>-6.64173495E-2</v>
          </cell>
          <cell r="CK440">
            <v>-6.5993906660000157E-2</v>
          </cell>
          <cell r="CL440">
            <v>-1.9399801930000571E-2</v>
          </cell>
          <cell r="CM440">
            <v>-1.9493873320000077E-2</v>
          </cell>
          <cell r="CN440">
            <v>-9.2270760130000351E-2</v>
          </cell>
          <cell r="CO440">
            <v>-0.14411912188999931</v>
          </cell>
          <cell r="CP440">
            <v>5.8089782419999736E-2</v>
          </cell>
          <cell r="CQ440">
            <v>2.0076306610000927E-2</v>
          </cell>
          <cell r="CR440">
            <v>-0.51323114670002212</v>
          </cell>
          <cell r="CS440">
            <v>-3.6495689969999745E-2</v>
          </cell>
          <cell r="CT440">
            <v>-1.8765830810000494E-2</v>
          </cell>
          <cell r="CU440">
            <v>-3.0754268109999039E-2</v>
          </cell>
          <cell r="CV440">
            <v>9.6751267160000154E-2</v>
          </cell>
          <cell r="CW440">
            <v>-6.3838302639999345E-2</v>
          </cell>
          <cell r="CX440">
            <v>-0.11158088341000028</v>
          </cell>
          <cell r="CY440">
            <v>-3.8844452200000212E-2</v>
          </cell>
          <cell r="CZ440">
            <v>3.8987908670000238E-2</v>
          </cell>
          <cell r="DA440">
            <v>-3.1914632760000838E-2</v>
          </cell>
          <cell r="DB440">
            <v>-0.27639329540999835</v>
          </cell>
          <cell r="DC440">
            <v>1.303663999951965E-5</v>
          </cell>
          <cell r="DD440">
            <v>-4.0396003859999752E-2</v>
          </cell>
          <cell r="DE440">
            <v>-0.80776335941999378</v>
          </cell>
          <cell r="DF440">
            <v>6.8490365099993511E-3</v>
          </cell>
          <cell r="DG440">
            <v>-8.5735364349999621E-2</v>
          </cell>
          <cell r="DH440">
            <v>-7.2655251139998711E-2</v>
          </cell>
          <cell r="DI440">
            <v>-0.16846498003999955</v>
          </cell>
          <cell r="DJ440">
            <v>-9.2221798370000663E-2</v>
          </cell>
          <cell r="DK440">
            <v>-0.18740442679999969</v>
          </cell>
          <cell r="DL440">
            <v>7.0249480499997574E-3</v>
          </cell>
          <cell r="DM440">
            <v>-4.6081028150000591E-2</v>
          </cell>
          <cell r="DN440">
            <v>-0.10391162683000044</v>
          </cell>
          <cell r="DO440">
            <v>-0.12021731886000087</v>
          </cell>
          <cell r="DP440">
            <v>-2.9165333609999955E-2</v>
          </cell>
          <cell r="DQ440">
            <v>8.4219784169999201E-2</v>
          </cell>
          <cell r="DR440">
            <v>-0.54720607422999024</v>
          </cell>
          <cell r="DS440">
            <v>-6.5384384629998848E-2</v>
          </cell>
          <cell r="DT440">
            <v>-9.0970517110000593E-2</v>
          </cell>
          <cell r="DU440">
            <v>-5.2665682999998964E-2</v>
          </cell>
          <cell r="DV440">
            <v>-0.1196874354299986</v>
          </cell>
          <cell r="DW440">
            <v>-0.13530830562000018</v>
          </cell>
          <cell r="DX440">
            <v>-0.16443563336999922</v>
          </cell>
          <cell r="DY440">
            <v>-1.9493860719999923E-2</v>
          </cell>
          <cell r="DZ440">
            <v>1.0289005999908341E-4</v>
          </cell>
          <cell r="EA440">
            <v>-1.9443566700000137E-2</v>
          </cell>
          <cell r="EB440">
            <v>-8.4061395609998257E-2</v>
          </cell>
          <cell r="EC440">
            <v>1.032713293999965E-2</v>
          </cell>
          <cell r="ED440">
            <v>0.19381468496000043</v>
          </cell>
          <cell r="EE440">
            <v>-0.22976595920000875</v>
          </cell>
          <cell r="EF440">
            <v>0</v>
          </cell>
          <cell r="EG440">
            <v>-3.8647647200000357E-2</v>
          </cell>
          <cell r="EH440">
            <v>4.3910712899997151E-3</v>
          </cell>
          <cell r="EI440">
            <v>3.7043857820000525E-2</v>
          </cell>
          <cell r="EJ440">
            <v>-2.9895168590000409E-2</v>
          </cell>
          <cell r="EK440">
            <v>-0.12273135881999941</v>
          </cell>
          <cell r="EL440">
            <v>-5.3364287899997365E-3</v>
          </cell>
          <cell r="EM440">
            <v>0</v>
          </cell>
          <cell r="EN440">
            <v>-5.4032728909999772E-2</v>
          </cell>
          <cell r="EO440">
            <v>-2.055755600000353E-2</v>
          </cell>
          <cell r="EP440">
            <v>0</v>
          </cell>
          <cell r="EQ440">
            <v>0</v>
          </cell>
          <cell r="ER440">
            <v>-0.45134022521000361</v>
          </cell>
          <cell r="ES440">
            <v>0</v>
          </cell>
          <cell r="ET440">
            <v>-3.9869985359999305E-2</v>
          </cell>
          <cell r="EU440">
            <v>-8.671442326999923E-2</v>
          </cell>
          <cell r="EV440">
            <v>4.392519936999939E-2</v>
          </cell>
          <cell r="EW440">
            <v>-0.10203012163999947</v>
          </cell>
          <cell r="EX440">
            <v>-5.4441718459998789E-2</v>
          </cell>
          <cell r="EY440">
            <v>-1.5347991800016558E-3</v>
          </cell>
          <cell r="EZ440">
            <v>-3.4012662390000337E-2</v>
          </cell>
          <cell r="FA440">
            <v>-0.10976444676999986</v>
          </cell>
          <cell r="FB440">
            <v>-6.6897267510000802E-2</v>
          </cell>
          <cell r="FC440">
            <v>0</v>
          </cell>
          <cell r="FD440">
            <v>0</v>
          </cell>
          <cell r="FE440">
            <v>-0.61084804434997864</v>
          </cell>
          <cell r="FF440">
            <v>-5.5634945550000481E-2</v>
          </cell>
          <cell r="FG440">
            <v>-1.5077080200009974E-3</v>
          </cell>
          <cell r="FH440">
            <v>-2.6928131639999187E-2</v>
          </cell>
          <cell r="FI440">
            <v>-0.15008716013999912</v>
          </cell>
          <cell r="FJ440">
            <v>-7.0170855899993612E-3</v>
          </cell>
          <cell r="FK440">
            <v>-0.16324574403999836</v>
          </cell>
          <cell r="FL440">
            <v>-3.4864631170000493E-2</v>
          </cell>
          <cell r="FM440">
            <v>-2.9270027000016796E-4</v>
          </cell>
          <cell r="FN440">
            <v>-2.7054060480000253E-2</v>
          </cell>
          <cell r="FO440">
            <v>-0.14421587745000153</v>
          </cell>
          <cell r="FP440">
            <v>0</v>
          </cell>
          <cell r="FQ440">
            <v>0</v>
          </cell>
          <cell r="FR440">
            <v>-0.31043357626001011</v>
          </cell>
          <cell r="FS440">
            <v>1.2208148900000992E-2</v>
          </cell>
          <cell r="FT440">
            <v>-4.3452707710000205E-2</v>
          </cell>
          <cell r="FU440">
            <v>-3.8282352569999567E-2</v>
          </cell>
          <cell r="FV440">
            <v>9.0201882319999704E-2</v>
          </cell>
          <cell r="FW440">
            <v>-8.9437596339999814E-2</v>
          </cell>
          <cell r="FX440">
            <v>-1.2663819270000154E-2</v>
          </cell>
          <cell r="FY440">
            <v>-1.9295541009999972E-2</v>
          </cell>
          <cell r="FZ440">
            <v>-1.9493885740000216E-2</v>
          </cell>
          <cell r="GA440">
            <v>-4.6371617120000153E-2</v>
          </cell>
          <cell r="GB440">
            <v>-0.14384608771999829</v>
          </cell>
          <cell r="GC440">
            <v>0</v>
          </cell>
          <cell r="GD440">
            <v>0</v>
          </cell>
          <cell r="GE440">
            <v>-0.62095454987000664</v>
          </cell>
          <cell r="GF440">
            <v>-5.8481675989998649E-2</v>
          </cell>
          <cell r="GG440">
            <v>-6.3900445000086847E-4</v>
          </cell>
          <cell r="GH440">
            <v>-7.3685348709998877E-2</v>
          </cell>
          <cell r="GI440">
            <v>-0.13921226032999989</v>
          </cell>
          <cell r="GJ440">
            <v>-0.10681666263000089</v>
          </cell>
          <cell r="GK440">
            <v>-9.3489140129999093E-2</v>
          </cell>
          <cell r="GL440">
            <v>-7.7975567990000272E-2</v>
          </cell>
          <cell r="GM440">
            <v>3.2976975949999598E-2</v>
          </cell>
          <cell r="GN440">
            <v>-3.8987783999999692E-2</v>
          </cell>
          <cell r="GO440">
            <v>-6.4644081590000013E-2</v>
          </cell>
          <cell r="GP440">
            <v>0</v>
          </cell>
          <cell r="GQ440">
            <v>0</v>
          </cell>
          <cell r="GR440">
            <v>-0.31981519837998462</v>
          </cell>
          <cell r="GS440">
            <v>0</v>
          </cell>
          <cell r="GT440">
            <v>-0.10452723592000002</v>
          </cell>
          <cell r="GU440">
            <v>-6.8036152579999509E-2</v>
          </cell>
          <cell r="GV440">
            <v>-9.0785777709999849E-2</v>
          </cell>
          <cell r="GW440">
            <v>-8.679207395000077E-2</v>
          </cell>
          <cell r="GX440">
            <v>7.123301759999201E-3</v>
          </cell>
          <cell r="GY440">
            <v>0</v>
          </cell>
          <cell r="GZ440">
            <v>0</v>
          </cell>
          <cell r="HA440">
            <v>0</v>
          </cell>
          <cell r="HB440">
            <v>2.3202740020000334E-2</v>
          </cell>
          <cell r="HC440">
            <v>0</v>
          </cell>
          <cell r="HD440">
            <v>0</v>
          </cell>
          <cell r="HE440">
            <v>-0.25028483080001251</v>
          </cell>
          <cell r="HF440">
            <v>0</v>
          </cell>
          <cell r="HG440">
            <v>1.9493888970000484E-2</v>
          </cell>
          <cell r="HH440">
            <v>-0.13257696716999945</v>
          </cell>
          <cell r="HI440">
            <v>-6.472588287000125E-2</v>
          </cell>
          <cell r="HJ440">
            <v>-8.6607480059999631E-2</v>
          </cell>
          <cell r="HK440">
            <v>4.171440480000399E-3</v>
          </cell>
          <cell r="HL440">
            <v>0</v>
          </cell>
          <cell r="HM440">
            <v>0</v>
          </cell>
          <cell r="HN440">
            <v>-2.4224046569999658E-2</v>
          </cell>
          <cell r="HO440">
            <v>3.4184216419999913E-2</v>
          </cell>
          <cell r="HP440">
            <v>0</v>
          </cell>
          <cell r="HQ440">
            <v>0</v>
          </cell>
          <cell r="HR440">
            <v>-2.4259332660022892E-2</v>
          </cell>
          <cell r="HS440">
            <v>0</v>
          </cell>
          <cell r="HT440">
            <v>1.321064632000013E-2</v>
          </cell>
          <cell r="HU440">
            <v>-4.5468221520001073E-2</v>
          </cell>
          <cell r="HV440">
            <v>1.4609612230000124E-2</v>
          </cell>
          <cell r="HW440">
            <v>-6.6113696900007568E-3</v>
          </cell>
          <cell r="HX440">
            <v>0</v>
          </cell>
          <cell r="HY440">
            <v>0</v>
          </cell>
          <cell r="HZ440">
            <v>0</v>
          </cell>
          <cell r="IA440">
            <v>0</v>
          </cell>
          <cell r="IB440">
            <v>0</v>
          </cell>
          <cell r="IC440">
            <v>0</v>
          </cell>
          <cell r="ID440">
            <v>0</v>
          </cell>
          <cell r="IE440">
            <v>-1.2491784659999894E-2</v>
          </cell>
          <cell r="IF440">
            <v>0</v>
          </cell>
          <cell r="IG440">
            <v>3.1656909999977501E-4</v>
          </cell>
          <cell r="IH440">
            <v>6.6293307539999624E-2</v>
          </cell>
          <cell r="II440">
            <v>1.4331015019998894E-2</v>
          </cell>
          <cell r="IJ440">
            <v>-3.4951007849999272E-2</v>
          </cell>
          <cell r="IK440">
            <v>-5.8481668469999804E-2</v>
          </cell>
          <cell r="IL440">
            <v>0</v>
          </cell>
          <cell r="IM440">
            <v>0</v>
          </cell>
          <cell r="IN440">
            <v>0</v>
          </cell>
          <cell r="IO440">
            <v>0</v>
          </cell>
          <cell r="IP440">
            <v>0</v>
          </cell>
          <cell r="IQ440">
            <v>0</v>
          </cell>
          <cell r="IR440">
            <v>-7.9914101240007085E-2</v>
          </cell>
          <cell r="IS440">
            <v>0</v>
          </cell>
          <cell r="IT440">
            <v>-4.7638244109999839E-2</v>
          </cell>
          <cell r="IU440">
            <v>0.104170184</v>
          </cell>
          <cell r="IV440">
            <v>-7.3654602609999564E-2</v>
          </cell>
          <cell r="IW440">
            <v>-3.8310956550001052E-2</v>
          </cell>
          <cell r="IX440">
            <v>-2.4480481970000412E-2</v>
          </cell>
          <cell r="IY440">
            <v>0</v>
          </cell>
          <cell r="IZ440">
            <v>0</v>
          </cell>
          <cell r="JA440">
            <v>0</v>
          </cell>
          <cell r="JB440">
            <v>0</v>
          </cell>
          <cell r="JC440">
            <v>0</v>
          </cell>
          <cell r="JD440">
            <v>0</v>
          </cell>
          <cell r="JE440">
            <v>-3.0654017619994534E-2</v>
          </cell>
          <cell r="JF440">
            <v>0</v>
          </cell>
          <cell r="JG440">
            <v>-1.3236414579999689E-2</v>
          </cell>
          <cell r="JH440">
            <v>4.9765210050000341E-2</v>
          </cell>
          <cell r="JI440">
            <v>-3.6995155819999681E-2</v>
          </cell>
          <cell r="JJ440">
            <v>9.2864908800018853E-3</v>
          </cell>
          <cell r="JK440">
            <v>-3.9474148150000055E-2</v>
          </cell>
          <cell r="JL440">
            <v>0</v>
          </cell>
          <cell r="JM440">
            <v>0</v>
          </cell>
          <cell r="JN440">
            <v>0</v>
          </cell>
          <cell r="JO440">
            <v>0</v>
          </cell>
          <cell r="JP440">
            <v>0</v>
          </cell>
          <cell r="JQ440">
            <v>0</v>
          </cell>
        </row>
        <row r="441">
          <cell r="F441">
            <v>0</v>
          </cell>
          <cell r="G441">
            <v>0.97463513436014182</v>
          </cell>
          <cell r="H441">
            <v>6.9105199663999883</v>
          </cell>
          <cell r="I441">
            <v>5.04634108544019</v>
          </cell>
          <cell r="J441">
            <v>2.7582940860299914</v>
          </cell>
          <cell r="K441">
            <v>0</v>
          </cell>
          <cell r="L441">
            <v>0</v>
          </cell>
          <cell r="M441">
            <v>-0.2201163662300587</v>
          </cell>
          <cell r="N441">
            <v>0</v>
          </cell>
          <cell r="O441">
            <v>6.2424018562305719</v>
          </cell>
          <cell r="P441">
            <v>2.0788605179000115</v>
          </cell>
          <cell r="Q441">
            <v>0.63064871592996496</v>
          </cell>
          <cell r="R441">
            <v>90.590887259138981</v>
          </cell>
          <cell r="S441">
            <v>27.857097667650123</v>
          </cell>
          <cell r="T441">
            <v>1.5828456404997269</v>
          </cell>
          <cell r="U441">
            <v>9.0485925822304125</v>
          </cell>
          <cell r="V441">
            <v>17.452322365970076</v>
          </cell>
          <cell r="W441">
            <v>15.328990114959652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18.24418512919965</v>
          </cell>
          <cell r="AC441">
            <v>5.0664210840295709E-2</v>
          </cell>
          <cell r="AD441">
            <v>1.0261895477897269</v>
          </cell>
          <cell r="AE441">
            <v>-60.775726022468007</v>
          </cell>
          <cell r="AF441">
            <v>-4.4767013624800711</v>
          </cell>
          <cell r="AG441">
            <v>4.0526084878301845</v>
          </cell>
          <cell r="AH441">
            <v>0.66640873784990617</v>
          </cell>
          <cell r="AI441">
            <v>2.8163130556899887</v>
          </cell>
          <cell r="AJ441">
            <v>11.715993702059905</v>
          </cell>
          <cell r="AK441">
            <v>-9.6959288669950183E-2</v>
          </cell>
          <cell r="AL441">
            <v>0</v>
          </cell>
          <cell r="AM441">
            <v>-0.15007145297022362</v>
          </cell>
          <cell r="AN441">
            <v>4.2762971961801668</v>
          </cell>
          <cell r="AO441">
            <v>-49.978335240500655</v>
          </cell>
          <cell r="AP441">
            <v>-29.472347248810365</v>
          </cell>
          <cell r="AQ441">
            <v>-0.12893260864984768</v>
          </cell>
          <cell r="AR441">
            <v>116.31518969045283</v>
          </cell>
          <cell r="AS441">
            <v>82.193241405009758</v>
          </cell>
          <cell r="AT441">
            <v>-2.8292476917104068</v>
          </cell>
          <cell r="AU441">
            <v>3.803696049069913</v>
          </cell>
          <cell r="AV441">
            <v>-2.2150179492800817</v>
          </cell>
          <cell r="AW441">
            <v>14.178304106040287</v>
          </cell>
          <cell r="AX441">
            <v>-4.3689378193398625</v>
          </cell>
          <cell r="AY441">
            <v>-5.6288879335500042</v>
          </cell>
          <cell r="AZ441">
            <v>8.6210255590003726E-2</v>
          </cell>
          <cell r="BA441">
            <v>9.8498287499601247</v>
          </cell>
          <cell r="BB441">
            <v>8.7563533913103129</v>
          </cell>
          <cell r="BC441">
            <v>1.3384645517598983</v>
          </cell>
          <cell r="BD441">
            <v>11.151182575590155</v>
          </cell>
          <cell r="BE441">
            <v>48.087973937042989</v>
          </cell>
          <cell r="BF441">
            <v>0.76683312399063652</v>
          </cell>
          <cell r="BG441">
            <v>3.5956162686798052</v>
          </cell>
          <cell r="BH441">
            <v>16.359688204760005</v>
          </cell>
          <cell r="BI441">
            <v>12.926367022319482</v>
          </cell>
          <cell r="BJ441">
            <v>3.8070810301178426E-3</v>
          </cell>
          <cell r="BK441">
            <v>-6.2586615864897794</v>
          </cell>
          <cell r="BL441">
            <v>0</v>
          </cell>
          <cell r="BM441">
            <v>0</v>
          </cell>
          <cell r="BN441">
            <v>16.537232357900166</v>
          </cell>
          <cell r="BO441">
            <v>-0.25206754115924923</v>
          </cell>
          <cell r="BP441">
            <v>23.208376164739548</v>
          </cell>
          <cell r="BQ441">
            <v>-18.799217158730244</v>
          </cell>
          <cell r="BR441">
            <v>-68.669921780350705</v>
          </cell>
          <cell r="BS441">
            <v>4.4230155257405386</v>
          </cell>
          <cell r="BT441">
            <v>-1.8973244962799072</v>
          </cell>
          <cell r="BU441">
            <v>29.827834776880081</v>
          </cell>
          <cell r="BV441">
            <v>39.214596655799596</v>
          </cell>
          <cell r="BW441">
            <v>3.8135510810100186</v>
          </cell>
          <cell r="BX441">
            <v>0.4670245626898577</v>
          </cell>
          <cell r="BY441">
            <v>-6.5616608330099098</v>
          </cell>
          <cell r="BZ441">
            <v>0</v>
          </cell>
          <cell r="CA441">
            <v>-10.192125071589999</v>
          </cell>
          <cell r="CB441">
            <v>-123.17619459190018</v>
          </cell>
          <cell r="CC441">
            <v>-2.2262118098301471</v>
          </cell>
          <cell r="CD441">
            <v>-2.3624275798601957</v>
          </cell>
          <cell r="CE441">
            <v>-3.6130781953499991</v>
          </cell>
          <cell r="CF441">
            <v>-0.97512289854000045</v>
          </cell>
          <cell r="CG441">
            <v>0.51253186840000353</v>
          </cell>
          <cell r="CH441">
            <v>-0.66547364851000879</v>
          </cell>
          <cell r="CI441">
            <v>-0.27842109276000571</v>
          </cell>
          <cell r="CJ441">
            <v>-0.91133210553999788</v>
          </cell>
          <cell r="CK441">
            <v>-0.1783744552599984</v>
          </cell>
          <cell r="CL441">
            <v>0.16843559160000154</v>
          </cell>
          <cell r="CM441">
            <v>-3.4739947190001175E-2</v>
          </cell>
          <cell r="CN441">
            <v>-0.93206077889999861</v>
          </cell>
          <cell r="CO441">
            <v>-0.46245966680000805</v>
          </cell>
          <cell r="CP441">
            <v>-0.5030462594899916</v>
          </cell>
          <cell r="CQ441">
            <v>0.64698519764002071</v>
          </cell>
          <cell r="CR441">
            <v>-5.9235830267400615</v>
          </cell>
          <cell r="CS441">
            <v>-0.52094237306999958</v>
          </cell>
          <cell r="CT441">
            <v>-0.71634995563000814</v>
          </cell>
          <cell r="CU441">
            <v>-4.1556540579996692E-2</v>
          </cell>
          <cell r="CV441">
            <v>-1.0650089684299999</v>
          </cell>
          <cell r="CW441">
            <v>-0.3330325110300052</v>
          </cell>
          <cell r="CX441">
            <v>-1.4317080539999907</v>
          </cell>
          <cell r="CY441">
            <v>-0.11831672245000391</v>
          </cell>
          <cell r="CZ441">
            <v>0</v>
          </cell>
          <cell r="DA441">
            <v>-0.76796954034000464</v>
          </cell>
          <cell r="DB441">
            <v>-1.5985594966299956</v>
          </cell>
          <cell r="DC441">
            <v>6.3883427009997718E-2</v>
          </cell>
          <cell r="DD441">
            <v>0.60597770840999488</v>
          </cell>
          <cell r="DE441">
            <v>-3.5951536282199186</v>
          </cell>
          <cell r="DF441">
            <v>-0.48230339246000398</v>
          </cell>
          <cell r="DG441">
            <v>0.33614342607000225</v>
          </cell>
          <cell r="DH441">
            <v>-0.56420370766998218</v>
          </cell>
          <cell r="DI441">
            <v>-1.6071736280299973</v>
          </cell>
          <cell r="DJ441">
            <v>-0.63351506307001415</v>
          </cell>
          <cell r="DK441">
            <v>-0.60752896859000316</v>
          </cell>
          <cell r="DL441">
            <v>0</v>
          </cell>
          <cell r="DM441">
            <v>-3.0015466179996508E-2</v>
          </cell>
          <cell r="DN441">
            <v>-4.5115733999999463E-2</v>
          </cell>
          <cell r="DO441">
            <v>-0.51604737481999763</v>
          </cell>
          <cell r="DP441">
            <v>9.1228463379991354E-2</v>
          </cell>
          <cell r="DQ441">
            <v>0.46337781714998982</v>
          </cell>
          <cell r="DR441">
            <v>-3.5707315355899709</v>
          </cell>
          <cell r="DS441">
            <v>-0.43134305596000644</v>
          </cell>
          <cell r="DT441">
            <v>-0.26569282306000019</v>
          </cell>
          <cell r="DU441">
            <v>0.44285323774000318</v>
          </cell>
          <cell r="DV441">
            <v>-0.8115118045200056</v>
          </cell>
          <cell r="DW441">
            <v>-0.26875146934999705</v>
          </cell>
          <cell r="DX441">
            <v>-0.81728740359000085</v>
          </cell>
          <cell r="DY441">
            <v>-0.11831672243999947</v>
          </cell>
          <cell r="DZ441">
            <v>-0.13710628245999956</v>
          </cell>
          <cell r="EA441">
            <v>-5.7820150410002213E-2</v>
          </cell>
          <cell r="EB441">
            <v>-1.0243416814299877</v>
          </cell>
          <cell r="EC441">
            <v>-2.626353080999877E-2</v>
          </cell>
          <cell r="ED441">
            <v>-5.5149849299994003E-2</v>
          </cell>
          <cell r="EE441">
            <v>-5.7441648483500103</v>
          </cell>
          <cell r="EF441">
            <v>1.6164972671200175</v>
          </cell>
          <cell r="EG441">
            <v>-3.6329478643400037</v>
          </cell>
          <cell r="EH441">
            <v>-0.27430151208000098</v>
          </cell>
          <cell r="EI441">
            <v>-0.99762805866000193</v>
          </cell>
          <cell r="EJ441">
            <v>-0.92105745701999808</v>
          </cell>
          <cell r="EK441">
            <v>-0.2399990239499985</v>
          </cell>
          <cell r="EL441">
            <v>0.1183167224499968</v>
          </cell>
          <cell r="EM441">
            <v>0</v>
          </cell>
          <cell r="EN441">
            <v>-8.0066331740006547E-2</v>
          </cell>
          <cell r="EO441">
            <v>-9.1846298970004625E-2</v>
          </cell>
          <cell r="EP441">
            <v>-0.26761413913999377</v>
          </cell>
          <cell r="EQ441">
            <v>-0.9735181520200058</v>
          </cell>
          <cell r="ER441">
            <v>-5.7294858022099788</v>
          </cell>
          <cell r="ES441">
            <v>1.0222544763100032</v>
          </cell>
          <cell r="ET441">
            <v>-0.84502247059000268</v>
          </cell>
          <cell r="EU441">
            <v>-1.1589469864999984</v>
          </cell>
          <cell r="EV441">
            <v>-2.8526790375999909</v>
          </cell>
          <cell r="EW441">
            <v>-0.44789254946999435</v>
          </cell>
          <cell r="EX441">
            <v>-0.32101270722000663</v>
          </cell>
          <cell r="EY441">
            <v>-8.255731848999659E-2</v>
          </cell>
          <cell r="EZ441">
            <v>-6.0892613989999234E-2</v>
          </cell>
          <cell r="FA441">
            <v>0.16234558209999506</v>
          </cell>
          <cell r="FB441">
            <v>-0.62417819550999809</v>
          </cell>
          <cell r="FC441">
            <v>0.39593849040998919</v>
          </cell>
          <cell r="FD441">
            <v>-0.9168424716599759</v>
          </cell>
          <cell r="FE441">
            <v>-5.1623386076398674</v>
          </cell>
          <cell r="FF441">
            <v>-1.1377819818399999</v>
          </cell>
          <cell r="FG441">
            <v>0.2813145374999948</v>
          </cell>
          <cell r="FH441">
            <v>-0.55941296900000737</v>
          </cell>
          <cell r="FI441">
            <v>-0.15899108339999657</v>
          </cell>
          <cell r="FJ441">
            <v>6.539709799000093E-2</v>
          </cell>
          <cell r="FK441">
            <v>-1.0687032032600001</v>
          </cell>
          <cell r="FL441">
            <v>-0.1341579948499998</v>
          </cell>
          <cell r="FM441">
            <v>0</v>
          </cell>
          <cell r="FN441">
            <v>-0.26191240645999869</v>
          </cell>
          <cell r="FO441">
            <v>-0.87191898179999328</v>
          </cell>
          <cell r="FP441">
            <v>-0.15479518281000537</v>
          </cell>
          <cell r="FQ441">
            <v>-1.1613764397099828</v>
          </cell>
          <cell r="FR441">
            <v>-8.8838203746698809</v>
          </cell>
          <cell r="FS441">
            <v>-1.7844673204499983</v>
          </cell>
          <cell r="FT441">
            <v>-0.1109191347200067</v>
          </cell>
          <cell r="FU441">
            <v>-0.40699168580999157</v>
          </cell>
          <cell r="FV441">
            <v>-1.5573047210000048</v>
          </cell>
          <cell r="FW441">
            <v>-1.0585421011600005</v>
          </cell>
          <cell r="FX441">
            <v>-1.1627133118299966</v>
          </cell>
          <cell r="FY441">
            <v>-5.7067335909998462E-2</v>
          </cell>
          <cell r="FZ441">
            <v>8.0248941209998037E-2</v>
          </cell>
          <cell r="GA441">
            <v>0.18373755609000142</v>
          </cell>
          <cell r="GB441">
            <v>-0.51697217806999873</v>
          </cell>
          <cell r="GC441">
            <v>-6.512295717000427E-2</v>
          </cell>
          <cell r="GD441">
            <v>-2.4277061258499657</v>
          </cell>
          <cell r="GE441">
            <v>-7.4311939763999817</v>
          </cell>
          <cell r="GF441">
            <v>-2.3163937778099992</v>
          </cell>
          <cell r="GG441">
            <v>-0.26598113190000561</v>
          </cell>
          <cell r="GH441">
            <v>-0.35449470224999402</v>
          </cell>
          <cell r="GI441">
            <v>-1.9692910820299971</v>
          </cell>
          <cell r="GJ441">
            <v>-0.88140655908001264</v>
          </cell>
          <cell r="GK441">
            <v>-0.38275618326999705</v>
          </cell>
          <cell r="GL441">
            <v>5.2526311139999393E-2</v>
          </cell>
          <cell r="GM441">
            <v>-6.147897140999703E-2</v>
          </cell>
          <cell r="GN441">
            <v>-6.2392812340000603E-2</v>
          </cell>
          <cell r="GO441">
            <v>5.1381182999676867E-4</v>
          </cell>
          <cell r="GP441">
            <v>-0.57248960904999535</v>
          </cell>
          <cell r="GQ441">
            <v>-0.6175492702300005</v>
          </cell>
          <cell r="GR441">
            <v>-7.5308456465498921</v>
          </cell>
          <cell r="GS441">
            <v>-0.43987377223999147</v>
          </cell>
          <cell r="GT441">
            <v>-1.747647169850012</v>
          </cell>
          <cell r="GU441">
            <v>-0.41487103328999098</v>
          </cell>
          <cell r="GV441">
            <v>-1.8453827274199952</v>
          </cell>
          <cell r="GW441">
            <v>-2.5898216068299931</v>
          </cell>
          <cell r="GX441">
            <v>-0.91971229084000328</v>
          </cell>
          <cell r="GY441">
            <v>0.21620171024000001</v>
          </cell>
          <cell r="GZ441">
            <v>0.20824209018000062</v>
          </cell>
          <cell r="HA441">
            <v>-0.38200065124999583</v>
          </cell>
          <cell r="HB441">
            <v>-0.24488244315999452</v>
          </cell>
          <cell r="HC441">
            <v>7.4923258609999266E-2</v>
          </cell>
          <cell r="HD441">
            <v>0.55397898929999201</v>
          </cell>
          <cell r="HE441">
            <v>-2.7490110309402098</v>
          </cell>
          <cell r="HF441">
            <v>0.15419156402998624</v>
          </cell>
          <cell r="HG441">
            <v>-0.15800541146000313</v>
          </cell>
          <cell r="HH441">
            <v>-0.7020122908900035</v>
          </cell>
          <cell r="HI441">
            <v>-0.70698532766</v>
          </cell>
          <cell r="HJ441">
            <v>-0.9734637298800024</v>
          </cell>
          <cell r="HK441">
            <v>-8.9304417990007323E-2</v>
          </cell>
          <cell r="HL441">
            <v>0.31678348490000019</v>
          </cell>
          <cell r="HM441">
            <v>-0.24382809408000128</v>
          </cell>
          <cell r="HN441">
            <v>-0.48182018251000613</v>
          </cell>
          <cell r="HO441">
            <v>-0.15467283272000998</v>
          </cell>
          <cell r="HP441">
            <v>0.39756326825998656</v>
          </cell>
          <cell r="HQ441">
            <v>-0.10745706094000695</v>
          </cell>
          <cell r="HR441">
            <v>-0.28277411326007496</v>
          </cell>
          <cell r="HS441">
            <v>0.23816922416000352</v>
          </cell>
          <cell r="HT441">
            <v>-0.17196427674998915</v>
          </cell>
          <cell r="HU441">
            <v>4.4421206879995623E-2</v>
          </cell>
          <cell r="HV441">
            <v>-9.6175319750010146E-2</v>
          </cell>
          <cell r="HW441">
            <v>-0.43943463799999449</v>
          </cell>
          <cell r="HX441">
            <v>-0.51697152281000314</v>
          </cell>
          <cell r="HY441">
            <v>0.17969952127999989</v>
          </cell>
          <cell r="HZ441">
            <v>0</v>
          </cell>
          <cell r="IA441">
            <v>0</v>
          </cell>
          <cell r="IB441">
            <v>0.33983418676000099</v>
          </cell>
          <cell r="IC441">
            <v>9.6154346149987191E-2</v>
          </cell>
          <cell r="ID441">
            <v>4.3493158820012923E-2</v>
          </cell>
          <cell r="IE441">
            <v>-3.2546873959099685</v>
          </cell>
          <cell r="IF441">
            <v>-1.6166648087900057</v>
          </cell>
          <cell r="IG441">
            <v>-0.89104753815000493</v>
          </cell>
          <cell r="IH441">
            <v>-0.12682436076999437</v>
          </cell>
          <cell r="II441">
            <v>-0.16759751672000078</v>
          </cell>
          <cell r="IJ441">
            <v>-0.26046513049999476</v>
          </cell>
          <cell r="IK441">
            <v>3.1871111689994791E-2</v>
          </cell>
          <cell r="IL441">
            <v>9.9643539000737746E-4</v>
          </cell>
          <cell r="IM441">
            <v>0</v>
          </cell>
          <cell r="IN441">
            <v>9.1361433250000346E-2</v>
          </cell>
          <cell r="IO441">
            <v>-2.6129716990027418E-2</v>
          </cell>
          <cell r="IP441">
            <v>-0.47285640190001743</v>
          </cell>
          <cell r="IQ441">
            <v>0.18266909758000338</v>
          </cell>
          <cell r="IR441">
            <v>-3.0192643814100393</v>
          </cell>
          <cell r="IS441">
            <v>-0.34925468740999577</v>
          </cell>
          <cell r="IT441">
            <v>0.13517274657999678</v>
          </cell>
          <cell r="IU441">
            <v>-0.52136965571999383</v>
          </cell>
          <cell r="IV441">
            <v>-1.0643441943900029</v>
          </cell>
          <cell r="IW441">
            <v>-0.37232424838000355</v>
          </cell>
          <cell r="IX441">
            <v>-0.27066710244000092</v>
          </cell>
          <cell r="IY441">
            <v>0.100797673309998</v>
          </cell>
          <cell r="IZ441">
            <v>7.2626067280005202E-2</v>
          </cell>
          <cell r="JA441">
            <v>-2.9542789300052164E-3</v>
          </cell>
          <cell r="JB441">
            <v>-0.12239520055999265</v>
          </cell>
          <cell r="JC441">
            <v>-0.54456460958999742</v>
          </cell>
          <cell r="JD441">
            <v>-7.9986891160018558E-2</v>
          </cell>
          <cell r="JE441">
            <v>1.2551132773598965</v>
          </cell>
          <cell r="JF441">
            <v>1.0600697650399837</v>
          </cell>
          <cell r="JG441">
            <v>1.1997805437099984</v>
          </cell>
          <cell r="JH441">
            <v>-4.3022885400006317E-2</v>
          </cell>
          <cell r="JI441">
            <v>-0.10814153671000071</v>
          </cell>
          <cell r="JJ441">
            <v>3.001940111000323E-2</v>
          </cell>
          <cell r="JK441">
            <v>-0.8250768398800048</v>
          </cell>
          <cell r="JL441">
            <v>-0.20272220473000857</v>
          </cell>
          <cell r="JM441">
            <v>1.0000000000331966E-4</v>
          </cell>
          <cell r="JN441">
            <v>7.8176135130000546E-2</v>
          </cell>
          <cell r="JO441">
            <v>-0.2062070375600058</v>
          </cell>
          <cell r="JP441">
            <v>1.5456466709991901E-2</v>
          </cell>
          <cell r="JQ441">
            <v>0.2566814699399913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3.936782286309608</v>
          </cell>
          <cell r="S442">
            <v>0</v>
          </cell>
          <cell r="T442">
            <v>0</v>
          </cell>
          <cell r="U442">
            <v>0</v>
          </cell>
          <cell r="V442">
            <v>3.9367822863099491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7.6053480000004559E-5</v>
          </cell>
          <cell r="CF442">
            <v>0</v>
          </cell>
          <cell r="CG442">
            <v>-9.242630000000536E-6</v>
          </cell>
          <cell r="CH442">
            <v>3.4495479999998788E-5</v>
          </cell>
          <cell r="CI442">
            <v>1.9568369999999578E-5</v>
          </cell>
          <cell r="CJ442">
            <v>0</v>
          </cell>
          <cell r="CK442">
            <v>-2.291888999999929E-5</v>
          </cell>
          <cell r="CL442">
            <v>0</v>
          </cell>
          <cell r="CM442">
            <v>0</v>
          </cell>
          <cell r="CN442">
            <v>0</v>
          </cell>
          <cell r="CO442">
            <v>5.4151150000000814E-5</v>
          </cell>
          <cell r="CP442">
            <v>0</v>
          </cell>
          <cell r="CQ442">
            <v>0</v>
          </cell>
          <cell r="CR442">
            <v>1.8057671000000497E-4</v>
          </cell>
          <cell r="CS442">
            <v>0</v>
          </cell>
          <cell r="CT442">
            <v>0</v>
          </cell>
          <cell r="CU442">
            <v>-5.3089000000000088E-5</v>
          </cell>
          <cell r="CV442">
            <v>1.4106568999999996E-4</v>
          </cell>
          <cell r="CW442">
            <v>6.3456820000000122E-5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2.9143200000000639E-5</v>
          </cell>
          <cell r="DC442">
            <v>0</v>
          </cell>
          <cell r="DD442">
            <v>0</v>
          </cell>
          <cell r="DE442">
            <v>1.7273747000000339E-4</v>
          </cell>
          <cell r="DF442">
            <v>0</v>
          </cell>
          <cell r="DG442">
            <v>1.5635700000007566E-6</v>
          </cell>
          <cell r="DH442">
            <v>9.4254799999999618E-5</v>
          </cell>
          <cell r="DI442">
            <v>1.5963760000000347E-5</v>
          </cell>
          <cell r="DJ442">
            <v>3.1509260000001441E-5</v>
          </cell>
          <cell r="DK442">
            <v>2.9446079999999493E-5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1.631281100000076E-4</v>
          </cell>
          <cell r="DS442">
            <v>0</v>
          </cell>
          <cell r="DT442">
            <v>5.5974799999999707E-5</v>
          </cell>
          <cell r="DU442">
            <v>2.8329290000001124E-5</v>
          </cell>
          <cell r="DV442">
            <v>4.8327709999998816E-5</v>
          </cell>
          <cell r="DW442">
            <v>9.0183000000122054E-7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2.9594479999999791E-5</v>
          </cell>
          <cell r="EC442">
            <v>0</v>
          </cell>
          <cell r="ED442">
            <v>0</v>
          </cell>
          <cell r="EE442">
            <v>-3.3930290000011576E-5</v>
          </cell>
          <cell r="EF442">
            <v>0</v>
          </cell>
          <cell r="EG442">
            <v>-2.9429369999999476E-5</v>
          </cell>
          <cell r="EH442">
            <v>3.441466999999903E-5</v>
          </cell>
          <cell r="EI442">
            <v>-4.8702980000000715E-5</v>
          </cell>
          <cell r="EJ442">
            <v>-1.395549999999926E-6</v>
          </cell>
          <cell r="EK442">
            <v>-1.9083899999994269E-6</v>
          </cell>
          <cell r="EL442">
            <v>0</v>
          </cell>
          <cell r="EM442">
            <v>0</v>
          </cell>
          <cell r="EN442">
            <v>0</v>
          </cell>
          <cell r="EO442">
            <v>1.3091330000001081E-5</v>
          </cell>
          <cell r="EP442">
            <v>0</v>
          </cell>
          <cell r="EQ442">
            <v>0</v>
          </cell>
          <cell r="ER442">
            <v>1.0360023999998746E-4</v>
          </cell>
          <cell r="ES442">
            <v>0</v>
          </cell>
          <cell r="ET442">
            <v>0</v>
          </cell>
          <cell r="EU442">
            <v>6.6730099999978004E-6</v>
          </cell>
          <cell r="EV442">
            <v>2.8257979999998968E-5</v>
          </cell>
          <cell r="EW442">
            <v>5.5204690000000382E-5</v>
          </cell>
          <cell r="EX442">
            <v>1.3464559999999855E-5</v>
          </cell>
          <cell r="EY442">
            <v>0</v>
          </cell>
          <cell r="EZ442">
            <v>0</v>
          </cell>
          <cell r="FA442">
            <v>0</v>
          </cell>
          <cell r="FB442">
            <v>0</v>
          </cell>
          <cell r="FC442">
            <v>0</v>
          </cell>
          <cell r="FD442">
            <v>0</v>
          </cell>
          <cell r="FE442">
            <v>2.4876478999999452E-4</v>
          </cell>
          <cell r="FF442">
            <v>0</v>
          </cell>
          <cell r="FG442">
            <v>0</v>
          </cell>
          <cell r="FH442">
            <v>-1.6761760000000119E-5</v>
          </cell>
          <cell r="FI442">
            <v>4.1591790000000857E-5</v>
          </cell>
          <cell r="FJ442">
            <v>1.8957342999999932E-4</v>
          </cell>
          <cell r="FK442">
            <v>1.7609139999999468E-5</v>
          </cell>
          <cell r="FL442">
            <v>0</v>
          </cell>
          <cell r="FM442">
            <v>0</v>
          </cell>
          <cell r="FN442">
            <v>0</v>
          </cell>
          <cell r="FO442">
            <v>1.6752190000000194E-5</v>
          </cell>
          <cell r="FP442">
            <v>0</v>
          </cell>
          <cell r="FQ442">
            <v>0</v>
          </cell>
          <cell r="FR442">
            <v>-3.314960000000422E-6</v>
          </cell>
          <cell r="FS442">
            <v>0</v>
          </cell>
          <cell r="FT442">
            <v>0</v>
          </cell>
          <cell r="FU442">
            <v>7.5126200000004417E-6</v>
          </cell>
          <cell r="FV442">
            <v>-1.3961490000000479E-5</v>
          </cell>
          <cell r="FW442">
            <v>-5.034200000000183E-6</v>
          </cell>
          <cell r="FX442">
            <v>1.75115600000008E-5</v>
          </cell>
          <cell r="FY442">
            <v>0</v>
          </cell>
          <cell r="FZ442">
            <v>-9.343450000000135E-6</v>
          </cell>
          <cell r="GA442">
            <v>0</v>
          </cell>
          <cell r="GB442">
            <v>0</v>
          </cell>
          <cell r="GC442">
            <v>0</v>
          </cell>
          <cell r="GD442">
            <v>0</v>
          </cell>
          <cell r="GE442">
            <v>-2.0116409999992868E-5</v>
          </cell>
          <cell r="GF442">
            <v>0</v>
          </cell>
          <cell r="GG442">
            <v>0</v>
          </cell>
          <cell r="GH442">
            <v>8.7259100000000589E-6</v>
          </cell>
          <cell r="GI442">
            <v>1.5080780000001001E-5</v>
          </cell>
          <cell r="GJ442">
            <v>-4.2614179999999127E-5</v>
          </cell>
          <cell r="GK442">
            <v>-5.3756519999999947E-5</v>
          </cell>
          <cell r="GL442">
            <v>6.3245689999999813E-5</v>
          </cell>
          <cell r="GM442">
            <v>0</v>
          </cell>
          <cell r="GN442">
            <v>-6.3272000000013512E-7</v>
          </cell>
          <cell r="GO442">
            <v>-1.0165370000000604E-5</v>
          </cell>
          <cell r="GP442">
            <v>0</v>
          </cell>
          <cell r="GQ442">
            <v>0</v>
          </cell>
          <cell r="GR442">
            <v>3.9786469999997243E-5</v>
          </cell>
          <cell r="GS442">
            <v>0</v>
          </cell>
          <cell r="GT442">
            <v>0</v>
          </cell>
          <cell r="GU442">
            <v>2.944728000000077E-5</v>
          </cell>
          <cell r="GV442">
            <v>0</v>
          </cell>
          <cell r="GW442">
            <v>1.0339189999999075E-5</v>
          </cell>
          <cell r="GX442">
            <v>0</v>
          </cell>
          <cell r="GY442">
            <v>0</v>
          </cell>
          <cell r="GZ442">
            <v>0</v>
          </cell>
          <cell r="HA442">
            <v>0</v>
          </cell>
          <cell r="HB442">
            <v>0</v>
          </cell>
          <cell r="HC442">
            <v>0</v>
          </cell>
          <cell r="HD442">
            <v>0</v>
          </cell>
          <cell r="HE442">
            <v>-2.3979739999999139E-5</v>
          </cell>
          <cell r="HF442">
            <v>0</v>
          </cell>
          <cell r="HG442">
            <v>0</v>
          </cell>
          <cell r="HH442">
            <v>-2.3695810000000025E-5</v>
          </cell>
          <cell r="HI442">
            <v>-2.8392999999998086E-7</v>
          </cell>
          <cell r="HJ442">
            <v>0</v>
          </cell>
          <cell r="HK442">
            <v>0</v>
          </cell>
          <cell r="HL442">
            <v>0</v>
          </cell>
          <cell r="HM442">
            <v>0</v>
          </cell>
          <cell r="HN442">
            <v>0</v>
          </cell>
          <cell r="HO442">
            <v>0</v>
          </cell>
          <cell r="HP442">
            <v>0</v>
          </cell>
          <cell r="HQ442">
            <v>0</v>
          </cell>
          <cell r="HR442">
            <v>-8.0797399999998909E-6</v>
          </cell>
          <cell r="HS442">
            <v>0</v>
          </cell>
          <cell r="HT442">
            <v>0</v>
          </cell>
          <cell r="HU442">
            <v>0</v>
          </cell>
          <cell r="HV442">
            <v>0</v>
          </cell>
          <cell r="HW442">
            <v>-8.0797399999998909E-6</v>
          </cell>
          <cell r="HX442">
            <v>0</v>
          </cell>
          <cell r="HY442">
            <v>0</v>
          </cell>
          <cell r="HZ442">
            <v>0</v>
          </cell>
          <cell r="IA442">
            <v>0</v>
          </cell>
          <cell r="IB442">
            <v>0</v>
          </cell>
          <cell r="IC442">
            <v>0</v>
          </cell>
          <cell r="ID442">
            <v>0</v>
          </cell>
          <cell r="IE442">
            <v>0</v>
          </cell>
          <cell r="IF442">
            <v>0</v>
          </cell>
          <cell r="IG442">
            <v>0</v>
          </cell>
          <cell r="IH442">
            <v>0</v>
          </cell>
          <cell r="II442">
            <v>0</v>
          </cell>
          <cell r="IJ442">
            <v>0</v>
          </cell>
          <cell r="IK442">
            <v>0</v>
          </cell>
          <cell r="IL442">
            <v>0</v>
          </cell>
          <cell r="IM442">
            <v>0</v>
          </cell>
          <cell r="IN442">
            <v>0</v>
          </cell>
          <cell r="IO442">
            <v>0</v>
          </cell>
          <cell r="IP442">
            <v>0</v>
          </cell>
          <cell r="IQ442">
            <v>0</v>
          </cell>
          <cell r="IR442">
            <v>0</v>
          </cell>
          <cell r="IS442">
            <v>0</v>
          </cell>
          <cell r="IT442">
            <v>0</v>
          </cell>
          <cell r="IU442">
            <v>0</v>
          </cell>
          <cell r="IV442">
            <v>0</v>
          </cell>
          <cell r="IW442">
            <v>0</v>
          </cell>
          <cell r="IX442">
            <v>0</v>
          </cell>
          <cell r="IY442">
            <v>0</v>
          </cell>
          <cell r="IZ442">
            <v>0</v>
          </cell>
          <cell r="JA442">
            <v>0</v>
          </cell>
          <cell r="JB442">
            <v>0</v>
          </cell>
          <cell r="JC442">
            <v>0</v>
          </cell>
          <cell r="JD442">
            <v>0</v>
          </cell>
          <cell r="JE442">
            <v>0</v>
          </cell>
          <cell r="JF442">
            <v>0</v>
          </cell>
          <cell r="JG442">
            <v>0</v>
          </cell>
          <cell r="JH442">
            <v>0</v>
          </cell>
          <cell r="JI442">
            <v>0</v>
          </cell>
          <cell r="JJ442">
            <v>0</v>
          </cell>
          <cell r="JK442">
            <v>0</v>
          </cell>
          <cell r="JL442">
            <v>0</v>
          </cell>
          <cell r="JM442">
            <v>0</v>
          </cell>
          <cell r="JN442">
            <v>0</v>
          </cell>
          <cell r="JO442">
            <v>0</v>
          </cell>
          <cell r="JP442">
            <v>0</v>
          </cell>
          <cell r="JQ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3.5177784180286835</v>
          </cell>
          <cell r="S443">
            <v>0</v>
          </cell>
          <cell r="T443">
            <v>0</v>
          </cell>
          <cell r="U443">
            <v>0</v>
          </cell>
          <cell r="V443">
            <v>3.5177784180300478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-1.0119263131600746</v>
          </cell>
          <cell r="AF443">
            <v>0</v>
          </cell>
          <cell r="AG443">
            <v>0</v>
          </cell>
          <cell r="AH443">
            <v>-1.011926313159961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1.4886023000000581E-4</v>
          </cell>
          <cell r="CF443">
            <v>0</v>
          </cell>
          <cell r="CG443">
            <v>4.3533850000000186E-5</v>
          </cell>
          <cell r="CH443">
            <v>3.6827599999999898E-5</v>
          </cell>
          <cell r="CI443">
            <v>3.4244589999999492E-5</v>
          </cell>
          <cell r="CJ443">
            <v>0</v>
          </cell>
          <cell r="CK443">
            <v>-1.9596599999992595E-6</v>
          </cell>
          <cell r="CL443">
            <v>0</v>
          </cell>
          <cell r="CM443">
            <v>0</v>
          </cell>
          <cell r="CN443">
            <v>0</v>
          </cell>
          <cell r="CO443">
            <v>3.6213850000001158E-5</v>
          </cell>
          <cell r="CP443">
            <v>0</v>
          </cell>
          <cell r="CQ443">
            <v>0</v>
          </cell>
          <cell r="CR443">
            <v>2.5352637000000677E-4</v>
          </cell>
          <cell r="CS443">
            <v>0</v>
          </cell>
          <cell r="CT443">
            <v>0</v>
          </cell>
          <cell r="CU443">
            <v>3.0917529999999714E-5</v>
          </cell>
          <cell r="CV443">
            <v>6.6620920000000534E-5</v>
          </cell>
          <cell r="CW443">
            <v>1.2176214999999949E-4</v>
          </cell>
          <cell r="CX443">
            <v>3.0684700000000245E-6</v>
          </cell>
          <cell r="CY443">
            <v>0</v>
          </cell>
          <cell r="CZ443">
            <v>0</v>
          </cell>
          <cell r="DA443">
            <v>0</v>
          </cell>
          <cell r="DB443">
            <v>3.1157300000000075E-5</v>
          </cell>
          <cell r="DC443">
            <v>0</v>
          </cell>
          <cell r="DD443">
            <v>0</v>
          </cell>
          <cell r="DE443">
            <v>2.5933733999999875E-4</v>
          </cell>
          <cell r="DF443">
            <v>0</v>
          </cell>
          <cell r="DG443">
            <v>1.5663420000000018E-5</v>
          </cell>
          <cell r="DH443">
            <v>8.9738949999999471E-5</v>
          </cell>
          <cell r="DI443">
            <v>7.0521380000000689E-5</v>
          </cell>
          <cell r="DJ443">
            <v>4.5794950000000584E-5</v>
          </cell>
          <cell r="DK443">
            <v>8.4688500000002637E-6</v>
          </cell>
          <cell r="DL443">
            <v>0</v>
          </cell>
          <cell r="DM443">
            <v>0</v>
          </cell>
          <cell r="DN443">
            <v>0</v>
          </cell>
          <cell r="DO443">
            <v>2.9149790000000328E-5</v>
          </cell>
          <cell r="DP443">
            <v>0</v>
          </cell>
          <cell r="DQ443">
            <v>0</v>
          </cell>
          <cell r="DR443">
            <v>1.3885599000000581E-4</v>
          </cell>
          <cell r="DS443">
            <v>0</v>
          </cell>
          <cell r="DT443">
            <v>3.2580180000000084E-5</v>
          </cell>
          <cell r="DU443">
            <v>-4.8260120000000878E-5</v>
          </cell>
          <cell r="DV443">
            <v>1.0789477999999936E-4</v>
          </cell>
          <cell r="DW443">
            <v>1.5001379999999079E-5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3.1639770000000365E-5</v>
          </cell>
          <cell r="EC443">
            <v>0</v>
          </cell>
          <cell r="ED443">
            <v>0</v>
          </cell>
          <cell r="EE443">
            <v>1.7614326999999819E-4</v>
          </cell>
          <cell r="EF443">
            <v>0</v>
          </cell>
          <cell r="EG443">
            <v>-2.6700839999999407E-5</v>
          </cell>
          <cell r="EH443">
            <v>7.7163669999999809E-5</v>
          </cell>
          <cell r="EI443">
            <v>5.2239060000001426E-5</v>
          </cell>
          <cell r="EJ443">
            <v>7.7464540000000623E-5</v>
          </cell>
          <cell r="EK443">
            <v>-4.0231599999999285E-6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0</v>
          </cell>
          <cell r="ER443">
            <v>6.5506780000001985E-5</v>
          </cell>
          <cell r="ES443">
            <v>0</v>
          </cell>
          <cell r="ET443">
            <v>0</v>
          </cell>
          <cell r="EU443">
            <v>2.0361410000000087E-5</v>
          </cell>
          <cell r="EV443">
            <v>-5.550610000000164E-6</v>
          </cell>
          <cell r="EW443">
            <v>5.0695980000001195E-5</v>
          </cell>
          <cell r="EX443">
            <v>0</v>
          </cell>
          <cell r="EY443">
            <v>0</v>
          </cell>
          <cell r="EZ443">
            <v>0</v>
          </cell>
          <cell r="FA443">
            <v>0</v>
          </cell>
          <cell r="FB443">
            <v>0</v>
          </cell>
          <cell r="FC443">
            <v>0</v>
          </cell>
          <cell r="FD443">
            <v>0</v>
          </cell>
          <cell r="FE443">
            <v>1.1823384000000936E-4</v>
          </cell>
          <cell r="FF443">
            <v>0</v>
          </cell>
          <cell r="FG443">
            <v>0</v>
          </cell>
          <cell r="FH443">
            <v>-3.5770399999992403E-6</v>
          </cell>
          <cell r="FI443">
            <v>2.6357509999999987E-5</v>
          </cell>
          <cell r="FJ443">
            <v>1.9583864000000031E-4</v>
          </cell>
          <cell r="FK443">
            <v>-4.6104209999999965E-5</v>
          </cell>
          <cell r="FL443">
            <v>0</v>
          </cell>
          <cell r="FM443">
            <v>-3.5633370000001316E-5</v>
          </cell>
          <cell r="FN443">
            <v>0</v>
          </cell>
          <cell r="FO443">
            <v>-1.8647689999999953E-5</v>
          </cell>
          <cell r="FP443">
            <v>0</v>
          </cell>
          <cell r="FQ443">
            <v>0</v>
          </cell>
          <cell r="FR443">
            <v>9.6689929999990709E-5</v>
          </cell>
          <cell r="FS443">
            <v>0</v>
          </cell>
          <cell r="FT443">
            <v>0</v>
          </cell>
          <cell r="FU443">
            <v>7.7297579999999026E-5</v>
          </cell>
          <cell r="FV443">
            <v>2.0243589999999895E-5</v>
          </cell>
          <cell r="FW443">
            <v>-3.5095669999999669E-5</v>
          </cell>
          <cell r="FX443">
            <v>7.5886000000004172E-7</v>
          </cell>
          <cell r="FY443">
            <v>0</v>
          </cell>
          <cell r="FZ443">
            <v>3.3485570000000089E-5</v>
          </cell>
          <cell r="GA443">
            <v>0</v>
          </cell>
          <cell r="GB443">
            <v>0</v>
          </cell>
          <cell r="GC443">
            <v>0</v>
          </cell>
          <cell r="GD443">
            <v>0</v>
          </cell>
          <cell r="GE443">
            <v>3.6977529999995817E-5</v>
          </cell>
          <cell r="GF443">
            <v>0</v>
          </cell>
          <cell r="GG443">
            <v>-1.3752880000000075E-5</v>
          </cell>
          <cell r="GH443">
            <v>6.4639109999998709E-5</v>
          </cell>
          <cell r="GI443">
            <v>-7.3657999999972995E-7</v>
          </cell>
          <cell r="GJ443">
            <v>-2.2818900000005915E-6</v>
          </cell>
          <cell r="GK443">
            <v>-1.8063830000000607E-5</v>
          </cell>
          <cell r="GL443">
            <v>3.3189600000000513E-6</v>
          </cell>
          <cell r="GM443">
            <v>0</v>
          </cell>
          <cell r="GN443">
            <v>2.1176390000000531E-5</v>
          </cell>
          <cell r="GO443">
            <v>-1.7321750000000302E-5</v>
          </cell>
          <cell r="GP443">
            <v>0</v>
          </cell>
          <cell r="GQ443">
            <v>0</v>
          </cell>
          <cell r="GR443">
            <v>3.710399999999614E-5</v>
          </cell>
          <cell r="GS443">
            <v>0</v>
          </cell>
          <cell r="GT443">
            <v>0</v>
          </cell>
          <cell r="GU443">
            <v>4.2763950000000023E-5</v>
          </cell>
          <cell r="GV443">
            <v>0</v>
          </cell>
          <cell r="GW443">
            <v>-5.6599500000004133E-6</v>
          </cell>
          <cell r="GX443">
            <v>0</v>
          </cell>
          <cell r="GY443">
            <v>0</v>
          </cell>
          <cell r="GZ443">
            <v>0</v>
          </cell>
          <cell r="HA443">
            <v>0</v>
          </cell>
          <cell r="HB443">
            <v>0</v>
          </cell>
          <cell r="HC443">
            <v>0</v>
          </cell>
          <cell r="HD443">
            <v>0</v>
          </cell>
          <cell r="HE443">
            <v>-4.7425310000001608E-5</v>
          </cell>
          <cell r="HF443">
            <v>0</v>
          </cell>
          <cell r="HG443">
            <v>0</v>
          </cell>
          <cell r="HH443">
            <v>-2.6500199999999682E-5</v>
          </cell>
          <cell r="HI443">
            <v>-2.0925109999999324E-5</v>
          </cell>
          <cell r="HJ443">
            <v>0</v>
          </cell>
          <cell r="HK443">
            <v>0</v>
          </cell>
          <cell r="HL443">
            <v>0</v>
          </cell>
          <cell r="HM443">
            <v>0</v>
          </cell>
          <cell r="HN443">
            <v>0</v>
          </cell>
          <cell r="HO443">
            <v>0</v>
          </cell>
          <cell r="HP443">
            <v>0</v>
          </cell>
          <cell r="HQ443">
            <v>0</v>
          </cell>
          <cell r="HR443">
            <v>-2.5755569999993955E-5</v>
          </cell>
          <cell r="HS443">
            <v>0</v>
          </cell>
          <cell r="HT443">
            <v>0</v>
          </cell>
          <cell r="HU443">
            <v>0</v>
          </cell>
          <cell r="HV443">
            <v>0</v>
          </cell>
          <cell r="HW443">
            <v>-2.5755569999999159E-5</v>
          </cell>
          <cell r="HX443">
            <v>0</v>
          </cell>
          <cell r="HY443">
            <v>0</v>
          </cell>
          <cell r="HZ443">
            <v>0</v>
          </cell>
          <cell r="IA443">
            <v>0</v>
          </cell>
          <cell r="IB443">
            <v>0</v>
          </cell>
          <cell r="IC443">
            <v>0</v>
          </cell>
          <cell r="ID443">
            <v>0</v>
          </cell>
          <cell r="IE443">
            <v>0</v>
          </cell>
          <cell r="IF443">
            <v>0</v>
          </cell>
          <cell r="IG443">
            <v>0</v>
          </cell>
          <cell r="IH443">
            <v>0</v>
          </cell>
          <cell r="II443">
            <v>0</v>
          </cell>
          <cell r="IJ443">
            <v>0</v>
          </cell>
          <cell r="IK443">
            <v>0</v>
          </cell>
          <cell r="IL443">
            <v>0</v>
          </cell>
          <cell r="IM443">
            <v>0</v>
          </cell>
          <cell r="IN443">
            <v>0</v>
          </cell>
          <cell r="IO443">
            <v>0</v>
          </cell>
          <cell r="IP443">
            <v>0</v>
          </cell>
          <cell r="IQ443">
            <v>0</v>
          </cell>
          <cell r="IR443">
            <v>0</v>
          </cell>
          <cell r="IS443">
            <v>0</v>
          </cell>
          <cell r="IT443">
            <v>0</v>
          </cell>
          <cell r="IU443">
            <v>0</v>
          </cell>
          <cell r="IV443">
            <v>0</v>
          </cell>
          <cell r="IW443">
            <v>0</v>
          </cell>
          <cell r="IX443">
            <v>0</v>
          </cell>
          <cell r="IY443">
            <v>0</v>
          </cell>
          <cell r="IZ443">
            <v>0</v>
          </cell>
          <cell r="JA443">
            <v>0</v>
          </cell>
          <cell r="JB443">
            <v>0</v>
          </cell>
          <cell r="JC443">
            <v>0</v>
          </cell>
          <cell r="JD443">
            <v>0</v>
          </cell>
          <cell r="JE443">
            <v>0</v>
          </cell>
          <cell r="JF443">
            <v>0</v>
          </cell>
          <cell r="JG443">
            <v>0</v>
          </cell>
          <cell r="JH443">
            <v>0</v>
          </cell>
          <cell r="JI443">
            <v>0</v>
          </cell>
          <cell r="JJ443">
            <v>0</v>
          </cell>
          <cell r="JK443">
            <v>0</v>
          </cell>
          <cell r="JL443">
            <v>0</v>
          </cell>
          <cell r="JM443">
            <v>0</v>
          </cell>
          <cell r="JN443">
            <v>0</v>
          </cell>
          <cell r="JO443">
            <v>0</v>
          </cell>
          <cell r="JP443">
            <v>0</v>
          </cell>
          <cell r="JQ443">
            <v>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  <cell r="EE444">
            <v>0</v>
          </cell>
          <cell r="EF444">
            <v>0</v>
          </cell>
          <cell r="EG444">
            <v>0</v>
          </cell>
          <cell r="EH444">
            <v>0</v>
          </cell>
          <cell r="EI444">
            <v>0</v>
          </cell>
          <cell r="EJ444">
            <v>0</v>
          </cell>
          <cell r="EK444">
            <v>0</v>
          </cell>
          <cell r="EL444">
            <v>0</v>
          </cell>
          <cell r="EM444">
            <v>0</v>
          </cell>
          <cell r="EN444">
            <v>0</v>
          </cell>
          <cell r="EO444">
            <v>0</v>
          </cell>
          <cell r="EP444">
            <v>0</v>
          </cell>
          <cell r="EQ444">
            <v>0</v>
          </cell>
          <cell r="ER444">
            <v>0</v>
          </cell>
          <cell r="ES444">
            <v>0</v>
          </cell>
          <cell r="ET444">
            <v>0</v>
          </cell>
          <cell r="EU444">
            <v>0</v>
          </cell>
          <cell r="EV444">
            <v>0</v>
          </cell>
          <cell r="EW444">
            <v>0</v>
          </cell>
          <cell r="EX444">
            <v>0</v>
          </cell>
          <cell r="EY444">
            <v>0</v>
          </cell>
          <cell r="EZ444">
            <v>0</v>
          </cell>
          <cell r="FA444">
            <v>0</v>
          </cell>
          <cell r="FB444">
            <v>0</v>
          </cell>
          <cell r="FC444">
            <v>0</v>
          </cell>
          <cell r="FD444">
            <v>0</v>
          </cell>
          <cell r="FE444">
            <v>0</v>
          </cell>
          <cell r="FF444">
            <v>0</v>
          </cell>
          <cell r="FG444">
            <v>0</v>
          </cell>
          <cell r="FH444">
            <v>0</v>
          </cell>
          <cell r="FI444">
            <v>0</v>
          </cell>
          <cell r="FJ444">
            <v>0</v>
          </cell>
          <cell r="FK444">
            <v>0</v>
          </cell>
          <cell r="FL444">
            <v>0</v>
          </cell>
          <cell r="FM444">
            <v>0</v>
          </cell>
          <cell r="FN444">
            <v>0</v>
          </cell>
          <cell r="FO444">
            <v>0</v>
          </cell>
          <cell r="FP444">
            <v>0</v>
          </cell>
          <cell r="FQ444">
            <v>0</v>
          </cell>
          <cell r="FR444">
            <v>0</v>
          </cell>
          <cell r="FS444">
            <v>0</v>
          </cell>
          <cell r="FT444">
            <v>0</v>
          </cell>
          <cell r="FU444">
            <v>0</v>
          </cell>
          <cell r="FV444">
            <v>0</v>
          </cell>
          <cell r="FW444">
            <v>0</v>
          </cell>
          <cell r="FX444">
            <v>0</v>
          </cell>
          <cell r="FY444">
            <v>0</v>
          </cell>
          <cell r="FZ444">
            <v>0</v>
          </cell>
          <cell r="GA444">
            <v>0</v>
          </cell>
          <cell r="GB444">
            <v>0</v>
          </cell>
          <cell r="GC444">
            <v>0</v>
          </cell>
          <cell r="GD444">
            <v>0</v>
          </cell>
          <cell r="GE444">
            <v>0</v>
          </cell>
          <cell r="GF444">
            <v>0</v>
          </cell>
          <cell r="GG444">
            <v>0</v>
          </cell>
          <cell r="GH444">
            <v>0</v>
          </cell>
          <cell r="GI444">
            <v>0</v>
          </cell>
          <cell r="GJ444">
            <v>0</v>
          </cell>
          <cell r="GK444">
            <v>0</v>
          </cell>
          <cell r="GL444">
            <v>0</v>
          </cell>
          <cell r="GM444">
            <v>0</v>
          </cell>
          <cell r="GN444">
            <v>0</v>
          </cell>
          <cell r="GO444">
            <v>0</v>
          </cell>
          <cell r="GP444">
            <v>0</v>
          </cell>
          <cell r="GQ444">
            <v>0</v>
          </cell>
          <cell r="GR444">
            <v>0</v>
          </cell>
          <cell r="GS444">
            <v>0</v>
          </cell>
          <cell r="GT444">
            <v>0</v>
          </cell>
          <cell r="GU444">
            <v>0</v>
          </cell>
          <cell r="GV444">
            <v>0</v>
          </cell>
          <cell r="GW444">
            <v>0</v>
          </cell>
          <cell r="GX444">
            <v>0</v>
          </cell>
          <cell r="GY444">
            <v>0</v>
          </cell>
          <cell r="GZ444">
            <v>0</v>
          </cell>
          <cell r="HA444">
            <v>0</v>
          </cell>
          <cell r="HB444">
            <v>0</v>
          </cell>
          <cell r="HC444">
            <v>0</v>
          </cell>
          <cell r="HD444">
            <v>0</v>
          </cell>
          <cell r="HE444">
            <v>0</v>
          </cell>
          <cell r="HF444">
            <v>0</v>
          </cell>
          <cell r="HG444">
            <v>0</v>
          </cell>
          <cell r="HH444">
            <v>0</v>
          </cell>
          <cell r="HI444">
            <v>0</v>
          </cell>
          <cell r="HJ444">
            <v>0</v>
          </cell>
          <cell r="HK444">
            <v>0</v>
          </cell>
          <cell r="HL444">
            <v>0</v>
          </cell>
          <cell r="HM444">
            <v>0</v>
          </cell>
          <cell r="HN444">
            <v>0</v>
          </cell>
          <cell r="HO444">
            <v>0</v>
          </cell>
          <cell r="HP444">
            <v>0</v>
          </cell>
          <cell r="HQ444">
            <v>0</v>
          </cell>
          <cell r="HR444">
            <v>0</v>
          </cell>
          <cell r="HS444">
            <v>0</v>
          </cell>
          <cell r="HT444">
            <v>0</v>
          </cell>
          <cell r="HU444">
            <v>0</v>
          </cell>
          <cell r="HV444">
            <v>0</v>
          </cell>
          <cell r="HW444">
            <v>0</v>
          </cell>
          <cell r="HX444">
            <v>0</v>
          </cell>
          <cell r="HY444">
            <v>0</v>
          </cell>
          <cell r="HZ444">
            <v>0</v>
          </cell>
          <cell r="IA444">
            <v>0</v>
          </cell>
          <cell r="IB444">
            <v>0</v>
          </cell>
          <cell r="IC444">
            <v>0</v>
          </cell>
          <cell r="ID444">
            <v>0</v>
          </cell>
          <cell r="IE444">
            <v>0</v>
          </cell>
          <cell r="IF444">
            <v>0</v>
          </cell>
          <cell r="IG444">
            <v>0</v>
          </cell>
          <cell r="IH444">
            <v>0</v>
          </cell>
          <cell r="II444">
            <v>0</v>
          </cell>
          <cell r="IJ444">
            <v>0</v>
          </cell>
          <cell r="IK444">
            <v>0</v>
          </cell>
          <cell r="IL444">
            <v>0</v>
          </cell>
          <cell r="IM444">
            <v>0</v>
          </cell>
          <cell r="IN444">
            <v>0</v>
          </cell>
          <cell r="IO444">
            <v>0</v>
          </cell>
          <cell r="IP444">
            <v>0</v>
          </cell>
          <cell r="IQ444">
            <v>0</v>
          </cell>
          <cell r="IR444">
            <v>0</v>
          </cell>
          <cell r="IS444">
            <v>0</v>
          </cell>
          <cell r="IT444">
            <v>0</v>
          </cell>
          <cell r="IU444">
            <v>0</v>
          </cell>
          <cell r="IV444">
            <v>0</v>
          </cell>
          <cell r="IW444">
            <v>0</v>
          </cell>
          <cell r="IX444">
            <v>0</v>
          </cell>
          <cell r="IY444">
            <v>0</v>
          </cell>
          <cell r="IZ444">
            <v>0</v>
          </cell>
          <cell r="JA444">
            <v>0</v>
          </cell>
          <cell r="JB444">
            <v>0</v>
          </cell>
          <cell r="JC444">
            <v>0</v>
          </cell>
          <cell r="JD444">
            <v>0</v>
          </cell>
          <cell r="JE444">
            <v>0</v>
          </cell>
          <cell r="JF444">
            <v>0</v>
          </cell>
          <cell r="JG444">
            <v>0</v>
          </cell>
          <cell r="JH444">
            <v>0</v>
          </cell>
          <cell r="JI444">
            <v>0</v>
          </cell>
          <cell r="JJ444">
            <v>0</v>
          </cell>
          <cell r="JK444">
            <v>0</v>
          </cell>
          <cell r="JL444">
            <v>0</v>
          </cell>
          <cell r="JM444">
            <v>0</v>
          </cell>
          <cell r="JN444">
            <v>0</v>
          </cell>
          <cell r="JO444">
            <v>0</v>
          </cell>
          <cell r="JP444">
            <v>0</v>
          </cell>
          <cell r="JQ444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  <cell r="EE445">
            <v>0</v>
          </cell>
          <cell r="EF445">
            <v>0</v>
          </cell>
          <cell r="EG445">
            <v>0</v>
          </cell>
          <cell r="EH445">
            <v>0</v>
          </cell>
          <cell r="EI445">
            <v>0</v>
          </cell>
          <cell r="EJ445">
            <v>0</v>
          </cell>
          <cell r="EK445">
            <v>0</v>
          </cell>
          <cell r="EL445">
            <v>0</v>
          </cell>
          <cell r="EM445">
            <v>0</v>
          </cell>
          <cell r="EN445">
            <v>0</v>
          </cell>
          <cell r="EO445">
            <v>0</v>
          </cell>
          <cell r="EP445">
            <v>0</v>
          </cell>
          <cell r="EQ445">
            <v>0</v>
          </cell>
          <cell r="ER445">
            <v>0</v>
          </cell>
          <cell r="ES445">
            <v>0</v>
          </cell>
          <cell r="ET445">
            <v>0</v>
          </cell>
          <cell r="EU445">
            <v>0</v>
          </cell>
          <cell r="EV445">
            <v>0</v>
          </cell>
          <cell r="EW445">
            <v>0</v>
          </cell>
          <cell r="EX445">
            <v>0</v>
          </cell>
          <cell r="EY445">
            <v>0</v>
          </cell>
          <cell r="EZ445">
            <v>0</v>
          </cell>
          <cell r="FA445">
            <v>0</v>
          </cell>
          <cell r="FB445">
            <v>0</v>
          </cell>
          <cell r="FC445">
            <v>0</v>
          </cell>
          <cell r="FD445">
            <v>0</v>
          </cell>
          <cell r="FE445">
            <v>0</v>
          </cell>
          <cell r="FF445">
            <v>0</v>
          </cell>
          <cell r="FG445">
            <v>0</v>
          </cell>
          <cell r="FH445">
            <v>0</v>
          </cell>
          <cell r="FI445">
            <v>0</v>
          </cell>
          <cell r="FJ445">
            <v>0</v>
          </cell>
          <cell r="FK445">
            <v>0</v>
          </cell>
          <cell r="FL445">
            <v>0</v>
          </cell>
          <cell r="FM445">
            <v>0</v>
          </cell>
          <cell r="FN445">
            <v>0</v>
          </cell>
          <cell r="FO445">
            <v>0</v>
          </cell>
          <cell r="FP445">
            <v>0</v>
          </cell>
          <cell r="FQ445">
            <v>0</v>
          </cell>
          <cell r="FR445">
            <v>0</v>
          </cell>
          <cell r="FS445">
            <v>0</v>
          </cell>
          <cell r="FT445">
            <v>0</v>
          </cell>
          <cell r="FU445">
            <v>0</v>
          </cell>
          <cell r="FV445">
            <v>0</v>
          </cell>
          <cell r="FW445">
            <v>0</v>
          </cell>
          <cell r="FX445">
            <v>0</v>
          </cell>
          <cell r="FY445">
            <v>0</v>
          </cell>
          <cell r="FZ445">
            <v>0</v>
          </cell>
          <cell r="GA445">
            <v>0</v>
          </cell>
          <cell r="GB445">
            <v>0</v>
          </cell>
          <cell r="GC445">
            <v>0</v>
          </cell>
          <cell r="GD445">
            <v>0</v>
          </cell>
          <cell r="GE445">
            <v>0</v>
          </cell>
          <cell r="GF445">
            <v>0</v>
          </cell>
          <cell r="GG445">
            <v>0</v>
          </cell>
          <cell r="GH445">
            <v>0</v>
          </cell>
          <cell r="GI445">
            <v>0</v>
          </cell>
          <cell r="GJ445">
            <v>0</v>
          </cell>
          <cell r="GK445">
            <v>0</v>
          </cell>
          <cell r="GL445">
            <v>0</v>
          </cell>
          <cell r="GM445">
            <v>0</v>
          </cell>
          <cell r="GN445">
            <v>0</v>
          </cell>
          <cell r="GO445">
            <v>0</v>
          </cell>
          <cell r="GP445">
            <v>0</v>
          </cell>
          <cell r="GQ445">
            <v>0</v>
          </cell>
          <cell r="GR445">
            <v>0</v>
          </cell>
          <cell r="GS445">
            <v>0</v>
          </cell>
          <cell r="GT445">
            <v>0</v>
          </cell>
          <cell r="GU445">
            <v>0</v>
          </cell>
          <cell r="GV445">
            <v>0</v>
          </cell>
          <cell r="GW445">
            <v>0</v>
          </cell>
          <cell r="GX445">
            <v>0</v>
          </cell>
          <cell r="GY445">
            <v>0</v>
          </cell>
          <cell r="GZ445">
            <v>0</v>
          </cell>
          <cell r="HA445">
            <v>0</v>
          </cell>
          <cell r="HB445">
            <v>0</v>
          </cell>
          <cell r="HC445">
            <v>0</v>
          </cell>
          <cell r="HD445">
            <v>0</v>
          </cell>
          <cell r="HE445">
            <v>0</v>
          </cell>
          <cell r="HF445">
            <v>0</v>
          </cell>
          <cell r="HG445">
            <v>0</v>
          </cell>
          <cell r="HH445">
            <v>0</v>
          </cell>
          <cell r="HI445">
            <v>0</v>
          </cell>
          <cell r="HJ445">
            <v>0</v>
          </cell>
          <cell r="HK445">
            <v>0</v>
          </cell>
          <cell r="HL445">
            <v>0</v>
          </cell>
          <cell r="HM445">
            <v>0</v>
          </cell>
          <cell r="HN445">
            <v>0</v>
          </cell>
          <cell r="HO445">
            <v>0</v>
          </cell>
          <cell r="HP445">
            <v>0</v>
          </cell>
          <cell r="HQ445">
            <v>0</v>
          </cell>
          <cell r="HR445">
            <v>0</v>
          </cell>
          <cell r="HS445">
            <v>0</v>
          </cell>
          <cell r="HT445">
            <v>0</v>
          </cell>
          <cell r="HU445">
            <v>0</v>
          </cell>
          <cell r="HV445">
            <v>0</v>
          </cell>
          <cell r="HW445">
            <v>0</v>
          </cell>
          <cell r="HX445">
            <v>0</v>
          </cell>
          <cell r="HY445">
            <v>0</v>
          </cell>
          <cell r="HZ445">
            <v>0</v>
          </cell>
          <cell r="IA445">
            <v>0</v>
          </cell>
          <cell r="IB445">
            <v>0</v>
          </cell>
          <cell r="IC445">
            <v>0</v>
          </cell>
          <cell r="ID445">
            <v>0</v>
          </cell>
          <cell r="IE445">
            <v>0</v>
          </cell>
          <cell r="IF445">
            <v>0</v>
          </cell>
          <cell r="IG445">
            <v>0</v>
          </cell>
          <cell r="IH445">
            <v>0</v>
          </cell>
          <cell r="II445">
            <v>0</v>
          </cell>
          <cell r="IJ445">
            <v>0</v>
          </cell>
          <cell r="IK445">
            <v>0</v>
          </cell>
          <cell r="IL445">
            <v>0</v>
          </cell>
          <cell r="IM445">
            <v>0</v>
          </cell>
          <cell r="IN445">
            <v>0</v>
          </cell>
          <cell r="IO445">
            <v>0</v>
          </cell>
          <cell r="IP445">
            <v>0</v>
          </cell>
          <cell r="IQ445">
            <v>0</v>
          </cell>
          <cell r="IR445">
            <v>0</v>
          </cell>
          <cell r="IS445">
            <v>0</v>
          </cell>
          <cell r="IT445">
            <v>0</v>
          </cell>
          <cell r="IU445">
            <v>0</v>
          </cell>
          <cell r="IV445">
            <v>0</v>
          </cell>
          <cell r="IW445">
            <v>0</v>
          </cell>
          <cell r="IX445">
            <v>0</v>
          </cell>
          <cell r="IY445">
            <v>0</v>
          </cell>
          <cell r="IZ445">
            <v>0</v>
          </cell>
          <cell r="JA445">
            <v>0</v>
          </cell>
          <cell r="JB445">
            <v>0</v>
          </cell>
          <cell r="JC445">
            <v>0</v>
          </cell>
          <cell r="JD445">
            <v>0</v>
          </cell>
          <cell r="JE445">
            <v>0</v>
          </cell>
          <cell r="JF445">
            <v>0</v>
          </cell>
          <cell r="JG445">
            <v>0</v>
          </cell>
          <cell r="JH445">
            <v>0</v>
          </cell>
          <cell r="JI445">
            <v>0</v>
          </cell>
          <cell r="JJ445">
            <v>0</v>
          </cell>
          <cell r="JK445">
            <v>0</v>
          </cell>
          <cell r="JL445">
            <v>0</v>
          </cell>
          <cell r="JM445">
            <v>0</v>
          </cell>
          <cell r="JN445">
            <v>0</v>
          </cell>
          <cell r="JO445">
            <v>0</v>
          </cell>
          <cell r="JP445">
            <v>0</v>
          </cell>
          <cell r="JQ445">
            <v>0</v>
          </cell>
        </row>
        <row r="446"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  <cell r="EJ446">
            <v>0</v>
          </cell>
          <cell r="EK446">
            <v>0</v>
          </cell>
          <cell r="EL446">
            <v>0</v>
          </cell>
          <cell r="EM446">
            <v>0</v>
          </cell>
          <cell r="EN446">
            <v>0</v>
          </cell>
          <cell r="EO446">
            <v>0</v>
          </cell>
          <cell r="EP446">
            <v>0</v>
          </cell>
          <cell r="EQ446">
            <v>0</v>
          </cell>
          <cell r="ER446">
            <v>0</v>
          </cell>
          <cell r="ES446">
            <v>0</v>
          </cell>
          <cell r="ET446">
            <v>0</v>
          </cell>
          <cell r="EU446">
            <v>0</v>
          </cell>
          <cell r="EV446">
            <v>0</v>
          </cell>
          <cell r="EW446">
            <v>0</v>
          </cell>
          <cell r="EX446">
            <v>0</v>
          </cell>
          <cell r="EY446">
            <v>0</v>
          </cell>
          <cell r="EZ446">
            <v>0</v>
          </cell>
          <cell r="FA446">
            <v>0</v>
          </cell>
          <cell r="FB446">
            <v>0</v>
          </cell>
          <cell r="FC446">
            <v>0</v>
          </cell>
          <cell r="FD446">
            <v>0</v>
          </cell>
          <cell r="FE446">
            <v>0</v>
          </cell>
          <cell r="FF446">
            <v>0</v>
          </cell>
          <cell r="FG446">
            <v>0</v>
          </cell>
          <cell r="FH446">
            <v>0</v>
          </cell>
          <cell r="FI446">
            <v>0</v>
          </cell>
          <cell r="FJ446">
            <v>0</v>
          </cell>
          <cell r="FK446">
            <v>0</v>
          </cell>
          <cell r="FL446">
            <v>0</v>
          </cell>
          <cell r="FM446">
            <v>0</v>
          </cell>
          <cell r="FN446">
            <v>0</v>
          </cell>
          <cell r="FO446">
            <v>0</v>
          </cell>
          <cell r="FP446">
            <v>0</v>
          </cell>
          <cell r="FQ446">
            <v>0</v>
          </cell>
          <cell r="FR446">
            <v>0</v>
          </cell>
          <cell r="FS446">
            <v>0</v>
          </cell>
          <cell r="FT446">
            <v>0</v>
          </cell>
          <cell r="FU446">
            <v>0</v>
          </cell>
          <cell r="FV446">
            <v>0</v>
          </cell>
          <cell r="FW446">
            <v>0</v>
          </cell>
          <cell r="FX446">
            <v>0</v>
          </cell>
          <cell r="FY446">
            <v>0</v>
          </cell>
          <cell r="FZ446">
            <v>0</v>
          </cell>
          <cell r="GA446">
            <v>0</v>
          </cell>
          <cell r="GB446">
            <v>0</v>
          </cell>
          <cell r="GC446">
            <v>0</v>
          </cell>
          <cell r="GD446">
            <v>0</v>
          </cell>
          <cell r="GE446">
            <v>0</v>
          </cell>
          <cell r="GF446">
            <v>0</v>
          </cell>
          <cell r="GG446">
            <v>0</v>
          </cell>
          <cell r="GH446">
            <v>0</v>
          </cell>
          <cell r="GI446">
            <v>0</v>
          </cell>
          <cell r="GJ446">
            <v>0</v>
          </cell>
          <cell r="GK446">
            <v>0</v>
          </cell>
          <cell r="GL446">
            <v>0</v>
          </cell>
          <cell r="GM446">
            <v>0</v>
          </cell>
          <cell r="GN446">
            <v>0</v>
          </cell>
          <cell r="GO446">
            <v>0</v>
          </cell>
          <cell r="GP446">
            <v>0</v>
          </cell>
          <cell r="GQ446">
            <v>0</v>
          </cell>
          <cell r="GR446">
            <v>0</v>
          </cell>
          <cell r="GS446">
            <v>0</v>
          </cell>
          <cell r="GT446">
            <v>0</v>
          </cell>
          <cell r="GU446">
            <v>0</v>
          </cell>
          <cell r="GV446">
            <v>0</v>
          </cell>
          <cell r="GW446">
            <v>0</v>
          </cell>
          <cell r="GX446">
            <v>0</v>
          </cell>
          <cell r="GY446">
            <v>0</v>
          </cell>
          <cell r="GZ446">
            <v>0</v>
          </cell>
          <cell r="HA446">
            <v>0</v>
          </cell>
          <cell r="HB446">
            <v>0</v>
          </cell>
          <cell r="HC446">
            <v>0</v>
          </cell>
          <cell r="HD446">
            <v>0</v>
          </cell>
          <cell r="HE446">
            <v>0</v>
          </cell>
          <cell r="HF446">
            <v>0</v>
          </cell>
          <cell r="HG446">
            <v>0</v>
          </cell>
          <cell r="HH446">
            <v>0</v>
          </cell>
          <cell r="HI446">
            <v>0</v>
          </cell>
          <cell r="HJ446">
            <v>0</v>
          </cell>
          <cell r="HK446">
            <v>0</v>
          </cell>
          <cell r="HL446">
            <v>0</v>
          </cell>
          <cell r="HM446">
            <v>0</v>
          </cell>
          <cell r="HN446">
            <v>0</v>
          </cell>
          <cell r="HO446">
            <v>0</v>
          </cell>
          <cell r="HP446">
            <v>0</v>
          </cell>
          <cell r="HQ446">
            <v>0</v>
          </cell>
          <cell r="HR446">
            <v>0</v>
          </cell>
          <cell r="HS446">
            <v>0</v>
          </cell>
          <cell r="HT446">
            <v>0</v>
          </cell>
          <cell r="HU446">
            <v>0</v>
          </cell>
          <cell r="HV446">
            <v>0</v>
          </cell>
          <cell r="HW446">
            <v>0</v>
          </cell>
          <cell r="HX446">
            <v>0</v>
          </cell>
          <cell r="HY446">
            <v>0</v>
          </cell>
          <cell r="HZ446">
            <v>0</v>
          </cell>
          <cell r="IA446">
            <v>0</v>
          </cell>
          <cell r="IB446">
            <v>0</v>
          </cell>
          <cell r="IC446">
            <v>0</v>
          </cell>
          <cell r="ID446">
            <v>0</v>
          </cell>
          <cell r="IE446">
            <v>0</v>
          </cell>
          <cell r="IF446">
            <v>0</v>
          </cell>
          <cell r="IG446">
            <v>0</v>
          </cell>
          <cell r="IH446">
            <v>0</v>
          </cell>
          <cell r="II446">
            <v>0</v>
          </cell>
          <cell r="IJ446">
            <v>0</v>
          </cell>
          <cell r="IK446">
            <v>0</v>
          </cell>
          <cell r="IL446">
            <v>0</v>
          </cell>
          <cell r="IM446">
            <v>0</v>
          </cell>
          <cell r="IN446">
            <v>0</v>
          </cell>
          <cell r="IO446">
            <v>0</v>
          </cell>
          <cell r="IP446">
            <v>0</v>
          </cell>
          <cell r="IQ446">
            <v>0</v>
          </cell>
          <cell r="IR446">
            <v>0</v>
          </cell>
          <cell r="IS446">
            <v>0</v>
          </cell>
          <cell r="IT446">
            <v>0</v>
          </cell>
          <cell r="IU446">
            <v>0</v>
          </cell>
          <cell r="IV446">
            <v>0</v>
          </cell>
          <cell r="IW446">
            <v>0</v>
          </cell>
          <cell r="IX446">
            <v>0</v>
          </cell>
          <cell r="IY446">
            <v>0</v>
          </cell>
          <cell r="IZ446">
            <v>0</v>
          </cell>
          <cell r="JA446">
            <v>0</v>
          </cell>
          <cell r="JB446">
            <v>0</v>
          </cell>
          <cell r="JC446">
            <v>0</v>
          </cell>
          <cell r="JD446">
            <v>0</v>
          </cell>
          <cell r="JE446">
            <v>0</v>
          </cell>
          <cell r="JF446">
            <v>0</v>
          </cell>
          <cell r="JG446">
            <v>0</v>
          </cell>
          <cell r="JH446">
            <v>0</v>
          </cell>
          <cell r="JI446">
            <v>0</v>
          </cell>
          <cell r="JJ446">
            <v>0</v>
          </cell>
          <cell r="JK446">
            <v>0</v>
          </cell>
          <cell r="JL446">
            <v>0</v>
          </cell>
          <cell r="JM446">
            <v>0</v>
          </cell>
          <cell r="JN446">
            <v>0</v>
          </cell>
          <cell r="JO446">
            <v>0</v>
          </cell>
          <cell r="JP446">
            <v>0</v>
          </cell>
          <cell r="JQ446">
            <v>0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  <cell r="EJ447">
            <v>0</v>
          </cell>
          <cell r="EK447">
            <v>0</v>
          </cell>
          <cell r="EL447">
            <v>0</v>
          </cell>
          <cell r="EM447">
            <v>0</v>
          </cell>
          <cell r="EN447">
            <v>0</v>
          </cell>
          <cell r="EO447">
            <v>0</v>
          </cell>
          <cell r="EP447">
            <v>0</v>
          </cell>
          <cell r="EQ447">
            <v>0</v>
          </cell>
          <cell r="ER447">
            <v>0</v>
          </cell>
          <cell r="ES447">
            <v>0</v>
          </cell>
          <cell r="ET447">
            <v>0</v>
          </cell>
          <cell r="EU447">
            <v>0</v>
          </cell>
          <cell r="EV447">
            <v>0</v>
          </cell>
          <cell r="EW447">
            <v>0</v>
          </cell>
          <cell r="EX447">
            <v>0</v>
          </cell>
          <cell r="EY447">
            <v>0</v>
          </cell>
          <cell r="EZ447">
            <v>0</v>
          </cell>
          <cell r="FA447">
            <v>0</v>
          </cell>
          <cell r="FB447">
            <v>0</v>
          </cell>
          <cell r="FC447">
            <v>0</v>
          </cell>
          <cell r="FD447">
            <v>0</v>
          </cell>
          <cell r="FE447">
            <v>0</v>
          </cell>
          <cell r="FF447">
            <v>0</v>
          </cell>
          <cell r="FG447">
            <v>0</v>
          </cell>
          <cell r="FH447">
            <v>0</v>
          </cell>
          <cell r="FI447">
            <v>0</v>
          </cell>
          <cell r="FJ447">
            <v>0</v>
          </cell>
          <cell r="FK447">
            <v>0</v>
          </cell>
          <cell r="FL447">
            <v>0</v>
          </cell>
          <cell r="FM447">
            <v>0</v>
          </cell>
          <cell r="FN447">
            <v>0</v>
          </cell>
          <cell r="FO447">
            <v>0</v>
          </cell>
          <cell r="FP447">
            <v>0</v>
          </cell>
          <cell r="FQ447">
            <v>0</v>
          </cell>
          <cell r="FR447">
            <v>0</v>
          </cell>
          <cell r="FS447">
            <v>0</v>
          </cell>
          <cell r="FT447">
            <v>0</v>
          </cell>
          <cell r="FU447">
            <v>0</v>
          </cell>
          <cell r="FV447">
            <v>0</v>
          </cell>
          <cell r="FW447">
            <v>0</v>
          </cell>
          <cell r="FX447">
            <v>0</v>
          </cell>
          <cell r="FY447">
            <v>0</v>
          </cell>
          <cell r="FZ447">
            <v>0</v>
          </cell>
          <cell r="GA447">
            <v>0</v>
          </cell>
          <cell r="GB447">
            <v>0</v>
          </cell>
          <cell r="GC447">
            <v>0</v>
          </cell>
          <cell r="GD447">
            <v>0</v>
          </cell>
          <cell r="GE447">
            <v>0</v>
          </cell>
          <cell r="GF447">
            <v>0</v>
          </cell>
          <cell r="GG447">
            <v>0</v>
          </cell>
          <cell r="GH447">
            <v>0</v>
          </cell>
          <cell r="GI447">
            <v>0</v>
          </cell>
          <cell r="GJ447">
            <v>0</v>
          </cell>
          <cell r="GK447">
            <v>0</v>
          </cell>
          <cell r="GL447">
            <v>0</v>
          </cell>
          <cell r="GM447">
            <v>0</v>
          </cell>
          <cell r="GN447">
            <v>0</v>
          </cell>
          <cell r="GO447">
            <v>0</v>
          </cell>
          <cell r="GP447">
            <v>0</v>
          </cell>
          <cell r="GQ447">
            <v>0</v>
          </cell>
          <cell r="GR447">
            <v>0</v>
          </cell>
          <cell r="GS447">
            <v>0</v>
          </cell>
          <cell r="GT447">
            <v>0</v>
          </cell>
          <cell r="GU447">
            <v>0</v>
          </cell>
          <cell r="GV447">
            <v>0</v>
          </cell>
          <cell r="GW447">
            <v>0</v>
          </cell>
          <cell r="GX447">
            <v>0</v>
          </cell>
          <cell r="GY447">
            <v>0</v>
          </cell>
          <cell r="GZ447">
            <v>0</v>
          </cell>
          <cell r="HA447">
            <v>0</v>
          </cell>
          <cell r="HB447">
            <v>0</v>
          </cell>
          <cell r="HC447">
            <v>0</v>
          </cell>
          <cell r="HD447">
            <v>0</v>
          </cell>
          <cell r="HE447">
            <v>0</v>
          </cell>
          <cell r="HF447">
            <v>0</v>
          </cell>
          <cell r="HG447">
            <v>0</v>
          </cell>
          <cell r="HH447">
            <v>0</v>
          </cell>
          <cell r="HI447">
            <v>0</v>
          </cell>
          <cell r="HJ447">
            <v>0</v>
          </cell>
          <cell r="HK447">
            <v>0</v>
          </cell>
          <cell r="HL447">
            <v>0</v>
          </cell>
          <cell r="HM447">
            <v>0</v>
          </cell>
          <cell r="HN447">
            <v>0</v>
          </cell>
          <cell r="HO447">
            <v>0</v>
          </cell>
          <cell r="HP447">
            <v>0</v>
          </cell>
          <cell r="HQ447">
            <v>0</v>
          </cell>
          <cell r="HR447">
            <v>0</v>
          </cell>
          <cell r="HS447">
            <v>0</v>
          </cell>
          <cell r="HT447">
            <v>0</v>
          </cell>
          <cell r="HU447">
            <v>0</v>
          </cell>
          <cell r="HV447">
            <v>0</v>
          </cell>
          <cell r="HW447">
            <v>0</v>
          </cell>
          <cell r="HX447">
            <v>0</v>
          </cell>
          <cell r="HY447">
            <v>0</v>
          </cell>
          <cell r="HZ447">
            <v>0</v>
          </cell>
          <cell r="IA447">
            <v>0</v>
          </cell>
          <cell r="IB447">
            <v>0</v>
          </cell>
          <cell r="IC447">
            <v>0</v>
          </cell>
          <cell r="ID447">
            <v>0</v>
          </cell>
          <cell r="IE447">
            <v>0</v>
          </cell>
          <cell r="IF447">
            <v>0</v>
          </cell>
          <cell r="IG447">
            <v>0</v>
          </cell>
          <cell r="IH447">
            <v>0</v>
          </cell>
          <cell r="II447">
            <v>0</v>
          </cell>
          <cell r="IJ447">
            <v>0</v>
          </cell>
          <cell r="IK447">
            <v>0</v>
          </cell>
          <cell r="IL447">
            <v>0</v>
          </cell>
          <cell r="IM447">
            <v>0</v>
          </cell>
          <cell r="IN447">
            <v>0</v>
          </cell>
          <cell r="IO447">
            <v>0</v>
          </cell>
          <cell r="IP447">
            <v>0</v>
          </cell>
          <cell r="IQ447">
            <v>0</v>
          </cell>
          <cell r="IR447">
            <v>0</v>
          </cell>
          <cell r="IS447">
            <v>0</v>
          </cell>
          <cell r="IT447">
            <v>0</v>
          </cell>
          <cell r="IU447">
            <v>0</v>
          </cell>
          <cell r="IV447">
            <v>0</v>
          </cell>
          <cell r="IW447">
            <v>0</v>
          </cell>
          <cell r="IX447">
            <v>0</v>
          </cell>
          <cell r="IY447">
            <v>0</v>
          </cell>
          <cell r="IZ447">
            <v>0</v>
          </cell>
          <cell r="JA447">
            <v>0</v>
          </cell>
          <cell r="JB447">
            <v>0</v>
          </cell>
          <cell r="JC447">
            <v>0</v>
          </cell>
          <cell r="JD447">
            <v>0</v>
          </cell>
          <cell r="JE447">
            <v>0</v>
          </cell>
          <cell r="JF447">
            <v>0</v>
          </cell>
          <cell r="JG447">
            <v>0</v>
          </cell>
          <cell r="JH447">
            <v>0</v>
          </cell>
          <cell r="JI447">
            <v>0</v>
          </cell>
          <cell r="JJ447">
            <v>0</v>
          </cell>
          <cell r="JK447">
            <v>0</v>
          </cell>
          <cell r="JL447">
            <v>0</v>
          </cell>
          <cell r="JM447">
            <v>0</v>
          </cell>
          <cell r="JN447">
            <v>0</v>
          </cell>
          <cell r="JO447">
            <v>0</v>
          </cell>
          <cell r="JP447">
            <v>0</v>
          </cell>
          <cell r="JQ447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  <cell r="EE448">
            <v>0</v>
          </cell>
          <cell r="EF448">
            <v>0</v>
          </cell>
          <cell r="EG448">
            <v>0</v>
          </cell>
          <cell r="EH448">
            <v>0</v>
          </cell>
          <cell r="EI448">
            <v>0</v>
          </cell>
          <cell r="EJ448">
            <v>0</v>
          </cell>
          <cell r="EK448">
            <v>0</v>
          </cell>
          <cell r="EL448">
            <v>0</v>
          </cell>
          <cell r="EM448">
            <v>0</v>
          </cell>
          <cell r="EN448">
            <v>0</v>
          </cell>
          <cell r="EO448">
            <v>0</v>
          </cell>
          <cell r="EP448">
            <v>0</v>
          </cell>
          <cell r="EQ448">
            <v>0</v>
          </cell>
          <cell r="ER448">
            <v>0</v>
          </cell>
          <cell r="ES448">
            <v>0</v>
          </cell>
          <cell r="ET448">
            <v>0</v>
          </cell>
          <cell r="EU448">
            <v>0</v>
          </cell>
          <cell r="EV448">
            <v>0</v>
          </cell>
          <cell r="EW448">
            <v>0</v>
          </cell>
          <cell r="EX448">
            <v>0</v>
          </cell>
          <cell r="EY448">
            <v>0</v>
          </cell>
          <cell r="EZ448">
            <v>0</v>
          </cell>
          <cell r="FA448">
            <v>0</v>
          </cell>
          <cell r="FB448">
            <v>0</v>
          </cell>
          <cell r="FC448">
            <v>0</v>
          </cell>
          <cell r="FD448">
            <v>0</v>
          </cell>
          <cell r="FE448">
            <v>0</v>
          </cell>
          <cell r="FF448">
            <v>0</v>
          </cell>
          <cell r="FG448">
            <v>0</v>
          </cell>
          <cell r="FH448">
            <v>0</v>
          </cell>
          <cell r="FI448">
            <v>0</v>
          </cell>
          <cell r="FJ448">
            <v>0</v>
          </cell>
          <cell r="FK448">
            <v>0</v>
          </cell>
          <cell r="FL448">
            <v>0</v>
          </cell>
          <cell r="FM448">
            <v>0</v>
          </cell>
          <cell r="FN448">
            <v>0</v>
          </cell>
          <cell r="FO448">
            <v>0</v>
          </cell>
          <cell r="FP448">
            <v>0</v>
          </cell>
          <cell r="FQ448">
            <v>0</v>
          </cell>
          <cell r="FR448">
            <v>0</v>
          </cell>
          <cell r="FS448">
            <v>0</v>
          </cell>
          <cell r="FT448">
            <v>0</v>
          </cell>
          <cell r="FU448">
            <v>0</v>
          </cell>
          <cell r="FV448">
            <v>0</v>
          </cell>
          <cell r="FW448">
            <v>0</v>
          </cell>
          <cell r="FX448">
            <v>0</v>
          </cell>
          <cell r="FY448">
            <v>0</v>
          </cell>
          <cell r="FZ448">
            <v>0</v>
          </cell>
          <cell r="GA448">
            <v>0</v>
          </cell>
          <cell r="GB448">
            <v>0</v>
          </cell>
          <cell r="GC448">
            <v>0</v>
          </cell>
          <cell r="GD448">
            <v>0</v>
          </cell>
          <cell r="GE448">
            <v>0</v>
          </cell>
          <cell r="GF448">
            <v>0</v>
          </cell>
          <cell r="GG448">
            <v>0</v>
          </cell>
          <cell r="GH448">
            <v>0</v>
          </cell>
          <cell r="GI448">
            <v>0</v>
          </cell>
          <cell r="GJ448">
            <v>0</v>
          </cell>
          <cell r="GK448">
            <v>0</v>
          </cell>
          <cell r="GL448">
            <v>0</v>
          </cell>
          <cell r="GM448">
            <v>0</v>
          </cell>
          <cell r="GN448">
            <v>0</v>
          </cell>
          <cell r="GO448">
            <v>0</v>
          </cell>
          <cell r="GP448">
            <v>0</v>
          </cell>
          <cell r="GQ448">
            <v>0</v>
          </cell>
          <cell r="GR448">
            <v>0</v>
          </cell>
          <cell r="GS448">
            <v>0</v>
          </cell>
          <cell r="GT448">
            <v>0</v>
          </cell>
          <cell r="GU448">
            <v>0</v>
          </cell>
          <cell r="GV448">
            <v>0</v>
          </cell>
          <cell r="GW448">
            <v>0</v>
          </cell>
          <cell r="GX448">
            <v>0</v>
          </cell>
          <cell r="GY448">
            <v>0</v>
          </cell>
          <cell r="GZ448">
            <v>0</v>
          </cell>
          <cell r="HA448">
            <v>0</v>
          </cell>
          <cell r="HB448">
            <v>0</v>
          </cell>
          <cell r="HC448">
            <v>0</v>
          </cell>
          <cell r="HD448">
            <v>0</v>
          </cell>
          <cell r="HE448">
            <v>0</v>
          </cell>
          <cell r="HF448">
            <v>0</v>
          </cell>
          <cell r="HG448">
            <v>0</v>
          </cell>
          <cell r="HH448">
            <v>0</v>
          </cell>
          <cell r="HI448">
            <v>0</v>
          </cell>
          <cell r="HJ448">
            <v>0</v>
          </cell>
          <cell r="HK448">
            <v>0</v>
          </cell>
          <cell r="HL448">
            <v>0</v>
          </cell>
          <cell r="HM448">
            <v>0</v>
          </cell>
          <cell r="HN448">
            <v>0</v>
          </cell>
          <cell r="HO448">
            <v>0</v>
          </cell>
          <cell r="HP448">
            <v>0</v>
          </cell>
          <cell r="HQ448">
            <v>0</v>
          </cell>
          <cell r="HR448">
            <v>0</v>
          </cell>
          <cell r="HS448">
            <v>0</v>
          </cell>
          <cell r="HT448">
            <v>0</v>
          </cell>
          <cell r="HU448">
            <v>0</v>
          </cell>
          <cell r="HV448">
            <v>0</v>
          </cell>
          <cell r="HW448">
            <v>0</v>
          </cell>
          <cell r="HX448">
            <v>0</v>
          </cell>
          <cell r="HY448">
            <v>0</v>
          </cell>
          <cell r="HZ448">
            <v>0</v>
          </cell>
          <cell r="IA448">
            <v>0</v>
          </cell>
          <cell r="IB448">
            <v>0</v>
          </cell>
          <cell r="IC448">
            <v>0</v>
          </cell>
          <cell r="ID448">
            <v>0</v>
          </cell>
          <cell r="IE448">
            <v>0</v>
          </cell>
          <cell r="IF448">
            <v>0</v>
          </cell>
          <cell r="IG448">
            <v>0</v>
          </cell>
          <cell r="IH448">
            <v>0</v>
          </cell>
          <cell r="II448">
            <v>0</v>
          </cell>
          <cell r="IJ448">
            <v>0</v>
          </cell>
          <cell r="IK448">
            <v>0</v>
          </cell>
          <cell r="IL448">
            <v>0</v>
          </cell>
          <cell r="IM448">
            <v>0</v>
          </cell>
          <cell r="IN448">
            <v>0</v>
          </cell>
          <cell r="IO448">
            <v>0</v>
          </cell>
          <cell r="IP448">
            <v>0</v>
          </cell>
          <cell r="IQ448">
            <v>0</v>
          </cell>
          <cell r="IR448">
            <v>0</v>
          </cell>
          <cell r="IS448">
            <v>0</v>
          </cell>
          <cell r="IT448">
            <v>0</v>
          </cell>
          <cell r="IU448">
            <v>0</v>
          </cell>
          <cell r="IV448">
            <v>0</v>
          </cell>
          <cell r="IW448">
            <v>0</v>
          </cell>
          <cell r="IX448">
            <v>0</v>
          </cell>
          <cell r="IY448">
            <v>0</v>
          </cell>
          <cell r="IZ448">
            <v>0</v>
          </cell>
          <cell r="JA448">
            <v>0</v>
          </cell>
          <cell r="JB448">
            <v>0</v>
          </cell>
          <cell r="JC448">
            <v>0</v>
          </cell>
          <cell r="JD448">
            <v>0</v>
          </cell>
          <cell r="JE448">
            <v>0</v>
          </cell>
          <cell r="JF448">
            <v>0</v>
          </cell>
          <cell r="JG448">
            <v>0</v>
          </cell>
          <cell r="JH448">
            <v>0</v>
          </cell>
          <cell r="JI448">
            <v>0</v>
          </cell>
          <cell r="JJ448">
            <v>0</v>
          </cell>
          <cell r="JK448">
            <v>0</v>
          </cell>
          <cell r="JL448">
            <v>0</v>
          </cell>
          <cell r="JM448">
            <v>0</v>
          </cell>
          <cell r="JN448">
            <v>0</v>
          </cell>
          <cell r="JO448">
            <v>0</v>
          </cell>
          <cell r="JP448">
            <v>0</v>
          </cell>
          <cell r="JQ448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  <cell r="EE449">
            <v>0</v>
          </cell>
          <cell r="EF449">
            <v>0</v>
          </cell>
          <cell r="EG449">
            <v>0</v>
          </cell>
          <cell r="EH449">
            <v>0</v>
          </cell>
          <cell r="EI449">
            <v>0</v>
          </cell>
          <cell r="EJ449">
            <v>0</v>
          </cell>
          <cell r="EK449">
            <v>0</v>
          </cell>
          <cell r="EL449">
            <v>0</v>
          </cell>
          <cell r="EM449">
            <v>0</v>
          </cell>
          <cell r="EN449">
            <v>0</v>
          </cell>
          <cell r="EO449">
            <v>0</v>
          </cell>
          <cell r="EP449">
            <v>0</v>
          </cell>
          <cell r="EQ449">
            <v>0</v>
          </cell>
          <cell r="ER449">
            <v>0</v>
          </cell>
          <cell r="ES449">
            <v>0</v>
          </cell>
          <cell r="ET449">
            <v>0</v>
          </cell>
          <cell r="EU449">
            <v>0</v>
          </cell>
          <cell r="EV449">
            <v>0</v>
          </cell>
          <cell r="EW449">
            <v>0</v>
          </cell>
          <cell r="EX449">
            <v>0</v>
          </cell>
          <cell r="EY449">
            <v>0</v>
          </cell>
          <cell r="EZ449">
            <v>0</v>
          </cell>
          <cell r="FA449">
            <v>0</v>
          </cell>
          <cell r="FB449">
            <v>0</v>
          </cell>
          <cell r="FC449">
            <v>0</v>
          </cell>
          <cell r="FD449">
            <v>0</v>
          </cell>
          <cell r="FE449">
            <v>0</v>
          </cell>
          <cell r="FF449">
            <v>0</v>
          </cell>
          <cell r="FG449">
            <v>0</v>
          </cell>
          <cell r="FH449">
            <v>0</v>
          </cell>
          <cell r="FI449">
            <v>0</v>
          </cell>
          <cell r="FJ449">
            <v>0</v>
          </cell>
          <cell r="FK449">
            <v>0</v>
          </cell>
          <cell r="FL449">
            <v>0</v>
          </cell>
          <cell r="FM449">
            <v>0</v>
          </cell>
          <cell r="FN449">
            <v>0</v>
          </cell>
          <cell r="FO449">
            <v>0</v>
          </cell>
          <cell r="FP449">
            <v>0</v>
          </cell>
          <cell r="FQ449">
            <v>0</v>
          </cell>
          <cell r="FR449">
            <v>0</v>
          </cell>
          <cell r="FS449">
            <v>0</v>
          </cell>
          <cell r="FT449">
            <v>0</v>
          </cell>
          <cell r="FU449">
            <v>0</v>
          </cell>
          <cell r="FV449">
            <v>0</v>
          </cell>
          <cell r="FW449">
            <v>0</v>
          </cell>
          <cell r="FX449">
            <v>0</v>
          </cell>
          <cell r="FY449">
            <v>0</v>
          </cell>
          <cell r="FZ449">
            <v>0</v>
          </cell>
          <cell r="GA449">
            <v>0</v>
          </cell>
          <cell r="GB449">
            <v>0</v>
          </cell>
          <cell r="GC449">
            <v>0</v>
          </cell>
          <cell r="GD449">
            <v>0</v>
          </cell>
          <cell r="GE449">
            <v>0</v>
          </cell>
          <cell r="GF449">
            <v>0</v>
          </cell>
          <cell r="GG449">
            <v>0</v>
          </cell>
          <cell r="GH449">
            <v>0</v>
          </cell>
          <cell r="GI449">
            <v>0</v>
          </cell>
          <cell r="GJ449">
            <v>0</v>
          </cell>
          <cell r="GK449">
            <v>0</v>
          </cell>
          <cell r="GL449">
            <v>0</v>
          </cell>
          <cell r="GM449">
            <v>0</v>
          </cell>
          <cell r="GN449">
            <v>0</v>
          </cell>
          <cell r="GO449">
            <v>0</v>
          </cell>
          <cell r="GP449">
            <v>0</v>
          </cell>
          <cell r="GQ449">
            <v>0</v>
          </cell>
          <cell r="GR449">
            <v>0</v>
          </cell>
          <cell r="GS449">
            <v>0</v>
          </cell>
          <cell r="GT449">
            <v>0</v>
          </cell>
          <cell r="GU449">
            <v>0</v>
          </cell>
          <cell r="GV449">
            <v>0</v>
          </cell>
          <cell r="GW449">
            <v>0</v>
          </cell>
          <cell r="GX449">
            <v>0</v>
          </cell>
          <cell r="GY449">
            <v>0</v>
          </cell>
          <cell r="GZ449">
            <v>0</v>
          </cell>
          <cell r="HA449">
            <v>0</v>
          </cell>
          <cell r="HB449">
            <v>0</v>
          </cell>
          <cell r="HC449">
            <v>0</v>
          </cell>
          <cell r="HD449">
            <v>0</v>
          </cell>
          <cell r="HE449">
            <v>0</v>
          </cell>
          <cell r="HF449">
            <v>0</v>
          </cell>
          <cell r="HG449">
            <v>0</v>
          </cell>
          <cell r="HH449">
            <v>0</v>
          </cell>
          <cell r="HI449">
            <v>0</v>
          </cell>
          <cell r="HJ449">
            <v>0</v>
          </cell>
          <cell r="HK449">
            <v>0</v>
          </cell>
          <cell r="HL449">
            <v>0</v>
          </cell>
          <cell r="HM449">
            <v>0</v>
          </cell>
          <cell r="HN449">
            <v>0</v>
          </cell>
          <cell r="HO449">
            <v>0</v>
          </cell>
          <cell r="HP449">
            <v>0</v>
          </cell>
          <cell r="HQ449">
            <v>0</v>
          </cell>
          <cell r="HR449">
            <v>0</v>
          </cell>
          <cell r="HS449">
            <v>0</v>
          </cell>
          <cell r="HT449">
            <v>0</v>
          </cell>
          <cell r="HU449">
            <v>0</v>
          </cell>
          <cell r="HV449">
            <v>0</v>
          </cell>
          <cell r="HW449">
            <v>0</v>
          </cell>
          <cell r="HX449">
            <v>0</v>
          </cell>
          <cell r="HY449">
            <v>0</v>
          </cell>
          <cell r="HZ449">
            <v>0</v>
          </cell>
          <cell r="IA449">
            <v>0</v>
          </cell>
          <cell r="IB449">
            <v>0</v>
          </cell>
          <cell r="IC449">
            <v>0</v>
          </cell>
          <cell r="ID449">
            <v>0</v>
          </cell>
          <cell r="IE449">
            <v>0</v>
          </cell>
          <cell r="IF449">
            <v>0</v>
          </cell>
          <cell r="IG449">
            <v>0</v>
          </cell>
          <cell r="IH449">
            <v>0</v>
          </cell>
          <cell r="II449">
            <v>0</v>
          </cell>
          <cell r="IJ449">
            <v>0</v>
          </cell>
          <cell r="IK449">
            <v>0</v>
          </cell>
          <cell r="IL449">
            <v>0</v>
          </cell>
          <cell r="IM449">
            <v>0</v>
          </cell>
          <cell r="IN449">
            <v>0</v>
          </cell>
          <cell r="IO449">
            <v>0</v>
          </cell>
          <cell r="IP449">
            <v>0</v>
          </cell>
          <cell r="IQ449">
            <v>0</v>
          </cell>
          <cell r="IR449">
            <v>0</v>
          </cell>
          <cell r="IS449">
            <v>0</v>
          </cell>
          <cell r="IT449">
            <v>0</v>
          </cell>
          <cell r="IU449">
            <v>0</v>
          </cell>
          <cell r="IV449">
            <v>0</v>
          </cell>
          <cell r="IW449">
            <v>0</v>
          </cell>
          <cell r="IX449">
            <v>0</v>
          </cell>
          <cell r="IY449">
            <v>0</v>
          </cell>
          <cell r="IZ449">
            <v>0</v>
          </cell>
          <cell r="JA449">
            <v>0</v>
          </cell>
          <cell r="JB449">
            <v>0</v>
          </cell>
          <cell r="JC449">
            <v>0</v>
          </cell>
          <cell r="JD449">
            <v>0</v>
          </cell>
          <cell r="JE449">
            <v>0</v>
          </cell>
          <cell r="JF449">
            <v>0</v>
          </cell>
          <cell r="JG449">
            <v>0</v>
          </cell>
          <cell r="JH449">
            <v>0</v>
          </cell>
          <cell r="JI449">
            <v>0</v>
          </cell>
          <cell r="JJ449">
            <v>0</v>
          </cell>
          <cell r="JK449">
            <v>0</v>
          </cell>
          <cell r="JL449">
            <v>0</v>
          </cell>
          <cell r="JM449">
            <v>0</v>
          </cell>
          <cell r="JN449">
            <v>0</v>
          </cell>
          <cell r="JO449">
            <v>0</v>
          </cell>
          <cell r="JP449">
            <v>0</v>
          </cell>
          <cell r="JQ449">
            <v>0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0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0</v>
          </cell>
          <cell r="EQ450">
            <v>0</v>
          </cell>
          <cell r="ER450">
            <v>0</v>
          </cell>
          <cell r="ES450">
            <v>0</v>
          </cell>
          <cell r="ET450">
            <v>0</v>
          </cell>
          <cell r="EU450">
            <v>0</v>
          </cell>
          <cell r="EV450">
            <v>0</v>
          </cell>
          <cell r="EW450">
            <v>0</v>
          </cell>
          <cell r="EX450">
            <v>0</v>
          </cell>
          <cell r="EY450">
            <v>0</v>
          </cell>
          <cell r="EZ450">
            <v>0</v>
          </cell>
          <cell r="FA450">
            <v>0</v>
          </cell>
          <cell r="FB450">
            <v>0</v>
          </cell>
          <cell r="FC450">
            <v>0</v>
          </cell>
          <cell r="FD450">
            <v>0</v>
          </cell>
          <cell r="FE450">
            <v>0</v>
          </cell>
          <cell r="FF450">
            <v>0</v>
          </cell>
          <cell r="FG450">
            <v>0</v>
          </cell>
          <cell r="FH450">
            <v>0</v>
          </cell>
          <cell r="FI450">
            <v>0</v>
          </cell>
          <cell r="FJ450">
            <v>0</v>
          </cell>
          <cell r="FK450">
            <v>0</v>
          </cell>
          <cell r="FL450">
            <v>0</v>
          </cell>
          <cell r="FM450">
            <v>0</v>
          </cell>
          <cell r="FN450">
            <v>0</v>
          </cell>
          <cell r="FO450">
            <v>0</v>
          </cell>
          <cell r="FP450">
            <v>0</v>
          </cell>
          <cell r="FQ450">
            <v>0</v>
          </cell>
          <cell r="FR450">
            <v>0</v>
          </cell>
          <cell r="FS450">
            <v>0</v>
          </cell>
          <cell r="FT450">
            <v>0</v>
          </cell>
          <cell r="FU450">
            <v>0</v>
          </cell>
          <cell r="FV450">
            <v>0</v>
          </cell>
          <cell r="FW450">
            <v>0</v>
          </cell>
          <cell r="FX450">
            <v>0</v>
          </cell>
          <cell r="FY450">
            <v>0</v>
          </cell>
          <cell r="FZ450">
            <v>0</v>
          </cell>
          <cell r="GA450">
            <v>0</v>
          </cell>
          <cell r="GB450">
            <v>0</v>
          </cell>
          <cell r="GC450">
            <v>0</v>
          </cell>
          <cell r="GD450">
            <v>0</v>
          </cell>
          <cell r="GE450">
            <v>0</v>
          </cell>
          <cell r="GF450">
            <v>0</v>
          </cell>
          <cell r="GG450">
            <v>0</v>
          </cell>
          <cell r="GH450">
            <v>0</v>
          </cell>
          <cell r="GI450">
            <v>0</v>
          </cell>
          <cell r="GJ450">
            <v>0</v>
          </cell>
          <cell r="GK450">
            <v>0</v>
          </cell>
          <cell r="GL450">
            <v>0</v>
          </cell>
          <cell r="GM450">
            <v>0</v>
          </cell>
          <cell r="GN450">
            <v>0</v>
          </cell>
          <cell r="GO450">
            <v>0</v>
          </cell>
          <cell r="GP450">
            <v>0</v>
          </cell>
          <cell r="GQ450">
            <v>0</v>
          </cell>
          <cell r="GR450">
            <v>0</v>
          </cell>
          <cell r="GS450">
            <v>0</v>
          </cell>
          <cell r="GT450">
            <v>0</v>
          </cell>
          <cell r="GU450">
            <v>0</v>
          </cell>
          <cell r="GV450">
            <v>0</v>
          </cell>
          <cell r="GW450">
            <v>0</v>
          </cell>
          <cell r="GX450">
            <v>0</v>
          </cell>
          <cell r="GY450">
            <v>0</v>
          </cell>
          <cell r="GZ450">
            <v>0</v>
          </cell>
          <cell r="HA450">
            <v>0</v>
          </cell>
          <cell r="HB450">
            <v>0</v>
          </cell>
          <cell r="HC450">
            <v>0</v>
          </cell>
          <cell r="HD450">
            <v>0</v>
          </cell>
          <cell r="HE450">
            <v>0</v>
          </cell>
          <cell r="HF450">
            <v>0</v>
          </cell>
          <cell r="HG450">
            <v>0</v>
          </cell>
          <cell r="HH450">
            <v>0</v>
          </cell>
          <cell r="HI450">
            <v>0</v>
          </cell>
          <cell r="HJ450">
            <v>0</v>
          </cell>
          <cell r="HK450">
            <v>0</v>
          </cell>
          <cell r="HL450">
            <v>0</v>
          </cell>
          <cell r="HM450">
            <v>0</v>
          </cell>
          <cell r="HN450">
            <v>0</v>
          </cell>
          <cell r="HO450">
            <v>0</v>
          </cell>
          <cell r="HP450">
            <v>0</v>
          </cell>
          <cell r="HQ450">
            <v>0</v>
          </cell>
          <cell r="HR450">
            <v>0</v>
          </cell>
          <cell r="HS450">
            <v>0</v>
          </cell>
          <cell r="HT450">
            <v>0</v>
          </cell>
          <cell r="HU450">
            <v>0</v>
          </cell>
          <cell r="HV450">
            <v>0</v>
          </cell>
          <cell r="HW450">
            <v>0</v>
          </cell>
          <cell r="HX450">
            <v>0</v>
          </cell>
          <cell r="HY450">
            <v>0</v>
          </cell>
          <cell r="HZ450">
            <v>0</v>
          </cell>
          <cell r="IA450">
            <v>0</v>
          </cell>
          <cell r="IB450">
            <v>0</v>
          </cell>
          <cell r="IC450">
            <v>0</v>
          </cell>
          <cell r="ID450">
            <v>0</v>
          </cell>
          <cell r="IE450">
            <v>0</v>
          </cell>
          <cell r="IF450">
            <v>0</v>
          </cell>
          <cell r="IG450">
            <v>0</v>
          </cell>
          <cell r="IH450">
            <v>0</v>
          </cell>
          <cell r="II450">
            <v>0</v>
          </cell>
          <cell r="IJ450">
            <v>0</v>
          </cell>
          <cell r="IK450">
            <v>0</v>
          </cell>
          <cell r="IL450">
            <v>0</v>
          </cell>
          <cell r="IM450">
            <v>0</v>
          </cell>
          <cell r="IN450">
            <v>0</v>
          </cell>
          <cell r="IO450">
            <v>0</v>
          </cell>
          <cell r="IP450">
            <v>0</v>
          </cell>
          <cell r="IQ450">
            <v>0</v>
          </cell>
          <cell r="IR450">
            <v>0</v>
          </cell>
          <cell r="IS450">
            <v>0</v>
          </cell>
          <cell r="IT450">
            <v>0</v>
          </cell>
          <cell r="IU450">
            <v>0</v>
          </cell>
          <cell r="IV450">
            <v>0</v>
          </cell>
          <cell r="IW450">
            <v>0</v>
          </cell>
          <cell r="IX450">
            <v>0</v>
          </cell>
          <cell r="IY450">
            <v>0</v>
          </cell>
          <cell r="IZ450">
            <v>0</v>
          </cell>
          <cell r="JA450">
            <v>0</v>
          </cell>
          <cell r="JB450">
            <v>0</v>
          </cell>
          <cell r="JC450">
            <v>0</v>
          </cell>
          <cell r="JD450">
            <v>0</v>
          </cell>
          <cell r="JE450">
            <v>0</v>
          </cell>
          <cell r="JF450">
            <v>0</v>
          </cell>
          <cell r="JG450">
            <v>0</v>
          </cell>
          <cell r="JH450">
            <v>0</v>
          </cell>
          <cell r="JI450">
            <v>0</v>
          </cell>
          <cell r="JJ450">
            <v>0</v>
          </cell>
          <cell r="JK450">
            <v>0</v>
          </cell>
          <cell r="JL450">
            <v>0</v>
          </cell>
          <cell r="JM450">
            <v>0</v>
          </cell>
          <cell r="JN450">
            <v>0</v>
          </cell>
          <cell r="JO450">
            <v>0</v>
          </cell>
          <cell r="JP450">
            <v>0</v>
          </cell>
          <cell r="JQ450">
            <v>0</v>
          </cell>
        </row>
        <row r="451">
          <cell r="F451">
            <v>0</v>
          </cell>
          <cell r="G451">
            <v>0.97463513435650384</v>
          </cell>
          <cell r="H451">
            <v>29.824264723833039</v>
          </cell>
          <cell r="I451">
            <v>5.0463410854390531</v>
          </cell>
          <cell r="J451">
            <v>5.5600286477201735</v>
          </cell>
          <cell r="K451">
            <v>0</v>
          </cell>
          <cell r="L451">
            <v>0</v>
          </cell>
          <cell r="M451">
            <v>-0.22011636622846709</v>
          </cell>
          <cell r="N451">
            <v>2.1764176467513607</v>
          </cell>
          <cell r="O451">
            <v>46.41476091491495</v>
          </cell>
          <cell r="P451">
            <v>2.0788605179041042</v>
          </cell>
          <cell r="Q451">
            <v>2.6823598500268417</v>
          </cell>
          <cell r="R451">
            <v>410.38161846087314</v>
          </cell>
          <cell r="S451">
            <v>37.971448139993299</v>
          </cell>
          <cell r="T451">
            <v>3.2938716984572238</v>
          </cell>
          <cell r="U451">
            <v>110.37076584866008</v>
          </cell>
          <cell r="V451">
            <v>90.577964262556634</v>
          </cell>
          <cell r="W451">
            <v>69.717525345113245</v>
          </cell>
          <cell r="X451">
            <v>2.7061293244005356</v>
          </cell>
          <cell r="Y451">
            <v>0</v>
          </cell>
          <cell r="Z451">
            <v>0</v>
          </cell>
          <cell r="AA451">
            <v>59.767715679317917</v>
          </cell>
          <cell r="AB451">
            <v>35.016181771527044</v>
          </cell>
          <cell r="AC451">
            <v>5.0664210841205204E-2</v>
          </cell>
          <cell r="AD451">
            <v>0.90935217998048756</v>
          </cell>
          <cell r="AE451">
            <v>339.13362683239393</v>
          </cell>
          <cell r="AF451">
            <v>-4.4767013628879795</v>
          </cell>
          <cell r="AG451">
            <v>5.0027756232193497</v>
          </cell>
          <cell r="AH451">
            <v>55.176647001164383</v>
          </cell>
          <cell r="AI451">
            <v>92.408499653996842</v>
          </cell>
          <cell r="AJ451">
            <v>53.955037586103572</v>
          </cell>
          <cell r="AK451">
            <v>46.840919821930584</v>
          </cell>
          <cell r="AL451">
            <v>0</v>
          </cell>
          <cell r="AM451">
            <v>-0.30014423467582674</v>
          </cell>
          <cell r="AN451">
            <v>61.36025053983758</v>
          </cell>
          <cell r="AO451">
            <v>29.711471429734956</v>
          </cell>
          <cell r="AP451">
            <v>-0.25198510164409527</v>
          </cell>
          <cell r="AQ451">
            <v>-0.2931441243563313</v>
          </cell>
          <cell r="AR451">
            <v>235.47225500456989</v>
          </cell>
          <cell r="AS451">
            <v>8.0763129517436028E-10</v>
          </cell>
          <cell r="AT451">
            <v>3.8926373235881329E-10</v>
          </cell>
          <cell r="AU451">
            <v>67.219876074537751</v>
          </cell>
          <cell r="AV451">
            <v>-3.8501299806230236</v>
          </cell>
          <cell r="AW451">
            <v>34.109659963105514</v>
          </cell>
          <cell r="AX451">
            <v>94.308694733612356</v>
          </cell>
          <cell r="AY451">
            <v>-3.46652874382562</v>
          </cell>
          <cell r="AZ451">
            <v>8.6210255591140594E-2</v>
          </cell>
          <cell r="BA451">
            <v>29.460029368779942</v>
          </cell>
          <cell r="BB451">
            <v>19.540384298030403</v>
          </cell>
          <cell r="BC451">
            <v>0</v>
          </cell>
          <cell r="BD451">
            <v>-1.9359409658354707</v>
          </cell>
          <cell r="BE451">
            <v>68.954602177545894</v>
          </cell>
          <cell r="BF451">
            <v>-0.36216705644619651</v>
          </cell>
          <cell r="BG451">
            <v>0.16566830320152803</v>
          </cell>
          <cell r="BH451">
            <v>33.891833324298204</v>
          </cell>
          <cell r="BI451">
            <v>38.419330856617307</v>
          </cell>
          <cell r="BJ451">
            <v>0</v>
          </cell>
          <cell r="BK451">
            <v>-8.3309714682400227E-10</v>
          </cell>
          <cell r="BL451">
            <v>4.0017766878008842E-10</v>
          </cell>
          <cell r="BM451">
            <v>0</v>
          </cell>
          <cell r="BN451">
            <v>-4.1472958400845528E-10</v>
          </cell>
          <cell r="BO451">
            <v>-3.4397350738945534</v>
          </cell>
          <cell r="BP451">
            <v>8.2945916801691055E-10</v>
          </cell>
          <cell r="BQ451">
            <v>0.27967182373686228</v>
          </cell>
          <cell r="BR451">
            <v>479.34236205555499</v>
          </cell>
          <cell r="BS451">
            <v>0.58281324836571002</v>
          </cell>
          <cell r="BT451">
            <v>-0.33042203240984236</v>
          </cell>
          <cell r="BU451">
            <v>57.880116576136061</v>
          </cell>
          <cell r="BV451">
            <v>213.69262114656158</v>
          </cell>
          <cell r="BW451">
            <v>177.84105222678772</v>
          </cell>
          <cell r="BX451">
            <v>0.28278296225107624</v>
          </cell>
          <cell r="BY451">
            <v>0</v>
          </cell>
          <cell r="BZ451">
            <v>-0.19480415378711768</v>
          </cell>
          <cell r="CA451">
            <v>-0.37907483694289112</v>
          </cell>
          <cell r="CB451">
            <v>30.623945259678294</v>
          </cell>
          <cell r="CC451">
            <v>-0.61069291021340177</v>
          </cell>
          <cell r="CD451">
            <v>-4.5975430894031888E-2</v>
          </cell>
          <cell r="CE451">
            <v>-21.864048995252233</v>
          </cell>
          <cell r="CF451">
            <v>7.9022588060979615E-2</v>
          </cell>
          <cell r="CG451">
            <v>-0.11294300790177658</v>
          </cell>
          <cell r="CH451">
            <v>0.52304180398277822</v>
          </cell>
          <cell r="CI451">
            <v>-1.2517691560515232</v>
          </cell>
          <cell r="CJ451">
            <v>-4.6539735641417792</v>
          </cell>
          <cell r="CK451">
            <v>-4.6812326690396731</v>
          </cell>
          <cell r="CL451">
            <v>-0.19423007536806836</v>
          </cell>
          <cell r="CM451">
            <v>-0.47614451469053165</v>
          </cell>
          <cell r="CN451">
            <v>-3.073060371372776</v>
          </cell>
          <cell r="CO451">
            <v>-8.1305386894182448</v>
          </cell>
          <cell r="CP451">
            <v>-5.2585017836463521E-2</v>
          </cell>
          <cell r="CQ451">
            <v>0.16036367855303979</v>
          </cell>
          <cell r="CR451">
            <v>10.582589602461667</v>
          </cell>
          <cell r="CS451">
            <v>-2.8088211977701576</v>
          </cell>
          <cell r="CT451">
            <v>-0.46359681735521008</v>
          </cell>
          <cell r="CU451">
            <v>-4.5746505887927924</v>
          </cell>
          <cell r="CV451">
            <v>11.673600272686599</v>
          </cell>
          <cell r="CW451">
            <v>-3.4336152501700781</v>
          </cell>
          <cell r="CX451">
            <v>26.965571734875994</v>
          </cell>
          <cell r="CY451">
            <v>-0.79841754041171953</v>
          </cell>
          <cell r="CZ451">
            <v>-0.47744736050117353</v>
          </cell>
          <cell r="DA451">
            <v>-3.0663938061607041</v>
          </cell>
          <cell r="DB451">
            <v>-12.735208389947729</v>
          </cell>
          <cell r="DC451">
            <v>6.9121597334742546E-11</v>
          </cell>
          <cell r="DD451">
            <v>0.30156854596134508</v>
          </cell>
          <cell r="DE451">
            <v>-25.011437037886935</v>
          </cell>
          <cell r="DF451">
            <v>-0.20850940129821538</v>
          </cell>
          <cell r="DG451">
            <v>-3.9237515417553368</v>
          </cell>
          <cell r="DH451">
            <v>-0.22123128774546785</v>
          </cell>
          <cell r="DI451">
            <v>-7.2996698280257988</v>
          </cell>
          <cell r="DJ451">
            <v>12.174035207101952</v>
          </cell>
          <cell r="DK451">
            <v>-11.083721142340437</v>
          </cell>
          <cell r="DL451">
            <v>-0.90265992408058082</v>
          </cell>
          <cell r="DM451">
            <v>-2.2129553614704491</v>
          </cell>
          <cell r="DN451">
            <v>-2.2608672363194273</v>
          </cell>
          <cell r="DO451">
            <v>-8.9711605580232572</v>
          </cell>
          <cell r="DP451">
            <v>8.2887409735121764E-4</v>
          </cell>
          <cell r="DQ451">
            <v>-0.10177483802726783</v>
          </cell>
          <cell r="DR451">
            <v>-33.720140446006553</v>
          </cell>
          <cell r="DS451">
            <v>0.76364657706108119</v>
          </cell>
          <cell r="DT451">
            <v>-3.3629945894263074</v>
          </cell>
          <cell r="DU451">
            <v>0.83091759100170748</v>
          </cell>
          <cell r="DV451">
            <v>-6.0534231673482282</v>
          </cell>
          <cell r="DW451">
            <v>-6.2067898481700468</v>
          </cell>
          <cell r="DX451">
            <v>-8.7860287693929422</v>
          </cell>
          <cell r="DY451">
            <v>-0.96783297635920462</v>
          </cell>
          <cell r="DZ451">
            <v>-1.9593891850499858</v>
          </cell>
          <cell r="EA451">
            <v>-1.607929381158101</v>
          </cell>
          <cell r="EB451">
            <v>-6.366945585459689</v>
          </cell>
          <cell r="EC451">
            <v>-7.7933387601660797E-3</v>
          </cell>
          <cell r="ED451">
            <v>4.4222270380487316E-3</v>
          </cell>
          <cell r="EE451">
            <v>-43.247001759205887</v>
          </cell>
          <cell r="EF451">
            <v>0.58015708756101958</v>
          </cell>
          <cell r="EG451">
            <v>-13.198288114086608</v>
          </cell>
          <cell r="EH451">
            <v>-3.1787276677805494</v>
          </cell>
          <cell r="EI451">
            <v>-4.2535597105224952</v>
          </cell>
          <cell r="EJ451">
            <v>-7.3639073156491577</v>
          </cell>
          <cell r="EK451">
            <v>-6.3867805096233496</v>
          </cell>
          <cell r="EL451">
            <v>-1.5228000943398001</v>
          </cell>
          <cell r="EM451">
            <v>-1.1854238494011042</v>
          </cell>
          <cell r="EN451">
            <v>-1.9368368551900517</v>
          </cell>
          <cell r="EO451">
            <v>-4.7179404402999126</v>
          </cell>
          <cell r="EP451">
            <v>4.0475571429965385E-2</v>
          </cell>
          <cell r="EQ451">
            <v>-0.12336986131003869</v>
          </cell>
          <cell r="ER451">
            <v>-56.046732089159377</v>
          </cell>
          <cell r="ES451">
            <v>-0.4256126561099336</v>
          </cell>
          <cell r="ET451">
            <v>-5.0221714435499507</v>
          </cell>
          <cell r="EU451">
            <v>-6.9058213985598513</v>
          </cell>
          <cell r="EV451">
            <v>-14.481316136270095</v>
          </cell>
          <cell r="EW451">
            <v>-7.7272585032000052</v>
          </cell>
          <cell r="EX451">
            <v>-9.1658070838299182</v>
          </cell>
          <cell r="EY451">
            <v>-1.5694713720000095</v>
          </cell>
          <cell r="EZ451">
            <v>-0.8488863017301469</v>
          </cell>
          <cell r="FA451">
            <v>-3.8164017760399247</v>
          </cell>
          <cell r="FB451">
            <v>-6.5888863188201867</v>
          </cell>
          <cell r="FC451">
            <v>-0.11716739779001273</v>
          </cell>
          <cell r="FD451">
            <v>0.62206829874003233</v>
          </cell>
          <cell r="FE451">
            <v>-40.483628173190482</v>
          </cell>
          <cell r="FF451">
            <v>-3.7782076381099614</v>
          </cell>
          <cell r="FG451">
            <v>-0.40962797496990788</v>
          </cell>
          <cell r="FH451">
            <v>-3.775304985220032</v>
          </cell>
          <cell r="FI451">
            <v>-7.6660408656902632</v>
          </cell>
          <cell r="FJ451">
            <v>-4.0122566632899748</v>
          </cell>
          <cell r="FK451">
            <v>-8.779045308220077</v>
          </cell>
          <cell r="FL451">
            <v>-0.34093170858000121</v>
          </cell>
          <cell r="FM451">
            <v>-0.37437780672991039</v>
          </cell>
          <cell r="FN451">
            <v>-3.3499378914599447</v>
          </cell>
          <cell r="FO451">
            <v>-7.7233315342201649</v>
          </cell>
          <cell r="FP451">
            <v>0.13126896507014862</v>
          </cell>
          <cell r="FQ451">
            <v>-0.40583476176993827</v>
          </cell>
          <cell r="FR451">
            <v>-52.118821075548112</v>
          </cell>
          <cell r="FS451">
            <v>-4.1266528896701402</v>
          </cell>
          <cell r="FT451">
            <v>-3.1233205951800755</v>
          </cell>
          <cell r="FU451">
            <v>-4.9595768538398488</v>
          </cell>
          <cell r="FV451">
            <v>-9.1401080667599786</v>
          </cell>
          <cell r="FW451">
            <v>-7.871597526119956</v>
          </cell>
          <cell r="FX451">
            <v>-9.0487015255600909</v>
          </cell>
          <cell r="FY451">
            <v>-1.429685934049985</v>
          </cell>
          <cell r="FZ451">
            <v>-0.65020382755000128</v>
          </cell>
          <cell r="GA451">
            <v>-3.3044892413898879</v>
          </cell>
          <cell r="GB451">
            <v>-9.500615207329929</v>
          </cell>
          <cell r="GC451">
            <v>-0.17881331282990232</v>
          </cell>
          <cell r="GD451">
            <v>1.2149439047301485</v>
          </cell>
          <cell r="GE451">
            <v>-60.180422212421036</v>
          </cell>
          <cell r="GF451">
            <v>-6.4287845543300364</v>
          </cell>
          <cell r="GG451">
            <v>-3.9846463116299446</v>
          </cell>
          <cell r="GH451">
            <v>-4.6187513678401615</v>
          </cell>
          <cell r="GI451">
            <v>-13.266758344920049</v>
          </cell>
          <cell r="GJ451">
            <v>-9.6673869690598053</v>
          </cell>
          <cell r="GK451">
            <v>-9.564148742860084</v>
          </cell>
          <cell r="GL451">
            <v>-1.0921930186300415</v>
          </cell>
          <cell r="GM451">
            <v>-1.6566000652400135</v>
          </cell>
          <cell r="GN451">
            <v>-1.2811429937599996</v>
          </cell>
          <cell r="GO451">
            <v>-8.8996550627700799</v>
          </cell>
          <cell r="GP451">
            <v>1.8475331419836039E-2</v>
          </cell>
          <cell r="GQ451">
            <v>0.26116988720013978</v>
          </cell>
          <cell r="GR451">
            <v>-39.6219875004399</v>
          </cell>
          <cell r="GS451">
            <v>-7.6176191729928178E-2</v>
          </cell>
          <cell r="GT451">
            <v>-8.4491397876702194</v>
          </cell>
          <cell r="GU451">
            <v>-2.9189779538698986</v>
          </cell>
          <cell r="GV451">
            <v>-14.619234091700037</v>
          </cell>
          <cell r="GW451">
            <v>-7.6018857631800074</v>
          </cell>
          <cell r="GX451">
            <v>-3.7295283477999419</v>
          </cell>
          <cell r="GY451">
            <v>-4.891674574002991E-2</v>
          </cell>
          <cell r="GZ451">
            <v>2.3247123100020417E-2</v>
          </cell>
          <cell r="HA451">
            <v>0.11764791785003581</v>
          </cell>
          <cell r="HB451">
            <v>-2.2315211612997246</v>
          </cell>
          <cell r="HC451">
            <v>2.5375641989967335E-2</v>
          </cell>
          <cell r="HD451">
            <v>-0.11287814038996657</v>
          </cell>
          <cell r="HE451">
            <v>-26.18778419768023</v>
          </cell>
          <cell r="HF451">
            <v>0.13768680198984384</v>
          </cell>
          <cell r="HG451">
            <v>-0.16040709345003279</v>
          </cell>
          <cell r="HH451">
            <v>-6.5268924838101157</v>
          </cell>
          <cell r="HI451">
            <v>-8.0795120407799459</v>
          </cell>
          <cell r="HJ451">
            <v>-7.8250497530898429</v>
          </cell>
          <cell r="HK451">
            <v>-3.0292726546000495</v>
          </cell>
          <cell r="HL451">
            <v>9.4400658169945473E-2</v>
          </cell>
          <cell r="HM451">
            <v>-4.1311599829896295E-6</v>
          </cell>
          <cell r="HN451">
            <v>-1.1469968154800654</v>
          </cell>
          <cell r="HO451">
            <v>-4.8669643639868809E-2</v>
          </cell>
          <cell r="HP451">
            <v>0.36378108932990472</v>
          </cell>
          <cell r="HQ451">
            <v>3.3151868840036514E-2</v>
          </cell>
          <cell r="HR451">
            <v>-6.9929389520602854</v>
          </cell>
          <cell r="HS451">
            <v>-0.30560229450986753</v>
          </cell>
          <cell r="HT451">
            <v>0.27853920643997299</v>
          </cell>
          <cell r="HU451">
            <v>-3.8241188530037107E-2</v>
          </cell>
          <cell r="HV451">
            <v>-1.2914083085703396</v>
          </cell>
          <cell r="HW451">
            <v>-2.9473928895899348</v>
          </cell>
          <cell r="HX451">
            <v>-2.7475280667000561</v>
          </cell>
          <cell r="HY451">
            <v>0</v>
          </cell>
          <cell r="HZ451">
            <v>0</v>
          </cell>
          <cell r="IA451">
            <v>0</v>
          </cell>
          <cell r="IB451">
            <v>0.11749861993996547</v>
          </cell>
          <cell r="IC451">
            <v>1.0004441719502211E-11</v>
          </cell>
          <cell r="ID451">
            <v>-5.8804030550049902E-2</v>
          </cell>
          <cell r="IE451">
            <v>-17.304801891510579</v>
          </cell>
          <cell r="IF451">
            <v>-1.7811387393600171</v>
          </cell>
          <cell r="IG451">
            <v>1.1377668899740456E-2</v>
          </cell>
          <cell r="IH451">
            <v>-1.153971942130056</v>
          </cell>
          <cell r="II451">
            <v>-5.1811554349300195</v>
          </cell>
          <cell r="IJ451">
            <v>-4.0099001013301745</v>
          </cell>
          <cell r="IK451">
            <v>-5.2150740188199052</v>
          </cell>
          <cell r="IL451">
            <v>9.9490630020682147E-5</v>
          </cell>
          <cell r="IM451">
            <v>0</v>
          </cell>
          <cell r="IN451">
            <v>6.5953752799714493E-3</v>
          </cell>
          <cell r="IO451">
            <v>1.852222491993416E-2</v>
          </cell>
          <cell r="IP451">
            <v>-2.0613993001461495E-7</v>
          </cell>
          <cell r="IQ451">
            <v>-1.5620852991560241E-4</v>
          </cell>
          <cell r="IR451">
            <v>-16.185325863281832</v>
          </cell>
          <cell r="IS451">
            <v>5.6367002798651811E-7</v>
          </cell>
          <cell r="IT451">
            <v>-0.80941159154997422</v>
          </cell>
          <cell r="IU451">
            <v>-2.2950787283800764</v>
          </cell>
          <cell r="IV451">
            <v>-3.2556359200298175</v>
          </cell>
          <cell r="IW451">
            <v>-5.9855368065699963</v>
          </cell>
          <cell r="IX451">
            <v>-3.3286842026001295</v>
          </cell>
          <cell r="IY451">
            <v>-0.40898584687994344</v>
          </cell>
          <cell r="IZ451">
            <v>1.0004441719502211E-11</v>
          </cell>
          <cell r="JA451">
            <v>0</v>
          </cell>
          <cell r="JB451">
            <v>-0.17342501398002241</v>
          </cell>
          <cell r="JC451">
            <v>9.9999999974897946E-5</v>
          </cell>
          <cell r="JD451">
            <v>7.1331683029939086E-2</v>
          </cell>
          <cell r="JE451">
            <v>-0.60614092649211671</v>
          </cell>
          <cell r="JF451">
            <v>1.123556398852088E-4</v>
          </cell>
          <cell r="JG451">
            <v>-0.85609747911007616</v>
          </cell>
          <cell r="JH451">
            <v>0.86593506270992293</v>
          </cell>
          <cell r="JI451">
            <v>0.71682341840005392</v>
          </cell>
          <cell r="JJ451">
            <v>-0.23839535047000027</v>
          </cell>
          <cell r="JK451">
            <v>-1.0002513483301527</v>
          </cell>
          <cell r="JL451">
            <v>-7.6041320028252812E-5</v>
          </cell>
          <cell r="JM451">
            <v>1.0000000003174137E-4</v>
          </cell>
          <cell r="JN451">
            <v>-1.9980470005975803E-4</v>
          </cell>
          <cell r="JO451">
            <v>1.3365077199978259E-3</v>
          </cell>
          <cell r="JP451">
            <v>-3.82420099981573E-4</v>
          </cell>
          <cell r="JQ451">
            <v>-9.5045826930004296E-2</v>
          </cell>
        </row>
        <row r="452"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  <cell r="EF452">
            <v>0</v>
          </cell>
          <cell r="EG452">
            <v>0</v>
          </cell>
          <cell r="EH452">
            <v>0</v>
          </cell>
          <cell r="EI452">
            <v>0</v>
          </cell>
          <cell r="EJ452">
            <v>0</v>
          </cell>
          <cell r="EK452">
            <v>0</v>
          </cell>
          <cell r="EL452">
            <v>0</v>
          </cell>
          <cell r="EM452">
            <v>0</v>
          </cell>
          <cell r="EN452">
            <v>0</v>
          </cell>
          <cell r="EO452">
            <v>0</v>
          </cell>
          <cell r="EP452">
            <v>0</v>
          </cell>
          <cell r="EQ452">
            <v>0</v>
          </cell>
          <cell r="ER452">
            <v>0</v>
          </cell>
          <cell r="ES452">
            <v>0</v>
          </cell>
          <cell r="ET452">
            <v>0</v>
          </cell>
          <cell r="EU452">
            <v>0</v>
          </cell>
          <cell r="EV452">
            <v>0</v>
          </cell>
          <cell r="EW452">
            <v>0</v>
          </cell>
          <cell r="EX452">
            <v>0</v>
          </cell>
          <cell r="EY452">
            <v>0</v>
          </cell>
          <cell r="EZ452">
            <v>0</v>
          </cell>
          <cell r="FA452">
            <v>0</v>
          </cell>
          <cell r="FB452">
            <v>0</v>
          </cell>
          <cell r="FC452">
            <v>0</v>
          </cell>
          <cell r="FD452">
            <v>0</v>
          </cell>
          <cell r="FE452">
            <v>0</v>
          </cell>
          <cell r="FF452">
            <v>0</v>
          </cell>
          <cell r="FG452">
            <v>0</v>
          </cell>
          <cell r="FH452">
            <v>0</v>
          </cell>
          <cell r="FI452">
            <v>0</v>
          </cell>
          <cell r="FJ452">
            <v>0</v>
          </cell>
          <cell r="FK452">
            <v>0</v>
          </cell>
          <cell r="FL452">
            <v>0</v>
          </cell>
          <cell r="FM452">
            <v>0</v>
          </cell>
          <cell r="FN452">
            <v>0</v>
          </cell>
          <cell r="FO452">
            <v>0</v>
          </cell>
          <cell r="FP452">
            <v>0</v>
          </cell>
          <cell r="FQ452">
            <v>0</v>
          </cell>
          <cell r="FR452">
            <v>0</v>
          </cell>
          <cell r="FS452">
            <v>0</v>
          </cell>
          <cell r="FT452">
            <v>0</v>
          </cell>
          <cell r="FU452">
            <v>0</v>
          </cell>
          <cell r="FV452">
            <v>0</v>
          </cell>
          <cell r="FW452">
            <v>0</v>
          </cell>
          <cell r="FX452">
            <v>0</v>
          </cell>
          <cell r="FY452">
            <v>0</v>
          </cell>
          <cell r="FZ452">
            <v>0</v>
          </cell>
          <cell r="GA452">
            <v>0</v>
          </cell>
          <cell r="GB452">
            <v>0</v>
          </cell>
          <cell r="GC452">
            <v>0</v>
          </cell>
          <cell r="GD452">
            <v>0</v>
          </cell>
          <cell r="GE452">
            <v>0</v>
          </cell>
          <cell r="GF452">
            <v>0</v>
          </cell>
          <cell r="GG452">
            <v>0</v>
          </cell>
          <cell r="GH452">
            <v>0</v>
          </cell>
          <cell r="GI452">
            <v>0</v>
          </cell>
          <cell r="GJ452">
            <v>0</v>
          </cell>
          <cell r="GK452">
            <v>0</v>
          </cell>
          <cell r="GL452">
            <v>0</v>
          </cell>
          <cell r="GM452">
            <v>0</v>
          </cell>
          <cell r="GN452">
            <v>0</v>
          </cell>
          <cell r="GO452">
            <v>0</v>
          </cell>
          <cell r="GP452">
            <v>0</v>
          </cell>
          <cell r="GQ452">
            <v>0</v>
          </cell>
          <cell r="GR452">
            <v>0</v>
          </cell>
          <cell r="GS452">
            <v>0</v>
          </cell>
          <cell r="GT452">
            <v>0</v>
          </cell>
          <cell r="GU452">
            <v>0</v>
          </cell>
          <cell r="GV452">
            <v>0</v>
          </cell>
          <cell r="GW452">
            <v>0</v>
          </cell>
          <cell r="GX452">
            <v>0</v>
          </cell>
          <cell r="GY452">
            <v>0</v>
          </cell>
          <cell r="GZ452">
            <v>0</v>
          </cell>
          <cell r="HA452">
            <v>0</v>
          </cell>
          <cell r="HB452">
            <v>0</v>
          </cell>
          <cell r="HC452">
            <v>0</v>
          </cell>
          <cell r="HD452">
            <v>0</v>
          </cell>
          <cell r="HE452">
            <v>0</v>
          </cell>
          <cell r="HF452">
            <v>0</v>
          </cell>
          <cell r="HG452">
            <v>0</v>
          </cell>
          <cell r="HH452">
            <v>0</v>
          </cell>
          <cell r="HI452">
            <v>0</v>
          </cell>
          <cell r="HJ452">
            <v>0</v>
          </cell>
          <cell r="HK452">
            <v>0</v>
          </cell>
          <cell r="HL452">
            <v>0</v>
          </cell>
          <cell r="HM452">
            <v>0</v>
          </cell>
          <cell r="HN452">
            <v>0</v>
          </cell>
          <cell r="HO452">
            <v>0</v>
          </cell>
          <cell r="HP452">
            <v>0</v>
          </cell>
          <cell r="HQ452">
            <v>0</v>
          </cell>
          <cell r="HR452">
            <v>0</v>
          </cell>
          <cell r="HS452">
            <v>0</v>
          </cell>
          <cell r="HT452">
            <v>0</v>
          </cell>
          <cell r="HU452">
            <v>0</v>
          </cell>
          <cell r="HV452">
            <v>0</v>
          </cell>
          <cell r="HW452">
            <v>0</v>
          </cell>
          <cell r="HX452">
            <v>0</v>
          </cell>
          <cell r="HY452">
            <v>0</v>
          </cell>
          <cell r="HZ452">
            <v>0</v>
          </cell>
          <cell r="IA452">
            <v>0</v>
          </cell>
          <cell r="IB452">
            <v>0</v>
          </cell>
          <cell r="IC452">
            <v>0</v>
          </cell>
          <cell r="ID452">
            <v>0</v>
          </cell>
          <cell r="IE452">
            <v>0</v>
          </cell>
          <cell r="IF452">
            <v>0</v>
          </cell>
          <cell r="IG452">
            <v>0</v>
          </cell>
          <cell r="IH452">
            <v>0</v>
          </cell>
          <cell r="II452">
            <v>0</v>
          </cell>
          <cell r="IJ452">
            <v>0</v>
          </cell>
          <cell r="IK452">
            <v>0</v>
          </cell>
          <cell r="IL452">
            <v>0</v>
          </cell>
          <cell r="IM452">
            <v>0</v>
          </cell>
          <cell r="IN452">
            <v>0</v>
          </cell>
          <cell r="IO452">
            <v>0</v>
          </cell>
          <cell r="IP452">
            <v>0</v>
          </cell>
          <cell r="IQ452">
            <v>0</v>
          </cell>
          <cell r="IR452">
            <v>0</v>
          </cell>
          <cell r="IS452">
            <v>0</v>
          </cell>
          <cell r="IT452">
            <v>0</v>
          </cell>
          <cell r="IU452">
            <v>0</v>
          </cell>
          <cell r="IV452">
            <v>0</v>
          </cell>
          <cell r="IW452">
            <v>0</v>
          </cell>
          <cell r="IX452">
            <v>0</v>
          </cell>
          <cell r="IY452">
            <v>0</v>
          </cell>
          <cell r="IZ452">
            <v>0</v>
          </cell>
          <cell r="JA452">
            <v>0</v>
          </cell>
          <cell r="JB452">
            <v>0</v>
          </cell>
          <cell r="JC452">
            <v>0</v>
          </cell>
          <cell r="JD452">
            <v>0</v>
          </cell>
          <cell r="JE452">
            <v>0</v>
          </cell>
          <cell r="JF452">
            <v>0</v>
          </cell>
          <cell r="JG452">
            <v>0</v>
          </cell>
          <cell r="JH452">
            <v>0</v>
          </cell>
          <cell r="JI452">
            <v>0</v>
          </cell>
          <cell r="JJ452">
            <v>0</v>
          </cell>
          <cell r="JK452">
            <v>0</v>
          </cell>
          <cell r="JL452">
            <v>0</v>
          </cell>
          <cell r="JM452">
            <v>0</v>
          </cell>
          <cell r="JN452">
            <v>0</v>
          </cell>
          <cell r="JO452">
            <v>0</v>
          </cell>
          <cell r="JP452">
            <v>0</v>
          </cell>
          <cell r="JQ452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  <cell r="EE454">
            <v>0</v>
          </cell>
          <cell r="EF454">
            <v>0</v>
          </cell>
          <cell r="EG454">
            <v>0</v>
          </cell>
          <cell r="EH454">
            <v>0</v>
          </cell>
          <cell r="EI454">
            <v>0</v>
          </cell>
          <cell r="EJ454">
            <v>0</v>
          </cell>
          <cell r="EK454">
            <v>0</v>
          </cell>
          <cell r="EL454">
            <v>0</v>
          </cell>
          <cell r="EM454">
            <v>0</v>
          </cell>
          <cell r="EN454">
            <v>0</v>
          </cell>
          <cell r="EO454">
            <v>0</v>
          </cell>
          <cell r="EP454">
            <v>0</v>
          </cell>
          <cell r="EQ454">
            <v>0</v>
          </cell>
          <cell r="ER454">
            <v>0</v>
          </cell>
          <cell r="ES454">
            <v>0</v>
          </cell>
          <cell r="ET454">
            <v>0</v>
          </cell>
          <cell r="EU454">
            <v>0</v>
          </cell>
          <cell r="EV454">
            <v>0</v>
          </cell>
          <cell r="EW454">
            <v>0</v>
          </cell>
          <cell r="EX454">
            <v>0</v>
          </cell>
          <cell r="EY454">
            <v>0</v>
          </cell>
          <cell r="EZ454">
            <v>0</v>
          </cell>
          <cell r="FA454">
            <v>0</v>
          </cell>
          <cell r="FB454">
            <v>0</v>
          </cell>
          <cell r="FC454">
            <v>0</v>
          </cell>
          <cell r="FD454">
            <v>0</v>
          </cell>
          <cell r="FE454">
            <v>0</v>
          </cell>
          <cell r="FF454">
            <v>0</v>
          </cell>
          <cell r="FG454">
            <v>0</v>
          </cell>
          <cell r="FH454">
            <v>0</v>
          </cell>
          <cell r="FI454">
            <v>0</v>
          </cell>
          <cell r="FJ454">
            <v>0</v>
          </cell>
          <cell r="FK454">
            <v>0</v>
          </cell>
          <cell r="FL454">
            <v>0</v>
          </cell>
          <cell r="FM454">
            <v>0</v>
          </cell>
          <cell r="FN454">
            <v>0</v>
          </cell>
          <cell r="FO454">
            <v>0</v>
          </cell>
          <cell r="FP454">
            <v>0</v>
          </cell>
          <cell r="FQ454">
            <v>0</v>
          </cell>
          <cell r="FR454">
            <v>0</v>
          </cell>
          <cell r="FS454">
            <v>0</v>
          </cell>
          <cell r="FT454">
            <v>0</v>
          </cell>
          <cell r="FU454">
            <v>0</v>
          </cell>
          <cell r="FV454">
            <v>0</v>
          </cell>
          <cell r="FW454">
            <v>0</v>
          </cell>
          <cell r="FX454">
            <v>0</v>
          </cell>
          <cell r="FY454">
            <v>0</v>
          </cell>
          <cell r="FZ454">
            <v>0</v>
          </cell>
          <cell r="GA454">
            <v>0</v>
          </cell>
          <cell r="GB454">
            <v>0</v>
          </cell>
          <cell r="GC454">
            <v>0</v>
          </cell>
          <cell r="GD454">
            <v>0</v>
          </cell>
          <cell r="GE454">
            <v>0</v>
          </cell>
          <cell r="GF454">
            <v>0</v>
          </cell>
          <cell r="GG454">
            <v>0</v>
          </cell>
          <cell r="GH454">
            <v>0</v>
          </cell>
          <cell r="GI454">
            <v>0</v>
          </cell>
          <cell r="GJ454">
            <v>0</v>
          </cell>
          <cell r="GK454">
            <v>0</v>
          </cell>
          <cell r="GL454">
            <v>0</v>
          </cell>
          <cell r="GM454">
            <v>0</v>
          </cell>
          <cell r="GN454">
            <v>0</v>
          </cell>
          <cell r="GO454">
            <v>0</v>
          </cell>
          <cell r="GP454">
            <v>0</v>
          </cell>
          <cell r="GQ454">
            <v>0</v>
          </cell>
          <cell r="GR454">
            <v>0</v>
          </cell>
          <cell r="GS454">
            <v>0</v>
          </cell>
          <cell r="GT454">
            <v>0</v>
          </cell>
          <cell r="GU454">
            <v>0</v>
          </cell>
          <cell r="GV454">
            <v>0</v>
          </cell>
          <cell r="GW454">
            <v>0</v>
          </cell>
          <cell r="GX454">
            <v>0</v>
          </cell>
          <cell r="GY454">
            <v>0</v>
          </cell>
          <cell r="GZ454">
            <v>0</v>
          </cell>
          <cell r="HA454">
            <v>0</v>
          </cell>
          <cell r="HB454">
            <v>0</v>
          </cell>
          <cell r="HC454">
            <v>0</v>
          </cell>
          <cell r="HD454">
            <v>0</v>
          </cell>
          <cell r="HE454">
            <v>0</v>
          </cell>
          <cell r="HF454">
            <v>0</v>
          </cell>
          <cell r="HG454">
            <v>0</v>
          </cell>
          <cell r="HH454">
            <v>0</v>
          </cell>
          <cell r="HI454">
            <v>0</v>
          </cell>
          <cell r="HJ454">
            <v>0</v>
          </cell>
          <cell r="HK454">
            <v>0</v>
          </cell>
          <cell r="HL454">
            <v>0</v>
          </cell>
          <cell r="HM454">
            <v>0</v>
          </cell>
          <cell r="HN454">
            <v>0</v>
          </cell>
          <cell r="HO454">
            <v>0</v>
          </cell>
          <cell r="HP454">
            <v>0</v>
          </cell>
          <cell r="HQ454">
            <v>0</v>
          </cell>
          <cell r="HR454">
            <v>0</v>
          </cell>
          <cell r="HS454">
            <v>0</v>
          </cell>
          <cell r="HT454">
            <v>0</v>
          </cell>
          <cell r="HU454">
            <v>0</v>
          </cell>
          <cell r="HV454">
            <v>0</v>
          </cell>
          <cell r="HW454">
            <v>0</v>
          </cell>
          <cell r="HX454">
            <v>0</v>
          </cell>
          <cell r="HY454">
            <v>0</v>
          </cell>
          <cell r="HZ454">
            <v>0</v>
          </cell>
          <cell r="IA454">
            <v>0</v>
          </cell>
          <cell r="IB454">
            <v>0</v>
          </cell>
          <cell r="IC454">
            <v>0</v>
          </cell>
          <cell r="ID454">
            <v>0</v>
          </cell>
          <cell r="IE454">
            <v>0</v>
          </cell>
          <cell r="IF454">
            <v>0</v>
          </cell>
          <cell r="IG454">
            <v>0</v>
          </cell>
          <cell r="IH454">
            <v>0</v>
          </cell>
          <cell r="II454">
            <v>0</v>
          </cell>
          <cell r="IJ454">
            <v>0</v>
          </cell>
          <cell r="IK454">
            <v>0</v>
          </cell>
          <cell r="IL454">
            <v>0</v>
          </cell>
          <cell r="IM454">
            <v>0</v>
          </cell>
          <cell r="IN454">
            <v>0</v>
          </cell>
          <cell r="IO454">
            <v>0</v>
          </cell>
          <cell r="IP454">
            <v>0</v>
          </cell>
          <cell r="IQ454">
            <v>0</v>
          </cell>
          <cell r="IR454">
            <v>0</v>
          </cell>
          <cell r="IS454">
            <v>0</v>
          </cell>
          <cell r="IT454">
            <v>0</v>
          </cell>
          <cell r="IU454">
            <v>0</v>
          </cell>
          <cell r="IV454">
            <v>0</v>
          </cell>
          <cell r="IW454">
            <v>0</v>
          </cell>
          <cell r="IX454">
            <v>0</v>
          </cell>
          <cell r="IY454">
            <v>0</v>
          </cell>
          <cell r="IZ454">
            <v>0</v>
          </cell>
          <cell r="JA454">
            <v>0</v>
          </cell>
          <cell r="JB454">
            <v>0</v>
          </cell>
          <cell r="JC454">
            <v>0</v>
          </cell>
          <cell r="JD454">
            <v>0</v>
          </cell>
          <cell r="JE454">
            <v>0</v>
          </cell>
          <cell r="JF454">
            <v>0</v>
          </cell>
          <cell r="JG454">
            <v>0</v>
          </cell>
          <cell r="JH454">
            <v>0</v>
          </cell>
          <cell r="JI454">
            <v>0</v>
          </cell>
          <cell r="JJ454">
            <v>0</v>
          </cell>
          <cell r="JK454">
            <v>0</v>
          </cell>
          <cell r="JL454">
            <v>0</v>
          </cell>
          <cell r="JM454">
            <v>0</v>
          </cell>
          <cell r="JN454">
            <v>0</v>
          </cell>
          <cell r="JO454">
            <v>0</v>
          </cell>
          <cell r="JP454">
            <v>0</v>
          </cell>
          <cell r="JQ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  <cell r="EE455">
            <v>0</v>
          </cell>
          <cell r="EF455">
            <v>0</v>
          </cell>
          <cell r="EG455">
            <v>0</v>
          </cell>
          <cell r="EH455">
            <v>0</v>
          </cell>
          <cell r="EI455">
            <v>0</v>
          </cell>
          <cell r="EJ455">
            <v>0</v>
          </cell>
          <cell r="EK455">
            <v>0</v>
          </cell>
          <cell r="EL455">
            <v>0</v>
          </cell>
          <cell r="EM455">
            <v>0</v>
          </cell>
          <cell r="EN455">
            <v>0</v>
          </cell>
          <cell r="EO455">
            <v>0</v>
          </cell>
          <cell r="EP455">
            <v>0</v>
          </cell>
          <cell r="EQ455">
            <v>0</v>
          </cell>
          <cell r="ER455">
            <v>0</v>
          </cell>
          <cell r="ES455">
            <v>0</v>
          </cell>
          <cell r="ET455">
            <v>0</v>
          </cell>
          <cell r="EU455">
            <v>0</v>
          </cell>
          <cell r="EV455">
            <v>0</v>
          </cell>
          <cell r="EW455">
            <v>0</v>
          </cell>
          <cell r="EX455">
            <v>0</v>
          </cell>
          <cell r="EY455">
            <v>0</v>
          </cell>
          <cell r="EZ455">
            <v>0</v>
          </cell>
          <cell r="FA455">
            <v>0</v>
          </cell>
          <cell r="FB455">
            <v>0</v>
          </cell>
          <cell r="FC455">
            <v>0</v>
          </cell>
          <cell r="FD455">
            <v>0</v>
          </cell>
          <cell r="FE455">
            <v>0</v>
          </cell>
          <cell r="FF455">
            <v>0</v>
          </cell>
          <cell r="FG455">
            <v>0</v>
          </cell>
          <cell r="FH455">
            <v>0</v>
          </cell>
          <cell r="FI455">
            <v>0</v>
          </cell>
          <cell r="FJ455">
            <v>0</v>
          </cell>
          <cell r="FK455">
            <v>0</v>
          </cell>
          <cell r="FL455">
            <v>0</v>
          </cell>
          <cell r="FM455">
            <v>0</v>
          </cell>
          <cell r="FN455">
            <v>0</v>
          </cell>
          <cell r="FO455">
            <v>0</v>
          </cell>
          <cell r="FP455">
            <v>0</v>
          </cell>
          <cell r="FQ455">
            <v>0</v>
          </cell>
          <cell r="FR455">
            <v>0</v>
          </cell>
          <cell r="FS455">
            <v>0</v>
          </cell>
          <cell r="FT455">
            <v>0</v>
          </cell>
          <cell r="FU455">
            <v>0</v>
          </cell>
          <cell r="FV455">
            <v>0</v>
          </cell>
          <cell r="FW455">
            <v>0</v>
          </cell>
          <cell r="FX455">
            <v>0</v>
          </cell>
          <cell r="FY455">
            <v>0</v>
          </cell>
          <cell r="FZ455">
            <v>0</v>
          </cell>
          <cell r="GA455">
            <v>0</v>
          </cell>
          <cell r="GB455">
            <v>0</v>
          </cell>
          <cell r="GC455">
            <v>0</v>
          </cell>
          <cell r="GD455">
            <v>0</v>
          </cell>
          <cell r="GE455">
            <v>0</v>
          </cell>
          <cell r="GF455">
            <v>0</v>
          </cell>
          <cell r="GG455">
            <v>0</v>
          </cell>
          <cell r="GH455">
            <v>0</v>
          </cell>
          <cell r="GI455">
            <v>0</v>
          </cell>
          <cell r="GJ455">
            <v>0</v>
          </cell>
          <cell r="GK455">
            <v>0</v>
          </cell>
          <cell r="GL455">
            <v>0</v>
          </cell>
          <cell r="GM455">
            <v>0</v>
          </cell>
          <cell r="GN455">
            <v>0</v>
          </cell>
          <cell r="GO455">
            <v>0</v>
          </cell>
          <cell r="GP455">
            <v>0</v>
          </cell>
          <cell r="GQ455">
            <v>0</v>
          </cell>
          <cell r="GR455">
            <v>0</v>
          </cell>
          <cell r="GS455">
            <v>0</v>
          </cell>
          <cell r="GT455">
            <v>0</v>
          </cell>
          <cell r="GU455">
            <v>0</v>
          </cell>
          <cell r="GV455">
            <v>0</v>
          </cell>
          <cell r="GW455">
            <v>0</v>
          </cell>
          <cell r="GX455">
            <v>0</v>
          </cell>
          <cell r="GY455">
            <v>0</v>
          </cell>
          <cell r="GZ455">
            <v>0</v>
          </cell>
          <cell r="HA455">
            <v>0</v>
          </cell>
          <cell r="HB455">
            <v>0</v>
          </cell>
          <cell r="HC455">
            <v>0</v>
          </cell>
          <cell r="HD455">
            <v>0</v>
          </cell>
          <cell r="HE455">
            <v>0</v>
          </cell>
          <cell r="HF455">
            <v>0</v>
          </cell>
          <cell r="HG455">
            <v>0</v>
          </cell>
          <cell r="HH455">
            <v>0</v>
          </cell>
          <cell r="HI455">
            <v>0</v>
          </cell>
          <cell r="HJ455">
            <v>0</v>
          </cell>
          <cell r="HK455">
            <v>0</v>
          </cell>
          <cell r="HL455">
            <v>0</v>
          </cell>
          <cell r="HM455">
            <v>0</v>
          </cell>
          <cell r="HN455">
            <v>0</v>
          </cell>
          <cell r="HO455">
            <v>0</v>
          </cell>
          <cell r="HP455">
            <v>0</v>
          </cell>
          <cell r="HQ455">
            <v>0</v>
          </cell>
          <cell r="HR455">
            <v>0</v>
          </cell>
          <cell r="HS455">
            <v>0</v>
          </cell>
          <cell r="HT455">
            <v>0</v>
          </cell>
          <cell r="HU455">
            <v>0</v>
          </cell>
          <cell r="HV455">
            <v>0</v>
          </cell>
          <cell r="HW455">
            <v>0</v>
          </cell>
          <cell r="HX455">
            <v>0</v>
          </cell>
          <cell r="HY455">
            <v>0</v>
          </cell>
          <cell r="HZ455">
            <v>0</v>
          </cell>
          <cell r="IA455">
            <v>0</v>
          </cell>
          <cell r="IB455">
            <v>0</v>
          </cell>
          <cell r="IC455">
            <v>0</v>
          </cell>
          <cell r="ID455">
            <v>0</v>
          </cell>
          <cell r="IE455">
            <v>0</v>
          </cell>
          <cell r="IF455">
            <v>0</v>
          </cell>
          <cell r="IG455">
            <v>0</v>
          </cell>
          <cell r="IH455">
            <v>0</v>
          </cell>
          <cell r="II455">
            <v>0</v>
          </cell>
          <cell r="IJ455">
            <v>0</v>
          </cell>
          <cell r="IK455">
            <v>0</v>
          </cell>
          <cell r="IL455">
            <v>0</v>
          </cell>
          <cell r="IM455">
            <v>0</v>
          </cell>
          <cell r="IN455">
            <v>0</v>
          </cell>
          <cell r="IO455">
            <v>0</v>
          </cell>
          <cell r="IP455">
            <v>0</v>
          </cell>
          <cell r="IQ455">
            <v>0</v>
          </cell>
          <cell r="IR455">
            <v>0</v>
          </cell>
          <cell r="IS455">
            <v>0</v>
          </cell>
          <cell r="IT455">
            <v>0</v>
          </cell>
          <cell r="IU455">
            <v>0</v>
          </cell>
          <cell r="IV455">
            <v>0</v>
          </cell>
          <cell r="IW455">
            <v>0</v>
          </cell>
          <cell r="IX455">
            <v>0</v>
          </cell>
          <cell r="IY455">
            <v>0</v>
          </cell>
          <cell r="IZ455">
            <v>0</v>
          </cell>
          <cell r="JA455">
            <v>0</v>
          </cell>
          <cell r="JB455">
            <v>0</v>
          </cell>
          <cell r="JC455">
            <v>0</v>
          </cell>
          <cell r="JD455">
            <v>0</v>
          </cell>
          <cell r="JE455">
            <v>0</v>
          </cell>
          <cell r="JF455">
            <v>0</v>
          </cell>
          <cell r="JG455">
            <v>0</v>
          </cell>
          <cell r="JH455">
            <v>0</v>
          </cell>
          <cell r="JI455">
            <v>0</v>
          </cell>
          <cell r="JJ455">
            <v>0</v>
          </cell>
          <cell r="JK455">
            <v>0</v>
          </cell>
          <cell r="JL455">
            <v>0</v>
          </cell>
          <cell r="JM455">
            <v>0</v>
          </cell>
          <cell r="JN455">
            <v>0</v>
          </cell>
          <cell r="JO455">
            <v>0</v>
          </cell>
          <cell r="JP455">
            <v>0</v>
          </cell>
          <cell r="JQ455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  <cell r="EJ456">
            <v>0</v>
          </cell>
          <cell r="EK456">
            <v>0</v>
          </cell>
          <cell r="EL456">
            <v>0</v>
          </cell>
          <cell r="EM456">
            <v>0</v>
          </cell>
          <cell r="EN456">
            <v>0</v>
          </cell>
          <cell r="EO456">
            <v>0</v>
          </cell>
          <cell r="EP456">
            <v>0</v>
          </cell>
          <cell r="EQ456">
            <v>0</v>
          </cell>
          <cell r="ER456">
            <v>0</v>
          </cell>
          <cell r="ES456">
            <v>0</v>
          </cell>
          <cell r="ET456">
            <v>0</v>
          </cell>
          <cell r="EU456">
            <v>0</v>
          </cell>
          <cell r="EV456">
            <v>0</v>
          </cell>
          <cell r="EW456">
            <v>0</v>
          </cell>
          <cell r="EX456">
            <v>0</v>
          </cell>
          <cell r="EY456">
            <v>0</v>
          </cell>
          <cell r="EZ456">
            <v>0</v>
          </cell>
          <cell r="FA456">
            <v>0</v>
          </cell>
          <cell r="FB456">
            <v>0</v>
          </cell>
          <cell r="FC456">
            <v>0</v>
          </cell>
          <cell r="FD456">
            <v>0</v>
          </cell>
          <cell r="FE456">
            <v>0</v>
          </cell>
          <cell r="FF456">
            <v>0</v>
          </cell>
          <cell r="FG456">
            <v>0</v>
          </cell>
          <cell r="FH456">
            <v>0</v>
          </cell>
          <cell r="FI456">
            <v>0</v>
          </cell>
          <cell r="FJ456">
            <v>0</v>
          </cell>
          <cell r="FK456">
            <v>0</v>
          </cell>
          <cell r="FL456">
            <v>0</v>
          </cell>
          <cell r="FM456">
            <v>0</v>
          </cell>
          <cell r="FN456">
            <v>0</v>
          </cell>
          <cell r="FO456">
            <v>0</v>
          </cell>
          <cell r="FP456">
            <v>0</v>
          </cell>
          <cell r="FQ456">
            <v>0</v>
          </cell>
          <cell r="FR456">
            <v>0</v>
          </cell>
          <cell r="FS456">
            <v>0</v>
          </cell>
          <cell r="FT456">
            <v>0</v>
          </cell>
          <cell r="FU456">
            <v>0</v>
          </cell>
          <cell r="FV456">
            <v>0</v>
          </cell>
          <cell r="FW456">
            <v>0</v>
          </cell>
          <cell r="FX456">
            <v>0</v>
          </cell>
          <cell r="FY456">
            <v>0</v>
          </cell>
          <cell r="FZ456">
            <v>0</v>
          </cell>
          <cell r="GA456">
            <v>0</v>
          </cell>
          <cell r="GB456">
            <v>0</v>
          </cell>
          <cell r="GC456">
            <v>0</v>
          </cell>
          <cell r="GD456">
            <v>0</v>
          </cell>
          <cell r="GE456">
            <v>0</v>
          </cell>
          <cell r="GF456">
            <v>0</v>
          </cell>
          <cell r="GG456">
            <v>0</v>
          </cell>
          <cell r="GH456">
            <v>0</v>
          </cell>
          <cell r="GI456">
            <v>0</v>
          </cell>
          <cell r="GJ456">
            <v>0</v>
          </cell>
          <cell r="GK456">
            <v>0</v>
          </cell>
          <cell r="GL456">
            <v>0</v>
          </cell>
          <cell r="GM456">
            <v>0</v>
          </cell>
          <cell r="GN456">
            <v>0</v>
          </cell>
          <cell r="GO456">
            <v>0</v>
          </cell>
          <cell r="GP456">
            <v>0</v>
          </cell>
          <cell r="GQ456">
            <v>0</v>
          </cell>
          <cell r="GR456">
            <v>0</v>
          </cell>
          <cell r="GS456">
            <v>0</v>
          </cell>
          <cell r="GT456">
            <v>0</v>
          </cell>
          <cell r="GU456">
            <v>0</v>
          </cell>
          <cell r="GV456">
            <v>0</v>
          </cell>
          <cell r="GW456">
            <v>0</v>
          </cell>
          <cell r="GX456">
            <v>0</v>
          </cell>
          <cell r="GY456">
            <v>0</v>
          </cell>
          <cell r="GZ456">
            <v>0</v>
          </cell>
          <cell r="HA456">
            <v>0</v>
          </cell>
          <cell r="HB456">
            <v>0</v>
          </cell>
          <cell r="HC456">
            <v>0</v>
          </cell>
          <cell r="HD456">
            <v>0</v>
          </cell>
          <cell r="HE456">
            <v>0</v>
          </cell>
          <cell r="HF456">
            <v>0</v>
          </cell>
          <cell r="HG456">
            <v>0</v>
          </cell>
          <cell r="HH456">
            <v>0</v>
          </cell>
          <cell r="HI456">
            <v>0</v>
          </cell>
          <cell r="HJ456">
            <v>0</v>
          </cell>
          <cell r="HK456">
            <v>0</v>
          </cell>
          <cell r="HL456">
            <v>0</v>
          </cell>
          <cell r="HM456">
            <v>0</v>
          </cell>
          <cell r="HN456">
            <v>0</v>
          </cell>
          <cell r="HO456">
            <v>0</v>
          </cell>
          <cell r="HP456">
            <v>0</v>
          </cell>
          <cell r="HQ456">
            <v>0</v>
          </cell>
          <cell r="HR456">
            <v>0</v>
          </cell>
          <cell r="HS456">
            <v>0</v>
          </cell>
          <cell r="HT456">
            <v>0</v>
          </cell>
          <cell r="HU456">
            <v>0</v>
          </cell>
          <cell r="HV456">
            <v>0</v>
          </cell>
          <cell r="HW456">
            <v>0</v>
          </cell>
          <cell r="HX456">
            <v>0</v>
          </cell>
          <cell r="HY456">
            <v>0</v>
          </cell>
          <cell r="HZ456">
            <v>0</v>
          </cell>
          <cell r="IA456">
            <v>0</v>
          </cell>
          <cell r="IB456">
            <v>0</v>
          </cell>
          <cell r="IC456">
            <v>0</v>
          </cell>
          <cell r="ID456">
            <v>0</v>
          </cell>
          <cell r="IE456">
            <v>0</v>
          </cell>
          <cell r="IF456">
            <v>0</v>
          </cell>
          <cell r="IG456">
            <v>0</v>
          </cell>
          <cell r="IH456">
            <v>0</v>
          </cell>
          <cell r="II456">
            <v>0</v>
          </cell>
          <cell r="IJ456">
            <v>0</v>
          </cell>
          <cell r="IK456">
            <v>0</v>
          </cell>
          <cell r="IL456">
            <v>0</v>
          </cell>
          <cell r="IM456">
            <v>0</v>
          </cell>
          <cell r="IN456">
            <v>0</v>
          </cell>
          <cell r="IO456">
            <v>0</v>
          </cell>
          <cell r="IP456">
            <v>0</v>
          </cell>
          <cell r="IQ456">
            <v>0</v>
          </cell>
          <cell r="IR456">
            <v>0</v>
          </cell>
          <cell r="IS456">
            <v>0</v>
          </cell>
          <cell r="IT456">
            <v>0</v>
          </cell>
          <cell r="IU456">
            <v>0</v>
          </cell>
          <cell r="IV456">
            <v>0</v>
          </cell>
          <cell r="IW456">
            <v>0</v>
          </cell>
          <cell r="IX456">
            <v>0</v>
          </cell>
          <cell r="IY456">
            <v>0</v>
          </cell>
          <cell r="IZ456">
            <v>0</v>
          </cell>
          <cell r="JA456">
            <v>0</v>
          </cell>
          <cell r="JB456">
            <v>0</v>
          </cell>
          <cell r="JC456">
            <v>0</v>
          </cell>
          <cell r="JD456">
            <v>0</v>
          </cell>
          <cell r="JE456">
            <v>0</v>
          </cell>
          <cell r="JF456">
            <v>0</v>
          </cell>
          <cell r="JG456">
            <v>0</v>
          </cell>
          <cell r="JH456">
            <v>0</v>
          </cell>
          <cell r="JI456">
            <v>0</v>
          </cell>
          <cell r="JJ456">
            <v>0</v>
          </cell>
          <cell r="JK456">
            <v>0</v>
          </cell>
          <cell r="JL456">
            <v>0</v>
          </cell>
          <cell r="JM456">
            <v>0</v>
          </cell>
          <cell r="JN456">
            <v>0</v>
          </cell>
          <cell r="JO456">
            <v>0</v>
          </cell>
          <cell r="JP456">
            <v>0</v>
          </cell>
          <cell r="JQ456">
            <v>0</v>
          </cell>
        </row>
        <row r="457">
          <cell r="F457">
            <v>1.8958004999999195E-4</v>
          </cell>
          <cell r="G457">
            <v>-1.7576757000000234E-4</v>
          </cell>
          <cell r="H457">
            <v>-7.2654260000002552E-5</v>
          </cell>
          <cell r="I457">
            <v>1.1595200999999812E-4</v>
          </cell>
          <cell r="J457">
            <v>-5.7110210000000869E-5</v>
          </cell>
          <cell r="K457">
            <v>-8.7089590000002243E-5</v>
          </cell>
          <cell r="L457">
            <v>6.9695180000000842E-5</v>
          </cell>
          <cell r="M457">
            <v>-3.6161040000000106E-5</v>
          </cell>
          <cell r="N457">
            <v>5.3555339999999778E-5</v>
          </cell>
          <cell r="O457">
            <v>1.4290427000000078E-4</v>
          </cell>
          <cell r="P457">
            <v>-6.4017300000010491E-6</v>
          </cell>
          <cell r="Q457">
            <v>-1.3650250999998337E-4</v>
          </cell>
          <cell r="R457">
            <v>-2.9999946971059899E-11</v>
          </cell>
          <cell r="S457">
            <v>5.6793400000004768E-5</v>
          </cell>
          <cell r="T457">
            <v>-5.1907030000006293E-5</v>
          </cell>
          <cell r="U457">
            <v>-4.8863799999958324E-6</v>
          </cell>
          <cell r="V457">
            <v>-3.0000005951658082E-11</v>
          </cell>
          <cell r="W457">
            <v>-1.4003879999995028E-5</v>
          </cell>
          <cell r="X457">
            <v>1.4003919999998338E-5</v>
          </cell>
          <cell r="Y457">
            <v>-1.654990999999488E-5</v>
          </cell>
          <cell r="Z457">
            <v>8.6800720000000317E-5</v>
          </cell>
          <cell r="AA457">
            <v>-7.025082000000106E-5</v>
          </cell>
          <cell r="AB457">
            <v>3.8812520000000572E-5</v>
          </cell>
          <cell r="AC457">
            <v>1.0552859999991837E-5</v>
          </cell>
          <cell r="AD457">
            <v>-4.9365400000001003E-5</v>
          </cell>
          <cell r="AE457">
            <v>-5.000000413701855E-11</v>
          </cell>
          <cell r="AF457">
            <v>-8.8175230000001048E-5</v>
          </cell>
          <cell r="AG457">
            <v>8.8175250000002703E-5</v>
          </cell>
          <cell r="AH457">
            <v>-6.1251699999924358E-6</v>
          </cell>
          <cell r="AI457">
            <v>7.0560999999996765E-6</v>
          </cell>
          <cell r="AJ457">
            <v>-9.30960000002784E-7</v>
          </cell>
          <cell r="AK457">
            <v>-1.2814919999999674E-5</v>
          </cell>
          <cell r="AL457">
            <v>-5.5227919999996031E-5</v>
          </cell>
          <cell r="AM457">
            <v>6.8042840000000909E-5</v>
          </cell>
          <cell r="AN457">
            <v>-9.999999092680234E-12</v>
          </cell>
          <cell r="AO457">
            <v>1.118058000000241E-5</v>
          </cell>
          <cell r="AP457">
            <v>-1.1180599999993657E-5</v>
          </cell>
          <cell r="AQ457">
            <v>-1.000000082740371E-11</v>
          </cell>
          <cell r="AR457">
            <v>-2.0000057165958651E-11</v>
          </cell>
          <cell r="AS457">
            <v>1.6751930000002968E-5</v>
          </cell>
          <cell r="AT457">
            <v>-1.6751990000014871E-5</v>
          </cell>
          <cell r="AU457">
            <v>0</v>
          </cell>
          <cell r="AV457">
            <v>7.0946300000027107E-6</v>
          </cell>
          <cell r="AW457">
            <v>-3.4282777999999729E-4</v>
          </cell>
          <cell r="AX457">
            <v>3.3573316999999103E-4</v>
          </cell>
          <cell r="AY457">
            <v>-6.5834000000028481E-6</v>
          </cell>
          <cell r="AZ457">
            <v>-6.6901860000001187E-5</v>
          </cell>
          <cell r="BA457">
            <v>-2.7883049000000052E-4</v>
          </cell>
          <cell r="BB457">
            <v>3.5231574999999848E-4</v>
          </cell>
          <cell r="BC457">
            <v>3.000000248221113E-11</v>
          </cell>
          <cell r="BD457">
            <v>-1.000000082740371E-11</v>
          </cell>
          <cell r="BE457">
            <v>5.9999949453271029E-11</v>
          </cell>
          <cell r="BF457">
            <v>0</v>
          </cell>
          <cell r="BG457">
            <v>0</v>
          </cell>
          <cell r="BH457">
            <v>0</v>
          </cell>
          <cell r="BI457">
            <v>2.9999995543317226E-11</v>
          </cell>
          <cell r="BJ457">
            <v>-1.6999838000000128E-4</v>
          </cell>
          <cell r="BK457">
            <v>6.3064930000002184E-5</v>
          </cell>
          <cell r="BL457">
            <v>1.0693341999999662E-4</v>
          </cell>
          <cell r="BM457">
            <v>2.8843949999999424E-5</v>
          </cell>
          <cell r="BN457">
            <v>-2.8843939999999464E-5</v>
          </cell>
          <cell r="BO457">
            <v>2.000000165480742E-11</v>
          </cell>
          <cell r="BP457">
            <v>2.000000165480742E-11</v>
          </cell>
          <cell r="BQ457">
            <v>1.000000082740371E-11</v>
          </cell>
          <cell r="BR457">
            <v>0</v>
          </cell>
          <cell r="BS457">
            <v>8.0163219999995067E-5</v>
          </cell>
          <cell r="BT457">
            <v>-1.3267244999999941E-4</v>
          </cell>
          <cell r="BU457">
            <v>5.2509259999999891E-5</v>
          </cell>
          <cell r="BV457">
            <v>-2.000000165480742E-11</v>
          </cell>
          <cell r="BW457">
            <v>7.2297410000003379E-5</v>
          </cell>
          <cell r="BX457">
            <v>-2.3534519000000149E-4</v>
          </cell>
          <cell r="BY457">
            <v>1.6304777000000249E-4</v>
          </cell>
          <cell r="BZ457">
            <v>1.0000000393722841E-11</v>
          </cell>
          <cell r="CA457">
            <v>-1.9999999052722206E-11</v>
          </cell>
          <cell r="CB457">
            <v>-1.8788089999999258E-5</v>
          </cell>
          <cell r="CC457">
            <v>-1.6058381000000344E-4</v>
          </cell>
          <cell r="CD457">
            <v>1.7937191000000352E-4</v>
          </cell>
          <cell r="CE457">
            <v>3.000000248221113E-11</v>
          </cell>
          <cell r="CF457">
            <v>-4.0222540000005996E-5</v>
          </cell>
          <cell r="CG457">
            <v>6.8552019999997688E-5</v>
          </cell>
          <cell r="CH457">
            <v>-1.4958000000000679E-5</v>
          </cell>
          <cell r="CI457">
            <v>-1.3371500000003075E-5</v>
          </cell>
          <cell r="CJ457">
            <v>0</v>
          </cell>
          <cell r="CK457">
            <v>-4.5666359999996589E-5</v>
          </cell>
          <cell r="CL457">
            <v>4.5666389999999939E-5</v>
          </cell>
          <cell r="CM457">
            <v>0</v>
          </cell>
          <cell r="CN457">
            <v>0</v>
          </cell>
          <cell r="CO457">
            <v>1.000000082740371E-11</v>
          </cell>
          <cell r="CP457">
            <v>-9.3087450000001182E-5</v>
          </cell>
          <cell r="CQ457">
            <v>9.308745999999507E-5</v>
          </cell>
          <cell r="CR457">
            <v>6.000000496442226E-11</v>
          </cell>
          <cell r="CS457">
            <v>-7.4421170000001785E-5</v>
          </cell>
          <cell r="CT457">
            <v>-1.2281605999999931E-4</v>
          </cell>
          <cell r="CU457">
            <v>1.9723724000000192E-4</v>
          </cell>
          <cell r="CV457">
            <v>-9.999997357956758E-12</v>
          </cell>
          <cell r="CW457">
            <v>1.000000082740371E-11</v>
          </cell>
          <cell r="CX457">
            <v>9.999997357956758E-12</v>
          </cell>
          <cell r="CY457">
            <v>-7.8909670000000195E-5</v>
          </cell>
          <cell r="CZ457">
            <v>7.8909670000000629E-5</v>
          </cell>
          <cell r="DA457">
            <v>9.999999526361103E-12</v>
          </cell>
          <cell r="DB457">
            <v>1.000000082740371E-11</v>
          </cell>
          <cell r="DC457">
            <v>9.9999869496159022E-12</v>
          </cell>
          <cell r="DD457">
            <v>1.000000082740371E-11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-9.999997357956758E-12</v>
          </cell>
          <cell r="DJ457">
            <v>0</v>
          </cell>
          <cell r="DK457">
            <v>0</v>
          </cell>
          <cell r="DL457">
            <v>1.5945948999999959E-4</v>
          </cell>
          <cell r="DM457">
            <v>6.2788719999999111E-5</v>
          </cell>
          <cell r="DN457">
            <v>-2.2224819000000052E-4</v>
          </cell>
          <cell r="DO457">
            <v>9.6183699999988215E-6</v>
          </cell>
          <cell r="DP457">
            <v>-9.6183799999996489E-6</v>
          </cell>
          <cell r="DQ457">
            <v>0</v>
          </cell>
          <cell r="DR457">
            <v>8.9999951935482159E-11</v>
          </cell>
          <cell r="DS457">
            <v>1.000000082740371E-11</v>
          </cell>
          <cell r="DT457">
            <v>0</v>
          </cell>
          <cell r="DU457">
            <v>1.4502499999999308E-6</v>
          </cell>
          <cell r="DV457">
            <v>-1.4502200000026527E-6</v>
          </cell>
          <cell r="DW457">
            <v>1.9999994715913516E-11</v>
          </cell>
          <cell r="DX457">
            <v>7.8159400000003126E-5</v>
          </cell>
          <cell r="DY457">
            <v>-8.1085419999999894E-5</v>
          </cell>
          <cell r="DZ457">
            <v>2.9260200000002373E-6</v>
          </cell>
          <cell r="EA457">
            <v>-9.999999960041972E-12</v>
          </cell>
          <cell r="EB457">
            <v>2.9999995543317226E-11</v>
          </cell>
          <cell r="EC457">
            <v>0</v>
          </cell>
          <cell r="ED457">
            <v>1.0000014705191518E-11</v>
          </cell>
          <cell r="EE457">
            <v>-1.199999821732689E-10</v>
          </cell>
          <cell r="EF457">
            <v>-4.000000330961484E-11</v>
          </cell>
          <cell r="EG457">
            <v>-9.999997357956758E-12</v>
          </cell>
          <cell r="EH457">
            <v>-9.999997357956758E-12</v>
          </cell>
          <cell r="EI457">
            <v>1.000000082740371E-11</v>
          </cell>
          <cell r="EJ457">
            <v>0</v>
          </cell>
          <cell r="EK457">
            <v>-1.5600640000001942E-5</v>
          </cell>
          <cell r="EL457">
            <v>1.5600610000001194E-5</v>
          </cell>
          <cell r="EM457">
            <v>-3.864639399999998E-4</v>
          </cell>
          <cell r="EN457">
            <v>3.8646394000000066E-4</v>
          </cell>
          <cell r="EO457">
            <v>-1.9999999920083944E-11</v>
          </cell>
          <cell r="EP457">
            <v>-1.9999987777019612E-11</v>
          </cell>
          <cell r="EQ457">
            <v>0</v>
          </cell>
          <cell r="ER457">
            <v>9.9999730718280944E-12</v>
          </cell>
          <cell r="ES457">
            <v>-2.556714000000182E-5</v>
          </cell>
          <cell r="ET457">
            <v>4.1574300000003089E-5</v>
          </cell>
          <cell r="EU457">
            <v>-1.6007169999998627E-5</v>
          </cell>
          <cell r="EV457">
            <v>-1.9999998185360468E-11</v>
          </cell>
          <cell r="EW457">
            <v>3.4932099999999272E-5</v>
          </cell>
          <cell r="EX457">
            <v>-3.4932110000001834E-5</v>
          </cell>
          <cell r="EY457">
            <v>6.0209759999999002E-5</v>
          </cell>
          <cell r="EZ457">
            <v>-6.0209729999999989E-5</v>
          </cell>
          <cell r="FA457">
            <v>0</v>
          </cell>
          <cell r="FB457">
            <v>6.6213920000000523E-5</v>
          </cell>
          <cell r="FC457">
            <v>-6.6213910000008369E-5</v>
          </cell>
          <cell r="FD457">
            <v>9.9999938885098061E-12</v>
          </cell>
          <cell r="FE457">
            <v>7.9999978863654064E-11</v>
          </cell>
          <cell r="FF457">
            <v>-4.0435299999998925E-5</v>
          </cell>
          <cell r="FG457">
            <v>4.0435269999999912E-5</v>
          </cell>
          <cell r="FH457">
            <v>1.000000082740371E-11</v>
          </cell>
          <cell r="FI457">
            <v>1.9999998185360468E-11</v>
          </cell>
          <cell r="FJ457">
            <v>0</v>
          </cell>
          <cell r="FK457">
            <v>3.000000248221113E-11</v>
          </cell>
          <cell r="FL457">
            <v>1.572502600000001E-4</v>
          </cell>
          <cell r="FM457">
            <v>-1.5725025999999923E-4</v>
          </cell>
          <cell r="FN457">
            <v>9.999999960041972E-12</v>
          </cell>
          <cell r="FO457">
            <v>-2.5452409999997955E-5</v>
          </cell>
          <cell r="FP457">
            <v>7.2267000000014736E-6</v>
          </cell>
          <cell r="FQ457">
            <v>1.8225749999996321E-5</v>
          </cell>
          <cell r="FR457">
            <v>1.3999995607250071E-10</v>
          </cell>
          <cell r="FS457">
            <v>-1.332776000000091E-5</v>
          </cell>
          <cell r="FT457">
            <v>-1.2480099999996608E-6</v>
          </cell>
          <cell r="FU457">
            <v>-8.4683799999978049E-6</v>
          </cell>
          <cell r="FV457">
            <v>2.3044150000001845E-5</v>
          </cell>
          <cell r="FW457">
            <v>3.9999999840167888E-11</v>
          </cell>
          <cell r="FX457">
            <v>1.000000082740371E-11</v>
          </cell>
          <cell r="FY457">
            <v>3.000000248221113E-11</v>
          </cell>
          <cell r="FZ457">
            <v>-1.9999999486403075E-11</v>
          </cell>
          <cell r="GA457">
            <v>3.9999999840167888E-11</v>
          </cell>
          <cell r="GB457">
            <v>6.2388199999999228E-5</v>
          </cell>
          <cell r="GC457">
            <v>-6.2388150000008968E-5</v>
          </cell>
          <cell r="GD457">
            <v>-1.000000082740371E-11</v>
          </cell>
          <cell r="GE457">
            <v>-7.000000579182597E-11</v>
          </cell>
          <cell r="GF457">
            <v>-3.000000248221113E-11</v>
          </cell>
          <cell r="GG457">
            <v>1.6304357000000019E-4</v>
          </cell>
          <cell r="GH457">
            <v>-1.6304356999999672E-4</v>
          </cell>
          <cell r="GI457">
            <v>-1.000000082740371E-11</v>
          </cell>
          <cell r="GJ457">
            <v>1.000000082740371E-11</v>
          </cell>
          <cell r="GK457">
            <v>-9.999997357956758E-12</v>
          </cell>
          <cell r="GL457">
            <v>-9.999999092680234E-12</v>
          </cell>
          <cell r="GM457">
            <v>0</v>
          </cell>
          <cell r="GN457">
            <v>0</v>
          </cell>
          <cell r="GO457">
            <v>-3.000000248221113E-11</v>
          </cell>
          <cell r="GP457">
            <v>-1.000000082740371E-11</v>
          </cell>
          <cell r="GQ457">
            <v>2.000000165480742E-11</v>
          </cell>
          <cell r="GR457">
            <v>2.000000165480742E-11</v>
          </cell>
          <cell r="GS457">
            <v>2.0000008593701324E-11</v>
          </cell>
          <cell r="GT457">
            <v>0</v>
          </cell>
          <cell r="GU457">
            <v>0</v>
          </cell>
          <cell r="GV457">
            <v>0</v>
          </cell>
          <cell r="GW457">
            <v>1.9999999920083944E-11</v>
          </cell>
          <cell r="GX457">
            <v>-1.000000082740371E-11</v>
          </cell>
          <cell r="GY457">
            <v>0</v>
          </cell>
          <cell r="GZ457">
            <v>9.999999960041972E-12</v>
          </cell>
          <cell r="HA457">
            <v>0</v>
          </cell>
          <cell r="HB457">
            <v>-9.999997357956758E-12</v>
          </cell>
          <cell r="HC457">
            <v>0</v>
          </cell>
          <cell r="HD457">
            <v>-1.000000082740371E-11</v>
          </cell>
          <cell r="HE457">
            <v>5.000000413701855E-11</v>
          </cell>
          <cell r="HF457">
            <v>1.8168674999999648E-4</v>
          </cell>
          <cell r="HG457">
            <v>-1.1505255999999867E-4</v>
          </cell>
          <cell r="HH457">
            <v>-6.6634180000003929E-5</v>
          </cell>
          <cell r="HI457">
            <v>-9.999999092680234E-12</v>
          </cell>
          <cell r="HJ457">
            <v>5.1000000021728109E-9</v>
          </cell>
          <cell r="HK457">
            <v>-7.3459899999992612E-6</v>
          </cell>
          <cell r="HL457">
            <v>-3.1508299999996603E-6</v>
          </cell>
          <cell r="HM457">
            <v>1.0491750000000098E-5</v>
          </cell>
          <cell r="HN457">
            <v>9.999999960041972E-12</v>
          </cell>
          <cell r="HO457">
            <v>0</v>
          </cell>
          <cell r="HP457">
            <v>2.5617800000002355E-5</v>
          </cell>
          <cell r="HQ457">
            <v>-2.5617790000001528E-5</v>
          </cell>
          <cell r="HR457">
            <v>-1.9999973899231804E-11</v>
          </cell>
          <cell r="HS457">
            <v>-5.0330839999997851E-5</v>
          </cell>
          <cell r="HT457">
            <v>5.0330839999997851E-5</v>
          </cell>
          <cell r="HU457">
            <v>-1.000000082740371E-11</v>
          </cell>
          <cell r="HV457">
            <v>0</v>
          </cell>
          <cell r="HW457">
            <v>5.6802099999975209E-6</v>
          </cell>
          <cell r="HX457">
            <v>1.6254939999999982E-5</v>
          </cell>
          <cell r="HY457">
            <v>-2.1935149999999237E-5</v>
          </cell>
          <cell r="HZ457">
            <v>5.1572550000000134E-5</v>
          </cell>
          <cell r="IA457">
            <v>-5.1572559999999877E-5</v>
          </cell>
          <cell r="IB457">
            <v>-1.8083798999999831E-4</v>
          </cell>
          <cell r="IC457">
            <v>1.9938617000000991E-4</v>
          </cell>
          <cell r="ID457">
            <v>-1.8548179999994252E-5</v>
          </cell>
          <cell r="IE457">
            <v>-1.0000056338554941E-11</v>
          </cell>
          <cell r="IF457">
            <v>3.0305159999997194E-5</v>
          </cell>
          <cell r="IG457">
            <v>-3.0305150000003306E-5</v>
          </cell>
          <cell r="IH457">
            <v>-1.9999998185360468E-11</v>
          </cell>
          <cell r="II457">
            <v>9.999997357956758E-12</v>
          </cell>
          <cell r="IJ457">
            <v>-4.9382300000004598E-5</v>
          </cell>
          <cell r="IK457">
            <v>4.9382319999999313E-5</v>
          </cell>
          <cell r="IL457">
            <v>-9.999999092680234E-12</v>
          </cell>
          <cell r="IM457">
            <v>0</v>
          </cell>
          <cell r="IN457">
            <v>0</v>
          </cell>
          <cell r="IO457">
            <v>-4.2651639999998631E-5</v>
          </cell>
          <cell r="IP457">
            <v>4.2651609999999618E-5</v>
          </cell>
          <cell r="IQ457">
            <v>1.000000082740371E-11</v>
          </cell>
          <cell r="IR457">
            <v>3.000000248221113E-11</v>
          </cell>
          <cell r="IS457">
            <v>-9.3856930000000421E-5</v>
          </cell>
          <cell r="IT457">
            <v>9.3856910000002236E-5</v>
          </cell>
          <cell r="IU457">
            <v>-9.999997357956758E-12</v>
          </cell>
          <cell r="IV457">
            <v>1.000000082740371E-11</v>
          </cell>
          <cell r="IW457">
            <v>0</v>
          </cell>
          <cell r="IX457">
            <v>-9.999997357956758E-12</v>
          </cell>
          <cell r="IY457">
            <v>1.5668100000008206E-6</v>
          </cell>
          <cell r="IZ457">
            <v>-1.5667700000001131E-6</v>
          </cell>
          <cell r="JA457">
            <v>0</v>
          </cell>
          <cell r="JB457">
            <v>1.000000082740371E-11</v>
          </cell>
          <cell r="JC457">
            <v>1.000000082740371E-11</v>
          </cell>
          <cell r="JD457">
            <v>0</v>
          </cell>
          <cell r="JE457">
            <v>6.000000496442226E-11</v>
          </cell>
          <cell r="JF457">
            <v>0</v>
          </cell>
          <cell r="JG457">
            <v>2.000000165480742E-11</v>
          </cell>
          <cell r="JH457">
            <v>9.999997357956758E-12</v>
          </cell>
          <cell r="JI457">
            <v>0</v>
          </cell>
          <cell r="JJ457">
            <v>3.000000248221113E-11</v>
          </cell>
          <cell r="JK457">
            <v>-9.999997357956758E-12</v>
          </cell>
          <cell r="JL457">
            <v>0</v>
          </cell>
          <cell r="JM457">
            <v>1.0000000393722841E-11</v>
          </cell>
          <cell r="JN457">
            <v>0</v>
          </cell>
          <cell r="JO457">
            <v>1.000000082740371E-11</v>
          </cell>
          <cell r="JP457">
            <v>-9.9999938885098061E-12</v>
          </cell>
          <cell r="JQ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  <cell r="EE458">
            <v>0</v>
          </cell>
          <cell r="EF458">
            <v>0</v>
          </cell>
          <cell r="EG458">
            <v>0</v>
          </cell>
          <cell r="EH458">
            <v>0</v>
          </cell>
          <cell r="EI458">
            <v>0</v>
          </cell>
          <cell r="EJ458">
            <v>0</v>
          </cell>
          <cell r="EK458">
            <v>0</v>
          </cell>
          <cell r="EL458">
            <v>0</v>
          </cell>
          <cell r="EM458">
            <v>0</v>
          </cell>
          <cell r="EN458">
            <v>0</v>
          </cell>
          <cell r="EO458">
            <v>0</v>
          </cell>
          <cell r="EP458">
            <v>0</v>
          </cell>
          <cell r="EQ458">
            <v>0</v>
          </cell>
          <cell r="ER458">
            <v>0</v>
          </cell>
          <cell r="ES458">
            <v>0</v>
          </cell>
          <cell r="ET458">
            <v>0</v>
          </cell>
          <cell r="EU458">
            <v>0</v>
          </cell>
          <cell r="EV458">
            <v>0</v>
          </cell>
          <cell r="EW458">
            <v>0</v>
          </cell>
          <cell r="EX458">
            <v>0</v>
          </cell>
          <cell r="EY458">
            <v>0</v>
          </cell>
          <cell r="EZ458">
            <v>0</v>
          </cell>
          <cell r="FA458">
            <v>0</v>
          </cell>
          <cell r="FB458">
            <v>0</v>
          </cell>
          <cell r="FC458">
            <v>0</v>
          </cell>
          <cell r="FD458">
            <v>0</v>
          </cell>
          <cell r="FE458">
            <v>0</v>
          </cell>
          <cell r="FF458">
            <v>0</v>
          </cell>
          <cell r="FG458">
            <v>0</v>
          </cell>
          <cell r="FH458">
            <v>0</v>
          </cell>
          <cell r="FI458">
            <v>0</v>
          </cell>
          <cell r="FJ458">
            <v>0</v>
          </cell>
          <cell r="FK458">
            <v>0</v>
          </cell>
          <cell r="FL458">
            <v>0</v>
          </cell>
          <cell r="FM458">
            <v>0</v>
          </cell>
          <cell r="FN458">
            <v>0</v>
          </cell>
          <cell r="FO458">
            <v>0</v>
          </cell>
          <cell r="FP458">
            <v>0</v>
          </cell>
          <cell r="FQ458">
            <v>0</v>
          </cell>
          <cell r="FR458">
            <v>0</v>
          </cell>
          <cell r="FS458">
            <v>0</v>
          </cell>
          <cell r="FT458">
            <v>0</v>
          </cell>
          <cell r="FU458">
            <v>0</v>
          </cell>
          <cell r="FV458">
            <v>0</v>
          </cell>
          <cell r="FW458">
            <v>0</v>
          </cell>
          <cell r="FX458">
            <v>0</v>
          </cell>
          <cell r="FY458">
            <v>0</v>
          </cell>
          <cell r="FZ458">
            <v>0</v>
          </cell>
          <cell r="GA458">
            <v>0</v>
          </cell>
          <cell r="GB458">
            <v>0</v>
          </cell>
          <cell r="GC458">
            <v>0</v>
          </cell>
          <cell r="GD458">
            <v>0</v>
          </cell>
          <cell r="GE458">
            <v>0</v>
          </cell>
          <cell r="GF458">
            <v>0</v>
          </cell>
          <cell r="GG458">
            <v>0</v>
          </cell>
          <cell r="GH458">
            <v>0</v>
          </cell>
          <cell r="GI458">
            <v>0</v>
          </cell>
          <cell r="GJ458">
            <v>0</v>
          </cell>
          <cell r="GK458">
            <v>0</v>
          </cell>
          <cell r="GL458">
            <v>0</v>
          </cell>
          <cell r="GM458">
            <v>0</v>
          </cell>
          <cell r="GN458">
            <v>0</v>
          </cell>
          <cell r="GO458">
            <v>0</v>
          </cell>
          <cell r="GP458">
            <v>0</v>
          </cell>
          <cell r="GQ458">
            <v>0</v>
          </cell>
          <cell r="GR458">
            <v>0</v>
          </cell>
          <cell r="GS458">
            <v>0</v>
          </cell>
          <cell r="GT458">
            <v>0</v>
          </cell>
          <cell r="GU458">
            <v>0</v>
          </cell>
          <cell r="GV458">
            <v>0</v>
          </cell>
          <cell r="GW458">
            <v>0</v>
          </cell>
          <cell r="GX458">
            <v>0</v>
          </cell>
          <cell r="GY458">
            <v>0</v>
          </cell>
          <cell r="GZ458">
            <v>0</v>
          </cell>
          <cell r="HA458">
            <v>0</v>
          </cell>
          <cell r="HB458">
            <v>0</v>
          </cell>
          <cell r="HC458">
            <v>0</v>
          </cell>
          <cell r="HD458">
            <v>0</v>
          </cell>
          <cell r="HE458">
            <v>0</v>
          </cell>
          <cell r="HF458">
            <v>0</v>
          </cell>
          <cell r="HG458">
            <v>0</v>
          </cell>
          <cell r="HH458">
            <v>0</v>
          </cell>
          <cell r="HI458">
            <v>0</v>
          </cell>
          <cell r="HJ458">
            <v>0</v>
          </cell>
          <cell r="HK458">
            <v>0</v>
          </cell>
          <cell r="HL458">
            <v>0</v>
          </cell>
          <cell r="HM458">
            <v>0</v>
          </cell>
          <cell r="HN458">
            <v>0</v>
          </cell>
          <cell r="HO458">
            <v>0</v>
          </cell>
          <cell r="HP458">
            <v>0</v>
          </cell>
          <cell r="HQ458">
            <v>0</v>
          </cell>
          <cell r="HR458">
            <v>0</v>
          </cell>
          <cell r="HS458">
            <v>0</v>
          </cell>
          <cell r="HT458">
            <v>0</v>
          </cell>
          <cell r="HU458">
            <v>0</v>
          </cell>
          <cell r="HV458">
            <v>0</v>
          </cell>
          <cell r="HW458">
            <v>0</v>
          </cell>
          <cell r="HX458">
            <v>0</v>
          </cell>
          <cell r="HY458">
            <v>0</v>
          </cell>
          <cell r="HZ458">
            <v>0</v>
          </cell>
          <cell r="IA458">
            <v>0</v>
          </cell>
          <cell r="IB458">
            <v>0</v>
          </cell>
          <cell r="IC458">
            <v>0</v>
          </cell>
          <cell r="ID458">
            <v>0</v>
          </cell>
          <cell r="IE458">
            <v>0</v>
          </cell>
          <cell r="IF458">
            <v>0</v>
          </cell>
          <cell r="IG458">
            <v>0</v>
          </cell>
          <cell r="IH458">
            <v>0</v>
          </cell>
          <cell r="II458">
            <v>0</v>
          </cell>
          <cell r="IJ458">
            <v>0</v>
          </cell>
          <cell r="IK458">
            <v>0</v>
          </cell>
          <cell r="IL458">
            <v>0</v>
          </cell>
          <cell r="IM458">
            <v>0</v>
          </cell>
          <cell r="IN458">
            <v>0</v>
          </cell>
          <cell r="IO458">
            <v>0</v>
          </cell>
          <cell r="IP458">
            <v>0</v>
          </cell>
          <cell r="IQ458">
            <v>0</v>
          </cell>
          <cell r="IR458">
            <v>0</v>
          </cell>
          <cell r="IS458">
            <v>0</v>
          </cell>
          <cell r="IT458">
            <v>0</v>
          </cell>
          <cell r="IU458">
            <v>0</v>
          </cell>
          <cell r="IV458">
            <v>0</v>
          </cell>
          <cell r="IW458">
            <v>0</v>
          </cell>
          <cell r="IX458">
            <v>0</v>
          </cell>
          <cell r="IY458">
            <v>0</v>
          </cell>
          <cell r="IZ458">
            <v>0</v>
          </cell>
          <cell r="JA458">
            <v>0</v>
          </cell>
          <cell r="JB458">
            <v>0</v>
          </cell>
          <cell r="JC458">
            <v>0</v>
          </cell>
          <cell r="JD458">
            <v>0</v>
          </cell>
          <cell r="JE458">
            <v>0</v>
          </cell>
          <cell r="JF458">
            <v>0</v>
          </cell>
          <cell r="JG458">
            <v>0</v>
          </cell>
          <cell r="JH458">
            <v>0</v>
          </cell>
          <cell r="JI458">
            <v>0</v>
          </cell>
          <cell r="JJ458">
            <v>0</v>
          </cell>
          <cell r="JK458">
            <v>0</v>
          </cell>
          <cell r="JL458">
            <v>0</v>
          </cell>
          <cell r="JM458">
            <v>0</v>
          </cell>
          <cell r="JN458">
            <v>0</v>
          </cell>
          <cell r="JO458">
            <v>0</v>
          </cell>
          <cell r="JP458">
            <v>0</v>
          </cell>
          <cell r="JQ458">
            <v>0</v>
          </cell>
        </row>
        <row r="459">
          <cell r="F459">
            <v>-8.1683059999993618E-5</v>
          </cell>
          <cell r="G459">
            <v>2.2784286999999806E-4</v>
          </cell>
          <cell r="H459">
            <v>-1.5201177999999912E-4</v>
          </cell>
          <cell r="I459">
            <v>-5.1133859999996645E-5</v>
          </cell>
          <cell r="J459">
            <v>5.6985869999999841E-5</v>
          </cell>
          <cell r="K459">
            <v>-5.4952600000018892E-6</v>
          </cell>
          <cell r="L459">
            <v>2.1071670000000035E-5</v>
          </cell>
          <cell r="M459">
            <v>1.7121230000000098E-5</v>
          </cell>
          <cell r="N459">
            <v>-3.2697639999999979E-5</v>
          </cell>
          <cell r="O459">
            <v>1.0574762000000078E-4</v>
          </cell>
          <cell r="P459">
            <v>-1.6216936000001264E-4</v>
          </cell>
          <cell r="Q459">
            <v>5.6421780000009969E-5</v>
          </cell>
          <cell r="R459">
            <v>1.000000082740371E-11</v>
          </cell>
          <cell r="S459">
            <v>6.9408009999997328E-5</v>
          </cell>
          <cell r="T459">
            <v>-1.0080654999999883E-4</v>
          </cell>
          <cell r="U459">
            <v>3.1398570000000514E-5</v>
          </cell>
          <cell r="V459">
            <v>1.000000082740371E-11</v>
          </cell>
          <cell r="W459">
            <v>1.000000082740371E-11</v>
          </cell>
          <cell r="X459">
            <v>-1.9999999920083944E-11</v>
          </cell>
          <cell r="Y459">
            <v>2.000000165480742E-11</v>
          </cell>
          <cell r="Z459">
            <v>-6.9153489999999526E-5</v>
          </cell>
          <cell r="AA459">
            <v>6.9153490000000394E-5</v>
          </cell>
          <cell r="AB459">
            <v>3.0952469999994542E-5</v>
          </cell>
          <cell r="AC459">
            <v>-6.9811840000003067E-5</v>
          </cell>
          <cell r="AD459">
            <v>3.8859330000001746E-5</v>
          </cell>
          <cell r="AE459">
            <v>-2.000000165480742E-11</v>
          </cell>
          <cell r="AF459">
            <v>4.8830179999997253E-5</v>
          </cell>
          <cell r="AG459">
            <v>-3.3058849999999945E-5</v>
          </cell>
          <cell r="AH459">
            <v>-1.5771309999992184E-5</v>
          </cell>
          <cell r="AI459">
            <v>-7.3851839999996421E-5</v>
          </cell>
          <cell r="AJ459">
            <v>6.6457409999998163E-5</v>
          </cell>
          <cell r="AK459">
            <v>7.3944000000044502E-6</v>
          </cell>
          <cell r="AL459">
            <v>5.5391359999998682E-5</v>
          </cell>
          <cell r="AM459">
            <v>-5.5391350000000457E-5</v>
          </cell>
          <cell r="AN459">
            <v>2.9999999880125916E-11</v>
          </cell>
          <cell r="AO459">
            <v>3.52150999999995E-5</v>
          </cell>
          <cell r="AP459">
            <v>-3.521513999999587E-5</v>
          </cell>
          <cell r="AQ459">
            <v>-1.0000007766297614E-11</v>
          </cell>
          <cell r="AR459">
            <v>1.000000082740371E-10</v>
          </cell>
          <cell r="AS459">
            <v>-3.4009189999996414E-5</v>
          </cell>
          <cell r="AT459">
            <v>3.4009200000000711E-5</v>
          </cell>
          <cell r="AU459">
            <v>1.000000082740371E-11</v>
          </cell>
          <cell r="AV459">
            <v>1.6375639999996472E-5</v>
          </cell>
          <cell r="AW459">
            <v>-1.9831448000000133E-4</v>
          </cell>
          <cell r="AX459">
            <v>1.8193888999999859E-4</v>
          </cell>
          <cell r="AY459">
            <v>-1.1322955000000069E-4</v>
          </cell>
          <cell r="AZ459">
            <v>1.0363175000000033E-4</v>
          </cell>
          <cell r="BA459">
            <v>-1.6984188000000126E-4</v>
          </cell>
          <cell r="BB459">
            <v>1.7943972000000752E-4</v>
          </cell>
          <cell r="BC459">
            <v>0</v>
          </cell>
          <cell r="BD459">
            <v>-9.9999938885098061E-12</v>
          </cell>
          <cell r="BE459">
            <v>9.9999730718280944E-12</v>
          </cell>
          <cell r="BF459">
            <v>-2.9999999012764178E-11</v>
          </cell>
          <cell r="BG459">
            <v>9.999997357956758E-12</v>
          </cell>
          <cell r="BH459">
            <v>9.9999938885098061E-12</v>
          </cell>
          <cell r="BI459">
            <v>-1.0584549999999651E-5</v>
          </cell>
          <cell r="BJ459">
            <v>5.0981230000000238E-5</v>
          </cell>
          <cell r="BK459">
            <v>-9.6130090000007273E-5</v>
          </cell>
          <cell r="BL459">
            <v>5.5733390000001562E-5</v>
          </cell>
          <cell r="BM459">
            <v>5.4673849999999947E-5</v>
          </cell>
          <cell r="BN459">
            <v>-5.4673839999999987E-5</v>
          </cell>
          <cell r="BO459">
            <v>3.0000000747487654E-11</v>
          </cell>
          <cell r="BP459">
            <v>0</v>
          </cell>
          <cell r="BQ459">
            <v>0</v>
          </cell>
          <cell r="BR459">
            <v>3.000000248221113E-11</v>
          </cell>
          <cell r="BS459">
            <v>1.6818195000000216E-4</v>
          </cell>
          <cell r="BT459">
            <v>-1.6885793000000551E-4</v>
          </cell>
          <cell r="BU459">
            <v>-2.3859299999942629E-6</v>
          </cell>
          <cell r="BV459">
            <v>3.0619700000008437E-6</v>
          </cell>
          <cell r="BW459">
            <v>4.5821299999981163E-6</v>
          </cell>
          <cell r="BX459">
            <v>-1.4464778999999546E-4</v>
          </cell>
          <cell r="BY459">
            <v>1.4006564000000089E-4</v>
          </cell>
          <cell r="BZ459">
            <v>3.9757600000006783E-6</v>
          </cell>
          <cell r="CA459">
            <v>-3.975769999999771E-6</v>
          </cell>
          <cell r="CB459">
            <v>1.000000082740371E-11</v>
          </cell>
          <cell r="CC459">
            <v>-1.000000082740371E-11</v>
          </cell>
          <cell r="CD459">
            <v>0</v>
          </cell>
          <cell r="CE459">
            <v>2.9999974726635514E-11</v>
          </cell>
          <cell r="CF459">
            <v>2.1269541999999544E-4</v>
          </cell>
          <cell r="CG459">
            <v>-1.6061085999999683E-4</v>
          </cell>
          <cell r="CH459">
            <v>4.6906800000003079E-5</v>
          </cell>
          <cell r="CI459">
            <v>-1.0457987000000134E-4</v>
          </cell>
          <cell r="CJ459">
            <v>5.5885000000005514E-6</v>
          </cell>
          <cell r="CK459">
            <v>-1.8466133999999954E-4</v>
          </cell>
          <cell r="CL459">
            <v>1.8466136999999768E-4</v>
          </cell>
          <cell r="CM459">
            <v>-1.9999999486403075E-11</v>
          </cell>
          <cell r="CN459">
            <v>0</v>
          </cell>
          <cell r="CO459">
            <v>0</v>
          </cell>
          <cell r="CP459">
            <v>-1.4245930000003626E-5</v>
          </cell>
          <cell r="CQ459">
            <v>1.42459599999957E-5</v>
          </cell>
          <cell r="CR459">
            <v>-9.9999730718280944E-12</v>
          </cell>
          <cell r="CS459">
            <v>-3.3648499999993503E-5</v>
          </cell>
          <cell r="CT459">
            <v>3.3648480000005726E-5</v>
          </cell>
          <cell r="CU459">
            <v>0</v>
          </cell>
          <cell r="CV459">
            <v>4.9023000000397721E-7</v>
          </cell>
          <cell r="CW459">
            <v>-4.9021999999621091E-7</v>
          </cell>
          <cell r="CX459">
            <v>1.9999999920083944E-11</v>
          </cell>
          <cell r="CY459">
            <v>3.6166899999995339E-6</v>
          </cell>
          <cell r="CZ459">
            <v>-3.6167099999998877E-6</v>
          </cell>
          <cell r="DA459">
            <v>0</v>
          </cell>
          <cell r="DB459">
            <v>-2.000000165480742E-11</v>
          </cell>
          <cell r="DC459">
            <v>2.000000165480742E-11</v>
          </cell>
          <cell r="DD459">
            <v>0</v>
          </cell>
          <cell r="DE459">
            <v>-5.9999977208846644E-11</v>
          </cell>
          <cell r="DF459">
            <v>2.5561052000000473E-4</v>
          </cell>
          <cell r="DG459">
            <v>-2.5561052999999861E-4</v>
          </cell>
          <cell r="DH459">
            <v>-2.000000165480742E-11</v>
          </cell>
          <cell r="DI459">
            <v>2.0000003389530896E-11</v>
          </cell>
          <cell r="DJ459">
            <v>-9.999999092680234E-12</v>
          </cell>
          <cell r="DK459">
            <v>-1.000000082740371E-11</v>
          </cell>
          <cell r="DL459">
            <v>3.1993929999999879E-5</v>
          </cell>
          <cell r="DM459">
            <v>5.2008640000000567E-5</v>
          </cell>
          <cell r="DN459">
            <v>-8.4002579999999105E-5</v>
          </cell>
          <cell r="DO459">
            <v>0</v>
          </cell>
          <cell r="DP459">
            <v>0</v>
          </cell>
          <cell r="DQ459">
            <v>-2.000000165480742E-11</v>
          </cell>
          <cell r="DR459">
            <v>-4.000000330961484E-11</v>
          </cell>
          <cell r="DS459">
            <v>0</v>
          </cell>
          <cell r="DT459">
            <v>0</v>
          </cell>
          <cell r="DU459">
            <v>-2.000000165480742E-11</v>
          </cell>
          <cell r="DV459">
            <v>9.999999092680234E-12</v>
          </cell>
          <cell r="DW459">
            <v>0</v>
          </cell>
          <cell r="DX459">
            <v>1.0704257000000196E-4</v>
          </cell>
          <cell r="DY459">
            <v>-1.0704259000000101E-4</v>
          </cell>
          <cell r="DZ459">
            <v>0</v>
          </cell>
          <cell r="EA459">
            <v>-3.0000000313806785E-11</v>
          </cell>
          <cell r="EB459">
            <v>1.0000002562127186E-11</v>
          </cell>
          <cell r="EC459">
            <v>0</v>
          </cell>
          <cell r="ED459">
            <v>9.9999938885098061E-12</v>
          </cell>
          <cell r="EE459">
            <v>1.0000028582979326E-11</v>
          </cell>
          <cell r="EF459">
            <v>-2.000000165480742E-11</v>
          </cell>
          <cell r="EG459">
            <v>6.3126500000031116E-6</v>
          </cell>
          <cell r="EH459">
            <v>-7.7474399999936938E-6</v>
          </cell>
          <cell r="EI459">
            <v>1.4348500000007508E-6</v>
          </cell>
          <cell r="EJ459">
            <v>-6.7036599999993618E-6</v>
          </cell>
          <cell r="EK459">
            <v>2.2304279999999649E-5</v>
          </cell>
          <cell r="EL459">
            <v>-1.5600610000000327E-5</v>
          </cell>
          <cell r="EM459">
            <v>-3.1462820999999998E-4</v>
          </cell>
          <cell r="EN459">
            <v>3.1462818000000054E-4</v>
          </cell>
          <cell r="EO459">
            <v>-1.0000004296850662E-11</v>
          </cell>
          <cell r="EP459">
            <v>0</v>
          </cell>
          <cell r="EQ459">
            <v>0</v>
          </cell>
          <cell r="ER459">
            <v>-6.000000496442226E-11</v>
          </cell>
          <cell r="ES459">
            <v>-1.1275900000107253E-6</v>
          </cell>
          <cell r="ET459">
            <v>-1.2468317999999798E-4</v>
          </cell>
          <cell r="EU459">
            <v>1.2581074999999664E-4</v>
          </cell>
          <cell r="EV459">
            <v>1.000000082740371E-11</v>
          </cell>
          <cell r="EW459">
            <v>-3.1279999999911379E-8</v>
          </cell>
          <cell r="EX459">
            <v>3.1249999999163891E-8</v>
          </cell>
          <cell r="EY459">
            <v>5.6950019999999109E-5</v>
          </cell>
          <cell r="EZ459">
            <v>-6.6978130000000004E-5</v>
          </cell>
          <cell r="FA459">
            <v>1.0028079999999714E-5</v>
          </cell>
          <cell r="FB459">
            <v>2.000000165480742E-11</v>
          </cell>
          <cell r="FC459">
            <v>0</v>
          </cell>
          <cell r="FD459">
            <v>-1.000000082740371E-11</v>
          </cell>
          <cell r="FE459">
            <v>-3.0000030237786746E-11</v>
          </cell>
          <cell r="FF459">
            <v>1.0379422000000513E-4</v>
          </cell>
          <cell r="FG459">
            <v>-1.0379422000000166E-4</v>
          </cell>
          <cell r="FH459">
            <v>0</v>
          </cell>
          <cell r="FI459">
            <v>0</v>
          </cell>
          <cell r="FJ459">
            <v>6.2634239999997954E-5</v>
          </cell>
          <cell r="FK459">
            <v>-6.2634240000001423E-5</v>
          </cell>
          <cell r="FL459">
            <v>8.1650919999999745E-5</v>
          </cell>
          <cell r="FM459">
            <v>-8.1650909999999785E-5</v>
          </cell>
          <cell r="FN459">
            <v>-9.999999960041972E-12</v>
          </cell>
          <cell r="FO459">
            <v>-3.000000248221113E-11</v>
          </cell>
          <cell r="FP459">
            <v>4.6469809999998002E-5</v>
          </cell>
          <cell r="FQ459">
            <v>-4.6469809999998002E-5</v>
          </cell>
          <cell r="FR459">
            <v>-1.000000082740371E-11</v>
          </cell>
          <cell r="FS459">
            <v>5.1582390000002448E-5</v>
          </cell>
          <cell r="FT459">
            <v>-5.1582400000003276E-5</v>
          </cell>
          <cell r="FU459">
            <v>-1.0000004296850662E-11</v>
          </cell>
          <cell r="FV459">
            <v>-1.9279199999997984E-5</v>
          </cell>
          <cell r="FW459">
            <v>1.9279199999999719E-5</v>
          </cell>
          <cell r="FX459">
            <v>1.000000082740371E-11</v>
          </cell>
          <cell r="FY459">
            <v>1.000000082740371E-11</v>
          </cell>
          <cell r="FZ459">
            <v>-9.999999960041972E-12</v>
          </cell>
          <cell r="GA459">
            <v>-9.999999960041972E-12</v>
          </cell>
          <cell r="GB459">
            <v>0</v>
          </cell>
          <cell r="GC459">
            <v>1.000000082740371E-11</v>
          </cell>
          <cell r="GD459">
            <v>0</v>
          </cell>
          <cell r="GE459">
            <v>-4.000000330961484E-11</v>
          </cell>
          <cell r="GF459">
            <v>0</v>
          </cell>
          <cell r="GG459">
            <v>0</v>
          </cell>
          <cell r="GH459">
            <v>8.0082150000000685E-5</v>
          </cell>
          <cell r="GI459">
            <v>-8.0082180000001432E-5</v>
          </cell>
          <cell r="GJ459">
            <v>9.999999092680234E-12</v>
          </cell>
          <cell r="GK459">
            <v>9.999997357956758E-12</v>
          </cell>
          <cell r="GL459">
            <v>-3.365633000000038E-5</v>
          </cell>
          <cell r="GM459">
            <v>3.3656329999999512E-5</v>
          </cell>
          <cell r="GN459">
            <v>-9.999999526361103E-12</v>
          </cell>
          <cell r="GO459">
            <v>-9.999997357956758E-12</v>
          </cell>
          <cell r="GP459">
            <v>-1.000000082740371E-11</v>
          </cell>
          <cell r="GQ459">
            <v>0</v>
          </cell>
          <cell r="GR459">
            <v>3.9999975554039224E-11</v>
          </cell>
          <cell r="GS459">
            <v>0</v>
          </cell>
          <cell r="GT459">
            <v>0</v>
          </cell>
          <cell r="GU459">
            <v>-1.000000082740371E-11</v>
          </cell>
          <cell r="GV459">
            <v>1.2677629999999218E-5</v>
          </cell>
          <cell r="GW459">
            <v>-1.2677640000000046E-5</v>
          </cell>
          <cell r="GX459">
            <v>1.0000002562127186E-11</v>
          </cell>
          <cell r="GY459">
            <v>0</v>
          </cell>
          <cell r="GZ459">
            <v>1.0000000393722841E-11</v>
          </cell>
          <cell r="HA459">
            <v>1.000000082740371E-11</v>
          </cell>
          <cell r="HB459">
            <v>9.999999092680234E-12</v>
          </cell>
          <cell r="HC459">
            <v>0</v>
          </cell>
          <cell r="HD459">
            <v>1.9999994715913516E-11</v>
          </cell>
          <cell r="HE459">
            <v>5.000000413701855E-11</v>
          </cell>
          <cell r="HF459">
            <v>-3.6609490000002326E-5</v>
          </cell>
          <cell r="HG459">
            <v>3.6609510000000511E-5</v>
          </cell>
          <cell r="HH459">
            <v>0</v>
          </cell>
          <cell r="HI459">
            <v>0</v>
          </cell>
          <cell r="HJ459">
            <v>1.000000082740371E-11</v>
          </cell>
          <cell r="HK459">
            <v>7.3408999999979158E-6</v>
          </cell>
          <cell r="HL459">
            <v>-7.2219019999999155E-5</v>
          </cell>
          <cell r="HM459">
            <v>6.4878109999999978E-5</v>
          </cell>
          <cell r="HN459">
            <v>0</v>
          </cell>
          <cell r="HO459">
            <v>1.6940599999980266E-6</v>
          </cell>
          <cell r="HP459">
            <v>-1.6940500000006686E-6</v>
          </cell>
          <cell r="HQ459">
            <v>2.000000165480742E-11</v>
          </cell>
          <cell r="HR459">
            <v>9.9999730718280944E-12</v>
          </cell>
          <cell r="HS459">
            <v>8.3667549999992541E-5</v>
          </cell>
          <cell r="HT459">
            <v>-8.3667540000002122E-5</v>
          </cell>
          <cell r="HU459">
            <v>0</v>
          </cell>
          <cell r="HV459">
            <v>1.000000082740371E-11</v>
          </cell>
          <cell r="HW459">
            <v>0</v>
          </cell>
          <cell r="HX459">
            <v>4.6625060000003021E-5</v>
          </cell>
          <cell r="HY459">
            <v>-4.6625049999998724E-5</v>
          </cell>
          <cell r="HZ459">
            <v>-5.157255999999966E-5</v>
          </cell>
          <cell r="IA459">
            <v>5.157256000000031E-5</v>
          </cell>
          <cell r="IB459">
            <v>-1.000000082740371E-11</v>
          </cell>
          <cell r="IC459">
            <v>1.9719440999999352E-4</v>
          </cell>
          <cell r="ID459">
            <v>-1.9719442000000129E-4</v>
          </cell>
          <cell r="IE459">
            <v>1.0000028582979326E-11</v>
          </cell>
          <cell r="IF459">
            <v>9.9925679999997991E-5</v>
          </cell>
          <cell r="IG459">
            <v>8.1510259999997142E-5</v>
          </cell>
          <cell r="IH459">
            <v>-1.8143593000000471E-4</v>
          </cell>
          <cell r="II459">
            <v>1.0000002562127186E-11</v>
          </cell>
          <cell r="IJ459">
            <v>4.9499239999998765E-5</v>
          </cell>
          <cell r="IK459">
            <v>-4.9499229999999672E-5</v>
          </cell>
          <cell r="IL459">
            <v>-3.0000000747487654E-11</v>
          </cell>
          <cell r="IM459">
            <v>4.3869210000000228E-5</v>
          </cell>
          <cell r="IN459">
            <v>-4.3869210000000228E-5</v>
          </cell>
          <cell r="IO459">
            <v>9.999997357956758E-12</v>
          </cell>
          <cell r="IP459">
            <v>9.9999938885098061E-12</v>
          </cell>
          <cell r="IQ459">
            <v>-1.000000082740371E-11</v>
          </cell>
          <cell r="IR459">
            <v>0</v>
          </cell>
          <cell r="IS459">
            <v>4.4909980000007454E-5</v>
          </cell>
          <cell r="IT459">
            <v>-4.4909990000001343E-5</v>
          </cell>
          <cell r="IU459">
            <v>0</v>
          </cell>
          <cell r="IV459">
            <v>0</v>
          </cell>
          <cell r="IW459">
            <v>9.999999092680234E-12</v>
          </cell>
          <cell r="IX459">
            <v>0</v>
          </cell>
          <cell r="IY459">
            <v>0</v>
          </cell>
          <cell r="IZ459">
            <v>1.000000082740371E-11</v>
          </cell>
          <cell r="JA459">
            <v>-1.0000000393722841E-11</v>
          </cell>
          <cell r="JB459">
            <v>1.000000082740371E-11</v>
          </cell>
          <cell r="JC459">
            <v>0</v>
          </cell>
          <cell r="JD459">
            <v>-9.9999938885098061E-12</v>
          </cell>
          <cell r="JE459">
            <v>0</v>
          </cell>
          <cell r="JF459">
            <v>0</v>
          </cell>
          <cell r="JG459">
            <v>0</v>
          </cell>
          <cell r="JH459">
            <v>0</v>
          </cell>
          <cell r="JI459">
            <v>-5.4223800000034045E-6</v>
          </cell>
          <cell r="JJ459">
            <v>5.4223699999991076E-6</v>
          </cell>
          <cell r="JK459">
            <v>0</v>
          </cell>
          <cell r="JL459">
            <v>-1.000000082740371E-11</v>
          </cell>
          <cell r="JM459">
            <v>-1.0000000393722841E-11</v>
          </cell>
          <cell r="JN459">
            <v>1.9999999052722206E-11</v>
          </cell>
          <cell r="JO459">
            <v>1.000000082740371E-11</v>
          </cell>
          <cell r="JP459">
            <v>0</v>
          </cell>
          <cell r="JQ459">
            <v>0</v>
          </cell>
        </row>
        <row r="460"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H460">
            <v>0</v>
          </cell>
          <cell r="EI460">
            <v>0</v>
          </cell>
          <cell r="EJ460">
            <v>0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0</v>
          </cell>
          <cell r="ER460">
            <v>0</v>
          </cell>
          <cell r="ES460">
            <v>0</v>
          </cell>
          <cell r="ET460">
            <v>0</v>
          </cell>
          <cell r="EU460">
            <v>0</v>
          </cell>
          <cell r="EV460">
            <v>0</v>
          </cell>
          <cell r="EW460">
            <v>0</v>
          </cell>
          <cell r="EX460">
            <v>0</v>
          </cell>
          <cell r="EY460">
            <v>0</v>
          </cell>
          <cell r="EZ460">
            <v>0</v>
          </cell>
          <cell r="FA460">
            <v>0</v>
          </cell>
          <cell r="FB460">
            <v>0</v>
          </cell>
          <cell r="FC460">
            <v>0</v>
          </cell>
          <cell r="FD460">
            <v>0</v>
          </cell>
          <cell r="FE460">
            <v>0</v>
          </cell>
          <cell r="FF460">
            <v>0</v>
          </cell>
          <cell r="FG460">
            <v>0</v>
          </cell>
          <cell r="FH460">
            <v>0</v>
          </cell>
          <cell r="FI460">
            <v>0</v>
          </cell>
          <cell r="FJ460">
            <v>0</v>
          </cell>
          <cell r="FK460">
            <v>0</v>
          </cell>
          <cell r="FL460">
            <v>0</v>
          </cell>
          <cell r="FM460">
            <v>0</v>
          </cell>
          <cell r="FN460">
            <v>0</v>
          </cell>
          <cell r="FO460">
            <v>0</v>
          </cell>
          <cell r="FP460">
            <v>0</v>
          </cell>
          <cell r="FQ460">
            <v>0</v>
          </cell>
          <cell r="FR460">
            <v>0</v>
          </cell>
          <cell r="FS460">
            <v>0</v>
          </cell>
          <cell r="FT460">
            <v>0</v>
          </cell>
          <cell r="FU460">
            <v>0</v>
          </cell>
          <cell r="FV460">
            <v>0</v>
          </cell>
          <cell r="FW460">
            <v>0</v>
          </cell>
          <cell r="FX460">
            <v>0</v>
          </cell>
          <cell r="FY460">
            <v>0</v>
          </cell>
          <cell r="FZ460">
            <v>0</v>
          </cell>
          <cell r="GA460">
            <v>0</v>
          </cell>
          <cell r="GB460">
            <v>0</v>
          </cell>
          <cell r="GC460">
            <v>0</v>
          </cell>
          <cell r="GD460">
            <v>0</v>
          </cell>
          <cell r="GE460">
            <v>0</v>
          </cell>
          <cell r="GF460">
            <v>0</v>
          </cell>
          <cell r="GG460">
            <v>0</v>
          </cell>
          <cell r="GH460">
            <v>0</v>
          </cell>
          <cell r="GI460">
            <v>0</v>
          </cell>
          <cell r="GJ460">
            <v>0</v>
          </cell>
          <cell r="GK460">
            <v>0</v>
          </cell>
          <cell r="GL460">
            <v>0</v>
          </cell>
          <cell r="GM460">
            <v>0</v>
          </cell>
          <cell r="GN460">
            <v>0</v>
          </cell>
          <cell r="GO460">
            <v>0</v>
          </cell>
          <cell r="GP460">
            <v>0</v>
          </cell>
          <cell r="GQ460">
            <v>0</v>
          </cell>
          <cell r="GR460">
            <v>0</v>
          </cell>
          <cell r="GS460">
            <v>0</v>
          </cell>
          <cell r="GT460">
            <v>0</v>
          </cell>
          <cell r="GU460">
            <v>0</v>
          </cell>
          <cell r="GV460">
            <v>0</v>
          </cell>
          <cell r="GW460">
            <v>0</v>
          </cell>
          <cell r="GX460">
            <v>0</v>
          </cell>
          <cell r="GY460">
            <v>0</v>
          </cell>
          <cell r="GZ460">
            <v>0</v>
          </cell>
          <cell r="HA460">
            <v>0</v>
          </cell>
          <cell r="HB460">
            <v>0</v>
          </cell>
          <cell r="HC460">
            <v>0</v>
          </cell>
          <cell r="HD460">
            <v>0</v>
          </cell>
          <cell r="HE460">
            <v>0</v>
          </cell>
          <cell r="HF460">
            <v>0</v>
          </cell>
          <cell r="HG460">
            <v>0</v>
          </cell>
          <cell r="HH460">
            <v>0</v>
          </cell>
          <cell r="HI460">
            <v>0</v>
          </cell>
          <cell r="HJ460">
            <v>0</v>
          </cell>
          <cell r="HK460">
            <v>0</v>
          </cell>
          <cell r="HL460">
            <v>0</v>
          </cell>
          <cell r="HM460">
            <v>0</v>
          </cell>
          <cell r="HN460">
            <v>0</v>
          </cell>
          <cell r="HO460">
            <v>0</v>
          </cell>
          <cell r="HP460">
            <v>0</v>
          </cell>
          <cell r="HQ460">
            <v>0</v>
          </cell>
          <cell r="HR460">
            <v>0</v>
          </cell>
          <cell r="HS460">
            <v>0</v>
          </cell>
          <cell r="HT460">
            <v>0</v>
          </cell>
          <cell r="HU460">
            <v>0</v>
          </cell>
          <cell r="HV460">
            <v>0</v>
          </cell>
          <cell r="HW460">
            <v>0</v>
          </cell>
          <cell r="HX460">
            <v>0</v>
          </cell>
          <cell r="HY460">
            <v>0</v>
          </cell>
          <cell r="HZ460">
            <v>0</v>
          </cell>
          <cell r="IA460">
            <v>0</v>
          </cell>
          <cell r="IB460">
            <v>0</v>
          </cell>
          <cell r="IC460">
            <v>0</v>
          </cell>
          <cell r="ID460">
            <v>0</v>
          </cell>
          <cell r="IE460">
            <v>0</v>
          </cell>
          <cell r="IF460">
            <v>0</v>
          </cell>
          <cell r="IG460">
            <v>0</v>
          </cell>
          <cell r="IH460">
            <v>0</v>
          </cell>
          <cell r="II460">
            <v>0</v>
          </cell>
          <cell r="IJ460">
            <v>0</v>
          </cell>
          <cell r="IK460">
            <v>0</v>
          </cell>
          <cell r="IL460">
            <v>0</v>
          </cell>
          <cell r="IM460">
            <v>0</v>
          </cell>
          <cell r="IN460">
            <v>0</v>
          </cell>
          <cell r="IO460">
            <v>0</v>
          </cell>
          <cell r="IP460">
            <v>0</v>
          </cell>
          <cell r="IQ460">
            <v>0</v>
          </cell>
          <cell r="IR460">
            <v>0</v>
          </cell>
          <cell r="IS460">
            <v>0</v>
          </cell>
          <cell r="IT460">
            <v>0</v>
          </cell>
          <cell r="IU460">
            <v>0</v>
          </cell>
          <cell r="IV460">
            <v>0</v>
          </cell>
          <cell r="IW460">
            <v>0</v>
          </cell>
          <cell r="IX460">
            <v>0</v>
          </cell>
          <cell r="IY460">
            <v>0</v>
          </cell>
          <cell r="IZ460">
            <v>0</v>
          </cell>
          <cell r="JA460">
            <v>0</v>
          </cell>
          <cell r="JB460">
            <v>0</v>
          </cell>
          <cell r="JC460">
            <v>0</v>
          </cell>
          <cell r="JD460">
            <v>0</v>
          </cell>
          <cell r="JE460">
            <v>0</v>
          </cell>
          <cell r="JF460">
            <v>0</v>
          </cell>
          <cell r="JG460">
            <v>0</v>
          </cell>
          <cell r="JH460">
            <v>0</v>
          </cell>
          <cell r="JI460">
            <v>0</v>
          </cell>
          <cell r="JJ460">
            <v>0</v>
          </cell>
          <cell r="JK460">
            <v>0</v>
          </cell>
          <cell r="JL460">
            <v>0</v>
          </cell>
          <cell r="JM460">
            <v>0</v>
          </cell>
          <cell r="JN460">
            <v>0</v>
          </cell>
          <cell r="JO460">
            <v>0</v>
          </cell>
          <cell r="JP460">
            <v>0</v>
          </cell>
          <cell r="JQ460">
            <v>0</v>
          </cell>
        </row>
        <row r="461"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  <cell r="EJ461">
            <v>0</v>
          </cell>
          <cell r="EK461">
            <v>0</v>
          </cell>
          <cell r="EL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0</v>
          </cell>
          <cell r="EQ461">
            <v>0</v>
          </cell>
          <cell r="ER461">
            <v>0</v>
          </cell>
          <cell r="ES461">
            <v>0</v>
          </cell>
          <cell r="ET461">
            <v>0</v>
          </cell>
          <cell r="EU461">
            <v>0</v>
          </cell>
          <cell r="EV461">
            <v>0</v>
          </cell>
          <cell r="EW461">
            <v>0</v>
          </cell>
          <cell r="EX461">
            <v>0</v>
          </cell>
          <cell r="EY461">
            <v>0</v>
          </cell>
          <cell r="EZ461">
            <v>0</v>
          </cell>
          <cell r="FA461">
            <v>0</v>
          </cell>
          <cell r="FB461">
            <v>0</v>
          </cell>
          <cell r="FC461">
            <v>0</v>
          </cell>
          <cell r="FD461">
            <v>0</v>
          </cell>
          <cell r="FE461">
            <v>0</v>
          </cell>
          <cell r="FF461">
            <v>0</v>
          </cell>
          <cell r="FG461">
            <v>0</v>
          </cell>
          <cell r="FH461">
            <v>0</v>
          </cell>
          <cell r="FI461">
            <v>0</v>
          </cell>
          <cell r="FJ461">
            <v>0</v>
          </cell>
          <cell r="FK461">
            <v>0</v>
          </cell>
          <cell r="FL461">
            <v>0</v>
          </cell>
          <cell r="FM461">
            <v>0</v>
          </cell>
          <cell r="FN461">
            <v>0</v>
          </cell>
          <cell r="FO461">
            <v>0</v>
          </cell>
          <cell r="FP461">
            <v>0</v>
          </cell>
          <cell r="FQ461">
            <v>0</v>
          </cell>
          <cell r="FR461">
            <v>0</v>
          </cell>
          <cell r="FS461">
            <v>0</v>
          </cell>
          <cell r="FT461">
            <v>0</v>
          </cell>
          <cell r="FU461">
            <v>0</v>
          </cell>
          <cell r="FV461">
            <v>0</v>
          </cell>
          <cell r="FW461">
            <v>0</v>
          </cell>
          <cell r="FX461">
            <v>0</v>
          </cell>
          <cell r="FY461">
            <v>0</v>
          </cell>
          <cell r="FZ461">
            <v>0</v>
          </cell>
          <cell r="GA461">
            <v>0</v>
          </cell>
          <cell r="GB461">
            <v>0</v>
          </cell>
          <cell r="GC461">
            <v>0</v>
          </cell>
          <cell r="GD461">
            <v>0</v>
          </cell>
          <cell r="GE461">
            <v>0</v>
          </cell>
          <cell r="GF461">
            <v>0</v>
          </cell>
          <cell r="GG461">
            <v>0</v>
          </cell>
          <cell r="GH461">
            <v>0</v>
          </cell>
          <cell r="GI461">
            <v>0</v>
          </cell>
          <cell r="GJ461">
            <v>0</v>
          </cell>
          <cell r="GK461">
            <v>0</v>
          </cell>
          <cell r="GL461">
            <v>0</v>
          </cell>
          <cell r="GM461">
            <v>0</v>
          </cell>
          <cell r="GN461">
            <v>0</v>
          </cell>
          <cell r="GO461">
            <v>0</v>
          </cell>
          <cell r="GP461">
            <v>0</v>
          </cell>
          <cell r="GQ461">
            <v>0</v>
          </cell>
          <cell r="GR461">
            <v>0</v>
          </cell>
          <cell r="GS461">
            <v>0</v>
          </cell>
          <cell r="GT461">
            <v>0</v>
          </cell>
          <cell r="GU461">
            <v>0</v>
          </cell>
          <cell r="GV461">
            <v>0</v>
          </cell>
          <cell r="GW461">
            <v>0</v>
          </cell>
          <cell r="GX461">
            <v>0</v>
          </cell>
          <cell r="GY461">
            <v>0</v>
          </cell>
          <cell r="GZ461">
            <v>0</v>
          </cell>
          <cell r="HA461">
            <v>0</v>
          </cell>
          <cell r="HB461">
            <v>0</v>
          </cell>
          <cell r="HC461">
            <v>0</v>
          </cell>
          <cell r="HD461">
            <v>0</v>
          </cell>
          <cell r="HE461">
            <v>0</v>
          </cell>
          <cell r="HF461">
            <v>0</v>
          </cell>
          <cell r="HG461">
            <v>0</v>
          </cell>
          <cell r="HH461">
            <v>0</v>
          </cell>
          <cell r="HI461">
            <v>0</v>
          </cell>
          <cell r="HJ461">
            <v>0</v>
          </cell>
          <cell r="HK461">
            <v>0</v>
          </cell>
          <cell r="HL461">
            <v>0</v>
          </cell>
          <cell r="HM461">
            <v>0</v>
          </cell>
          <cell r="HN461">
            <v>0</v>
          </cell>
          <cell r="HO461">
            <v>0</v>
          </cell>
          <cell r="HP461">
            <v>0</v>
          </cell>
          <cell r="HQ461">
            <v>0</v>
          </cell>
          <cell r="HR461">
            <v>0</v>
          </cell>
          <cell r="HS461">
            <v>0</v>
          </cell>
          <cell r="HT461">
            <v>0</v>
          </cell>
          <cell r="HU461">
            <v>0</v>
          </cell>
          <cell r="HV461">
            <v>0</v>
          </cell>
          <cell r="HW461">
            <v>0</v>
          </cell>
          <cell r="HX461">
            <v>0</v>
          </cell>
          <cell r="HY461">
            <v>0</v>
          </cell>
          <cell r="HZ461">
            <v>0</v>
          </cell>
          <cell r="IA461">
            <v>0</v>
          </cell>
          <cell r="IB461">
            <v>0</v>
          </cell>
          <cell r="IC461">
            <v>0</v>
          </cell>
          <cell r="ID461">
            <v>0</v>
          </cell>
          <cell r="IE461">
            <v>0</v>
          </cell>
          <cell r="IF461">
            <v>0</v>
          </cell>
          <cell r="IG461">
            <v>0</v>
          </cell>
          <cell r="IH461">
            <v>0</v>
          </cell>
          <cell r="II461">
            <v>0</v>
          </cell>
          <cell r="IJ461">
            <v>0</v>
          </cell>
          <cell r="IK461">
            <v>0</v>
          </cell>
          <cell r="IL461">
            <v>0</v>
          </cell>
          <cell r="IM461">
            <v>0</v>
          </cell>
          <cell r="IN461">
            <v>0</v>
          </cell>
          <cell r="IO461">
            <v>0</v>
          </cell>
          <cell r="IP461">
            <v>0</v>
          </cell>
          <cell r="IQ461">
            <v>0</v>
          </cell>
          <cell r="IR461">
            <v>0</v>
          </cell>
          <cell r="IS461">
            <v>0</v>
          </cell>
          <cell r="IT461">
            <v>0</v>
          </cell>
          <cell r="IU461">
            <v>0</v>
          </cell>
          <cell r="IV461">
            <v>0</v>
          </cell>
          <cell r="IW461">
            <v>0</v>
          </cell>
          <cell r="IX461">
            <v>0</v>
          </cell>
          <cell r="IY461">
            <v>0</v>
          </cell>
          <cell r="IZ461">
            <v>0</v>
          </cell>
          <cell r="JA461">
            <v>0</v>
          </cell>
          <cell r="JB461">
            <v>0</v>
          </cell>
          <cell r="JC461">
            <v>0</v>
          </cell>
          <cell r="JD461">
            <v>0</v>
          </cell>
          <cell r="JE461">
            <v>0</v>
          </cell>
          <cell r="JF461">
            <v>0</v>
          </cell>
          <cell r="JG461">
            <v>0</v>
          </cell>
          <cell r="JH461">
            <v>0</v>
          </cell>
          <cell r="JI461">
            <v>0</v>
          </cell>
          <cell r="JJ461">
            <v>0</v>
          </cell>
          <cell r="JK461">
            <v>0</v>
          </cell>
          <cell r="JL461">
            <v>0</v>
          </cell>
          <cell r="JM461">
            <v>0</v>
          </cell>
          <cell r="JN461">
            <v>0</v>
          </cell>
          <cell r="JO461">
            <v>0</v>
          </cell>
          <cell r="JP461">
            <v>0</v>
          </cell>
          <cell r="JQ461">
            <v>0</v>
          </cell>
        </row>
        <row r="462"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  <cell r="EE462">
            <v>0</v>
          </cell>
          <cell r="EF462">
            <v>0</v>
          </cell>
          <cell r="EG462">
            <v>0</v>
          </cell>
          <cell r="EH462">
            <v>0</v>
          </cell>
          <cell r="EI462">
            <v>0</v>
          </cell>
          <cell r="EJ462">
            <v>0</v>
          </cell>
          <cell r="EK462">
            <v>0</v>
          </cell>
          <cell r="EL462">
            <v>0</v>
          </cell>
          <cell r="EM462">
            <v>0</v>
          </cell>
          <cell r="EN462">
            <v>0</v>
          </cell>
          <cell r="EO462">
            <v>0</v>
          </cell>
          <cell r="EP462">
            <v>0</v>
          </cell>
          <cell r="EQ462">
            <v>0</v>
          </cell>
          <cell r="ER462">
            <v>0</v>
          </cell>
          <cell r="ES462">
            <v>0</v>
          </cell>
          <cell r="ET462">
            <v>0</v>
          </cell>
          <cell r="EU462">
            <v>0</v>
          </cell>
          <cell r="EV462">
            <v>0</v>
          </cell>
          <cell r="EW462">
            <v>0</v>
          </cell>
          <cell r="EX462">
            <v>0</v>
          </cell>
          <cell r="EY462">
            <v>0</v>
          </cell>
          <cell r="EZ462">
            <v>0</v>
          </cell>
          <cell r="FA462">
            <v>0</v>
          </cell>
          <cell r="FB462">
            <v>0</v>
          </cell>
          <cell r="FC462">
            <v>0</v>
          </cell>
          <cell r="FD462">
            <v>0</v>
          </cell>
          <cell r="FE462">
            <v>0</v>
          </cell>
          <cell r="FF462">
            <v>0</v>
          </cell>
          <cell r="FG462">
            <v>0</v>
          </cell>
          <cell r="FH462">
            <v>0</v>
          </cell>
          <cell r="FI462">
            <v>0</v>
          </cell>
          <cell r="FJ462">
            <v>0</v>
          </cell>
          <cell r="FK462">
            <v>0</v>
          </cell>
          <cell r="FL462">
            <v>0</v>
          </cell>
          <cell r="FM462">
            <v>0</v>
          </cell>
          <cell r="FN462">
            <v>0</v>
          </cell>
          <cell r="FO462">
            <v>0</v>
          </cell>
          <cell r="FP462">
            <v>0</v>
          </cell>
          <cell r="FQ462">
            <v>0</v>
          </cell>
          <cell r="FR462">
            <v>0</v>
          </cell>
          <cell r="FS462">
            <v>0</v>
          </cell>
          <cell r="FT462">
            <v>0</v>
          </cell>
          <cell r="FU462">
            <v>0</v>
          </cell>
          <cell r="FV462">
            <v>0</v>
          </cell>
          <cell r="FW462">
            <v>0</v>
          </cell>
          <cell r="FX462">
            <v>0</v>
          </cell>
          <cell r="FY462">
            <v>0</v>
          </cell>
          <cell r="FZ462">
            <v>0</v>
          </cell>
          <cell r="GA462">
            <v>0</v>
          </cell>
          <cell r="GB462">
            <v>0</v>
          </cell>
          <cell r="GC462">
            <v>0</v>
          </cell>
          <cell r="GD462">
            <v>0</v>
          </cell>
          <cell r="GE462">
            <v>0</v>
          </cell>
          <cell r="GF462">
            <v>0</v>
          </cell>
          <cell r="GG462">
            <v>0</v>
          </cell>
          <cell r="GH462">
            <v>0</v>
          </cell>
          <cell r="GI462">
            <v>0</v>
          </cell>
          <cell r="GJ462">
            <v>0</v>
          </cell>
          <cell r="GK462">
            <v>0</v>
          </cell>
          <cell r="GL462">
            <v>0</v>
          </cell>
          <cell r="GM462">
            <v>0</v>
          </cell>
          <cell r="GN462">
            <v>0</v>
          </cell>
          <cell r="GO462">
            <v>0</v>
          </cell>
          <cell r="GP462">
            <v>0</v>
          </cell>
          <cell r="GQ462">
            <v>0</v>
          </cell>
          <cell r="GR462">
            <v>0</v>
          </cell>
          <cell r="GS462">
            <v>0</v>
          </cell>
          <cell r="GT462">
            <v>0</v>
          </cell>
          <cell r="GU462">
            <v>0</v>
          </cell>
          <cell r="GV462">
            <v>0</v>
          </cell>
          <cell r="GW462">
            <v>0</v>
          </cell>
          <cell r="GX462">
            <v>0</v>
          </cell>
          <cell r="GY462">
            <v>0</v>
          </cell>
          <cell r="GZ462">
            <v>0</v>
          </cell>
          <cell r="HA462">
            <v>0</v>
          </cell>
          <cell r="HB462">
            <v>0</v>
          </cell>
          <cell r="HC462">
            <v>0</v>
          </cell>
          <cell r="HD462">
            <v>0</v>
          </cell>
          <cell r="HE462">
            <v>0</v>
          </cell>
          <cell r="HF462">
            <v>0</v>
          </cell>
          <cell r="HG462">
            <v>0</v>
          </cell>
          <cell r="HH462">
            <v>0</v>
          </cell>
          <cell r="HI462">
            <v>0</v>
          </cell>
          <cell r="HJ462">
            <v>0</v>
          </cell>
          <cell r="HK462">
            <v>0</v>
          </cell>
          <cell r="HL462">
            <v>0</v>
          </cell>
          <cell r="HM462">
            <v>0</v>
          </cell>
          <cell r="HN462">
            <v>0</v>
          </cell>
          <cell r="HO462">
            <v>0</v>
          </cell>
          <cell r="HP462">
            <v>0</v>
          </cell>
          <cell r="HQ462">
            <v>0</v>
          </cell>
          <cell r="HR462">
            <v>0</v>
          </cell>
          <cell r="HS462">
            <v>0</v>
          </cell>
          <cell r="HT462">
            <v>0</v>
          </cell>
          <cell r="HU462">
            <v>0</v>
          </cell>
          <cell r="HV462">
            <v>0</v>
          </cell>
          <cell r="HW462">
            <v>0</v>
          </cell>
          <cell r="HX462">
            <v>0</v>
          </cell>
          <cell r="HY462">
            <v>0</v>
          </cell>
          <cell r="HZ462">
            <v>0</v>
          </cell>
          <cell r="IA462">
            <v>0</v>
          </cell>
          <cell r="IB462">
            <v>0</v>
          </cell>
          <cell r="IC462">
            <v>0</v>
          </cell>
          <cell r="ID462">
            <v>0</v>
          </cell>
          <cell r="IE462">
            <v>0</v>
          </cell>
          <cell r="IF462">
            <v>0</v>
          </cell>
          <cell r="IG462">
            <v>0</v>
          </cell>
          <cell r="IH462">
            <v>0</v>
          </cell>
          <cell r="II462">
            <v>0</v>
          </cell>
          <cell r="IJ462">
            <v>0</v>
          </cell>
          <cell r="IK462">
            <v>0</v>
          </cell>
          <cell r="IL462">
            <v>0</v>
          </cell>
          <cell r="IM462">
            <v>0</v>
          </cell>
          <cell r="IN462">
            <v>0</v>
          </cell>
          <cell r="IO462">
            <v>0</v>
          </cell>
          <cell r="IP462">
            <v>0</v>
          </cell>
          <cell r="IQ462">
            <v>0</v>
          </cell>
          <cell r="IR462">
            <v>0</v>
          </cell>
          <cell r="IS462">
            <v>0</v>
          </cell>
          <cell r="IT462">
            <v>0</v>
          </cell>
          <cell r="IU462">
            <v>0</v>
          </cell>
          <cell r="IV462">
            <v>0</v>
          </cell>
          <cell r="IW462">
            <v>0</v>
          </cell>
          <cell r="IX462">
            <v>0</v>
          </cell>
          <cell r="IY462">
            <v>0</v>
          </cell>
          <cell r="IZ462">
            <v>0</v>
          </cell>
          <cell r="JA462">
            <v>0</v>
          </cell>
          <cell r="JB462">
            <v>0</v>
          </cell>
          <cell r="JC462">
            <v>0</v>
          </cell>
          <cell r="JD462">
            <v>0</v>
          </cell>
          <cell r="JE462">
            <v>0</v>
          </cell>
          <cell r="JF462">
            <v>0</v>
          </cell>
          <cell r="JG462">
            <v>0</v>
          </cell>
          <cell r="JH462">
            <v>0</v>
          </cell>
          <cell r="JI462">
            <v>0</v>
          </cell>
          <cell r="JJ462">
            <v>0</v>
          </cell>
          <cell r="JK462">
            <v>0</v>
          </cell>
          <cell r="JL462">
            <v>0</v>
          </cell>
          <cell r="JM462">
            <v>0</v>
          </cell>
          <cell r="JN462">
            <v>0</v>
          </cell>
          <cell r="JO462">
            <v>0</v>
          </cell>
          <cell r="JP462">
            <v>0</v>
          </cell>
          <cell r="JQ462">
            <v>0</v>
          </cell>
        </row>
        <row r="463"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  <cell r="EE463">
            <v>0</v>
          </cell>
          <cell r="EF463">
            <v>0</v>
          </cell>
          <cell r="EG463">
            <v>0</v>
          </cell>
          <cell r="EH463">
            <v>0</v>
          </cell>
          <cell r="EI463">
            <v>0</v>
          </cell>
          <cell r="EJ463">
            <v>0</v>
          </cell>
          <cell r="EK463">
            <v>0</v>
          </cell>
          <cell r="EL463">
            <v>0</v>
          </cell>
          <cell r="EM463">
            <v>0</v>
          </cell>
          <cell r="EN463">
            <v>0</v>
          </cell>
          <cell r="EO463">
            <v>0</v>
          </cell>
          <cell r="EP463">
            <v>0</v>
          </cell>
          <cell r="EQ463">
            <v>0</v>
          </cell>
          <cell r="ER463">
            <v>0</v>
          </cell>
          <cell r="ES463">
            <v>0</v>
          </cell>
          <cell r="ET463">
            <v>0</v>
          </cell>
          <cell r="EU463">
            <v>0</v>
          </cell>
          <cell r="EV463">
            <v>0</v>
          </cell>
          <cell r="EW463">
            <v>0</v>
          </cell>
          <cell r="EX463">
            <v>0</v>
          </cell>
          <cell r="EY463">
            <v>0</v>
          </cell>
          <cell r="EZ463">
            <v>0</v>
          </cell>
          <cell r="FA463">
            <v>0</v>
          </cell>
          <cell r="FB463">
            <v>0</v>
          </cell>
          <cell r="FC463">
            <v>0</v>
          </cell>
          <cell r="FD463">
            <v>0</v>
          </cell>
          <cell r="FE463">
            <v>0</v>
          </cell>
          <cell r="FF463">
            <v>0</v>
          </cell>
          <cell r="FG463">
            <v>0</v>
          </cell>
          <cell r="FH463">
            <v>0</v>
          </cell>
          <cell r="FI463">
            <v>0</v>
          </cell>
          <cell r="FJ463">
            <v>0</v>
          </cell>
          <cell r="FK463">
            <v>0</v>
          </cell>
          <cell r="FL463">
            <v>0</v>
          </cell>
          <cell r="FM463">
            <v>0</v>
          </cell>
          <cell r="FN463">
            <v>0</v>
          </cell>
          <cell r="FO463">
            <v>0</v>
          </cell>
          <cell r="FP463">
            <v>0</v>
          </cell>
          <cell r="FQ463">
            <v>0</v>
          </cell>
          <cell r="FR463">
            <v>0</v>
          </cell>
          <cell r="FS463">
            <v>0</v>
          </cell>
          <cell r="FT463">
            <v>0</v>
          </cell>
          <cell r="FU463">
            <v>0</v>
          </cell>
          <cell r="FV463">
            <v>0</v>
          </cell>
          <cell r="FW463">
            <v>0</v>
          </cell>
          <cell r="FX463">
            <v>0</v>
          </cell>
          <cell r="FY463">
            <v>0</v>
          </cell>
          <cell r="FZ463">
            <v>0</v>
          </cell>
          <cell r="GA463">
            <v>0</v>
          </cell>
          <cell r="GB463">
            <v>0</v>
          </cell>
          <cell r="GC463">
            <v>0</v>
          </cell>
          <cell r="GD463">
            <v>0</v>
          </cell>
          <cell r="GE463">
            <v>0</v>
          </cell>
          <cell r="GF463">
            <v>0</v>
          </cell>
          <cell r="GG463">
            <v>0</v>
          </cell>
          <cell r="GH463">
            <v>0</v>
          </cell>
          <cell r="GI463">
            <v>0</v>
          </cell>
          <cell r="GJ463">
            <v>0</v>
          </cell>
          <cell r="GK463">
            <v>0</v>
          </cell>
          <cell r="GL463">
            <v>0</v>
          </cell>
          <cell r="GM463">
            <v>0</v>
          </cell>
          <cell r="GN463">
            <v>0</v>
          </cell>
          <cell r="GO463">
            <v>0</v>
          </cell>
          <cell r="GP463">
            <v>0</v>
          </cell>
          <cell r="GQ463">
            <v>0</v>
          </cell>
          <cell r="GR463">
            <v>0</v>
          </cell>
          <cell r="GS463">
            <v>0</v>
          </cell>
          <cell r="GT463">
            <v>0</v>
          </cell>
          <cell r="GU463">
            <v>0</v>
          </cell>
          <cell r="GV463">
            <v>0</v>
          </cell>
          <cell r="GW463">
            <v>0</v>
          </cell>
          <cell r="GX463">
            <v>0</v>
          </cell>
          <cell r="GY463">
            <v>0</v>
          </cell>
          <cell r="GZ463">
            <v>0</v>
          </cell>
          <cell r="HA463">
            <v>0</v>
          </cell>
          <cell r="HB463">
            <v>0</v>
          </cell>
          <cell r="HC463">
            <v>0</v>
          </cell>
          <cell r="HD463">
            <v>0</v>
          </cell>
          <cell r="HE463">
            <v>0</v>
          </cell>
          <cell r="HF463">
            <v>0</v>
          </cell>
          <cell r="HG463">
            <v>0</v>
          </cell>
          <cell r="HH463">
            <v>0</v>
          </cell>
          <cell r="HI463">
            <v>0</v>
          </cell>
          <cell r="HJ463">
            <v>0</v>
          </cell>
          <cell r="HK463">
            <v>0</v>
          </cell>
          <cell r="HL463">
            <v>0</v>
          </cell>
          <cell r="HM463">
            <v>0</v>
          </cell>
          <cell r="HN463">
            <v>0</v>
          </cell>
          <cell r="HO463">
            <v>0</v>
          </cell>
          <cell r="HP463">
            <v>0</v>
          </cell>
          <cell r="HQ463">
            <v>0</v>
          </cell>
          <cell r="HR463">
            <v>0</v>
          </cell>
          <cell r="HS463">
            <v>0</v>
          </cell>
          <cell r="HT463">
            <v>0</v>
          </cell>
          <cell r="HU463">
            <v>0</v>
          </cell>
          <cell r="HV463">
            <v>0</v>
          </cell>
          <cell r="HW463">
            <v>0</v>
          </cell>
          <cell r="HX463">
            <v>0</v>
          </cell>
          <cell r="HY463">
            <v>0</v>
          </cell>
          <cell r="HZ463">
            <v>0</v>
          </cell>
          <cell r="IA463">
            <v>0</v>
          </cell>
          <cell r="IB463">
            <v>0</v>
          </cell>
          <cell r="IC463">
            <v>0</v>
          </cell>
          <cell r="ID463">
            <v>0</v>
          </cell>
          <cell r="IE463">
            <v>0</v>
          </cell>
          <cell r="IF463">
            <v>0</v>
          </cell>
          <cell r="IG463">
            <v>0</v>
          </cell>
          <cell r="IH463">
            <v>0</v>
          </cell>
          <cell r="II463">
            <v>0</v>
          </cell>
          <cell r="IJ463">
            <v>0</v>
          </cell>
          <cell r="IK463">
            <v>0</v>
          </cell>
          <cell r="IL463">
            <v>0</v>
          </cell>
          <cell r="IM463">
            <v>0</v>
          </cell>
          <cell r="IN463">
            <v>0</v>
          </cell>
          <cell r="IO463">
            <v>0</v>
          </cell>
          <cell r="IP463">
            <v>0</v>
          </cell>
          <cell r="IQ463">
            <v>0</v>
          </cell>
          <cell r="IR463">
            <v>0</v>
          </cell>
          <cell r="IS463">
            <v>0</v>
          </cell>
          <cell r="IT463">
            <v>0</v>
          </cell>
          <cell r="IU463">
            <v>0</v>
          </cell>
          <cell r="IV463">
            <v>0</v>
          </cell>
          <cell r="IW463">
            <v>0</v>
          </cell>
          <cell r="IX463">
            <v>0</v>
          </cell>
          <cell r="IY463">
            <v>0</v>
          </cell>
          <cell r="IZ463">
            <v>0</v>
          </cell>
          <cell r="JA463">
            <v>0</v>
          </cell>
          <cell r="JB463">
            <v>0</v>
          </cell>
          <cell r="JC463">
            <v>0</v>
          </cell>
          <cell r="JD463">
            <v>0</v>
          </cell>
          <cell r="JE463">
            <v>0</v>
          </cell>
          <cell r="JF463">
            <v>0</v>
          </cell>
          <cell r="JG463">
            <v>0</v>
          </cell>
          <cell r="JH463">
            <v>0</v>
          </cell>
          <cell r="JI463">
            <v>0</v>
          </cell>
          <cell r="JJ463">
            <v>0</v>
          </cell>
          <cell r="JK463">
            <v>0</v>
          </cell>
          <cell r="JL463">
            <v>0</v>
          </cell>
          <cell r="JM463">
            <v>0</v>
          </cell>
          <cell r="JN463">
            <v>0</v>
          </cell>
          <cell r="JO463">
            <v>0</v>
          </cell>
          <cell r="JP463">
            <v>0</v>
          </cell>
          <cell r="JQ463">
            <v>0</v>
          </cell>
        </row>
        <row r="464"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  <cell r="EJ464">
            <v>0</v>
          </cell>
          <cell r="EK464">
            <v>0</v>
          </cell>
          <cell r="EL464">
            <v>0</v>
          </cell>
          <cell r="EM464">
            <v>0</v>
          </cell>
          <cell r="EN464">
            <v>0</v>
          </cell>
          <cell r="EO464">
            <v>0</v>
          </cell>
          <cell r="EP464">
            <v>0</v>
          </cell>
          <cell r="EQ464">
            <v>0</v>
          </cell>
          <cell r="ER464">
            <v>0</v>
          </cell>
          <cell r="ES464">
            <v>0</v>
          </cell>
          <cell r="ET464">
            <v>0</v>
          </cell>
          <cell r="EU464">
            <v>0</v>
          </cell>
          <cell r="EV464">
            <v>0</v>
          </cell>
          <cell r="EW464">
            <v>0</v>
          </cell>
          <cell r="EX464">
            <v>0</v>
          </cell>
          <cell r="EY464">
            <v>0</v>
          </cell>
          <cell r="EZ464">
            <v>0</v>
          </cell>
          <cell r="FA464">
            <v>0</v>
          </cell>
          <cell r="FB464">
            <v>0</v>
          </cell>
          <cell r="FC464">
            <v>0</v>
          </cell>
          <cell r="FD464">
            <v>0</v>
          </cell>
          <cell r="FE464">
            <v>0</v>
          </cell>
          <cell r="FF464">
            <v>0</v>
          </cell>
          <cell r="FG464">
            <v>0</v>
          </cell>
          <cell r="FH464">
            <v>0</v>
          </cell>
          <cell r="FI464">
            <v>0</v>
          </cell>
          <cell r="FJ464">
            <v>0</v>
          </cell>
          <cell r="FK464">
            <v>0</v>
          </cell>
          <cell r="FL464">
            <v>0</v>
          </cell>
          <cell r="FM464">
            <v>0</v>
          </cell>
          <cell r="FN464">
            <v>0</v>
          </cell>
          <cell r="FO464">
            <v>0</v>
          </cell>
          <cell r="FP464">
            <v>0</v>
          </cell>
          <cell r="FQ464">
            <v>0</v>
          </cell>
          <cell r="FR464">
            <v>0</v>
          </cell>
          <cell r="FS464">
            <v>0</v>
          </cell>
          <cell r="FT464">
            <v>0</v>
          </cell>
          <cell r="FU464">
            <v>0</v>
          </cell>
          <cell r="FV464">
            <v>0</v>
          </cell>
          <cell r="FW464">
            <v>0</v>
          </cell>
          <cell r="FX464">
            <v>0</v>
          </cell>
          <cell r="FY464">
            <v>0</v>
          </cell>
          <cell r="FZ464">
            <v>0</v>
          </cell>
          <cell r="GA464">
            <v>0</v>
          </cell>
          <cell r="GB464">
            <v>0</v>
          </cell>
          <cell r="GC464">
            <v>0</v>
          </cell>
          <cell r="GD464">
            <v>0</v>
          </cell>
          <cell r="GE464">
            <v>0</v>
          </cell>
          <cell r="GF464">
            <v>0</v>
          </cell>
          <cell r="GG464">
            <v>0</v>
          </cell>
          <cell r="GH464">
            <v>0</v>
          </cell>
          <cell r="GI464">
            <v>0</v>
          </cell>
          <cell r="GJ464">
            <v>0</v>
          </cell>
          <cell r="GK464">
            <v>0</v>
          </cell>
          <cell r="GL464">
            <v>0</v>
          </cell>
          <cell r="GM464">
            <v>0</v>
          </cell>
          <cell r="GN464">
            <v>0</v>
          </cell>
          <cell r="GO464">
            <v>0</v>
          </cell>
          <cell r="GP464">
            <v>0</v>
          </cell>
          <cell r="GQ464">
            <v>0</v>
          </cell>
          <cell r="GR464">
            <v>0</v>
          </cell>
          <cell r="GS464">
            <v>0</v>
          </cell>
          <cell r="GT464">
            <v>0</v>
          </cell>
          <cell r="GU464">
            <v>0</v>
          </cell>
          <cell r="GV464">
            <v>0</v>
          </cell>
          <cell r="GW464">
            <v>0</v>
          </cell>
          <cell r="GX464">
            <v>0</v>
          </cell>
          <cell r="GY464">
            <v>0</v>
          </cell>
          <cell r="GZ464">
            <v>0</v>
          </cell>
          <cell r="HA464">
            <v>0</v>
          </cell>
          <cell r="HB464">
            <v>0</v>
          </cell>
          <cell r="HC464">
            <v>0</v>
          </cell>
          <cell r="HD464">
            <v>0</v>
          </cell>
          <cell r="HE464">
            <v>0</v>
          </cell>
          <cell r="HF464">
            <v>0</v>
          </cell>
          <cell r="HG464">
            <v>0</v>
          </cell>
          <cell r="HH464">
            <v>0</v>
          </cell>
          <cell r="HI464">
            <v>0</v>
          </cell>
          <cell r="HJ464">
            <v>0</v>
          </cell>
          <cell r="HK464">
            <v>0</v>
          </cell>
          <cell r="HL464">
            <v>0</v>
          </cell>
          <cell r="HM464">
            <v>0</v>
          </cell>
          <cell r="HN464">
            <v>0</v>
          </cell>
          <cell r="HO464">
            <v>0</v>
          </cell>
          <cell r="HP464">
            <v>0</v>
          </cell>
          <cell r="HQ464">
            <v>0</v>
          </cell>
          <cell r="HR464">
            <v>0</v>
          </cell>
          <cell r="HS464">
            <v>0</v>
          </cell>
          <cell r="HT464">
            <v>0</v>
          </cell>
          <cell r="HU464">
            <v>0</v>
          </cell>
          <cell r="HV464">
            <v>0</v>
          </cell>
          <cell r="HW464">
            <v>0</v>
          </cell>
          <cell r="HX464">
            <v>0</v>
          </cell>
          <cell r="HY464">
            <v>0</v>
          </cell>
          <cell r="HZ464">
            <v>0</v>
          </cell>
          <cell r="IA464">
            <v>0</v>
          </cell>
          <cell r="IB464">
            <v>0</v>
          </cell>
          <cell r="IC464">
            <v>0</v>
          </cell>
          <cell r="ID464">
            <v>0</v>
          </cell>
          <cell r="IE464">
            <v>0</v>
          </cell>
          <cell r="IF464">
            <v>0</v>
          </cell>
          <cell r="IG464">
            <v>0</v>
          </cell>
          <cell r="IH464">
            <v>0</v>
          </cell>
          <cell r="II464">
            <v>0</v>
          </cell>
          <cell r="IJ464">
            <v>0</v>
          </cell>
          <cell r="IK464">
            <v>0</v>
          </cell>
          <cell r="IL464">
            <v>0</v>
          </cell>
          <cell r="IM464">
            <v>0</v>
          </cell>
          <cell r="IN464">
            <v>0</v>
          </cell>
          <cell r="IO464">
            <v>0</v>
          </cell>
          <cell r="IP464">
            <v>0</v>
          </cell>
          <cell r="IQ464">
            <v>0</v>
          </cell>
          <cell r="IR464">
            <v>0</v>
          </cell>
          <cell r="IS464">
            <v>0</v>
          </cell>
          <cell r="IT464">
            <v>0</v>
          </cell>
          <cell r="IU464">
            <v>0</v>
          </cell>
          <cell r="IV464">
            <v>0</v>
          </cell>
          <cell r="IW464">
            <v>0</v>
          </cell>
          <cell r="IX464">
            <v>0</v>
          </cell>
          <cell r="IY464">
            <v>0</v>
          </cell>
          <cell r="IZ464">
            <v>0</v>
          </cell>
          <cell r="JA464">
            <v>0</v>
          </cell>
          <cell r="JB464">
            <v>0</v>
          </cell>
          <cell r="JC464">
            <v>0</v>
          </cell>
          <cell r="JD464">
            <v>0</v>
          </cell>
          <cell r="JE464">
            <v>0</v>
          </cell>
          <cell r="JF464">
            <v>0</v>
          </cell>
          <cell r="JG464">
            <v>0</v>
          </cell>
          <cell r="JH464">
            <v>0</v>
          </cell>
          <cell r="JI464">
            <v>0</v>
          </cell>
          <cell r="JJ464">
            <v>0</v>
          </cell>
          <cell r="JK464">
            <v>0</v>
          </cell>
          <cell r="JL464">
            <v>0</v>
          </cell>
          <cell r="JM464">
            <v>0</v>
          </cell>
          <cell r="JN464">
            <v>0</v>
          </cell>
          <cell r="JO464">
            <v>0</v>
          </cell>
          <cell r="JP464">
            <v>0</v>
          </cell>
          <cell r="JQ464">
            <v>0</v>
          </cell>
        </row>
        <row r="465"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  <cell r="EJ465">
            <v>0</v>
          </cell>
          <cell r="EK465">
            <v>0</v>
          </cell>
          <cell r="EL465">
            <v>0</v>
          </cell>
          <cell r="EM465">
            <v>0</v>
          </cell>
          <cell r="EN465">
            <v>0</v>
          </cell>
          <cell r="EO465">
            <v>0</v>
          </cell>
          <cell r="EP465">
            <v>0</v>
          </cell>
          <cell r="EQ465">
            <v>0</v>
          </cell>
          <cell r="ER465">
            <v>0</v>
          </cell>
          <cell r="ES465">
            <v>0</v>
          </cell>
          <cell r="ET465">
            <v>0</v>
          </cell>
          <cell r="EU465">
            <v>0</v>
          </cell>
          <cell r="EV465">
            <v>0</v>
          </cell>
          <cell r="EW465">
            <v>0</v>
          </cell>
          <cell r="EX465">
            <v>0</v>
          </cell>
          <cell r="EY465">
            <v>0</v>
          </cell>
          <cell r="EZ465">
            <v>0</v>
          </cell>
          <cell r="FA465">
            <v>0</v>
          </cell>
          <cell r="FB465">
            <v>0</v>
          </cell>
          <cell r="FC465">
            <v>0</v>
          </cell>
          <cell r="FD465">
            <v>0</v>
          </cell>
          <cell r="FE465">
            <v>0</v>
          </cell>
          <cell r="FF465">
            <v>0</v>
          </cell>
          <cell r="FG465">
            <v>0</v>
          </cell>
          <cell r="FH465">
            <v>0</v>
          </cell>
          <cell r="FI465">
            <v>0</v>
          </cell>
          <cell r="FJ465">
            <v>0</v>
          </cell>
          <cell r="FK465">
            <v>0</v>
          </cell>
          <cell r="FL465">
            <v>0</v>
          </cell>
          <cell r="FM465">
            <v>0</v>
          </cell>
          <cell r="FN465">
            <v>0</v>
          </cell>
          <cell r="FO465">
            <v>0</v>
          </cell>
          <cell r="FP465">
            <v>0</v>
          </cell>
          <cell r="FQ465">
            <v>0</v>
          </cell>
          <cell r="FR465">
            <v>0</v>
          </cell>
          <cell r="FS465">
            <v>0</v>
          </cell>
          <cell r="FT465">
            <v>0</v>
          </cell>
          <cell r="FU465">
            <v>0</v>
          </cell>
          <cell r="FV465">
            <v>0</v>
          </cell>
          <cell r="FW465">
            <v>0</v>
          </cell>
          <cell r="FX465">
            <v>0</v>
          </cell>
          <cell r="FY465">
            <v>0</v>
          </cell>
          <cell r="FZ465">
            <v>0</v>
          </cell>
          <cell r="GA465">
            <v>0</v>
          </cell>
          <cell r="GB465">
            <v>0</v>
          </cell>
          <cell r="GC465">
            <v>0</v>
          </cell>
          <cell r="GD465">
            <v>0</v>
          </cell>
          <cell r="GE465">
            <v>0</v>
          </cell>
          <cell r="GF465">
            <v>0</v>
          </cell>
          <cell r="GG465">
            <v>0</v>
          </cell>
          <cell r="GH465">
            <v>0</v>
          </cell>
          <cell r="GI465">
            <v>0</v>
          </cell>
          <cell r="GJ465">
            <v>0</v>
          </cell>
          <cell r="GK465">
            <v>0</v>
          </cell>
          <cell r="GL465">
            <v>0</v>
          </cell>
          <cell r="GM465">
            <v>0</v>
          </cell>
          <cell r="GN465">
            <v>0</v>
          </cell>
          <cell r="GO465">
            <v>0</v>
          </cell>
          <cell r="GP465">
            <v>0</v>
          </cell>
          <cell r="GQ465">
            <v>0</v>
          </cell>
          <cell r="GR465">
            <v>0</v>
          </cell>
          <cell r="GS465">
            <v>0</v>
          </cell>
          <cell r="GT465">
            <v>0</v>
          </cell>
          <cell r="GU465">
            <v>0</v>
          </cell>
          <cell r="GV465">
            <v>0</v>
          </cell>
          <cell r="GW465">
            <v>0</v>
          </cell>
          <cell r="GX465">
            <v>0</v>
          </cell>
          <cell r="GY465">
            <v>0</v>
          </cell>
          <cell r="GZ465">
            <v>0</v>
          </cell>
          <cell r="HA465">
            <v>0</v>
          </cell>
          <cell r="HB465">
            <v>0</v>
          </cell>
          <cell r="HC465">
            <v>0</v>
          </cell>
          <cell r="HD465">
            <v>0</v>
          </cell>
          <cell r="HE465">
            <v>0</v>
          </cell>
          <cell r="HF465">
            <v>0</v>
          </cell>
          <cell r="HG465">
            <v>0</v>
          </cell>
          <cell r="HH465">
            <v>0</v>
          </cell>
          <cell r="HI465">
            <v>0</v>
          </cell>
          <cell r="HJ465">
            <v>0</v>
          </cell>
          <cell r="HK465">
            <v>0</v>
          </cell>
          <cell r="HL465">
            <v>0</v>
          </cell>
          <cell r="HM465">
            <v>0</v>
          </cell>
          <cell r="HN465">
            <v>0</v>
          </cell>
          <cell r="HO465">
            <v>0</v>
          </cell>
          <cell r="HP465">
            <v>0</v>
          </cell>
          <cell r="HQ465">
            <v>0</v>
          </cell>
          <cell r="HR465">
            <v>0</v>
          </cell>
          <cell r="HS465">
            <v>0</v>
          </cell>
          <cell r="HT465">
            <v>0</v>
          </cell>
          <cell r="HU465">
            <v>0</v>
          </cell>
          <cell r="HV465">
            <v>0</v>
          </cell>
          <cell r="HW465">
            <v>0</v>
          </cell>
          <cell r="HX465">
            <v>0</v>
          </cell>
          <cell r="HY465">
            <v>0</v>
          </cell>
          <cell r="HZ465">
            <v>0</v>
          </cell>
          <cell r="IA465">
            <v>0</v>
          </cell>
          <cell r="IB465">
            <v>0</v>
          </cell>
          <cell r="IC465">
            <v>0</v>
          </cell>
          <cell r="ID465">
            <v>0</v>
          </cell>
          <cell r="IE465">
            <v>0</v>
          </cell>
          <cell r="IF465">
            <v>0</v>
          </cell>
          <cell r="IG465">
            <v>0</v>
          </cell>
          <cell r="IH465">
            <v>0</v>
          </cell>
          <cell r="II465">
            <v>0</v>
          </cell>
          <cell r="IJ465">
            <v>0</v>
          </cell>
          <cell r="IK465">
            <v>0</v>
          </cell>
          <cell r="IL465">
            <v>0</v>
          </cell>
          <cell r="IM465">
            <v>0</v>
          </cell>
          <cell r="IN465">
            <v>0</v>
          </cell>
          <cell r="IO465">
            <v>0</v>
          </cell>
          <cell r="IP465">
            <v>0</v>
          </cell>
          <cell r="IQ465">
            <v>0</v>
          </cell>
          <cell r="IR465">
            <v>0</v>
          </cell>
          <cell r="IS465">
            <v>0</v>
          </cell>
          <cell r="IT465">
            <v>0</v>
          </cell>
          <cell r="IU465">
            <v>0</v>
          </cell>
          <cell r="IV465">
            <v>0</v>
          </cell>
          <cell r="IW465">
            <v>0</v>
          </cell>
          <cell r="IX465">
            <v>0</v>
          </cell>
          <cell r="IY465">
            <v>0</v>
          </cell>
          <cell r="IZ465">
            <v>0</v>
          </cell>
          <cell r="JA465">
            <v>0</v>
          </cell>
          <cell r="JB465">
            <v>0</v>
          </cell>
          <cell r="JC465">
            <v>0</v>
          </cell>
          <cell r="JD465">
            <v>0</v>
          </cell>
          <cell r="JE465">
            <v>0</v>
          </cell>
          <cell r="JF465">
            <v>0</v>
          </cell>
          <cell r="JG465">
            <v>0</v>
          </cell>
          <cell r="JH465">
            <v>0</v>
          </cell>
          <cell r="JI465">
            <v>0</v>
          </cell>
          <cell r="JJ465">
            <v>0</v>
          </cell>
          <cell r="JK465">
            <v>0</v>
          </cell>
          <cell r="JL465">
            <v>0</v>
          </cell>
          <cell r="JM465">
            <v>0</v>
          </cell>
          <cell r="JN465">
            <v>0</v>
          </cell>
          <cell r="JO465">
            <v>0</v>
          </cell>
          <cell r="JP465">
            <v>0</v>
          </cell>
          <cell r="JQ465">
            <v>0</v>
          </cell>
        </row>
        <row r="466"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  <cell r="EJ466">
            <v>0</v>
          </cell>
          <cell r="EK466">
            <v>0</v>
          </cell>
          <cell r="EL466">
            <v>0</v>
          </cell>
          <cell r="EM466">
            <v>0</v>
          </cell>
          <cell r="EN466">
            <v>0</v>
          </cell>
          <cell r="EO466">
            <v>0</v>
          </cell>
          <cell r="EP466">
            <v>0</v>
          </cell>
          <cell r="EQ466">
            <v>0</v>
          </cell>
          <cell r="ER466">
            <v>0</v>
          </cell>
          <cell r="ES466">
            <v>0</v>
          </cell>
          <cell r="ET466">
            <v>0</v>
          </cell>
          <cell r="EU466">
            <v>0</v>
          </cell>
          <cell r="EV466">
            <v>0</v>
          </cell>
          <cell r="EW466">
            <v>0</v>
          </cell>
          <cell r="EX466">
            <v>0</v>
          </cell>
          <cell r="EY466">
            <v>0</v>
          </cell>
          <cell r="EZ466">
            <v>0</v>
          </cell>
          <cell r="FA466">
            <v>0</v>
          </cell>
          <cell r="FB466">
            <v>0</v>
          </cell>
          <cell r="FC466">
            <v>0</v>
          </cell>
          <cell r="FD466">
            <v>0</v>
          </cell>
          <cell r="FE466">
            <v>0</v>
          </cell>
          <cell r="FF466">
            <v>0</v>
          </cell>
          <cell r="FG466">
            <v>0</v>
          </cell>
          <cell r="FH466">
            <v>0</v>
          </cell>
          <cell r="FI466">
            <v>0</v>
          </cell>
          <cell r="FJ466">
            <v>0</v>
          </cell>
          <cell r="FK466">
            <v>0</v>
          </cell>
          <cell r="FL466">
            <v>0</v>
          </cell>
          <cell r="FM466">
            <v>0</v>
          </cell>
          <cell r="FN466">
            <v>0</v>
          </cell>
          <cell r="FO466">
            <v>0</v>
          </cell>
          <cell r="FP466">
            <v>0</v>
          </cell>
          <cell r="FQ466">
            <v>0</v>
          </cell>
          <cell r="FR466">
            <v>0</v>
          </cell>
          <cell r="FS466">
            <v>0</v>
          </cell>
          <cell r="FT466">
            <v>0</v>
          </cell>
          <cell r="FU466">
            <v>0</v>
          </cell>
          <cell r="FV466">
            <v>0</v>
          </cell>
          <cell r="FW466">
            <v>0</v>
          </cell>
          <cell r="FX466">
            <v>0</v>
          </cell>
          <cell r="FY466">
            <v>0</v>
          </cell>
          <cell r="FZ466">
            <v>0</v>
          </cell>
          <cell r="GA466">
            <v>0</v>
          </cell>
          <cell r="GB466">
            <v>0</v>
          </cell>
          <cell r="GC466">
            <v>0</v>
          </cell>
          <cell r="GD466">
            <v>0</v>
          </cell>
          <cell r="GE466">
            <v>0</v>
          </cell>
          <cell r="GF466">
            <v>0</v>
          </cell>
          <cell r="GG466">
            <v>0</v>
          </cell>
          <cell r="GH466">
            <v>0</v>
          </cell>
          <cell r="GI466">
            <v>0</v>
          </cell>
          <cell r="GJ466">
            <v>0</v>
          </cell>
          <cell r="GK466">
            <v>0</v>
          </cell>
          <cell r="GL466">
            <v>0</v>
          </cell>
          <cell r="GM466">
            <v>0</v>
          </cell>
          <cell r="GN466">
            <v>0</v>
          </cell>
          <cell r="GO466">
            <v>0</v>
          </cell>
          <cell r="GP466">
            <v>0</v>
          </cell>
          <cell r="GQ466">
            <v>0</v>
          </cell>
          <cell r="GR466">
            <v>0</v>
          </cell>
          <cell r="GS466">
            <v>0</v>
          </cell>
          <cell r="GT466">
            <v>0</v>
          </cell>
          <cell r="GU466">
            <v>0</v>
          </cell>
          <cell r="GV466">
            <v>0</v>
          </cell>
          <cell r="GW466">
            <v>0</v>
          </cell>
          <cell r="GX466">
            <v>0</v>
          </cell>
          <cell r="GY466">
            <v>0</v>
          </cell>
          <cell r="GZ466">
            <v>0</v>
          </cell>
          <cell r="HA466">
            <v>0</v>
          </cell>
          <cell r="HB466">
            <v>0</v>
          </cell>
          <cell r="HC466">
            <v>0</v>
          </cell>
          <cell r="HD466">
            <v>0</v>
          </cell>
          <cell r="HE466">
            <v>0</v>
          </cell>
          <cell r="HF466">
            <v>0</v>
          </cell>
          <cell r="HG466">
            <v>0</v>
          </cell>
          <cell r="HH466">
            <v>0</v>
          </cell>
          <cell r="HI466">
            <v>0</v>
          </cell>
          <cell r="HJ466">
            <v>0</v>
          </cell>
          <cell r="HK466">
            <v>0</v>
          </cell>
          <cell r="HL466">
            <v>0</v>
          </cell>
          <cell r="HM466">
            <v>0</v>
          </cell>
          <cell r="HN466">
            <v>0</v>
          </cell>
          <cell r="HO466">
            <v>0</v>
          </cell>
          <cell r="HP466">
            <v>0</v>
          </cell>
          <cell r="HQ466">
            <v>0</v>
          </cell>
          <cell r="HR466">
            <v>0</v>
          </cell>
          <cell r="HS466">
            <v>0</v>
          </cell>
          <cell r="HT466">
            <v>0</v>
          </cell>
          <cell r="HU466">
            <v>0</v>
          </cell>
          <cell r="HV466">
            <v>0</v>
          </cell>
          <cell r="HW466">
            <v>0</v>
          </cell>
          <cell r="HX466">
            <v>0</v>
          </cell>
          <cell r="HY466">
            <v>0</v>
          </cell>
          <cell r="HZ466">
            <v>0</v>
          </cell>
          <cell r="IA466">
            <v>0</v>
          </cell>
          <cell r="IB466">
            <v>0</v>
          </cell>
          <cell r="IC466">
            <v>0</v>
          </cell>
          <cell r="ID466">
            <v>0</v>
          </cell>
          <cell r="IE466">
            <v>0</v>
          </cell>
          <cell r="IF466">
            <v>0</v>
          </cell>
          <cell r="IG466">
            <v>0</v>
          </cell>
          <cell r="IH466">
            <v>0</v>
          </cell>
          <cell r="II466">
            <v>0</v>
          </cell>
          <cell r="IJ466">
            <v>0</v>
          </cell>
          <cell r="IK466">
            <v>0</v>
          </cell>
          <cell r="IL466">
            <v>0</v>
          </cell>
          <cell r="IM466">
            <v>0</v>
          </cell>
          <cell r="IN466">
            <v>0</v>
          </cell>
          <cell r="IO466">
            <v>0</v>
          </cell>
          <cell r="IP466">
            <v>0</v>
          </cell>
          <cell r="IQ466">
            <v>0</v>
          </cell>
          <cell r="IR466">
            <v>0</v>
          </cell>
          <cell r="IS466">
            <v>0</v>
          </cell>
          <cell r="IT466">
            <v>0</v>
          </cell>
          <cell r="IU466">
            <v>0</v>
          </cell>
          <cell r="IV466">
            <v>0</v>
          </cell>
          <cell r="IW466">
            <v>0</v>
          </cell>
          <cell r="IX466">
            <v>0</v>
          </cell>
          <cell r="IY466">
            <v>0</v>
          </cell>
          <cell r="IZ466">
            <v>0</v>
          </cell>
          <cell r="JA466">
            <v>0</v>
          </cell>
          <cell r="JB466">
            <v>0</v>
          </cell>
          <cell r="JC466">
            <v>0</v>
          </cell>
          <cell r="JD466">
            <v>0</v>
          </cell>
          <cell r="JE466">
            <v>0</v>
          </cell>
          <cell r="JF466">
            <v>0</v>
          </cell>
          <cell r="JG466">
            <v>0</v>
          </cell>
          <cell r="JH466">
            <v>0</v>
          </cell>
          <cell r="JI466">
            <v>0</v>
          </cell>
          <cell r="JJ466">
            <v>0</v>
          </cell>
          <cell r="JK466">
            <v>0</v>
          </cell>
          <cell r="JL466">
            <v>0</v>
          </cell>
          <cell r="JM466">
            <v>0</v>
          </cell>
          <cell r="JN466">
            <v>0</v>
          </cell>
          <cell r="JO466">
            <v>0</v>
          </cell>
          <cell r="JP466">
            <v>0</v>
          </cell>
          <cell r="JQ466">
            <v>0</v>
          </cell>
        </row>
        <row r="467"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0</v>
          </cell>
          <cell r="EJ467">
            <v>0</v>
          </cell>
          <cell r="EK467">
            <v>0</v>
          </cell>
          <cell r="EL467">
            <v>0</v>
          </cell>
          <cell r="EM467">
            <v>0</v>
          </cell>
          <cell r="EN467">
            <v>0</v>
          </cell>
          <cell r="EO467">
            <v>0</v>
          </cell>
          <cell r="EP467">
            <v>0</v>
          </cell>
          <cell r="EQ467">
            <v>0</v>
          </cell>
          <cell r="ER467">
            <v>0</v>
          </cell>
          <cell r="ES467">
            <v>0</v>
          </cell>
          <cell r="ET467">
            <v>0</v>
          </cell>
          <cell r="EU467">
            <v>0</v>
          </cell>
          <cell r="EV467">
            <v>0</v>
          </cell>
          <cell r="EW467">
            <v>0</v>
          </cell>
          <cell r="EX467">
            <v>0</v>
          </cell>
          <cell r="EY467">
            <v>0</v>
          </cell>
          <cell r="EZ467">
            <v>0</v>
          </cell>
          <cell r="FA467">
            <v>0</v>
          </cell>
          <cell r="FB467">
            <v>0</v>
          </cell>
          <cell r="FC467">
            <v>0</v>
          </cell>
          <cell r="FD467">
            <v>0</v>
          </cell>
          <cell r="FE467">
            <v>0</v>
          </cell>
          <cell r="FF467">
            <v>0</v>
          </cell>
          <cell r="FG467">
            <v>0</v>
          </cell>
          <cell r="FH467">
            <v>0</v>
          </cell>
          <cell r="FI467">
            <v>0</v>
          </cell>
          <cell r="FJ467">
            <v>0</v>
          </cell>
          <cell r="FK467">
            <v>0</v>
          </cell>
          <cell r="FL467">
            <v>0</v>
          </cell>
          <cell r="FM467">
            <v>0</v>
          </cell>
          <cell r="FN467">
            <v>0</v>
          </cell>
          <cell r="FO467">
            <v>0</v>
          </cell>
          <cell r="FP467">
            <v>0</v>
          </cell>
          <cell r="FQ467">
            <v>0</v>
          </cell>
          <cell r="FR467">
            <v>0</v>
          </cell>
          <cell r="FS467">
            <v>0</v>
          </cell>
          <cell r="FT467">
            <v>0</v>
          </cell>
          <cell r="FU467">
            <v>0</v>
          </cell>
          <cell r="FV467">
            <v>0</v>
          </cell>
          <cell r="FW467">
            <v>0</v>
          </cell>
          <cell r="FX467">
            <v>0</v>
          </cell>
          <cell r="FY467">
            <v>0</v>
          </cell>
          <cell r="FZ467">
            <v>0</v>
          </cell>
          <cell r="GA467">
            <v>0</v>
          </cell>
          <cell r="GB467">
            <v>0</v>
          </cell>
          <cell r="GC467">
            <v>0</v>
          </cell>
          <cell r="GD467">
            <v>0</v>
          </cell>
          <cell r="GE467">
            <v>0</v>
          </cell>
          <cell r="GF467">
            <v>0</v>
          </cell>
          <cell r="GG467">
            <v>0</v>
          </cell>
          <cell r="GH467">
            <v>0</v>
          </cell>
          <cell r="GI467">
            <v>0</v>
          </cell>
          <cell r="GJ467">
            <v>0</v>
          </cell>
          <cell r="GK467">
            <v>0</v>
          </cell>
          <cell r="GL467">
            <v>0</v>
          </cell>
          <cell r="GM467">
            <v>0</v>
          </cell>
          <cell r="GN467">
            <v>0</v>
          </cell>
          <cell r="GO467">
            <v>0</v>
          </cell>
          <cell r="GP467">
            <v>0</v>
          </cell>
          <cell r="GQ467">
            <v>0</v>
          </cell>
          <cell r="GR467">
            <v>0</v>
          </cell>
          <cell r="GS467">
            <v>0</v>
          </cell>
          <cell r="GT467">
            <v>0</v>
          </cell>
          <cell r="GU467">
            <v>0</v>
          </cell>
          <cell r="GV467">
            <v>0</v>
          </cell>
          <cell r="GW467">
            <v>0</v>
          </cell>
          <cell r="GX467">
            <v>0</v>
          </cell>
          <cell r="GY467">
            <v>0</v>
          </cell>
          <cell r="GZ467">
            <v>0</v>
          </cell>
          <cell r="HA467">
            <v>0</v>
          </cell>
          <cell r="HB467">
            <v>0</v>
          </cell>
          <cell r="HC467">
            <v>0</v>
          </cell>
          <cell r="HD467">
            <v>0</v>
          </cell>
          <cell r="HE467">
            <v>0</v>
          </cell>
          <cell r="HF467">
            <v>0</v>
          </cell>
          <cell r="HG467">
            <v>0</v>
          </cell>
          <cell r="HH467">
            <v>0</v>
          </cell>
          <cell r="HI467">
            <v>0</v>
          </cell>
          <cell r="HJ467">
            <v>0</v>
          </cell>
          <cell r="HK467">
            <v>0</v>
          </cell>
          <cell r="HL467">
            <v>0</v>
          </cell>
          <cell r="HM467">
            <v>0</v>
          </cell>
          <cell r="HN467">
            <v>0</v>
          </cell>
          <cell r="HO467">
            <v>0</v>
          </cell>
          <cell r="HP467">
            <v>0</v>
          </cell>
          <cell r="HQ467">
            <v>0</v>
          </cell>
          <cell r="HR467">
            <v>0</v>
          </cell>
          <cell r="HS467">
            <v>0</v>
          </cell>
          <cell r="HT467">
            <v>0</v>
          </cell>
          <cell r="HU467">
            <v>0</v>
          </cell>
          <cell r="HV467">
            <v>0</v>
          </cell>
          <cell r="HW467">
            <v>0</v>
          </cell>
          <cell r="HX467">
            <v>0</v>
          </cell>
          <cell r="HY467">
            <v>0</v>
          </cell>
          <cell r="HZ467">
            <v>0</v>
          </cell>
          <cell r="IA467">
            <v>0</v>
          </cell>
          <cell r="IB467">
            <v>0</v>
          </cell>
          <cell r="IC467">
            <v>0</v>
          </cell>
          <cell r="ID467">
            <v>0</v>
          </cell>
          <cell r="IE467">
            <v>0</v>
          </cell>
          <cell r="IF467">
            <v>0</v>
          </cell>
          <cell r="IG467">
            <v>0</v>
          </cell>
          <cell r="IH467">
            <v>0</v>
          </cell>
          <cell r="II467">
            <v>0</v>
          </cell>
          <cell r="IJ467">
            <v>0</v>
          </cell>
          <cell r="IK467">
            <v>0</v>
          </cell>
          <cell r="IL467">
            <v>0</v>
          </cell>
          <cell r="IM467">
            <v>0</v>
          </cell>
          <cell r="IN467">
            <v>0</v>
          </cell>
          <cell r="IO467">
            <v>0</v>
          </cell>
          <cell r="IP467">
            <v>0</v>
          </cell>
          <cell r="IQ467">
            <v>0</v>
          </cell>
          <cell r="IR467">
            <v>0</v>
          </cell>
          <cell r="IS467">
            <v>0</v>
          </cell>
          <cell r="IT467">
            <v>0</v>
          </cell>
          <cell r="IU467">
            <v>0</v>
          </cell>
          <cell r="IV467">
            <v>0</v>
          </cell>
          <cell r="IW467">
            <v>0</v>
          </cell>
          <cell r="IX467">
            <v>0</v>
          </cell>
          <cell r="IY467">
            <v>0</v>
          </cell>
          <cell r="IZ467">
            <v>0</v>
          </cell>
          <cell r="JA467">
            <v>0</v>
          </cell>
          <cell r="JB467">
            <v>0</v>
          </cell>
          <cell r="JC467">
            <v>0</v>
          </cell>
          <cell r="JD467">
            <v>0</v>
          </cell>
          <cell r="JE467">
            <v>0</v>
          </cell>
          <cell r="JF467">
            <v>0</v>
          </cell>
          <cell r="JG467">
            <v>0</v>
          </cell>
          <cell r="JH467">
            <v>0</v>
          </cell>
          <cell r="JI467">
            <v>0</v>
          </cell>
          <cell r="JJ467">
            <v>0</v>
          </cell>
          <cell r="JK467">
            <v>0</v>
          </cell>
          <cell r="JL467">
            <v>0</v>
          </cell>
          <cell r="JM467">
            <v>0</v>
          </cell>
          <cell r="JN467">
            <v>0</v>
          </cell>
          <cell r="JO467">
            <v>0</v>
          </cell>
          <cell r="JP467">
            <v>0</v>
          </cell>
          <cell r="JQ467">
            <v>0</v>
          </cell>
        </row>
        <row r="468"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  <cell r="EF468">
            <v>0</v>
          </cell>
          <cell r="EG468">
            <v>0</v>
          </cell>
          <cell r="EH468">
            <v>0</v>
          </cell>
          <cell r="EI468">
            <v>0</v>
          </cell>
          <cell r="EJ468">
            <v>0</v>
          </cell>
          <cell r="EK468">
            <v>0</v>
          </cell>
          <cell r="EL468">
            <v>0</v>
          </cell>
          <cell r="EM468">
            <v>0</v>
          </cell>
          <cell r="EN468">
            <v>0</v>
          </cell>
          <cell r="EO468">
            <v>0</v>
          </cell>
          <cell r="EP468">
            <v>0</v>
          </cell>
          <cell r="EQ468">
            <v>0</v>
          </cell>
          <cell r="ER468">
            <v>0</v>
          </cell>
          <cell r="ES468">
            <v>0</v>
          </cell>
          <cell r="ET468">
            <v>0</v>
          </cell>
          <cell r="EU468">
            <v>0</v>
          </cell>
          <cell r="EV468">
            <v>0</v>
          </cell>
          <cell r="EW468">
            <v>0</v>
          </cell>
          <cell r="EX468">
            <v>0</v>
          </cell>
          <cell r="EY468">
            <v>0</v>
          </cell>
          <cell r="EZ468">
            <v>0</v>
          </cell>
          <cell r="FA468">
            <v>0</v>
          </cell>
          <cell r="FB468">
            <v>0</v>
          </cell>
          <cell r="FC468">
            <v>0</v>
          </cell>
          <cell r="FD468">
            <v>0</v>
          </cell>
          <cell r="FE468">
            <v>0</v>
          </cell>
          <cell r="FF468">
            <v>0</v>
          </cell>
          <cell r="FG468">
            <v>0</v>
          </cell>
          <cell r="FH468">
            <v>0</v>
          </cell>
          <cell r="FI468">
            <v>0</v>
          </cell>
          <cell r="FJ468">
            <v>0</v>
          </cell>
          <cell r="FK468">
            <v>0</v>
          </cell>
          <cell r="FL468">
            <v>0</v>
          </cell>
          <cell r="FM468">
            <v>0</v>
          </cell>
          <cell r="FN468">
            <v>0</v>
          </cell>
          <cell r="FO468">
            <v>0</v>
          </cell>
          <cell r="FP468">
            <v>0</v>
          </cell>
          <cell r="FQ468">
            <v>0</v>
          </cell>
          <cell r="FR468">
            <v>0</v>
          </cell>
          <cell r="FS468">
            <v>0</v>
          </cell>
          <cell r="FT468">
            <v>0</v>
          </cell>
          <cell r="FU468">
            <v>0</v>
          </cell>
          <cell r="FV468">
            <v>0</v>
          </cell>
          <cell r="FW468">
            <v>0</v>
          </cell>
          <cell r="FX468">
            <v>0</v>
          </cell>
          <cell r="FY468">
            <v>0</v>
          </cell>
          <cell r="FZ468">
            <v>0</v>
          </cell>
          <cell r="GA468">
            <v>0</v>
          </cell>
          <cell r="GB468">
            <v>0</v>
          </cell>
          <cell r="GC468">
            <v>0</v>
          </cell>
          <cell r="GD468">
            <v>0</v>
          </cell>
          <cell r="GE468">
            <v>0</v>
          </cell>
          <cell r="GF468">
            <v>0</v>
          </cell>
          <cell r="GG468">
            <v>0</v>
          </cell>
          <cell r="GH468">
            <v>0</v>
          </cell>
          <cell r="GI468">
            <v>0</v>
          </cell>
          <cell r="GJ468">
            <v>0</v>
          </cell>
          <cell r="GK468">
            <v>0</v>
          </cell>
          <cell r="GL468">
            <v>0</v>
          </cell>
          <cell r="GM468">
            <v>0</v>
          </cell>
          <cell r="GN468">
            <v>0</v>
          </cell>
          <cell r="GO468">
            <v>0</v>
          </cell>
          <cell r="GP468">
            <v>0</v>
          </cell>
          <cell r="GQ468">
            <v>0</v>
          </cell>
          <cell r="GR468">
            <v>0</v>
          </cell>
          <cell r="GS468">
            <v>0</v>
          </cell>
          <cell r="GT468">
            <v>0</v>
          </cell>
          <cell r="GU468">
            <v>0</v>
          </cell>
          <cell r="GV468">
            <v>0</v>
          </cell>
          <cell r="GW468">
            <v>0</v>
          </cell>
          <cell r="GX468">
            <v>0</v>
          </cell>
          <cell r="GY468">
            <v>0</v>
          </cell>
          <cell r="GZ468">
            <v>0</v>
          </cell>
          <cell r="HA468">
            <v>0</v>
          </cell>
          <cell r="HB468">
            <v>0</v>
          </cell>
          <cell r="HC468">
            <v>0</v>
          </cell>
          <cell r="HD468">
            <v>0</v>
          </cell>
          <cell r="HE468">
            <v>0</v>
          </cell>
          <cell r="HF468">
            <v>0</v>
          </cell>
          <cell r="HG468">
            <v>0</v>
          </cell>
          <cell r="HH468">
            <v>0</v>
          </cell>
          <cell r="HI468">
            <v>0</v>
          </cell>
          <cell r="HJ468">
            <v>0</v>
          </cell>
          <cell r="HK468">
            <v>0</v>
          </cell>
          <cell r="HL468">
            <v>0</v>
          </cell>
          <cell r="HM468">
            <v>0</v>
          </cell>
          <cell r="HN468">
            <v>0</v>
          </cell>
          <cell r="HO468">
            <v>0</v>
          </cell>
          <cell r="HP468">
            <v>0</v>
          </cell>
          <cell r="HQ468">
            <v>0</v>
          </cell>
          <cell r="HR468">
            <v>0</v>
          </cell>
          <cell r="HS468">
            <v>0</v>
          </cell>
          <cell r="HT468">
            <v>0</v>
          </cell>
          <cell r="HU468">
            <v>0</v>
          </cell>
          <cell r="HV468">
            <v>0</v>
          </cell>
          <cell r="HW468">
            <v>0</v>
          </cell>
          <cell r="HX468">
            <v>0</v>
          </cell>
          <cell r="HY468">
            <v>0</v>
          </cell>
          <cell r="HZ468">
            <v>0</v>
          </cell>
          <cell r="IA468">
            <v>0</v>
          </cell>
          <cell r="IB468">
            <v>0</v>
          </cell>
          <cell r="IC468">
            <v>0</v>
          </cell>
          <cell r="ID468">
            <v>0</v>
          </cell>
          <cell r="IE468">
            <v>0</v>
          </cell>
          <cell r="IF468">
            <v>0</v>
          </cell>
          <cell r="IG468">
            <v>0</v>
          </cell>
          <cell r="IH468">
            <v>0</v>
          </cell>
          <cell r="II468">
            <v>0</v>
          </cell>
          <cell r="IJ468">
            <v>0</v>
          </cell>
          <cell r="IK468">
            <v>0</v>
          </cell>
          <cell r="IL468">
            <v>0</v>
          </cell>
          <cell r="IM468">
            <v>0</v>
          </cell>
          <cell r="IN468">
            <v>0</v>
          </cell>
          <cell r="IO468">
            <v>0</v>
          </cell>
          <cell r="IP468">
            <v>0</v>
          </cell>
          <cell r="IQ468">
            <v>0</v>
          </cell>
          <cell r="IR468">
            <v>0</v>
          </cell>
          <cell r="IS468">
            <v>0</v>
          </cell>
          <cell r="IT468">
            <v>0</v>
          </cell>
          <cell r="IU468">
            <v>0</v>
          </cell>
          <cell r="IV468">
            <v>0</v>
          </cell>
          <cell r="IW468">
            <v>0</v>
          </cell>
          <cell r="IX468">
            <v>0</v>
          </cell>
          <cell r="IY468">
            <v>0</v>
          </cell>
          <cell r="IZ468">
            <v>0</v>
          </cell>
          <cell r="JA468">
            <v>0</v>
          </cell>
          <cell r="JB468">
            <v>0</v>
          </cell>
          <cell r="JC468">
            <v>0</v>
          </cell>
          <cell r="JD468">
            <v>0</v>
          </cell>
          <cell r="JE468">
            <v>0</v>
          </cell>
          <cell r="JF468">
            <v>0</v>
          </cell>
          <cell r="JG468">
            <v>0</v>
          </cell>
          <cell r="JH468">
            <v>0</v>
          </cell>
          <cell r="JI468">
            <v>0</v>
          </cell>
          <cell r="JJ468">
            <v>0</v>
          </cell>
          <cell r="JK468">
            <v>0</v>
          </cell>
          <cell r="JL468">
            <v>0</v>
          </cell>
          <cell r="JM468">
            <v>0</v>
          </cell>
          <cell r="JN468">
            <v>0</v>
          </cell>
          <cell r="JO468">
            <v>0</v>
          </cell>
          <cell r="JP468">
            <v>0</v>
          </cell>
          <cell r="JQ468">
            <v>0</v>
          </cell>
        </row>
        <row r="469"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  <cell r="EE469">
            <v>0</v>
          </cell>
          <cell r="EF469">
            <v>0</v>
          </cell>
          <cell r="EG469">
            <v>0</v>
          </cell>
          <cell r="EH469">
            <v>0</v>
          </cell>
          <cell r="EI469">
            <v>0</v>
          </cell>
          <cell r="EJ469">
            <v>0</v>
          </cell>
          <cell r="EK469">
            <v>0</v>
          </cell>
          <cell r="EL469">
            <v>0</v>
          </cell>
          <cell r="EM469">
            <v>0</v>
          </cell>
          <cell r="EN469">
            <v>0</v>
          </cell>
          <cell r="EO469">
            <v>0</v>
          </cell>
          <cell r="EP469">
            <v>0</v>
          </cell>
          <cell r="EQ469">
            <v>0</v>
          </cell>
          <cell r="ER469">
            <v>0</v>
          </cell>
          <cell r="ES469">
            <v>0</v>
          </cell>
          <cell r="ET469">
            <v>0</v>
          </cell>
          <cell r="EU469">
            <v>0</v>
          </cell>
          <cell r="EV469">
            <v>0</v>
          </cell>
          <cell r="EW469">
            <v>0</v>
          </cell>
          <cell r="EX469">
            <v>0</v>
          </cell>
          <cell r="EY469">
            <v>0</v>
          </cell>
          <cell r="EZ469">
            <v>0</v>
          </cell>
          <cell r="FA469">
            <v>0</v>
          </cell>
          <cell r="FB469">
            <v>0</v>
          </cell>
          <cell r="FC469">
            <v>0</v>
          </cell>
          <cell r="FD469">
            <v>0</v>
          </cell>
          <cell r="FE469">
            <v>0</v>
          </cell>
          <cell r="FF469">
            <v>0</v>
          </cell>
          <cell r="FG469">
            <v>0</v>
          </cell>
          <cell r="FH469">
            <v>0</v>
          </cell>
          <cell r="FI469">
            <v>0</v>
          </cell>
          <cell r="FJ469">
            <v>0</v>
          </cell>
          <cell r="FK469">
            <v>0</v>
          </cell>
          <cell r="FL469">
            <v>0</v>
          </cell>
          <cell r="FM469">
            <v>0</v>
          </cell>
          <cell r="FN469">
            <v>0</v>
          </cell>
          <cell r="FO469">
            <v>0</v>
          </cell>
          <cell r="FP469">
            <v>0</v>
          </cell>
          <cell r="FQ469">
            <v>0</v>
          </cell>
          <cell r="FR469">
            <v>0</v>
          </cell>
          <cell r="FS469">
            <v>0</v>
          </cell>
          <cell r="FT469">
            <v>0</v>
          </cell>
          <cell r="FU469">
            <v>0</v>
          </cell>
          <cell r="FV469">
            <v>0</v>
          </cell>
          <cell r="FW469">
            <v>0</v>
          </cell>
          <cell r="FX469">
            <v>0</v>
          </cell>
          <cell r="FY469">
            <v>0</v>
          </cell>
          <cell r="FZ469">
            <v>0</v>
          </cell>
          <cell r="GA469">
            <v>0</v>
          </cell>
          <cell r="GB469">
            <v>0</v>
          </cell>
          <cell r="GC469">
            <v>0</v>
          </cell>
          <cell r="GD469">
            <v>0</v>
          </cell>
          <cell r="GE469">
            <v>0</v>
          </cell>
          <cell r="GF469">
            <v>0</v>
          </cell>
          <cell r="GG469">
            <v>0</v>
          </cell>
          <cell r="GH469">
            <v>0</v>
          </cell>
          <cell r="GI469">
            <v>0</v>
          </cell>
          <cell r="GJ469">
            <v>0</v>
          </cell>
          <cell r="GK469">
            <v>0</v>
          </cell>
          <cell r="GL469">
            <v>0</v>
          </cell>
          <cell r="GM469">
            <v>0</v>
          </cell>
          <cell r="GN469">
            <v>0</v>
          </cell>
          <cell r="GO469">
            <v>0</v>
          </cell>
          <cell r="GP469">
            <v>0</v>
          </cell>
          <cell r="GQ469">
            <v>0</v>
          </cell>
          <cell r="GR469">
            <v>0</v>
          </cell>
          <cell r="GS469">
            <v>0</v>
          </cell>
          <cell r="GT469">
            <v>0</v>
          </cell>
          <cell r="GU469">
            <v>0</v>
          </cell>
          <cell r="GV469">
            <v>0</v>
          </cell>
          <cell r="GW469">
            <v>0</v>
          </cell>
          <cell r="GX469">
            <v>0</v>
          </cell>
          <cell r="GY469">
            <v>0</v>
          </cell>
          <cell r="GZ469">
            <v>0</v>
          </cell>
          <cell r="HA469">
            <v>0</v>
          </cell>
          <cell r="HB469">
            <v>0</v>
          </cell>
          <cell r="HC469">
            <v>0</v>
          </cell>
          <cell r="HD469">
            <v>0</v>
          </cell>
          <cell r="HE469">
            <v>0</v>
          </cell>
          <cell r="HF469">
            <v>0</v>
          </cell>
          <cell r="HG469">
            <v>0</v>
          </cell>
          <cell r="HH469">
            <v>0</v>
          </cell>
          <cell r="HI469">
            <v>0</v>
          </cell>
          <cell r="HJ469">
            <v>0</v>
          </cell>
          <cell r="HK469">
            <v>0</v>
          </cell>
          <cell r="HL469">
            <v>0</v>
          </cell>
          <cell r="HM469">
            <v>0</v>
          </cell>
          <cell r="HN469">
            <v>0</v>
          </cell>
          <cell r="HO469">
            <v>0</v>
          </cell>
          <cell r="HP469">
            <v>0</v>
          </cell>
          <cell r="HQ469">
            <v>0</v>
          </cell>
          <cell r="HR469">
            <v>0</v>
          </cell>
          <cell r="HS469">
            <v>0</v>
          </cell>
          <cell r="HT469">
            <v>0</v>
          </cell>
          <cell r="HU469">
            <v>0</v>
          </cell>
          <cell r="HV469">
            <v>0</v>
          </cell>
          <cell r="HW469">
            <v>0</v>
          </cell>
          <cell r="HX469">
            <v>0</v>
          </cell>
          <cell r="HY469">
            <v>0</v>
          </cell>
          <cell r="HZ469">
            <v>0</v>
          </cell>
          <cell r="IA469">
            <v>0</v>
          </cell>
          <cell r="IB469">
            <v>0</v>
          </cell>
          <cell r="IC469">
            <v>0</v>
          </cell>
          <cell r="ID469">
            <v>0</v>
          </cell>
          <cell r="IE469">
            <v>0</v>
          </cell>
          <cell r="IF469">
            <v>0</v>
          </cell>
          <cell r="IG469">
            <v>0</v>
          </cell>
          <cell r="IH469">
            <v>0</v>
          </cell>
          <cell r="II469">
            <v>0</v>
          </cell>
          <cell r="IJ469">
            <v>0</v>
          </cell>
          <cell r="IK469">
            <v>0</v>
          </cell>
          <cell r="IL469">
            <v>0</v>
          </cell>
          <cell r="IM469">
            <v>0</v>
          </cell>
          <cell r="IN469">
            <v>0</v>
          </cell>
          <cell r="IO469">
            <v>0</v>
          </cell>
          <cell r="IP469">
            <v>0</v>
          </cell>
          <cell r="IQ469">
            <v>0</v>
          </cell>
          <cell r="IR469">
            <v>0</v>
          </cell>
          <cell r="IS469">
            <v>0</v>
          </cell>
          <cell r="IT469">
            <v>0</v>
          </cell>
          <cell r="IU469">
            <v>0</v>
          </cell>
          <cell r="IV469">
            <v>0</v>
          </cell>
          <cell r="IW469">
            <v>0</v>
          </cell>
          <cell r="IX469">
            <v>0</v>
          </cell>
          <cell r="IY469">
            <v>0</v>
          </cell>
          <cell r="IZ469">
            <v>0</v>
          </cell>
          <cell r="JA469">
            <v>0</v>
          </cell>
          <cell r="JB469">
            <v>0</v>
          </cell>
          <cell r="JC469">
            <v>0</v>
          </cell>
          <cell r="JD469">
            <v>0</v>
          </cell>
          <cell r="JE469">
            <v>0</v>
          </cell>
          <cell r="JF469">
            <v>0</v>
          </cell>
          <cell r="JG469">
            <v>0</v>
          </cell>
          <cell r="JH469">
            <v>0</v>
          </cell>
          <cell r="JI469">
            <v>0</v>
          </cell>
          <cell r="JJ469">
            <v>0</v>
          </cell>
          <cell r="JK469">
            <v>0</v>
          </cell>
          <cell r="JL469">
            <v>0</v>
          </cell>
          <cell r="JM469">
            <v>0</v>
          </cell>
          <cell r="JN469">
            <v>0</v>
          </cell>
          <cell r="JO469">
            <v>0</v>
          </cell>
          <cell r="JP469">
            <v>0</v>
          </cell>
          <cell r="JQ469">
            <v>0</v>
          </cell>
        </row>
        <row r="470"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  <cell r="EE470">
            <v>0</v>
          </cell>
          <cell r="EF470">
            <v>0</v>
          </cell>
          <cell r="EG470">
            <v>0</v>
          </cell>
          <cell r="EH470">
            <v>0</v>
          </cell>
          <cell r="EI470">
            <v>0</v>
          </cell>
          <cell r="EJ470">
            <v>0</v>
          </cell>
          <cell r="EK470">
            <v>0</v>
          </cell>
          <cell r="EL470">
            <v>0</v>
          </cell>
          <cell r="EM470">
            <v>0</v>
          </cell>
          <cell r="EN470">
            <v>0</v>
          </cell>
          <cell r="EO470">
            <v>0</v>
          </cell>
          <cell r="EP470">
            <v>0</v>
          </cell>
          <cell r="EQ470">
            <v>0</v>
          </cell>
          <cell r="ER470">
            <v>0</v>
          </cell>
          <cell r="ES470">
            <v>0</v>
          </cell>
          <cell r="ET470">
            <v>0</v>
          </cell>
          <cell r="EU470">
            <v>0</v>
          </cell>
          <cell r="EV470">
            <v>0</v>
          </cell>
          <cell r="EW470">
            <v>0</v>
          </cell>
          <cell r="EX470">
            <v>0</v>
          </cell>
          <cell r="EY470">
            <v>0</v>
          </cell>
          <cell r="EZ470">
            <v>0</v>
          </cell>
          <cell r="FA470">
            <v>0</v>
          </cell>
          <cell r="FB470">
            <v>0</v>
          </cell>
          <cell r="FC470">
            <v>0</v>
          </cell>
          <cell r="FD470">
            <v>0</v>
          </cell>
          <cell r="FE470">
            <v>0</v>
          </cell>
          <cell r="FF470">
            <v>0</v>
          </cell>
          <cell r="FG470">
            <v>0</v>
          </cell>
          <cell r="FH470">
            <v>0</v>
          </cell>
          <cell r="FI470">
            <v>0</v>
          </cell>
          <cell r="FJ470">
            <v>0</v>
          </cell>
          <cell r="FK470">
            <v>0</v>
          </cell>
          <cell r="FL470">
            <v>0</v>
          </cell>
          <cell r="FM470">
            <v>0</v>
          </cell>
          <cell r="FN470">
            <v>0</v>
          </cell>
          <cell r="FO470">
            <v>0</v>
          </cell>
          <cell r="FP470">
            <v>0</v>
          </cell>
          <cell r="FQ470">
            <v>0</v>
          </cell>
          <cell r="FR470">
            <v>0</v>
          </cell>
          <cell r="FS470">
            <v>0</v>
          </cell>
          <cell r="FT470">
            <v>0</v>
          </cell>
          <cell r="FU470">
            <v>0</v>
          </cell>
          <cell r="FV470">
            <v>0</v>
          </cell>
          <cell r="FW470">
            <v>0</v>
          </cell>
          <cell r="FX470">
            <v>0</v>
          </cell>
          <cell r="FY470">
            <v>0</v>
          </cell>
          <cell r="FZ470">
            <v>0</v>
          </cell>
          <cell r="GA470">
            <v>0</v>
          </cell>
          <cell r="GB470">
            <v>0</v>
          </cell>
          <cell r="GC470">
            <v>0</v>
          </cell>
          <cell r="GD470">
            <v>0</v>
          </cell>
          <cell r="GE470">
            <v>0</v>
          </cell>
          <cell r="GF470">
            <v>0</v>
          </cell>
          <cell r="GG470">
            <v>0</v>
          </cell>
          <cell r="GH470">
            <v>0</v>
          </cell>
          <cell r="GI470">
            <v>0</v>
          </cell>
          <cell r="GJ470">
            <v>0</v>
          </cell>
          <cell r="GK470">
            <v>0</v>
          </cell>
          <cell r="GL470">
            <v>0</v>
          </cell>
          <cell r="GM470">
            <v>0</v>
          </cell>
          <cell r="GN470">
            <v>0</v>
          </cell>
          <cell r="GO470">
            <v>0</v>
          </cell>
          <cell r="GP470">
            <v>0</v>
          </cell>
          <cell r="GQ470">
            <v>0</v>
          </cell>
          <cell r="GR470">
            <v>0</v>
          </cell>
          <cell r="GS470">
            <v>0</v>
          </cell>
          <cell r="GT470">
            <v>0</v>
          </cell>
          <cell r="GU470">
            <v>0</v>
          </cell>
          <cell r="GV470">
            <v>0</v>
          </cell>
          <cell r="GW470">
            <v>0</v>
          </cell>
          <cell r="GX470">
            <v>0</v>
          </cell>
          <cell r="GY470">
            <v>0</v>
          </cell>
          <cell r="GZ470">
            <v>0</v>
          </cell>
          <cell r="HA470">
            <v>0</v>
          </cell>
          <cell r="HB470">
            <v>0</v>
          </cell>
          <cell r="HC470">
            <v>0</v>
          </cell>
          <cell r="HD470">
            <v>0</v>
          </cell>
          <cell r="HE470">
            <v>0</v>
          </cell>
          <cell r="HF470">
            <v>0</v>
          </cell>
          <cell r="HG470">
            <v>0</v>
          </cell>
          <cell r="HH470">
            <v>0</v>
          </cell>
          <cell r="HI470">
            <v>0</v>
          </cell>
          <cell r="HJ470">
            <v>0</v>
          </cell>
          <cell r="HK470">
            <v>0</v>
          </cell>
          <cell r="HL470">
            <v>0</v>
          </cell>
          <cell r="HM470">
            <v>0</v>
          </cell>
          <cell r="HN470">
            <v>0</v>
          </cell>
          <cell r="HO470">
            <v>0</v>
          </cell>
          <cell r="HP470">
            <v>0</v>
          </cell>
          <cell r="HQ470">
            <v>0</v>
          </cell>
          <cell r="HR470">
            <v>0</v>
          </cell>
          <cell r="HS470">
            <v>0</v>
          </cell>
          <cell r="HT470">
            <v>0</v>
          </cell>
          <cell r="HU470">
            <v>0</v>
          </cell>
          <cell r="HV470">
            <v>0</v>
          </cell>
          <cell r="HW470">
            <v>0</v>
          </cell>
          <cell r="HX470">
            <v>0</v>
          </cell>
          <cell r="HY470">
            <v>0</v>
          </cell>
          <cell r="HZ470">
            <v>0</v>
          </cell>
          <cell r="IA470">
            <v>0</v>
          </cell>
          <cell r="IB470">
            <v>0</v>
          </cell>
          <cell r="IC470">
            <v>0</v>
          </cell>
          <cell r="ID470">
            <v>0</v>
          </cell>
          <cell r="IE470">
            <v>0</v>
          </cell>
          <cell r="IF470">
            <v>0</v>
          </cell>
          <cell r="IG470">
            <v>0</v>
          </cell>
          <cell r="IH470">
            <v>0</v>
          </cell>
          <cell r="II470">
            <v>0</v>
          </cell>
          <cell r="IJ470">
            <v>0</v>
          </cell>
          <cell r="IK470">
            <v>0</v>
          </cell>
          <cell r="IL470">
            <v>0</v>
          </cell>
          <cell r="IM470">
            <v>0</v>
          </cell>
          <cell r="IN470">
            <v>0</v>
          </cell>
          <cell r="IO470">
            <v>0</v>
          </cell>
          <cell r="IP470">
            <v>0</v>
          </cell>
          <cell r="IQ470">
            <v>0</v>
          </cell>
          <cell r="IR470">
            <v>0</v>
          </cell>
          <cell r="IS470">
            <v>0</v>
          </cell>
          <cell r="IT470">
            <v>0</v>
          </cell>
          <cell r="IU470">
            <v>0</v>
          </cell>
          <cell r="IV470">
            <v>0</v>
          </cell>
          <cell r="IW470">
            <v>0</v>
          </cell>
          <cell r="IX470">
            <v>0</v>
          </cell>
          <cell r="IY470">
            <v>0</v>
          </cell>
          <cell r="IZ470">
            <v>0</v>
          </cell>
          <cell r="JA470">
            <v>0</v>
          </cell>
          <cell r="JB470">
            <v>0</v>
          </cell>
          <cell r="JC470">
            <v>0</v>
          </cell>
          <cell r="JD470">
            <v>0</v>
          </cell>
          <cell r="JE470">
            <v>0</v>
          </cell>
          <cell r="JF470">
            <v>0</v>
          </cell>
          <cell r="JG470">
            <v>0</v>
          </cell>
          <cell r="JH470">
            <v>0</v>
          </cell>
          <cell r="JI470">
            <v>0</v>
          </cell>
          <cell r="JJ470">
            <v>0</v>
          </cell>
          <cell r="JK470">
            <v>0</v>
          </cell>
          <cell r="JL470">
            <v>0</v>
          </cell>
          <cell r="JM470">
            <v>0</v>
          </cell>
          <cell r="JN470">
            <v>0</v>
          </cell>
          <cell r="JO470">
            <v>0</v>
          </cell>
          <cell r="JP470">
            <v>0</v>
          </cell>
          <cell r="JQ470">
            <v>0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  <cell r="EF471">
            <v>0</v>
          </cell>
          <cell r="EG471">
            <v>0</v>
          </cell>
          <cell r="EH471">
            <v>0</v>
          </cell>
          <cell r="EI471">
            <v>0</v>
          </cell>
          <cell r="EJ471">
            <v>0</v>
          </cell>
          <cell r="EK471">
            <v>0</v>
          </cell>
          <cell r="EL471">
            <v>0</v>
          </cell>
          <cell r="EM471">
            <v>0</v>
          </cell>
          <cell r="EN471">
            <v>0</v>
          </cell>
          <cell r="EO471">
            <v>0</v>
          </cell>
          <cell r="EP471">
            <v>0</v>
          </cell>
          <cell r="EQ471">
            <v>0</v>
          </cell>
          <cell r="ER471">
            <v>0</v>
          </cell>
          <cell r="ES471">
            <v>0</v>
          </cell>
          <cell r="ET471">
            <v>0</v>
          </cell>
          <cell r="EU471">
            <v>0</v>
          </cell>
          <cell r="EV471">
            <v>0</v>
          </cell>
          <cell r="EW471">
            <v>0</v>
          </cell>
          <cell r="EX471">
            <v>0</v>
          </cell>
          <cell r="EY471">
            <v>0</v>
          </cell>
          <cell r="EZ471">
            <v>0</v>
          </cell>
          <cell r="FA471">
            <v>0</v>
          </cell>
          <cell r="FB471">
            <v>0</v>
          </cell>
          <cell r="FC471">
            <v>0</v>
          </cell>
          <cell r="FD471">
            <v>0</v>
          </cell>
          <cell r="FE471">
            <v>0</v>
          </cell>
          <cell r="FF471">
            <v>0</v>
          </cell>
          <cell r="FG471">
            <v>0</v>
          </cell>
          <cell r="FH471">
            <v>0</v>
          </cell>
          <cell r="FI471">
            <v>0</v>
          </cell>
          <cell r="FJ471">
            <v>0</v>
          </cell>
          <cell r="FK471">
            <v>0</v>
          </cell>
          <cell r="FL471">
            <v>0</v>
          </cell>
          <cell r="FM471">
            <v>0</v>
          </cell>
          <cell r="FN471">
            <v>0</v>
          </cell>
          <cell r="FO471">
            <v>0</v>
          </cell>
          <cell r="FP471">
            <v>0</v>
          </cell>
          <cell r="FQ471">
            <v>0</v>
          </cell>
          <cell r="FR471">
            <v>0</v>
          </cell>
          <cell r="FS471">
            <v>0</v>
          </cell>
          <cell r="FT471">
            <v>0</v>
          </cell>
          <cell r="FU471">
            <v>0</v>
          </cell>
          <cell r="FV471">
            <v>0</v>
          </cell>
          <cell r="FW471">
            <v>0</v>
          </cell>
          <cell r="FX471">
            <v>0</v>
          </cell>
          <cell r="FY471">
            <v>0</v>
          </cell>
          <cell r="FZ471">
            <v>0</v>
          </cell>
          <cell r="GA471">
            <v>0</v>
          </cell>
          <cell r="GB471">
            <v>0</v>
          </cell>
          <cell r="GC471">
            <v>0</v>
          </cell>
          <cell r="GD471">
            <v>0</v>
          </cell>
          <cell r="GE471">
            <v>0</v>
          </cell>
          <cell r="GF471">
            <v>0</v>
          </cell>
          <cell r="GG471">
            <v>0</v>
          </cell>
          <cell r="GH471">
            <v>0</v>
          </cell>
          <cell r="GI471">
            <v>0</v>
          </cell>
          <cell r="GJ471">
            <v>0</v>
          </cell>
          <cell r="GK471">
            <v>0</v>
          </cell>
          <cell r="GL471">
            <v>0</v>
          </cell>
          <cell r="GM471">
            <v>0</v>
          </cell>
          <cell r="GN471">
            <v>0</v>
          </cell>
          <cell r="GO471">
            <v>0</v>
          </cell>
          <cell r="GP471">
            <v>0</v>
          </cell>
          <cell r="GQ471">
            <v>0</v>
          </cell>
          <cell r="GR471">
            <v>0</v>
          </cell>
          <cell r="GS471">
            <v>0</v>
          </cell>
          <cell r="GT471">
            <v>0</v>
          </cell>
          <cell r="GU471">
            <v>0</v>
          </cell>
          <cell r="GV471">
            <v>0</v>
          </cell>
          <cell r="GW471">
            <v>0</v>
          </cell>
          <cell r="GX471">
            <v>0</v>
          </cell>
          <cell r="GY471">
            <v>0</v>
          </cell>
          <cell r="GZ471">
            <v>0</v>
          </cell>
          <cell r="HA471">
            <v>0</v>
          </cell>
          <cell r="HB471">
            <v>0</v>
          </cell>
          <cell r="HC471">
            <v>0</v>
          </cell>
          <cell r="HD471">
            <v>0</v>
          </cell>
          <cell r="HE471">
            <v>0</v>
          </cell>
          <cell r="HF471">
            <v>0</v>
          </cell>
          <cell r="HG471">
            <v>0</v>
          </cell>
          <cell r="HH471">
            <v>0</v>
          </cell>
          <cell r="HI471">
            <v>0</v>
          </cell>
          <cell r="HJ471">
            <v>0</v>
          </cell>
          <cell r="HK471">
            <v>0</v>
          </cell>
          <cell r="HL471">
            <v>0</v>
          </cell>
          <cell r="HM471">
            <v>0</v>
          </cell>
          <cell r="HN471">
            <v>0</v>
          </cell>
          <cell r="HO471">
            <v>0</v>
          </cell>
          <cell r="HP471">
            <v>0</v>
          </cell>
          <cell r="HQ471">
            <v>0</v>
          </cell>
          <cell r="HR471">
            <v>0</v>
          </cell>
          <cell r="HS471">
            <v>0</v>
          </cell>
          <cell r="HT471">
            <v>0</v>
          </cell>
          <cell r="HU471">
            <v>0</v>
          </cell>
          <cell r="HV471">
            <v>0</v>
          </cell>
          <cell r="HW471">
            <v>0</v>
          </cell>
          <cell r="HX471">
            <v>0</v>
          </cell>
          <cell r="HY471">
            <v>0</v>
          </cell>
          <cell r="HZ471">
            <v>0</v>
          </cell>
          <cell r="IA471">
            <v>0</v>
          </cell>
          <cell r="IB471">
            <v>0</v>
          </cell>
          <cell r="IC471">
            <v>0</v>
          </cell>
          <cell r="ID471">
            <v>0</v>
          </cell>
          <cell r="IE471">
            <v>0</v>
          </cell>
          <cell r="IF471">
            <v>0</v>
          </cell>
          <cell r="IG471">
            <v>0</v>
          </cell>
          <cell r="IH471">
            <v>0</v>
          </cell>
          <cell r="II471">
            <v>0</v>
          </cell>
          <cell r="IJ471">
            <v>0</v>
          </cell>
          <cell r="IK471">
            <v>0</v>
          </cell>
          <cell r="IL471">
            <v>0</v>
          </cell>
          <cell r="IM471">
            <v>0</v>
          </cell>
          <cell r="IN471">
            <v>0</v>
          </cell>
          <cell r="IO471">
            <v>0</v>
          </cell>
          <cell r="IP471">
            <v>0</v>
          </cell>
          <cell r="IQ471">
            <v>0</v>
          </cell>
          <cell r="IR471">
            <v>0</v>
          </cell>
          <cell r="IS471">
            <v>0</v>
          </cell>
          <cell r="IT471">
            <v>0</v>
          </cell>
          <cell r="IU471">
            <v>0</v>
          </cell>
          <cell r="IV471">
            <v>0</v>
          </cell>
          <cell r="IW471">
            <v>0</v>
          </cell>
          <cell r="IX471">
            <v>0</v>
          </cell>
          <cell r="IY471">
            <v>0</v>
          </cell>
          <cell r="IZ471">
            <v>0</v>
          </cell>
          <cell r="JA471">
            <v>0</v>
          </cell>
          <cell r="JB471">
            <v>0</v>
          </cell>
          <cell r="JC471">
            <v>0</v>
          </cell>
          <cell r="JD471">
            <v>0</v>
          </cell>
          <cell r="JE471">
            <v>0</v>
          </cell>
          <cell r="JF471">
            <v>0</v>
          </cell>
          <cell r="JG471">
            <v>0</v>
          </cell>
          <cell r="JH471">
            <v>0</v>
          </cell>
          <cell r="JI471">
            <v>0</v>
          </cell>
          <cell r="JJ471">
            <v>0</v>
          </cell>
          <cell r="JK471">
            <v>0</v>
          </cell>
          <cell r="JL471">
            <v>0</v>
          </cell>
          <cell r="JM471">
            <v>0</v>
          </cell>
          <cell r="JN471">
            <v>0</v>
          </cell>
          <cell r="JO471">
            <v>0</v>
          </cell>
          <cell r="JP471">
            <v>0</v>
          </cell>
          <cell r="JQ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  <cell r="ES472">
            <v>0</v>
          </cell>
          <cell r="ET472">
            <v>0</v>
          </cell>
          <cell r="EU472">
            <v>0</v>
          </cell>
          <cell r="EV472">
            <v>0</v>
          </cell>
          <cell r="EW472">
            <v>0</v>
          </cell>
          <cell r="EX472">
            <v>0</v>
          </cell>
          <cell r="EY472">
            <v>0</v>
          </cell>
          <cell r="EZ472">
            <v>0</v>
          </cell>
          <cell r="FA472">
            <v>0</v>
          </cell>
          <cell r="FB472">
            <v>0</v>
          </cell>
          <cell r="FC472">
            <v>0</v>
          </cell>
          <cell r="FD472">
            <v>0</v>
          </cell>
          <cell r="FE472">
            <v>0</v>
          </cell>
          <cell r="FF472">
            <v>0</v>
          </cell>
          <cell r="FG472">
            <v>0</v>
          </cell>
          <cell r="FH472">
            <v>0</v>
          </cell>
          <cell r="FI472">
            <v>0</v>
          </cell>
          <cell r="FJ472">
            <v>0</v>
          </cell>
          <cell r="FK472">
            <v>0</v>
          </cell>
          <cell r="FL472">
            <v>0</v>
          </cell>
          <cell r="FM472">
            <v>0</v>
          </cell>
          <cell r="FN472">
            <v>0</v>
          </cell>
          <cell r="FO472">
            <v>0</v>
          </cell>
          <cell r="FP472">
            <v>0</v>
          </cell>
          <cell r="FQ472">
            <v>0</v>
          </cell>
          <cell r="FR472">
            <v>0</v>
          </cell>
          <cell r="FS472">
            <v>0</v>
          </cell>
          <cell r="FT472">
            <v>0</v>
          </cell>
          <cell r="FU472">
            <v>0</v>
          </cell>
          <cell r="FV472">
            <v>0</v>
          </cell>
          <cell r="FW472">
            <v>0</v>
          </cell>
          <cell r="FX472">
            <v>0</v>
          </cell>
          <cell r="FY472">
            <v>0</v>
          </cell>
          <cell r="FZ472">
            <v>0</v>
          </cell>
          <cell r="GA472">
            <v>0</v>
          </cell>
          <cell r="GB472">
            <v>0</v>
          </cell>
          <cell r="GC472">
            <v>0</v>
          </cell>
          <cell r="GD472">
            <v>0</v>
          </cell>
          <cell r="GE472">
            <v>0</v>
          </cell>
          <cell r="GF472">
            <v>0</v>
          </cell>
          <cell r="GG472">
            <v>0</v>
          </cell>
          <cell r="GH472">
            <v>0</v>
          </cell>
          <cell r="GI472">
            <v>0</v>
          </cell>
          <cell r="GJ472">
            <v>0</v>
          </cell>
          <cell r="GK472">
            <v>0</v>
          </cell>
          <cell r="GL472">
            <v>0</v>
          </cell>
          <cell r="GM472">
            <v>0</v>
          </cell>
          <cell r="GN472">
            <v>0</v>
          </cell>
          <cell r="GO472">
            <v>0</v>
          </cell>
          <cell r="GP472">
            <v>0</v>
          </cell>
          <cell r="GQ472">
            <v>0</v>
          </cell>
          <cell r="GR472">
            <v>0</v>
          </cell>
          <cell r="GS472">
            <v>0</v>
          </cell>
          <cell r="GT472">
            <v>0</v>
          </cell>
          <cell r="GU472">
            <v>0</v>
          </cell>
          <cell r="GV472">
            <v>0</v>
          </cell>
          <cell r="GW472">
            <v>0</v>
          </cell>
          <cell r="GX472">
            <v>0</v>
          </cell>
          <cell r="GY472">
            <v>0</v>
          </cell>
          <cell r="GZ472">
            <v>0</v>
          </cell>
          <cell r="HA472">
            <v>0</v>
          </cell>
          <cell r="HB472">
            <v>0</v>
          </cell>
          <cell r="HC472">
            <v>0</v>
          </cell>
          <cell r="HD472">
            <v>0</v>
          </cell>
          <cell r="HE472">
            <v>0</v>
          </cell>
          <cell r="HF472">
            <v>0</v>
          </cell>
          <cell r="HG472">
            <v>0</v>
          </cell>
          <cell r="HH472">
            <v>0</v>
          </cell>
          <cell r="HI472">
            <v>0</v>
          </cell>
          <cell r="HJ472">
            <v>0</v>
          </cell>
          <cell r="HK472">
            <v>0</v>
          </cell>
          <cell r="HL472">
            <v>0</v>
          </cell>
          <cell r="HM472">
            <v>0</v>
          </cell>
          <cell r="HN472">
            <v>0</v>
          </cell>
          <cell r="HO472">
            <v>0</v>
          </cell>
          <cell r="HP472">
            <v>0</v>
          </cell>
          <cell r="HQ472">
            <v>0</v>
          </cell>
          <cell r="HR472">
            <v>0</v>
          </cell>
          <cell r="HS472">
            <v>0</v>
          </cell>
          <cell r="HT472">
            <v>0</v>
          </cell>
          <cell r="HU472">
            <v>0</v>
          </cell>
          <cell r="HV472">
            <v>0</v>
          </cell>
          <cell r="HW472">
            <v>0</v>
          </cell>
          <cell r="HX472">
            <v>0</v>
          </cell>
          <cell r="HY472">
            <v>0</v>
          </cell>
          <cell r="HZ472">
            <v>0</v>
          </cell>
          <cell r="IA472">
            <v>0</v>
          </cell>
          <cell r="IB472">
            <v>0</v>
          </cell>
          <cell r="IC472">
            <v>0</v>
          </cell>
          <cell r="ID472">
            <v>0</v>
          </cell>
          <cell r="IE472">
            <v>0</v>
          </cell>
          <cell r="IF472">
            <v>0</v>
          </cell>
          <cell r="IG472">
            <v>0</v>
          </cell>
          <cell r="IH472">
            <v>0</v>
          </cell>
          <cell r="II472">
            <v>0</v>
          </cell>
          <cell r="IJ472">
            <v>0</v>
          </cell>
          <cell r="IK472">
            <v>0</v>
          </cell>
          <cell r="IL472">
            <v>0</v>
          </cell>
          <cell r="IM472">
            <v>0</v>
          </cell>
          <cell r="IN472">
            <v>0</v>
          </cell>
          <cell r="IO472">
            <v>0</v>
          </cell>
          <cell r="IP472">
            <v>0</v>
          </cell>
          <cell r="IQ472">
            <v>0</v>
          </cell>
          <cell r="IR472">
            <v>0</v>
          </cell>
          <cell r="IS472">
            <v>0</v>
          </cell>
          <cell r="IT472">
            <v>0</v>
          </cell>
          <cell r="IU472">
            <v>0</v>
          </cell>
          <cell r="IV472">
            <v>0</v>
          </cell>
          <cell r="IW472">
            <v>0</v>
          </cell>
          <cell r="IX472">
            <v>0</v>
          </cell>
          <cell r="IY472">
            <v>0</v>
          </cell>
          <cell r="IZ472">
            <v>0</v>
          </cell>
          <cell r="JA472">
            <v>0</v>
          </cell>
          <cell r="JB472">
            <v>0</v>
          </cell>
          <cell r="JC472">
            <v>0</v>
          </cell>
          <cell r="JD472">
            <v>0</v>
          </cell>
          <cell r="JE472">
            <v>0</v>
          </cell>
          <cell r="JF472">
            <v>0</v>
          </cell>
          <cell r="JG472">
            <v>0</v>
          </cell>
          <cell r="JH472">
            <v>0</v>
          </cell>
          <cell r="JI472">
            <v>0</v>
          </cell>
          <cell r="JJ472">
            <v>0</v>
          </cell>
          <cell r="JK472">
            <v>0</v>
          </cell>
          <cell r="JL472">
            <v>0</v>
          </cell>
          <cell r="JM472">
            <v>0</v>
          </cell>
          <cell r="JN472">
            <v>0</v>
          </cell>
          <cell r="JO472">
            <v>0</v>
          </cell>
          <cell r="JP472">
            <v>0</v>
          </cell>
          <cell r="JQ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U473">
            <v>0</v>
          </cell>
          <cell r="EV473">
            <v>0</v>
          </cell>
          <cell r="EW473">
            <v>0</v>
          </cell>
          <cell r="EX473">
            <v>0</v>
          </cell>
          <cell r="EY473">
            <v>0</v>
          </cell>
          <cell r="EZ473">
            <v>0</v>
          </cell>
          <cell r="FA473">
            <v>0</v>
          </cell>
          <cell r="FB473">
            <v>0</v>
          </cell>
          <cell r="FC473">
            <v>0</v>
          </cell>
          <cell r="FD473">
            <v>0</v>
          </cell>
          <cell r="FE473">
            <v>0</v>
          </cell>
          <cell r="FF473">
            <v>0</v>
          </cell>
          <cell r="FG473">
            <v>0</v>
          </cell>
          <cell r="FH473">
            <v>0</v>
          </cell>
          <cell r="FI473">
            <v>0</v>
          </cell>
          <cell r="FJ473">
            <v>0</v>
          </cell>
          <cell r="FK473">
            <v>0</v>
          </cell>
          <cell r="FL473">
            <v>0</v>
          </cell>
          <cell r="FM473">
            <v>0</v>
          </cell>
          <cell r="FN473">
            <v>0</v>
          </cell>
          <cell r="FO473">
            <v>0</v>
          </cell>
          <cell r="FP473">
            <v>0</v>
          </cell>
          <cell r="FQ473">
            <v>0</v>
          </cell>
          <cell r="FR473">
            <v>0</v>
          </cell>
          <cell r="FS473">
            <v>0</v>
          </cell>
          <cell r="FT473">
            <v>0</v>
          </cell>
          <cell r="FU473">
            <v>0</v>
          </cell>
          <cell r="FV473">
            <v>0</v>
          </cell>
          <cell r="FW473">
            <v>0</v>
          </cell>
          <cell r="FX473">
            <v>0</v>
          </cell>
          <cell r="FY473">
            <v>0</v>
          </cell>
          <cell r="FZ473">
            <v>0</v>
          </cell>
          <cell r="GA473">
            <v>0</v>
          </cell>
          <cell r="GB473">
            <v>0</v>
          </cell>
          <cell r="GC473">
            <v>0</v>
          </cell>
          <cell r="GD473">
            <v>0</v>
          </cell>
          <cell r="GE473">
            <v>0</v>
          </cell>
          <cell r="GF473">
            <v>0</v>
          </cell>
          <cell r="GG473">
            <v>0</v>
          </cell>
          <cell r="GH473">
            <v>0</v>
          </cell>
          <cell r="GI473">
            <v>0</v>
          </cell>
          <cell r="GJ473">
            <v>0</v>
          </cell>
          <cell r="GK473">
            <v>0</v>
          </cell>
          <cell r="GL473">
            <v>0</v>
          </cell>
          <cell r="GM473">
            <v>0</v>
          </cell>
          <cell r="GN473">
            <v>0</v>
          </cell>
          <cell r="GO473">
            <v>0</v>
          </cell>
          <cell r="GP473">
            <v>0</v>
          </cell>
          <cell r="GQ473">
            <v>0</v>
          </cell>
          <cell r="GR473">
            <v>0</v>
          </cell>
          <cell r="GS473">
            <v>0</v>
          </cell>
          <cell r="GT473">
            <v>0</v>
          </cell>
          <cell r="GU473">
            <v>0</v>
          </cell>
          <cell r="GV473">
            <v>0</v>
          </cell>
          <cell r="GW473">
            <v>0</v>
          </cell>
          <cell r="GX473">
            <v>0</v>
          </cell>
          <cell r="GY473">
            <v>0</v>
          </cell>
          <cell r="GZ473">
            <v>0</v>
          </cell>
          <cell r="HA473">
            <v>0</v>
          </cell>
          <cell r="HB473">
            <v>0</v>
          </cell>
          <cell r="HC473">
            <v>0</v>
          </cell>
          <cell r="HD473">
            <v>0</v>
          </cell>
          <cell r="HE473">
            <v>0</v>
          </cell>
          <cell r="HF473">
            <v>0</v>
          </cell>
          <cell r="HG473">
            <v>0</v>
          </cell>
          <cell r="HH473">
            <v>0</v>
          </cell>
          <cell r="HI473">
            <v>0</v>
          </cell>
          <cell r="HJ473">
            <v>0</v>
          </cell>
          <cell r="HK473">
            <v>0</v>
          </cell>
          <cell r="HL473">
            <v>0</v>
          </cell>
          <cell r="HM473">
            <v>0</v>
          </cell>
          <cell r="HN473">
            <v>0</v>
          </cell>
          <cell r="HO473">
            <v>0</v>
          </cell>
          <cell r="HP473">
            <v>0</v>
          </cell>
          <cell r="HQ473">
            <v>0</v>
          </cell>
          <cell r="HR473">
            <v>0</v>
          </cell>
          <cell r="HS473">
            <v>0</v>
          </cell>
          <cell r="HT473">
            <v>0</v>
          </cell>
          <cell r="HU473">
            <v>0</v>
          </cell>
          <cell r="HV473">
            <v>0</v>
          </cell>
          <cell r="HW473">
            <v>0</v>
          </cell>
          <cell r="HX473">
            <v>0</v>
          </cell>
          <cell r="HY473">
            <v>0</v>
          </cell>
          <cell r="HZ473">
            <v>0</v>
          </cell>
          <cell r="IA473">
            <v>0</v>
          </cell>
          <cell r="IB473">
            <v>0</v>
          </cell>
          <cell r="IC473">
            <v>0</v>
          </cell>
          <cell r="ID473">
            <v>0</v>
          </cell>
          <cell r="IE473">
            <v>0</v>
          </cell>
          <cell r="IF473">
            <v>0</v>
          </cell>
          <cell r="IG473">
            <v>0</v>
          </cell>
          <cell r="IH473">
            <v>0</v>
          </cell>
          <cell r="II473">
            <v>0</v>
          </cell>
          <cell r="IJ473">
            <v>0</v>
          </cell>
          <cell r="IK473">
            <v>0</v>
          </cell>
          <cell r="IL473">
            <v>0</v>
          </cell>
          <cell r="IM473">
            <v>0</v>
          </cell>
          <cell r="IN473">
            <v>0</v>
          </cell>
          <cell r="IO473">
            <v>0</v>
          </cell>
          <cell r="IP473">
            <v>0</v>
          </cell>
          <cell r="IQ473">
            <v>0</v>
          </cell>
          <cell r="IR473">
            <v>0</v>
          </cell>
          <cell r="IS473">
            <v>0</v>
          </cell>
          <cell r="IT473">
            <v>0</v>
          </cell>
          <cell r="IU473">
            <v>0</v>
          </cell>
          <cell r="IV473">
            <v>0</v>
          </cell>
          <cell r="IW473">
            <v>0</v>
          </cell>
          <cell r="IX473">
            <v>0</v>
          </cell>
          <cell r="IY473">
            <v>0</v>
          </cell>
          <cell r="IZ473">
            <v>0</v>
          </cell>
          <cell r="JA473">
            <v>0</v>
          </cell>
          <cell r="JB473">
            <v>0</v>
          </cell>
          <cell r="JC473">
            <v>0</v>
          </cell>
          <cell r="JD473">
            <v>0</v>
          </cell>
          <cell r="JE473">
            <v>0</v>
          </cell>
          <cell r="JF473">
            <v>0</v>
          </cell>
          <cell r="JG473">
            <v>0</v>
          </cell>
          <cell r="JH473">
            <v>0</v>
          </cell>
          <cell r="JI473">
            <v>0</v>
          </cell>
          <cell r="JJ473">
            <v>0</v>
          </cell>
          <cell r="JK473">
            <v>0</v>
          </cell>
          <cell r="JL473">
            <v>0</v>
          </cell>
          <cell r="JM473">
            <v>0</v>
          </cell>
          <cell r="JN473">
            <v>0</v>
          </cell>
          <cell r="JO473">
            <v>0</v>
          </cell>
          <cell r="JP473">
            <v>0</v>
          </cell>
          <cell r="JQ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  <cell r="EE474">
            <v>0</v>
          </cell>
          <cell r="EF474">
            <v>0</v>
          </cell>
          <cell r="EG474">
            <v>0</v>
          </cell>
          <cell r="EH474">
            <v>0</v>
          </cell>
          <cell r="EI474">
            <v>0</v>
          </cell>
          <cell r="EJ474">
            <v>0</v>
          </cell>
          <cell r="EK474">
            <v>0</v>
          </cell>
          <cell r="EL474">
            <v>0</v>
          </cell>
          <cell r="EM474">
            <v>0</v>
          </cell>
          <cell r="EN474">
            <v>0</v>
          </cell>
          <cell r="EO474">
            <v>0</v>
          </cell>
          <cell r="EP474">
            <v>0</v>
          </cell>
          <cell r="EQ474">
            <v>0</v>
          </cell>
          <cell r="ER474">
            <v>0</v>
          </cell>
          <cell r="ES474">
            <v>0</v>
          </cell>
          <cell r="ET474">
            <v>0</v>
          </cell>
          <cell r="EU474">
            <v>0</v>
          </cell>
          <cell r="EV474">
            <v>0</v>
          </cell>
          <cell r="EW474">
            <v>0</v>
          </cell>
          <cell r="EX474">
            <v>0</v>
          </cell>
          <cell r="EY474">
            <v>0</v>
          </cell>
          <cell r="EZ474">
            <v>0</v>
          </cell>
          <cell r="FA474">
            <v>0</v>
          </cell>
          <cell r="FB474">
            <v>0</v>
          </cell>
          <cell r="FC474">
            <v>0</v>
          </cell>
          <cell r="FD474">
            <v>0</v>
          </cell>
          <cell r="FE474">
            <v>0</v>
          </cell>
          <cell r="FF474">
            <v>0</v>
          </cell>
          <cell r="FG474">
            <v>0</v>
          </cell>
          <cell r="FH474">
            <v>0</v>
          </cell>
          <cell r="FI474">
            <v>0</v>
          </cell>
          <cell r="FJ474">
            <v>0</v>
          </cell>
          <cell r="FK474">
            <v>0</v>
          </cell>
          <cell r="FL474">
            <v>0</v>
          </cell>
          <cell r="FM474">
            <v>0</v>
          </cell>
          <cell r="FN474">
            <v>0</v>
          </cell>
          <cell r="FO474">
            <v>0</v>
          </cell>
          <cell r="FP474">
            <v>0</v>
          </cell>
          <cell r="FQ474">
            <v>0</v>
          </cell>
          <cell r="FR474">
            <v>0</v>
          </cell>
          <cell r="FS474">
            <v>0</v>
          </cell>
          <cell r="FT474">
            <v>0</v>
          </cell>
          <cell r="FU474">
            <v>0</v>
          </cell>
          <cell r="FV474">
            <v>0</v>
          </cell>
          <cell r="FW474">
            <v>0</v>
          </cell>
          <cell r="FX474">
            <v>0</v>
          </cell>
          <cell r="FY474">
            <v>0</v>
          </cell>
          <cell r="FZ474">
            <v>0</v>
          </cell>
          <cell r="GA474">
            <v>0</v>
          </cell>
          <cell r="GB474">
            <v>0</v>
          </cell>
          <cell r="GC474">
            <v>0</v>
          </cell>
          <cell r="GD474">
            <v>0</v>
          </cell>
          <cell r="GE474">
            <v>0</v>
          </cell>
          <cell r="GF474">
            <v>0</v>
          </cell>
          <cell r="GG474">
            <v>0</v>
          </cell>
          <cell r="GH474">
            <v>0</v>
          </cell>
          <cell r="GI474">
            <v>0</v>
          </cell>
          <cell r="GJ474">
            <v>0</v>
          </cell>
          <cell r="GK474">
            <v>0</v>
          </cell>
          <cell r="GL474">
            <v>0</v>
          </cell>
          <cell r="GM474">
            <v>0</v>
          </cell>
          <cell r="GN474">
            <v>0</v>
          </cell>
          <cell r="GO474">
            <v>0</v>
          </cell>
          <cell r="GP474">
            <v>0</v>
          </cell>
          <cell r="GQ474">
            <v>0</v>
          </cell>
          <cell r="GR474">
            <v>0</v>
          </cell>
          <cell r="GS474">
            <v>0</v>
          </cell>
          <cell r="GT474">
            <v>0</v>
          </cell>
          <cell r="GU474">
            <v>0</v>
          </cell>
          <cell r="GV474">
            <v>0</v>
          </cell>
          <cell r="GW474">
            <v>0</v>
          </cell>
          <cell r="GX474">
            <v>0</v>
          </cell>
          <cell r="GY474">
            <v>0</v>
          </cell>
          <cell r="GZ474">
            <v>0</v>
          </cell>
          <cell r="HA474">
            <v>0</v>
          </cell>
          <cell r="HB474">
            <v>0</v>
          </cell>
          <cell r="HC474">
            <v>0</v>
          </cell>
          <cell r="HD474">
            <v>0</v>
          </cell>
          <cell r="HE474">
            <v>0</v>
          </cell>
          <cell r="HF474">
            <v>0</v>
          </cell>
          <cell r="HG474">
            <v>0</v>
          </cell>
          <cell r="HH474">
            <v>0</v>
          </cell>
          <cell r="HI474">
            <v>0</v>
          </cell>
          <cell r="HJ474">
            <v>0</v>
          </cell>
          <cell r="HK474">
            <v>0</v>
          </cell>
          <cell r="HL474">
            <v>0</v>
          </cell>
          <cell r="HM474">
            <v>0</v>
          </cell>
          <cell r="HN474">
            <v>0</v>
          </cell>
          <cell r="HO474">
            <v>0</v>
          </cell>
          <cell r="HP474">
            <v>0</v>
          </cell>
          <cell r="HQ474">
            <v>0</v>
          </cell>
          <cell r="HR474">
            <v>0</v>
          </cell>
          <cell r="HS474">
            <v>0</v>
          </cell>
          <cell r="HT474">
            <v>0</v>
          </cell>
          <cell r="HU474">
            <v>0</v>
          </cell>
          <cell r="HV474">
            <v>0</v>
          </cell>
          <cell r="HW474">
            <v>0</v>
          </cell>
          <cell r="HX474">
            <v>0</v>
          </cell>
          <cell r="HY474">
            <v>0</v>
          </cell>
          <cell r="HZ474">
            <v>0</v>
          </cell>
          <cell r="IA474">
            <v>0</v>
          </cell>
          <cell r="IB474">
            <v>0</v>
          </cell>
          <cell r="IC474">
            <v>0</v>
          </cell>
          <cell r="ID474">
            <v>0</v>
          </cell>
          <cell r="IE474">
            <v>0</v>
          </cell>
          <cell r="IF474">
            <v>0</v>
          </cell>
          <cell r="IG474">
            <v>0</v>
          </cell>
          <cell r="IH474">
            <v>0</v>
          </cell>
          <cell r="II474">
            <v>0</v>
          </cell>
          <cell r="IJ474">
            <v>0</v>
          </cell>
          <cell r="IK474">
            <v>0</v>
          </cell>
          <cell r="IL474">
            <v>0</v>
          </cell>
          <cell r="IM474">
            <v>0</v>
          </cell>
          <cell r="IN474">
            <v>0</v>
          </cell>
          <cell r="IO474">
            <v>0</v>
          </cell>
          <cell r="IP474">
            <v>0</v>
          </cell>
          <cell r="IQ474">
            <v>0</v>
          </cell>
          <cell r="IR474">
            <v>0</v>
          </cell>
          <cell r="IS474">
            <v>0</v>
          </cell>
          <cell r="IT474">
            <v>0</v>
          </cell>
          <cell r="IU474">
            <v>0</v>
          </cell>
          <cell r="IV474">
            <v>0</v>
          </cell>
          <cell r="IW474">
            <v>0</v>
          </cell>
          <cell r="IX474">
            <v>0</v>
          </cell>
          <cell r="IY474">
            <v>0</v>
          </cell>
          <cell r="IZ474">
            <v>0</v>
          </cell>
          <cell r="JA474">
            <v>0</v>
          </cell>
          <cell r="JB474">
            <v>0</v>
          </cell>
          <cell r="JC474">
            <v>0</v>
          </cell>
          <cell r="JD474">
            <v>0</v>
          </cell>
          <cell r="JE474">
            <v>0</v>
          </cell>
          <cell r="JF474">
            <v>0</v>
          </cell>
          <cell r="JG474">
            <v>0</v>
          </cell>
          <cell r="JH474">
            <v>0</v>
          </cell>
          <cell r="JI474">
            <v>0</v>
          </cell>
          <cell r="JJ474">
            <v>0</v>
          </cell>
          <cell r="JK474">
            <v>0</v>
          </cell>
          <cell r="JL474">
            <v>0</v>
          </cell>
          <cell r="JM474">
            <v>0</v>
          </cell>
          <cell r="JN474">
            <v>0</v>
          </cell>
          <cell r="JO474">
            <v>0</v>
          </cell>
          <cell r="JP474">
            <v>0</v>
          </cell>
          <cell r="JQ474">
            <v>0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  <cell r="EJ475">
            <v>0</v>
          </cell>
          <cell r="EK475">
            <v>0</v>
          </cell>
          <cell r="EL475">
            <v>0</v>
          </cell>
          <cell r="EM475">
            <v>0</v>
          </cell>
          <cell r="EN475">
            <v>0</v>
          </cell>
          <cell r="EO475">
            <v>0</v>
          </cell>
          <cell r="EP475">
            <v>0</v>
          </cell>
          <cell r="EQ475">
            <v>0</v>
          </cell>
          <cell r="ER475">
            <v>0</v>
          </cell>
          <cell r="ES475">
            <v>0</v>
          </cell>
          <cell r="ET475">
            <v>0</v>
          </cell>
          <cell r="EU475">
            <v>0</v>
          </cell>
          <cell r="EV475">
            <v>0</v>
          </cell>
          <cell r="EW475">
            <v>0</v>
          </cell>
          <cell r="EX475">
            <v>0</v>
          </cell>
          <cell r="EY475">
            <v>0</v>
          </cell>
          <cell r="EZ475">
            <v>0</v>
          </cell>
          <cell r="FA475">
            <v>0</v>
          </cell>
          <cell r="FB475">
            <v>0</v>
          </cell>
          <cell r="FC475">
            <v>0</v>
          </cell>
          <cell r="FD475">
            <v>0</v>
          </cell>
          <cell r="FE475">
            <v>0</v>
          </cell>
          <cell r="FF475">
            <v>0</v>
          </cell>
          <cell r="FG475">
            <v>0</v>
          </cell>
          <cell r="FH475">
            <v>0</v>
          </cell>
          <cell r="FI475">
            <v>0</v>
          </cell>
          <cell r="FJ475">
            <v>0</v>
          </cell>
          <cell r="FK475">
            <v>0</v>
          </cell>
          <cell r="FL475">
            <v>0</v>
          </cell>
          <cell r="FM475">
            <v>0</v>
          </cell>
          <cell r="FN475">
            <v>0</v>
          </cell>
          <cell r="FO475">
            <v>0</v>
          </cell>
          <cell r="FP475">
            <v>0</v>
          </cell>
          <cell r="FQ475">
            <v>0</v>
          </cell>
          <cell r="FR475">
            <v>0</v>
          </cell>
          <cell r="FS475">
            <v>0</v>
          </cell>
          <cell r="FT475">
            <v>0</v>
          </cell>
          <cell r="FU475">
            <v>0</v>
          </cell>
          <cell r="FV475">
            <v>0</v>
          </cell>
          <cell r="FW475">
            <v>0</v>
          </cell>
          <cell r="FX475">
            <v>0</v>
          </cell>
          <cell r="FY475">
            <v>0</v>
          </cell>
          <cell r="FZ475">
            <v>0</v>
          </cell>
          <cell r="GA475">
            <v>0</v>
          </cell>
          <cell r="GB475">
            <v>0</v>
          </cell>
          <cell r="GC475">
            <v>0</v>
          </cell>
          <cell r="GD475">
            <v>0</v>
          </cell>
          <cell r="GE475">
            <v>0</v>
          </cell>
          <cell r="GF475">
            <v>0</v>
          </cell>
          <cell r="GG475">
            <v>0</v>
          </cell>
          <cell r="GH475">
            <v>0</v>
          </cell>
          <cell r="GI475">
            <v>0</v>
          </cell>
          <cell r="GJ475">
            <v>0</v>
          </cell>
          <cell r="GK475">
            <v>0</v>
          </cell>
          <cell r="GL475">
            <v>0</v>
          </cell>
          <cell r="GM475">
            <v>0</v>
          </cell>
          <cell r="GN475">
            <v>0</v>
          </cell>
          <cell r="GO475">
            <v>0</v>
          </cell>
          <cell r="GP475">
            <v>0</v>
          </cell>
          <cell r="GQ475">
            <v>0</v>
          </cell>
          <cell r="GR475">
            <v>0</v>
          </cell>
          <cell r="GS475">
            <v>0</v>
          </cell>
          <cell r="GT475">
            <v>0</v>
          </cell>
          <cell r="GU475">
            <v>0</v>
          </cell>
          <cell r="GV475">
            <v>0</v>
          </cell>
          <cell r="GW475">
            <v>0</v>
          </cell>
          <cell r="GX475">
            <v>0</v>
          </cell>
          <cell r="GY475">
            <v>0</v>
          </cell>
          <cell r="GZ475">
            <v>0</v>
          </cell>
          <cell r="HA475">
            <v>0</v>
          </cell>
          <cell r="HB475">
            <v>0</v>
          </cell>
          <cell r="HC475">
            <v>0</v>
          </cell>
          <cell r="HD475">
            <v>0</v>
          </cell>
          <cell r="HE475">
            <v>0</v>
          </cell>
          <cell r="HF475">
            <v>0</v>
          </cell>
          <cell r="HG475">
            <v>0</v>
          </cell>
          <cell r="HH475">
            <v>0</v>
          </cell>
          <cell r="HI475">
            <v>0</v>
          </cell>
          <cell r="HJ475">
            <v>0</v>
          </cell>
          <cell r="HK475">
            <v>0</v>
          </cell>
          <cell r="HL475">
            <v>0</v>
          </cell>
          <cell r="HM475">
            <v>0</v>
          </cell>
          <cell r="HN475">
            <v>0</v>
          </cell>
          <cell r="HO475">
            <v>0</v>
          </cell>
          <cell r="HP475">
            <v>0</v>
          </cell>
          <cell r="HQ475">
            <v>0</v>
          </cell>
          <cell r="HR475">
            <v>0</v>
          </cell>
          <cell r="HS475">
            <v>0</v>
          </cell>
          <cell r="HT475">
            <v>0</v>
          </cell>
          <cell r="HU475">
            <v>0</v>
          </cell>
          <cell r="HV475">
            <v>0</v>
          </cell>
          <cell r="HW475">
            <v>0</v>
          </cell>
          <cell r="HX475">
            <v>0</v>
          </cell>
          <cell r="HY475">
            <v>0</v>
          </cell>
          <cell r="HZ475">
            <v>0</v>
          </cell>
          <cell r="IA475">
            <v>0</v>
          </cell>
          <cell r="IB475">
            <v>0</v>
          </cell>
          <cell r="IC475">
            <v>0</v>
          </cell>
          <cell r="ID475">
            <v>0</v>
          </cell>
          <cell r="IE475">
            <v>0</v>
          </cell>
          <cell r="IF475">
            <v>0</v>
          </cell>
          <cell r="IG475">
            <v>0</v>
          </cell>
          <cell r="IH475">
            <v>0</v>
          </cell>
          <cell r="II475">
            <v>0</v>
          </cell>
          <cell r="IJ475">
            <v>0</v>
          </cell>
          <cell r="IK475">
            <v>0</v>
          </cell>
          <cell r="IL475">
            <v>0</v>
          </cell>
          <cell r="IM475">
            <v>0</v>
          </cell>
          <cell r="IN475">
            <v>0</v>
          </cell>
          <cell r="IO475">
            <v>0</v>
          </cell>
          <cell r="IP475">
            <v>0</v>
          </cell>
          <cell r="IQ475">
            <v>0</v>
          </cell>
          <cell r="IR475">
            <v>0</v>
          </cell>
          <cell r="IS475">
            <v>0</v>
          </cell>
          <cell r="IT475">
            <v>0</v>
          </cell>
          <cell r="IU475">
            <v>0</v>
          </cell>
          <cell r="IV475">
            <v>0</v>
          </cell>
          <cell r="IW475">
            <v>0</v>
          </cell>
          <cell r="IX475">
            <v>0</v>
          </cell>
          <cell r="IY475">
            <v>0</v>
          </cell>
          <cell r="IZ475">
            <v>0</v>
          </cell>
          <cell r="JA475">
            <v>0</v>
          </cell>
          <cell r="JB475">
            <v>0</v>
          </cell>
          <cell r="JC475">
            <v>0</v>
          </cell>
          <cell r="JD475">
            <v>0</v>
          </cell>
          <cell r="JE475">
            <v>0</v>
          </cell>
          <cell r="JF475">
            <v>0</v>
          </cell>
          <cell r="JG475">
            <v>0</v>
          </cell>
          <cell r="JH475">
            <v>0</v>
          </cell>
          <cell r="JI475">
            <v>0</v>
          </cell>
          <cell r="JJ475">
            <v>0</v>
          </cell>
          <cell r="JK475">
            <v>0</v>
          </cell>
          <cell r="JL475">
            <v>0</v>
          </cell>
          <cell r="JM475">
            <v>0</v>
          </cell>
          <cell r="JN475">
            <v>0</v>
          </cell>
          <cell r="JO475">
            <v>0</v>
          </cell>
          <cell r="JP475">
            <v>0</v>
          </cell>
          <cell r="JQ475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  <cell r="EJ476">
            <v>0</v>
          </cell>
          <cell r="EK476">
            <v>0</v>
          </cell>
          <cell r="EL476">
            <v>0</v>
          </cell>
          <cell r="EM476">
            <v>0</v>
          </cell>
          <cell r="EN476">
            <v>0</v>
          </cell>
          <cell r="EO476">
            <v>0</v>
          </cell>
          <cell r="EP476">
            <v>0</v>
          </cell>
          <cell r="EQ476">
            <v>0</v>
          </cell>
          <cell r="ER476">
            <v>0</v>
          </cell>
          <cell r="ES476">
            <v>0</v>
          </cell>
          <cell r="ET476">
            <v>0</v>
          </cell>
          <cell r="EU476">
            <v>0</v>
          </cell>
          <cell r="EV476">
            <v>0</v>
          </cell>
          <cell r="EW476">
            <v>0</v>
          </cell>
          <cell r="EX476">
            <v>0</v>
          </cell>
          <cell r="EY476">
            <v>0</v>
          </cell>
          <cell r="EZ476">
            <v>0</v>
          </cell>
          <cell r="FA476">
            <v>0</v>
          </cell>
          <cell r="FB476">
            <v>0</v>
          </cell>
          <cell r="FC476">
            <v>0</v>
          </cell>
          <cell r="FD476">
            <v>0</v>
          </cell>
          <cell r="FE476">
            <v>0</v>
          </cell>
          <cell r="FF476">
            <v>0</v>
          </cell>
          <cell r="FG476">
            <v>0</v>
          </cell>
          <cell r="FH476">
            <v>0</v>
          </cell>
          <cell r="FI476">
            <v>0</v>
          </cell>
          <cell r="FJ476">
            <v>0</v>
          </cell>
          <cell r="FK476">
            <v>0</v>
          </cell>
          <cell r="FL476">
            <v>0</v>
          </cell>
          <cell r="FM476">
            <v>0</v>
          </cell>
          <cell r="FN476">
            <v>0</v>
          </cell>
          <cell r="FO476">
            <v>0</v>
          </cell>
          <cell r="FP476">
            <v>0</v>
          </cell>
          <cell r="FQ476">
            <v>0</v>
          </cell>
          <cell r="FR476">
            <v>0</v>
          </cell>
          <cell r="FS476">
            <v>0</v>
          </cell>
          <cell r="FT476">
            <v>0</v>
          </cell>
          <cell r="FU476">
            <v>0</v>
          </cell>
          <cell r="FV476">
            <v>0</v>
          </cell>
          <cell r="FW476">
            <v>0</v>
          </cell>
          <cell r="FX476">
            <v>0</v>
          </cell>
          <cell r="FY476">
            <v>0</v>
          </cell>
          <cell r="FZ476">
            <v>0</v>
          </cell>
          <cell r="GA476">
            <v>0</v>
          </cell>
          <cell r="GB476">
            <v>0</v>
          </cell>
          <cell r="GC476">
            <v>0</v>
          </cell>
          <cell r="GD476">
            <v>0</v>
          </cell>
          <cell r="GE476">
            <v>0</v>
          </cell>
          <cell r="GF476">
            <v>0</v>
          </cell>
          <cell r="GG476">
            <v>0</v>
          </cell>
          <cell r="GH476">
            <v>0</v>
          </cell>
          <cell r="GI476">
            <v>0</v>
          </cell>
          <cell r="GJ476">
            <v>0</v>
          </cell>
          <cell r="GK476">
            <v>0</v>
          </cell>
          <cell r="GL476">
            <v>0</v>
          </cell>
          <cell r="GM476">
            <v>0</v>
          </cell>
          <cell r="GN476">
            <v>0</v>
          </cell>
          <cell r="GO476">
            <v>0</v>
          </cell>
          <cell r="GP476">
            <v>0</v>
          </cell>
          <cell r="GQ476">
            <v>0</v>
          </cell>
          <cell r="GR476">
            <v>0</v>
          </cell>
          <cell r="GS476">
            <v>0</v>
          </cell>
          <cell r="GT476">
            <v>0</v>
          </cell>
          <cell r="GU476">
            <v>0</v>
          </cell>
          <cell r="GV476">
            <v>0</v>
          </cell>
          <cell r="GW476">
            <v>0</v>
          </cell>
          <cell r="GX476">
            <v>0</v>
          </cell>
          <cell r="GY476">
            <v>0</v>
          </cell>
          <cell r="GZ476">
            <v>0</v>
          </cell>
          <cell r="HA476">
            <v>0</v>
          </cell>
          <cell r="HB476">
            <v>0</v>
          </cell>
          <cell r="HC476">
            <v>0</v>
          </cell>
          <cell r="HD476">
            <v>0</v>
          </cell>
          <cell r="HE476">
            <v>0</v>
          </cell>
          <cell r="HF476">
            <v>0</v>
          </cell>
          <cell r="HG476">
            <v>0</v>
          </cell>
          <cell r="HH476">
            <v>0</v>
          </cell>
          <cell r="HI476">
            <v>0</v>
          </cell>
          <cell r="HJ476">
            <v>0</v>
          </cell>
          <cell r="HK476">
            <v>0</v>
          </cell>
          <cell r="HL476">
            <v>0</v>
          </cell>
          <cell r="HM476">
            <v>0</v>
          </cell>
          <cell r="HN476">
            <v>0</v>
          </cell>
          <cell r="HO476">
            <v>0</v>
          </cell>
          <cell r="HP476">
            <v>0</v>
          </cell>
          <cell r="HQ476">
            <v>0</v>
          </cell>
          <cell r="HR476">
            <v>0</v>
          </cell>
          <cell r="HS476">
            <v>0</v>
          </cell>
          <cell r="HT476">
            <v>0</v>
          </cell>
          <cell r="HU476">
            <v>0</v>
          </cell>
          <cell r="HV476">
            <v>0</v>
          </cell>
          <cell r="HW476">
            <v>0</v>
          </cell>
          <cell r="HX476">
            <v>0</v>
          </cell>
          <cell r="HY476">
            <v>0</v>
          </cell>
          <cell r="HZ476">
            <v>0</v>
          </cell>
          <cell r="IA476">
            <v>0</v>
          </cell>
          <cell r="IB476">
            <v>0</v>
          </cell>
          <cell r="IC476">
            <v>0</v>
          </cell>
          <cell r="ID476">
            <v>0</v>
          </cell>
          <cell r="IE476">
            <v>0</v>
          </cell>
          <cell r="IF476">
            <v>0</v>
          </cell>
          <cell r="IG476">
            <v>0</v>
          </cell>
          <cell r="IH476">
            <v>0</v>
          </cell>
          <cell r="II476">
            <v>0</v>
          </cell>
          <cell r="IJ476">
            <v>0</v>
          </cell>
          <cell r="IK476">
            <v>0</v>
          </cell>
          <cell r="IL476">
            <v>0</v>
          </cell>
          <cell r="IM476">
            <v>0</v>
          </cell>
          <cell r="IN476">
            <v>0</v>
          </cell>
          <cell r="IO476">
            <v>0</v>
          </cell>
          <cell r="IP476">
            <v>0</v>
          </cell>
          <cell r="IQ476">
            <v>0</v>
          </cell>
          <cell r="IR476">
            <v>0</v>
          </cell>
          <cell r="IS476">
            <v>0</v>
          </cell>
          <cell r="IT476">
            <v>0</v>
          </cell>
          <cell r="IU476">
            <v>0</v>
          </cell>
          <cell r="IV476">
            <v>0</v>
          </cell>
          <cell r="IW476">
            <v>0</v>
          </cell>
          <cell r="IX476">
            <v>0</v>
          </cell>
          <cell r="IY476">
            <v>0</v>
          </cell>
          <cell r="IZ476">
            <v>0</v>
          </cell>
          <cell r="JA476">
            <v>0</v>
          </cell>
          <cell r="JB476">
            <v>0</v>
          </cell>
          <cell r="JC476">
            <v>0</v>
          </cell>
          <cell r="JD476">
            <v>0</v>
          </cell>
          <cell r="JE476">
            <v>0</v>
          </cell>
          <cell r="JF476">
            <v>0</v>
          </cell>
          <cell r="JG476">
            <v>0</v>
          </cell>
          <cell r="JH476">
            <v>0</v>
          </cell>
          <cell r="JI476">
            <v>0</v>
          </cell>
          <cell r="JJ476">
            <v>0</v>
          </cell>
          <cell r="JK476">
            <v>0</v>
          </cell>
          <cell r="JL476">
            <v>0</v>
          </cell>
          <cell r="JM476">
            <v>0</v>
          </cell>
          <cell r="JN476">
            <v>0</v>
          </cell>
          <cell r="JO476">
            <v>0</v>
          </cell>
          <cell r="JP476">
            <v>0</v>
          </cell>
          <cell r="JQ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  <cell r="EJ477">
            <v>0</v>
          </cell>
          <cell r="EK477">
            <v>0</v>
          </cell>
          <cell r="EL477">
            <v>0</v>
          </cell>
          <cell r="EM477">
            <v>0</v>
          </cell>
          <cell r="EN477">
            <v>0</v>
          </cell>
          <cell r="EO477">
            <v>0</v>
          </cell>
          <cell r="EP477">
            <v>0</v>
          </cell>
          <cell r="EQ477">
            <v>0</v>
          </cell>
          <cell r="ER477">
            <v>0</v>
          </cell>
          <cell r="ES477">
            <v>0</v>
          </cell>
          <cell r="ET477">
            <v>0</v>
          </cell>
          <cell r="EU477">
            <v>0</v>
          </cell>
          <cell r="EV477">
            <v>0</v>
          </cell>
          <cell r="EW477">
            <v>0</v>
          </cell>
          <cell r="EX477">
            <v>0</v>
          </cell>
          <cell r="EY477">
            <v>0</v>
          </cell>
          <cell r="EZ477">
            <v>0</v>
          </cell>
          <cell r="FA477">
            <v>0</v>
          </cell>
          <cell r="FB477">
            <v>0</v>
          </cell>
          <cell r="FC477">
            <v>0</v>
          </cell>
          <cell r="FD477">
            <v>0</v>
          </cell>
          <cell r="FE477">
            <v>0</v>
          </cell>
          <cell r="FF477">
            <v>0</v>
          </cell>
          <cell r="FG477">
            <v>0</v>
          </cell>
          <cell r="FH477">
            <v>0</v>
          </cell>
          <cell r="FI477">
            <v>0</v>
          </cell>
          <cell r="FJ477">
            <v>0</v>
          </cell>
          <cell r="FK477">
            <v>0</v>
          </cell>
          <cell r="FL477">
            <v>0</v>
          </cell>
          <cell r="FM477">
            <v>0</v>
          </cell>
          <cell r="FN477">
            <v>0</v>
          </cell>
          <cell r="FO477">
            <v>0</v>
          </cell>
          <cell r="FP477">
            <v>0</v>
          </cell>
          <cell r="FQ477">
            <v>0</v>
          </cell>
          <cell r="FR477">
            <v>0</v>
          </cell>
          <cell r="FS477">
            <v>0</v>
          </cell>
          <cell r="FT477">
            <v>0</v>
          </cell>
          <cell r="FU477">
            <v>0</v>
          </cell>
          <cell r="FV477">
            <v>0</v>
          </cell>
          <cell r="FW477">
            <v>0</v>
          </cell>
          <cell r="FX477">
            <v>0</v>
          </cell>
          <cell r="FY477">
            <v>0</v>
          </cell>
          <cell r="FZ477">
            <v>0</v>
          </cell>
          <cell r="GA477">
            <v>0</v>
          </cell>
          <cell r="GB477">
            <v>0</v>
          </cell>
          <cell r="GC477">
            <v>0</v>
          </cell>
          <cell r="GD477">
            <v>0</v>
          </cell>
          <cell r="GE477">
            <v>0</v>
          </cell>
          <cell r="GF477">
            <v>0</v>
          </cell>
          <cell r="GG477">
            <v>0</v>
          </cell>
          <cell r="GH477">
            <v>0</v>
          </cell>
          <cell r="GI477">
            <v>0</v>
          </cell>
          <cell r="GJ477">
            <v>0</v>
          </cell>
          <cell r="GK477">
            <v>0</v>
          </cell>
          <cell r="GL477">
            <v>0</v>
          </cell>
          <cell r="GM477">
            <v>0</v>
          </cell>
          <cell r="GN477">
            <v>0</v>
          </cell>
          <cell r="GO477">
            <v>0</v>
          </cell>
          <cell r="GP477">
            <v>0</v>
          </cell>
          <cell r="GQ477">
            <v>0</v>
          </cell>
          <cell r="GR477">
            <v>0</v>
          </cell>
          <cell r="GS477">
            <v>0</v>
          </cell>
          <cell r="GT477">
            <v>0</v>
          </cell>
          <cell r="GU477">
            <v>0</v>
          </cell>
          <cell r="GV477">
            <v>0</v>
          </cell>
          <cell r="GW477">
            <v>0</v>
          </cell>
          <cell r="GX477">
            <v>0</v>
          </cell>
          <cell r="GY477">
            <v>0</v>
          </cell>
          <cell r="GZ477">
            <v>0</v>
          </cell>
          <cell r="HA477">
            <v>0</v>
          </cell>
          <cell r="HB477">
            <v>0</v>
          </cell>
          <cell r="HC477">
            <v>0</v>
          </cell>
          <cell r="HD477">
            <v>0</v>
          </cell>
          <cell r="HE477">
            <v>0</v>
          </cell>
          <cell r="HF477">
            <v>0</v>
          </cell>
          <cell r="HG477">
            <v>0</v>
          </cell>
          <cell r="HH477">
            <v>0</v>
          </cell>
          <cell r="HI477">
            <v>0</v>
          </cell>
          <cell r="HJ477">
            <v>0</v>
          </cell>
          <cell r="HK477">
            <v>0</v>
          </cell>
          <cell r="HL477">
            <v>0</v>
          </cell>
          <cell r="HM477">
            <v>0</v>
          </cell>
          <cell r="HN477">
            <v>0</v>
          </cell>
          <cell r="HO477">
            <v>0</v>
          </cell>
          <cell r="HP477">
            <v>0</v>
          </cell>
          <cell r="HQ477">
            <v>0</v>
          </cell>
          <cell r="HR477">
            <v>0</v>
          </cell>
          <cell r="HS477">
            <v>0</v>
          </cell>
          <cell r="HT477">
            <v>0</v>
          </cell>
          <cell r="HU477">
            <v>0</v>
          </cell>
          <cell r="HV477">
            <v>0</v>
          </cell>
          <cell r="HW477">
            <v>0</v>
          </cell>
          <cell r="HX477">
            <v>0</v>
          </cell>
          <cell r="HY477">
            <v>0</v>
          </cell>
          <cell r="HZ477">
            <v>0</v>
          </cell>
          <cell r="IA477">
            <v>0</v>
          </cell>
          <cell r="IB477">
            <v>0</v>
          </cell>
          <cell r="IC477">
            <v>0</v>
          </cell>
          <cell r="ID477">
            <v>0</v>
          </cell>
          <cell r="IE477">
            <v>0</v>
          </cell>
          <cell r="IF477">
            <v>0</v>
          </cell>
          <cell r="IG477">
            <v>0</v>
          </cell>
          <cell r="IH477">
            <v>0</v>
          </cell>
          <cell r="II477">
            <v>0</v>
          </cell>
          <cell r="IJ477">
            <v>0</v>
          </cell>
          <cell r="IK477">
            <v>0</v>
          </cell>
          <cell r="IL477">
            <v>0</v>
          </cell>
          <cell r="IM477">
            <v>0</v>
          </cell>
          <cell r="IN477">
            <v>0</v>
          </cell>
          <cell r="IO477">
            <v>0</v>
          </cell>
          <cell r="IP477">
            <v>0</v>
          </cell>
          <cell r="IQ477">
            <v>0</v>
          </cell>
          <cell r="IR477">
            <v>0</v>
          </cell>
          <cell r="IS477">
            <v>0</v>
          </cell>
          <cell r="IT477">
            <v>0</v>
          </cell>
          <cell r="IU477">
            <v>0</v>
          </cell>
          <cell r="IV477">
            <v>0</v>
          </cell>
          <cell r="IW477">
            <v>0</v>
          </cell>
          <cell r="IX477">
            <v>0</v>
          </cell>
          <cell r="IY477">
            <v>0</v>
          </cell>
          <cell r="IZ477">
            <v>0</v>
          </cell>
          <cell r="JA477">
            <v>0</v>
          </cell>
          <cell r="JB477">
            <v>0</v>
          </cell>
          <cell r="JC477">
            <v>0</v>
          </cell>
          <cell r="JD477">
            <v>0</v>
          </cell>
          <cell r="JE477">
            <v>0</v>
          </cell>
          <cell r="JF477">
            <v>0</v>
          </cell>
          <cell r="JG477">
            <v>0</v>
          </cell>
          <cell r="JH477">
            <v>0</v>
          </cell>
          <cell r="JI477">
            <v>0</v>
          </cell>
          <cell r="JJ477">
            <v>0</v>
          </cell>
          <cell r="JK477">
            <v>0</v>
          </cell>
          <cell r="JL477">
            <v>0</v>
          </cell>
          <cell r="JM477">
            <v>0</v>
          </cell>
          <cell r="JN477">
            <v>0</v>
          </cell>
          <cell r="JO477">
            <v>0</v>
          </cell>
          <cell r="JP477">
            <v>0</v>
          </cell>
          <cell r="JQ477">
            <v>0</v>
          </cell>
        </row>
        <row r="478"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  <cell r="EJ478">
            <v>0</v>
          </cell>
          <cell r="EK478">
            <v>0</v>
          </cell>
          <cell r="EL478">
            <v>0</v>
          </cell>
          <cell r="EM478">
            <v>0</v>
          </cell>
          <cell r="EN478">
            <v>0</v>
          </cell>
          <cell r="EO478">
            <v>0</v>
          </cell>
          <cell r="EP478">
            <v>0</v>
          </cell>
          <cell r="EQ478">
            <v>0</v>
          </cell>
          <cell r="ER478">
            <v>0</v>
          </cell>
          <cell r="ES478">
            <v>0</v>
          </cell>
          <cell r="ET478">
            <v>0</v>
          </cell>
          <cell r="EU478">
            <v>0</v>
          </cell>
          <cell r="EV478">
            <v>0</v>
          </cell>
          <cell r="EW478">
            <v>0</v>
          </cell>
          <cell r="EX478">
            <v>0</v>
          </cell>
          <cell r="EY478">
            <v>0</v>
          </cell>
          <cell r="EZ478">
            <v>0</v>
          </cell>
          <cell r="FA478">
            <v>0</v>
          </cell>
          <cell r="FB478">
            <v>0</v>
          </cell>
          <cell r="FC478">
            <v>0</v>
          </cell>
          <cell r="FD478">
            <v>0</v>
          </cell>
          <cell r="FE478">
            <v>0</v>
          </cell>
          <cell r="FF478">
            <v>0</v>
          </cell>
          <cell r="FG478">
            <v>0</v>
          </cell>
          <cell r="FH478">
            <v>0</v>
          </cell>
          <cell r="FI478">
            <v>0</v>
          </cell>
          <cell r="FJ478">
            <v>0</v>
          </cell>
          <cell r="FK478">
            <v>0</v>
          </cell>
          <cell r="FL478">
            <v>0</v>
          </cell>
          <cell r="FM478">
            <v>0</v>
          </cell>
          <cell r="FN478">
            <v>0</v>
          </cell>
          <cell r="FO478">
            <v>0</v>
          </cell>
          <cell r="FP478">
            <v>0</v>
          </cell>
          <cell r="FQ478">
            <v>0</v>
          </cell>
          <cell r="FR478">
            <v>0</v>
          </cell>
          <cell r="FS478">
            <v>0</v>
          </cell>
          <cell r="FT478">
            <v>0</v>
          </cell>
          <cell r="FU478">
            <v>0</v>
          </cell>
          <cell r="FV478">
            <v>0</v>
          </cell>
          <cell r="FW478">
            <v>0</v>
          </cell>
          <cell r="FX478">
            <v>0</v>
          </cell>
          <cell r="FY478">
            <v>0</v>
          </cell>
          <cell r="FZ478">
            <v>0</v>
          </cell>
          <cell r="GA478">
            <v>0</v>
          </cell>
          <cell r="GB478">
            <v>0</v>
          </cell>
          <cell r="GC478">
            <v>0</v>
          </cell>
          <cell r="GD478">
            <v>0</v>
          </cell>
          <cell r="GE478">
            <v>0</v>
          </cell>
          <cell r="GF478">
            <v>0</v>
          </cell>
          <cell r="GG478">
            <v>0</v>
          </cell>
          <cell r="GH478">
            <v>0</v>
          </cell>
          <cell r="GI478">
            <v>0</v>
          </cell>
          <cell r="GJ478">
            <v>0</v>
          </cell>
          <cell r="GK478">
            <v>0</v>
          </cell>
          <cell r="GL478">
            <v>0</v>
          </cell>
          <cell r="GM478">
            <v>0</v>
          </cell>
          <cell r="GN478">
            <v>0</v>
          </cell>
          <cell r="GO478">
            <v>0</v>
          </cell>
          <cell r="GP478">
            <v>0</v>
          </cell>
          <cell r="GQ478">
            <v>0</v>
          </cell>
          <cell r="GR478">
            <v>0</v>
          </cell>
          <cell r="GS478">
            <v>0</v>
          </cell>
          <cell r="GT478">
            <v>0</v>
          </cell>
          <cell r="GU478">
            <v>0</v>
          </cell>
          <cell r="GV478">
            <v>0</v>
          </cell>
          <cell r="GW478">
            <v>0</v>
          </cell>
          <cell r="GX478">
            <v>0</v>
          </cell>
          <cell r="GY478">
            <v>0</v>
          </cell>
          <cell r="GZ478">
            <v>0</v>
          </cell>
          <cell r="HA478">
            <v>0</v>
          </cell>
          <cell r="HB478">
            <v>0</v>
          </cell>
          <cell r="HC478">
            <v>0</v>
          </cell>
          <cell r="HD478">
            <v>0</v>
          </cell>
          <cell r="HE478">
            <v>0</v>
          </cell>
          <cell r="HF478">
            <v>0</v>
          </cell>
          <cell r="HG478">
            <v>0</v>
          </cell>
          <cell r="HH478">
            <v>0</v>
          </cell>
          <cell r="HI478">
            <v>0</v>
          </cell>
          <cell r="HJ478">
            <v>0</v>
          </cell>
          <cell r="HK478">
            <v>0</v>
          </cell>
          <cell r="HL478">
            <v>0</v>
          </cell>
          <cell r="HM478">
            <v>0</v>
          </cell>
          <cell r="HN478">
            <v>0</v>
          </cell>
          <cell r="HO478">
            <v>0</v>
          </cell>
          <cell r="HP478">
            <v>0</v>
          </cell>
          <cell r="HQ478">
            <v>0</v>
          </cell>
          <cell r="HR478">
            <v>0</v>
          </cell>
          <cell r="HS478">
            <v>0</v>
          </cell>
          <cell r="HT478">
            <v>0</v>
          </cell>
          <cell r="HU478">
            <v>0</v>
          </cell>
          <cell r="HV478">
            <v>0</v>
          </cell>
          <cell r="HW478">
            <v>0</v>
          </cell>
          <cell r="HX478">
            <v>0</v>
          </cell>
          <cell r="HY478">
            <v>0</v>
          </cell>
          <cell r="HZ478">
            <v>0</v>
          </cell>
          <cell r="IA478">
            <v>0</v>
          </cell>
          <cell r="IB478">
            <v>0</v>
          </cell>
          <cell r="IC478">
            <v>0</v>
          </cell>
          <cell r="ID478">
            <v>0</v>
          </cell>
          <cell r="IE478">
            <v>0</v>
          </cell>
          <cell r="IF478">
            <v>0</v>
          </cell>
          <cell r="IG478">
            <v>0</v>
          </cell>
          <cell r="IH478">
            <v>0</v>
          </cell>
          <cell r="II478">
            <v>0</v>
          </cell>
          <cell r="IJ478">
            <v>0</v>
          </cell>
          <cell r="IK478">
            <v>0</v>
          </cell>
          <cell r="IL478">
            <v>0</v>
          </cell>
          <cell r="IM478">
            <v>0</v>
          </cell>
          <cell r="IN478">
            <v>0</v>
          </cell>
          <cell r="IO478">
            <v>0</v>
          </cell>
          <cell r="IP478">
            <v>0</v>
          </cell>
          <cell r="IQ478">
            <v>0</v>
          </cell>
          <cell r="IR478">
            <v>0</v>
          </cell>
          <cell r="IS478">
            <v>0</v>
          </cell>
          <cell r="IT478">
            <v>0</v>
          </cell>
          <cell r="IU478">
            <v>0</v>
          </cell>
          <cell r="IV478">
            <v>0</v>
          </cell>
          <cell r="IW478">
            <v>0</v>
          </cell>
          <cell r="IX478">
            <v>0</v>
          </cell>
          <cell r="IY478">
            <v>0</v>
          </cell>
          <cell r="IZ478">
            <v>0</v>
          </cell>
          <cell r="JA478">
            <v>0</v>
          </cell>
          <cell r="JB478">
            <v>0</v>
          </cell>
          <cell r="JC478">
            <v>0</v>
          </cell>
          <cell r="JD478">
            <v>0</v>
          </cell>
          <cell r="JE478">
            <v>0</v>
          </cell>
          <cell r="JF478">
            <v>0</v>
          </cell>
          <cell r="JG478">
            <v>0</v>
          </cell>
          <cell r="JH478">
            <v>0</v>
          </cell>
          <cell r="JI478">
            <v>0</v>
          </cell>
          <cell r="JJ478">
            <v>0</v>
          </cell>
          <cell r="JK478">
            <v>0</v>
          </cell>
          <cell r="JL478">
            <v>0</v>
          </cell>
          <cell r="JM478">
            <v>0</v>
          </cell>
          <cell r="JN478">
            <v>0</v>
          </cell>
          <cell r="JO478">
            <v>0</v>
          </cell>
          <cell r="JP478">
            <v>0</v>
          </cell>
          <cell r="JQ478">
            <v>0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  <cell r="EJ479">
            <v>0</v>
          </cell>
          <cell r="EK479">
            <v>0</v>
          </cell>
          <cell r="EL479">
            <v>0</v>
          </cell>
          <cell r="EM479">
            <v>0</v>
          </cell>
          <cell r="EN479">
            <v>0</v>
          </cell>
          <cell r="EO479">
            <v>0</v>
          </cell>
          <cell r="EP479">
            <v>0</v>
          </cell>
          <cell r="EQ479">
            <v>0</v>
          </cell>
          <cell r="ER479">
            <v>0</v>
          </cell>
          <cell r="ES479">
            <v>0</v>
          </cell>
          <cell r="ET479">
            <v>0</v>
          </cell>
          <cell r="EU479">
            <v>0</v>
          </cell>
          <cell r="EV479">
            <v>0</v>
          </cell>
          <cell r="EW479">
            <v>0</v>
          </cell>
          <cell r="EX479">
            <v>0</v>
          </cell>
          <cell r="EY479">
            <v>0</v>
          </cell>
          <cell r="EZ479">
            <v>0</v>
          </cell>
          <cell r="FA479">
            <v>0</v>
          </cell>
          <cell r="FB479">
            <v>0</v>
          </cell>
          <cell r="FC479">
            <v>0</v>
          </cell>
          <cell r="FD479">
            <v>0</v>
          </cell>
          <cell r="FE479">
            <v>0</v>
          </cell>
          <cell r="FF479">
            <v>0</v>
          </cell>
          <cell r="FG479">
            <v>0</v>
          </cell>
          <cell r="FH479">
            <v>0</v>
          </cell>
          <cell r="FI479">
            <v>0</v>
          </cell>
          <cell r="FJ479">
            <v>0</v>
          </cell>
          <cell r="FK479">
            <v>0</v>
          </cell>
          <cell r="FL479">
            <v>0</v>
          </cell>
          <cell r="FM479">
            <v>0</v>
          </cell>
          <cell r="FN479">
            <v>0</v>
          </cell>
          <cell r="FO479">
            <v>0</v>
          </cell>
          <cell r="FP479">
            <v>0</v>
          </cell>
          <cell r="FQ479">
            <v>0</v>
          </cell>
          <cell r="FR479">
            <v>0</v>
          </cell>
          <cell r="FS479">
            <v>0</v>
          </cell>
          <cell r="FT479">
            <v>0</v>
          </cell>
          <cell r="FU479">
            <v>0</v>
          </cell>
          <cell r="FV479">
            <v>0</v>
          </cell>
          <cell r="FW479">
            <v>0</v>
          </cell>
          <cell r="FX479">
            <v>0</v>
          </cell>
          <cell r="FY479">
            <v>0</v>
          </cell>
          <cell r="FZ479">
            <v>0</v>
          </cell>
          <cell r="GA479">
            <v>0</v>
          </cell>
          <cell r="GB479">
            <v>0</v>
          </cell>
          <cell r="GC479">
            <v>0</v>
          </cell>
          <cell r="GD479">
            <v>0</v>
          </cell>
          <cell r="GE479">
            <v>0</v>
          </cell>
          <cell r="GF479">
            <v>0</v>
          </cell>
          <cell r="GG479">
            <v>0</v>
          </cell>
          <cell r="GH479">
            <v>0</v>
          </cell>
          <cell r="GI479">
            <v>0</v>
          </cell>
          <cell r="GJ479">
            <v>0</v>
          </cell>
          <cell r="GK479">
            <v>0</v>
          </cell>
          <cell r="GL479">
            <v>0</v>
          </cell>
          <cell r="GM479">
            <v>0</v>
          </cell>
          <cell r="GN479">
            <v>0</v>
          </cell>
          <cell r="GO479">
            <v>0</v>
          </cell>
          <cell r="GP479">
            <v>0</v>
          </cell>
          <cell r="GQ479">
            <v>0</v>
          </cell>
          <cell r="GR479">
            <v>0</v>
          </cell>
          <cell r="GS479">
            <v>0</v>
          </cell>
          <cell r="GT479">
            <v>0</v>
          </cell>
          <cell r="GU479">
            <v>0</v>
          </cell>
          <cell r="GV479">
            <v>0</v>
          </cell>
          <cell r="GW479">
            <v>0</v>
          </cell>
          <cell r="GX479">
            <v>0</v>
          </cell>
          <cell r="GY479">
            <v>0</v>
          </cell>
          <cell r="GZ479">
            <v>0</v>
          </cell>
          <cell r="HA479">
            <v>0</v>
          </cell>
          <cell r="HB479">
            <v>0</v>
          </cell>
          <cell r="HC479">
            <v>0</v>
          </cell>
          <cell r="HD479">
            <v>0</v>
          </cell>
          <cell r="HE479">
            <v>0</v>
          </cell>
          <cell r="HF479">
            <v>0</v>
          </cell>
          <cell r="HG479">
            <v>0</v>
          </cell>
          <cell r="HH479">
            <v>0</v>
          </cell>
          <cell r="HI479">
            <v>0</v>
          </cell>
          <cell r="HJ479">
            <v>0</v>
          </cell>
          <cell r="HK479">
            <v>0</v>
          </cell>
          <cell r="HL479">
            <v>0</v>
          </cell>
          <cell r="HM479">
            <v>0</v>
          </cell>
          <cell r="HN479">
            <v>0</v>
          </cell>
          <cell r="HO479">
            <v>0</v>
          </cell>
          <cell r="HP479">
            <v>0</v>
          </cell>
          <cell r="HQ479">
            <v>0</v>
          </cell>
          <cell r="HR479">
            <v>0</v>
          </cell>
          <cell r="HS479">
            <v>0</v>
          </cell>
          <cell r="HT479">
            <v>0</v>
          </cell>
          <cell r="HU479">
            <v>0</v>
          </cell>
          <cell r="HV479">
            <v>0</v>
          </cell>
          <cell r="HW479">
            <v>0</v>
          </cell>
          <cell r="HX479">
            <v>0</v>
          </cell>
          <cell r="HY479">
            <v>0</v>
          </cell>
          <cell r="HZ479">
            <v>0</v>
          </cell>
          <cell r="IA479">
            <v>0</v>
          </cell>
          <cell r="IB479">
            <v>0</v>
          </cell>
          <cell r="IC479">
            <v>0</v>
          </cell>
          <cell r="ID479">
            <v>0</v>
          </cell>
          <cell r="IE479">
            <v>0</v>
          </cell>
          <cell r="IF479">
            <v>0</v>
          </cell>
          <cell r="IG479">
            <v>0</v>
          </cell>
          <cell r="IH479">
            <v>0</v>
          </cell>
          <cell r="II479">
            <v>0</v>
          </cell>
          <cell r="IJ479">
            <v>0</v>
          </cell>
          <cell r="IK479">
            <v>0</v>
          </cell>
          <cell r="IL479">
            <v>0</v>
          </cell>
          <cell r="IM479">
            <v>0</v>
          </cell>
          <cell r="IN479">
            <v>0</v>
          </cell>
          <cell r="IO479">
            <v>0</v>
          </cell>
          <cell r="IP479">
            <v>0</v>
          </cell>
          <cell r="IQ479">
            <v>0</v>
          </cell>
          <cell r="IR479">
            <v>0</v>
          </cell>
          <cell r="IS479">
            <v>0</v>
          </cell>
          <cell r="IT479">
            <v>0</v>
          </cell>
          <cell r="IU479">
            <v>0</v>
          </cell>
          <cell r="IV479">
            <v>0</v>
          </cell>
          <cell r="IW479">
            <v>0</v>
          </cell>
          <cell r="IX479">
            <v>0</v>
          </cell>
          <cell r="IY479">
            <v>0</v>
          </cell>
          <cell r="IZ479">
            <v>0</v>
          </cell>
          <cell r="JA479">
            <v>0</v>
          </cell>
          <cell r="JB479">
            <v>0</v>
          </cell>
          <cell r="JC479">
            <v>0</v>
          </cell>
          <cell r="JD479">
            <v>0</v>
          </cell>
          <cell r="JE479">
            <v>0</v>
          </cell>
          <cell r="JF479">
            <v>0</v>
          </cell>
          <cell r="JG479">
            <v>0</v>
          </cell>
          <cell r="JH479">
            <v>0</v>
          </cell>
          <cell r="JI479">
            <v>0</v>
          </cell>
          <cell r="JJ479">
            <v>0</v>
          </cell>
          <cell r="JK479">
            <v>0</v>
          </cell>
          <cell r="JL479">
            <v>0</v>
          </cell>
          <cell r="JM479">
            <v>0</v>
          </cell>
          <cell r="JN479">
            <v>0</v>
          </cell>
          <cell r="JO479">
            <v>0</v>
          </cell>
          <cell r="JP479">
            <v>0</v>
          </cell>
          <cell r="JQ479">
            <v>0</v>
          </cell>
        </row>
        <row r="480"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  <cell r="EJ480">
            <v>0</v>
          </cell>
          <cell r="EK480">
            <v>0</v>
          </cell>
          <cell r="EL480">
            <v>0</v>
          </cell>
          <cell r="EM480">
            <v>0</v>
          </cell>
          <cell r="EN480">
            <v>0</v>
          </cell>
          <cell r="EO480">
            <v>0</v>
          </cell>
          <cell r="EP480">
            <v>0</v>
          </cell>
          <cell r="EQ480">
            <v>0</v>
          </cell>
          <cell r="ER480">
            <v>0</v>
          </cell>
          <cell r="ES480">
            <v>0</v>
          </cell>
          <cell r="ET480">
            <v>0</v>
          </cell>
          <cell r="EU480">
            <v>0</v>
          </cell>
          <cell r="EV480">
            <v>0</v>
          </cell>
          <cell r="EW480">
            <v>0</v>
          </cell>
          <cell r="EX480">
            <v>0</v>
          </cell>
          <cell r="EY480">
            <v>0</v>
          </cell>
          <cell r="EZ480">
            <v>0</v>
          </cell>
          <cell r="FA480">
            <v>0</v>
          </cell>
          <cell r="FB480">
            <v>0</v>
          </cell>
          <cell r="FC480">
            <v>0</v>
          </cell>
          <cell r="FD480">
            <v>0</v>
          </cell>
          <cell r="FE480">
            <v>0</v>
          </cell>
          <cell r="FF480">
            <v>0</v>
          </cell>
          <cell r="FG480">
            <v>0</v>
          </cell>
          <cell r="FH480">
            <v>0</v>
          </cell>
          <cell r="FI480">
            <v>0</v>
          </cell>
          <cell r="FJ480">
            <v>0</v>
          </cell>
          <cell r="FK480">
            <v>0</v>
          </cell>
          <cell r="FL480">
            <v>0</v>
          </cell>
          <cell r="FM480">
            <v>0</v>
          </cell>
          <cell r="FN480">
            <v>0</v>
          </cell>
          <cell r="FO480">
            <v>0</v>
          </cell>
          <cell r="FP480">
            <v>0</v>
          </cell>
          <cell r="FQ480">
            <v>0</v>
          </cell>
          <cell r="FR480">
            <v>0</v>
          </cell>
          <cell r="FS480">
            <v>0</v>
          </cell>
          <cell r="FT480">
            <v>0</v>
          </cell>
          <cell r="FU480">
            <v>0</v>
          </cell>
          <cell r="FV480">
            <v>0</v>
          </cell>
          <cell r="FW480">
            <v>0</v>
          </cell>
          <cell r="FX480">
            <v>0</v>
          </cell>
          <cell r="FY480">
            <v>0</v>
          </cell>
          <cell r="FZ480">
            <v>0</v>
          </cell>
          <cell r="GA480">
            <v>0</v>
          </cell>
          <cell r="GB480">
            <v>0</v>
          </cell>
          <cell r="GC480">
            <v>0</v>
          </cell>
          <cell r="GD480">
            <v>0</v>
          </cell>
          <cell r="GE480">
            <v>0</v>
          </cell>
          <cell r="GF480">
            <v>0</v>
          </cell>
          <cell r="GG480">
            <v>0</v>
          </cell>
          <cell r="GH480">
            <v>0</v>
          </cell>
          <cell r="GI480">
            <v>0</v>
          </cell>
          <cell r="GJ480">
            <v>0</v>
          </cell>
          <cell r="GK480">
            <v>0</v>
          </cell>
          <cell r="GL480">
            <v>0</v>
          </cell>
          <cell r="GM480">
            <v>0</v>
          </cell>
          <cell r="GN480">
            <v>0</v>
          </cell>
          <cell r="GO480">
            <v>0</v>
          </cell>
          <cell r="GP480">
            <v>0</v>
          </cell>
          <cell r="GQ480">
            <v>0</v>
          </cell>
          <cell r="GR480">
            <v>0</v>
          </cell>
          <cell r="GS480">
            <v>0</v>
          </cell>
          <cell r="GT480">
            <v>0</v>
          </cell>
          <cell r="GU480">
            <v>0</v>
          </cell>
          <cell r="GV480">
            <v>0</v>
          </cell>
          <cell r="GW480">
            <v>0</v>
          </cell>
          <cell r="GX480">
            <v>0</v>
          </cell>
          <cell r="GY480">
            <v>0</v>
          </cell>
          <cell r="GZ480">
            <v>0</v>
          </cell>
          <cell r="HA480">
            <v>0</v>
          </cell>
          <cell r="HB480">
            <v>0</v>
          </cell>
          <cell r="HC480">
            <v>0</v>
          </cell>
          <cell r="HD480">
            <v>0</v>
          </cell>
          <cell r="HE480">
            <v>0</v>
          </cell>
          <cell r="HF480">
            <v>0</v>
          </cell>
          <cell r="HG480">
            <v>0</v>
          </cell>
          <cell r="HH480">
            <v>0</v>
          </cell>
          <cell r="HI480">
            <v>0</v>
          </cell>
          <cell r="HJ480">
            <v>0</v>
          </cell>
          <cell r="HK480">
            <v>0</v>
          </cell>
          <cell r="HL480">
            <v>0</v>
          </cell>
          <cell r="HM480">
            <v>0</v>
          </cell>
          <cell r="HN480">
            <v>0</v>
          </cell>
          <cell r="HO480">
            <v>0</v>
          </cell>
          <cell r="HP480">
            <v>0</v>
          </cell>
          <cell r="HQ480">
            <v>0</v>
          </cell>
          <cell r="HR480">
            <v>0</v>
          </cell>
          <cell r="HS480">
            <v>0</v>
          </cell>
          <cell r="HT480">
            <v>0</v>
          </cell>
          <cell r="HU480">
            <v>0</v>
          </cell>
          <cell r="HV480">
            <v>0</v>
          </cell>
          <cell r="HW480">
            <v>0</v>
          </cell>
          <cell r="HX480">
            <v>0</v>
          </cell>
          <cell r="HY480">
            <v>0</v>
          </cell>
          <cell r="HZ480">
            <v>0</v>
          </cell>
          <cell r="IA480">
            <v>0</v>
          </cell>
          <cell r="IB480">
            <v>0</v>
          </cell>
          <cell r="IC480">
            <v>0</v>
          </cell>
          <cell r="ID480">
            <v>0</v>
          </cell>
          <cell r="IE480">
            <v>0</v>
          </cell>
          <cell r="IF480">
            <v>0</v>
          </cell>
          <cell r="IG480">
            <v>0</v>
          </cell>
          <cell r="IH480">
            <v>0</v>
          </cell>
          <cell r="II480">
            <v>0</v>
          </cell>
          <cell r="IJ480">
            <v>0</v>
          </cell>
          <cell r="IK480">
            <v>0</v>
          </cell>
          <cell r="IL480">
            <v>0</v>
          </cell>
          <cell r="IM480">
            <v>0</v>
          </cell>
          <cell r="IN480">
            <v>0</v>
          </cell>
          <cell r="IO480">
            <v>0</v>
          </cell>
          <cell r="IP480">
            <v>0</v>
          </cell>
          <cell r="IQ480">
            <v>0</v>
          </cell>
          <cell r="IR480">
            <v>0</v>
          </cell>
          <cell r="IS480">
            <v>0</v>
          </cell>
          <cell r="IT480">
            <v>0</v>
          </cell>
          <cell r="IU480">
            <v>0</v>
          </cell>
          <cell r="IV480">
            <v>0</v>
          </cell>
          <cell r="IW480">
            <v>0</v>
          </cell>
          <cell r="IX480">
            <v>0</v>
          </cell>
          <cell r="IY480">
            <v>0</v>
          </cell>
          <cell r="IZ480">
            <v>0</v>
          </cell>
          <cell r="JA480">
            <v>0</v>
          </cell>
          <cell r="JB480">
            <v>0</v>
          </cell>
          <cell r="JC480">
            <v>0</v>
          </cell>
          <cell r="JD480">
            <v>0</v>
          </cell>
          <cell r="JE480">
            <v>0</v>
          </cell>
          <cell r="JF480">
            <v>0</v>
          </cell>
          <cell r="JG480">
            <v>0</v>
          </cell>
          <cell r="JH480">
            <v>0</v>
          </cell>
          <cell r="JI480">
            <v>0</v>
          </cell>
          <cell r="JJ480">
            <v>0</v>
          </cell>
          <cell r="JK480">
            <v>0</v>
          </cell>
          <cell r="JL480">
            <v>0</v>
          </cell>
          <cell r="JM480">
            <v>0</v>
          </cell>
          <cell r="JN480">
            <v>0</v>
          </cell>
          <cell r="JO480">
            <v>0</v>
          </cell>
          <cell r="JP480">
            <v>0</v>
          </cell>
          <cell r="JQ480">
            <v>0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  <cell r="EE481">
            <v>0</v>
          </cell>
          <cell r="EF481">
            <v>0</v>
          </cell>
          <cell r="EG481">
            <v>0</v>
          </cell>
          <cell r="EH481">
            <v>0</v>
          </cell>
          <cell r="EI481">
            <v>0</v>
          </cell>
          <cell r="EJ481">
            <v>0</v>
          </cell>
          <cell r="EK481">
            <v>0</v>
          </cell>
          <cell r="EL481">
            <v>0</v>
          </cell>
          <cell r="EM481">
            <v>0</v>
          </cell>
          <cell r="EN481">
            <v>0</v>
          </cell>
          <cell r="EO481">
            <v>0</v>
          </cell>
          <cell r="EP481">
            <v>0</v>
          </cell>
          <cell r="EQ481">
            <v>0</v>
          </cell>
          <cell r="ER481">
            <v>0</v>
          </cell>
          <cell r="ES481">
            <v>0</v>
          </cell>
          <cell r="ET481">
            <v>0</v>
          </cell>
          <cell r="EU481">
            <v>0</v>
          </cell>
          <cell r="EV481">
            <v>0</v>
          </cell>
          <cell r="EW481">
            <v>0</v>
          </cell>
          <cell r="EX481">
            <v>0</v>
          </cell>
          <cell r="EY481">
            <v>0</v>
          </cell>
          <cell r="EZ481">
            <v>0</v>
          </cell>
          <cell r="FA481">
            <v>0</v>
          </cell>
          <cell r="FB481">
            <v>0</v>
          </cell>
          <cell r="FC481">
            <v>0</v>
          </cell>
          <cell r="FD481">
            <v>0</v>
          </cell>
          <cell r="FE481">
            <v>0</v>
          </cell>
          <cell r="FF481">
            <v>0</v>
          </cell>
          <cell r="FG481">
            <v>0</v>
          </cell>
          <cell r="FH481">
            <v>0</v>
          </cell>
          <cell r="FI481">
            <v>0</v>
          </cell>
          <cell r="FJ481">
            <v>0</v>
          </cell>
          <cell r="FK481">
            <v>0</v>
          </cell>
          <cell r="FL481">
            <v>0</v>
          </cell>
          <cell r="FM481">
            <v>0</v>
          </cell>
          <cell r="FN481">
            <v>0</v>
          </cell>
          <cell r="FO481">
            <v>0</v>
          </cell>
          <cell r="FP481">
            <v>0</v>
          </cell>
          <cell r="FQ481">
            <v>0</v>
          </cell>
          <cell r="FR481">
            <v>0</v>
          </cell>
          <cell r="FS481">
            <v>0</v>
          </cell>
          <cell r="FT481">
            <v>0</v>
          </cell>
          <cell r="FU481">
            <v>0</v>
          </cell>
          <cell r="FV481">
            <v>0</v>
          </cell>
          <cell r="FW481">
            <v>0</v>
          </cell>
          <cell r="FX481">
            <v>0</v>
          </cell>
          <cell r="FY481">
            <v>0</v>
          </cell>
          <cell r="FZ481">
            <v>0</v>
          </cell>
          <cell r="GA481">
            <v>0</v>
          </cell>
          <cell r="GB481">
            <v>0</v>
          </cell>
          <cell r="GC481">
            <v>0</v>
          </cell>
          <cell r="GD481">
            <v>0</v>
          </cell>
          <cell r="GE481">
            <v>0</v>
          </cell>
          <cell r="GF481">
            <v>0</v>
          </cell>
          <cell r="GG481">
            <v>0</v>
          </cell>
          <cell r="GH481">
            <v>0</v>
          </cell>
          <cell r="GI481">
            <v>0</v>
          </cell>
          <cell r="GJ481">
            <v>0</v>
          </cell>
          <cell r="GK481">
            <v>0</v>
          </cell>
          <cell r="GL481">
            <v>0</v>
          </cell>
          <cell r="GM481">
            <v>0</v>
          </cell>
          <cell r="GN481">
            <v>0</v>
          </cell>
          <cell r="GO481">
            <v>0</v>
          </cell>
          <cell r="GP481">
            <v>0</v>
          </cell>
          <cell r="GQ481">
            <v>0</v>
          </cell>
          <cell r="GR481">
            <v>0</v>
          </cell>
          <cell r="GS481">
            <v>0</v>
          </cell>
          <cell r="GT481">
            <v>0</v>
          </cell>
          <cell r="GU481">
            <v>0</v>
          </cell>
          <cell r="GV481">
            <v>0</v>
          </cell>
          <cell r="GW481">
            <v>0</v>
          </cell>
          <cell r="GX481">
            <v>0</v>
          </cell>
          <cell r="GY481">
            <v>0</v>
          </cell>
          <cell r="GZ481">
            <v>0</v>
          </cell>
          <cell r="HA481">
            <v>0</v>
          </cell>
          <cell r="HB481">
            <v>0</v>
          </cell>
          <cell r="HC481">
            <v>0</v>
          </cell>
          <cell r="HD481">
            <v>0</v>
          </cell>
          <cell r="HE481">
            <v>0</v>
          </cell>
          <cell r="HF481">
            <v>0</v>
          </cell>
          <cell r="HG481">
            <v>0</v>
          </cell>
          <cell r="HH481">
            <v>0</v>
          </cell>
          <cell r="HI481">
            <v>0</v>
          </cell>
          <cell r="HJ481">
            <v>0</v>
          </cell>
          <cell r="HK481">
            <v>0</v>
          </cell>
          <cell r="HL481">
            <v>0</v>
          </cell>
          <cell r="HM481">
            <v>0</v>
          </cell>
          <cell r="HN481">
            <v>0</v>
          </cell>
          <cell r="HO481">
            <v>0</v>
          </cell>
          <cell r="HP481">
            <v>0</v>
          </cell>
          <cell r="HQ481">
            <v>0</v>
          </cell>
          <cell r="HR481">
            <v>0</v>
          </cell>
          <cell r="HS481">
            <v>0</v>
          </cell>
          <cell r="HT481">
            <v>0</v>
          </cell>
          <cell r="HU481">
            <v>0</v>
          </cell>
          <cell r="HV481">
            <v>0</v>
          </cell>
          <cell r="HW481">
            <v>0</v>
          </cell>
          <cell r="HX481">
            <v>0</v>
          </cell>
          <cell r="HY481">
            <v>0</v>
          </cell>
          <cell r="HZ481">
            <v>0</v>
          </cell>
          <cell r="IA481">
            <v>0</v>
          </cell>
          <cell r="IB481">
            <v>0</v>
          </cell>
          <cell r="IC481">
            <v>0</v>
          </cell>
          <cell r="ID481">
            <v>0</v>
          </cell>
          <cell r="IE481">
            <v>0</v>
          </cell>
          <cell r="IF481">
            <v>0</v>
          </cell>
          <cell r="IG481">
            <v>0</v>
          </cell>
          <cell r="IH481">
            <v>0</v>
          </cell>
          <cell r="II481">
            <v>0</v>
          </cell>
          <cell r="IJ481">
            <v>0</v>
          </cell>
          <cell r="IK481">
            <v>0</v>
          </cell>
          <cell r="IL481">
            <v>0</v>
          </cell>
          <cell r="IM481">
            <v>0</v>
          </cell>
          <cell r="IN481">
            <v>0</v>
          </cell>
          <cell r="IO481">
            <v>0</v>
          </cell>
          <cell r="IP481">
            <v>0</v>
          </cell>
          <cell r="IQ481">
            <v>0</v>
          </cell>
          <cell r="IR481">
            <v>0</v>
          </cell>
          <cell r="IS481">
            <v>0</v>
          </cell>
          <cell r="IT481">
            <v>0</v>
          </cell>
          <cell r="IU481">
            <v>0</v>
          </cell>
          <cell r="IV481">
            <v>0</v>
          </cell>
          <cell r="IW481">
            <v>0</v>
          </cell>
          <cell r="IX481">
            <v>0</v>
          </cell>
          <cell r="IY481">
            <v>0</v>
          </cell>
          <cell r="IZ481">
            <v>0</v>
          </cell>
          <cell r="JA481">
            <v>0</v>
          </cell>
          <cell r="JB481">
            <v>0</v>
          </cell>
          <cell r="JC481">
            <v>0</v>
          </cell>
          <cell r="JD481">
            <v>0</v>
          </cell>
          <cell r="JE481">
            <v>0</v>
          </cell>
          <cell r="JF481">
            <v>0</v>
          </cell>
          <cell r="JG481">
            <v>0</v>
          </cell>
          <cell r="JH481">
            <v>0</v>
          </cell>
          <cell r="JI481">
            <v>0</v>
          </cell>
          <cell r="JJ481">
            <v>0</v>
          </cell>
          <cell r="JK481">
            <v>0</v>
          </cell>
          <cell r="JL481">
            <v>0</v>
          </cell>
          <cell r="JM481">
            <v>0</v>
          </cell>
          <cell r="JN481">
            <v>0</v>
          </cell>
          <cell r="JO481">
            <v>0</v>
          </cell>
          <cell r="JP481">
            <v>0</v>
          </cell>
          <cell r="JQ481">
            <v>0</v>
          </cell>
        </row>
        <row r="482"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  <cell r="EJ482">
            <v>0</v>
          </cell>
          <cell r="EK482">
            <v>0</v>
          </cell>
          <cell r="EL482">
            <v>0</v>
          </cell>
          <cell r="EM482">
            <v>0</v>
          </cell>
          <cell r="EN482">
            <v>0</v>
          </cell>
          <cell r="EO482">
            <v>0</v>
          </cell>
          <cell r="EP482">
            <v>0</v>
          </cell>
          <cell r="EQ482">
            <v>0</v>
          </cell>
          <cell r="ER482">
            <v>0</v>
          </cell>
          <cell r="ES482">
            <v>0</v>
          </cell>
          <cell r="ET482">
            <v>0</v>
          </cell>
          <cell r="EU482">
            <v>0</v>
          </cell>
          <cell r="EV482">
            <v>0</v>
          </cell>
          <cell r="EW482">
            <v>0</v>
          </cell>
          <cell r="EX482">
            <v>0</v>
          </cell>
          <cell r="EY482">
            <v>0</v>
          </cell>
          <cell r="EZ482">
            <v>0</v>
          </cell>
          <cell r="FA482">
            <v>0</v>
          </cell>
          <cell r="FB482">
            <v>0</v>
          </cell>
          <cell r="FC482">
            <v>0</v>
          </cell>
          <cell r="FD482">
            <v>0</v>
          </cell>
          <cell r="FE482">
            <v>0</v>
          </cell>
          <cell r="FF482">
            <v>0</v>
          </cell>
          <cell r="FG482">
            <v>0</v>
          </cell>
          <cell r="FH482">
            <v>0</v>
          </cell>
          <cell r="FI482">
            <v>0</v>
          </cell>
          <cell r="FJ482">
            <v>0</v>
          </cell>
          <cell r="FK482">
            <v>0</v>
          </cell>
          <cell r="FL482">
            <v>0</v>
          </cell>
          <cell r="FM482">
            <v>0</v>
          </cell>
          <cell r="FN482">
            <v>0</v>
          </cell>
          <cell r="FO482">
            <v>0</v>
          </cell>
          <cell r="FP482">
            <v>0</v>
          </cell>
          <cell r="FQ482">
            <v>0</v>
          </cell>
          <cell r="FR482">
            <v>0</v>
          </cell>
          <cell r="FS482">
            <v>0</v>
          </cell>
          <cell r="FT482">
            <v>0</v>
          </cell>
          <cell r="FU482">
            <v>0</v>
          </cell>
          <cell r="FV482">
            <v>0</v>
          </cell>
          <cell r="FW482">
            <v>0</v>
          </cell>
          <cell r="FX482">
            <v>0</v>
          </cell>
          <cell r="FY482">
            <v>0</v>
          </cell>
          <cell r="FZ482">
            <v>0</v>
          </cell>
          <cell r="GA482">
            <v>0</v>
          </cell>
          <cell r="GB482">
            <v>0</v>
          </cell>
          <cell r="GC482">
            <v>0</v>
          </cell>
          <cell r="GD482">
            <v>0</v>
          </cell>
          <cell r="GE482">
            <v>0</v>
          </cell>
          <cell r="GF482">
            <v>0</v>
          </cell>
          <cell r="GG482">
            <v>0</v>
          </cell>
          <cell r="GH482">
            <v>0</v>
          </cell>
          <cell r="GI482">
            <v>0</v>
          </cell>
          <cell r="GJ482">
            <v>0</v>
          </cell>
          <cell r="GK482">
            <v>0</v>
          </cell>
          <cell r="GL482">
            <v>0</v>
          </cell>
          <cell r="GM482">
            <v>0</v>
          </cell>
          <cell r="GN482">
            <v>0</v>
          </cell>
          <cell r="GO482">
            <v>0</v>
          </cell>
          <cell r="GP482">
            <v>0</v>
          </cell>
          <cell r="GQ482">
            <v>0</v>
          </cell>
          <cell r="GR482">
            <v>0</v>
          </cell>
          <cell r="GS482">
            <v>0</v>
          </cell>
          <cell r="GT482">
            <v>0</v>
          </cell>
          <cell r="GU482">
            <v>0</v>
          </cell>
          <cell r="GV482">
            <v>0</v>
          </cell>
          <cell r="GW482">
            <v>0</v>
          </cell>
          <cell r="GX482">
            <v>0</v>
          </cell>
          <cell r="GY482">
            <v>0</v>
          </cell>
          <cell r="GZ482">
            <v>0</v>
          </cell>
          <cell r="HA482">
            <v>0</v>
          </cell>
          <cell r="HB482">
            <v>0</v>
          </cell>
          <cell r="HC482">
            <v>0</v>
          </cell>
          <cell r="HD482">
            <v>0</v>
          </cell>
          <cell r="HE482">
            <v>0</v>
          </cell>
          <cell r="HF482">
            <v>0</v>
          </cell>
          <cell r="HG482">
            <v>0</v>
          </cell>
          <cell r="HH482">
            <v>0</v>
          </cell>
          <cell r="HI482">
            <v>0</v>
          </cell>
          <cell r="HJ482">
            <v>0</v>
          </cell>
          <cell r="HK482">
            <v>0</v>
          </cell>
          <cell r="HL482">
            <v>0</v>
          </cell>
          <cell r="HM482">
            <v>0</v>
          </cell>
          <cell r="HN482">
            <v>0</v>
          </cell>
          <cell r="HO482">
            <v>0</v>
          </cell>
          <cell r="HP482">
            <v>0</v>
          </cell>
          <cell r="HQ482">
            <v>0</v>
          </cell>
          <cell r="HR482">
            <v>0</v>
          </cell>
          <cell r="HS482">
            <v>0</v>
          </cell>
          <cell r="HT482">
            <v>0</v>
          </cell>
          <cell r="HU482">
            <v>0</v>
          </cell>
          <cell r="HV482">
            <v>0</v>
          </cell>
          <cell r="HW482">
            <v>0</v>
          </cell>
          <cell r="HX482">
            <v>0</v>
          </cell>
          <cell r="HY482">
            <v>0</v>
          </cell>
          <cell r="HZ482">
            <v>0</v>
          </cell>
          <cell r="IA482">
            <v>0</v>
          </cell>
          <cell r="IB482">
            <v>0</v>
          </cell>
          <cell r="IC482">
            <v>0</v>
          </cell>
          <cell r="ID482">
            <v>0</v>
          </cell>
          <cell r="IE482">
            <v>0</v>
          </cell>
          <cell r="IF482">
            <v>0</v>
          </cell>
          <cell r="IG482">
            <v>0</v>
          </cell>
          <cell r="IH482">
            <v>0</v>
          </cell>
          <cell r="II482">
            <v>0</v>
          </cell>
          <cell r="IJ482">
            <v>0</v>
          </cell>
          <cell r="IK482">
            <v>0</v>
          </cell>
          <cell r="IL482">
            <v>0</v>
          </cell>
          <cell r="IM482">
            <v>0</v>
          </cell>
          <cell r="IN482">
            <v>0</v>
          </cell>
          <cell r="IO482">
            <v>0</v>
          </cell>
          <cell r="IP482">
            <v>0</v>
          </cell>
          <cell r="IQ482">
            <v>0</v>
          </cell>
          <cell r="IR482">
            <v>0</v>
          </cell>
          <cell r="IS482">
            <v>0</v>
          </cell>
          <cell r="IT482">
            <v>0</v>
          </cell>
          <cell r="IU482">
            <v>0</v>
          </cell>
          <cell r="IV482">
            <v>0</v>
          </cell>
          <cell r="IW482">
            <v>0</v>
          </cell>
          <cell r="IX482">
            <v>0</v>
          </cell>
          <cell r="IY482">
            <v>0</v>
          </cell>
          <cell r="IZ482">
            <v>0</v>
          </cell>
          <cell r="JA482">
            <v>0</v>
          </cell>
          <cell r="JB482">
            <v>0</v>
          </cell>
          <cell r="JC482">
            <v>0</v>
          </cell>
          <cell r="JD482">
            <v>0</v>
          </cell>
          <cell r="JE482">
            <v>0</v>
          </cell>
          <cell r="JF482">
            <v>0</v>
          </cell>
          <cell r="JG482">
            <v>0</v>
          </cell>
          <cell r="JH482">
            <v>0</v>
          </cell>
          <cell r="JI482">
            <v>0</v>
          </cell>
          <cell r="JJ482">
            <v>0</v>
          </cell>
          <cell r="JK482">
            <v>0</v>
          </cell>
          <cell r="JL482">
            <v>0</v>
          </cell>
          <cell r="JM482">
            <v>0</v>
          </cell>
          <cell r="JN482">
            <v>0</v>
          </cell>
          <cell r="JO482">
            <v>0</v>
          </cell>
          <cell r="JP482">
            <v>0</v>
          </cell>
          <cell r="JQ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  <cell r="EJ483">
            <v>0</v>
          </cell>
          <cell r="EK483">
            <v>0</v>
          </cell>
          <cell r="EL483">
            <v>0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0</v>
          </cell>
          <cell r="ER483">
            <v>0</v>
          </cell>
          <cell r="ES483">
            <v>0</v>
          </cell>
          <cell r="ET483">
            <v>0</v>
          </cell>
          <cell r="EU483">
            <v>0</v>
          </cell>
          <cell r="EV483">
            <v>0</v>
          </cell>
          <cell r="EW483">
            <v>0</v>
          </cell>
          <cell r="EX483">
            <v>0</v>
          </cell>
          <cell r="EY483">
            <v>0</v>
          </cell>
          <cell r="EZ483">
            <v>0</v>
          </cell>
          <cell r="FA483">
            <v>0</v>
          </cell>
          <cell r="FB483">
            <v>0</v>
          </cell>
          <cell r="FC483">
            <v>0</v>
          </cell>
          <cell r="FD483">
            <v>0</v>
          </cell>
          <cell r="FE483">
            <v>0</v>
          </cell>
          <cell r="FF483">
            <v>0</v>
          </cell>
          <cell r="FG483">
            <v>0</v>
          </cell>
          <cell r="FH483">
            <v>0</v>
          </cell>
          <cell r="FI483">
            <v>0</v>
          </cell>
          <cell r="FJ483">
            <v>0</v>
          </cell>
          <cell r="FK483">
            <v>0</v>
          </cell>
          <cell r="FL483">
            <v>0</v>
          </cell>
          <cell r="FM483">
            <v>0</v>
          </cell>
          <cell r="FN483">
            <v>0</v>
          </cell>
          <cell r="FO483">
            <v>0</v>
          </cell>
          <cell r="FP483">
            <v>0</v>
          </cell>
          <cell r="FQ483">
            <v>0</v>
          </cell>
          <cell r="FR483">
            <v>0</v>
          </cell>
          <cell r="FS483">
            <v>0</v>
          </cell>
          <cell r="FT483">
            <v>0</v>
          </cell>
          <cell r="FU483">
            <v>0</v>
          </cell>
          <cell r="FV483">
            <v>0</v>
          </cell>
          <cell r="FW483">
            <v>0</v>
          </cell>
          <cell r="FX483">
            <v>0</v>
          </cell>
          <cell r="FY483">
            <v>0</v>
          </cell>
          <cell r="FZ483">
            <v>0</v>
          </cell>
          <cell r="GA483">
            <v>0</v>
          </cell>
          <cell r="GB483">
            <v>0</v>
          </cell>
          <cell r="GC483">
            <v>0</v>
          </cell>
          <cell r="GD483">
            <v>0</v>
          </cell>
          <cell r="GE483">
            <v>0</v>
          </cell>
          <cell r="GF483">
            <v>0</v>
          </cell>
          <cell r="GG483">
            <v>0</v>
          </cell>
          <cell r="GH483">
            <v>0</v>
          </cell>
          <cell r="GI483">
            <v>0</v>
          </cell>
          <cell r="GJ483">
            <v>0</v>
          </cell>
          <cell r="GK483">
            <v>0</v>
          </cell>
          <cell r="GL483">
            <v>0</v>
          </cell>
          <cell r="GM483">
            <v>0</v>
          </cell>
          <cell r="GN483">
            <v>0</v>
          </cell>
          <cell r="GO483">
            <v>0</v>
          </cell>
          <cell r="GP483">
            <v>0</v>
          </cell>
          <cell r="GQ483">
            <v>0</v>
          </cell>
          <cell r="GR483">
            <v>0</v>
          </cell>
          <cell r="GS483">
            <v>0</v>
          </cell>
          <cell r="GT483">
            <v>0</v>
          </cell>
          <cell r="GU483">
            <v>0</v>
          </cell>
          <cell r="GV483">
            <v>0</v>
          </cell>
          <cell r="GW483">
            <v>0</v>
          </cell>
          <cell r="GX483">
            <v>0</v>
          </cell>
          <cell r="GY483">
            <v>0</v>
          </cell>
          <cell r="GZ483">
            <v>0</v>
          </cell>
          <cell r="HA483">
            <v>0</v>
          </cell>
          <cell r="HB483">
            <v>0</v>
          </cell>
          <cell r="HC483">
            <v>0</v>
          </cell>
          <cell r="HD483">
            <v>0</v>
          </cell>
          <cell r="HE483">
            <v>0</v>
          </cell>
          <cell r="HF483">
            <v>0</v>
          </cell>
          <cell r="HG483">
            <v>0</v>
          </cell>
          <cell r="HH483">
            <v>0</v>
          </cell>
          <cell r="HI483">
            <v>0</v>
          </cell>
          <cell r="HJ483">
            <v>0</v>
          </cell>
          <cell r="HK483">
            <v>0</v>
          </cell>
          <cell r="HL483">
            <v>0</v>
          </cell>
          <cell r="HM483">
            <v>0</v>
          </cell>
          <cell r="HN483">
            <v>0</v>
          </cell>
          <cell r="HO483">
            <v>0</v>
          </cell>
          <cell r="HP483">
            <v>0</v>
          </cell>
          <cell r="HQ483">
            <v>0</v>
          </cell>
          <cell r="HR483">
            <v>0</v>
          </cell>
          <cell r="HS483">
            <v>0</v>
          </cell>
          <cell r="HT483">
            <v>0</v>
          </cell>
          <cell r="HU483">
            <v>0</v>
          </cell>
          <cell r="HV483">
            <v>0</v>
          </cell>
          <cell r="HW483">
            <v>0</v>
          </cell>
          <cell r="HX483">
            <v>0</v>
          </cell>
          <cell r="HY483">
            <v>0</v>
          </cell>
          <cell r="HZ483">
            <v>0</v>
          </cell>
          <cell r="IA483">
            <v>0</v>
          </cell>
          <cell r="IB483">
            <v>0</v>
          </cell>
          <cell r="IC483">
            <v>0</v>
          </cell>
          <cell r="ID483">
            <v>0</v>
          </cell>
          <cell r="IE483">
            <v>0</v>
          </cell>
          <cell r="IF483">
            <v>0</v>
          </cell>
          <cell r="IG483">
            <v>0</v>
          </cell>
          <cell r="IH483">
            <v>0</v>
          </cell>
          <cell r="II483">
            <v>0</v>
          </cell>
          <cell r="IJ483">
            <v>0</v>
          </cell>
          <cell r="IK483">
            <v>0</v>
          </cell>
          <cell r="IL483">
            <v>0</v>
          </cell>
          <cell r="IM483">
            <v>0</v>
          </cell>
          <cell r="IN483">
            <v>0</v>
          </cell>
          <cell r="IO483">
            <v>0</v>
          </cell>
          <cell r="IP483">
            <v>0</v>
          </cell>
          <cell r="IQ483">
            <v>0</v>
          </cell>
          <cell r="IR483">
            <v>0</v>
          </cell>
          <cell r="IS483">
            <v>0</v>
          </cell>
          <cell r="IT483">
            <v>0</v>
          </cell>
          <cell r="IU483">
            <v>0</v>
          </cell>
          <cell r="IV483">
            <v>0</v>
          </cell>
          <cell r="IW483">
            <v>0</v>
          </cell>
          <cell r="IX483">
            <v>0</v>
          </cell>
          <cell r="IY483">
            <v>0</v>
          </cell>
          <cell r="IZ483">
            <v>0</v>
          </cell>
          <cell r="JA483">
            <v>0</v>
          </cell>
          <cell r="JB483">
            <v>0</v>
          </cell>
          <cell r="JC483">
            <v>0</v>
          </cell>
          <cell r="JD483">
            <v>0</v>
          </cell>
          <cell r="JE483">
            <v>0</v>
          </cell>
          <cell r="JF483">
            <v>0</v>
          </cell>
          <cell r="JG483">
            <v>0</v>
          </cell>
          <cell r="JH483">
            <v>0</v>
          </cell>
          <cell r="JI483">
            <v>0</v>
          </cell>
          <cell r="JJ483">
            <v>0</v>
          </cell>
          <cell r="JK483">
            <v>0</v>
          </cell>
          <cell r="JL483">
            <v>0</v>
          </cell>
          <cell r="JM483">
            <v>0</v>
          </cell>
          <cell r="JN483">
            <v>0</v>
          </cell>
          <cell r="JO483">
            <v>0</v>
          </cell>
          <cell r="JP483">
            <v>0</v>
          </cell>
          <cell r="JQ483">
            <v>0</v>
          </cell>
        </row>
        <row r="484"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  <cell r="EJ484">
            <v>0</v>
          </cell>
          <cell r="EK484">
            <v>0</v>
          </cell>
          <cell r="EL484">
            <v>0</v>
          </cell>
          <cell r="EM484">
            <v>0</v>
          </cell>
          <cell r="EN484">
            <v>0</v>
          </cell>
          <cell r="EO484">
            <v>0</v>
          </cell>
          <cell r="EP484">
            <v>0</v>
          </cell>
          <cell r="EQ484">
            <v>0</v>
          </cell>
          <cell r="ER484">
            <v>0</v>
          </cell>
          <cell r="ES484">
            <v>0</v>
          </cell>
          <cell r="ET484">
            <v>0</v>
          </cell>
          <cell r="EU484">
            <v>0</v>
          </cell>
          <cell r="EV484">
            <v>0</v>
          </cell>
          <cell r="EW484">
            <v>0</v>
          </cell>
          <cell r="EX484">
            <v>0</v>
          </cell>
          <cell r="EY484">
            <v>0</v>
          </cell>
          <cell r="EZ484">
            <v>0</v>
          </cell>
          <cell r="FA484">
            <v>0</v>
          </cell>
          <cell r="FB484">
            <v>0</v>
          </cell>
          <cell r="FC484">
            <v>0</v>
          </cell>
          <cell r="FD484">
            <v>0</v>
          </cell>
          <cell r="FE484">
            <v>0</v>
          </cell>
          <cell r="FF484">
            <v>0</v>
          </cell>
          <cell r="FG484">
            <v>0</v>
          </cell>
          <cell r="FH484">
            <v>0</v>
          </cell>
          <cell r="FI484">
            <v>0</v>
          </cell>
          <cell r="FJ484">
            <v>0</v>
          </cell>
          <cell r="FK484">
            <v>0</v>
          </cell>
          <cell r="FL484">
            <v>0</v>
          </cell>
          <cell r="FM484">
            <v>0</v>
          </cell>
          <cell r="FN484">
            <v>0</v>
          </cell>
          <cell r="FO484">
            <v>0</v>
          </cell>
          <cell r="FP484">
            <v>0</v>
          </cell>
          <cell r="FQ484">
            <v>0</v>
          </cell>
          <cell r="FR484">
            <v>0</v>
          </cell>
          <cell r="FS484">
            <v>0</v>
          </cell>
          <cell r="FT484">
            <v>0</v>
          </cell>
          <cell r="FU484">
            <v>0</v>
          </cell>
          <cell r="FV484">
            <v>0</v>
          </cell>
          <cell r="FW484">
            <v>0</v>
          </cell>
          <cell r="FX484">
            <v>0</v>
          </cell>
          <cell r="FY484">
            <v>0</v>
          </cell>
          <cell r="FZ484">
            <v>0</v>
          </cell>
          <cell r="GA484">
            <v>0</v>
          </cell>
          <cell r="GB484">
            <v>0</v>
          </cell>
          <cell r="GC484">
            <v>0</v>
          </cell>
          <cell r="GD484">
            <v>0</v>
          </cell>
          <cell r="GE484">
            <v>0</v>
          </cell>
          <cell r="GF484">
            <v>0</v>
          </cell>
          <cell r="GG484">
            <v>0</v>
          </cell>
          <cell r="GH484">
            <v>0</v>
          </cell>
          <cell r="GI484">
            <v>0</v>
          </cell>
          <cell r="GJ484">
            <v>0</v>
          </cell>
          <cell r="GK484">
            <v>0</v>
          </cell>
          <cell r="GL484">
            <v>0</v>
          </cell>
          <cell r="GM484">
            <v>0</v>
          </cell>
          <cell r="GN484">
            <v>0</v>
          </cell>
          <cell r="GO484">
            <v>0</v>
          </cell>
          <cell r="GP484">
            <v>0</v>
          </cell>
          <cell r="GQ484">
            <v>0</v>
          </cell>
          <cell r="GR484">
            <v>0</v>
          </cell>
          <cell r="GS484">
            <v>0</v>
          </cell>
          <cell r="GT484">
            <v>0</v>
          </cell>
          <cell r="GU484">
            <v>0</v>
          </cell>
          <cell r="GV484">
            <v>0</v>
          </cell>
          <cell r="GW484">
            <v>0</v>
          </cell>
          <cell r="GX484">
            <v>0</v>
          </cell>
          <cell r="GY484">
            <v>0</v>
          </cell>
          <cell r="GZ484">
            <v>0</v>
          </cell>
          <cell r="HA484">
            <v>0</v>
          </cell>
          <cell r="HB484">
            <v>0</v>
          </cell>
          <cell r="HC484">
            <v>0</v>
          </cell>
          <cell r="HD484">
            <v>0</v>
          </cell>
          <cell r="HE484">
            <v>0</v>
          </cell>
          <cell r="HF484">
            <v>0</v>
          </cell>
          <cell r="HG484">
            <v>0</v>
          </cell>
          <cell r="HH484">
            <v>0</v>
          </cell>
          <cell r="HI484">
            <v>0</v>
          </cell>
          <cell r="HJ484">
            <v>0</v>
          </cell>
          <cell r="HK484">
            <v>0</v>
          </cell>
          <cell r="HL484">
            <v>0</v>
          </cell>
          <cell r="HM484">
            <v>0</v>
          </cell>
          <cell r="HN484">
            <v>0</v>
          </cell>
          <cell r="HO484">
            <v>0</v>
          </cell>
          <cell r="HP484">
            <v>0</v>
          </cell>
          <cell r="HQ484">
            <v>0</v>
          </cell>
          <cell r="HR484">
            <v>0</v>
          </cell>
          <cell r="HS484">
            <v>0</v>
          </cell>
          <cell r="HT484">
            <v>0</v>
          </cell>
          <cell r="HU484">
            <v>0</v>
          </cell>
          <cell r="HV484">
            <v>0</v>
          </cell>
          <cell r="HW484">
            <v>0</v>
          </cell>
          <cell r="HX484">
            <v>0</v>
          </cell>
          <cell r="HY484">
            <v>0</v>
          </cell>
          <cell r="HZ484">
            <v>0</v>
          </cell>
          <cell r="IA484">
            <v>0</v>
          </cell>
          <cell r="IB484">
            <v>0</v>
          </cell>
          <cell r="IC484">
            <v>0</v>
          </cell>
          <cell r="ID484">
            <v>0</v>
          </cell>
          <cell r="IE484">
            <v>0</v>
          </cell>
          <cell r="IF484">
            <v>0</v>
          </cell>
          <cell r="IG484">
            <v>0</v>
          </cell>
          <cell r="IH484">
            <v>0</v>
          </cell>
          <cell r="II484">
            <v>0</v>
          </cell>
          <cell r="IJ484">
            <v>0</v>
          </cell>
          <cell r="IK484">
            <v>0</v>
          </cell>
          <cell r="IL484">
            <v>0</v>
          </cell>
          <cell r="IM484">
            <v>0</v>
          </cell>
          <cell r="IN484">
            <v>0</v>
          </cell>
          <cell r="IO484">
            <v>0</v>
          </cell>
          <cell r="IP484">
            <v>0</v>
          </cell>
          <cell r="IQ484">
            <v>0</v>
          </cell>
          <cell r="IR484">
            <v>0</v>
          </cell>
          <cell r="IS484">
            <v>0</v>
          </cell>
          <cell r="IT484">
            <v>0</v>
          </cell>
          <cell r="IU484">
            <v>0</v>
          </cell>
          <cell r="IV484">
            <v>0</v>
          </cell>
          <cell r="IW484">
            <v>0</v>
          </cell>
          <cell r="IX484">
            <v>0</v>
          </cell>
          <cell r="IY484">
            <v>0</v>
          </cell>
          <cell r="IZ484">
            <v>0</v>
          </cell>
          <cell r="JA484">
            <v>0</v>
          </cell>
          <cell r="JB484">
            <v>0</v>
          </cell>
          <cell r="JC484">
            <v>0</v>
          </cell>
          <cell r="JD484">
            <v>0</v>
          </cell>
          <cell r="JE484">
            <v>0</v>
          </cell>
          <cell r="JF484">
            <v>0</v>
          </cell>
          <cell r="JG484">
            <v>0</v>
          </cell>
          <cell r="JH484">
            <v>0</v>
          </cell>
          <cell r="JI484">
            <v>0</v>
          </cell>
          <cell r="JJ484">
            <v>0</v>
          </cell>
          <cell r="JK484">
            <v>0</v>
          </cell>
          <cell r="JL484">
            <v>0</v>
          </cell>
          <cell r="JM484">
            <v>0</v>
          </cell>
          <cell r="JN484">
            <v>0</v>
          </cell>
          <cell r="JO484">
            <v>0</v>
          </cell>
          <cell r="JP484">
            <v>0</v>
          </cell>
          <cell r="JQ484">
            <v>0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  <cell r="EJ485">
            <v>0</v>
          </cell>
          <cell r="EK485">
            <v>0</v>
          </cell>
          <cell r="EL485">
            <v>0</v>
          </cell>
          <cell r="EM485">
            <v>0</v>
          </cell>
          <cell r="EN485">
            <v>0</v>
          </cell>
          <cell r="EO485">
            <v>0</v>
          </cell>
          <cell r="EP485">
            <v>0</v>
          </cell>
          <cell r="EQ485">
            <v>0</v>
          </cell>
          <cell r="ER485">
            <v>0</v>
          </cell>
          <cell r="ES485">
            <v>0</v>
          </cell>
          <cell r="ET485">
            <v>0</v>
          </cell>
          <cell r="EU485">
            <v>0</v>
          </cell>
          <cell r="EV485">
            <v>0</v>
          </cell>
          <cell r="EW485">
            <v>0</v>
          </cell>
          <cell r="EX485">
            <v>0</v>
          </cell>
          <cell r="EY485">
            <v>0</v>
          </cell>
          <cell r="EZ485">
            <v>0</v>
          </cell>
          <cell r="FA485">
            <v>0</v>
          </cell>
          <cell r="FB485">
            <v>0</v>
          </cell>
          <cell r="FC485">
            <v>0</v>
          </cell>
          <cell r="FD485">
            <v>0</v>
          </cell>
          <cell r="FE485">
            <v>0</v>
          </cell>
          <cell r="FF485">
            <v>0</v>
          </cell>
          <cell r="FG485">
            <v>0</v>
          </cell>
          <cell r="FH485">
            <v>0</v>
          </cell>
          <cell r="FI485">
            <v>0</v>
          </cell>
          <cell r="FJ485">
            <v>0</v>
          </cell>
          <cell r="FK485">
            <v>0</v>
          </cell>
          <cell r="FL485">
            <v>0</v>
          </cell>
          <cell r="FM485">
            <v>0</v>
          </cell>
          <cell r="FN485">
            <v>0</v>
          </cell>
          <cell r="FO485">
            <v>0</v>
          </cell>
          <cell r="FP485">
            <v>0</v>
          </cell>
          <cell r="FQ485">
            <v>0</v>
          </cell>
          <cell r="FR485">
            <v>0</v>
          </cell>
          <cell r="FS485">
            <v>0</v>
          </cell>
          <cell r="FT485">
            <v>0</v>
          </cell>
          <cell r="FU485">
            <v>0</v>
          </cell>
          <cell r="FV485">
            <v>0</v>
          </cell>
          <cell r="FW485">
            <v>0</v>
          </cell>
          <cell r="FX485">
            <v>0</v>
          </cell>
          <cell r="FY485">
            <v>0</v>
          </cell>
          <cell r="FZ485">
            <v>0</v>
          </cell>
          <cell r="GA485">
            <v>0</v>
          </cell>
          <cell r="GB485">
            <v>0</v>
          </cell>
          <cell r="GC485">
            <v>0</v>
          </cell>
          <cell r="GD485">
            <v>0</v>
          </cell>
          <cell r="GE485">
            <v>0</v>
          </cell>
          <cell r="GF485">
            <v>0</v>
          </cell>
          <cell r="GG485">
            <v>0</v>
          </cell>
          <cell r="GH485">
            <v>0</v>
          </cell>
          <cell r="GI485">
            <v>0</v>
          </cell>
          <cell r="GJ485">
            <v>0</v>
          </cell>
          <cell r="GK485">
            <v>0</v>
          </cell>
          <cell r="GL485">
            <v>0</v>
          </cell>
          <cell r="GM485">
            <v>0</v>
          </cell>
          <cell r="GN485">
            <v>0</v>
          </cell>
          <cell r="GO485">
            <v>0</v>
          </cell>
          <cell r="GP485">
            <v>0</v>
          </cell>
          <cell r="GQ485">
            <v>0</v>
          </cell>
          <cell r="GR485">
            <v>0</v>
          </cell>
          <cell r="GS485">
            <v>0</v>
          </cell>
          <cell r="GT485">
            <v>0</v>
          </cell>
          <cell r="GU485">
            <v>0</v>
          </cell>
          <cell r="GV485">
            <v>0</v>
          </cell>
          <cell r="GW485">
            <v>0</v>
          </cell>
          <cell r="GX485">
            <v>0</v>
          </cell>
          <cell r="GY485">
            <v>0</v>
          </cell>
          <cell r="GZ485">
            <v>0</v>
          </cell>
          <cell r="HA485">
            <v>0</v>
          </cell>
          <cell r="HB485">
            <v>0</v>
          </cell>
          <cell r="HC485">
            <v>0</v>
          </cell>
          <cell r="HD485">
            <v>0</v>
          </cell>
          <cell r="HE485">
            <v>0</v>
          </cell>
          <cell r="HF485">
            <v>0</v>
          </cell>
          <cell r="HG485">
            <v>0</v>
          </cell>
          <cell r="HH485">
            <v>0</v>
          </cell>
          <cell r="HI485">
            <v>0</v>
          </cell>
          <cell r="HJ485">
            <v>0</v>
          </cell>
          <cell r="HK485">
            <v>0</v>
          </cell>
          <cell r="HL485">
            <v>0</v>
          </cell>
          <cell r="HM485">
            <v>0</v>
          </cell>
          <cell r="HN485">
            <v>0</v>
          </cell>
          <cell r="HO485">
            <v>0</v>
          </cell>
          <cell r="HP485">
            <v>0</v>
          </cell>
          <cell r="HQ485">
            <v>0</v>
          </cell>
          <cell r="HR485">
            <v>0</v>
          </cell>
          <cell r="HS485">
            <v>0</v>
          </cell>
          <cell r="HT485">
            <v>0</v>
          </cell>
          <cell r="HU485">
            <v>0</v>
          </cell>
          <cell r="HV485">
            <v>0</v>
          </cell>
          <cell r="HW485">
            <v>0</v>
          </cell>
          <cell r="HX485">
            <v>0</v>
          </cell>
          <cell r="HY485">
            <v>0</v>
          </cell>
          <cell r="HZ485">
            <v>0</v>
          </cell>
          <cell r="IA485">
            <v>0</v>
          </cell>
          <cell r="IB485">
            <v>0</v>
          </cell>
          <cell r="IC485">
            <v>0</v>
          </cell>
          <cell r="ID485">
            <v>0</v>
          </cell>
          <cell r="IE485">
            <v>0</v>
          </cell>
          <cell r="IF485">
            <v>0</v>
          </cell>
          <cell r="IG485">
            <v>0</v>
          </cell>
          <cell r="IH485">
            <v>0</v>
          </cell>
          <cell r="II485">
            <v>0</v>
          </cell>
          <cell r="IJ485">
            <v>0</v>
          </cell>
          <cell r="IK485">
            <v>0</v>
          </cell>
          <cell r="IL485">
            <v>0</v>
          </cell>
          <cell r="IM485">
            <v>0</v>
          </cell>
          <cell r="IN485">
            <v>0</v>
          </cell>
          <cell r="IO485">
            <v>0</v>
          </cell>
          <cell r="IP485">
            <v>0</v>
          </cell>
          <cell r="IQ485">
            <v>0</v>
          </cell>
          <cell r="IR485">
            <v>0</v>
          </cell>
          <cell r="IS485">
            <v>0</v>
          </cell>
          <cell r="IT485">
            <v>0</v>
          </cell>
          <cell r="IU485">
            <v>0</v>
          </cell>
          <cell r="IV485">
            <v>0</v>
          </cell>
          <cell r="IW485">
            <v>0</v>
          </cell>
          <cell r="IX485">
            <v>0</v>
          </cell>
          <cell r="IY485">
            <v>0</v>
          </cell>
          <cell r="IZ485">
            <v>0</v>
          </cell>
          <cell r="JA485">
            <v>0</v>
          </cell>
          <cell r="JB485">
            <v>0</v>
          </cell>
          <cell r="JC485">
            <v>0</v>
          </cell>
          <cell r="JD485">
            <v>0</v>
          </cell>
          <cell r="JE485">
            <v>0</v>
          </cell>
          <cell r="JF485">
            <v>0</v>
          </cell>
          <cell r="JG485">
            <v>0</v>
          </cell>
          <cell r="JH485">
            <v>0</v>
          </cell>
          <cell r="JI485">
            <v>0</v>
          </cell>
          <cell r="JJ485">
            <v>0</v>
          </cell>
          <cell r="JK485">
            <v>0</v>
          </cell>
          <cell r="JL485">
            <v>0</v>
          </cell>
          <cell r="JM485">
            <v>0</v>
          </cell>
          <cell r="JN485">
            <v>0</v>
          </cell>
          <cell r="JO485">
            <v>0</v>
          </cell>
          <cell r="JP485">
            <v>0</v>
          </cell>
          <cell r="JQ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  <cell r="EJ486">
            <v>0</v>
          </cell>
          <cell r="EK486">
            <v>0</v>
          </cell>
          <cell r="EL486">
            <v>0</v>
          </cell>
          <cell r="EM486">
            <v>0</v>
          </cell>
          <cell r="EN486">
            <v>0</v>
          </cell>
          <cell r="EO486">
            <v>0</v>
          </cell>
          <cell r="EP486">
            <v>0</v>
          </cell>
          <cell r="EQ486">
            <v>0</v>
          </cell>
          <cell r="ER486">
            <v>0</v>
          </cell>
          <cell r="ES486">
            <v>0</v>
          </cell>
          <cell r="ET486">
            <v>0</v>
          </cell>
          <cell r="EU486">
            <v>0</v>
          </cell>
          <cell r="EV486">
            <v>0</v>
          </cell>
          <cell r="EW486">
            <v>0</v>
          </cell>
          <cell r="EX486">
            <v>0</v>
          </cell>
          <cell r="EY486">
            <v>0</v>
          </cell>
          <cell r="EZ486">
            <v>0</v>
          </cell>
          <cell r="FA486">
            <v>0</v>
          </cell>
          <cell r="FB486">
            <v>0</v>
          </cell>
          <cell r="FC486">
            <v>0</v>
          </cell>
          <cell r="FD486">
            <v>0</v>
          </cell>
          <cell r="FE486">
            <v>0</v>
          </cell>
          <cell r="FF486">
            <v>0</v>
          </cell>
          <cell r="FG486">
            <v>0</v>
          </cell>
          <cell r="FH486">
            <v>0</v>
          </cell>
          <cell r="FI486">
            <v>0</v>
          </cell>
          <cell r="FJ486">
            <v>0</v>
          </cell>
          <cell r="FK486">
            <v>0</v>
          </cell>
          <cell r="FL486">
            <v>0</v>
          </cell>
          <cell r="FM486">
            <v>0</v>
          </cell>
          <cell r="FN486">
            <v>0</v>
          </cell>
          <cell r="FO486">
            <v>0</v>
          </cell>
          <cell r="FP486">
            <v>0</v>
          </cell>
          <cell r="FQ486">
            <v>0</v>
          </cell>
          <cell r="FR486">
            <v>0</v>
          </cell>
          <cell r="FS486">
            <v>0</v>
          </cell>
          <cell r="FT486">
            <v>0</v>
          </cell>
          <cell r="FU486">
            <v>0</v>
          </cell>
          <cell r="FV486">
            <v>0</v>
          </cell>
          <cell r="FW486">
            <v>0</v>
          </cell>
          <cell r="FX486">
            <v>0</v>
          </cell>
          <cell r="FY486">
            <v>0</v>
          </cell>
          <cell r="FZ486">
            <v>0</v>
          </cell>
          <cell r="GA486">
            <v>0</v>
          </cell>
          <cell r="GB486">
            <v>0</v>
          </cell>
          <cell r="GC486">
            <v>0</v>
          </cell>
          <cell r="GD486">
            <v>0</v>
          </cell>
          <cell r="GE486">
            <v>0</v>
          </cell>
          <cell r="GF486">
            <v>0</v>
          </cell>
          <cell r="GG486">
            <v>0</v>
          </cell>
          <cell r="GH486">
            <v>0</v>
          </cell>
          <cell r="GI486">
            <v>0</v>
          </cell>
          <cell r="GJ486">
            <v>0</v>
          </cell>
          <cell r="GK486">
            <v>0</v>
          </cell>
          <cell r="GL486">
            <v>0</v>
          </cell>
          <cell r="GM486">
            <v>0</v>
          </cell>
          <cell r="GN486">
            <v>0</v>
          </cell>
          <cell r="GO486">
            <v>0</v>
          </cell>
          <cell r="GP486">
            <v>0</v>
          </cell>
          <cell r="GQ486">
            <v>0</v>
          </cell>
          <cell r="GR486">
            <v>0</v>
          </cell>
          <cell r="GS486">
            <v>0</v>
          </cell>
          <cell r="GT486">
            <v>0</v>
          </cell>
          <cell r="GU486">
            <v>0</v>
          </cell>
          <cell r="GV486">
            <v>0</v>
          </cell>
          <cell r="GW486">
            <v>0</v>
          </cell>
          <cell r="GX486">
            <v>0</v>
          </cell>
          <cell r="GY486">
            <v>0</v>
          </cell>
          <cell r="GZ486">
            <v>0</v>
          </cell>
          <cell r="HA486">
            <v>0</v>
          </cell>
          <cell r="HB486">
            <v>0</v>
          </cell>
          <cell r="HC486">
            <v>0</v>
          </cell>
          <cell r="HD486">
            <v>0</v>
          </cell>
          <cell r="HE486">
            <v>0</v>
          </cell>
          <cell r="HF486">
            <v>0</v>
          </cell>
          <cell r="HG486">
            <v>0</v>
          </cell>
          <cell r="HH486">
            <v>0</v>
          </cell>
          <cell r="HI486">
            <v>0</v>
          </cell>
          <cell r="HJ486">
            <v>0</v>
          </cell>
          <cell r="HK486">
            <v>0</v>
          </cell>
          <cell r="HL486">
            <v>0</v>
          </cell>
          <cell r="HM486">
            <v>0</v>
          </cell>
          <cell r="HN486">
            <v>0</v>
          </cell>
          <cell r="HO486">
            <v>0</v>
          </cell>
          <cell r="HP486">
            <v>0</v>
          </cell>
          <cell r="HQ486">
            <v>0</v>
          </cell>
          <cell r="HR486">
            <v>0</v>
          </cell>
          <cell r="HS486">
            <v>0</v>
          </cell>
          <cell r="HT486">
            <v>0</v>
          </cell>
          <cell r="HU486">
            <v>0</v>
          </cell>
          <cell r="HV486">
            <v>0</v>
          </cell>
          <cell r="HW486">
            <v>0</v>
          </cell>
          <cell r="HX486">
            <v>0</v>
          </cell>
          <cell r="HY486">
            <v>0</v>
          </cell>
          <cell r="HZ486">
            <v>0</v>
          </cell>
          <cell r="IA486">
            <v>0</v>
          </cell>
          <cell r="IB486">
            <v>0</v>
          </cell>
          <cell r="IC486">
            <v>0</v>
          </cell>
          <cell r="ID486">
            <v>0</v>
          </cell>
          <cell r="IE486">
            <v>0</v>
          </cell>
          <cell r="IF486">
            <v>0</v>
          </cell>
          <cell r="IG486">
            <v>0</v>
          </cell>
          <cell r="IH486">
            <v>0</v>
          </cell>
          <cell r="II486">
            <v>0</v>
          </cell>
          <cell r="IJ486">
            <v>0</v>
          </cell>
          <cell r="IK486">
            <v>0</v>
          </cell>
          <cell r="IL486">
            <v>0</v>
          </cell>
          <cell r="IM486">
            <v>0</v>
          </cell>
          <cell r="IN486">
            <v>0</v>
          </cell>
          <cell r="IO486">
            <v>0</v>
          </cell>
          <cell r="IP486">
            <v>0</v>
          </cell>
          <cell r="IQ486">
            <v>0</v>
          </cell>
          <cell r="IR486">
            <v>0</v>
          </cell>
          <cell r="IS486">
            <v>0</v>
          </cell>
          <cell r="IT486">
            <v>0</v>
          </cell>
          <cell r="IU486">
            <v>0</v>
          </cell>
          <cell r="IV486">
            <v>0</v>
          </cell>
          <cell r="IW486">
            <v>0</v>
          </cell>
          <cell r="IX486">
            <v>0</v>
          </cell>
          <cell r="IY486">
            <v>0</v>
          </cell>
          <cell r="IZ486">
            <v>0</v>
          </cell>
          <cell r="JA486">
            <v>0</v>
          </cell>
          <cell r="JB486">
            <v>0</v>
          </cell>
          <cell r="JC486">
            <v>0</v>
          </cell>
          <cell r="JD486">
            <v>0</v>
          </cell>
          <cell r="JE486">
            <v>0</v>
          </cell>
          <cell r="JF486">
            <v>0</v>
          </cell>
          <cell r="JG486">
            <v>0</v>
          </cell>
          <cell r="JH486">
            <v>0</v>
          </cell>
          <cell r="JI486">
            <v>0</v>
          </cell>
          <cell r="JJ486">
            <v>0</v>
          </cell>
          <cell r="JK486">
            <v>0</v>
          </cell>
          <cell r="JL486">
            <v>0</v>
          </cell>
          <cell r="JM486">
            <v>0</v>
          </cell>
          <cell r="JN486">
            <v>0</v>
          </cell>
          <cell r="JO486">
            <v>0</v>
          </cell>
          <cell r="JP486">
            <v>0</v>
          </cell>
          <cell r="JQ486">
            <v>0</v>
          </cell>
        </row>
        <row r="487"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  <cell r="EJ487">
            <v>0</v>
          </cell>
          <cell r="EK487">
            <v>0</v>
          </cell>
          <cell r="EL487">
            <v>0</v>
          </cell>
          <cell r="EM487">
            <v>0</v>
          </cell>
          <cell r="EN487">
            <v>0</v>
          </cell>
          <cell r="EO487">
            <v>0</v>
          </cell>
          <cell r="EP487">
            <v>0</v>
          </cell>
          <cell r="EQ487">
            <v>0</v>
          </cell>
          <cell r="ER487">
            <v>0</v>
          </cell>
          <cell r="ES487">
            <v>0</v>
          </cell>
          <cell r="ET487">
            <v>0</v>
          </cell>
          <cell r="EU487">
            <v>0</v>
          </cell>
          <cell r="EV487">
            <v>0</v>
          </cell>
          <cell r="EW487">
            <v>0</v>
          </cell>
          <cell r="EX487">
            <v>0</v>
          </cell>
          <cell r="EY487">
            <v>0</v>
          </cell>
          <cell r="EZ487">
            <v>0</v>
          </cell>
          <cell r="FA487">
            <v>0</v>
          </cell>
          <cell r="FB487">
            <v>0</v>
          </cell>
          <cell r="FC487">
            <v>0</v>
          </cell>
          <cell r="FD487">
            <v>0</v>
          </cell>
          <cell r="FE487">
            <v>0</v>
          </cell>
          <cell r="FF487">
            <v>0</v>
          </cell>
          <cell r="FG487">
            <v>0</v>
          </cell>
          <cell r="FH487">
            <v>0</v>
          </cell>
          <cell r="FI487">
            <v>0</v>
          </cell>
          <cell r="FJ487">
            <v>0</v>
          </cell>
          <cell r="FK487">
            <v>0</v>
          </cell>
          <cell r="FL487">
            <v>0</v>
          </cell>
          <cell r="FM487">
            <v>0</v>
          </cell>
          <cell r="FN487">
            <v>0</v>
          </cell>
          <cell r="FO487">
            <v>0</v>
          </cell>
          <cell r="FP487">
            <v>0</v>
          </cell>
          <cell r="FQ487">
            <v>0</v>
          </cell>
          <cell r="FR487">
            <v>0</v>
          </cell>
          <cell r="FS487">
            <v>0</v>
          </cell>
          <cell r="FT487">
            <v>0</v>
          </cell>
          <cell r="FU487">
            <v>0</v>
          </cell>
          <cell r="FV487">
            <v>0</v>
          </cell>
          <cell r="FW487">
            <v>0</v>
          </cell>
          <cell r="FX487">
            <v>0</v>
          </cell>
          <cell r="FY487">
            <v>0</v>
          </cell>
          <cell r="FZ487">
            <v>0</v>
          </cell>
          <cell r="GA487">
            <v>0</v>
          </cell>
          <cell r="GB487">
            <v>0</v>
          </cell>
          <cell r="GC487">
            <v>0</v>
          </cell>
          <cell r="GD487">
            <v>0</v>
          </cell>
          <cell r="GE487">
            <v>0</v>
          </cell>
          <cell r="GF487">
            <v>0</v>
          </cell>
          <cell r="GG487">
            <v>0</v>
          </cell>
          <cell r="GH487">
            <v>0</v>
          </cell>
          <cell r="GI487">
            <v>0</v>
          </cell>
          <cell r="GJ487">
            <v>0</v>
          </cell>
          <cell r="GK487">
            <v>0</v>
          </cell>
          <cell r="GL487">
            <v>0</v>
          </cell>
          <cell r="GM487">
            <v>0</v>
          </cell>
          <cell r="GN487">
            <v>0</v>
          </cell>
          <cell r="GO487">
            <v>0</v>
          </cell>
          <cell r="GP487">
            <v>0</v>
          </cell>
          <cell r="GQ487">
            <v>0</v>
          </cell>
          <cell r="GR487">
            <v>0</v>
          </cell>
          <cell r="GS487">
            <v>0</v>
          </cell>
          <cell r="GT487">
            <v>0</v>
          </cell>
          <cell r="GU487">
            <v>0</v>
          </cell>
          <cell r="GV487">
            <v>0</v>
          </cell>
          <cell r="GW487">
            <v>0</v>
          </cell>
          <cell r="GX487">
            <v>0</v>
          </cell>
          <cell r="GY487">
            <v>0</v>
          </cell>
          <cell r="GZ487">
            <v>0</v>
          </cell>
          <cell r="HA487">
            <v>0</v>
          </cell>
          <cell r="HB487">
            <v>0</v>
          </cell>
          <cell r="HC487">
            <v>0</v>
          </cell>
          <cell r="HD487">
            <v>0</v>
          </cell>
          <cell r="HE487">
            <v>0</v>
          </cell>
          <cell r="HF487">
            <v>0</v>
          </cell>
          <cell r="HG487">
            <v>0</v>
          </cell>
          <cell r="HH487">
            <v>0</v>
          </cell>
          <cell r="HI487">
            <v>0</v>
          </cell>
          <cell r="HJ487">
            <v>0</v>
          </cell>
          <cell r="HK487">
            <v>0</v>
          </cell>
          <cell r="HL487">
            <v>0</v>
          </cell>
          <cell r="HM487">
            <v>0</v>
          </cell>
          <cell r="HN487">
            <v>0</v>
          </cell>
          <cell r="HO487">
            <v>0</v>
          </cell>
          <cell r="HP487">
            <v>0</v>
          </cell>
          <cell r="HQ487">
            <v>0</v>
          </cell>
          <cell r="HR487">
            <v>0</v>
          </cell>
          <cell r="HS487">
            <v>0</v>
          </cell>
          <cell r="HT487">
            <v>0</v>
          </cell>
          <cell r="HU487">
            <v>0</v>
          </cell>
          <cell r="HV487">
            <v>0</v>
          </cell>
          <cell r="HW487">
            <v>0</v>
          </cell>
          <cell r="HX487">
            <v>0</v>
          </cell>
          <cell r="HY487">
            <v>0</v>
          </cell>
          <cell r="HZ487">
            <v>0</v>
          </cell>
          <cell r="IA487">
            <v>0</v>
          </cell>
          <cell r="IB487">
            <v>0</v>
          </cell>
          <cell r="IC487">
            <v>0</v>
          </cell>
          <cell r="ID487">
            <v>0</v>
          </cell>
          <cell r="IE487">
            <v>0</v>
          </cell>
          <cell r="IF487">
            <v>0</v>
          </cell>
          <cell r="IG487">
            <v>0</v>
          </cell>
          <cell r="IH487">
            <v>0</v>
          </cell>
          <cell r="II487">
            <v>0</v>
          </cell>
          <cell r="IJ487">
            <v>0</v>
          </cell>
          <cell r="IK487">
            <v>0</v>
          </cell>
          <cell r="IL487">
            <v>0</v>
          </cell>
          <cell r="IM487">
            <v>0</v>
          </cell>
          <cell r="IN487">
            <v>0</v>
          </cell>
          <cell r="IO487">
            <v>0</v>
          </cell>
          <cell r="IP487">
            <v>0</v>
          </cell>
          <cell r="IQ487">
            <v>0</v>
          </cell>
          <cell r="IR487">
            <v>0</v>
          </cell>
          <cell r="IS487">
            <v>0</v>
          </cell>
          <cell r="IT487">
            <v>0</v>
          </cell>
          <cell r="IU487">
            <v>0</v>
          </cell>
          <cell r="IV487">
            <v>0</v>
          </cell>
          <cell r="IW487">
            <v>0</v>
          </cell>
          <cell r="IX487">
            <v>0</v>
          </cell>
          <cell r="IY487">
            <v>0</v>
          </cell>
          <cell r="IZ487">
            <v>0</v>
          </cell>
          <cell r="JA487">
            <v>0</v>
          </cell>
          <cell r="JB487">
            <v>0</v>
          </cell>
          <cell r="JC487">
            <v>0</v>
          </cell>
          <cell r="JD487">
            <v>0</v>
          </cell>
          <cell r="JE487">
            <v>0</v>
          </cell>
          <cell r="JF487">
            <v>0</v>
          </cell>
          <cell r="JG487">
            <v>0</v>
          </cell>
          <cell r="JH487">
            <v>0</v>
          </cell>
          <cell r="JI487">
            <v>0</v>
          </cell>
          <cell r="JJ487">
            <v>0</v>
          </cell>
          <cell r="JK487">
            <v>0</v>
          </cell>
          <cell r="JL487">
            <v>0</v>
          </cell>
          <cell r="JM487">
            <v>0</v>
          </cell>
          <cell r="JN487">
            <v>0</v>
          </cell>
          <cell r="JO487">
            <v>0</v>
          </cell>
          <cell r="JP487">
            <v>0</v>
          </cell>
          <cell r="JQ487">
            <v>0</v>
          </cell>
        </row>
        <row r="488"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  <cell r="EJ488">
            <v>0</v>
          </cell>
          <cell r="EK488">
            <v>0</v>
          </cell>
          <cell r="EL488">
            <v>0</v>
          </cell>
          <cell r="EM488">
            <v>0</v>
          </cell>
          <cell r="EN488">
            <v>0</v>
          </cell>
          <cell r="EO488">
            <v>0</v>
          </cell>
          <cell r="EP488">
            <v>0</v>
          </cell>
          <cell r="EQ488">
            <v>0</v>
          </cell>
          <cell r="ER488">
            <v>0</v>
          </cell>
          <cell r="ES488">
            <v>0</v>
          </cell>
          <cell r="ET488">
            <v>0</v>
          </cell>
          <cell r="EU488">
            <v>0</v>
          </cell>
          <cell r="EV488">
            <v>0</v>
          </cell>
          <cell r="EW488">
            <v>0</v>
          </cell>
          <cell r="EX488">
            <v>0</v>
          </cell>
          <cell r="EY488">
            <v>0</v>
          </cell>
          <cell r="EZ488">
            <v>0</v>
          </cell>
          <cell r="FA488">
            <v>0</v>
          </cell>
          <cell r="FB488">
            <v>0</v>
          </cell>
          <cell r="FC488">
            <v>0</v>
          </cell>
          <cell r="FD488">
            <v>0</v>
          </cell>
          <cell r="FE488">
            <v>0</v>
          </cell>
          <cell r="FF488">
            <v>0</v>
          </cell>
          <cell r="FG488">
            <v>0</v>
          </cell>
          <cell r="FH488">
            <v>0</v>
          </cell>
          <cell r="FI488">
            <v>0</v>
          </cell>
          <cell r="FJ488">
            <v>0</v>
          </cell>
          <cell r="FK488">
            <v>0</v>
          </cell>
          <cell r="FL488">
            <v>0</v>
          </cell>
          <cell r="FM488">
            <v>0</v>
          </cell>
          <cell r="FN488">
            <v>0</v>
          </cell>
          <cell r="FO488">
            <v>0</v>
          </cell>
          <cell r="FP488">
            <v>0</v>
          </cell>
          <cell r="FQ488">
            <v>0</v>
          </cell>
          <cell r="FR488">
            <v>0</v>
          </cell>
          <cell r="FS488">
            <v>0</v>
          </cell>
          <cell r="FT488">
            <v>0</v>
          </cell>
          <cell r="FU488">
            <v>0</v>
          </cell>
          <cell r="FV488">
            <v>0</v>
          </cell>
          <cell r="FW488">
            <v>0</v>
          </cell>
          <cell r="FX488">
            <v>0</v>
          </cell>
          <cell r="FY488">
            <v>0</v>
          </cell>
          <cell r="FZ488">
            <v>0</v>
          </cell>
          <cell r="GA488">
            <v>0</v>
          </cell>
          <cell r="GB488">
            <v>0</v>
          </cell>
          <cell r="GC488">
            <v>0</v>
          </cell>
          <cell r="GD488">
            <v>0</v>
          </cell>
          <cell r="GE488">
            <v>0</v>
          </cell>
          <cell r="GF488">
            <v>0</v>
          </cell>
          <cell r="GG488">
            <v>0</v>
          </cell>
          <cell r="GH488">
            <v>0</v>
          </cell>
          <cell r="GI488">
            <v>0</v>
          </cell>
          <cell r="GJ488">
            <v>0</v>
          </cell>
          <cell r="GK488">
            <v>0</v>
          </cell>
          <cell r="GL488">
            <v>0</v>
          </cell>
          <cell r="GM488">
            <v>0</v>
          </cell>
          <cell r="GN488">
            <v>0</v>
          </cell>
          <cell r="GO488">
            <v>0</v>
          </cell>
          <cell r="GP488">
            <v>0</v>
          </cell>
          <cell r="GQ488">
            <v>0</v>
          </cell>
          <cell r="GR488">
            <v>0</v>
          </cell>
          <cell r="GS488">
            <v>0</v>
          </cell>
          <cell r="GT488">
            <v>0</v>
          </cell>
          <cell r="GU488">
            <v>0</v>
          </cell>
          <cell r="GV488">
            <v>0</v>
          </cell>
          <cell r="GW488">
            <v>0</v>
          </cell>
          <cell r="GX488">
            <v>0</v>
          </cell>
          <cell r="GY488">
            <v>0</v>
          </cell>
          <cell r="GZ488">
            <v>0</v>
          </cell>
          <cell r="HA488">
            <v>0</v>
          </cell>
          <cell r="HB488">
            <v>0</v>
          </cell>
          <cell r="HC488">
            <v>0</v>
          </cell>
          <cell r="HD488">
            <v>0</v>
          </cell>
          <cell r="HE488">
            <v>0</v>
          </cell>
          <cell r="HF488">
            <v>0</v>
          </cell>
          <cell r="HG488">
            <v>0</v>
          </cell>
          <cell r="HH488">
            <v>0</v>
          </cell>
          <cell r="HI488">
            <v>0</v>
          </cell>
          <cell r="HJ488">
            <v>0</v>
          </cell>
          <cell r="HK488">
            <v>0</v>
          </cell>
          <cell r="HL488">
            <v>0</v>
          </cell>
          <cell r="HM488">
            <v>0</v>
          </cell>
          <cell r="HN488">
            <v>0</v>
          </cell>
          <cell r="HO488">
            <v>0</v>
          </cell>
          <cell r="HP488">
            <v>0</v>
          </cell>
          <cell r="HQ488">
            <v>0</v>
          </cell>
          <cell r="HR488">
            <v>0</v>
          </cell>
          <cell r="HS488">
            <v>0</v>
          </cell>
          <cell r="HT488">
            <v>0</v>
          </cell>
          <cell r="HU488">
            <v>0</v>
          </cell>
          <cell r="HV488">
            <v>0</v>
          </cell>
          <cell r="HW488">
            <v>0</v>
          </cell>
          <cell r="HX488">
            <v>0</v>
          </cell>
          <cell r="HY488">
            <v>0</v>
          </cell>
          <cell r="HZ488">
            <v>0</v>
          </cell>
          <cell r="IA488">
            <v>0</v>
          </cell>
          <cell r="IB488">
            <v>0</v>
          </cell>
          <cell r="IC488">
            <v>0</v>
          </cell>
          <cell r="ID488">
            <v>0</v>
          </cell>
          <cell r="IE488">
            <v>0</v>
          </cell>
          <cell r="IF488">
            <v>0</v>
          </cell>
          <cell r="IG488">
            <v>0</v>
          </cell>
          <cell r="IH488">
            <v>0</v>
          </cell>
          <cell r="II488">
            <v>0</v>
          </cell>
          <cell r="IJ488">
            <v>0</v>
          </cell>
          <cell r="IK488">
            <v>0</v>
          </cell>
          <cell r="IL488">
            <v>0</v>
          </cell>
          <cell r="IM488">
            <v>0</v>
          </cell>
          <cell r="IN488">
            <v>0</v>
          </cell>
          <cell r="IO488">
            <v>0</v>
          </cell>
          <cell r="IP488">
            <v>0</v>
          </cell>
          <cell r="IQ488">
            <v>0</v>
          </cell>
          <cell r="IR488">
            <v>0</v>
          </cell>
          <cell r="IS488">
            <v>0</v>
          </cell>
          <cell r="IT488">
            <v>0</v>
          </cell>
          <cell r="IU488">
            <v>0</v>
          </cell>
          <cell r="IV488">
            <v>0</v>
          </cell>
          <cell r="IW488">
            <v>0</v>
          </cell>
          <cell r="IX488">
            <v>0</v>
          </cell>
          <cell r="IY488">
            <v>0</v>
          </cell>
          <cell r="IZ488">
            <v>0</v>
          </cell>
          <cell r="JA488">
            <v>0</v>
          </cell>
          <cell r="JB488">
            <v>0</v>
          </cell>
          <cell r="JC488">
            <v>0</v>
          </cell>
          <cell r="JD488">
            <v>0</v>
          </cell>
          <cell r="JE488">
            <v>0</v>
          </cell>
          <cell r="JF488">
            <v>0</v>
          </cell>
          <cell r="JG488">
            <v>0</v>
          </cell>
          <cell r="JH488">
            <v>0</v>
          </cell>
          <cell r="JI488">
            <v>0</v>
          </cell>
          <cell r="JJ488">
            <v>0</v>
          </cell>
          <cell r="JK488">
            <v>0</v>
          </cell>
          <cell r="JL488">
            <v>0</v>
          </cell>
          <cell r="JM488">
            <v>0</v>
          </cell>
          <cell r="JN488">
            <v>0</v>
          </cell>
          <cell r="JO488">
            <v>0</v>
          </cell>
          <cell r="JP488">
            <v>0</v>
          </cell>
          <cell r="JQ488">
            <v>0</v>
          </cell>
        </row>
        <row r="489"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  <cell r="EJ489">
            <v>0</v>
          </cell>
          <cell r="EK489">
            <v>0</v>
          </cell>
          <cell r="EL489">
            <v>0</v>
          </cell>
          <cell r="EM489">
            <v>0</v>
          </cell>
          <cell r="EN489">
            <v>0</v>
          </cell>
          <cell r="EO489">
            <v>0</v>
          </cell>
          <cell r="EP489">
            <v>0</v>
          </cell>
          <cell r="EQ489">
            <v>0</v>
          </cell>
          <cell r="ER489">
            <v>0</v>
          </cell>
          <cell r="ES489">
            <v>0</v>
          </cell>
          <cell r="ET489">
            <v>0</v>
          </cell>
          <cell r="EU489">
            <v>0</v>
          </cell>
          <cell r="EV489">
            <v>0</v>
          </cell>
          <cell r="EW489">
            <v>0</v>
          </cell>
          <cell r="EX489">
            <v>0</v>
          </cell>
          <cell r="EY489">
            <v>0</v>
          </cell>
          <cell r="EZ489">
            <v>0</v>
          </cell>
          <cell r="FA489">
            <v>0</v>
          </cell>
          <cell r="FB489">
            <v>0</v>
          </cell>
          <cell r="FC489">
            <v>0</v>
          </cell>
          <cell r="FD489">
            <v>0</v>
          </cell>
          <cell r="FE489">
            <v>0</v>
          </cell>
          <cell r="FF489">
            <v>0</v>
          </cell>
          <cell r="FG489">
            <v>0</v>
          </cell>
          <cell r="FH489">
            <v>0</v>
          </cell>
          <cell r="FI489">
            <v>0</v>
          </cell>
          <cell r="FJ489">
            <v>0</v>
          </cell>
          <cell r="FK489">
            <v>0</v>
          </cell>
          <cell r="FL489">
            <v>0</v>
          </cell>
          <cell r="FM489">
            <v>0</v>
          </cell>
          <cell r="FN489">
            <v>0</v>
          </cell>
          <cell r="FO489">
            <v>0</v>
          </cell>
          <cell r="FP489">
            <v>0</v>
          </cell>
          <cell r="FQ489">
            <v>0</v>
          </cell>
          <cell r="FR489">
            <v>0</v>
          </cell>
          <cell r="FS489">
            <v>0</v>
          </cell>
          <cell r="FT489">
            <v>0</v>
          </cell>
          <cell r="FU489">
            <v>0</v>
          </cell>
          <cell r="FV489">
            <v>0</v>
          </cell>
          <cell r="FW489">
            <v>0</v>
          </cell>
          <cell r="FX489">
            <v>0</v>
          </cell>
          <cell r="FY489">
            <v>0</v>
          </cell>
          <cell r="FZ489">
            <v>0</v>
          </cell>
          <cell r="GA489">
            <v>0</v>
          </cell>
          <cell r="GB489">
            <v>0</v>
          </cell>
          <cell r="GC489">
            <v>0</v>
          </cell>
          <cell r="GD489">
            <v>0</v>
          </cell>
          <cell r="GE489">
            <v>0</v>
          </cell>
          <cell r="GF489">
            <v>0</v>
          </cell>
          <cell r="GG489">
            <v>0</v>
          </cell>
          <cell r="GH489">
            <v>0</v>
          </cell>
          <cell r="GI489">
            <v>0</v>
          </cell>
          <cell r="GJ489">
            <v>0</v>
          </cell>
          <cell r="GK489">
            <v>0</v>
          </cell>
          <cell r="GL489">
            <v>0</v>
          </cell>
          <cell r="GM489">
            <v>0</v>
          </cell>
          <cell r="GN489">
            <v>0</v>
          </cell>
          <cell r="GO489">
            <v>0</v>
          </cell>
          <cell r="GP489">
            <v>0</v>
          </cell>
          <cell r="GQ489">
            <v>0</v>
          </cell>
          <cell r="GR489">
            <v>0</v>
          </cell>
          <cell r="GS489">
            <v>0</v>
          </cell>
          <cell r="GT489">
            <v>0</v>
          </cell>
          <cell r="GU489">
            <v>0</v>
          </cell>
          <cell r="GV489">
            <v>0</v>
          </cell>
          <cell r="GW489">
            <v>0</v>
          </cell>
          <cell r="GX489">
            <v>0</v>
          </cell>
          <cell r="GY489">
            <v>0</v>
          </cell>
          <cell r="GZ489">
            <v>0</v>
          </cell>
          <cell r="HA489">
            <v>0</v>
          </cell>
          <cell r="HB489">
            <v>0</v>
          </cell>
          <cell r="HC489">
            <v>0</v>
          </cell>
          <cell r="HD489">
            <v>0</v>
          </cell>
          <cell r="HE489">
            <v>0</v>
          </cell>
          <cell r="HF489">
            <v>0</v>
          </cell>
          <cell r="HG489">
            <v>0</v>
          </cell>
          <cell r="HH489">
            <v>0</v>
          </cell>
          <cell r="HI489">
            <v>0</v>
          </cell>
          <cell r="HJ489">
            <v>0</v>
          </cell>
          <cell r="HK489">
            <v>0</v>
          </cell>
          <cell r="HL489">
            <v>0</v>
          </cell>
          <cell r="HM489">
            <v>0</v>
          </cell>
          <cell r="HN489">
            <v>0</v>
          </cell>
          <cell r="HO489">
            <v>0</v>
          </cell>
          <cell r="HP489">
            <v>0</v>
          </cell>
          <cell r="HQ489">
            <v>0</v>
          </cell>
          <cell r="HR489">
            <v>0</v>
          </cell>
          <cell r="HS489">
            <v>0</v>
          </cell>
          <cell r="HT489">
            <v>0</v>
          </cell>
          <cell r="HU489">
            <v>0</v>
          </cell>
          <cell r="HV489">
            <v>0</v>
          </cell>
          <cell r="HW489">
            <v>0</v>
          </cell>
          <cell r="HX489">
            <v>0</v>
          </cell>
          <cell r="HY489">
            <v>0</v>
          </cell>
          <cell r="HZ489">
            <v>0</v>
          </cell>
          <cell r="IA489">
            <v>0</v>
          </cell>
          <cell r="IB489">
            <v>0</v>
          </cell>
          <cell r="IC489">
            <v>0</v>
          </cell>
          <cell r="ID489">
            <v>0</v>
          </cell>
          <cell r="IE489">
            <v>0</v>
          </cell>
          <cell r="IF489">
            <v>0</v>
          </cell>
          <cell r="IG489">
            <v>0</v>
          </cell>
          <cell r="IH489">
            <v>0</v>
          </cell>
          <cell r="II489">
            <v>0</v>
          </cell>
          <cell r="IJ489">
            <v>0</v>
          </cell>
          <cell r="IK489">
            <v>0</v>
          </cell>
          <cell r="IL489">
            <v>0</v>
          </cell>
          <cell r="IM489">
            <v>0</v>
          </cell>
          <cell r="IN489">
            <v>0</v>
          </cell>
          <cell r="IO489">
            <v>0</v>
          </cell>
          <cell r="IP489">
            <v>0</v>
          </cell>
          <cell r="IQ489">
            <v>0</v>
          </cell>
          <cell r="IR489">
            <v>0</v>
          </cell>
          <cell r="IS489">
            <v>0</v>
          </cell>
          <cell r="IT489">
            <v>0</v>
          </cell>
          <cell r="IU489">
            <v>0</v>
          </cell>
          <cell r="IV489">
            <v>0</v>
          </cell>
          <cell r="IW489">
            <v>0</v>
          </cell>
          <cell r="IX489">
            <v>0</v>
          </cell>
          <cell r="IY489">
            <v>0</v>
          </cell>
          <cell r="IZ489">
            <v>0</v>
          </cell>
          <cell r="JA489">
            <v>0</v>
          </cell>
          <cell r="JB489">
            <v>0</v>
          </cell>
          <cell r="JC489">
            <v>0</v>
          </cell>
          <cell r="JD489">
            <v>0</v>
          </cell>
          <cell r="JE489">
            <v>0</v>
          </cell>
          <cell r="JF489">
            <v>0</v>
          </cell>
          <cell r="JG489">
            <v>0</v>
          </cell>
          <cell r="JH489">
            <v>0</v>
          </cell>
          <cell r="JI489">
            <v>0</v>
          </cell>
          <cell r="JJ489">
            <v>0</v>
          </cell>
          <cell r="JK489">
            <v>0</v>
          </cell>
          <cell r="JL489">
            <v>0</v>
          </cell>
          <cell r="JM489">
            <v>0</v>
          </cell>
          <cell r="JN489">
            <v>0</v>
          </cell>
          <cell r="JO489">
            <v>0</v>
          </cell>
          <cell r="JP489">
            <v>0</v>
          </cell>
          <cell r="JQ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  <cell r="EJ490">
            <v>0</v>
          </cell>
          <cell r="EK490">
            <v>0</v>
          </cell>
          <cell r="EL490">
            <v>0</v>
          </cell>
          <cell r="EM490">
            <v>0</v>
          </cell>
          <cell r="EN490">
            <v>0</v>
          </cell>
          <cell r="EO490">
            <v>0</v>
          </cell>
          <cell r="EP490">
            <v>0</v>
          </cell>
          <cell r="EQ490">
            <v>0</v>
          </cell>
          <cell r="ER490">
            <v>0</v>
          </cell>
          <cell r="ES490">
            <v>0</v>
          </cell>
          <cell r="ET490">
            <v>0</v>
          </cell>
          <cell r="EU490">
            <v>0</v>
          </cell>
          <cell r="EV490">
            <v>0</v>
          </cell>
          <cell r="EW490">
            <v>0</v>
          </cell>
          <cell r="EX490">
            <v>0</v>
          </cell>
          <cell r="EY490">
            <v>0</v>
          </cell>
          <cell r="EZ490">
            <v>0</v>
          </cell>
          <cell r="FA490">
            <v>0</v>
          </cell>
          <cell r="FB490">
            <v>0</v>
          </cell>
          <cell r="FC490">
            <v>0</v>
          </cell>
          <cell r="FD490">
            <v>0</v>
          </cell>
          <cell r="FE490">
            <v>0</v>
          </cell>
          <cell r="FF490">
            <v>0</v>
          </cell>
          <cell r="FG490">
            <v>0</v>
          </cell>
          <cell r="FH490">
            <v>0</v>
          </cell>
          <cell r="FI490">
            <v>0</v>
          </cell>
          <cell r="FJ490">
            <v>0</v>
          </cell>
          <cell r="FK490">
            <v>0</v>
          </cell>
          <cell r="FL490">
            <v>0</v>
          </cell>
          <cell r="FM490">
            <v>0</v>
          </cell>
          <cell r="FN490">
            <v>0</v>
          </cell>
          <cell r="FO490">
            <v>0</v>
          </cell>
          <cell r="FP490">
            <v>0</v>
          </cell>
          <cell r="FQ490">
            <v>0</v>
          </cell>
          <cell r="FR490">
            <v>0</v>
          </cell>
          <cell r="FS490">
            <v>0</v>
          </cell>
          <cell r="FT490">
            <v>0</v>
          </cell>
          <cell r="FU490">
            <v>0</v>
          </cell>
          <cell r="FV490">
            <v>0</v>
          </cell>
          <cell r="FW490">
            <v>0</v>
          </cell>
          <cell r="FX490">
            <v>0</v>
          </cell>
          <cell r="FY490">
            <v>0</v>
          </cell>
          <cell r="FZ490">
            <v>0</v>
          </cell>
          <cell r="GA490">
            <v>0</v>
          </cell>
          <cell r="GB490">
            <v>0</v>
          </cell>
          <cell r="GC490">
            <v>0</v>
          </cell>
          <cell r="GD490">
            <v>0</v>
          </cell>
          <cell r="GE490">
            <v>0</v>
          </cell>
          <cell r="GF490">
            <v>0</v>
          </cell>
          <cell r="GG490">
            <v>0</v>
          </cell>
          <cell r="GH490">
            <v>0</v>
          </cell>
          <cell r="GI490">
            <v>0</v>
          </cell>
          <cell r="GJ490">
            <v>0</v>
          </cell>
          <cell r="GK490">
            <v>0</v>
          </cell>
          <cell r="GL490">
            <v>0</v>
          </cell>
          <cell r="GM490">
            <v>0</v>
          </cell>
          <cell r="GN490">
            <v>0</v>
          </cell>
          <cell r="GO490">
            <v>0</v>
          </cell>
          <cell r="GP490">
            <v>0</v>
          </cell>
          <cell r="GQ490">
            <v>0</v>
          </cell>
          <cell r="GR490">
            <v>0</v>
          </cell>
          <cell r="GS490">
            <v>0</v>
          </cell>
          <cell r="GT490">
            <v>0</v>
          </cell>
          <cell r="GU490">
            <v>0</v>
          </cell>
          <cell r="GV490">
            <v>0</v>
          </cell>
          <cell r="GW490">
            <v>0</v>
          </cell>
          <cell r="GX490">
            <v>0</v>
          </cell>
          <cell r="GY490">
            <v>0</v>
          </cell>
          <cell r="GZ490">
            <v>0</v>
          </cell>
          <cell r="HA490">
            <v>0</v>
          </cell>
          <cell r="HB490">
            <v>0</v>
          </cell>
          <cell r="HC490">
            <v>0</v>
          </cell>
          <cell r="HD490">
            <v>0</v>
          </cell>
          <cell r="HE490">
            <v>0</v>
          </cell>
          <cell r="HF490">
            <v>0</v>
          </cell>
          <cell r="HG490">
            <v>0</v>
          </cell>
          <cell r="HH490">
            <v>0</v>
          </cell>
          <cell r="HI490">
            <v>0</v>
          </cell>
          <cell r="HJ490">
            <v>0</v>
          </cell>
          <cell r="HK490">
            <v>0</v>
          </cell>
          <cell r="HL490">
            <v>0</v>
          </cell>
          <cell r="HM490">
            <v>0</v>
          </cell>
          <cell r="HN490">
            <v>0</v>
          </cell>
          <cell r="HO490">
            <v>0</v>
          </cell>
          <cell r="HP490">
            <v>0</v>
          </cell>
          <cell r="HQ490">
            <v>0</v>
          </cell>
          <cell r="HR490">
            <v>0</v>
          </cell>
          <cell r="HS490">
            <v>0</v>
          </cell>
          <cell r="HT490">
            <v>0</v>
          </cell>
          <cell r="HU490">
            <v>0</v>
          </cell>
          <cell r="HV490">
            <v>0</v>
          </cell>
          <cell r="HW490">
            <v>0</v>
          </cell>
          <cell r="HX490">
            <v>0</v>
          </cell>
          <cell r="HY490">
            <v>0</v>
          </cell>
          <cell r="HZ490">
            <v>0</v>
          </cell>
          <cell r="IA490">
            <v>0</v>
          </cell>
          <cell r="IB490">
            <v>0</v>
          </cell>
          <cell r="IC490">
            <v>0</v>
          </cell>
          <cell r="ID490">
            <v>0</v>
          </cell>
          <cell r="IE490">
            <v>0</v>
          </cell>
          <cell r="IF490">
            <v>0</v>
          </cell>
          <cell r="IG490">
            <v>0</v>
          </cell>
          <cell r="IH490">
            <v>0</v>
          </cell>
          <cell r="II490">
            <v>0</v>
          </cell>
          <cell r="IJ490">
            <v>0</v>
          </cell>
          <cell r="IK490">
            <v>0</v>
          </cell>
          <cell r="IL490">
            <v>0</v>
          </cell>
          <cell r="IM490">
            <v>0</v>
          </cell>
          <cell r="IN490">
            <v>0</v>
          </cell>
          <cell r="IO490">
            <v>0</v>
          </cell>
          <cell r="IP490">
            <v>0</v>
          </cell>
          <cell r="IQ490">
            <v>0</v>
          </cell>
          <cell r="IR490">
            <v>0</v>
          </cell>
          <cell r="IS490">
            <v>0</v>
          </cell>
          <cell r="IT490">
            <v>0</v>
          </cell>
          <cell r="IU490">
            <v>0</v>
          </cell>
          <cell r="IV490">
            <v>0</v>
          </cell>
          <cell r="IW490">
            <v>0</v>
          </cell>
          <cell r="IX490">
            <v>0</v>
          </cell>
          <cell r="IY490">
            <v>0</v>
          </cell>
          <cell r="IZ490">
            <v>0</v>
          </cell>
          <cell r="JA490">
            <v>0</v>
          </cell>
          <cell r="JB490">
            <v>0</v>
          </cell>
          <cell r="JC490">
            <v>0</v>
          </cell>
          <cell r="JD490">
            <v>0</v>
          </cell>
          <cell r="JE490">
            <v>0</v>
          </cell>
          <cell r="JF490">
            <v>0</v>
          </cell>
          <cell r="JG490">
            <v>0</v>
          </cell>
          <cell r="JH490">
            <v>0</v>
          </cell>
          <cell r="JI490">
            <v>0</v>
          </cell>
          <cell r="JJ490">
            <v>0</v>
          </cell>
          <cell r="JK490">
            <v>0</v>
          </cell>
          <cell r="JL490">
            <v>0</v>
          </cell>
          <cell r="JM490">
            <v>0</v>
          </cell>
          <cell r="JN490">
            <v>0</v>
          </cell>
          <cell r="JO490">
            <v>0</v>
          </cell>
          <cell r="JP490">
            <v>0</v>
          </cell>
          <cell r="JQ490">
            <v>0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  <cell r="EJ491">
            <v>0</v>
          </cell>
          <cell r="EK491">
            <v>0</v>
          </cell>
          <cell r="EL491">
            <v>0</v>
          </cell>
          <cell r="EM491">
            <v>0</v>
          </cell>
          <cell r="EN491">
            <v>0</v>
          </cell>
          <cell r="EO491">
            <v>0</v>
          </cell>
          <cell r="EP491">
            <v>0</v>
          </cell>
          <cell r="EQ491">
            <v>0</v>
          </cell>
          <cell r="ER491">
            <v>0</v>
          </cell>
          <cell r="ES491">
            <v>0</v>
          </cell>
          <cell r="ET491">
            <v>0</v>
          </cell>
          <cell r="EU491">
            <v>0</v>
          </cell>
          <cell r="EV491">
            <v>0</v>
          </cell>
          <cell r="EW491">
            <v>0</v>
          </cell>
          <cell r="EX491">
            <v>0</v>
          </cell>
          <cell r="EY491">
            <v>0</v>
          </cell>
          <cell r="EZ491">
            <v>0</v>
          </cell>
          <cell r="FA491">
            <v>0</v>
          </cell>
          <cell r="FB491">
            <v>0</v>
          </cell>
          <cell r="FC491">
            <v>0</v>
          </cell>
          <cell r="FD491">
            <v>0</v>
          </cell>
          <cell r="FE491">
            <v>0</v>
          </cell>
          <cell r="FF491">
            <v>0</v>
          </cell>
          <cell r="FG491">
            <v>0</v>
          </cell>
          <cell r="FH491">
            <v>0</v>
          </cell>
          <cell r="FI491">
            <v>0</v>
          </cell>
          <cell r="FJ491">
            <v>0</v>
          </cell>
          <cell r="FK491">
            <v>0</v>
          </cell>
          <cell r="FL491">
            <v>0</v>
          </cell>
          <cell r="FM491">
            <v>0</v>
          </cell>
          <cell r="FN491">
            <v>0</v>
          </cell>
          <cell r="FO491">
            <v>0</v>
          </cell>
          <cell r="FP491">
            <v>0</v>
          </cell>
          <cell r="FQ491">
            <v>0</v>
          </cell>
          <cell r="FR491">
            <v>0</v>
          </cell>
          <cell r="FS491">
            <v>0</v>
          </cell>
          <cell r="FT491">
            <v>0</v>
          </cell>
          <cell r="FU491">
            <v>0</v>
          </cell>
          <cell r="FV491">
            <v>0</v>
          </cell>
          <cell r="FW491">
            <v>0</v>
          </cell>
          <cell r="FX491">
            <v>0</v>
          </cell>
          <cell r="FY491">
            <v>0</v>
          </cell>
          <cell r="FZ491">
            <v>0</v>
          </cell>
          <cell r="GA491">
            <v>0</v>
          </cell>
          <cell r="GB491">
            <v>0</v>
          </cell>
          <cell r="GC491">
            <v>0</v>
          </cell>
          <cell r="GD491">
            <v>0</v>
          </cell>
          <cell r="GE491">
            <v>0</v>
          </cell>
          <cell r="GF491">
            <v>0</v>
          </cell>
          <cell r="GG491">
            <v>0</v>
          </cell>
          <cell r="GH491">
            <v>0</v>
          </cell>
          <cell r="GI491">
            <v>0</v>
          </cell>
          <cell r="GJ491">
            <v>0</v>
          </cell>
          <cell r="GK491">
            <v>0</v>
          </cell>
          <cell r="GL491">
            <v>0</v>
          </cell>
          <cell r="GM491">
            <v>0</v>
          </cell>
          <cell r="GN491">
            <v>0</v>
          </cell>
          <cell r="GO491">
            <v>0</v>
          </cell>
          <cell r="GP491">
            <v>0</v>
          </cell>
          <cell r="GQ491">
            <v>0</v>
          </cell>
          <cell r="GR491">
            <v>0</v>
          </cell>
          <cell r="GS491">
            <v>0</v>
          </cell>
          <cell r="GT491">
            <v>0</v>
          </cell>
          <cell r="GU491">
            <v>0</v>
          </cell>
          <cell r="GV491">
            <v>0</v>
          </cell>
          <cell r="GW491">
            <v>0</v>
          </cell>
          <cell r="GX491">
            <v>0</v>
          </cell>
          <cell r="GY491">
            <v>0</v>
          </cell>
          <cell r="GZ491">
            <v>0</v>
          </cell>
          <cell r="HA491">
            <v>0</v>
          </cell>
          <cell r="HB491">
            <v>0</v>
          </cell>
          <cell r="HC491">
            <v>0</v>
          </cell>
          <cell r="HD491">
            <v>0</v>
          </cell>
          <cell r="HE491">
            <v>0</v>
          </cell>
          <cell r="HF491">
            <v>0</v>
          </cell>
          <cell r="HG491">
            <v>0</v>
          </cell>
          <cell r="HH491">
            <v>0</v>
          </cell>
          <cell r="HI491">
            <v>0</v>
          </cell>
          <cell r="HJ491">
            <v>0</v>
          </cell>
          <cell r="HK491">
            <v>0</v>
          </cell>
          <cell r="HL491">
            <v>0</v>
          </cell>
          <cell r="HM491">
            <v>0</v>
          </cell>
          <cell r="HN491">
            <v>0</v>
          </cell>
          <cell r="HO491">
            <v>0</v>
          </cell>
          <cell r="HP491">
            <v>0</v>
          </cell>
          <cell r="HQ491">
            <v>0</v>
          </cell>
          <cell r="HR491">
            <v>0</v>
          </cell>
          <cell r="HS491">
            <v>0</v>
          </cell>
          <cell r="HT491">
            <v>0</v>
          </cell>
          <cell r="HU491">
            <v>0</v>
          </cell>
          <cell r="HV491">
            <v>0</v>
          </cell>
          <cell r="HW491">
            <v>0</v>
          </cell>
          <cell r="HX491">
            <v>0</v>
          </cell>
          <cell r="HY491">
            <v>0</v>
          </cell>
          <cell r="HZ491">
            <v>0</v>
          </cell>
          <cell r="IA491">
            <v>0</v>
          </cell>
          <cell r="IB491">
            <v>0</v>
          </cell>
          <cell r="IC491">
            <v>0</v>
          </cell>
          <cell r="ID491">
            <v>0</v>
          </cell>
          <cell r="IE491">
            <v>0</v>
          </cell>
          <cell r="IF491">
            <v>0</v>
          </cell>
          <cell r="IG491">
            <v>0</v>
          </cell>
          <cell r="IH491">
            <v>0</v>
          </cell>
          <cell r="II491">
            <v>0</v>
          </cell>
          <cell r="IJ491">
            <v>0</v>
          </cell>
          <cell r="IK491">
            <v>0</v>
          </cell>
          <cell r="IL491">
            <v>0</v>
          </cell>
          <cell r="IM491">
            <v>0</v>
          </cell>
          <cell r="IN491">
            <v>0</v>
          </cell>
          <cell r="IO491">
            <v>0</v>
          </cell>
          <cell r="IP491">
            <v>0</v>
          </cell>
          <cell r="IQ491">
            <v>0</v>
          </cell>
          <cell r="IR491">
            <v>0</v>
          </cell>
          <cell r="IS491">
            <v>0</v>
          </cell>
          <cell r="IT491">
            <v>0</v>
          </cell>
          <cell r="IU491">
            <v>0</v>
          </cell>
          <cell r="IV491">
            <v>0</v>
          </cell>
          <cell r="IW491">
            <v>0</v>
          </cell>
          <cell r="IX491">
            <v>0</v>
          </cell>
          <cell r="IY491">
            <v>0</v>
          </cell>
          <cell r="IZ491">
            <v>0</v>
          </cell>
          <cell r="JA491">
            <v>0</v>
          </cell>
          <cell r="JB491">
            <v>0</v>
          </cell>
          <cell r="JC491">
            <v>0</v>
          </cell>
          <cell r="JD491">
            <v>0</v>
          </cell>
          <cell r="JE491">
            <v>0</v>
          </cell>
          <cell r="JF491">
            <v>0</v>
          </cell>
          <cell r="JG491">
            <v>0</v>
          </cell>
          <cell r="JH491">
            <v>0</v>
          </cell>
          <cell r="JI491">
            <v>0</v>
          </cell>
          <cell r="JJ491">
            <v>0</v>
          </cell>
          <cell r="JK491">
            <v>0</v>
          </cell>
          <cell r="JL491">
            <v>0</v>
          </cell>
          <cell r="JM491">
            <v>0</v>
          </cell>
          <cell r="JN491">
            <v>0</v>
          </cell>
          <cell r="JO491">
            <v>0</v>
          </cell>
          <cell r="JP491">
            <v>0</v>
          </cell>
          <cell r="JQ491">
            <v>0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  <cell r="EJ492">
            <v>0</v>
          </cell>
          <cell r="EK492">
            <v>0</v>
          </cell>
          <cell r="EL492">
            <v>0</v>
          </cell>
          <cell r="EM492">
            <v>0</v>
          </cell>
          <cell r="EN492">
            <v>0</v>
          </cell>
          <cell r="EO492">
            <v>0</v>
          </cell>
          <cell r="EP492">
            <v>0</v>
          </cell>
          <cell r="EQ492">
            <v>0</v>
          </cell>
          <cell r="ER492">
            <v>0</v>
          </cell>
          <cell r="ES492">
            <v>0</v>
          </cell>
          <cell r="ET492">
            <v>0</v>
          </cell>
          <cell r="EU492">
            <v>0</v>
          </cell>
          <cell r="EV492">
            <v>0</v>
          </cell>
          <cell r="EW492">
            <v>0</v>
          </cell>
          <cell r="EX492">
            <v>0</v>
          </cell>
          <cell r="EY492">
            <v>0</v>
          </cell>
          <cell r="EZ492">
            <v>0</v>
          </cell>
          <cell r="FA492">
            <v>0</v>
          </cell>
          <cell r="FB492">
            <v>0</v>
          </cell>
          <cell r="FC492">
            <v>0</v>
          </cell>
          <cell r="FD492">
            <v>0</v>
          </cell>
          <cell r="FE492">
            <v>0</v>
          </cell>
          <cell r="FF492">
            <v>0</v>
          </cell>
          <cell r="FG492">
            <v>0</v>
          </cell>
          <cell r="FH492">
            <v>0</v>
          </cell>
          <cell r="FI492">
            <v>0</v>
          </cell>
          <cell r="FJ492">
            <v>0</v>
          </cell>
          <cell r="FK492">
            <v>0</v>
          </cell>
          <cell r="FL492">
            <v>0</v>
          </cell>
          <cell r="FM492">
            <v>0</v>
          </cell>
          <cell r="FN492">
            <v>0</v>
          </cell>
          <cell r="FO492">
            <v>0</v>
          </cell>
          <cell r="FP492">
            <v>0</v>
          </cell>
          <cell r="FQ492">
            <v>0</v>
          </cell>
          <cell r="FR492">
            <v>0</v>
          </cell>
          <cell r="FS492">
            <v>0</v>
          </cell>
          <cell r="FT492">
            <v>0</v>
          </cell>
          <cell r="FU492">
            <v>0</v>
          </cell>
          <cell r="FV492">
            <v>0</v>
          </cell>
          <cell r="FW492">
            <v>0</v>
          </cell>
          <cell r="FX492">
            <v>0</v>
          </cell>
          <cell r="FY492">
            <v>0</v>
          </cell>
          <cell r="FZ492">
            <v>0</v>
          </cell>
          <cell r="GA492">
            <v>0</v>
          </cell>
          <cell r="GB492">
            <v>0</v>
          </cell>
          <cell r="GC492">
            <v>0</v>
          </cell>
          <cell r="GD492">
            <v>0</v>
          </cell>
          <cell r="GE492">
            <v>0</v>
          </cell>
          <cell r="GF492">
            <v>0</v>
          </cell>
          <cell r="GG492">
            <v>0</v>
          </cell>
          <cell r="GH492">
            <v>0</v>
          </cell>
          <cell r="GI492">
            <v>0</v>
          </cell>
          <cell r="GJ492">
            <v>0</v>
          </cell>
          <cell r="GK492">
            <v>0</v>
          </cell>
          <cell r="GL492">
            <v>0</v>
          </cell>
          <cell r="GM492">
            <v>0</v>
          </cell>
          <cell r="GN492">
            <v>0</v>
          </cell>
          <cell r="GO492">
            <v>0</v>
          </cell>
          <cell r="GP492">
            <v>0</v>
          </cell>
          <cell r="GQ492">
            <v>0</v>
          </cell>
          <cell r="GR492">
            <v>0</v>
          </cell>
          <cell r="GS492">
            <v>0</v>
          </cell>
          <cell r="GT492">
            <v>0</v>
          </cell>
          <cell r="GU492">
            <v>0</v>
          </cell>
          <cell r="GV492">
            <v>0</v>
          </cell>
          <cell r="GW492">
            <v>0</v>
          </cell>
          <cell r="GX492">
            <v>0</v>
          </cell>
          <cell r="GY492">
            <v>0</v>
          </cell>
          <cell r="GZ492">
            <v>0</v>
          </cell>
          <cell r="HA492">
            <v>0</v>
          </cell>
          <cell r="HB492">
            <v>0</v>
          </cell>
          <cell r="HC492">
            <v>0</v>
          </cell>
          <cell r="HD492">
            <v>0</v>
          </cell>
          <cell r="HE492">
            <v>0</v>
          </cell>
          <cell r="HF492">
            <v>0</v>
          </cell>
          <cell r="HG492">
            <v>0</v>
          </cell>
          <cell r="HH492">
            <v>0</v>
          </cell>
          <cell r="HI492">
            <v>0</v>
          </cell>
          <cell r="HJ492">
            <v>0</v>
          </cell>
          <cell r="HK492">
            <v>0</v>
          </cell>
          <cell r="HL492">
            <v>0</v>
          </cell>
          <cell r="HM492">
            <v>0</v>
          </cell>
          <cell r="HN492">
            <v>0</v>
          </cell>
          <cell r="HO492">
            <v>0</v>
          </cell>
          <cell r="HP492">
            <v>0</v>
          </cell>
          <cell r="HQ492">
            <v>0</v>
          </cell>
          <cell r="HR492">
            <v>0</v>
          </cell>
          <cell r="HS492">
            <v>0</v>
          </cell>
          <cell r="HT492">
            <v>0</v>
          </cell>
          <cell r="HU492">
            <v>0</v>
          </cell>
          <cell r="HV492">
            <v>0</v>
          </cell>
          <cell r="HW492">
            <v>0</v>
          </cell>
          <cell r="HX492">
            <v>0</v>
          </cell>
          <cell r="HY492">
            <v>0</v>
          </cell>
          <cell r="HZ492">
            <v>0</v>
          </cell>
          <cell r="IA492">
            <v>0</v>
          </cell>
          <cell r="IB492">
            <v>0</v>
          </cell>
          <cell r="IC492">
            <v>0</v>
          </cell>
          <cell r="ID492">
            <v>0</v>
          </cell>
          <cell r="IE492">
            <v>0</v>
          </cell>
          <cell r="IF492">
            <v>0</v>
          </cell>
          <cell r="IG492">
            <v>0</v>
          </cell>
          <cell r="IH492">
            <v>0</v>
          </cell>
          <cell r="II492">
            <v>0</v>
          </cell>
          <cell r="IJ492">
            <v>0</v>
          </cell>
          <cell r="IK492">
            <v>0</v>
          </cell>
          <cell r="IL492">
            <v>0</v>
          </cell>
          <cell r="IM492">
            <v>0</v>
          </cell>
          <cell r="IN492">
            <v>0</v>
          </cell>
          <cell r="IO492">
            <v>0</v>
          </cell>
          <cell r="IP492">
            <v>0</v>
          </cell>
          <cell r="IQ492">
            <v>0</v>
          </cell>
          <cell r="IR492">
            <v>0</v>
          </cell>
          <cell r="IS492">
            <v>0</v>
          </cell>
          <cell r="IT492">
            <v>0</v>
          </cell>
          <cell r="IU492">
            <v>0</v>
          </cell>
          <cell r="IV492">
            <v>0</v>
          </cell>
          <cell r="IW492">
            <v>0</v>
          </cell>
          <cell r="IX492">
            <v>0</v>
          </cell>
          <cell r="IY492">
            <v>0</v>
          </cell>
          <cell r="IZ492">
            <v>0</v>
          </cell>
          <cell r="JA492">
            <v>0</v>
          </cell>
          <cell r="JB492">
            <v>0</v>
          </cell>
          <cell r="JC492">
            <v>0</v>
          </cell>
          <cell r="JD492">
            <v>0</v>
          </cell>
          <cell r="JE492">
            <v>0</v>
          </cell>
          <cell r="JF492">
            <v>0</v>
          </cell>
          <cell r="JG492">
            <v>0</v>
          </cell>
          <cell r="JH492">
            <v>0</v>
          </cell>
          <cell r="JI492">
            <v>0</v>
          </cell>
          <cell r="JJ492">
            <v>0</v>
          </cell>
          <cell r="JK492">
            <v>0</v>
          </cell>
          <cell r="JL492">
            <v>0</v>
          </cell>
          <cell r="JM492">
            <v>0</v>
          </cell>
          <cell r="JN492">
            <v>0</v>
          </cell>
          <cell r="JO492">
            <v>0</v>
          </cell>
          <cell r="JP492">
            <v>0</v>
          </cell>
          <cell r="JQ492">
            <v>0</v>
          </cell>
        </row>
        <row r="493"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  <cell r="EJ493">
            <v>0</v>
          </cell>
          <cell r="EK493">
            <v>0</v>
          </cell>
          <cell r="EL493">
            <v>0</v>
          </cell>
          <cell r="EM493">
            <v>0</v>
          </cell>
          <cell r="EN493">
            <v>0</v>
          </cell>
          <cell r="EO493">
            <v>0</v>
          </cell>
          <cell r="EP493">
            <v>0</v>
          </cell>
          <cell r="EQ493">
            <v>0</v>
          </cell>
          <cell r="ER493">
            <v>0</v>
          </cell>
          <cell r="ES493">
            <v>0</v>
          </cell>
          <cell r="ET493">
            <v>0</v>
          </cell>
          <cell r="EU493">
            <v>0</v>
          </cell>
          <cell r="EV493">
            <v>0</v>
          </cell>
          <cell r="EW493">
            <v>0</v>
          </cell>
          <cell r="EX493">
            <v>0</v>
          </cell>
          <cell r="EY493">
            <v>0</v>
          </cell>
          <cell r="EZ493">
            <v>0</v>
          </cell>
          <cell r="FA493">
            <v>0</v>
          </cell>
          <cell r="FB493">
            <v>0</v>
          </cell>
          <cell r="FC493">
            <v>0</v>
          </cell>
          <cell r="FD493">
            <v>0</v>
          </cell>
          <cell r="FE493">
            <v>0</v>
          </cell>
          <cell r="FF493">
            <v>0</v>
          </cell>
          <cell r="FG493">
            <v>0</v>
          </cell>
          <cell r="FH493">
            <v>0</v>
          </cell>
          <cell r="FI493">
            <v>0</v>
          </cell>
          <cell r="FJ493">
            <v>0</v>
          </cell>
          <cell r="FK493">
            <v>0</v>
          </cell>
          <cell r="FL493">
            <v>0</v>
          </cell>
          <cell r="FM493">
            <v>0</v>
          </cell>
          <cell r="FN493">
            <v>0</v>
          </cell>
          <cell r="FO493">
            <v>0</v>
          </cell>
          <cell r="FP493">
            <v>0</v>
          </cell>
          <cell r="FQ493">
            <v>0</v>
          </cell>
          <cell r="FR493">
            <v>0</v>
          </cell>
          <cell r="FS493">
            <v>0</v>
          </cell>
          <cell r="FT493">
            <v>0</v>
          </cell>
          <cell r="FU493">
            <v>0</v>
          </cell>
          <cell r="FV493">
            <v>0</v>
          </cell>
          <cell r="FW493">
            <v>0</v>
          </cell>
          <cell r="FX493">
            <v>0</v>
          </cell>
          <cell r="FY493">
            <v>0</v>
          </cell>
          <cell r="FZ493">
            <v>0</v>
          </cell>
          <cell r="GA493">
            <v>0</v>
          </cell>
          <cell r="GB493">
            <v>0</v>
          </cell>
          <cell r="GC493">
            <v>0</v>
          </cell>
          <cell r="GD493">
            <v>0</v>
          </cell>
          <cell r="GE493">
            <v>0</v>
          </cell>
          <cell r="GF493">
            <v>0</v>
          </cell>
          <cell r="GG493">
            <v>0</v>
          </cell>
          <cell r="GH493">
            <v>0</v>
          </cell>
          <cell r="GI493">
            <v>0</v>
          </cell>
          <cell r="GJ493">
            <v>0</v>
          </cell>
          <cell r="GK493">
            <v>0</v>
          </cell>
          <cell r="GL493">
            <v>0</v>
          </cell>
          <cell r="GM493">
            <v>0</v>
          </cell>
          <cell r="GN493">
            <v>0</v>
          </cell>
          <cell r="GO493">
            <v>0</v>
          </cell>
          <cell r="GP493">
            <v>0</v>
          </cell>
          <cell r="GQ493">
            <v>0</v>
          </cell>
          <cell r="GR493">
            <v>0</v>
          </cell>
          <cell r="GS493">
            <v>0</v>
          </cell>
          <cell r="GT493">
            <v>0</v>
          </cell>
          <cell r="GU493">
            <v>0</v>
          </cell>
          <cell r="GV493">
            <v>0</v>
          </cell>
          <cell r="GW493">
            <v>0</v>
          </cell>
          <cell r="GX493">
            <v>0</v>
          </cell>
          <cell r="GY493">
            <v>0</v>
          </cell>
          <cell r="GZ493">
            <v>0</v>
          </cell>
          <cell r="HA493">
            <v>0</v>
          </cell>
          <cell r="HB493">
            <v>0</v>
          </cell>
          <cell r="HC493">
            <v>0</v>
          </cell>
          <cell r="HD493">
            <v>0</v>
          </cell>
          <cell r="HE493">
            <v>0</v>
          </cell>
          <cell r="HF493">
            <v>0</v>
          </cell>
          <cell r="HG493">
            <v>0</v>
          </cell>
          <cell r="HH493">
            <v>0</v>
          </cell>
          <cell r="HI493">
            <v>0</v>
          </cell>
          <cell r="HJ493">
            <v>0</v>
          </cell>
          <cell r="HK493">
            <v>0</v>
          </cell>
          <cell r="HL493">
            <v>0</v>
          </cell>
          <cell r="HM493">
            <v>0</v>
          </cell>
          <cell r="HN493">
            <v>0</v>
          </cell>
          <cell r="HO493">
            <v>0</v>
          </cell>
          <cell r="HP493">
            <v>0</v>
          </cell>
          <cell r="HQ493">
            <v>0</v>
          </cell>
          <cell r="HR493">
            <v>0</v>
          </cell>
          <cell r="HS493">
            <v>0</v>
          </cell>
          <cell r="HT493">
            <v>0</v>
          </cell>
          <cell r="HU493">
            <v>0</v>
          </cell>
          <cell r="HV493">
            <v>0</v>
          </cell>
          <cell r="HW493">
            <v>0</v>
          </cell>
          <cell r="HX493">
            <v>0</v>
          </cell>
          <cell r="HY493">
            <v>0</v>
          </cell>
          <cell r="HZ493">
            <v>0</v>
          </cell>
          <cell r="IA493">
            <v>0</v>
          </cell>
          <cell r="IB493">
            <v>0</v>
          </cell>
          <cell r="IC493">
            <v>0</v>
          </cell>
          <cell r="ID493">
            <v>0</v>
          </cell>
          <cell r="IE493">
            <v>0</v>
          </cell>
          <cell r="IF493">
            <v>0</v>
          </cell>
          <cell r="IG493">
            <v>0</v>
          </cell>
          <cell r="IH493">
            <v>0</v>
          </cell>
          <cell r="II493">
            <v>0</v>
          </cell>
          <cell r="IJ493">
            <v>0</v>
          </cell>
          <cell r="IK493">
            <v>0</v>
          </cell>
          <cell r="IL493">
            <v>0</v>
          </cell>
          <cell r="IM493">
            <v>0</v>
          </cell>
          <cell r="IN493">
            <v>0</v>
          </cell>
          <cell r="IO493">
            <v>0</v>
          </cell>
          <cell r="IP493">
            <v>0</v>
          </cell>
          <cell r="IQ493">
            <v>0</v>
          </cell>
          <cell r="IR493">
            <v>0</v>
          </cell>
          <cell r="IS493">
            <v>0</v>
          </cell>
          <cell r="IT493">
            <v>0</v>
          </cell>
          <cell r="IU493">
            <v>0</v>
          </cell>
          <cell r="IV493">
            <v>0</v>
          </cell>
          <cell r="IW493">
            <v>0</v>
          </cell>
          <cell r="IX493">
            <v>0</v>
          </cell>
          <cell r="IY493">
            <v>0</v>
          </cell>
          <cell r="IZ493">
            <v>0</v>
          </cell>
          <cell r="JA493">
            <v>0</v>
          </cell>
          <cell r="JB493">
            <v>0</v>
          </cell>
          <cell r="JC493">
            <v>0</v>
          </cell>
          <cell r="JD493">
            <v>0</v>
          </cell>
          <cell r="JE493">
            <v>0</v>
          </cell>
          <cell r="JF493">
            <v>0</v>
          </cell>
          <cell r="JG493">
            <v>0</v>
          </cell>
          <cell r="JH493">
            <v>0</v>
          </cell>
          <cell r="JI493">
            <v>0</v>
          </cell>
          <cell r="JJ493">
            <v>0</v>
          </cell>
          <cell r="JK493">
            <v>0</v>
          </cell>
          <cell r="JL493">
            <v>0</v>
          </cell>
          <cell r="JM493">
            <v>0</v>
          </cell>
          <cell r="JN493">
            <v>0</v>
          </cell>
          <cell r="JO493">
            <v>0</v>
          </cell>
          <cell r="JP493">
            <v>0</v>
          </cell>
          <cell r="JQ493">
            <v>0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  <cell r="EJ494">
            <v>0</v>
          </cell>
          <cell r="EK494">
            <v>0</v>
          </cell>
          <cell r="EL494">
            <v>0</v>
          </cell>
          <cell r="EM494">
            <v>0</v>
          </cell>
          <cell r="EN494">
            <v>0</v>
          </cell>
          <cell r="EO494">
            <v>0</v>
          </cell>
          <cell r="EP494">
            <v>0</v>
          </cell>
          <cell r="EQ494">
            <v>0</v>
          </cell>
          <cell r="ER494">
            <v>0</v>
          </cell>
          <cell r="ES494">
            <v>0</v>
          </cell>
          <cell r="ET494">
            <v>0</v>
          </cell>
          <cell r="EU494">
            <v>0</v>
          </cell>
          <cell r="EV494">
            <v>0</v>
          </cell>
          <cell r="EW494">
            <v>0</v>
          </cell>
          <cell r="EX494">
            <v>0</v>
          </cell>
          <cell r="EY494">
            <v>0</v>
          </cell>
          <cell r="EZ494">
            <v>0</v>
          </cell>
          <cell r="FA494">
            <v>0</v>
          </cell>
          <cell r="FB494">
            <v>0</v>
          </cell>
          <cell r="FC494">
            <v>0</v>
          </cell>
          <cell r="FD494">
            <v>0</v>
          </cell>
          <cell r="FE494">
            <v>0</v>
          </cell>
          <cell r="FF494">
            <v>0</v>
          </cell>
          <cell r="FG494">
            <v>0</v>
          </cell>
          <cell r="FH494">
            <v>0</v>
          </cell>
          <cell r="FI494">
            <v>0</v>
          </cell>
          <cell r="FJ494">
            <v>0</v>
          </cell>
          <cell r="FK494">
            <v>0</v>
          </cell>
          <cell r="FL494">
            <v>0</v>
          </cell>
          <cell r="FM494">
            <v>0</v>
          </cell>
          <cell r="FN494">
            <v>0</v>
          </cell>
          <cell r="FO494">
            <v>0</v>
          </cell>
          <cell r="FP494">
            <v>0</v>
          </cell>
          <cell r="FQ494">
            <v>0</v>
          </cell>
          <cell r="FR494">
            <v>0</v>
          </cell>
          <cell r="FS494">
            <v>0</v>
          </cell>
          <cell r="FT494">
            <v>0</v>
          </cell>
          <cell r="FU494">
            <v>0</v>
          </cell>
          <cell r="FV494">
            <v>0</v>
          </cell>
          <cell r="FW494">
            <v>0</v>
          </cell>
          <cell r="FX494">
            <v>0</v>
          </cell>
          <cell r="FY494">
            <v>0</v>
          </cell>
          <cell r="FZ494">
            <v>0</v>
          </cell>
          <cell r="GA494">
            <v>0</v>
          </cell>
          <cell r="GB494">
            <v>0</v>
          </cell>
          <cell r="GC494">
            <v>0</v>
          </cell>
          <cell r="GD494">
            <v>0</v>
          </cell>
          <cell r="GE494">
            <v>0</v>
          </cell>
          <cell r="GF494">
            <v>0</v>
          </cell>
          <cell r="GG494">
            <v>0</v>
          </cell>
          <cell r="GH494">
            <v>0</v>
          </cell>
          <cell r="GI494">
            <v>0</v>
          </cell>
          <cell r="GJ494">
            <v>0</v>
          </cell>
          <cell r="GK494">
            <v>0</v>
          </cell>
          <cell r="GL494">
            <v>0</v>
          </cell>
          <cell r="GM494">
            <v>0</v>
          </cell>
          <cell r="GN494">
            <v>0</v>
          </cell>
          <cell r="GO494">
            <v>0</v>
          </cell>
          <cell r="GP494">
            <v>0</v>
          </cell>
          <cell r="GQ494">
            <v>0</v>
          </cell>
          <cell r="GR494">
            <v>0</v>
          </cell>
          <cell r="GS494">
            <v>0</v>
          </cell>
          <cell r="GT494">
            <v>0</v>
          </cell>
          <cell r="GU494">
            <v>0</v>
          </cell>
          <cell r="GV494">
            <v>0</v>
          </cell>
          <cell r="GW494">
            <v>0</v>
          </cell>
          <cell r="GX494">
            <v>0</v>
          </cell>
          <cell r="GY494">
            <v>0</v>
          </cell>
          <cell r="GZ494">
            <v>0</v>
          </cell>
          <cell r="HA494">
            <v>0</v>
          </cell>
          <cell r="HB494">
            <v>0</v>
          </cell>
          <cell r="HC494">
            <v>0</v>
          </cell>
          <cell r="HD494">
            <v>0</v>
          </cell>
          <cell r="HE494">
            <v>0</v>
          </cell>
          <cell r="HF494">
            <v>0</v>
          </cell>
          <cell r="HG494">
            <v>0</v>
          </cell>
          <cell r="HH494">
            <v>0</v>
          </cell>
          <cell r="HI494">
            <v>0</v>
          </cell>
          <cell r="HJ494">
            <v>0</v>
          </cell>
          <cell r="HK494">
            <v>0</v>
          </cell>
          <cell r="HL494">
            <v>0</v>
          </cell>
          <cell r="HM494">
            <v>0</v>
          </cell>
          <cell r="HN494">
            <v>0</v>
          </cell>
          <cell r="HO494">
            <v>0</v>
          </cell>
          <cell r="HP494">
            <v>0</v>
          </cell>
          <cell r="HQ494">
            <v>0</v>
          </cell>
          <cell r="HR494">
            <v>0</v>
          </cell>
          <cell r="HS494">
            <v>0</v>
          </cell>
          <cell r="HT494">
            <v>0</v>
          </cell>
          <cell r="HU494">
            <v>0</v>
          </cell>
          <cell r="HV494">
            <v>0</v>
          </cell>
          <cell r="HW494">
            <v>0</v>
          </cell>
          <cell r="HX494">
            <v>0</v>
          </cell>
          <cell r="HY494">
            <v>0</v>
          </cell>
          <cell r="HZ494">
            <v>0</v>
          </cell>
          <cell r="IA494">
            <v>0</v>
          </cell>
          <cell r="IB494">
            <v>0</v>
          </cell>
          <cell r="IC494">
            <v>0</v>
          </cell>
          <cell r="ID494">
            <v>0</v>
          </cell>
          <cell r="IE494">
            <v>0</v>
          </cell>
          <cell r="IF494">
            <v>0</v>
          </cell>
          <cell r="IG494">
            <v>0</v>
          </cell>
          <cell r="IH494">
            <v>0</v>
          </cell>
          <cell r="II494">
            <v>0</v>
          </cell>
          <cell r="IJ494">
            <v>0</v>
          </cell>
          <cell r="IK494">
            <v>0</v>
          </cell>
          <cell r="IL494">
            <v>0</v>
          </cell>
          <cell r="IM494">
            <v>0</v>
          </cell>
          <cell r="IN494">
            <v>0</v>
          </cell>
          <cell r="IO494">
            <v>0</v>
          </cell>
          <cell r="IP494">
            <v>0</v>
          </cell>
          <cell r="IQ494">
            <v>0</v>
          </cell>
          <cell r="IR494">
            <v>0</v>
          </cell>
          <cell r="IS494">
            <v>0</v>
          </cell>
          <cell r="IT494">
            <v>0</v>
          </cell>
          <cell r="IU494">
            <v>0</v>
          </cell>
          <cell r="IV494">
            <v>0</v>
          </cell>
          <cell r="IW494">
            <v>0</v>
          </cell>
          <cell r="IX494">
            <v>0</v>
          </cell>
          <cell r="IY494">
            <v>0</v>
          </cell>
          <cell r="IZ494">
            <v>0</v>
          </cell>
          <cell r="JA494">
            <v>0</v>
          </cell>
          <cell r="JB494">
            <v>0</v>
          </cell>
          <cell r="JC494">
            <v>0</v>
          </cell>
          <cell r="JD494">
            <v>0</v>
          </cell>
          <cell r="JE494">
            <v>0</v>
          </cell>
          <cell r="JF494">
            <v>0</v>
          </cell>
          <cell r="JG494">
            <v>0</v>
          </cell>
          <cell r="JH494">
            <v>0</v>
          </cell>
          <cell r="JI494">
            <v>0</v>
          </cell>
          <cell r="JJ494">
            <v>0</v>
          </cell>
          <cell r="JK494">
            <v>0</v>
          </cell>
          <cell r="JL494">
            <v>0</v>
          </cell>
          <cell r="JM494">
            <v>0</v>
          </cell>
          <cell r="JN494">
            <v>0</v>
          </cell>
          <cell r="JO494">
            <v>0</v>
          </cell>
          <cell r="JP494">
            <v>0</v>
          </cell>
          <cell r="JQ494">
            <v>0</v>
          </cell>
        </row>
        <row r="495">
          <cell r="F495">
            <v>1.0789699000002262E-4</v>
          </cell>
          <cell r="G495">
            <v>5.2075300000009594E-5</v>
          </cell>
          <cell r="H495">
            <v>-2.246660399999878E-4</v>
          </cell>
          <cell r="I495">
            <v>6.481815000000668E-5</v>
          </cell>
          <cell r="J495">
            <v>-1.2433999999061918E-7</v>
          </cell>
          <cell r="K495">
            <v>-9.2584849999993724E-5</v>
          </cell>
          <cell r="L495">
            <v>9.0766850000006949E-5</v>
          </cell>
          <cell r="M495">
            <v>-1.9039809999996105E-5</v>
          </cell>
          <cell r="N495">
            <v>2.0857700000001533E-5</v>
          </cell>
          <cell r="O495">
            <v>2.4865189000000676E-4</v>
          </cell>
          <cell r="P495">
            <v>-1.6857109000001369E-4</v>
          </cell>
          <cell r="Q495">
            <v>-8.0080729999959521E-5</v>
          </cell>
          <cell r="R495">
            <v>-1.9999779610202495E-11</v>
          </cell>
          <cell r="S495">
            <v>1.2620140999999863E-4</v>
          </cell>
          <cell r="T495">
            <v>-1.5271357999999124E-4</v>
          </cell>
          <cell r="U495">
            <v>2.6512190000008151E-5</v>
          </cell>
          <cell r="V495">
            <v>-2.000000165480742E-11</v>
          </cell>
          <cell r="W495">
            <v>-1.4003869999973384E-5</v>
          </cell>
          <cell r="X495">
            <v>1.4003900000003622E-5</v>
          </cell>
          <cell r="Y495">
            <v>-1.654988999999496E-5</v>
          </cell>
          <cell r="Z495">
            <v>1.7647230000000791E-5</v>
          </cell>
          <cell r="AA495">
            <v>-1.0973299999980646E-6</v>
          </cell>
          <cell r="AB495">
            <v>6.9764989999998583E-5</v>
          </cell>
          <cell r="AC495">
            <v>-5.9258980000004291E-5</v>
          </cell>
          <cell r="AD495">
            <v>-1.0506070000027012E-5</v>
          </cell>
          <cell r="AE495">
            <v>-7.0000227836430895E-11</v>
          </cell>
          <cell r="AF495">
            <v>-3.934504999997257E-5</v>
          </cell>
          <cell r="AG495">
            <v>5.5116399999999288E-5</v>
          </cell>
          <cell r="AH495">
            <v>-2.189647999997768E-5</v>
          </cell>
          <cell r="AI495">
            <v>-6.6795739999986337E-5</v>
          </cell>
          <cell r="AJ495">
            <v>6.5526449999991909E-5</v>
          </cell>
          <cell r="AK495">
            <v>-5.4205199999934894E-6</v>
          </cell>
          <cell r="AL495">
            <v>1.6344000000612091E-7</v>
          </cell>
          <cell r="AM495">
            <v>1.2651489999994381E-5</v>
          </cell>
          <cell r="AN495">
            <v>2.000000165480742E-11</v>
          </cell>
          <cell r="AO495">
            <v>4.6395680000005379E-5</v>
          </cell>
          <cell r="AP495">
            <v>-4.6395740000010344E-5</v>
          </cell>
          <cell r="AQ495">
            <v>-2.0000029410383036E-11</v>
          </cell>
          <cell r="AR495">
            <v>8.000000661922968E-11</v>
          </cell>
          <cell r="AS495">
            <v>-1.7257259999986507E-5</v>
          </cell>
          <cell r="AT495">
            <v>1.725720999998237E-5</v>
          </cell>
          <cell r="AU495">
            <v>1.000000082740371E-11</v>
          </cell>
          <cell r="AV495">
            <v>2.3470270000006122E-5</v>
          </cell>
          <cell r="AW495">
            <v>-5.411422600000021E-4</v>
          </cell>
          <cell r="AX495">
            <v>5.1767205999997401E-4</v>
          </cell>
          <cell r="AY495">
            <v>-1.198129499999992E-4</v>
          </cell>
          <cell r="AZ495">
            <v>3.6729889999996546E-5</v>
          </cell>
          <cell r="BA495">
            <v>-4.4867237000000004E-4</v>
          </cell>
          <cell r="BB495">
            <v>5.31755470000006E-4</v>
          </cell>
          <cell r="BC495">
            <v>3.000000248221113E-11</v>
          </cell>
          <cell r="BD495">
            <v>-2.000000165480742E-11</v>
          </cell>
          <cell r="BE495">
            <v>6.999956170261612E-11</v>
          </cell>
          <cell r="BF495">
            <v>-3.000000248221113E-11</v>
          </cell>
          <cell r="BG495">
            <v>1.000000082740371E-11</v>
          </cell>
          <cell r="BH495">
            <v>9.9999869496159022E-12</v>
          </cell>
          <cell r="BI495">
            <v>-1.0584519999995434E-5</v>
          </cell>
          <cell r="BJ495">
            <v>-1.1901714999999757E-4</v>
          </cell>
          <cell r="BK495">
            <v>-3.3065160000012028E-5</v>
          </cell>
          <cell r="BL495">
            <v>1.6266681000000338E-4</v>
          </cell>
          <cell r="BM495">
            <v>8.3517800000001974E-5</v>
          </cell>
          <cell r="BN495">
            <v>-8.3517780000000319E-5</v>
          </cell>
          <cell r="BO495">
            <v>5.000000413701855E-11</v>
          </cell>
          <cell r="BP495">
            <v>2.000000165480742E-11</v>
          </cell>
          <cell r="BQ495">
            <v>1.000000082740371E-11</v>
          </cell>
          <cell r="BR495">
            <v>3.000000248221113E-11</v>
          </cell>
          <cell r="BS495">
            <v>2.4834516999999723E-4</v>
          </cell>
          <cell r="BT495">
            <v>-3.0153038000001187E-4</v>
          </cell>
          <cell r="BU495">
            <v>5.0123330000012567E-5</v>
          </cell>
          <cell r="BV495">
            <v>3.0619499999939848E-6</v>
          </cell>
          <cell r="BW495">
            <v>7.6879539999991087E-5</v>
          </cell>
          <cell r="BX495">
            <v>-3.7999298000000736E-4</v>
          </cell>
          <cell r="BY495">
            <v>3.0311341000001379E-4</v>
          </cell>
          <cell r="BZ495">
            <v>3.9757700000045415E-6</v>
          </cell>
          <cell r="CA495">
            <v>-3.9757899999992574E-6</v>
          </cell>
          <cell r="CB495">
            <v>-1.878807999999843E-5</v>
          </cell>
          <cell r="CC495">
            <v>-1.6058382000000426E-4</v>
          </cell>
          <cell r="CD495">
            <v>1.7937191000000352E-4</v>
          </cell>
          <cell r="CE495">
            <v>5.9999893942119797E-11</v>
          </cell>
          <cell r="CF495">
            <v>1.7247287999999639E-4</v>
          </cell>
          <cell r="CG495">
            <v>-9.2058840000006081E-5</v>
          </cell>
          <cell r="CH495">
            <v>3.1948800000014543E-5</v>
          </cell>
          <cell r="CI495">
            <v>-1.1795137000000788E-4</v>
          </cell>
          <cell r="CJ495">
            <v>5.5884999999866736E-6</v>
          </cell>
          <cell r="CK495">
            <v>-2.303277000000048E-4</v>
          </cell>
          <cell r="CL495">
            <v>2.3032775999999588E-4</v>
          </cell>
          <cell r="CM495">
            <v>-2.000000165480742E-11</v>
          </cell>
          <cell r="CN495">
            <v>0</v>
          </cell>
          <cell r="CO495">
            <v>1.000000082740371E-11</v>
          </cell>
          <cell r="CP495">
            <v>-1.0733337999999093E-4</v>
          </cell>
          <cell r="CQ495">
            <v>1.0733341999999424E-4</v>
          </cell>
          <cell r="CR495">
            <v>5.000000413701855E-11</v>
          </cell>
          <cell r="CS495">
            <v>-1.0806966999998835E-4</v>
          </cell>
          <cell r="CT495">
            <v>-8.9167579999993585E-5</v>
          </cell>
          <cell r="CU495">
            <v>1.9723723999998111E-4</v>
          </cell>
          <cell r="CV495">
            <v>4.9021999999621091E-7</v>
          </cell>
          <cell r="CW495">
            <v>-4.9020999999538351E-7</v>
          </cell>
          <cell r="CX495">
            <v>2.9999988604423322E-11</v>
          </cell>
          <cell r="CY495">
            <v>-7.5292979999995457E-5</v>
          </cell>
          <cell r="CZ495">
            <v>7.5292960000000742E-5</v>
          </cell>
          <cell r="DA495">
            <v>9.9999938885098061E-12</v>
          </cell>
          <cell r="DB495">
            <v>-1.000000082740371E-11</v>
          </cell>
          <cell r="DC495">
            <v>2.9999988604423322E-11</v>
          </cell>
          <cell r="DD495">
            <v>1.0000014705191518E-11</v>
          </cell>
          <cell r="DE495">
            <v>-6.000000496442226E-11</v>
          </cell>
          <cell r="DF495">
            <v>2.5561052000003248E-4</v>
          </cell>
          <cell r="DG495">
            <v>-2.5561053000000555E-4</v>
          </cell>
          <cell r="DH495">
            <v>-1.9999987777019612E-11</v>
          </cell>
          <cell r="DI495">
            <v>1.0000028582979326E-11</v>
          </cell>
          <cell r="DJ495">
            <v>-9.9999869496159022E-12</v>
          </cell>
          <cell r="DK495">
            <v>-1.0000014705191518E-11</v>
          </cell>
          <cell r="DL495">
            <v>1.9145341999999427E-4</v>
          </cell>
          <cell r="DM495">
            <v>1.1479736000000185E-4</v>
          </cell>
          <cell r="DN495">
            <v>-3.0625077000000223E-4</v>
          </cell>
          <cell r="DO495">
            <v>9.6183700000057604E-6</v>
          </cell>
          <cell r="DP495">
            <v>-9.61837999999271E-6</v>
          </cell>
          <cell r="DQ495">
            <v>-2.000000165480742E-11</v>
          </cell>
          <cell r="DR495">
            <v>5.000000413701855E-11</v>
          </cell>
          <cell r="DS495">
            <v>1.000000082740371E-11</v>
          </cell>
          <cell r="DT495">
            <v>0</v>
          </cell>
          <cell r="DU495">
            <v>1.4502299999913371E-6</v>
          </cell>
          <cell r="DV495">
            <v>-1.4502099999758045E-6</v>
          </cell>
          <cell r="DW495">
            <v>1.9999987777019612E-11</v>
          </cell>
          <cell r="DX495">
            <v>1.852019700000207E-4</v>
          </cell>
          <cell r="DY495">
            <v>-1.8812801000000351E-4</v>
          </cell>
          <cell r="DZ495">
            <v>2.926020000001972E-6</v>
          </cell>
          <cell r="EA495">
            <v>-3.9999996370720936E-11</v>
          </cell>
          <cell r="EB495">
            <v>4.000000330961484E-11</v>
          </cell>
          <cell r="EC495">
            <v>0</v>
          </cell>
          <cell r="ED495">
            <v>2.000000165480742E-11</v>
          </cell>
          <cell r="EE495">
            <v>-1.0999978705683588E-10</v>
          </cell>
          <cell r="EF495">
            <v>-6.000000496442226E-11</v>
          </cell>
          <cell r="EG495">
            <v>6.3126400000057536E-6</v>
          </cell>
          <cell r="EH495">
            <v>-7.7474499999841129E-6</v>
          </cell>
          <cell r="EI495">
            <v>1.4348599999824962E-6</v>
          </cell>
          <cell r="EJ495">
            <v>-6.7036600000097701E-6</v>
          </cell>
          <cell r="EK495">
            <v>6.7036399999942375E-6</v>
          </cell>
          <cell r="EL495">
            <v>0</v>
          </cell>
          <cell r="EM495">
            <v>-7.0109214999999891E-4</v>
          </cell>
          <cell r="EN495">
            <v>7.0109211999999643E-4</v>
          </cell>
          <cell r="EO495">
            <v>-3.000000248221113E-11</v>
          </cell>
          <cell r="EP495">
            <v>-1.9999973899231804E-11</v>
          </cell>
          <cell r="EQ495">
            <v>0</v>
          </cell>
          <cell r="ER495">
            <v>-4.9999893114716087E-11</v>
          </cell>
          <cell r="ES495">
            <v>-2.6694730000026423E-5</v>
          </cell>
          <cell r="ET495">
            <v>-8.3108880000001828E-5</v>
          </cell>
          <cell r="EU495">
            <v>1.0980357999999801E-4</v>
          </cell>
          <cell r="EV495">
            <v>-9.9999869496159022E-12</v>
          </cell>
          <cell r="EW495">
            <v>3.490082000000283E-5</v>
          </cell>
          <cell r="EX495">
            <v>-3.490086000000614E-5</v>
          </cell>
          <cell r="EY495">
            <v>1.1715978000000071E-4</v>
          </cell>
          <cell r="EZ495">
            <v>-1.2718786000000259E-4</v>
          </cell>
          <cell r="FA495">
            <v>1.0028080000001882E-5</v>
          </cell>
          <cell r="FB495">
            <v>6.6213940000003912E-5</v>
          </cell>
          <cell r="FC495">
            <v>-6.6213910000015308E-5</v>
          </cell>
          <cell r="FD495">
            <v>0</v>
          </cell>
          <cell r="FE495">
            <v>5.000000413701855E-11</v>
          </cell>
          <cell r="FF495">
            <v>6.3358920000006202E-5</v>
          </cell>
          <cell r="FG495">
            <v>-6.3358950000008685E-5</v>
          </cell>
          <cell r="FH495">
            <v>9.9999869496159022E-12</v>
          </cell>
          <cell r="FI495">
            <v>1.9999987777019612E-11</v>
          </cell>
          <cell r="FJ495">
            <v>6.2634239999997954E-5</v>
          </cell>
          <cell r="FK495">
            <v>-6.2634209999995472E-5</v>
          </cell>
          <cell r="FL495">
            <v>2.3890118000000071E-4</v>
          </cell>
          <cell r="FM495">
            <v>-2.3890116999999989E-4</v>
          </cell>
          <cell r="FN495">
            <v>0</v>
          </cell>
          <cell r="FO495">
            <v>-2.5452439999990029E-5</v>
          </cell>
          <cell r="FP495">
            <v>5.3696509999992537E-5</v>
          </cell>
          <cell r="FQ495">
            <v>-2.8244060000001681E-5</v>
          </cell>
          <cell r="FR495">
            <v>1.3000001075624823E-10</v>
          </cell>
          <cell r="FS495">
            <v>3.8254629999984191E-5</v>
          </cell>
          <cell r="FT495">
            <v>-5.2830409999995998E-5</v>
          </cell>
          <cell r="FU495">
            <v>-8.4683899999882239E-6</v>
          </cell>
          <cell r="FV495">
            <v>3.7649499999986569E-6</v>
          </cell>
          <cell r="FW495">
            <v>1.9279240000003028E-5</v>
          </cell>
          <cell r="FX495">
            <v>2.000000165480742E-11</v>
          </cell>
          <cell r="FY495">
            <v>4.000000330961484E-11</v>
          </cell>
          <cell r="FZ495">
            <v>-2.9999995543317226E-11</v>
          </cell>
          <cell r="GA495">
            <v>3.000000248221113E-11</v>
          </cell>
          <cell r="GB495">
            <v>6.2388200000013105E-5</v>
          </cell>
          <cell r="GC495">
            <v>-6.2388140000008141E-5</v>
          </cell>
          <cell r="GD495">
            <v>-1.000000082740371E-11</v>
          </cell>
          <cell r="GE495">
            <v>-1.1000000910144081E-10</v>
          </cell>
          <cell r="GF495">
            <v>-3.000000248221113E-11</v>
          </cell>
          <cell r="GG495">
            <v>1.6304356999999325E-4</v>
          </cell>
          <cell r="GH495">
            <v>-8.2961419999999508E-5</v>
          </cell>
          <cell r="GI495">
            <v>-8.0082190000010933E-5</v>
          </cell>
          <cell r="GJ495">
            <v>2.000000165480742E-11</v>
          </cell>
          <cell r="GK495">
            <v>0</v>
          </cell>
          <cell r="GL495">
            <v>-3.365634000000034E-5</v>
          </cell>
          <cell r="GM495">
            <v>3.3656329999999512E-5</v>
          </cell>
          <cell r="GN495">
            <v>-9.999997357956758E-12</v>
          </cell>
          <cell r="GO495">
            <v>-3.9999996370720936E-11</v>
          </cell>
          <cell r="GP495">
            <v>-2.000000165480742E-11</v>
          </cell>
          <cell r="GQ495">
            <v>2.000000165480742E-11</v>
          </cell>
          <cell r="GR495">
            <v>6.000000496442226E-11</v>
          </cell>
          <cell r="GS495">
            <v>2.0000015532595228E-11</v>
          </cell>
          <cell r="GT495">
            <v>0</v>
          </cell>
          <cell r="GU495">
            <v>-1.000000082740371E-11</v>
          </cell>
          <cell r="GV495">
            <v>1.2677629999999218E-5</v>
          </cell>
          <cell r="GW495">
            <v>-1.2677619999998391E-5</v>
          </cell>
          <cell r="GX495">
            <v>0</v>
          </cell>
          <cell r="GY495">
            <v>0</v>
          </cell>
          <cell r="GZ495">
            <v>2.000000165480742E-11</v>
          </cell>
          <cell r="HA495">
            <v>1.000000082740371E-11</v>
          </cell>
          <cell r="HB495">
            <v>0</v>
          </cell>
          <cell r="HC495">
            <v>0</v>
          </cell>
          <cell r="HD495">
            <v>9.9999869496159022E-12</v>
          </cell>
          <cell r="HE495">
            <v>1.000000082740371E-10</v>
          </cell>
          <cell r="HF495">
            <v>1.450772600000011E-4</v>
          </cell>
          <cell r="HG495">
            <v>-7.8443049999987746E-5</v>
          </cell>
          <cell r="HH495">
            <v>-6.663417999999699E-5</v>
          </cell>
          <cell r="HI495">
            <v>-9.9999938885098061E-12</v>
          </cell>
          <cell r="HJ495">
            <v>5.1100000064696616E-9</v>
          </cell>
          <cell r="HK495">
            <v>-5.0900000048148542E-9</v>
          </cell>
          <cell r="HL495">
            <v>-7.5369849999992744E-5</v>
          </cell>
          <cell r="HM495">
            <v>7.536986000000051E-5</v>
          </cell>
          <cell r="HN495">
            <v>1.000000082740371E-11</v>
          </cell>
          <cell r="HO495">
            <v>1.6940599999945571E-6</v>
          </cell>
          <cell r="HP495">
            <v>2.3923750000001687E-5</v>
          </cell>
          <cell r="HQ495">
            <v>-2.5617770000013751E-5</v>
          </cell>
          <cell r="HR495">
            <v>-1.000000082740371E-11</v>
          </cell>
          <cell r="HS495">
            <v>3.333670999999816E-5</v>
          </cell>
          <cell r="HT495">
            <v>-3.3336699999997332E-5</v>
          </cell>
          <cell r="HU495">
            <v>-1.000000082740371E-11</v>
          </cell>
          <cell r="HV495">
            <v>1.000000082740371E-11</v>
          </cell>
          <cell r="HW495">
            <v>5.6802099999975209E-6</v>
          </cell>
          <cell r="HX495">
            <v>6.2880000000015146E-5</v>
          </cell>
          <cell r="HY495">
            <v>-6.8560199999997962E-5</v>
          </cell>
          <cell r="HZ495">
            <v>-1.000000082740371E-11</v>
          </cell>
          <cell r="IA495">
            <v>0</v>
          </cell>
          <cell r="IB495">
            <v>-1.8083800000000261E-4</v>
          </cell>
          <cell r="IC495">
            <v>3.9658057999999996E-4</v>
          </cell>
          <cell r="ID495">
            <v>-2.1574259999999901E-4</v>
          </cell>
          <cell r="IE495">
            <v>0</v>
          </cell>
          <cell r="IF495">
            <v>1.3023083999999518E-4</v>
          </cell>
          <cell r="IG495">
            <v>5.1205109999993836E-5</v>
          </cell>
          <cell r="IH495">
            <v>-1.814359500000029E-4</v>
          </cell>
          <cell r="II495">
            <v>2.000000165480742E-11</v>
          </cell>
          <cell r="IJ495">
            <v>1.1693999998896309E-7</v>
          </cell>
          <cell r="IK495">
            <v>-1.1691000000035867E-7</v>
          </cell>
          <cell r="IL495">
            <v>-4.000000330961484E-11</v>
          </cell>
          <cell r="IM495">
            <v>4.3869209999998493E-5</v>
          </cell>
          <cell r="IN495">
            <v>-4.3869210000001962E-5</v>
          </cell>
          <cell r="IO495">
            <v>-4.2651630000001273E-5</v>
          </cell>
          <cell r="IP495">
            <v>4.2651620000000445E-5</v>
          </cell>
          <cell r="IQ495">
            <v>0</v>
          </cell>
          <cell r="IR495">
            <v>3.000000248221113E-11</v>
          </cell>
          <cell r="IS495">
            <v>-4.8946950000003375E-5</v>
          </cell>
          <cell r="IT495">
            <v>4.8946919999987015E-5</v>
          </cell>
          <cell r="IU495">
            <v>-1.000000082740371E-11</v>
          </cell>
          <cell r="IV495">
            <v>1.000000082740371E-11</v>
          </cell>
          <cell r="IW495">
            <v>9.9999869496159022E-12</v>
          </cell>
          <cell r="IX495">
            <v>-1.000000082740371E-11</v>
          </cell>
          <cell r="IY495">
            <v>1.5668099999990859E-6</v>
          </cell>
          <cell r="IZ495">
            <v>-1.5667600000018878E-6</v>
          </cell>
          <cell r="JA495">
            <v>-1.000000082740371E-11</v>
          </cell>
          <cell r="JB495">
            <v>2.000000165480742E-11</v>
          </cell>
          <cell r="JC495">
            <v>1.000000082740371E-11</v>
          </cell>
          <cell r="JD495">
            <v>-1.000000082740371E-11</v>
          </cell>
          <cell r="JE495">
            <v>6.000000496442226E-11</v>
          </cell>
          <cell r="JF495">
            <v>0</v>
          </cell>
          <cell r="JG495">
            <v>2.000000165480742E-11</v>
          </cell>
          <cell r="JH495">
            <v>9.9999869496159022E-12</v>
          </cell>
          <cell r="JI495">
            <v>-5.4223799999947309E-6</v>
          </cell>
          <cell r="JJ495">
            <v>5.4223999999963857E-6</v>
          </cell>
          <cell r="JK495">
            <v>-1.000000082740371E-11</v>
          </cell>
          <cell r="JL495">
            <v>-1.000000082740371E-11</v>
          </cell>
          <cell r="JM495">
            <v>0</v>
          </cell>
          <cell r="JN495">
            <v>1.9999998185360468E-11</v>
          </cell>
          <cell r="JO495">
            <v>2.000000165480742E-11</v>
          </cell>
          <cell r="JP495">
            <v>-1.000000082740371E-11</v>
          </cell>
          <cell r="JQ495">
            <v>0</v>
          </cell>
        </row>
        <row r="496"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  <cell r="EJ496">
            <v>0</v>
          </cell>
          <cell r="EK496">
            <v>0</v>
          </cell>
          <cell r="EL496">
            <v>0</v>
          </cell>
          <cell r="EM496">
            <v>0</v>
          </cell>
          <cell r="EN496">
            <v>0</v>
          </cell>
          <cell r="EO496">
            <v>0</v>
          </cell>
          <cell r="EP496">
            <v>0</v>
          </cell>
          <cell r="EQ496">
            <v>0</v>
          </cell>
          <cell r="ER496">
            <v>0</v>
          </cell>
          <cell r="ES496">
            <v>0</v>
          </cell>
          <cell r="ET496">
            <v>0</v>
          </cell>
          <cell r="EU496">
            <v>0</v>
          </cell>
          <cell r="EV496">
            <v>0</v>
          </cell>
          <cell r="EW496">
            <v>0</v>
          </cell>
          <cell r="EX496">
            <v>0</v>
          </cell>
          <cell r="EY496">
            <v>0</v>
          </cell>
          <cell r="EZ496">
            <v>0</v>
          </cell>
          <cell r="FA496">
            <v>0</v>
          </cell>
          <cell r="FB496">
            <v>0</v>
          </cell>
          <cell r="FC496">
            <v>0</v>
          </cell>
          <cell r="FD496">
            <v>0</v>
          </cell>
          <cell r="FE496">
            <v>0</v>
          </cell>
          <cell r="FF496">
            <v>0</v>
          </cell>
          <cell r="FG496">
            <v>0</v>
          </cell>
          <cell r="FH496">
            <v>0</v>
          </cell>
          <cell r="FI496">
            <v>0</v>
          </cell>
          <cell r="FJ496">
            <v>0</v>
          </cell>
          <cell r="FK496">
            <v>0</v>
          </cell>
          <cell r="FL496">
            <v>0</v>
          </cell>
          <cell r="FM496">
            <v>0</v>
          </cell>
          <cell r="FN496">
            <v>0</v>
          </cell>
          <cell r="FO496">
            <v>0</v>
          </cell>
          <cell r="FP496">
            <v>0</v>
          </cell>
          <cell r="FQ496">
            <v>0</v>
          </cell>
          <cell r="FR496">
            <v>0</v>
          </cell>
          <cell r="FS496">
            <v>0</v>
          </cell>
          <cell r="FT496">
            <v>0</v>
          </cell>
          <cell r="FU496">
            <v>0</v>
          </cell>
          <cell r="FV496">
            <v>0</v>
          </cell>
          <cell r="FW496">
            <v>0</v>
          </cell>
          <cell r="FX496">
            <v>0</v>
          </cell>
          <cell r="FY496">
            <v>0</v>
          </cell>
          <cell r="FZ496">
            <v>0</v>
          </cell>
          <cell r="GA496">
            <v>0</v>
          </cell>
          <cell r="GB496">
            <v>0</v>
          </cell>
          <cell r="GC496">
            <v>0</v>
          </cell>
          <cell r="GD496">
            <v>0</v>
          </cell>
          <cell r="GE496">
            <v>0</v>
          </cell>
          <cell r="GF496">
            <v>0</v>
          </cell>
          <cell r="GG496">
            <v>0</v>
          </cell>
          <cell r="GH496">
            <v>0</v>
          </cell>
          <cell r="GI496">
            <v>0</v>
          </cell>
          <cell r="GJ496">
            <v>0</v>
          </cell>
          <cell r="GK496">
            <v>0</v>
          </cell>
          <cell r="GL496">
            <v>0</v>
          </cell>
          <cell r="GM496">
            <v>0</v>
          </cell>
          <cell r="GN496">
            <v>0</v>
          </cell>
          <cell r="GO496">
            <v>0</v>
          </cell>
          <cell r="GP496">
            <v>0</v>
          </cell>
          <cell r="GQ496">
            <v>0</v>
          </cell>
          <cell r="GR496">
            <v>0</v>
          </cell>
          <cell r="GS496">
            <v>0</v>
          </cell>
          <cell r="GT496">
            <v>0</v>
          </cell>
          <cell r="GU496">
            <v>0</v>
          </cell>
          <cell r="GV496">
            <v>0</v>
          </cell>
          <cell r="GW496">
            <v>0</v>
          </cell>
          <cell r="GX496">
            <v>0</v>
          </cell>
          <cell r="GY496">
            <v>0</v>
          </cell>
          <cell r="GZ496">
            <v>0</v>
          </cell>
          <cell r="HA496">
            <v>0</v>
          </cell>
          <cell r="HB496">
            <v>0</v>
          </cell>
          <cell r="HC496">
            <v>0</v>
          </cell>
          <cell r="HD496">
            <v>0</v>
          </cell>
          <cell r="HE496">
            <v>0</v>
          </cell>
          <cell r="HF496">
            <v>0</v>
          </cell>
          <cell r="HG496">
            <v>0</v>
          </cell>
          <cell r="HH496">
            <v>0</v>
          </cell>
          <cell r="HI496">
            <v>0</v>
          </cell>
          <cell r="HJ496">
            <v>0</v>
          </cell>
          <cell r="HK496">
            <v>0</v>
          </cell>
          <cell r="HL496">
            <v>0</v>
          </cell>
          <cell r="HM496">
            <v>0</v>
          </cell>
          <cell r="HN496">
            <v>0</v>
          </cell>
          <cell r="HO496">
            <v>0</v>
          </cell>
          <cell r="HP496">
            <v>0</v>
          </cell>
          <cell r="HQ496">
            <v>0</v>
          </cell>
          <cell r="HR496">
            <v>0</v>
          </cell>
          <cell r="HS496">
            <v>0</v>
          </cell>
          <cell r="HT496">
            <v>0</v>
          </cell>
          <cell r="HU496">
            <v>0</v>
          </cell>
          <cell r="HV496">
            <v>0</v>
          </cell>
          <cell r="HW496">
            <v>0</v>
          </cell>
          <cell r="HX496">
            <v>0</v>
          </cell>
          <cell r="HY496">
            <v>0</v>
          </cell>
          <cell r="HZ496">
            <v>0</v>
          </cell>
          <cell r="IA496">
            <v>0</v>
          </cell>
          <cell r="IB496">
            <v>0</v>
          </cell>
          <cell r="IC496">
            <v>0</v>
          </cell>
          <cell r="ID496">
            <v>0</v>
          </cell>
          <cell r="IE496">
            <v>0</v>
          </cell>
          <cell r="IF496">
            <v>0</v>
          </cell>
          <cell r="IG496">
            <v>0</v>
          </cell>
          <cell r="IH496">
            <v>0</v>
          </cell>
          <cell r="II496">
            <v>0</v>
          </cell>
          <cell r="IJ496">
            <v>0</v>
          </cell>
          <cell r="IK496">
            <v>0</v>
          </cell>
          <cell r="IL496">
            <v>0</v>
          </cell>
          <cell r="IM496">
            <v>0</v>
          </cell>
          <cell r="IN496">
            <v>0</v>
          </cell>
          <cell r="IO496">
            <v>0</v>
          </cell>
          <cell r="IP496">
            <v>0</v>
          </cell>
          <cell r="IQ496">
            <v>0</v>
          </cell>
          <cell r="IR496">
            <v>0</v>
          </cell>
          <cell r="IS496">
            <v>0</v>
          </cell>
          <cell r="IT496">
            <v>0</v>
          </cell>
          <cell r="IU496">
            <v>0</v>
          </cell>
          <cell r="IV496">
            <v>0</v>
          </cell>
          <cell r="IW496">
            <v>0</v>
          </cell>
          <cell r="IX496">
            <v>0</v>
          </cell>
          <cell r="IY496">
            <v>0</v>
          </cell>
          <cell r="IZ496">
            <v>0</v>
          </cell>
          <cell r="JA496">
            <v>0</v>
          </cell>
          <cell r="JB496">
            <v>0</v>
          </cell>
          <cell r="JC496">
            <v>0</v>
          </cell>
          <cell r="JD496">
            <v>0</v>
          </cell>
          <cell r="JE496">
            <v>0</v>
          </cell>
          <cell r="JF496">
            <v>0</v>
          </cell>
          <cell r="JG496">
            <v>0</v>
          </cell>
          <cell r="JH496">
            <v>0</v>
          </cell>
          <cell r="JI496">
            <v>0</v>
          </cell>
          <cell r="JJ496">
            <v>0</v>
          </cell>
          <cell r="JK496">
            <v>0</v>
          </cell>
          <cell r="JL496">
            <v>0</v>
          </cell>
          <cell r="JM496">
            <v>0</v>
          </cell>
          <cell r="JN496">
            <v>0</v>
          </cell>
          <cell r="JO496">
            <v>0</v>
          </cell>
          <cell r="JP496">
            <v>0</v>
          </cell>
          <cell r="JQ496">
            <v>0</v>
          </cell>
        </row>
        <row r="497"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  <cell r="EJ497">
            <v>0</v>
          </cell>
          <cell r="EK497">
            <v>0</v>
          </cell>
          <cell r="EL497">
            <v>0</v>
          </cell>
          <cell r="EM497">
            <v>0</v>
          </cell>
          <cell r="EN497">
            <v>0</v>
          </cell>
          <cell r="EO497">
            <v>0</v>
          </cell>
          <cell r="EP497">
            <v>0</v>
          </cell>
          <cell r="EQ497">
            <v>0</v>
          </cell>
          <cell r="ER497">
            <v>0</v>
          </cell>
          <cell r="ES497">
            <v>0</v>
          </cell>
          <cell r="ET497">
            <v>0</v>
          </cell>
          <cell r="EU497">
            <v>0</v>
          </cell>
          <cell r="EV497">
            <v>0</v>
          </cell>
          <cell r="EW497">
            <v>0</v>
          </cell>
          <cell r="EX497">
            <v>0</v>
          </cell>
          <cell r="EY497">
            <v>0</v>
          </cell>
          <cell r="EZ497">
            <v>0</v>
          </cell>
          <cell r="FA497">
            <v>0</v>
          </cell>
          <cell r="FB497">
            <v>0</v>
          </cell>
          <cell r="FC497">
            <v>0</v>
          </cell>
          <cell r="FD497">
            <v>0</v>
          </cell>
          <cell r="FE497">
            <v>0</v>
          </cell>
          <cell r="FF497">
            <v>0</v>
          </cell>
          <cell r="FG497">
            <v>0</v>
          </cell>
          <cell r="FH497">
            <v>0</v>
          </cell>
          <cell r="FI497">
            <v>0</v>
          </cell>
          <cell r="FJ497">
            <v>0</v>
          </cell>
          <cell r="FK497">
            <v>0</v>
          </cell>
          <cell r="FL497">
            <v>0</v>
          </cell>
          <cell r="FM497">
            <v>0</v>
          </cell>
          <cell r="FN497">
            <v>0</v>
          </cell>
          <cell r="FO497">
            <v>0</v>
          </cell>
          <cell r="FP497">
            <v>0</v>
          </cell>
          <cell r="FQ497">
            <v>0</v>
          </cell>
          <cell r="FR497">
            <v>0</v>
          </cell>
          <cell r="FS497">
            <v>0</v>
          </cell>
          <cell r="FT497">
            <v>0</v>
          </cell>
          <cell r="FU497">
            <v>0</v>
          </cell>
          <cell r="FV497">
            <v>0</v>
          </cell>
          <cell r="FW497">
            <v>0</v>
          </cell>
          <cell r="FX497">
            <v>0</v>
          </cell>
          <cell r="FY497">
            <v>0</v>
          </cell>
          <cell r="FZ497">
            <v>0</v>
          </cell>
          <cell r="GA497">
            <v>0</v>
          </cell>
          <cell r="GB497">
            <v>0</v>
          </cell>
          <cell r="GC497">
            <v>0</v>
          </cell>
          <cell r="GD497">
            <v>0</v>
          </cell>
          <cell r="GE497">
            <v>0</v>
          </cell>
          <cell r="GF497">
            <v>0</v>
          </cell>
          <cell r="GG497">
            <v>0</v>
          </cell>
          <cell r="GH497">
            <v>0</v>
          </cell>
          <cell r="GI497">
            <v>0</v>
          </cell>
          <cell r="GJ497">
            <v>0</v>
          </cell>
          <cell r="GK497">
            <v>0</v>
          </cell>
          <cell r="GL497">
            <v>0</v>
          </cell>
          <cell r="GM497">
            <v>0</v>
          </cell>
          <cell r="GN497">
            <v>0</v>
          </cell>
          <cell r="GO497">
            <v>0</v>
          </cell>
          <cell r="GP497">
            <v>0</v>
          </cell>
          <cell r="GQ497">
            <v>0</v>
          </cell>
          <cell r="GR497">
            <v>0</v>
          </cell>
          <cell r="GS497">
            <v>0</v>
          </cell>
          <cell r="GT497">
            <v>0</v>
          </cell>
          <cell r="GU497">
            <v>0</v>
          </cell>
          <cell r="GV497">
            <v>0</v>
          </cell>
          <cell r="GW497">
            <v>0</v>
          </cell>
          <cell r="GX497">
            <v>0</v>
          </cell>
          <cell r="GY497">
            <v>0</v>
          </cell>
          <cell r="GZ497">
            <v>0</v>
          </cell>
          <cell r="HA497">
            <v>0</v>
          </cell>
          <cell r="HB497">
            <v>0</v>
          </cell>
          <cell r="HC497">
            <v>0</v>
          </cell>
          <cell r="HD497">
            <v>0</v>
          </cell>
          <cell r="HE497">
            <v>0</v>
          </cell>
          <cell r="HF497">
            <v>0</v>
          </cell>
          <cell r="HG497">
            <v>0</v>
          </cell>
          <cell r="HH497">
            <v>0</v>
          </cell>
          <cell r="HI497">
            <v>0</v>
          </cell>
          <cell r="HJ497">
            <v>0</v>
          </cell>
          <cell r="HK497">
            <v>0</v>
          </cell>
          <cell r="HL497">
            <v>0</v>
          </cell>
          <cell r="HM497">
            <v>0</v>
          </cell>
          <cell r="HN497">
            <v>0</v>
          </cell>
          <cell r="HO497">
            <v>0</v>
          </cell>
          <cell r="HP497">
            <v>0</v>
          </cell>
          <cell r="HQ497">
            <v>0</v>
          </cell>
          <cell r="HR497">
            <v>0</v>
          </cell>
          <cell r="HS497">
            <v>0</v>
          </cell>
          <cell r="HT497">
            <v>0</v>
          </cell>
          <cell r="HU497">
            <v>0</v>
          </cell>
          <cell r="HV497">
            <v>0</v>
          </cell>
          <cell r="HW497">
            <v>0</v>
          </cell>
          <cell r="HX497">
            <v>0</v>
          </cell>
          <cell r="HY497">
            <v>0</v>
          </cell>
          <cell r="HZ497">
            <v>0</v>
          </cell>
          <cell r="IA497">
            <v>0</v>
          </cell>
          <cell r="IB497">
            <v>0</v>
          </cell>
          <cell r="IC497">
            <v>0</v>
          </cell>
          <cell r="ID497">
            <v>0</v>
          </cell>
          <cell r="IE497">
            <v>0</v>
          </cell>
          <cell r="IF497">
            <v>0</v>
          </cell>
          <cell r="IG497">
            <v>0</v>
          </cell>
          <cell r="IH497">
            <v>0</v>
          </cell>
          <cell r="II497">
            <v>0</v>
          </cell>
          <cell r="IJ497">
            <v>0</v>
          </cell>
          <cell r="IK497">
            <v>0</v>
          </cell>
          <cell r="IL497">
            <v>0</v>
          </cell>
          <cell r="IM497">
            <v>0</v>
          </cell>
          <cell r="IN497">
            <v>0</v>
          </cell>
          <cell r="IO497">
            <v>0</v>
          </cell>
          <cell r="IP497">
            <v>0</v>
          </cell>
          <cell r="IQ497">
            <v>0</v>
          </cell>
          <cell r="IR497">
            <v>0</v>
          </cell>
          <cell r="IS497">
            <v>0</v>
          </cell>
          <cell r="IT497">
            <v>0</v>
          </cell>
          <cell r="IU497">
            <v>0</v>
          </cell>
          <cell r="IV497">
            <v>0</v>
          </cell>
          <cell r="IW497">
            <v>0</v>
          </cell>
          <cell r="IX497">
            <v>0</v>
          </cell>
          <cell r="IY497">
            <v>0</v>
          </cell>
          <cell r="IZ497">
            <v>0</v>
          </cell>
          <cell r="JA497">
            <v>0</v>
          </cell>
          <cell r="JB497">
            <v>0</v>
          </cell>
          <cell r="JC497">
            <v>0</v>
          </cell>
          <cell r="JD497">
            <v>0</v>
          </cell>
          <cell r="JE497">
            <v>0</v>
          </cell>
          <cell r="JF497">
            <v>0</v>
          </cell>
          <cell r="JG497">
            <v>0</v>
          </cell>
          <cell r="JH497">
            <v>0</v>
          </cell>
          <cell r="JI497">
            <v>0</v>
          </cell>
          <cell r="JJ497">
            <v>0</v>
          </cell>
          <cell r="JK497">
            <v>0</v>
          </cell>
          <cell r="JL497">
            <v>0</v>
          </cell>
          <cell r="JM497">
            <v>0</v>
          </cell>
          <cell r="JN497">
            <v>0</v>
          </cell>
          <cell r="JO497">
            <v>0</v>
          </cell>
          <cell r="JP497">
            <v>0</v>
          </cell>
          <cell r="JQ497">
            <v>0</v>
          </cell>
        </row>
        <row r="499">
          <cell r="F499">
            <v>1.4909095540000028E-2</v>
          </cell>
          <cell r="G499">
            <v>-3.7272738899999935E-3</v>
          </cell>
          <cell r="H499">
            <v>1.1181821650000021E-2</v>
          </cell>
          <cell r="I499">
            <v>-7.454547780000001E-3</v>
          </cell>
          <cell r="J499">
            <v>-3.7272738899999935E-3</v>
          </cell>
          <cell r="K499">
            <v>-3.7272738799999997E-3</v>
          </cell>
          <cell r="L499">
            <v>-1.4909095519999999E-2</v>
          </cell>
          <cell r="M499">
            <v>-7.4545477799999593E-3</v>
          </cell>
          <cell r="N499">
            <v>-7.4545477699999932E-3</v>
          </cell>
          <cell r="O499">
            <v>7.454547770000014E-3</v>
          </cell>
          <cell r="P499">
            <v>7.4545477600000132E-3</v>
          </cell>
          <cell r="Q499">
            <v>0</v>
          </cell>
          <cell r="R499">
            <v>-3.8085285699998028E-3</v>
          </cell>
          <cell r="S499">
            <v>0</v>
          </cell>
          <cell r="T499">
            <v>1.000000082740371E-11</v>
          </cell>
          <cell r="U499">
            <v>-3.8085285699999971E-3</v>
          </cell>
          <cell r="V499">
            <v>-3.8085285599999963E-3</v>
          </cell>
          <cell r="W499">
            <v>0</v>
          </cell>
          <cell r="X499">
            <v>0</v>
          </cell>
          <cell r="Y499">
            <v>-7.6170571399999942E-3</v>
          </cell>
          <cell r="Z499">
            <v>-7.6170571400000081E-3</v>
          </cell>
          <cell r="AA499">
            <v>0</v>
          </cell>
          <cell r="AB499">
            <v>0</v>
          </cell>
          <cell r="AC499">
            <v>0</v>
          </cell>
          <cell r="AD499">
            <v>1.9042642830000012E-2</v>
          </cell>
          <cell r="AE499">
            <v>-1.5566219280000015E-2</v>
          </cell>
          <cell r="AF499">
            <v>0</v>
          </cell>
          <cell r="AG499">
            <v>0</v>
          </cell>
          <cell r="AH499">
            <v>3.8915548199999987E-3</v>
          </cell>
          <cell r="AI499">
            <v>0</v>
          </cell>
          <cell r="AJ499">
            <v>0</v>
          </cell>
          <cell r="AK499">
            <v>0</v>
          </cell>
          <cell r="AL499">
            <v>-1.1674664460000012E-2</v>
          </cell>
          <cell r="AM499">
            <v>-7.7831096400000077E-3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-1.5905563630000008E-2</v>
          </cell>
          <cell r="AS499">
            <v>0</v>
          </cell>
          <cell r="AT499">
            <v>0</v>
          </cell>
          <cell r="AU499">
            <v>3.9763909100000005E-3</v>
          </cell>
          <cell r="AV499">
            <v>0</v>
          </cell>
          <cell r="AW499">
            <v>0</v>
          </cell>
          <cell r="AX499">
            <v>0</v>
          </cell>
          <cell r="AY499">
            <v>-7.9527818200000044E-3</v>
          </cell>
          <cell r="AZ499">
            <v>-1.1929172719999999E-2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-1.6252305599999992E-2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-4.0630764000000007E-3</v>
          </cell>
          <cell r="BM499">
            <v>-1.2189229199999999E-2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-4.2421577899999993E-3</v>
          </cell>
          <cell r="CF499">
            <v>0</v>
          </cell>
          <cell r="CG499">
            <v>0</v>
          </cell>
          <cell r="CH499">
            <v>-4.2421577899999993E-3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4.62434808E-3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  <cell r="EJ499">
            <v>0</v>
          </cell>
          <cell r="EK499">
            <v>0</v>
          </cell>
          <cell r="EL499">
            <v>0</v>
          </cell>
          <cell r="EM499">
            <v>0</v>
          </cell>
          <cell r="EN499">
            <v>0</v>
          </cell>
          <cell r="EO499">
            <v>0</v>
          </cell>
          <cell r="EP499">
            <v>0</v>
          </cell>
          <cell r="EQ499">
            <v>4.62434808E-3</v>
          </cell>
          <cell r="ER499">
            <v>-4.7251591499999999E-3</v>
          </cell>
          <cell r="ES499">
            <v>0</v>
          </cell>
          <cell r="ET499">
            <v>-4.7251591499999999E-3</v>
          </cell>
          <cell r="EU499">
            <v>0</v>
          </cell>
          <cell r="EV499">
            <v>0</v>
          </cell>
          <cell r="EW499">
            <v>0</v>
          </cell>
          <cell r="EX499">
            <v>0</v>
          </cell>
          <cell r="EY499">
            <v>0</v>
          </cell>
          <cell r="EZ499">
            <v>0</v>
          </cell>
          <cell r="FA499">
            <v>0</v>
          </cell>
          <cell r="FB499">
            <v>0</v>
          </cell>
          <cell r="FC499">
            <v>0</v>
          </cell>
          <cell r="FD499">
            <v>0</v>
          </cell>
          <cell r="FE499">
            <v>9.999999092680234E-12</v>
          </cell>
          <cell r="FF499">
            <v>0</v>
          </cell>
          <cell r="FG499">
            <v>0</v>
          </cell>
          <cell r="FH499">
            <v>0</v>
          </cell>
          <cell r="FI499">
            <v>0</v>
          </cell>
          <cell r="FJ499">
            <v>0</v>
          </cell>
          <cell r="FK499">
            <v>0</v>
          </cell>
          <cell r="FL499">
            <v>-4.8281679300000001E-3</v>
          </cell>
          <cell r="FM499">
            <v>0</v>
          </cell>
          <cell r="FN499">
            <v>0</v>
          </cell>
          <cell r="FO499">
            <v>0</v>
          </cell>
          <cell r="FP499">
            <v>0</v>
          </cell>
          <cell r="FQ499">
            <v>4.8281679399999992E-3</v>
          </cell>
          <cell r="FR499">
            <v>0</v>
          </cell>
          <cell r="FS499">
            <v>0</v>
          </cell>
          <cell r="FT499">
            <v>0</v>
          </cell>
          <cell r="FU499">
            <v>0</v>
          </cell>
          <cell r="FV499">
            <v>0</v>
          </cell>
          <cell r="FW499">
            <v>0</v>
          </cell>
          <cell r="FX499">
            <v>0</v>
          </cell>
          <cell r="FY499">
            <v>0</v>
          </cell>
          <cell r="FZ499">
            <v>0</v>
          </cell>
          <cell r="GA499">
            <v>0</v>
          </cell>
          <cell r="GB499">
            <v>0</v>
          </cell>
          <cell r="GC499">
            <v>0</v>
          </cell>
          <cell r="GD499">
            <v>0</v>
          </cell>
          <cell r="GE499">
            <v>0</v>
          </cell>
          <cell r="GF499">
            <v>0</v>
          </cell>
          <cell r="GG499">
            <v>0</v>
          </cell>
          <cell r="GH499">
            <v>0</v>
          </cell>
          <cell r="GI499">
            <v>0</v>
          </cell>
          <cell r="GJ499">
            <v>0</v>
          </cell>
          <cell r="GK499">
            <v>0</v>
          </cell>
          <cell r="GL499">
            <v>0</v>
          </cell>
          <cell r="GM499">
            <v>0</v>
          </cell>
          <cell r="GN499">
            <v>0</v>
          </cell>
          <cell r="GO499">
            <v>0</v>
          </cell>
          <cell r="GP499">
            <v>0</v>
          </cell>
          <cell r="GQ499">
            <v>0</v>
          </cell>
          <cell r="GR499">
            <v>0</v>
          </cell>
          <cell r="GS499">
            <v>0</v>
          </cell>
          <cell r="GT499">
            <v>0</v>
          </cell>
          <cell r="GU499">
            <v>0</v>
          </cell>
          <cell r="GV499">
            <v>0</v>
          </cell>
          <cell r="GW499">
            <v>0</v>
          </cell>
          <cell r="GX499">
            <v>0</v>
          </cell>
          <cell r="GY499">
            <v>0</v>
          </cell>
          <cell r="GZ499">
            <v>0</v>
          </cell>
          <cell r="HA499">
            <v>0</v>
          </cell>
          <cell r="HB499">
            <v>0</v>
          </cell>
          <cell r="HC499">
            <v>0</v>
          </cell>
          <cell r="HD499">
            <v>0</v>
          </cell>
          <cell r="HE499">
            <v>0</v>
          </cell>
          <cell r="HF499">
            <v>0</v>
          </cell>
          <cell r="HG499">
            <v>0</v>
          </cell>
          <cell r="HH499">
            <v>0</v>
          </cell>
          <cell r="HI499">
            <v>0</v>
          </cell>
          <cell r="HJ499">
            <v>0</v>
          </cell>
          <cell r="HK499">
            <v>0</v>
          </cell>
          <cell r="HL499">
            <v>0</v>
          </cell>
          <cell r="HM499">
            <v>0</v>
          </cell>
          <cell r="HN499">
            <v>0</v>
          </cell>
          <cell r="HO499">
            <v>0</v>
          </cell>
          <cell r="HP499">
            <v>0</v>
          </cell>
          <cell r="HQ499">
            <v>0</v>
          </cell>
          <cell r="HR499">
            <v>0</v>
          </cell>
          <cell r="HS499">
            <v>0</v>
          </cell>
          <cell r="HT499">
            <v>0</v>
          </cell>
          <cell r="HU499">
            <v>0</v>
          </cell>
          <cell r="HV499">
            <v>0</v>
          </cell>
          <cell r="HW499">
            <v>0</v>
          </cell>
          <cell r="HX499">
            <v>0</v>
          </cell>
          <cell r="HY499">
            <v>0</v>
          </cell>
          <cell r="HZ499">
            <v>0</v>
          </cell>
          <cell r="IA499">
            <v>0</v>
          </cell>
          <cell r="IB499">
            <v>0</v>
          </cell>
          <cell r="IC499">
            <v>0</v>
          </cell>
          <cell r="ID499">
            <v>0</v>
          </cell>
          <cell r="IE499">
            <v>0</v>
          </cell>
          <cell r="IF499">
            <v>0</v>
          </cell>
          <cell r="IG499">
            <v>0</v>
          </cell>
          <cell r="IH499">
            <v>0</v>
          </cell>
          <cell r="II499">
            <v>0</v>
          </cell>
          <cell r="IJ499">
            <v>0</v>
          </cell>
          <cell r="IK499">
            <v>0</v>
          </cell>
          <cell r="IL499">
            <v>0</v>
          </cell>
          <cell r="IM499">
            <v>0</v>
          </cell>
          <cell r="IN499">
            <v>0</v>
          </cell>
          <cell r="IO499">
            <v>0</v>
          </cell>
          <cell r="IP499">
            <v>0</v>
          </cell>
          <cell r="IQ499">
            <v>0</v>
          </cell>
          <cell r="IR499">
            <v>0</v>
          </cell>
          <cell r="IS499">
            <v>0</v>
          </cell>
          <cell r="IT499">
            <v>0</v>
          </cell>
          <cell r="IU499">
            <v>0</v>
          </cell>
          <cell r="IV499">
            <v>0</v>
          </cell>
          <cell r="IW499">
            <v>0</v>
          </cell>
          <cell r="IX499">
            <v>0</v>
          </cell>
          <cell r="IY499">
            <v>0</v>
          </cell>
          <cell r="IZ499">
            <v>0</v>
          </cell>
          <cell r="JA499">
            <v>0</v>
          </cell>
          <cell r="JB499">
            <v>0</v>
          </cell>
          <cell r="JC499">
            <v>0</v>
          </cell>
          <cell r="JD499">
            <v>0</v>
          </cell>
          <cell r="JE499">
            <v>0</v>
          </cell>
          <cell r="JF499">
            <v>0</v>
          </cell>
          <cell r="JG499">
            <v>0</v>
          </cell>
          <cell r="JH499">
            <v>0</v>
          </cell>
          <cell r="JI499">
            <v>0</v>
          </cell>
          <cell r="JJ499">
            <v>0</v>
          </cell>
          <cell r="JK499">
            <v>0</v>
          </cell>
          <cell r="JL499">
            <v>0</v>
          </cell>
          <cell r="JM499">
            <v>0</v>
          </cell>
          <cell r="JN499">
            <v>0</v>
          </cell>
          <cell r="JO499">
            <v>0</v>
          </cell>
          <cell r="JP499">
            <v>0</v>
          </cell>
          <cell r="JQ499">
            <v>0</v>
          </cell>
        </row>
        <row r="500">
          <cell r="F500">
            <v>-1.1181853139999996E-2</v>
          </cell>
          <cell r="G500">
            <v>-3.7272844000000027E-3</v>
          </cell>
          <cell r="H500">
            <v>7.454568769999996E-3</v>
          </cell>
          <cell r="I500">
            <v>-1.000000082740371E-11</v>
          </cell>
          <cell r="J500">
            <v>-3.7272843900000019E-3</v>
          </cell>
          <cell r="K500">
            <v>-3.7272843800000011E-3</v>
          </cell>
          <cell r="L500">
            <v>-1.8636421909999951E-2</v>
          </cell>
          <cell r="M500">
            <v>-1.4909137550000007E-2</v>
          </cell>
          <cell r="N500">
            <v>-1.1181853149999997E-2</v>
          </cell>
          <cell r="O500">
            <v>3.7272843900000019E-3</v>
          </cell>
          <cell r="P500">
            <v>7.4545687700000099E-3</v>
          </cell>
          <cell r="Q500">
            <v>0</v>
          </cell>
          <cell r="R500">
            <v>-2.0892384690000099E-2</v>
          </cell>
          <cell r="S500">
            <v>0</v>
          </cell>
          <cell r="T500">
            <v>-1.1425617189999987E-2</v>
          </cell>
          <cell r="U500">
            <v>3.8085390700000055E-3</v>
          </cell>
          <cell r="V500">
            <v>-3.8085390600000046E-3</v>
          </cell>
          <cell r="W500">
            <v>7.617078140000004E-3</v>
          </cell>
          <cell r="X500">
            <v>0</v>
          </cell>
          <cell r="Y500">
            <v>-7.6170781399999971E-3</v>
          </cell>
          <cell r="Z500">
            <v>-1.5234156280000008E-2</v>
          </cell>
          <cell r="AA500">
            <v>0</v>
          </cell>
          <cell r="AB500">
            <v>0</v>
          </cell>
          <cell r="AC500">
            <v>0</v>
          </cell>
          <cell r="AD500">
            <v>5.7673887699999996E-3</v>
          </cell>
          <cell r="AE500">
            <v>-3.1132522560000042E-2</v>
          </cell>
          <cell r="AF500">
            <v>0</v>
          </cell>
          <cell r="AG500">
            <v>-3.8915653199999983E-3</v>
          </cell>
          <cell r="AH500">
            <v>0</v>
          </cell>
          <cell r="AI500">
            <v>3.8915653200000005E-3</v>
          </cell>
          <cell r="AJ500">
            <v>0</v>
          </cell>
          <cell r="AK500">
            <v>0</v>
          </cell>
          <cell r="AL500">
            <v>-1.5566261280000007E-2</v>
          </cell>
          <cell r="AM500">
            <v>-1.1674695960000009E-2</v>
          </cell>
          <cell r="AN500">
            <v>0</v>
          </cell>
          <cell r="AO500">
            <v>0</v>
          </cell>
          <cell r="AP500">
            <v>0</v>
          </cell>
          <cell r="AQ500">
            <v>-3.8915653200000001E-3</v>
          </cell>
          <cell r="AR500">
            <v>-1.5905605619999999E-2</v>
          </cell>
          <cell r="AS500">
            <v>0</v>
          </cell>
          <cell r="AT500">
            <v>3.9764014100000002E-3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-7.9528028200000003E-3</v>
          </cell>
          <cell r="AZ500">
            <v>-1.1929204210000002E-2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-1.2189260700000003E-2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-4.0630869000000003E-3</v>
          </cell>
          <cell r="BM500">
            <v>-1.2189260700000001E-2</v>
          </cell>
          <cell r="BN500">
            <v>0</v>
          </cell>
          <cell r="BO500">
            <v>0</v>
          </cell>
          <cell r="BP500">
            <v>0</v>
          </cell>
          <cell r="BQ500">
            <v>4.0630869000000003E-3</v>
          </cell>
          <cell r="BR500">
            <v>4.1516622399999994E-3</v>
          </cell>
          <cell r="BS500">
            <v>0</v>
          </cell>
          <cell r="BT500">
            <v>0</v>
          </cell>
          <cell r="BU500">
            <v>-4.1516622400000003E-3</v>
          </cell>
          <cell r="BV500">
            <v>4.1516622400000003E-3</v>
          </cell>
          <cell r="BW500">
            <v>4.1516622400000003E-3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-4.2421683100000024E-3</v>
          </cell>
          <cell r="CF500">
            <v>0</v>
          </cell>
          <cell r="CG500">
            <v>-8.4843366000000031E-3</v>
          </cell>
          <cell r="CH500">
            <v>-1.000000082740371E-11</v>
          </cell>
          <cell r="CI500">
            <v>8.4843366000000031E-3</v>
          </cell>
          <cell r="CJ500">
            <v>0</v>
          </cell>
          <cell r="CK500">
            <v>-4.2421683000000007E-3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-4.4291430399999998E-3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-4.4291430399999998E-3</v>
          </cell>
          <cell r="DR500">
            <v>1.3577094779999993E-2</v>
          </cell>
          <cell r="DS500">
            <v>0</v>
          </cell>
          <cell r="DT500">
            <v>0</v>
          </cell>
          <cell r="DU500">
            <v>9.0513965200000029E-3</v>
          </cell>
          <cell r="DV500">
            <v>4.5256982600000023E-3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4.6243585799999997E-3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  <cell r="EJ500">
            <v>0</v>
          </cell>
          <cell r="EK500">
            <v>0</v>
          </cell>
          <cell r="EL500">
            <v>0</v>
          </cell>
          <cell r="EM500">
            <v>0</v>
          </cell>
          <cell r="EN500">
            <v>0</v>
          </cell>
          <cell r="EO500">
            <v>0</v>
          </cell>
          <cell r="EP500">
            <v>0</v>
          </cell>
          <cell r="EQ500">
            <v>4.6243585799999997E-3</v>
          </cell>
          <cell r="ER500">
            <v>-9.4503392999999991E-3</v>
          </cell>
          <cell r="ES500">
            <v>0</v>
          </cell>
          <cell r="ET500">
            <v>-4.7251696499999996E-3</v>
          </cell>
          <cell r="EU500">
            <v>0</v>
          </cell>
          <cell r="EV500">
            <v>-4.7251696499999996E-3</v>
          </cell>
          <cell r="EW500">
            <v>0</v>
          </cell>
          <cell r="EX500">
            <v>0</v>
          </cell>
          <cell r="EY500">
            <v>0</v>
          </cell>
          <cell r="EZ500">
            <v>0</v>
          </cell>
          <cell r="FA500">
            <v>0</v>
          </cell>
          <cell r="FB500">
            <v>0</v>
          </cell>
          <cell r="FC500">
            <v>0</v>
          </cell>
          <cell r="FD500">
            <v>0</v>
          </cell>
          <cell r="FE500">
            <v>1.000000082740371E-11</v>
          </cell>
          <cell r="FF500">
            <v>0</v>
          </cell>
          <cell r="FG500">
            <v>0</v>
          </cell>
          <cell r="FH500">
            <v>0</v>
          </cell>
          <cell r="FI500">
            <v>0</v>
          </cell>
          <cell r="FJ500">
            <v>0</v>
          </cell>
          <cell r="FK500">
            <v>0</v>
          </cell>
          <cell r="FL500">
            <v>-4.8281784300000007E-3</v>
          </cell>
          <cell r="FM500">
            <v>0</v>
          </cell>
          <cell r="FN500">
            <v>0</v>
          </cell>
          <cell r="FO500">
            <v>0</v>
          </cell>
          <cell r="FP500">
            <v>0</v>
          </cell>
          <cell r="FQ500">
            <v>4.8281784399999989E-3</v>
          </cell>
          <cell r="FR500">
            <v>0</v>
          </cell>
          <cell r="FS500">
            <v>0</v>
          </cell>
          <cell r="FT500">
            <v>0</v>
          </cell>
          <cell r="FU500">
            <v>0</v>
          </cell>
          <cell r="FV500">
            <v>0</v>
          </cell>
          <cell r="FW500">
            <v>0</v>
          </cell>
          <cell r="FX500">
            <v>0</v>
          </cell>
          <cell r="FY500">
            <v>0</v>
          </cell>
          <cell r="FZ500">
            <v>0</v>
          </cell>
          <cell r="GA500">
            <v>0</v>
          </cell>
          <cell r="GB500">
            <v>0</v>
          </cell>
          <cell r="GC500">
            <v>0</v>
          </cell>
          <cell r="GD500">
            <v>0</v>
          </cell>
          <cell r="GE500">
            <v>0</v>
          </cell>
          <cell r="GF500">
            <v>0</v>
          </cell>
          <cell r="GG500">
            <v>0</v>
          </cell>
          <cell r="GH500">
            <v>0</v>
          </cell>
          <cell r="GI500">
            <v>0</v>
          </cell>
          <cell r="GJ500">
            <v>0</v>
          </cell>
          <cell r="GK500">
            <v>0</v>
          </cell>
          <cell r="GL500">
            <v>0</v>
          </cell>
          <cell r="GM500">
            <v>0</v>
          </cell>
          <cell r="GN500">
            <v>0</v>
          </cell>
          <cell r="GO500">
            <v>0</v>
          </cell>
          <cell r="GP500">
            <v>0</v>
          </cell>
          <cell r="GQ500">
            <v>0</v>
          </cell>
          <cell r="GR500">
            <v>5.1508746600000058E-3</v>
          </cell>
          <cell r="GS500">
            <v>0</v>
          </cell>
          <cell r="GT500">
            <v>0</v>
          </cell>
          <cell r="GU500">
            <v>0</v>
          </cell>
          <cell r="GV500">
            <v>0</v>
          </cell>
          <cell r="GW500">
            <v>0</v>
          </cell>
          <cell r="GX500">
            <v>0</v>
          </cell>
          <cell r="GY500">
            <v>0</v>
          </cell>
          <cell r="GZ500">
            <v>0</v>
          </cell>
          <cell r="HA500">
            <v>0</v>
          </cell>
          <cell r="HB500">
            <v>0</v>
          </cell>
          <cell r="HC500">
            <v>0</v>
          </cell>
          <cell r="HD500">
            <v>5.1508746600000006E-3</v>
          </cell>
          <cell r="HE500">
            <v>5.2631639499999897E-3</v>
          </cell>
          <cell r="HF500">
            <v>0</v>
          </cell>
          <cell r="HG500">
            <v>0</v>
          </cell>
          <cell r="HH500">
            <v>5.2631639500000001E-3</v>
          </cell>
          <cell r="HI500">
            <v>0</v>
          </cell>
          <cell r="HJ500">
            <v>0</v>
          </cell>
          <cell r="HK500">
            <v>0</v>
          </cell>
          <cell r="HL500">
            <v>0</v>
          </cell>
          <cell r="HM500">
            <v>0</v>
          </cell>
          <cell r="HN500">
            <v>0</v>
          </cell>
          <cell r="HO500">
            <v>0</v>
          </cell>
          <cell r="HP500">
            <v>0</v>
          </cell>
          <cell r="HQ500">
            <v>0</v>
          </cell>
          <cell r="HR500">
            <v>0</v>
          </cell>
          <cell r="HS500">
            <v>0</v>
          </cell>
          <cell r="HT500">
            <v>0</v>
          </cell>
          <cell r="HU500">
            <v>0</v>
          </cell>
          <cell r="HV500">
            <v>0</v>
          </cell>
          <cell r="HW500">
            <v>0</v>
          </cell>
          <cell r="HX500">
            <v>0</v>
          </cell>
          <cell r="HY500">
            <v>0</v>
          </cell>
          <cell r="HZ500">
            <v>0</v>
          </cell>
          <cell r="IA500">
            <v>0</v>
          </cell>
          <cell r="IB500">
            <v>0</v>
          </cell>
          <cell r="IC500">
            <v>0</v>
          </cell>
          <cell r="ID500">
            <v>0</v>
          </cell>
          <cell r="IE500">
            <v>0</v>
          </cell>
          <cell r="IF500">
            <v>0</v>
          </cell>
          <cell r="IG500">
            <v>0</v>
          </cell>
          <cell r="IH500">
            <v>0</v>
          </cell>
          <cell r="II500">
            <v>0</v>
          </cell>
          <cell r="IJ500">
            <v>0</v>
          </cell>
          <cell r="IK500">
            <v>0</v>
          </cell>
          <cell r="IL500">
            <v>0</v>
          </cell>
          <cell r="IM500">
            <v>0</v>
          </cell>
          <cell r="IN500">
            <v>0</v>
          </cell>
          <cell r="IO500">
            <v>0</v>
          </cell>
          <cell r="IP500">
            <v>0</v>
          </cell>
          <cell r="IQ500">
            <v>0</v>
          </cell>
          <cell r="IR500">
            <v>5.6149331870000006E-2</v>
          </cell>
          <cell r="IS500">
            <v>0</v>
          </cell>
          <cell r="IT500">
            <v>0</v>
          </cell>
          <cell r="IU500">
            <v>0</v>
          </cell>
          <cell r="IV500">
            <v>0</v>
          </cell>
          <cell r="IW500">
            <v>5.6149331869999999E-2</v>
          </cell>
          <cell r="IX500">
            <v>0</v>
          </cell>
          <cell r="IY500">
            <v>0</v>
          </cell>
          <cell r="IZ500">
            <v>0</v>
          </cell>
          <cell r="JA500">
            <v>0</v>
          </cell>
          <cell r="JB500">
            <v>0</v>
          </cell>
          <cell r="JC500">
            <v>0</v>
          </cell>
          <cell r="JD500">
            <v>0</v>
          </cell>
          <cell r="JE500">
            <v>0</v>
          </cell>
          <cell r="JF500">
            <v>0</v>
          </cell>
          <cell r="JG500">
            <v>0</v>
          </cell>
          <cell r="JH500">
            <v>0</v>
          </cell>
          <cell r="JI500">
            <v>0</v>
          </cell>
          <cell r="JJ500">
            <v>0</v>
          </cell>
          <cell r="JK500">
            <v>0</v>
          </cell>
          <cell r="JL500">
            <v>0</v>
          </cell>
          <cell r="JM500">
            <v>0</v>
          </cell>
          <cell r="JN500">
            <v>0</v>
          </cell>
          <cell r="JO500">
            <v>0</v>
          </cell>
          <cell r="JP500">
            <v>0</v>
          </cell>
          <cell r="JQ500">
            <v>0</v>
          </cell>
        </row>
        <row r="501">
          <cell r="F501">
            <v>-1.1181853139999996E-2</v>
          </cell>
          <cell r="G501">
            <v>-3.7272844000000027E-3</v>
          </cell>
          <cell r="H501">
            <v>7.454568769999996E-3</v>
          </cell>
          <cell r="I501">
            <v>-1.000000082740371E-11</v>
          </cell>
          <cell r="J501">
            <v>-3.7272843900000019E-3</v>
          </cell>
          <cell r="K501">
            <v>-3.7272843800000011E-3</v>
          </cell>
          <cell r="L501">
            <v>-1.8636421909999951E-2</v>
          </cell>
          <cell r="M501">
            <v>-1.4909137550000007E-2</v>
          </cell>
          <cell r="N501">
            <v>-1.1181853149999997E-2</v>
          </cell>
          <cell r="O501">
            <v>3.7272843900000019E-3</v>
          </cell>
          <cell r="P501">
            <v>7.4545687700000099E-3</v>
          </cell>
          <cell r="Q501">
            <v>0</v>
          </cell>
          <cell r="R501">
            <v>-1.5234156250000019E-2</v>
          </cell>
          <cell r="S501">
            <v>3.8085390700000193E-3</v>
          </cell>
          <cell r="T501">
            <v>-1.1425617189999987E-2</v>
          </cell>
          <cell r="U501">
            <v>3.8085390700000055E-3</v>
          </cell>
          <cell r="V501">
            <v>-3.8085390600000046E-3</v>
          </cell>
          <cell r="W501">
            <v>7.617078140000004E-3</v>
          </cell>
          <cell r="X501">
            <v>0</v>
          </cell>
          <cell r="Y501">
            <v>-7.6170781399999971E-3</v>
          </cell>
          <cell r="Z501">
            <v>-1.5234156280000008E-2</v>
          </cell>
          <cell r="AA501">
            <v>0</v>
          </cell>
          <cell r="AB501">
            <v>0</v>
          </cell>
          <cell r="AC501">
            <v>0</v>
          </cell>
          <cell r="AD501">
            <v>7.6170781400000005E-3</v>
          </cell>
          <cell r="AE501">
            <v>-3.1132522560000042E-2</v>
          </cell>
          <cell r="AF501">
            <v>0</v>
          </cell>
          <cell r="AG501">
            <v>-3.8915653199999983E-3</v>
          </cell>
          <cell r="AH501">
            <v>0</v>
          </cell>
          <cell r="AI501">
            <v>3.8915653200000005E-3</v>
          </cell>
          <cell r="AJ501">
            <v>0</v>
          </cell>
          <cell r="AK501">
            <v>0</v>
          </cell>
          <cell r="AL501">
            <v>-1.5566261280000007E-2</v>
          </cell>
          <cell r="AM501">
            <v>-1.1674695960000009E-2</v>
          </cell>
          <cell r="AN501">
            <v>0</v>
          </cell>
          <cell r="AO501">
            <v>0</v>
          </cell>
          <cell r="AP501">
            <v>0</v>
          </cell>
          <cell r="AQ501">
            <v>-3.8915653200000001E-3</v>
          </cell>
          <cell r="AR501">
            <v>-1.5905605619999999E-2</v>
          </cell>
          <cell r="AS501">
            <v>0</v>
          </cell>
          <cell r="AT501">
            <v>3.9764014100000002E-3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-7.9528028200000003E-3</v>
          </cell>
          <cell r="AZ501">
            <v>-1.1929204210000002E-2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-1.2189260700000003E-2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-4.0630869000000003E-3</v>
          </cell>
          <cell r="BM501">
            <v>-1.2189260700000001E-2</v>
          </cell>
          <cell r="BN501">
            <v>0</v>
          </cell>
          <cell r="BO501">
            <v>0</v>
          </cell>
          <cell r="BP501">
            <v>0</v>
          </cell>
          <cell r="BQ501">
            <v>4.0630869000000003E-3</v>
          </cell>
          <cell r="BR501">
            <v>4.1516622399999994E-3</v>
          </cell>
          <cell r="BS501">
            <v>0</v>
          </cell>
          <cell r="BT501">
            <v>0</v>
          </cell>
          <cell r="BU501">
            <v>-4.1516622400000003E-3</v>
          </cell>
          <cell r="BV501">
            <v>4.1516622400000003E-3</v>
          </cell>
          <cell r="BW501">
            <v>4.1516622400000003E-3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-4.2421683100000024E-3</v>
          </cell>
          <cell r="CF501">
            <v>0</v>
          </cell>
          <cell r="CG501">
            <v>-8.4843366000000031E-3</v>
          </cell>
          <cell r="CH501">
            <v>-1.000000082740371E-11</v>
          </cell>
          <cell r="CI501">
            <v>8.4843366000000014E-3</v>
          </cell>
          <cell r="CJ501">
            <v>0</v>
          </cell>
          <cell r="CK501">
            <v>-4.2421683000000007E-3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-4.4291430399999998E-3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-4.4291430399999998E-3</v>
          </cell>
          <cell r="DR501">
            <v>1.3577094779999993E-2</v>
          </cell>
          <cell r="DS501">
            <v>0</v>
          </cell>
          <cell r="DT501">
            <v>0</v>
          </cell>
          <cell r="DU501">
            <v>9.0513965200000029E-3</v>
          </cell>
          <cell r="DV501">
            <v>4.5256982600000023E-3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4.6243585799999997E-3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  <cell r="EJ501">
            <v>0</v>
          </cell>
          <cell r="EK501">
            <v>0</v>
          </cell>
          <cell r="EL501">
            <v>0</v>
          </cell>
          <cell r="EM501">
            <v>0</v>
          </cell>
          <cell r="EN501">
            <v>0</v>
          </cell>
          <cell r="EO501">
            <v>0</v>
          </cell>
          <cell r="EP501">
            <v>0</v>
          </cell>
          <cell r="EQ501">
            <v>4.6243585799999997E-3</v>
          </cell>
          <cell r="ER501">
            <v>-4.7251696499999996E-3</v>
          </cell>
          <cell r="ES501">
            <v>0</v>
          </cell>
          <cell r="ET501">
            <v>-4.7251696499999996E-3</v>
          </cell>
          <cell r="EU501">
            <v>0</v>
          </cell>
          <cell r="EV501">
            <v>0</v>
          </cell>
          <cell r="EW501">
            <v>0</v>
          </cell>
          <cell r="EX501">
            <v>0</v>
          </cell>
          <cell r="EY501">
            <v>0</v>
          </cell>
          <cell r="EZ501">
            <v>0</v>
          </cell>
          <cell r="FA501">
            <v>0</v>
          </cell>
          <cell r="FB501">
            <v>0</v>
          </cell>
          <cell r="FC501">
            <v>0</v>
          </cell>
          <cell r="FD501">
            <v>0</v>
          </cell>
          <cell r="FE501">
            <v>4.8281784400000007E-3</v>
          </cell>
          <cell r="FF501">
            <v>0</v>
          </cell>
          <cell r="FG501">
            <v>0</v>
          </cell>
          <cell r="FH501">
            <v>0</v>
          </cell>
          <cell r="FI501">
            <v>4.8281784300000007E-3</v>
          </cell>
          <cell r="FJ501">
            <v>0</v>
          </cell>
          <cell r="FK501">
            <v>0</v>
          </cell>
          <cell r="FL501">
            <v>-4.8281784300000007E-3</v>
          </cell>
          <cell r="FM501">
            <v>0</v>
          </cell>
          <cell r="FN501">
            <v>0</v>
          </cell>
          <cell r="FO501">
            <v>0</v>
          </cell>
          <cell r="FP501">
            <v>0</v>
          </cell>
          <cell r="FQ501">
            <v>4.8281784399999989E-3</v>
          </cell>
          <cell r="FR501">
            <v>-4.9334323299999976E-3</v>
          </cell>
          <cell r="FS501">
            <v>0</v>
          </cell>
          <cell r="FT501">
            <v>0</v>
          </cell>
          <cell r="FU501">
            <v>0</v>
          </cell>
          <cell r="FV501">
            <v>0</v>
          </cell>
          <cell r="FW501">
            <v>0</v>
          </cell>
          <cell r="FX501">
            <v>0</v>
          </cell>
          <cell r="FY501">
            <v>0</v>
          </cell>
          <cell r="FZ501">
            <v>0</v>
          </cell>
          <cell r="GA501">
            <v>0</v>
          </cell>
          <cell r="GB501">
            <v>0</v>
          </cell>
          <cell r="GC501">
            <v>0</v>
          </cell>
          <cell r="GD501">
            <v>-4.9334323299999993E-3</v>
          </cell>
          <cell r="GE501">
            <v>0</v>
          </cell>
          <cell r="GF501">
            <v>0</v>
          </cell>
          <cell r="GG501">
            <v>0</v>
          </cell>
          <cell r="GH501">
            <v>0</v>
          </cell>
          <cell r="GI501">
            <v>0</v>
          </cell>
          <cell r="GJ501">
            <v>0</v>
          </cell>
          <cell r="GK501">
            <v>0</v>
          </cell>
          <cell r="GL501">
            <v>0</v>
          </cell>
          <cell r="GM501">
            <v>0</v>
          </cell>
          <cell r="GN501">
            <v>0</v>
          </cell>
          <cell r="GO501">
            <v>0</v>
          </cell>
          <cell r="GP501">
            <v>0</v>
          </cell>
          <cell r="GQ501">
            <v>0</v>
          </cell>
          <cell r="GR501">
            <v>0</v>
          </cell>
          <cell r="GS501">
            <v>0</v>
          </cell>
          <cell r="GT501">
            <v>0</v>
          </cell>
          <cell r="GU501">
            <v>0</v>
          </cell>
          <cell r="GV501">
            <v>0</v>
          </cell>
          <cell r="GW501">
            <v>0</v>
          </cell>
          <cell r="GX501">
            <v>0</v>
          </cell>
          <cell r="GY501">
            <v>0</v>
          </cell>
          <cell r="GZ501">
            <v>0</v>
          </cell>
          <cell r="HA501">
            <v>0</v>
          </cell>
          <cell r="HB501">
            <v>0</v>
          </cell>
          <cell r="HC501">
            <v>0</v>
          </cell>
          <cell r="HD501">
            <v>0</v>
          </cell>
          <cell r="HE501">
            <v>0</v>
          </cell>
          <cell r="HF501">
            <v>0</v>
          </cell>
          <cell r="HG501">
            <v>0</v>
          </cell>
          <cell r="HH501">
            <v>0</v>
          </cell>
          <cell r="HI501">
            <v>0</v>
          </cell>
          <cell r="HJ501">
            <v>0</v>
          </cell>
          <cell r="HK501">
            <v>0</v>
          </cell>
          <cell r="HL501">
            <v>0</v>
          </cell>
          <cell r="HM501">
            <v>0</v>
          </cell>
          <cell r="HN501">
            <v>0</v>
          </cell>
          <cell r="HO501">
            <v>0</v>
          </cell>
          <cell r="HP501">
            <v>0</v>
          </cell>
          <cell r="HQ501">
            <v>0</v>
          </cell>
          <cell r="HR501">
            <v>0</v>
          </cell>
          <cell r="HS501">
            <v>0</v>
          </cell>
          <cell r="HT501">
            <v>0</v>
          </cell>
          <cell r="HU501">
            <v>0</v>
          </cell>
          <cell r="HV501">
            <v>0</v>
          </cell>
          <cell r="HW501">
            <v>0</v>
          </cell>
          <cell r="HX501">
            <v>0</v>
          </cell>
          <cell r="HY501">
            <v>0</v>
          </cell>
          <cell r="HZ501">
            <v>0</v>
          </cell>
          <cell r="IA501">
            <v>0</v>
          </cell>
          <cell r="IB501">
            <v>0</v>
          </cell>
          <cell r="IC501">
            <v>0</v>
          </cell>
          <cell r="ID501">
            <v>0</v>
          </cell>
          <cell r="IE501">
            <v>0</v>
          </cell>
          <cell r="IF501">
            <v>0</v>
          </cell>
          <cell r="IG501">
            <v>0</v>
          </cell>
          <cell r="IH501">
            <v>0</v>
          </cell>
          <cell r="II501">
            <v>0</v>
          </cell>
          <cell r="IJ501">
            <v>0</v>
          </cell>
          <cell r="IK501">
            <v>0</v>
          </cell>
          <cell r="IL501">
            <v>0</v>
          </cell>
          <cell r="IM501">
            <v>0</v>
          </cell>
          <cell r="IN501">
            <v>0</v>
          </cell>
          <cell r="IO501">
            <v>0</v>
          </cell>
          <cell r="IP501">
            <v>0</v>
          </cell>
          <cell r="IQ501">
            <v>0</v>
          </cell>
          <cell r="IR501">
            <v>0</v>
          </cell>
          <cell r="IS501">
            <v>0</v>
          </cell>
          <cell r="IT501">
            <v>0</v>
          </cell>
          <cell r="IU501">
            <v>0</v>
          </cell>
          <cell r="IV501">
            <v>0</v>
          </cell>
          <cell r="IW501">
            <v>0</v>
          </cell>
          <cell r="IX501">
            <v>0</v>
          </cell>
          <cell r="IY501">
            <v>0</v>
          </cell>
          <cell r="IZ501">
            <v>0</v>
          </cell>
          <cell r="JA501">
            <v>0</v>
          </cell>
          <cell r="JB501">
            <v>0</v>
          </cell>
          <cell r="JC501">
            <v>0</v>
          </cell>
          <cell r="JD501">
            <v>0</v>
          </cell>
          <cell r="JE501">
            <v>0</v>
          </cell>
          <cell r="JF501">
            <v>0</v>
          </cell>
          <cell r="JG501">
            <v>0</v>
          </cell>
          <cell r="JH501">
            <v>0</v>
          </cell>
          <cell r="JI501">
            <v>0</v>
          </cell>
          <cell r="JJ501">
            <v>0</v>
          </cell>
          <cell r="JK501">
            <v>0</v>
          </cell>
          <cell r="JL501">
            <v>0</v>
          </cell>
          <cell r="JM501">
            <v>0</v>
          </cell>
          <cell r="JN501">
            <v>0</v>
          </cell>
          <cell r="JO501">
            <v>0</v>
          </cell>
          <cell r="JP501">
            <v>0</v>
          </cell>
          <cell r="JQ501">
            <v>0</v>
          </cell>
        </row>
        <row r="502">
          <cell r="F502">
            <v>0</v>
          </cell>
          <cell r="G502">
            <v>3.7272738699999919E-3</v>
          </cell>
          <cell r="H502">
            <v>7.4545477699999932E-3</v>
          </cell>
          <cell r="I502">
            <v>-1.000000082740371E-11</v>
          </cell>
          <cell r="J502">
            <v>-3.7272738899999935E-3</v>
          </cell>
          <cell r="K502">
            <v>-3.7272738799999997E-3</v>
          </cell>
          <cell r="L502">
            <v>-1.4909095519999999E-2</v>
          </cell>
          <cell r="M502">
            <v>-1.8636369429999938E-2</v>
          </cell>
          <cell r="N502">
            <v>-7.4545477699999932E-3</v>
          </cell>
          <cell r="O502">
            <v>7.4545477700000001E-3</v>
          </cell>
          <cell r="P502">
            <v>1.1181821650000007E-2</v>
          </cell>
          <cell r="Q502">
            <v>1.4909095529999999E-2</v>
          </cell>
          <cell r="R502">
            <v>6.5494961399996665E-3</v>
          </cell>
          <cell r="S502">
            <v>7.6170571399999942E-3</v>
          </cell>
          <cell r="T502">
            <v>1.000000082740371E-11</v>
          </cell>
          <cell r="U502">
            <v>-1.000000082740371E-11</v>
          </cell>
          <cell r="V502">
            <v>-3.8085285599999963E-3</v>
          </cell>
          <cell r="W502">
            <v>2.7409675699999955E-3</v>
          </cell>
          <cell r="X502">
            <v>0</v>
          </cell>
          <cell r="Y502">
            <v>-7.6170571399999942E-3</v>
          </cell>
          <cell r="Z502">
            <v>-7.6170571400000081E-3</v>
          </cell>
          <cell r="AA502">
            <v>0</v>
          </cell>
          <cell r="AB502">
            <v>0</v>
          </cell>
          <cell r="AC502">
            <v>0</v>
          </cell>
          <cell r="AD502">
            <v>1.5234114270000015E-2</v>
          </cell>
          <cell r="AE502">
            <v>-1.9457774100000047E-2</v>
          </cell>
          <cell r="AF502">
            <v>0</v>
          </cell>
          <cell r="AG502">
            <v>-3.8915548200000039E-3</v>
          </cell>
          <cell r="AH502">
            <v>3.8915548200000013E-3</v>
          </cell>
          <cell r="AI502">
            <v>0</v>
          </cell>
          <cell r="AJ502">
            <v>0</v>
          </cell>
          <cell r="AK502">
            <v>0</v>
          </cell>
          <cell r="AL502">
            <v>-1.1674664460000012E-2</v>
          </cell>
          <cell r="AM502">
            <v>-7.7831096400000077E-3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-2.3858345449999999E-2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-7.9527818200000044E-3</v>
          </cell>
          <cell r="AZ502">
            <v>-1.5905563630000001E-2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-1.2189229199999995E-2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-4.0630764000000007E-3</v>
          </cell>
          <cell r="BM502">
            <v>-1.2189229199999999E-2</v>
          </cell>
          <cell r="BN502">
            <v>0</v>
          </cell>
          <cell r="BO502">
            <v>0</v>
          </cell>
          <cell r="BP502">
            <v>0</v>
          </cell>
          <cell r="BQ502">
            <v>4.0630763999999998E-3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-4.2421577899999993E-3</v>
          </cell>
          <cell r="CF502">
            <v>0</v>
          </cell>
          <cell r="CG502">
            <v>0</v>
          </cell>
          <cell r="CH502">
            <v>-4.2421577899999993E-3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4.62434808E-3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  <cell r="EJ502">
            <v>0</v>
          </cell>
          <cell r="EK502">
            <v>0</v>
          </cell>
          <cell r="EL502">
            <v>0</v>
          </cell>
          <cell r="EM502">
            <v>0</v>
          </cell>
          <cell r="EN502">
            <v>0</v>
          </cell>
          <cell r="EO502">
            <v>0</v>
          </cell>
          <cell r="EP502">
            <v>0</v>
          </cell>
          <cell r="EQ502">
            <v>4.62434808E-3</v>
          </cell>
          <cell r="ER502">
            <v>-4.7251591499999999E-3</v>
          </cell>
          <cell r="ES502">
            <v>0</v>
          </cell>
          <cell r="ET502">
            <v>-4.7251591499999999E-3</v>
          </cell>
          <cell r="EU502">
            <v>0</v>
          </cell>
          <cell r="EV502">
            <v>0</v>
          </cell>
          <cell r="EW502">
            <v>0</v>
          </cell>
          <cell r="EX502">
            <v>0</v>
          </cell>
          <cell r="EY502">
            <v>0</v>
          </cell>
          <cell r="EZ502">
            <v>0</v>
          </cell>
          <cell r="FA502">
            <v>0</v>
          </cell>
          <cell r="FB502">
            <v>0</v>
          </cell>
          <cell r="FC502">
            <v>0</v>
          </cell>
          <cell r="FD502">
            <v>0</v>
          </cell>
          <cell r="FE502">
            <v>9.999999092680234E-12</v>
          </cell>
          <cell r="FF502">
            <v>0</v>
          </cell>
          <cell r="FG502">
            <v>0</v>
          </cell>
          <cell r="FH502">
            <v>0</v>
          </cell>
          <cell r="FI502">
            <v>0</v>
          </cell>
          <cell r="FJ502">
            <v>0</v>
          </cell>
          <cell r="FK502">
            <v>0</v>
          </cell>
          <cell r="FL502">
            <v>-4.8281679300000001E-3</v>
          </cell>
          <cell r="FM502">
            <v>0</v>
          </cell>
          <cell r="FN502">
            <v>0</v>
          </cell>
          <cell r="FO502">
            <v>0</v>
          </cell>
          <cell r="FP502">
            <v>0</v>
          </cell>
          <cell r="FQ502">
            <v>4.8281679399999992E-3</v>
          </cell>
          <cell r="FR502">
            <v>0</v>
          </cell>
          <cell r="FS502">
            <v>0</v>
          </cell>
          <cell r="FT502">
            <v>0</v>
          </cell>
          <cell r="FU502">
            <v>0</v>
          </cell>
          <cell r="FV502">
            <v>0</v>
          </cell>
          <cell r="FW502">
            <v>0</v>
          </cell>
          <cell r="FX502">
            <v>0</v>
          </cell>
          <cell r="FY502">
            <v>0</v>
          </cell>
          <cell r="FZ502">
            <v>0</v>
          </cell>
          <cell r="GA502">
            <v>0</v>
          </cell>
          <cell r="GB502">
            <v>0</v>
          </cell>
          <cell r="GC502">
            <v>0</v>
          </cell>
          <cell r="GD502">
            <v>0</v>
          </cell>
          <cell r="GE502">
            <v>0</v>
          </cell>
          <cell r="GF502">
            <v>0</v>
          </cell>
          <cell r="GG502">
            <v>0</v>
          </cell>
          <cell r="GH502">
            <v>0</v>
          </cell>
          <cell r="GI502">
            <v>0</v>
          </cell>
          <cell r="GJ502">
            <v>0</v>
          </cell>
          <cell r="GK502">
            <v>0</v>
          </cell>
          <cell r="GL502">
            <v>0</v>
          </cell>
          <cell r="GM502">
            <v>0</v>
          </cell>
          <cell r="GN502">
            <v>0</v>
          </cell>
          <cell r="GO502">
            <v>0</v>
          </cell>
          <cell r="GP502">
            <v>0</v>
          </cell>
          <cell r="GQ502">
            <v>0</v>
          </cell>
          <cell r="GR502">
            <v>0</v>
          </cell>
          <cell r="GS502">
            <v>0</v>
          </cell>
          <cell r="GT502">
            <v>0</v>
          </cell>
          <cell r="GU502">
            <v>0</v>
          </cell>
          <cell r="GV502">
            <v>0</v>
          </cell>
          <cell r="GW502">
            <v>0</v>
          </cell>
          <cell r="GX502">
            <v>0</v>
          </cell>
          <cell r="GY502">
            <v>0</v>
          </cell>
          <cell r="GZ502">
            <v>0</v>
          </cell>
          <cell r="HA502">
            <v>0</v>
          </cell>
          <cell r="HB502">
            <v>0</v>
          </cell>
          <cell r="HC502">
            <v>0</v>
          </cell>
          <cell r="HD502">
            <v>0</v>
          </cell>
          <cell r="HE502">
            <v>0</v>
          </cell>
          <cell r="HF502">
            <v>0</v>
          </cell>
          <cell r="HG502">
            <v>0</v>
          </cell>
          <cell r="HH502">
            <v>0</v>
          </cell>
          <cell r="HI502">
            <v>0</v>
          </cell>
          <cell r="HJ502">
            <v>0</v>
          </cell>
          <cell r="HK502">
            <v>0</v>
          </cell>
          <cell r="HL502">
            <v>0</v>
          </cell>
          <cell r="HM502">
            <v>0</v>
          </cell>
          <cell r="HN502">
            <v>0</v>
          </cell>
          <cell r="HO502">
            <v>0</v>
          </cell>
          <cell r="HP502">
            <v>0</v>
          </cell>
          <cell r="HQ502">
            <v>0</v>
          </cell>
          <cell r="HR502">
            <v>0</v>
          </cell>
          <cell r="HS502">
            <v>0</v>
          </cell>
          <cell r="HT502">
            <v>0</v>
          </cell>
          <cell r="HU502">
            <v>0</v>
          </cell>
          <cell r="HV502">
            <v>0</v>
          </cell>
          <cell r="HW502">
            <v>0</v>
          </cell>
          <cell r="HX502">
            <v>0</v>
          </cell>
          <cell r="HY502">
            <v>0</v>
          </cell>
          <cell r="HZ502">
            <v>0</v>
          </cell>
          <cell r="IA502">
            <v>0</v>
          </cell>
          <cell r="IB502">
            <v>0</v>
          </cell>
          <cell r="IC502">
            <v>0</v>
          </cell>
          <cell r="ID502">
            <v>0</v>
          </cell>
          <cell r="IE502">
            <v>0</v>
          </cell>
          <cell r="IF502">
            <v>0</v>
          </cell>
          <cell r="IG502">
            <v>0</v>
          </cell>
          <cell r="IH502">
            <v>0</v>
          </cell>
          <cell r="II502">
            <v>0</v>
          </cell>
          <cell r="IJ502">
            <v>0</v>
          </cell>
          <cell r="IK502">
            <v>0</v>
          </cell>
          <cell r="IL502">
            <v>0</v>
          </cell>
          <cell r="IM502">
            <v>0</v>
          </cell>
          <cell r="IN502">
            <v>0</v>
          </cell>
          <cell r="IO502">
            <v>0</v>
          </cell>
          <cell r="IP502">
            <v>0</v>
          </cell>
          <cell r="IQ502">
            <v>0</v>
          </cell>
          <cell r="IR502">
            <v>0</v>
          </cell>
          <cell r="IS502">
            <v>0</v>
          </cell>
          <cell r="IT502">
            <v>0</v>
          </cell>
          <cell r="IU502">
            <v>0</v>
          </cell>
          <cell r="IV502">
            <v>0</v>
          </cell>
          <cell r="IW502">
            <v>0</v>
          </cell>
          <cell r="IX502">
            <v>0</v>
          </cell>
          <cell r="IY502">
            <v>0</v>
          </cell>
          <cell r="IZ502">
            <v>0</v>
          </cell>
          <cell r="JA502">
            <v>0</v>
          </cell>
          <cell r="JB502">
            <v>0</v>
          </cell>
          <cell r="JC502">
            <v>0</v>
          </cell>
          <cell r="JD502">
            <v>0</v>
          </cell>
          <cell r="JE502">
            <v>0</v>
          </cell>
          <cell r="JF502">
            <v>0</v>
          </cell>
          <cell r="JG502">
            <v>0</v>
          </cell>
          <cell r="JH502">
            <v>0</v>
          </cell>
          <cell r="JI502">
            <v>0</v>
          </cell>
          <cell r="JJ502">
            <v>0</v>
          </cell>
          <cell r="JK502">
            <v>0</v>
          </cell>
          <cell r="JL502">
            <v>0</v>
          </cell>
          <cell r="JM502">
            <v>0</v>
          </cell>
          <cell r="JN502">
            <v>0</v>
          </cell>
          <cell r="JO502">
            <v>0</v>
          </cell>
          <cell r="JP502">
            <v>0</v>
          </cell>
          <cell r="JQ502">
            <v>0</v>
          </cell>
        </row>
        <row r="503"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  <cell r="EJ503">
            <v>0</v>
          </cell>
          <cell r="EK503">
            <v>0</v>
          </cell>
          <cell r="EL503">
            <v>0</v>
          </cell>
          <cell r="EM503">
            <v>0</v>
          </cell>
          <cell r="EN503">
            <v>0</v>
          </cell>
          <cell r="EO503">
            <v>0</v>
          </cell>
          <cell r="EP503">
            <v>0</v>
          </cell>
          <cell r="EQ503">
            <v>0</v>
          </cell>
          <cell r="ER503">
            <v>0</v>
          </cell>
          <cell r="ES503">
            <v>0</v>
          </cell>
          <cell r="ET503">
            <v>0</v>
          </cell>
          <cell r="EU503">
            <v>0</v>
          </cell>
          <cell r="EV503">
            <v>0</v>
          </cell>
          <cell r="EW503">
            <v>0</v>
          </cell>
          <cell r="EX503">
            <v>0</v>
          </cell>
          <cell r="EY503">
            <v>0</v>
          </cell>
          <cell r="EZ503">
            <v>0</v>
          </cell>
          <cell r="FA503">
            <v>0</v>
          </cell>
          <cell r="FB503">
            <v>0</v>
          </cell>
          <cell r="FC503">
            <v>0</v>
          </cell>
          <cell r="FD503">
            <v>0</v>
          </cell>
          <cell r="FE503">
            <v>0</v>
          </cell>
          <cell r="FF503">
            <v>0</v>
          </cell>
          <cell r="FG503">
            <v>0</v>
          </cell>
          <cell r="FH503">
            <v>0</v>
          </cell>
          <cell r="FI503">
            <v>0</v>
          </cell>
          <cell r="FJ503">
            <v>0</v>
          </cell>
          <cell r="FK503">
            <v>0</v>
          </cell>
          <cell r="FL503">
            <v>0</v>
          </cell>
          <cell r="FM503">
            <v>0</v>
          </cell>
          <cell r="FN503">
            <v>0</v>
          </cell>
          <cell r="FO503">
            <v>0</v>
          </cell>
          <cell r="FP503">
            <v>0</v>
          </cell>
          <cell r="FQ503">
            <v>0</v>
          </cell>
          <cell r="FR503">
            <v>0</v>
          </cell>
          <cell r="FS503">
            <v>0</v>
          </cell>
          <cell r="FT503">
            <v>0</v>
          </cell>
          <cell r="FU503">
            <v>0</v>
          </cell>
          <cell r="FV503">
            <v>0</v>
          </cell>
          <cell r="FW503">
            <v>0</v>
          </cell>
          <cell r="FX503">
            <v>0</v>
          </cell>
          <cell r="FY503">
            <v>0</v>
          </cell>
          <cell r="FZ503">
            <v>0</v>
          </cell>
          <cell r="GA503">
            <v>0</v>
          </cell>
          <cell r="GB503">
            <v>0</v>
          </cell>
          <cell r="GC503">
            <v>0</v>
          </cell>
          <cell r="GD503">
            <v>0</v>
          </cell>
          <cell r="GE503">
            <v>0</v>
          </cell>
          <cell r="GF503">
            <v>0</v>
          </cell>
          <cell r="GG503">
            <v>0</v>
          </cell>
          <cell r="GH503">
            <v>0</v>
          </cell>
          <cell r="GI503">
            <v>0</v>
          </cell>
          <cell r="GJ503">
            <v>0</v>
          </cell>
          <cell r="GK503">
            <v>0</v>
          </cell>
          <cell r="GL503">
            <v>0</v>
          </cell>
          <cell r="GM503">
            <v>0</v>
          </cell>
          <cell r="GN503">
            <v>0</v>
          </cell>
          <cell r="GO503">
            <v>0</v>
          </cell>
          <cell r="GP503">
            <v>0</v>
          </cell>
          <cell r="GQ503">
            <v>0</v>
          </cell>
          <cell r="GR503">
            <v>0</v>
          </cell>
          <cell r="GS503">
            <v>0</v>
          </cell>
          <cell r="GT503">
            <v>0</v>
          </cell>
          <cell r="GU503">
            <v>0</v>
          </cell>
          <cell r="GV503">
            <v>0</v>
          </cell>
          <cell r="GW503">
            <v>0</v>
          </cell>
          <cell r="GX503">
            <v>0</v>
          </cell>
          <cell r="GY503">
            <v>0</v>
          </cell>
          <cell r="GZ503">
            <v>0</v>
          </cell>
          <cell r="HA503">
            <v>0</v>
          </cell>
          <cell r="HB503">
            <v>0</v>
          </cell>
          <cell r="HC503">
            <v>0</v>
          </cell>
          <cell r="HD503">
            <v>0</v>
          </cell>
          <cell r="HE503">
            <v>0</v>
          </cell>
          <cell r="HF503">
            <v>0</v>
          </cell>
          <cell r="HG503">
            <v>0</v>
          </cell>
          <cell r="HH503">
            <v>0</v>
          </cell>
          <cell r="HI503">
            <v>0</v>
          </cell>
          <cell r="HJ503">
            <v>0</v>
          </cell>
          <cell r="HK503">
            <v>0</v>
          </cell>
          <cell r="HL503">
            <v>0</v>
          </cell>
          <cell r="HM503">
            <v>0</v>
          </cell>
          <cell r="HN503">
            <v>0</v>
          </cell>
          <cell r="HO503">
            <v>0</v>
          </cell>
          <cell r="HP503">
            <v>0</v>
          </cell>
          <cell r="HQ503">
            <v>0</v>
          </cell>
          <cell r="HR503">
            <v>0</v>
          </cell>
          <cell r="HS503">
            <v>0</v>
          </cell>
          <cell r="HT503">
            <v>0</v>
          </cell>
          <cell r="HU503">
            <v>0</v>
          </cell>
          <cell r="HV503">
            <v>0</v>
          </cell>
          <cell r="HW503">
            <v>0</v>
          </cell>
          <cell r="HX503">
            <v>0</v>
          </cell>
          <cell r="HY503">
            <v>0</v>
          </cell>
          <cell r="HZ503">
            <v>0</v>
          </cell>
          <cell r="IA503">
            <v>0</v>
          </cell>
          <cell r="IB503">
            <v>0</v>
          </cell>
          <cell r="IC503">
            <v>0</v>
          </cell>
          <cell r="ID503">
            <v>0</v>
          </cell>
          <cell r="IE503">
            <v>0</v>
          </cell>
          <cell r="IF503">
            <v>0</v>
          </cell>
          <cell r="IG503">
            <v>0</v>
          </cell>
          <cell r="IH503">
            <v>0</v>
          </cell>
          <cell r="II503">
            <v>0</v>
          </cell>
          <cell r="IJ503">
            <v>0</v>
          </cell>
          <cell r="IK503">
            <v>0</v>
          </cell>
          <cell r="IL503">
            <v>0</v>
          </cell>
          <cell r="IM503">
            <v>0</v>
          </cell>
          <cell r="IN503">
            <v>0</v>
          </cell>
          <cell r="IO503">
            <v>0</v>
          </cell>
          <cell r="IP503">
            <v>0</v>
          </cell>
          <cell r="IQ503">
            <v>0</v>
          </cell>
          <cell r="IR503">
            <v>0</v>
          </cell>
          <cell r="IS503">
            <v>0</v>
          </cell>
          <cell r="IT503">
            <v>0</v>
          </cell>
          <cell r="IU503">
            <v>0</v>
          </cell>
          <cell r="IV503">
            <v>0</v>
          </cell>
          <cell r="IW503">
            <v>0</v>
          </cell>
          <cell r="IX503">
            <v>0</v>
          </cell>
          <cell r="IY503">
            <v>0</v>
          </cell>
          <cell r="IZ503">
            <v>0</v>
          </cell>
          <cell r="JA503">
            <v>0</v>
          </cell>
          <cell r="JB503">
            <v>0</v>
          </cell>
          <cell r="JC503">
            <v>0</v>
          </cell>
          <cell r="JD503">
            <v>0</v>
          </cell>
          <cell r="JE503">
            <v>0</v>
          </cell>
          <cell r="JF503">
            <v>0</v>
          </cell>
          <cell r="JG503">
            <v>0</v>
          </cell>
          <cell r="JH503">
            <v>0</v>
          </cell>
          <cell r="JI503">
            <v>0</v>
          </cell>
          <cell r="JJ503">
            <v>0</v>
          </cell>
          <cell r="JK503">
            <v>0</v>
          </cell>
          <cell r="JL503">
            <v>0</v>
          </cell>
          <cell r="JM503">
            <v>0</v>
          </cell>
          <cell r="JN503">
            <v>0</v>
          </cell>
          <cell r="JO503">
            <v>0</v>
          </cell>
          <cell r="JP503">
            <v>0</v>
          </cell>
          <cell r="JQ503">
            <v>0</v>
          </cell>
        </row>
        <row r="504"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  <cell r="EJ504">
            <v>0</v>
          </cell>
          <cell r="EK504">
            <v>0</v>
          </cell>
          <cell r="EL504">
            <v>0</v>
          </cell>
          <cell r="EM504">
            <v>0</v>
          </cell>
          <cell r="EN504">
            <v>0</v>
          </cell>
          <cell r="EO504">
            <v>0</v>
          </cell>
          <cell r="EP504">
            <v>0</v>
          </cell>
          <cell r="EQ504">
            <v>0</v>
          </cell>
          <cell r="ER504">
            <v>0</v>
          </cell>
          <cell r="ES504">
            <v>0</v>
          </cell>
          <cell r="ET504">
            <v>0</v>
          </cell>
          <cell r="EU504">
            <v>0</v>
          </cell>
          <cell r="EV504">
            <v>0</v>
          </cell>
          <cell r="EW504">
            <v>0</v>
          </cell>
          <cell r="EX504">
            <v>0</v>
          </cell>
          <cell r="EY504">
            <v>0</v>
          </cell>
          <cell r="EZ504">
            <v>0</v>
          </cell>
          <cell r="FA504">
            <v>0</v>
          </cell>
          <cell r="FB504">
            <v>0</v>
          </cell>
          <cell r="FC504">
            <v>0</v>
          </cell>
          <cell r="FD504">
            <v>0</v>
          </cell>
          <cell r="FE504">
            <v>0</v>
          </cell>
          <cell r="FF504">
            <v>0</v>
          </cell>
          <cell r="FG504">
            <v>0</v>
          </cell>
          <cell r="FH504">
            <v>0</v>
          </cell>
          <cell r="FI504">
            <v>0</v>
          </cell>
          <cell r="FJ504">
            <v>0</v>
          </cell>
          <cell r="FK504">
            <v>0</v>
          </cell>
          <cell r="FL504">
            <v>0</v>
          </cell>
          <cell r="FM504">
            <v>0</v>
          </cell>
          <cell r="FN504">
            <v>0</v>
          </cell>
          <cell r="FO504">
            <v>0</v>
          </cell>
          <cell r="FP504">
            <v>0</v>
          </cell>
          <cell r="FQ504">
            <v>0</v>
          </cell>
          <cell r="FR504">
            <v>0</v>
          </cell>
          <cell r="FS504">
            <v>0</v>
          </cell>
          <cell r="FT504">
            <v>0</v>
          </cell>
          <cell r="FU504">
            <v>0</v>
          </cell>
          <cell r="FV504">
            <v>0</v>
          </cell>
          <cell r="FW504">
            <v>0</v>
          </cell>
          <cell r="FX504">
            <v>0</v>
          </cell>
          <cell r="FY504">
            <v>0</v>
          </cell>
          <cell r="FZ504">
            <v>0</v>
          </cell>
          <cell r="GA504">
            <v>0</v>
          </cell>
          <cell r="GB504">
            <v>0</v>
          </cell>
          <cell r="GC504">
            <v>0</v>
          </cell>
          <cell r="GD504">
            <v>0</v>
          </cell>
          <cell r="GE504">
            <v>0</v>
          </cell>
          <cell r="GF504">
            <v>0</v>
          </cell>
          <cell r="GG504">
            <v>0</v>
          </cell>
          <cell r="GH504">
            <v>0</v>
          </cell>
          <cell r="GI504">
            <v>0</v>
          </cell>
          <cell r="GJ504">
            <v>0</v>
          </cell>
          <cell r="GK504">
            <v>0</v>
          </cell>
          <cell r="GL504">
            <v>0</v>
          </cell>
          <cell r="GM504">
            <v>0</v>
          </cell>
          <cell r="GN504">
            <v>0</v>
          </cell>
          <cell r="GO504">
            <v>0</v>
          </cell>
          <cell r="GP504">
            <v>0</v>
          </cell>
          <cell r="GQ504">
            <v>0</v>
          </cell>
          <cell r="GR504">
            <v>0</v>
          </cell>
          <cell r="GS504">
            <v>0</v>
          </cell>
          <cell r="GT504">
            <v>0</v>
          </cell>
          <cell r="GU504">
            <v>0</v>
          </cell>
          <cell r="GV504">
            <v>0</v>
          </cell>
          <cell r="GW504">
            <v>0</v>
          </cell>
          <cell r="GX504">
            <v>0</v>
          </cell>
          <cell r="GY504">
            <v>0</v>
          </cell>
          <cell r="GZ504">
            <v>0</v>
          </cell>
          <cell r="HA504">
            <v>0</v>
          </cell>
          <cell r="HB504">
            <v>0</v>
          </cell>
          <cell r="HC504">
            <v>0</v>
          </cell>
          <cell r="HD504">
            <v>0</v>
          </cell>
          <cell r="HE504">
            <v>0</v>
          </cell>
          <cell r="HF504">
            <v>0</v>
          </cell>
          <cell r="HG504">
            <v>0</v>
          </cell>
          <cell r="HH504">
            <v>0</v>
          </cell>
          <cell r="HI504">
            <v>0</v>
          </cell>
          <cell r="HJ504">
            <v>0</v>
          </cell>
          <cell r="HK504">
            <v>0</v>
          </cell>
          <cell r="HL504">
            <v>0</v>
          </cell>
          <cell r="HM504">
            <v>0</v>
          </cell>
          <cell r="HN504">
            <v>0</v>
          </cell>
          <cell r="HO504">
            <v>0</v>
          </cell>
          <cell r="HP504">
            <v>0</v>
          </cell>
          <cell r="HQ504">
            <v>0</v>
          </cell>
          <cell r="HR504">
            <v>0</v>
          </cell>
          <cell r="HS504">
            <v>0</v>
          </cell>
          <cell r="HT504">
            <v>0</v>
          </cell>
          <cell r="HU504">
            <v>0</v>
          </cell>
          <cell r="HV504">
            <v>0</v>
          </cell>
          <cell r="HW504">
            <v>0</v>
          </cell>
          <cell r="HX504">
            <v>0</v>
          </cell>
          <cell r="HY504">
            <v>0</v>
          </cell>
          <cell r="HZ504">
            <v>0</v>
          </cell>
          <cell r="IA504">
            <v>0</v>
          </cell>
          <cell r="IB504">
            <v>0</v>
          </cell>
          <cell r="IC504">
            <v>0</v>
          </cell>
          <cell r="ID504">
            <v>0</v>
          </cell>
          <cell r="IE504">
            <v>0</v>
          </cell>
          <cell r="IF504">
            <v>0</v>
          </cell>
          <cell r="IG504">
            <v>0</v>
          </cell>
          <cell r="IH504">
            <v>0</v>
          </cell>
          <cell r="II504">
            <v>0</v>
          </cell>
          <cell r="IJ504">
            <v>0</v>
          </cell>
          <cell r="IK504">
            <v>0</v>
          </cell>
          <cell r="IL504">
            <v>0</v>
          </cell>
          <cell r="IM504">
            <v>0</v>
          </cell>
          <cell r="IN504">
            <v>0</v>
          </cell>
          <cell r="IO504">
            <v>0</v>
          </cell>
          <cell r="IP504">
            <v>0</v>
          </cell>
          <cell r="IQ504">
            <v>0</v>
          </cell>
          <cell r="IR504">
            <v>0</v>
          </cell>
          <cell r="IS504">
            <v>0</v>
          </cell>
          <cell r="IT504">
            <v>0</v>
          </cell>
          <cell r="IU504">
            <v>0</v>
          </cell>
          <cell r="IV504">
            <v>0</v>
          </cell>
          <cell r="IW504">
            <v>0</v>
          </cell>
          <cell r="IX504">
            <v>0</v>
          </cell>
          <cell r="IY504">
            <v>0</v>
          </cell>
          <cell r="IZ504">
            <v>0</v>
          </cell>
          <cell r="JA504">
            <v>0</v>
          </cell>
          <cell r="JB504">
            <v>0</v>
          </cell>
          <cell r="JC504">
            <v>0</v>
          </cell>
          <cell r="JD504">
            <v>0</v>
          </cell>
          <cell r="JE504">
            <v>0</v>
          </cell>
          <cell r="JF504">
            <v>0</v>
          </cell>
          <cell r="JG504">
            <v>0</v>
          </cell>
          <cell r="JH504">
            <v>0</v>
          </cell>
          <cell r="JI504">
            <v>0</v>
          </cell>
          <cell r="JJ504">
            <v>0</v>
          </cell>
          <cell r="JK504">
            <v>0</v>
          </cell>
          <cell r="JL504">
            <v>0</v>
          </cell>
          <cell r="JM504">
            <v>0</v>
          </cell>
          <cell r="JN504">
            <v>0</v>
          </cell>
          <cell r="JO504">
            <v>0</v>
          </cell>
          <cell r="JP504">
            <v>0</v>
          </cell>
          <cell r="JQ504">
            <v>0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  <cell r="EJ505">
            <v>0</v>
          </cell>
          <cell r="EK505">
            <v>0</v>
          </cell>
          <cell r="EL505">
            <v>0</v>
          </cell>
          <cell r="EM505">
            <v>0</v>
          </cell>
          <cell r="EN505">
            <v>0</v>
          </cell>
          <cell r="EO505">
            <v>0</v>
          </cell>
          <cell r="EP505">
            <v>0</v>
          </cell>
          <cell r="EQ505">
            <v>0</v>
          </cell>
          <cell r="ER505">
            <v>0</v>
          </cell>
          <cell r="ES505">
            <v>0</v>
          </cell>
          <cell r="ET505">
            <v>0</v>
          </cell>
          <cell r="EU505">
            <v>0</v>
          </cell>
          <cell r="EV505">
            <v>0</v>
          </cell>
          <cell r="EW505">
            <v>0</v>
          </cell>
          <cell r="EX505">
            <v>0</v>
          </cell>
          <cell r="EY505">
            <v>0</v>
          </cell>
          <cell r="EZ505">
            <v>0</v>
          </cell>
          <cell r="FA505">
            <v>0</v>
          </cell>
          <cell r="FB505">
            <v>0</v>
          </cell>
          <cell r="FC505">
            <v>0</v>
          </cell>
          <cell r="FD505">
            <v>0</v>
          </cell>
          <cell r="FE505">
            <v>0</v>
          </cell>
          <cell r="FF505">
            <v>0</v>
          </cell>
          <cell r="FG505">
            <v>0</v>
          </cell>
          <cell r="FH505">
            <v>0</v>
          </cell>
          <cell r="FI505">
            <v>0</v>
          </cell>
          <cell r="FJ505">
            <v>0</v>
          </cell>
          <cell r="FK505">
            <v>0</v>
          </cell>
          <cell r="FL505">
            <v>0</v>
          </cell>
          <cell r="FM505">
            <v>0</v>
          </cell>
          <cell r="FN505">
            <v>0</v>
          </cell>
          <cell r="FO505">
            <v>0</v>
          </cell>
          <cell r="FP505">
            <v>0</v>
          </cell>
          <cell r="FQ505">
            <v>0</v>
          </cell>
          <cell r="FR505">
            <v>0</v>
          </cell>
          <cell r="FS505">
            <v>0</v>
          </cell>
          <cell r="FT505">
            <v>0</v>
          </cell>
          <cell r="FU505">
            <v>0</v>
          </cell>
          <cell r="FV505">
            <v>0</v>
          </cell>
          <cell r="FW505">
            <v>0</v>
          </cell>
          <cell r="FX505">
            <v>0</v>
          </cell>
          <cell r="FY505">
            <v>0</v>
          </cell>
          <cell r="FZ505">
            <v>0</v>
          </cell>
          <cell r="GA505">
            <v>0</v>
          </cell>
          <cell r="GB505">
            <v>0</v>
          </cell>
          <cell r="GC505">
            <v>0</v>
          </cell>
          <cell r="GD505">
            <v>0</v>
          </cell>
          <cell r="GE505">
            <v>0</v>
          </cell>
          <cell r="GF505">
            <v>0</v>
          </cell>
          <cell r="GG505">
            <v>0</v>
          </cell>
          <cell r="GH505">
            <v>0</v>
          </cell>
          <cell r="GI505">
            <v>0</v>
          </cell>
          <cell r="GJ505">
            <v>0</v>
          </cell>
          <cell r="GK505">
            <v>0</v>
          </cell>
          <cell r="GL505">
            <v>0</v>
          </cell>
          <cell r="GM505">
            <v>0</v>
          </cell>
          <cell r="GN505">
            <v>0</v>
          </cell>
          <cell r="GO505">
            <v>0</v>
          </cell>
          <cell r="GP505">
            <v>0</v>
          </cell>
          <cell r="GQ505">
            <v>0</v>
          </cell>
          <cell r="GR505">
            <v>0</v>
          </cell>
          <cell r="GS505">
            <v>0</v>
          </cell>
          <cell r="GT505">
            <v>0</v>
          </cell>
          <cell r="GU505">
            <v>0</v>
          </cell>
          <cell r="GV505">
            <v>0</v>
          </cell>
          <cell r="GW505">
            <v>0</v>
          </cell>
          <cell r="GX505">
            <v>0</v>
          </cell>
          <cell r="GY505">
            <v>0</v>
          </cell>
          <cell r="GZ505">
            <v>0</v>
          </cell>
          <cell r="HA505">
            <v>0</v>
          </cell>
          <cell r="HB505">
            <v>0</v>
          </cell>
          <cell r="HC505">
            <v>0</v>
          </cell>
          <cell r="HD505">
            <v>0</v>
          </cell>
          <cell r="HE505">
            <v>0</v>
          </cell>
          <cell r="HF505">
            <v>0</v>
          </cell>
          <cell r="HG505">
            <v>0</v>
          </cell>
          <cell r="HH505">
            <v>0</v>
          </cell>
          <cell r="HI505">
            <v>0</v>
          </cell>
          <cell r="HJ505">
            <v>0</v>
          </cell>
          <cell r="HK505">
            <v>0</v>
          </cell>
          <cell r="HL505">
            <v>0</v>
          </cell>
          <cell r="HM505">
            <v>0</v>
          </cell>
          <cell r="HN505">
            <v>0</v>
          </cell>
          <cell r="HO505">
            <v>0</v>
          </cell>
          <cell r="HP505">
            <v>0</v>
          </cell>
          <cell r="HQ505">
            <v>0</v>
          </cell>
          <cell r="HR505">
            <v>0</v>
          </cell>
          <cell r="HS505">
            <v>0</v>
          </cell>
          <cell r="HT505">
            <v>0</v>
          </cell>
          <cell r="HU505">
            <v>0</v>
          </cell>
          <cell r="HV505">
            <v>0</v>
          </cell>
          <cell r="HW505">
            <v>0</v>
          </cell>
          <cell r="HX505">
            <v>0</v>
          </cell>
          <cell r="HY505">
            <v>0</v>
          </cell>
          <cell r="HZ505">
            <v>0</v>
          </cell>
          <cell r="IA505">
            <v>0</v>
          </cell>
          <cell r="IB505">
            <v>0</v>
          </cell>
          <cell r="IC505">
            <v>0</v>
          </cell>
          <cell r="ID505">
            <v>0</v>
          </cell>
          <cell r="IE505">
            <v>0</v>
          </cell>
          <cell r="IF505">
            <v>0</v>
          </cell>
          <cell r="IG505">
            <v>0</v>
          </cell>
          <cell r="IH505">
            <v>0</v>
          </cell>
          <cell r="II505">
            <v>0</v>
          </cell>
          <cell r="IJ505">
            <v>0</v>
          </cell>
          <cell r="IK505">
            <v>0</v>
          </cell>
          <cell r="IL505">
            <v>0</v>
          </cell>
          <cell r="IM505">
            <v>0</v>
          </cell>
          <cell r="IN505">
            <v>0</v>
          </cell>
          <cell r="IO505">
            <v>0</v>
          </cell>
          <cell r="IP505">
            <v>0</v>
          </cell>
          <cell r="IQ505">
            <v>0</v>
          </cell>
          <cell r="IR505">
            <v>0</v>
          </cell>
          <cell r="IS505">
            <v>0</v>
          </cell>
          <cell r="IT505">
            <v>0</v>
          </cell>
          <cell r="IU505">
            <v>0</v>
          </cell>
          <cell r="IV505">
            <v>0</v>
          </cell>
          <cell r="IW505">
            <v>0</v>
          </cell>
          <cell r="IX505">
            <v>0</v>
          </cell>
          <cell r="IY505">
            <v>0</v>
          </cell>
          <cell r="IZ505">
            <v>0</v>
          </cell>
          <cell r="JA505">
            <v>0</v>
          </cell>
          <cell r="JB505">
            <v>0</v>
          </cell>
          <cell r="JC505">
            <v>0</v>
          </cell>
          <cell r="JD505">
            <v>0</v>
          </cell>
          <cell r="JE505">
            <v>0</v>
          </cell>
          <cell r="JF505">
            <v>0</v>
          </cell>
          <cell r="JG505">
            <v>0</v>
          </cell>
          <cell r="JH505">
            <v>0</v>
          </cell>
          <cell r="JI505">
            <v>0</v>
          </cell>
          <cell r="JJ505">
            <v>0</v>
          </cell>
          <cell r="JK505">
            <v>0</v>
          </cell>
          <cell r="JL505">
            <v>0</v>
          </cell>
          <cell r="JM505">
            <v>0</v>
          </cell>
          <cell r="JN505">
            <v>0</v>
          </cell>
          <cell r="JO505">
            <v>0</v>
          </cell>
          <cell r="JP505">
            <v>0</v>
          </cell>
          <cell r="JQ505">
            <v>0</v>
          </cell>
        </row>
        <row r="506"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  <cell r="EJ506">
            <v>0</v>
          </cell>
          <cell r="EK506">
            <v>0</v>
          </cell>
          <cell r="EL506">
            <v>0</v>
          </cell>
          <cell r="EM506">
            <v>0</v>
          </cell>
          <cell r="EN506">
            <v>0</v>
          </cell>
          <cell r="EO506">
            <v>0</v>
          </cell>
          <cell r="EP506">
            <v>0</v>
          </cell>
          <cell r="EQ506">
            <v>0</v>
          </cell>
          <cell r="ER506">
            <v>0</v>
          </cell>
          <cell r="ES506">
            <v>0</v>
          </cell>
          <cell r="ET506">
            <v>0</v>
          </cell>
          <cell r="EU506">
            <v>0</v>
          </cell>
          <cell r="EV506">
            <v>0</v>
          </cell>
          <cell r="EW506">
            <v>0</v>
          </cell>
          <cell r="EX506">
            <v>0</v>
          </cell>
          <cell r="EY506">
            <v>0</v>
          </cell>
          <cell r="EZ506">
            <v>0</v>
          </cell>
          <cell r="FA506">
            <v>0</v>
          </cell>
          <cell r="FB506">
            <v>0</v>
          </cell>
          <cell r="FC506">
            <v>0</v>
          </cell>
          <cell r="FD506">
            <v>0</v>
          </cell>
          <cell r="FE506">
            <v>0</v>
          </cell>
          <cell r="FF506">
            <v>0</v>
          </cell>
          <cell r="FG506">
            <v>0</v>
          </cell>
          <cell r="FH506">
            <v>0</v>
          </cell>
          <cell r="FI506">
            <v>0</v>
          </cell>
          <cell r="FJ506">
            <v>0</v>
          </cell>
          <cell r="FK506">
            <v>0</v>
          </cell>
          <cell r="FL506">
            <v>0</v>
          </cell>
          <cell r="FM506">
            <v>0</v>
          </cell>
          <cell r="FN506">
            <v>0</v>
          </cell>
          <cell r="FO506">
            <v>0</v>
          </cell>
          <cell r="FP506">
            <v>0</v>
          </cell>
          <cell r="FQ506">
            <v>0</v>
          </cell>
          <cell r="FR506">
            <v>0</v>
          </cell>
          <cell r="FS506">
            <v>0</v>
          </cell>
          <cell r="FT506">
            <v>0</v>
          </cell>
          <cell r="FU506">
            <v>0</v>
          </cell>
          <cell r="FV506">
            <v>0</v>
          </cell>
          <cell r="FW506">
            <v>0</v>
          </cell>
          <cell r="FX506">
            <v>0</v>
          </cell>
          <cell r="FY506">
            <v>0</v>
          </cell>
          <cell r="FZ506">
            <v>0</v>
          </cell>
          <cell r="GA506">
            <v>0</v>
          </cell>
          <cell r="GB506">
            <v>0</v>
          </cell>
          <cell r="GC506">
            <v>0</v>
          </cell>
          <cell r="GD506">
            <v>0</v>
          </cell>
          <cell r="GE506">
            <v>0</v>
          </cell>
          <cell r="GF506">
            <v>0</v>
          </cell>
          <cell r="GG506">
            <v>0</v>
          </cell>
          <cell r="GH506">
            <v>0</v>
          </cell>
          <cell r="GI506">
            <v>0</v>
          </cell>
          <cell r="GJ506">
            <v>0</v>
          </cell>
          <cell r="GK506">
            <v>0</v>
          </cell>
          <cell r="GL506">
            <v>0</v>
          </cell>
          <cell r="GM506">
            <v>0</v>
          </cell>
          <cell r="GN506">
            <v>0</v>
          </cell>
          <cell r="GO506">
            <v>0</v>
          </cell>
          <cell r="GP506">
            <v>0</v>
          </cell>
          <cell r="GQ506">
            <v>0</v>
          </cell>
          <cell r="GR506">
            <v>0</v>
          </cell>
          <cell r="GS506">
            <v>0</v>
          </cell>
          <cell r="GT506">
            <v>0</v>
          </cell>
          <cell r="GU506">
            <v>0</v>
          </cell>
          <cell r="GV506">
            <v>0</v>
          </cell>
          <cell r="GW506">
            <v>0</v>
          </cell>
          <cell r="GX506">
            <v>0</v>
          </cell>
          <cell r="GY506">
            <v>0</v>
          </cell>
          <cell r="GZ506">
            <v>0</v>
          </cell>
          <cell r="HA506">
            <v>0</v>
          </cell>
          <cell r="HB506">
            <v>0</v>
          </cell>
          <cell r="HC506">
            <v>0</v>
          </cell>
          <cell r="HD506">
            <v>0</v>
          </cell>
          <cell r="HE506">
            <v>0</v>
          </cell>
          <cell r="HF506">
            <v>0</v>
          </cell>
          <cell r="HG506">
            <v>0</v>
          </cell>
          <cell r="HH506">
            <v>0</v>
          </cell>
          <cell r="HI506">
            <v>0</v>
          </cell>
          <cell r="HJ506">
            <v>0</v>
          </cell>
          <cell r="HK506">
            <v>0</v>
          </cell>
          <cell r="HL506">
            <v>0</v>
          </cell>
          <cell r="HM506">
            <v>0</v>
          </cell>
          <cell r="HN506">
            <v>0</v>
          </cell>
          <cell r="HO506">
            <v>0</v>
          </cell>
          <cell r="HP506">
            <v>0</v>
          </cell>
          <cell r="HQ506">
            <v>0</v>
          </cell>
          <cell r="HR506">
            <v>0</v>
          </cell>
          <cell r="HS506">
            <v>0</v>
          </cell>
          <cell r="HT506">
            <v>0</v>
          </cell>
          <cell r="HU506">
            <v>0</v>
          </cell>
          <cell r="HV506">
            <v>0</v>
          </cell>
          <cell r="HW506">
            <v>0</v>
          </cell>
          <cell r="HX506">
            <v>0</v>
          </cell>
          <cell r="HY506">
            <v>0</v>
          </cell>
          <cell r="HZ506">
            <v>0</v>
          </cell>
          <cell r="IA506">
            <v>0</v>
          </cell>
          <cell r="IB506">
            <v>0</v>
          </cell>
          <cell r="IC506">
            <v>0</v>
          </cell>
          <cell r="ID506">
            <v>0</v>
          </cell>
          <cell r="IE506">
            <v>0</v>
          </cell>
          <cell r="IF506">
            <v>0</v>
          </cell>
          <cell r="IG506">
            <v>0</v>
          </cell>
          <cell r="IH506">
            <v>0</v>
          </cell>
          <cell r="II506">
            <v>0</v>
          </cell>
          <cell r="IJ506">
            <v>0</v>
          </cell>
          <cell r="IK506">
            <v>0</v>
          </cell>
          <cell r="IL506">
            <v>0</v>
          </cell>
          <cell r="IM506">
            <v>0</v>
          </cell>
          <cell r="IN506">
            <v>0</v>
          </cell>
          <cell r="IO506">
            <v>0</v>
          </cell>
          <cell r="IP506">
            <v>0</v>
          </cell>
          <cell r="IQ506">
            <v>0</v>
          </cell>
          <cell r="IR506">
            <v>0</v>
          </cell>
          <cell r="IS506">
            <v>0</v>
          </cell>
          <cell r="IT506">
            <v>0</v>
          </cell>
          <cell r="IU506">
            <v>0</v>
          </cell>
          <cell r="IV506">
            <v>0</v>
          </cell>
          <cell r="IW506">
            <v>0</v>
          </cell>
          <cell r="IX506">
            <v>0</v>
          </cell>
          <cell r="IY506">
            <v>0</v>
          </cell>
          <cell r="IZ506">
            <v>0</v>
          </cell>
          <cell r="JA506">
            <v>0</v>
          </cell>
          <cell r="JB506">
            <v>0</v>
          </cell>
          <cell r="JC506">
            <v>0</v>
          </cell>
          <cell r="JD506">
            <v>0</v>
          </cell>
          <cell r="JE506">
            <v>0</v>
          </cell>
          <cell r="JF506">
            <v>0</v>
          </cell>
          <cell r="JG506">
            <v>0</v>
          </cell>
          <cell r="JH506">
            <v>0</v>
          </cell>
          <cell r="JI506">
            <v>0</v>
          </cell>
          <cell r="JJ506">
            <v>0</v>
          </cell>
          <cell r="JK506">
            <v>0</v>
          </cell>
          <cell r="JL506">
            <v>0</v>
          </cell>
          <cell r="JM506">
            <v>0</v>
          </cell>
          <cell r="JN506">
            <v>0</v>
          </cell>
          <cell r="JO506">
            <v>0</v>
          </cell>
          <cell r="JP506">
            <v>0</v>
          </cell>
          <cell r="JQ506">
            <v>0</v>
          </cell>
        </row>
        <row r="507"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  <cell r="EJ507">
            <v>0</v>
          </cell>
          <cell r="EK507">
            <v>0</v>
          </cell>
          <cell r="EL507">
            <v>0</v>
          </cell>
          <cell r="EM507">
            <v>0</v>
          </cell>
          <cell r="EN507">
            <v>0</v>
          </cell>
          <cell r="EO507">
            <v>0</v>
          </cell>
          <cell r="EP507">
            <v>0</v>
          </cell>
          <cell r="EQ507">
            <v>0</v>
          </cell>
          <cell r="ER507">
            <v>0</v>
          </cell>
          <cell r="ES507">
            <v>0</v>
          </cell>
          <cell r="ET507">
            <v>0</v>
          </cell>
          <cell r="EU507">
            <v>0</v>
          </cell>
          <cell r="EV507">
            <v>0</v>
          </cell>
          <cell r="EW507">
            <v>0</v>
          </cell>
          <cell r="EX507">
            <v>0</v>
          </cell>
          <cell r="EY507">
            <v>0</v>
          </cell>
          <cell r="EZ507">
            <v>0</v>
          </cell>
          <cell r="FA507">
            <v>0</v>
          </cell>
          <cell r="FB507">
            <v>0</v>
          </cell>
          <cell r="FC507">
            <v>0</v>
          </cell>
          <cell r="FD507">
            <v>0</v>
          </cell>
          <cell r="FE507">
            <v>0</v>
          </cell>
          <cell r="FF507">
            <v>0</v>
          </cell>
          <cell r="FG507">
            <v>0</v>
          </cell>
          <cell r="FH507">
            <v>0</v>
          </cell>
          <cell r="FI507">
            <v>0</v>
          </cell>
          <cell r="FJ507">
            <v>0</v>
          </cell>
          <cell r="FK507">
            <v>0</v>
          </cell>
          <cell r="FL507">
            <v>0</v>
          </cell>
          <cell r="FM507">
            <v>0</v>
          </cell>
          <cell r="FN507">
            <v>0</v>
          </cell>
          <cell r="FO507">
            <v>0</v>
          </cell>
          <cell r="FP507">
            <v>0</v>
          </cell>
          <cell r="FQ507">
            <v>0</v>
          </cell>
          <cell r="FR507">
            <v>0</v>
          </cell>
          <cell r="FS507">
            <v>0</v>
          </cell>
          <cell r="FT507">
            <v>0</v>
          </cell>
          <cell r="FU507">
            <v>0</v>
          </cell>
          <cell r="FV507">
            <v>0</v>
          </cell>
          <cell r="FW507">
            <v>0</v>
          </cell>
          <cell r="FX507">
            <v>0</v>
          </cell>
          <cell r="FY507">
            <v>0</v>
          </cell>
          <cell r="FZ507">
            <v>0</v>
          </cell>
          <cell r="GA507">
            <v>0</v>
          </cell>
          <cell r="GB507">
            <v>0</v>
          </cell>
          <cell r="GC507">
            <v>0</v>
          </cell>
          <cell r="GD507">
            <v>0</v>
          </cell>
          <cell r="GE507">
            <v>0</v>
          </cell>
          <cell r="GF507">
            <v>0</v>
          </cell>
          <cell r="GG507">
            <v>0</v>
          </cell>
          <cell r="GH507">
            <v>0</v>
          </cell>
          <cell r="GI507">
            <v>0</v>
          </cell>
          <cell r="GJ507">
            <v>0</v>
          </cell>
          <cell r="GK507">
            <v>0</v>
          </cell>
          <cell r="GL507">
            <v>0</v>
          </cell>
          <cell r="GM507">
            <v>0</v>
          </cell>
          <cell r="GN507">
            <v>0</v>
          </cell>
          <cell r="GO507">
            <v>0</v>
          </cell>
          <cell r="GP507">
            <v>0</v>
          </cell>
          <cell r="GQ507">
            <v>0</v>
          </cell>
          <cell r="GR507">
            <v>0</v>
          </cell>
          <cell r="GS507">
            <v>0</v>
          </cell>
          <cell r="GT507">
            <v>0</v>
          </cell>
          <cell r="GU507">
            <v>0</v>
          </cell>
          <cell r="GV507">
            <v>0</v>
          </cell>
          <cell r="GW507">
            <v>0</v>
          </cell>
          <cell r="GX507">
            <v>0</v>
          </cell>
          <cell r="GY507">
            <v>0</v>
          </cell>
          <cell r="GZ507">
            <v>0</v>
          </cell>
          <cell r="HA507">
            <v>0</v>
          </cell>
          <cell r="HB507">
            <v>0</v>
          </cell>
          <cell r="HC507">
            <v>0</v>
          </cell>
          <cell r="HD507">
            <v>0</v>
          </cell>
          <cell r="HE507">
            <v>0</v>
          </cell>
          <cell r="HF507">
            <v>0</v>
          </cell>
          <cell r="HG507">
            <v>0</v>
          </cell>
          <cell r="HH507">
            <v>0</v>
          </cell>
          <cell r="HI507">
            <v>0</v>
          </cell>
          <cell r="HJ507">
            <v>0</v>
          </cell>
          <cell r="HK507">
            <v>0</v>
          </cell>
          <cell r="HL507">
            <v>0</v>
          </cell>
          <cell r="HM507">
            <v>0</v>
          </cell>
          <cell r="HN507">
            <v>0</v>
          </cell>
          <cell r="HO507">
            <v>0</v>
          </cell>
          <cell r="HP507">
            <v>0</v>
          </cell>
          <cell r="HQ507">
            <v>0</v>
          </cell>
          <cell r="HR507">
            <v>0</v>
          </cell>
          <cell r="HS507">
            <v>0</v>
          </cell>
          <cell r="HT507">
            <v>0</v>
          </cell>
          <cell r="HU507">
            <v>0</v>
          </cell>
          <cell r="HV507">
            <v>0</v>
          </cell>
          <cell r="HW507">
            <v>0</v>
          </cell>
          <cell r="HX507">
            <v>0</v>
          </cell>
          <cell r="HY507">
            <v>0</v>
          </cell>
          <cell r="HZ507">
            <v>0</v>
          </cell>
          <cell r="IA507">
            <v>0</v>
          </cell>
          <cell r="IB507">
            <v>0</v>
          </cell>
          <cell r="IC507">
            <v>0</v>
          </cell>
          <cell r="ID507">
            <v>0</v>
          </cell>
          <cell r="IE507">
            <v>0</v>
          </cell>
          <cell r="IF507">
            <v>0</v>
          </cell>
          <cell r="IG507">
            <v>0</v>
          </cell>
          <cell r="IH507">
            <v>0</v>
          </cell>
          <cell r="II507">
            <v>0</v>
          </cell>
          <cell r="IJ507">
            <v>0</v>
          </cell>
          <cell r="IK507">
            <v>0</v>
          </cell>
          <cell r="IL507">
            <v>0</v>
          </cell>
          <cell r="IM507">
            <v>0</v>
          </cell>
          <cell r="IN507">
            <v>0</v>
          </cell>
          <cell r="IO507">
            <v>0</v>
          </cell>
          <cell r="IP507">
            <v>0</v>
          </cell>
          <cell r="IQ507">
            <v>0</v>
          </cell>
          <cell r="IR507">
            <v>0</v>
          </cell>
          <cell r="IS507">
            <v>0</v>
          </cell>
          <cell r="IT507">
            <v>0</v>
          </cell>
          <cell r="IU507">
            <v>0</v>
          </cell>
          <cell r="IV507">
            <v>0</v>
          </cell>
          <cell r="IW507">
            <v>0</v>
          </cell>
          <cell r="IX507">
            <v>0</v>
          </cell>
          <cell r="IY507">
            <v>0</v>
          </cell>
          <cell r="IZ507">
            <v>0</v>
          </cell>
          <cell r="JA507">
            <v>0</v>
          </cell>
          <cell r="JB507">
            <v>0</v>
          </cell>
          <cell r="JC507">
            <v>0</v>
          </cell>
          <cell r="JD507">
            <v>0</v>
          </cell>
          <cell r="JE507">
            <v>0</v>
          </cell>
          <cell r="JF507">
            <v>0</v>
          </cell>
          <cell r="JG507">
            <v>0</v>
          </cell>
          <cell r="JH507">
            <v>0</v>
          </cell>
          <cell r="JI507">
            <v>0</v>
          </cell>
          <cell r="JJ507">
            <v>0</v>
          </cell>
          <cell r="JK507">
            <v>0</v>
          </cell>
          <cell r="JL507">
            <v>0</v>
          </cell>
          <cell r="JM507">
            <v>0</v>
          </cell>
          <cell r="JN507">
            <v>0</v>
          </cell>
          <cell r="JO507">
            <v>0</v>
          </cell>
          <cell r="JP507">
            <v>0</v>
          </cell>
          <cell r="JQ507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  <cell r="EJ508">
            <v>0</v>
          </cell>
          <cell r="EK508">
            <v>0</v>
          </cell>
          <cell r="EL508">
            <v>0</v>
          </cell>
          <cell r="EM508">
            <v>0</v>
          </cell>
          <cell r="EN508">
            <v>0</v>
          </cell>
          <cell r="EO508">
            <v>0</v>
          </cell>
          <cell r="EP508">
            <v>0</v>
          </cell>
          <cell r="EQ508">
            <v>0</v>
          </cell>
          <cell r="ER508">
            <v>0</v>
          </cell>
          <cell r="ES508">
            <v>0</v>
          </cell>
          <cell r="ET508">
            <v>0</v>
          </cell>
          <cell r="EU508">
            <v>0</v>
          </cell>
          <cell r="EV508">
            <v>0</v>
          </cell>
          <cell r="EW508">
            <v>0</v>
          </cell>
          <cell r="EX508">
            <v>0</v>
          </cell>
          <cell r="EY508">
            <v>0</v>
          </cell>
          <cell r="EZ508">
            <v>0</v>
          </cell>
          <cell r="FA508">
            <v>0</v>
          </cell>
          <cell r="FB508">
            <v>0</v>
          </cell>
          <cell r="FC508">
            <v>0</v>
          </cell>
          <cell r="FD508">
            <v>0</v>
          </cell>
          <cell r="FE508">
            <v>0</v>
          </cell>
          <cell r="FF508">
            <v>0</v>
          </cell>
          <cell r="FG508">
            <v>0</v>
          </cell>
          <cell r="FH508">
            <v>0</v>
          </cell>
          <cell r="FI508">
            <v>0</v>
          </cell>
          <cell r="FJ508">
            <v>0</v>
          </cell>
          <cell r="FK508">
            <v>0</v>
          </cell>
          <cell r="FL508">
            <v>0</v>
          </cell>
          <cell r="FM508">
            <v>0</v>
          </cell>
          <cell r="FN508">
            <v>0</v>
          </cell>
          <cell r="FO508">
            <v>0</v>
          </cell>
          <cell r="FP508">
            <v>0</v>
          </cell>
          <cell r="FQ508">
            <v>0</v>
          </cell>
          <cell r="FR508">
            <v>0</v>
          </cell>
          <cell r="FS508">
            <v>0</v>
          </cell>
          <cell r="FT508">
            <v>0</v>
          </cell>
          <cell r="FU508">
            <v>0</v>
          </cell>
          <cell r="FV508">
            <v>0</v>
          </cell>
          <cell r="FW508">
            <v>0</v>
          </cell>
          <cell r="FX508">
            <v>0</v>
          </cell>
          <cell r="FY508">
            <v>0</v>
          </cell>
          <cell r="FZ508">
            <v>0</v>
          </cell>
          <cell r="GA508">
            <v>0</v>
          </cell>
          <cell r="GB508">
            <v>0</v>
          </cell>
          <cell r="GC508">
            <v>0</v>
          </cell>
          <cell r="GD508">
            <v>0</v>
          </cell>
          <cell r="GE508">
            <v>0</v>
          </cell>
          <cell r="GF508">
            <v>0</v>
          </cell>
          <cell r="GG508">
            <v>0</v>
          </cell>
          <cell r="GH508">
            <v>0</v>
          </cell>
          <cell r="GI508">
            <v>0</v>
          </cell>
          <cell r="GJ508">
            <v>0</v>
          </cell>
          <cell r="GK508">
            <v>0</v>
          </cell>
          <cell r="GL508">
            <v>0</v>
          </cell>
          <cell r="GM508">
            <v>0</v>
          </cell>
          <cell r="GN508">
            <v>0</v>
          </cell>
          <cell r="GO508">
            <v>0</v>
          </cell>
          <cell r="GP508">
            <v>0</v>
          </cell>
          <cell r="GQ508">
            <v>0</v>
          </cell>
          <cell r="GR508">
            <v>0</v>
          </cell>
          <cell r="GS508">
            <v>0</v>
          </cell>
          <cell r="GT508">
            <v>0</v>
          </cell>
          <cell r="GU508">
            <v>0</v>
          </cell>
          <cell r="GV508">
            <v>0</v>
          </cell>
          <cell r="GW508">
            <v>0</v>
          </cell>
          <cell r="GX508">
            <v>0</v>
          </cell>
          <cell r="GY508">
            <v>0</v>
          </cell>
          <cell r="GZ508">
            <v>0</v>
          </cell>
          <cell r="HA508">
            <v>0</v>
          </cell>
          <cell r="HB508">
            <v>0</v>
          </cell>
          <cell r="HC508">
            <v>0</v>
          </cell>
          <cell r="HD508">
            <v>0</v>
          </cell>
          <cell r="HE508">
            <v>0</v>
          </cell>
          <cell r="HF508">
            <v>0</v>
          </cell>
          <cell r="HG508">
            <v>0</v>
          </cell>
          <cell r="HH508">
            <v>0</v>
          </cell>
          <cell r="HI508">
            <v>0</v>
          </cell>
          <cell r="HJ508">
            <v>0</v>
          </cell>
          <cell r="HK508">
            <v>0</v>
          </cell>
          <cell r="HL508">
            <v>0</v>
          </cell>
          <cell r="HM508">
            <v>0</v>
          </cell>
          <cell r="HN508">
            <v>0</v>
          </cell>
          <cell r="HO508">
            <v>0</v>
          </cell>
          <cell r="HP508">
            <v>0</v>
          </cell>
          <cell r="HQ508">
            <v>0</v>
          </cell>
          <cell r="HR508">
            <v>0</v>
          </cell>
          <cell r="HS508">
            <v>0</v>
          </cell>
          <cell r="HT508">
            <v>0</v>
          </cell>
          <cell r="HU508">
            <v>0</v>
          </cell>
          <cell r="HV508">
            <v>0</v>
          </cell>
          <cell r="HW508">
            <v>0</v>
          </cell>
          <cell r="HX508">
            <v>0</v>
          </cell>
          <cell r="HY508">
            <v>0</v>
          </cell>
          <cell r="HZ508">
            <v>0</v>
          </cell>
          <cell r="IA508">
            <v>0</v>
          </cell>
          <cell r="IB508">
            <v>0</v>
          </cell>
          <cell r="IC508">
            <v>0</v>
          </cell>
          <cell r="ID508">
            <v>0</v>
          </cell>
          <cell r="IE508">
            <v>0</v>
          </cell>
          <cell r="IF508">
            <v>0</v>
          </cell>
          <cell r="IG508">
            <v>0</v>
          </cell>
          <cell r="IH508">
            <v>0</v>
          </cell>
          <cell r="II508">
            <v>0</v>
          </cell>
          <cell r="IJ508">
            <v>0</v>
          </cell>
          <cell r="IK508">
            <v>0</v>
          </cell>
          <cell r="IL508">
            <v>0</v>
          </cell>
          <cell r="IM508">
            <v>0</v>
          </cell>
          <cell r="IN508">
            <v>0</v>
          </cell>
          <cell r="IO508">
            <v>0</v>
          </cell>
          <cell r="IP508">
            <v>0</v>
          </cell>
          <cell r="IQ508">
            <v>0</v>
          </cell>
          <cell r="IR508">
            <v>0</v>
          </cell>
          <cell r="IS508">
            <v>0</v>
          </cell>
          <cell r="IT508">
            <v>0</v>
          </cell>
          <cell r="IU508">
            <v>0</v>
          </cell>
          <cell r="IV508">
            <v>0</v>
          </cell>
          <cell r="IW508">
            <v>0</v>
          </cell>
          <cell r="IX508">
            <v>0</v>
          </cell>
          <cell r="IY508">
            <v>0</v>
          </cell>
          <cell r="IZ508">
            <v>0</v>
          </cell>
          <cell r="JA508">
            <v>0</v>
          </cell>
          <cell r="JB508">
            <v>0</v>
          </cell>
          <cell r="JC508">
            <v>0</v>
          </cell>
          <cell r="JD508">
            <v>0</v>
          </cell>
          <cell r="JE508">
            <v>0</v>
          </cell>
          <cell r="JF508">
            <v>0</v>
          </cell>
          <cell r="JG508">
            <v>0</v>
          </cell>
          <cell r="JH508">
            <v>0</v>
          </cell>
          <cell r="JI508">
            <v>0</v>
          </cell>
          <cell r="JJ508">
            <v>0</v>
          </cell>
          <cell r="JK508">
            <v>0</v>
          </cell>
          <cell r="JL508">
            <v>0</v>
          </cell>
          <cell r="JM508">
            <v>0</v>
          </cell>
          <cell r="JN508">
            <v>0</v>
          </cell>
          <cell r="JO508">
            <v>0</v>
          </cell>
          <cell r="JP508">
            <v>0</v>
          </cell>
          <cell r="JQ508">
            <v>0</v>
          </cell>
        </row>
        <row r="509">
          <cell r="F509">
            <v>-7.4546107399999784E-3</v>
          </cell>
          <cell r="G509">
            <v>-7.4545688199999516E-3</v>
          </cell>
          <cell r="H509">
            <v>3.3545506960000027E-2</v>
          </cell>
          <cell r="I509">
            <v>-7.4545478100000173E-3</v>
          </cell>
          <cell r="J509">
            <v>-1.4909116559999991E-2</v>
          </cell>
          <cell r="K509">
            <v>-1.4909116520000015E-2</v>
          </cell>
          <cell r="L509">
            <v>-6.7091034859999898E-2</v>
          </cell>
          <cell r="M509">
            <v>-5.5909192309999911E-2</v>
          </cell>
          <cell r="N509">
            <v>-3.7272801839999981E-2</v>
          </cell>
          <cell r="O509">
            <v>2.2363664320000087E-2</v>
          </cell>
          <cell r="P509">
            <v>3.3545506950000026E-2</v>
          </cell>
          <cell r="Q509">
            <v>1.4909095529999972E-2</v>
          </cell>
          <cell r="R509">
            <v>-3.3385573369999921E-2</v>
          </cell>
          <cell r="S509">
            <v>1.1425596209999944E-2</v>
          </cell>
          <cell r="T509">
            <v>-2.2851234359999917E-2</v>
          </cell>
          <cell r="U509">
            <v>3.8085495600000963E-3</v>
          </cell>
          <cell r="V509">
            <v>-1.5234135239999946E-2</v>
          </cell>
          <cell r="W509">
            <v>1.7975123849999997E-2</v>
          </cell>
          <cell r="X509">
            <v>0</v>
          </cell>
          <cell r="Y509">
            <v>-3.046827056000001E-2</v>
          </cell>
          <cell r="Z509">
            <v>-4.5702426840000032E-2</v>
          </cell>
          <cell r="AA509">
            <v>0</v>
          </cell>
          <cell r="AB509">
            <v>0</v>
          </cell>
          <cell r="AC509">
            <v>0</v>
          </cell>
          <cell r="AD509">
            <v>4.7661224010000058E-2</v>
          </cell>
          <cell r="AE509">
            <v>-9.7289038499999592E-2</v>
          </cell>
          <cell r="AF509">
            <v>0</v>
          </cell>
          <cell r="AG509">
            <v>-1.1674685459999945E-2</v>
          </cell>
          <cell r="AH509">
            <v>7.7831096400000077E-3</v>
          </cell>
          <cell r="AI509">
            <v>7.783130640000001E-3</v>
          </cell>
          <cell r="AJ509">
            <v>0</v>
          </cell>
          <cell r="AK509">
            <v>0</v>
          </cell>
          <cell r="AL509">
            <v>-5.448185148000001E-2</v>
          </cell>
          <cell r="AM509">
            <v>-3.8915611199999978E-2</v>
          </cell>
          <cell r="AN509">
            <v>0</v>
          </cell>
          <cell r="AO509">
            <v>0</v>
          </cell>
          <cell r="AP509">
            <v>0</v>
          </cell>
          <cell r="AQ509">
            <v>-7.7831306399999689E-3</v>
          </cell>
          <cell r="AR509">
            <v>-7.1575120320000019E-2</v>
          </cell>
          <cell r="AS509">
            <v>0</v>
          </cell>
          <cell r="AT509">
            <v>7.9528028200000003E-3</v>
          </cell>
          <cell r="AU509">
            <v>3.9763909100000005E-3</v>
          </cell>
          <cell r="AV509">
            <v>0</v>
          </cell>
          <cell r="AW509">
            <v>0</v>
          </cell>
          <cell r="AX509">
            <v>0</v>
          </cell>
          <cell r="AY509">
            <v>-3.1811169280000023E-2</v>
          </cell>
          <cell r="AZ509">
            <v>-5.1693144770000032E-2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-5.2820056199999965E-2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-1.6252326599999992E-2</v>
          </cell>
          <cell r="BM509">
            <v>-4.8756979799999996E-2</v>
          </cell>
          <cell r="BN509">
            <v>0</v>
          </cell>
          <cell r="BO509">
            <v>0</v>
          </cell>
          <cell r="BP509">
            <v>0</v>
          </cell>
          <cell r="BQ509">
            <v>1.2189250199999998E-2</v>
          </cell>
          <cell r="BR509">
            <v>8.303324479999992E-3</v>
          </cell>
          <cell r="BS509">
            <v>0</v>
          </cell>
          <cell r="BT509">
            <v>0</v>
          </cell>
          <cell r="BU509">
            <v>-8.3033244800000006E-3</v>
          </cell>
          <cell r="BV509">
            <v>8.3033244800000006E-3</v>
          </cell>
          <cell r="BW509">
            <v>8.3033244800000006E-3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-1.6968652200000045E-2</v>
          </cell>
          <cell r="CF509">
            <v>0</v>
          </cell>
          <cell r="CG509">
            <v>-1.6968673200000006E-2</v>
          </cell>
          <cell r="CH509">
            <v>-8.4843156000000003E-3</v>
          </cell>
          <cell r="CI509">
            <v>1.6968673200000006E-2</v>
          </cell>
          <cell r="CJ509">
            <v>0</v>
          </cell>
          <cell r="CK509">
            <v>-8.4843366000000014E-3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-8.8582860799999996E-3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-8.8582860799999961E-3</v>
          </cell>
          <cell r="DR509">
            <v>2.7154189559999986E-2</v>
          </cell>
          <cell r="DS509">
            <v>0</v>
          </cell>
          <cell r="DT509">
            <v>0</v>
          </cell>
          <cell r="DU509">
            <v>1.8102793040000006E-2</v>
          </cell>
          <cell r="DV509">
            <v>9.0513965200000046E-3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1.8497413319999999E-2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  <cell r="EJ509">
            <v>0</v>
          </cell>
          <cell r="EK509">
            <v>0</v>
          </cell>
          <cell r="EL509">
            <v>0</v>
          </cell>
          <cell r="EM509">
            <v>0</v>
          </cell>
          <cell r="EN509">
            <v>0</v>
          </cell>
          <cell r="EO509">
            <v>0</v>
          </cell>
          <cell r="EP509">
            <v>0</v>
          </cell>
          <cell r="EQ509">
            <v>1.8497413319999999E-2</v>
          </cell>
          <cell r="ER509">
            <v>-2.3625827249999995E-2</v>
          </cell>
          <cell r="ES509">
            <v>0</v>
          </cell>
          <cell r="ET509">
            <v>-1.8900657599999999E-2</v>
          </cell>
          <cell r="EU509">
            <v>0</v>
          </cell>
          <cell r="EV509">
            <v>-4.7251696499999996E-3</v>
          </cell>
          <cell r="EW509">
            <v>0</v>
          </cell>
          <cell r="EX509">
            <v>0</v>
          </cell>
          <cell r="EY509">
            <v>0</v>
          </cell>
          <cell r="EZ509">
            <v>0</v>
          </cell>
          <cell r="FA509">
            <v>0</v>
          </cell>
          <cell r="FB509">
            <v>0</v>
          </cell>
          <cell r="FC509">
            <v>0</v>
          </cell>
          <cell r="FD509">
            <v>0</v>
          </cell>
          <cell r="FE509">
            <v>4.8281784699999997E-3</v>
          </cell>
          <cell r="FF509">
            <v>0</v>
          </cell>
          <cell r="FG509">
            <v>0</v>
          </cell>
          <cell r="FH509">
            <v>0</v>
          </cell>
          <cell r="FI509">
            <v>4.8281784300000007E-3</v>
          </cell>
          <cell r="FJ509">
            <v>0</v>
          </cell>
          <cell r="FK509">
            <v>0</v>
          </cell>
          <cell r="FL509">
            <v>-1.9312692720000003E-2</v>
          </cell>
          <cell r="FM509">
            <v>0</v>
          </cell>
          <cell r="FN509">
            <v>0</v>
          </cell>
          <cell r="FO509">
            <v>0</v>
          </cell>
          <cell r="FP509">
            <v>0</v>
          </cell>
          <cell r="FQ509">
            <v>1.9312692759999993E-2</v>
          </cell>
          <cell r="FR509">
            <v>-4.933432330000001E-3</v>
          </cell>
          <cell r="FS509">
            <v>0</v>
          </cell>
          <cell r="FT509">
            <v>0</v>
          </cell>
          <cell r="FU509">
            <v>0</v>
          </cell>
          <cell r="FV509">
            <v>0</v>
          </cell>
          <cell r="FW509">
            <v>0</v>
          </cell>
          <cell r="FX509">
            <v>0</v>
          </cell>
          <cell r="FY509">
            <v>0</v>
          </cell>
          <cell r="FZ509">
            <v>0</v>
          </cell>
          <cell r="GA509">
            <v>0</v>
          </cell>
          <cell r="GB509">
            <v>0</v>
          </cell>
          <cell r="GC509">
            <v>0</v>
          </cell>
          <cell r="GD509">
            <v>-4.933432330000001E-3</v>
          </cell>
          <cell r="GE509">
            <v>0</v>
          </cell>
          <cell r="GF509">
            <v>0</v>
          </cell>
          <cell r="GG509">
            <v>0</v>
          </cell>
          <cell r="GH509">
            <v>0</v>
          </cell>
          <cell r="GI509">
            <v>0</v>
          </cell>
          <cell r="GJ509">
            <v>0</v>
          </cell>
          <cell r="GK509">
            <v>0</v>
          </cell>
          <cell r="GL509">
            <v>0</v>
          </cell>
          <cell r="GM509">
            <v>0</v>
          </cell>
          <cell r="GN509">
            <v>0</v>
          </cell>
          <cell r="GO509">
            <v>0</v>
          </cell>
          <cell r="GP509">
            <v>0</v>
          </cell>
          <cell r="GQ509">
            <v>0</v>
          </cell>
          <cell r="GR509">
            <v>5.1508746600000127E-3</v>
          </cell>
          <cell r="GS509">
            <v>0</v>
          </cell>
          <cell r="GT509">
            <v>0</v>
          </cell>
          <cell r="GU509">
            <v>0</v>
          </cell>
          <cell r="GV509">
            <v>0</v>
          </cell>
          <cell r="GW509">
            <v>0</v>
          </cell>
          <cell r="GX509">
            <v>0</v>
          </cell>
          <cell r="GY509">
            <v>0</v>
          </cell>
          <cell r="GZ509">
            <v>0</v>
          </cell>
          <cell r="HA509">
            <v>0</v>
          </cell>
          <cell r="HB509">
            <v>0</v>
          </cell>
          <cell r="HC509">
            <v>0</v>
          </cell>
          <cell r="HD509">
            <v>5.1508746600000023E-3</v>
          </cell>
          <cell r="HE509">
            <v>5.2631639500000105E-3</v>
          </cell>
          <cell r="HF509">
            <v>0</v>
          </cell>
          <cell r="HG509">
            <v>0</v>
          </cell>
          <cell r="HH509">
            <v>5.2631639500000001E-3</v>
          </cell>
          <cell r="HI509">
            <v>0</v>
          </cell>
          <cell r="HJ509">
            <v>0</v>
          </cell>
          <cell r="HK509">
            <v>0</v>
          </cell>
          <cell r="HL509">
            <v>0</v>
          </cell>
          <cell r="HM509">
            <v>0</v>
          </cell>
          <cell r="HN509">
            <v>0</v>
          </cell>
          <cell r="HO509">
            <v>0</v>
          </cell>
          <cell r="HP509">
            <v>0</v>
          </cell>
          <cell r="HQ509">
            <v>0</v>
          </cell>
          <cell r="HR509">
            <v>0</v>
          </cell>
          <cell r="HS509">
            <v>0</v>
          </cell>
          <cell r="HT509">
            <v>0</v>
          </cell>
          <cell r="HU509">
            <v>0</v>
          </cell>
          <cell r="HV509">
            <v>0</v>
          </cell>
          <cell r="HW509">
            <v>0</v>
          </cell>
          <cell r="HX509">
            <v>0</v>
          </cell>
          <cell r="HY509">
            <v>0</v>
          </cell>
          <cell r="HZ509">
            <v>0</v>
          </cell>
          <cell r="IA509">
            <v>0</v>
          </cell>
          <cell r="IB509">
            <v>0</v>
          </cell>
          <cell r="IC509">
            <v>0</v>
          </cell>
          <cell r="ID509">
            <v>0</v>
          </cell>
          <cell r="IE509">
            <v>0</v>
          </cell>
          <cell r="IF509">
            <v>0</v>
          </cell>
          <cell r="IG509">
            <v>0</v>
          </cell>
          <cell r="IH509">
            <v>0</v>
          </cell>
          <cell r="II509">
            <v>0</v>
          </cell>
          <cell r="IJ509">
            <v>0</v>
          </cell>
          <cell r="IK509">
            <v>0</v>
          </cell>
          <cell r="IL509">
            <v>0</v>
          </cell>
          <cell r="IM509">
            <v>0</v>
          </cell>
          <cell r="IN509">
            <v>0</v>
          </cell>
          <cell r="IO509">
            <v>0</v>
          </cell>
          <cell r="IP509">
            <v>0</v>
          </cell>
          <cell r="IQ509">
            <v>0</v>
          </cell>
          <cell r="IR509">
            <v>5.6149331869999999E-2</v>
          </cell>
          <cell r="IS509">
            <v>0</v>
          </cell>
          <cell r="IT509">
            <v>0</v>
          </cell>
          <cell r="IU509">
            <v>0</v>
          </cell>
          <cell r="IV509">
            <v>0</v>
          </cell>
          <cell r="IW509">
            <v>5.6149331869999999E-2</v>
          </cell>
          <cell r="IX509">
            <v>0</v>
          </cell>
          <cell r="IY509">
            <v>0</v>
          </cell>
          <cell r="IZ509">
            <v>0</v>
          </cell>
          <cell r="JA509">
            <v>0</v>
          </cell>
          <cell r="JB509">
            <v>0</v>
          </cell>
          <cell r="JC509">
            <v>0</v>
          </cell>
          <cell r="JD509">
            <v>0</v>
          </cell>
          <cell r="JE509">
            <v>0</v>
          </cell>
          <cell r="JF509">
            <v>0</v>
          </cell>
          <cell r="JG509">
            <v>0</v>
          </cell>
          <cell r="JH509">
            <v>0</v>
          </cell>
          <cell r="JI509">
            <v>0</v>
          </cell>
          <cell r="JJ509">
            <v>0</v>
          </cell>
          <cell r="JK509">
            <v>0</v>
          </cell>
          <cell r="JL509">
            <v>0</v>
          </cell>
          <cell r="JM509">
            <v>0</v>
          </cell>
          <cell r="JN509">
            <v>0</v>
          </cell>
          <cell r="JO509">
            <v>0</v>
          </cell>
          <cell r="JP509">
            <v>0</v>
          </cell>
          <cell r="JQ509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  <cell r="EJ511">
            <v>0</v>
          </cell>
          <cell r="EK511">
            <v>0</v>
          </cell>
          <cell r="EL511">
            <v>0</v>
          </cell>
          <cell r="EM511">
            <v>0</v>
          </cell>
          <cell r="EN511">
            <v>0</v>
          </cell>
          <cell r="EO511">
            <v>0</v>
          </cell>
          <cell r="EP511">
            <v>0</v>
          </cell>
          <cell r="EQ511">
            <v>0</v>
          </cell>
          <cell r="ER511">
            <v>0</v>
          </cell>
          <cell r="ES511">
            <v>0</v>
          </cell>
          <cell r="ET511">
            <v>0</v>
          </cell>
          <cell r="EU511">
            <v>0</v>
          </cell>
          <cell r="EV511">
            <v>0</v>
          </cell>
          <cell r="EW511">
            <v>0</v>
          </cell>
          <cell r="EX511">
            <v>0</v>
          </cell>
          <cell r="EY511">
            <v>0</v>
          </cell>
          <cell r="EZ511">
            <v>0</v>
          </cell>
          <cell r="FA511">
            <v>0</v>
          </cell>
          <cell r="FB511">
            <v>0</v>
          </cell>
          <cell r="FC511">
            <v>0</v>
          </cell>
          <cell r="FD511">
            <v>0</v>
          </cell>
          <cell r="FE511">
            <v>0</v>
          </cell>
          <cell r="FF511">
            <v>0</v>
          </cell>
          <cell r="FG511">
            <v>0</v>
          </cell>
          <cell r="FH511">
            <v>0</v>
          </cell>
          <cell r="FI511">
            <v>0</v>
          </cell>
          <cell r="FJ511">
            <v>0</v>
          </cell>
          <cell r="FK511">
            <v>0</v>
          </cell>
          <cell r="FL511">
            <v>0</v>
          </cell>
          <cell r="FM511">
            <v>0</v>
          </cell>
          <cell r="FN511">
            <v>0</v>
          </cell>
          <cell r="FO511">
            <v>0</v>
          </cell>
          <cell r="FP511">
            <v>0</v>
          </cell>
          <cell r="FQ511">
            <v>0</v>
          </cell>
          <cell r="FR511">
            <v>0</v>
          </cell>
          <cell r="FS511">
            <v>0</v>
          </cell>
          <cell r="FT511">
            <v>0</v>
          </cell>
          <cell r="FU511">
            <v>0</v>
          </cell>
          <cell r="FV511">
            <v>0</v>
          </cell>
          <cell r="FW511">
            <v>0</v>
          </cell>
          <cell r="FX511">
            <v>0</v>
          </cell>
          <cell r="FY511">
            <v>0</v>
          </cell>
          <cell r="FZ511">
            <v>0</v>
          </cell>
          <cell r="GA511">
            <v>0</v>
          </cell>
          <cell r="GB511">
            <v>0</v>
          </cell>
          <cell r="GC511">
            <v>0</v>
          </cell>
          <cell r="GD511">
            <v>0</v>
          </cell>
          <cell r="GE511">
            <v>0</v>
          </cell>
          <cell r="GF511">
            <v>0</v>
          </cell>
          <cell r="GG511">
            <v>0</v>
          </cell>
          <cell r="GH511">
            <v>0</v>
          </cell>
          <cell r="GI511">
            <v>0</v>
          </cell>
          <cell r="GJ511">
            <v>0</v>
          </cell>
          <cell r="GK511">
            <v>0</v>
          </cell>
          <cell r="GL511">
            <v>0</v>
          </cell>
          <cell r="GM511">
            <v>0</v>
          </cell>
          <cell r="GN511">
            <v>0</v>
          </cell>
          <cell r="GO511">
            <v>0</v>
          </cell>
          <cell r="GP511">
            <v>0</v>
          </cell>
          <cell r="GQ511">
            <v>0</v>
          </cell>
          <cell r="GR511">
            <v>0</v>
          </cell>
          <cell r="GS511">
            <v>0</v>
          </cell>
          <cell r="GT511">
            <v>0</v>
          </cell>
          <cell r="GU511">
            <v>0</v>
          </cell>
          <cell r="GV511">
            <v>0</v>
          </cell>
          <cell r="GW511">
            <v>0</v>
          </cell>
          <cell r="GX511">
            <v>0</v>
          </cell>
          <cell r="GY511">
            <v>0</v>
          </cell>
          <cell r="GZ511">
            <v>0</v>
          </cell>
          <cell r="HA511">
            <v>0</v>
          </cell>
          <cell r="HB511">
            <v>0</v>
          </cell>
          <cell r="HC511">
            <v>0</v>
          </cell>
          <cell r="HD511">
            <v>0</v>
          </cell>
          <cell r="HE511">
            <v>0</v>
          </cell>
          <cell r="HF511">
            <v>0</v>
          </cell>
          <cell r="HG511">
            <v>0</v>
          </cell>
          <cell r="HH511">
            <v>0</v>
          </cell>
          <cell r="HI511">
            <v>0</v>
          </cell>
          <cell r="HJ511">
            <v>0</v>
          </cell>
          <cell r="HK511">
            <v>0</v>
          </cell>
          <cell r="HL511">
            <v>0</v>
          </cell>
          <cell r="HM511">
            <v>0</v>
          </cell>
          <cell r="HN511">
            <v>0</v>
          </cell>
          <cell r="HO511">
            <v>0</v>
          </cell>
          <cell r="HP511">
            <v>0</v>
          </cell>
          <cell r="HQ511">
            <v>0</v>
          </cell>
          <cell r="HR511">
            <v>0</v>
          </cell>
          <cell r="HS511">
            <v>0</v>
          </cell>
          <cell r="HT511">
            <v>0</v>
          </cell>
          <cell r="HU511">
            <v>0</v>
          </cell>
          <cell r="HV511">
            <v>0</v>
          </cell>
          <cell r="HW511">
            <v>0</v>
          </cell>
          <cell r="HX511">
            <v>0</v>
          </cell>
          <cell r="HY511">
            <v>0</v>
          </cell>
          <cell r="HZ511">
            <v>0</v>
          </cell>
          <cell r="IA511">
            <v>0</v>
          </cell>
          <cell r="IB511">
            <v>0</v>
          </cell>
          <cell r="IC511">
            <v>0</v>
          </cell>
          <cell r="ID511">
            <v>0</v>
          </cell>
          <cell r="IE511">
            <v>0</v>
          </cell>
          <cell r="IF511">
            <v>0</v>
          </cell>
          <cell r="IG511">
            <v>0</v>
          </cell>
          <cell r="IH511">
            <v>0</v>
          </cell>
          <cell r="II511">
            <v>0</v>
          </cell>
          <cell r="IJ511">
            <v>0</v>
          </cell>
          <cell r="IK511">
            <v>0</v>
          </cell>
          <cell r="IL511">
            <v>0</v>
          </cell>
          <cell r="IM511">
            <v>0</v>
          </cell>
          <cell r="IN511">
            <v>0</v>
          </cell>
          <cell r="IO511">
            <v>0</v>
          </cell>
          <cell r="IP511">
            <v>0</v>
          </cell>
          <cell r="IQ511">
            <v>0</v>
          </cell>
          <cell r="IR511">
            <v>0</v>
          </cell>
          <cell r="IS511">
            <v>0</v>
          </cell>
          <cell r="IT511">
            <v>0</v>
          </cell>
          <cell r="IU511">
            <v>0</v>
          </cell>
          <cell r="IV511">
            <v>0</v>
          </cell>
          <cell r="IW511">
            <v>0</v>
          </cell>
          <cell r="IX511">
            <v>0</v>
          </cell>
          <cell r="IY511">
            <v>0</v>
          </cell>
          <cell r="IZ511">
            <v>0</v>
          </cell>
          <cell r="JA511">
            <v>0</v>
          </cell>
          <cell r="JB511">
            <v>0</v>
          </cell>
          <cell r="JC511">
            <v>0</v>
          </cell>
          <cell r="JD511">
            <v>0</v>
          </cell>
          <cell r="JE511">
            <v>0</v>
          </cell>
          <cell r="JF511">
            <v>0</v>
          </cell>
          <cell r="JG511">
            <v>0</v>
          </cell>
          <cell r="JH511">
            <v>0</v>
          </cell>
          <cell r="JI511">
            <v>0</v>
          </cell>
          <cell r="JJ511">
            <v>0</v>
          </cell>
          <cell r="JK511">
            <v>0</v>
          </cell>
          <cell r="JL511">
            <v>0</v>
          </cell>
          <cell r="JM511">
            <v>0</v>
          </cell>
          <cell r="JN511">
            <v>0</v>
          </cell>
          <cell r="JO511">
            <v>0</v>
          </cell>
          <cell r="JP511">
            <v>0</v>
          </cell>
          <cell r="JQ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-4.6764001000001443E-3</v>
          </cell>
          <cell r="EI512">
            <v>4.6764001000001443E-3</v>
          </cell>
          <cell r="EJ512">
            <v>0</v>
          </cell>
          <cell r="EK512">
            <v>0</v>
          </cell>
          <cell r="EL512">
            <v>0</v>
          </cell>
          <cell r="EM512">
            <v>0</v>
          </cell>
          <cell r="EN512">
            <v>0</v>
          </cell>
          <cell r="EO512">
            <v>0</v>
          </cell>
          <cell r="EP512">
            <v>0</v>
          </cell>
          <cell r="EQ512">
            <v>0</v>
          </cell>
          <cell r="ER512">
            <v>0</v>
          </cell>
          <cell r="ES512">
            <v>0</v>
          </cell>
          <cell r="ET512">
            <v>0</v>
          </cell>
          <cell r="EU512">
            <v>0</v>
          </cell>
          <cell r="EV512">
            <v>0</v>
          </cell>
          <cell r="EW512">
            <v>0</v>
          </cell>
          <cell r="EX512">
            <v>0</v>
          </cell>
          <cell r="EY512">
            <v>0</v>
          </cell>
          <cell r="EZ512">
            <v>0</v>
          </cell>
          <cell r="FA512">
            <v>0</v>
          </cell>
          <cell r="FB512">
            <v>0</v>
          </cell>
          <cell r="FC512">
            <v>0</v>
          </cell>
          <cell r="FD512">
            <v>0</v>
          </cell>
          <cell r="FE512">
            <v>0</v>
          </cell>
          <cell r="FF512">
            <v>0</v>
          </cell>
          <cell r="FG512">
            <v>0</v>
          </cell>
          <cell r="FH512">
            <v>0</v>
          </cell>
          <cell r="FI512">
            <v>0</v>
          </cell>
          <cell r="FJ512">
            <v>0</v>
          </cell>
          <cell r="FK512">
            <v>0</v>
          </cell>
          <cell r="FL512">
            <v>0</v>
          </cell>
          <cell r="FM512">
            <v>0</v>
          </cell>
          <cell r="FN512">
            <v>0</v>
          </cell>
          <cell r="FO512">
            <v>0</v>
          </cell>
          <cell r="FP512">
            <v>0</v>
          </cell>
          <cell r="FQ512">
            <v>0</v>
          </cell>
          <cell r="FR512">
            <v>0</v>
          </cell>
          <cell r="FS512">
            <v>0</v>
          </cell>
          <cell r="FT512">
            <v>0</v>
          </cell>
          <cell r="FU512">
            <v>0</v>
          </cell>
          <cell r="FV512">
            <v>0</v>
          </cell>
          <cell r="FW512">
            <v>0</v>
          </cell>
          <cell r="FX512">
            <v>0</v>
          </cell>
          <cell r="FY512">
            <v>0</v>
          </cell>
          <cell r="FZ512">
            <v>0</v>
          </cell>
          <cell r="GA512">
            <v>0</v>
          </cell>
          <cell r="GB512">
            <v>0</v>
          </cell>
          <cell r="GC512">
            <v>0</v>
          </cell>
          <cell r="GD512">
            <v>0</v>
          </cell>
          <cell r="GE512">
            <v>0</v>
          </cell>
          <cell r="GF512">
            <v>0</v>
          </cell>
          <cell r="GG512">
            <v>0</v>
          </cell>
          <cell r="GH512">
            <v>0</v>
          </cell>
          <cell r="GI512">
            <v>0</v>
          </cell>
          <cell r="GJ512">
            <v>0</v>
          </cell>
          <cell r="GK512">
            <v>0</v>
          </cell>
          <cell r="GL512">
            <v>0</v>
          </cell>
          <cell r="GM512">
            <v>0</v>
          </cell>
          <cell r="GN512">
            <v>0</v>
          </cell>
          <cell r="GO512">
            <v>0</v>
          </cell>
          <cell r="GP512">
            <v>0</v>
          </cell>
          <cell r="GQ512">
            <v>0</v>
          </cell>
          <cell r="GR512">
            <v>0</v>
          </cell>
          <cell r="GS512">
            <v>0</v>
          </cell>
          <cell r="GT512">
            <v>0</v>
          </cell>
          <cell r="GU512">
            <v>0</v>
          </cell>
          <cell r="GV512">
            <v>0</v>
          </cell>
          <cell r="GW512">
            <v>0</v>
          </cell>
          <cell r="GX512">
            <v>0</v>
          </cell>
          <cell r="GY512">
            <v>0</v>
          </cell>
          <cell r="GZ512">
            <v>0</v>
          </cell>
          <cell r="HA512">
            <v>0</v>
          </cell>
          <cell r="HB512">
            <v>0</v>
          </cell>
          <cell r="HC512">
            <v>0</v>
          </cell>
          <cell r="HD512">
            <v>0</v>
          </cell>
          <cell r="HE512">
            <v>0</v>
          </cell>
          <cell r="HF512">
            <v>0</v>
          </cell>
          <cell r="HG512">
            <v>0</v>
          </cell>
          <cell r="HH512">
            <v>0</v>
          </cell>
          <cell r="HI512">
            <v>0</v>
          </cell>
          <cell r="HJ512">
            <v>0</v>
          </cell>
          <cell r="HK512">
            <v>0</v>
          </cell>
          <cell r="HL512">
            <v>0</v>
          </cell>
          <cell r="HM512">
            <v>0</v>
          </cell>
          <cell r="HN512">
            <v>0</v>
          </cell>
          <cell r="HO512">
            <v>0</v>
          </cell>
          <cell r="HP512">
            <v>0</v>
          </cell>
          <cell r="HQ512">
            <v>0</v>
          </cell>
          <cell r="HR512">
            <v>0</v>
          </cell>
          <cell r="HS512">
            <v>0</v>
          </cell>
          <cell r="HT512">
            <v>0</v>
          </cell>
          <cell r="HU512">
            <v>0</v>
          </cell>
          <cell r="HV512">
            <v>0</v>
          </cell>
          <cell r="HW512">
            <v>0</v>
          </cell>
          <cell r="HX512">
            <v>0</v>
          </cell>
          <cell r="HY512">
            <v>0</v>
          </cell>
          <cell r="HZ512">
            <v>0</v>
          </cell>
          <cell r="IA512">
            <v>0</v>
          </cell>
          <cell r="IB512">
            <v>0</v>
          </cell>
          <cell r="IC512">
            <v>0</v>
          </cell>
          <cell r="ID512">
            <v>0</v>
          </cell>
          <cell r="IE512">
            <v>0</v>
          </cell>
          <cell r="IF512">
            <v>0</v>
          </cell>
          <cell r="IG512">
            <v>0</v>
          </cell>
          <cell r="IH512">
            <v>0</v>
          </cell>
          <cell r="II512">
            <v>0</v>
          </cell>
          <cell r="IJ512">
            <v>0</v>
          </cell>
          <cell r="IK512">
            <v>0</v>
          </cell>
          <cell r="IL512">
            <v>0</v>
          </cell>
          <cell r="IM512">
            <v>0</v>
          </cell>
          <cell r="IN512">
            <v>0</v>
          </cell>
          <cell r="IO512">
            <v>0</v>
          </cell>
          <cell r="IP512">
            <v>0</v>
          </cell>
          <cell r="IQ512">
            <v>0</v>
          </cell>
          <cell r="IR512">
            <v>0</v>
          </cell>
          <cell r="IS512">
            <v>0</v>
          </cell>
          <cell r="IT512">
            <v>0</v>
          </cell>
          <cell r="IU512">
            <v>0</v>
          </cell>
          <cell r="IV512">
            <v>0</v>
          </cell>
          <cell r="IW512">
            <v>0</v>
          </cell>
          <cell r="IX512">
            <v>0</v>
          </cell>
          <cell r="IY512">
            <v>0</v>
          </cell>
          <cell r="IZ512">
            <v>0</v>
          </cell>
          <cell r="JA512">
            <v>0</v>
          </cell>
          <cell r="JB512">
            <v>0</v>
          </cell>
          <cell r="JC512">
            <v>0</v>
          </cell>
          <cell r="JD512">
            <v>0</v>
          </cell>
          <cell r="JE512">
            <v>3.6232799999993404E-3</v>
          </cell>
          <cell r="JF512">
            <v>0</v>
          </cell>
          <cell r="JG512">
            <v>0</v>
          </cell>
          <cell r="JH512">
            <v>0</v>
          </cell>
          <cell r="JI512">
            <v>3.6232800000000065E-3</v>
          </cell>
          <cell r="JJ512">
            <v>0</v>
          </cell>
          <cell r="JK512">
            <v>0</v>
          </cell>
          <cell r="JL512">
            <v>0</v>
          </cell>
          <cell r="JM512">
            <v>0</v>
          </cell>
          <cell r="JN512">
            <v>0</v>
          </cell>
          <cell r="JO512">
            <v>0</v>
          </cell>
          <cell r="JP512">
            <v>0</v>
          </cell>
          <cell r="JQ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-4.6764001000001443E-3</v>
          </cell>
          <cell r="EI513">
            <v>4.6764001000001443E-3</v>
          </cell>
          <cell r="EJ513">
            <v>0</v>
          </cell>
          <cell r="EK513">
            <v>0</v>
          </cell>
          <cell r="EL513">
            <v>0</v>
          </cell>
          <cell r="EM513">
            <v>0</v>
          </cell>
          <cell r="EN513">
            <v>0</v>
          </cell>
          <cell r="EO513">
            <v>0</v>
          </cell>
          <cell r="EP513">
            <v>0</v>
          </cell>
          <cell r="EQ513">
            <v>0</v>
          </cell>
          <cell r="ER513">
            <v>0</v>
          </cell>
          <cell r="ES513">
            <v>0</v>
          </cell>
          <cell r="ET513">
            <v>0</v>
          </cell>
          <cell r="EU513">
            <v>0</v>
          </cell>
          <cell r="EV513">
            <v>0</v>
          </cell>
          <cell r="EW513">
            <v>0</v>
          </cell>
          <cell r="EX513">
            <v>0</v>
          </cell>
          <cell r="EY513">
            <v>0</v>
          </cell>
          <cell r="EZ513">
            <v>0</v>
          </cell>
          <cell r="FA513">
            <v>0</v>
          </cell>
          <cell r="FB513">
            <v>0</v>
          </cell>
          <cell r="FC513">
            <v>0</v>
          </cell>
          <cell r="FD513">
            <v>0</v>
          </cell>
          <cell r="FE513">
            <v>0</v>
          </cell>
          <cell r="FF513">
            <v>0</v>
          </cell>
          <cell r="FG513">
            <v>0</v>
          </cell>
          <cell r="FH513">
            <v>0</v>
          </cell>
          <cell r="FI513">
            <v>0</v>
          </cell>
          <cell r="FJ513">
            <v>0</v>
          </cell>
          <cell r="FK513">
            <v>0</v>
          </cell>
          <cell r="FL513">
            <v>0</v>
          </cell>
          <cell r="FM513">
            <v>0</v>
          </cell>
          <cell r="FN513">
            <v>0</v>
          </cell>
          <cell r="FO513">
            <v>0</v>
          </cell>
          <cell r="FP513">
            <v>0</v>
          </cell>
          <cell r="FQ513">
            <v>0</v>
          </cell>
          <cell r="FR513">
            <v>0</v>
          </cell>
          <cell r="FS513">
            <v>0</v>
          </cell>
          <cell r="FT513">
            <v>0</v>
          </cell>
          <cell r="FU513">
            <v>0</v>
          </cell>
          <cell r="FV513">
            <v>0</v>
          </cell>
          <cell r="FW513">
            <v>0</v>
          </cell>
          <cell r="FX513">
            <v>0</v>
          </cell>
          <cell r="FY513">
            <v>0</v>
          </cell>
          <cell r="FZ513">
            <v>0</v>
          </cell>
          <cell r="GA513">
            <v>0</v>
          </cell>
          <cell r="GB513">
            <v>0</v>
          </cell>
          <cell r="GC513">
            <v>0</v>
          </cell>
          <cell r="GD513">
            <v>0</v>
          </cell>
          <cell r="GE513">
            <v>0</v>
          </cell>
          <cell r="GF513">
            <v>0</v>
          </cell>
          <cell r="GG513">
            <v>0</v>
          </cell>
          <cell r="GH513">
            <v>0</v>
          </cell>
          <cell r="GI513">
            <v>0</v>
          </cell>
          <cell r="GJ513">
            <v>0</v>
          </cell>
          <cell r="GK513">
            <v>0</v>
          </cell>
          <cell r="GL513">
            <v>0</v>
          </cell>
          <cell r="GM513">
            <v>0</v>
          </cell>
          <cell r="GN513">
            <v>0</v>
          </cell>
          <cell r="GO513">
            <v>0</v>
          </cell>
          <cell r="GP513">
            <v>0</v>
          </cell>
          <cell r="GQ513">
            <v>0</v>
          </cell>
          <cell r="GR513">
            <v>0</v>
          </cell>
          <cell r="GS513">
            <v>0</v>
          </cell>
          <cell r="GT513">
            <v>0</v>
          </cell>
          <cell r="GU513">
            <v>0</v>
          </cell>
          <cell r="GV513">
            <v>0</v>
          </cell>
          <cell r="GW513">
            <v>0</v>
          </cell>
          <cell r="GX513">
            <v>0</v>
          </cell>
          <cell r="GY513">
            <v>0</v>
          </cell>
          <cell r="GZ513">
            <v>0</v>
          </cell>
          <cell r="HA513">
            <v>0</v>
          </cell>
          <cell r="HB513">
            <v>0</v>
          </cell>
          <cell r="HC513">
            <v>0</v>
          </cell>
          <cell r="HD513">
            <v>0</v>
          </cell>
          <cell r="HE513">
            <v>0</v>
          </cell>
          <cell r="HF513">
            <v>0</v>
          </cell>
          <cell r="HG513">
            <v>0</v>
          </cell>
          <cell r="HH513">
            <v>0</v>
          </cell>
          <cell r="HI513">
            <v>0</v>
          </cell>
          <cell r="HJ513">
            <v>0</v>
          </cell>
          <cell r="HK513">
            <v>0</v>
          </cell>
          <cell r="HL513">
            <v>0</v>
          </cell>
          <cell r="HM513">
            <v>0</v>
          </cell>
          <cell r="HN513">
            <v>0</v>
          </cell>
          <cell r="HO513">
            <v>0</v>
          </cell>
          <cell r="HP513">
            <v>0</v>
          </cell>
          <cell r="HQ513">
            <v>0</v>
          </cell>
          <cell r="HR513">
            <v>0</v>
          </cell>
          <cell r="HS513">
            <v>0</v>
          </cell>
          <cell r="HT513">
            <v>0</v>
          </cell>
          <cell r="HU513">
            <v>0</v>
          </cell>
          <cell r="HV513">
            <v>0</v>
          </cell>
          <cell r="HW513">
            <v>0</v>
          </cell>
          <cell r="HX513">
            <v>0</v>
          </cell>
          <cell r="HY513">
            <v>0</v>
          </cell>
          <cell r="HZ513">
            <v>0</v>
          </cell>
          <cell r="IA513">
            <v>0</v>
          </cell>
          <cell r="IB513">
            <v>0</v>
          </cell>
          <cell r="IC513">
            <v>0</v>
          </cell>
          <cell r="ID513">
            <v>0</v>
          </cell>
          <cell r="IE513">
            <v>0</v>
          </cell>
          <cell r="IF513">
            <v>0</v>
          </cell>
          <cell r="IG513">
            <v>0</v>
          </cell>
          <cell r="IH513">
            <v>0</v>
          </cell>
          <cell r="II513">
            <v>0</v>
          </cell>
          <cell r="IJ513">
            <v>0</v>
          </cell>
          <cell r="IK513">
            <v>0</v>
          </cell>
          <cell r="IL513">
            <v>0</v>
          </cell>
          <cell r="IM513">
            <v>0</v>
          </cell>
          <cell r="IN513">
            <v>0</v>
          </cell>
          <cell r="IO513">
            <v>0</v>
          </cell>
          <cell r="IP513">
            <v>0</v>
          </cell>
          <cell r="IQ513">
            <v>0</v>
          </cell>
          <cell r="IR513">
            <v>0</v>
          </cell>
          <cell r="IS513">
            <v>0</v>
          </cell>
          <cell r="IT513">
            <v>0</v>
          </cell>
          <cell r="IU513">
            <v>0</v>
          </cell>
          <cell r="IV513">
            <v>0</v>
          </cell>
          <cell r="IW513">
            <v>0</v>
          </cell>
          <cell r="IX513">
            <v>0</v>
          </cell>
          <cell r="IY513">
            <v>0</v>
          </cell>
          <cell r="IZ513">
            <v>0</v>
          </cell>
          <cell r="JA513">
            <v>0</v>
          </cell>
          <cell r="JB513">
            <v>0</v>
          </cell>
          <cell r="JC513">
            <v>0</v>
          </cell>
          <cell r="JD513">
            <v>0</v>
          </cell>
          <cell r="JE513">
            <v>4.6751999999994354E-3</v>
          </cell>
          <cell r="JF513">
            <v>0</v>
          </cell>
          <cell r="JG513">
            <v>0</v>
          </cell>
          <cell r="JH513">
            <v>0</v>
          </cell>
          <cell r="JI513">
            <v>4.6751999999999905E-3</v>
          </cell>
          <cell r="JJ513">
            <v>0</v>
          </cell>
          <cell r="JK513">
            <v>0</v>
          </cell>
          <cell r="JL513">
            <v>0</v>
          </cell>
          <cell r="JM513">
            <v>0</v>
          </cell>
          <cell r="JN513">
            <v>0</v>
          </cell>
          <cell r="JO513">
            <v>0</v>
          </cell>
          <cell r="JP513">
            <v>0</v>
          </cell>
          <cell r="JQ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-4.1040001799999004E-3</v>
          </cell>
          <cell r="EF514">
            <v>0</v>
          </cell>
          <cell r="EG514">
            <v>0</v>
          </cell>
          <cell r="EH514">
            <v>-4.1040001800003445E-3</v>
          </cell>
          <cell r="EI514">
            <v>0</v>
          </cell>
          <cell r="EJ514">
            <v>0</v>
          </cell>
          <cell r="EK514">
            <v>0</v>
          </cell>
          <cell r="EL514">
            <v>0</v>
          </cell>
          <cell r="EM514">
            <v>0</v>
          </cell>
          <cell r="EN514">
            <v>0</v>
          </cell>
          <cell r="EO514">
            <v>0</v>
          </cell>
          <cell r="EP514">
            <v>0</v>
          </cell>
          <cell r="EQ514">
            <v>0</v>
          </cell>
          <cell r="ER514">
            <v>0</v>
          </cell>
          <cell r="ES514">
            <v>0</v>
          </cell>
          <cell r="ET514">
            <v>0</v>
          </cell>
          <cell r="EU514">
            <v>0</v>
          </cell>
          <cell r="EV514">
            <v>0</v>
          </cell>
          <cell r="EW514">
            <v>0</v>
          </cell>
          <cell r="EX514">
            <v>0</v>
          </cell>
          <cell r="EY514">
            <v>0</v>
          </cell>
          <cell r="EZ514">
            <v>0</v>
          </cell>
          <cell r="FA514">
            <v>0</v>
          </cell>
          <cell r="FB514">
            <v>0</v>
          </cell>
          <cell r="FC514">
            <v>0</v>
          </cell>
          <cell r="FD514">
            <v>0</v>
          </cell>
          <cell r="FE514">
            <v>0</v>
          </cell>
          <cell r="FF514">
            <v>0</v>
          </cell>
          <cell r="FG514">
            <v>0</v>
          </cell>
          <cell r="FH514">
            <v>0</v>
          </cell>
          <cell r="FI514">
            <v>0</v>
          </cell>
          <cell r="FJ514">
            <v>0</v>
          </cell>
          <cell r="FK514">
            <v>0</v>
          </cell>
          <cell r="FL514">
            <v>0</v>
          </cell>
          <cell r="FM514">
            <v>0</v>
          </cell>
          <cell r="FN514">
            <v>0</v>
          </cell>
          <cell r="FO514">
            <v>0</v>
          </cell>
          <cell r="FP514">
            <v>0</v>
          </cell>
          <cell r="FQ514">
            <v>0</v>
          </cell>
          <cell r="FR514">
            <v>0</v>
          </cell>
          <cell r="FS514">
            <v>0</v>
          </cell>
          <cell r="FT514">
            <v>0</v>
          </cell>
          <cell r="FU514">
            <v>0</v>
          </cell>
          <cell r="FV514">
            <v>0</v>
          </cell>
          <cell r="FW514">
            <v>0</v>
          </cell>
          <cell r="FX514">
            <v>0</v>
          </cell>
          <cell r="FY514">
            <v>0</v>
          </cell>
          <cell r="FZ514">
            <v>0</v>
          </cell>
          <cell r="GA514">
            <v>0</v>
          </cell>
          <cell r="GB514">
            <v>0</v>
          </cell>
          <cell r="GC514">
            <v>0</v>
          </cell>
          <cell r="GD514">
            <v>0</v>
          </cell>
          <cell r="GE514">
            <v>0</v>
          </cell>
          <cell r="GF514">
            <v>0</v>
          </cell>
          <cell r="GG514">
            <v>0</v>
          </cell>
          <cell r="GH514">
            <v>0</v>
          </cell>
          <cell r="GI514">
            <v>0</v>
          </cell>
          <cell r="GJ514">
            <v>0</v>
          </cell>
          <cell r="GK514">
            <v>0</v>
          </cell>
          <cell r="GL514">
            <v>0</v>
          </cell>
          <cell r="GM514">
            <v>0</v>
          </cell>
          <cell r="GN514">
            <v>0</v>
          </cell>
          <cell r="GO514">
            <v>0</v>
          </cell>
          <cell r="GP514">
            <v>0</v>
          </cell>
          <cell r="GQ514">
            <v>0</v>
          </cell>
          <cell r="GR514">
            <v>0</v>
          </cell>
          <cell r="GS514">
            <v>0</v>
          </cell>
          <cell r="GT514">
            <v>0</v>
          </cell>
          <cell r="GU514">
            <v>0</v>
          </cell>
          <cell r="GV514">
            <v>0</v>
          </cell>
          <cell r="GW514">
            <v>0</v>
          </cell>
          <cell r="GX514">
            <v>0</v>
          </cell>
          <cell r="GY514">
            <v>0</v>
          </cell>
          <cell r="GZ514">
            <v>0</v>
          </cell>
          <cell r="HA514">
            <v>0</v>
          </cell>
          <cell r="HB514">
            <v>0</v>
          </cell>
          <cell r="HC514">
            <v>0</v>
          </cell>
          <cell r="HD514">
            <v>0</v>
          </cell>
          <cell r="HE514">
            <v>0</v>
          </cell>
          <cell r="HF514">
            <v>0</v>
          </cell>
          <cell r="HG514">
            <v>0</v>
          </cell>
          <cell r="HH514">
            <v>0</v>
          </cell>
          <cell r="HI514">
            <v>0</v>
          </cell>
          <cell r="HJ514">
            <v>0</v>
          </cell>
          <cell r="HK514">
            <v>0</v>
          </cell>
          <cell r="HL514">
            <v>0</v>
          </cell>
          <cell r="HM514">
            <v>0</v>
          </cell>
          <cell r="HN514">
            <v>0</v>
          </cell>
          <cell r="HO514">
            <v>0</v>
          </cell>
          <cell r="HP514">
            <v>0</v>
          </cell>
          <cell r="HQ514">
            <v>0</v>
          </cell>
          <cell r="HR514">
            <v>0</v>
          </cell>
          <cell r="HS514">
            <v>0</v>
          </cell>
          <cell r="HT514">
            <v>0</v>
          </cell>
          <cell r="HU514">
            <v>0</v>
          </cell>
          <cell r="HV514">
            <v>0</v>
          </cell>
          <cell r="HW514">
            <v>0</v>
          </cell>
          <cell r="HX514">
            <v>0</v>
          </cell>
          <cell r="HY514">
            <v>0</v>
          </cell>
          <cell r="HZ514">
            <v>0</v>
          </cell>
          <cell r="IA514">
            <v>0</v>
          </cell>
          <cell r="IB514">
            <v>0</v>
          </cell>
          <cell r="IC514">
            <v>0</v>
          </cell>
          <cell r="ID514">
            <v>0</v>
          </cell>
          <cell r="IE514">
            <v>0</v>
          </cell>
          <cell r="IF514">
            <v>0</v>
          </cell>
          <cell r="IG514">
            <v>0</v>
          </cell>
          <cell r="IH514">
            <v>0</v>
          </cell>
          <cell r="II514">
            <v>0</v>
          </cell>
          <cell r="IJ514">
            <v>0</v>
          </cell>
          <cell r="IK514">
            <v>0</v>
          </cell>
          <cell r="IL514">
            <v>0</v>
          </cell>
          <cell r="IM514">
            <v>0</v>
          </cell>
          <cell r="IN514">
            <v>0</v>
          </cell>
          <cell r="IO514">
            <v>0</v>
          </cell>
          <cell r="IP514">
            <v>0</v>
          </cell>
          <cell r="IQ514">
            <v>0</v>
          </cell>
          <cell r="IR514">
            <v>0</v>
          </cell>
          <cell r="IS514">
            <v>0</v>
          </cell>
          <cell r="IT514">
            <v>0</v>
          </cell>
          <cell r="IU514">
            <v>0</v>
          </cell>
          <cell r="IV514">
            <v>0</v>
          </cell>
          <cell r="IW514">
            <v>0</v>
          </cell>
          <cell r="IX514">
            <v>0</v>
          </cell>
          <cell r="IY514">
            <v>0</v>
          </cell>
          <cell r="IZ514">
            <v>0</v>
          </cell>
          <cell r="JA514">
            <v>0</v>
          </cell>
          <cell r="JB514">
            <v>0</v>
          </cell>
          <cell r="JC514">
            <v>0</v>
          </cell>
          <cell r="JD514">
            <v>0</v>
          </cell>
          <cell r="JE514">
            <v>0</v>
          </cell>
          <cell r="JF514">
            <v>0</v>
          </cell>
          <cell r="JG514">
            <v>0</v>
          </cell>
          <cell r="JH514">
            <v>0</v>
          </cell>
          <cell r="JI514">
            <v>0</v>
          </cell>
          <cell r="JJ514">
            <v>0</v>
          </cell>
          <cell r="JK514">
            <v>0</v>
          </cell>
          <cell r="JL514">
            <v>0</v>
          </cell>
          <cell r="JM514">
            <v>0</v>
          </cell>
          <cell r="JN514">
            <v>0</v>
          </cell>
          <cell r="JO514">
            <v>0</v>
          </cell>
          <cell r="JP514">
            <v>0</v>
          </cell>
          <cell r="JQ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-4.6764001000001443E-3</v>
          </cell>
          <cell r="EI515">
            <v>4.6764001000001443E-3</v>
          </cell>
          <cell r="EJ515">
            <v>0</v>
          </cell>
          <cell r="EK515">
            <v>0</v>
          </cell>
          <cell r="EL515">
            <v>0</v>
          </cell>
          <cell r="EM515">
            <v>0</v>
          </cell>
          <cell r="EN515">
            <v>0</v>
          </cell>
          <cell r="EO515">
            <v>0</v>
          </cell>
          <cell r="EP515">
            <v>0</v>
          </cell>
          <cell r="EQ515">
            <v>0</v>
          </cell>
          <cell r="ER515">
            <v>0</v>
          </cell>
          <cell r="ES515">
            <v>0</v>
          </cell>
          <cell r="ET515">
            <v>0</v>
          </cell>
          <cell r="EU515">
            <v>0</v>
          </cell>
          <cell r="EV515">
            <v>0</v>
          </cell>
          <cell r="EW515">
            <v>0</v>
          </cell>
          <cell r="EX515">
            <v>0</v>
          </cell>
          <cell r="EY515">
            <v>0</v>
          </cell>
          <cell r="EZ515">
            <v>0</v>
          </cell>
          <cell r="FA515">
            <v>0</v>
          </cell>
          <cell r="FB515">
            <v>0</v>
          </cell>
          <cell r="FC515">
            <v>0</v>
          </cell>
          <cell r="FD515">
            <v>0</v>
          </cell>
          <cell r="FE515">
            <v>0</v>
          </cell>
          <cell r="FF515">
            <v>0</v>
          </cell>
          <cell r="FG515">
            <v>0</v>
          </cell>
          <cell r="FH515">
            <v>0</v>
          </cell>
          <cell r="FI515">
            <v>0</v>
          </cell>
          <cell r="FJ515">
            <v>0</v>
          </cell>
          <cell r="FK515">
            <v>0</v>
          </cell>
          <cell r="FL515">
            <v>0</v>
          </cell>
          <cell r="FM515">
            <v>0</v>
          </cell>
          <cell r="FN515">
            <v>0</v>
          </cell>
          <cell r="FO515">
            <v>0</v>
          </cell>
          <cell r="FP515">
            <v>0</v>
          </cell>
          <cell r="FQ515">
            <v>0</v>
          </cell>
          <cell r="FR515">
            <v>0</v>
          </cell>
          <cell r="FS515">
            <v>0</v>
          </cell>
          <cell r="FT515">
            <v>0</v>
          </cell>
          <cell r="FU515">
            <v>0</v>
          </cell>
          <cell r="FV515">
            <v>0</v>
          </cell>
          <cell r="FW515">
            <v>0</v>
          </cell>
          <cell r="FX515">
            <v>0</v>
          </cell>
          <cell r="FY515">
            <v>0</v>
          </cell>
          <cell r="FZ515">
            <v>0</v>
          </cell>
          <cell r="GA515">
            <v>0</v>
          </cell>
          <cell r="GB515">
            <v>0</v>
          </cell>
          <cell r="GC515">
            <v>0</v>
          </cell>
          <cell r="GD515">
            <v>0</v>
          </cell>
          <cell r="GE515">
            <v>0</v>
          </cell>
          <cell r="GF515">
            <v>0</v>
          </cell>
          <cell r="GG515">
            <v>0</v>
          </cell>
          <cell r="GH515">
            <v>0</v>
          </cell>
          <cell r="GI515">
            <v>0</v>
          </cell>
          <cell r="GJ515">
            <v>0</v>
          </cell>
          <cell r="GK515">
            <v>0</v>
          </cell>
          <cell r="GL515">
            <v>0</v>
          </cell>
          <cell r="GM515">
            <v>0</v>
          </cell>
          <cell r="GN515">
            <v>0</v>
          </cell>
          <cell r="GO515">
            <v>0</v>
          </cell>
          <cell r="GP515">
            <v>0</v>
          </cell>
          <cell r="GQ515">
            <v>0</v>
          </cell>
          <cell r="GR515">
            <v>0</v>
          </cell>
          <cell r="GS515">
            <v>0</v>
          </cell>
          <cell r="GT515">
            <v>0</v>
          </cell>
          <cell r="GU515">
            <v>0</v>
          </cell>
          <cell r="GV515">
            <v>0</v>
          </cell>
          <cell r="GW515">
            <v>0</v>
          </cell>
          <cell r="GX515">
            <v>0</v>
          </cell>
          <cell r="GY515">
            <v>0</v>
          </cell>
          <cell r="GZ515">
            <v>0</v>
          </cell>
          <cell r="HA515">
            <v>0</v>
          </cell>
          <cell r="HB515">
            <v>0</v>
          </cell>
          <cell r="HC515">
            <v>0</v>
          </cell>
          <cell r="HD515">
            <v>0</v>
          </cell>
          <cell r="HE515">
            <v>0</v>
          </cell>
          <cell r="HF515">
            <v>0</v>
          </cell>
          <cell r="HG515">
            <v>0</v>
          </cell>
          <cell r="HH515">
            <v>0</v>
          </cell>
          <cell r="HI515">
            <v>0</v>
          </cell>
          <cell r="HJ515">
            <v>0</v>
          </cell>
          <cell r="HK515">
            <v>0</v>
          </cell>
          <cell r="HL515">
            <v>0</v>
          </cell>
          <cell r="HM515">
            <v>0</v>
          </cell>
          <cell r="HN515">
            <v>0</v>
          </cell>
          <cell r="HO515">
            <v>0</v>
          </cell>
          <cell r="HP515">
            <v>0</v>
          </cell>
          <cell r="HQ515">
            <v>0</v>
          </cell>
          <cell r="HR515">
            <v>0</v>
          </cell>
          <cell r="HS515">
            <v>0</v>
          </cell>
          <cell r="HT515">
            <v>0</v>
          </cell>
          <cell r="HU515">
            <v>0</v>
          </cell>
          <cell r="HV515">
            <v>0</v>
          </cell>
          <cell r="HW515">
            <v>0</v>
          </cell>
          <cell r="HX515">
            <v>0</v>
          </cell>
          <cell r="HY515">
            <v>0</v>
          </cell>
          <cell r="HZ515">
            <v>0</v>
          </cell>
          <cell r="IA515">
            <v>0</v>
          </cell>
          <cell r="IB515">
            <v>0</v>
          </cell>
          <cell r="IC515">
            <v>0</v>
          </cell>
          <cell r="ID515">
            <v>0</v>
          </cell>
          <cell r="IE515">
            <v>0</v>
          </cell>
          <cell r="IF515">
            <v>0</v>
          </cell>
          <cell r="IG515">
            <v>0</v>
          </cell>
          <cell r="IH515">
            <v>0</v>
          </cell>
          <cell r="II515">
            <v>0</v>
          </cell>
          <cell r="IJ515">
            <v>0</v>
          </cell>
          <cell r="IK515">
            <v>0</v>
          </cell>
          <cell r="IL515">
            <v>0</v>
          </cell>
          <cell r="IM515">
            <v>0</v>
          </cell>
          <cell r="IN515">
            <v>0</v>
          </cell>
          <cell r="IO515">
            <v>0</v>
          </cell>
          <cell r="IP515">
            <v>0</v>
          </cell>
          <cell r="IQ515">
            <v>0</v>
          </cell>
          <cell r="IR515">
            <v>0</v>
          </cell>
          <cell r="IS515">
            <v>0</v>
          </cell>
          <cell r="IT515">
            <v>0</v>
          </cell>
          <cell r="IU515">
            <v>0</v>
          </cell>
          <cell r="IV515">
            <v>0</v>
          </cell>
          <cell r="IW515">
            <v>0</v>
          </cell>
          <cell r="IX515">
            <v>0</v>
          </cell>
          <cell r="IY515">
            <v>0</v>
          </cell>
          <cell r="IZ515">
            <v>0</v>
          </cell>
          <cell r="JA515">
            <v>0</v>
          </cell>
          <cell r="JB515">
            <v>0</v>
          </cell>
          <cell r="JC515">
            <v>0</v>
          </cell>
          <cell r="JD515">
            <v>0</v>
          </cell>
          <cell r="JE515">
            <v>4.6751999999994354E-3</v>
          </cell>
          <cell r="JF515">
            <v>0</v>
          </cell>
          <cell r="JG515">
            <v>0</v>
          </cell>
          <cell r="JH515">
            <v>0</v>
          </cell>
          <cell r="JI515">
            <v>4.6751999999999905E-3</v>
          </cell>
          <cell r="JJ515">
            <v>0</v>
          </cell>
          <cell r="JK515">
            <v>0</v>
          </cell>
          <cell r="JL515">
            <v>0</v>
          </cell>
          <cell r="JM515">
            <v>0</v>
          </cell>
          <cell r="JN515">
            <v>0</v>
          </cell>
          <cell r="JO515">
            <v>0</v>
          </cell>
          <cell r="JP515">
            <v>0</v>
          </cell>
          <cell r="JQ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-8.5146641700006853E-3</v>
          </cell>
          <cell r="EF516">
            <v>0</v>
          </cell>
          <cell r="EG516">
            <v>0</v>
          </cell>
          <cell r="EH516">
            <v>-3.838264070000097E-3</v>
          </cell>
          <cell r="EI516">
            <v>-4.6764001000001443E-3</v>
          </cell>
          <cell r="EJ516">
            <v>0</v>
          </cell>
          <cell r="EK516">
            <v>0</v>
          </cell>
          <cell r="EL516">
            <v>0</v>
          </cell>
          <cell r="EM516">
            <v>0</v>
          </cell>
          <cell r="EN516">
            <v>0</v>
          </cell>
          <cell r="EO516">
            <v>0</v>
          </cell>
          <cell r="EP516">
            <v>0</v>
          </cell>
          <cell r="EQ516">
            <v>0</v>
          </cell>
          <cell r="ER516">
            <v>0</v>
          </cell>
          <cell r="ES516">
            <v>0</v>
          </cell>
          <cell r="ET516">
            <v>0</v>
          </cell>
          <cell r="EU516">
            <v>0</v>
          </cell>
          <cell r="EV516">
            <v>0</v>
          </cell>
          <cell r="EW516">
            <v>0</v>
          </cell>
          <cell r="EX516">
            <v>0</v>
          </cell>
          <cell r="EY516">
            <v>0</v>
          </cell>
          <cell r="EZ516">
            <v>0</v>
          </cell>
          <cell r="FA516">
            <v>0</v>
          </cell>
          <cell r="FB516">
            <v>0</v>
          </cell>
          <cell r="FC516">
            <v>0</v>
          </cell>
          <cell r="FD516">
            <v>0</v>
          </cell>
          <cell r="FE516">
            <v>0</v>
          </cell>
          <cell r="FF516">
            <v>0</v>
          </cell>
          <cell r="FG516">
            <v>0</v>
          </cell>
          <cell r="FH516">
            <v>0</v>
          </cell>
          <cell r="FI516">
            <v>0</v>
          </cell>
          <cell r="FJ516">
            <v>0</v>
          </cell>
          <cell r="FK516">
            <v>0</v>
          </cell>
          <cell r="FL516">
            <v>0</v>
          </cell>
          <cell r="FM516">
            <v>0</v>
          </cell>
          <cell r="FN516">
            <v>0</v>
          </cell>
          <cell r="FO516">
            <v>0</v>
          </cell>
          <cell r="FP516">
            <v>0</v>
          </cell>
          <cell r="FQ516">
            <v>0</v>
          </cell>
          <cell r="FR516">
            <v>0</v>
          </cell>
          <cell r="FS516">
            <v>0</v>
          </cell>
          <cell r="FT516">
            <v>0</v>
          </cell>
          <cell r="FU516">
            <v>0</v>
          </cell>
          <cell r="FV516">
            <v>0</v>
          </cell>
          <cell r="FW516">
            <v>0</v>
          </cell>
          <cell r="FX516">
            <v>0</v>
          </cell>
          <cell r="FY516">
            <v>0</v>
          </cell>
          <cell r="FZ516">
            <v>0</v>
          </cell>
          <cell r="GA516">
            <v>0</v>
          </cell>
          <cell r="GB516">
            <v>0</v>
          </cell>
          <cell r="GC516">
            <v>0</v>
          </cell>
          <cell r="GD516">
            <v>0</v>
          </cell>
          <cell r="GE516">
            <v>0</v>
          </cell>
          <cell r="GF516">
            <v>0</v>
          </cell>
          <cell r="GG516">
            <v>0</v>
          </cell>
          <cell r="GH516">
            <v>0</v>
          </cell>
          <cell r="GI516">
            <v>0</v>
          </cell>
          <cell r="GJ516">
            <v>0</v>
          </cell>
          <cell r="GK516">
            <v>0</v>
          </cell>
          <cell r="GL516">
            <v>0</v>
          </cell>
          <cell r="GM516">
            <v>0</v>
          </cell>
          <cell r="GN516">
            <v>0</v>
          </cell>
          <cell r="GO516">
            <v>0</v>
          </cell>
          <cell r="GP516">
            <v>0</v>
          </cell>
          <cell r="GQ516">
            <v>0</v>
          </cell>
          <cell r="GR516">
            <v>0</v>
          </cell>
          <cell r="GS516">
            <v>0</v>
          </cell>
          <cell r="GT516">
            <v>0</v>
          </cell>
          <cell r="GU516">
            <v>0</v>
          </cell>
          <cell r="GV516">
            <v>0</v>
          </cell>
          <cell r="GW516">
            <v>0</v>
          </cell>
          <cell r="GX516">
            <v>0</v>
          </cell>
          <cell r="GY516">
            <v>0</v>
          </cell>
          <cell r="GZ516">
            <v>0</v>
          </cell>
          <cell r="HA516">
            <v>0</v>
          </cell>
          <cell r="HB516">
            <v>0</v>
          </cell>
          <cell r="HC516">
            <v>0</v>
          </cell>
          <cell r="HD516">
            <v>0</v>
          </cell>
          <cell r="HE516">
            <v>0</v>
          </cell>
          <cell r="HF516">
            <v>0</v>
          </cell>
          <cell r="HG516">
            <v>0</v>
          </cell>
          <cell r="HH516">
            <v>0</v>
          </cell>
          <cell r="HI516">
            <v>0</v>
          </cell>
          <cell r="HJ516">
            <v>0</v>
          </cell>
          <cell r="HK516">
            <v>0</v>
          </cell>
          <cell r="HL516">
            <v>0</v>
          </cell>
          <cell r="HM516">
            <v>0</v>
          </cell>
          <cell r="HN516">
            <v>0</v>
          </cell>
          <cell r="HO516">
            <v>0</v>
          </cell>
          <cell r="HP516">
            <v>0</v>
          </cell>
          <cell r="HQ516">
            <v>0</v>
          </cell>
          <cell r="HR516">
            <v>0</v>
          </cell>
          <cell r="HS516">
            <v>0</v>
          </cell>
          <cell r="HT516">
            <v>0</v>
          </cell>
          <cell r="HU516">
            <v>0</v>
          </cell>
          <cell r="HV516">
            <v>0</v>
          </cell>
          <cell r="HW516">
            <v>0</v>
          </cell>
          <cell r="HX516">
            <v>0</v>
          </cell>
          <cell r="HY516">
            <v>0</v>
          </cell>
          <cell r="HZ516">
            <v>0</v>
          </cell>
          <cell r="IA516">
            <v>0</v>
          </cell>
          <cell r="IB516">
            <v>0</v>
          </cell>
          <cell r="IC516">
            <v>0</v>
          </cell>
          <cell r="ID516">
            <v>0</v>
          </cell>
          <cell r="IE516">
            <v>0</v>
          </cell>
          <cell r="IF516">
            <v>0</v>
          </cell>
          <cell r="IG516">
            <v>0</v>
          </cell>
          <cell r="IH516">
            <v>0</v>
          </cell>
          <cell r="II516">
            <v>0</v>
          </cell>
          <cell r="IJ516">
            <v>0</v>
          </cell>
          <cell r="IK516">
            <v>0</v>
          </cell>
          <cell r="IL516">
            <v>0</v>
          </cell>
          <cell r="IM516">
            <v>0</v>
          </cell>
          <cell r="IN516">
            <v>0</v>
          </cell>
          <cell r="IO516">
            <v>0</v>
          </cell>
          <cell r="IP516">
            <v>0</v>
          </cell>
          <cell r="IQ516">
            <v>0</v>
          </cell>
          <cell r="IR516">
            <v>0</v>
          </cell>
          <cell r="IS516">
            <v>0</v>
          </cell>
          <cell r="IT516">
            <v>0</v>
          </cell>
          <cell r="IU516">
            <v>0</v>
          </cell>
          <cell r="IV516">
            <v>0</v>
          </cell>
          <cell r="IW516">
            <v>0</v>
          </cell>
          <cell r="IX516">
            <v>0</v>
          </cell>
          <cell r="IY516">
            <v>0</v>
          </cell>
          <cell r="IZ516">
            <v>0</v>
          </cell>
          <cell r="JA516">
            <v>0</v>
          </cell>
          <cell r="JB516">
            <v>0</v>
          </cell>
          <cell r="JC516">
            <v>0</v>
          </cell>
          <cell r="JD516">
            <v>0</v>
          </cell>
          <cell r="JE516">
            <v>2.4459343200007311E-3</v>
          </cell>
          <cell r="JF516">
            <v>0</v>
          </cell>
          <cell r="JG516">
            <v>0</v>
          </cell>
          <cell r="JH516">
            <v>0</v>
          </cell>
          <cell r="JI516">
            <v>2.4459343200000649E-3</v>
          </cell>
          <cell r="JJ516">
            <v>0</v>
          </cell>
          <cell r="JK516">
            <v>0</v>
          </cell>
          <cell r="JL516">
            <v>0</v>
          </cell>
          <cell r="JM516">
            <v>0</v>
          </cell>
          <cell r="JN516">
            <v>0</v>
          </cell>
          <cell r="JO516">
            <v>0</v>
          </cell>
          <cell r="JP516">
            <v>0</v>
          </cell>
          <cell r="JQ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-5.1960001000139755E-4</v>
          </cell>
          <cell r="EF517">
            <v>0</v>
          </cell>
          <cell r="EG517">
            <v>-5.1960001000006528E-4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0</v>
          </cell>
          <cell r="ER517">
            <v>8.0333997999986195E-3</v>
          </cell>
          <cell r="ES517">
            <v>0</v>
          </cell>
          <cell r="ET517">
            <v>4.8200398800002375E-3</v>
          </cell>
          <cell r="EU517">
            <v>5.3555997999943372E-4</v>
          </cell>
          <cell r="EV517">
            <v>1.0711199799997573E-3</v>
          </cell>
          <cell r="EW517">
            <v>1.6066799600000792E-3</v>
          </cell>
          <cell r="EX517">
            <v>0</v>
          </cell>
          <cell r="EY517">
            <v>0</v>
          </cell>
          <cell r="EZ517">
            <v>0</v>
          </cell>
          <cell r="FA517">
            <v>0</v>
          </cell>
          <cell r="FB517">
            <v>0</v>
          </cell>
          <cell r="FC517">
            <v>0</v>
          </cell>
          <cell r="FD517">
            <v>0</v>
          </cell>
          <cell r="FE517">
            <v>0</v>
          </cell>
          <cell r="FF517">
            <v>0</v>
          </cell>
          <cell r="FG517">
            <v>0</v>
          </cell>
          <cell r="FH517">
            <v>0</v>
          </cell>
          <cell r="FI517">
            <v>0</v>
          </cell>
          <cell r="FJ517">
            <v>0</v>
          </cell>
          <cell r="FK517">
            <v>0</v>
          </cell>
          <cell r="FL517">
            <v>0</v>
          </cell>
          <cell r="FM517">
            <v>0</v>
          </cell>
          <cell r="FN517">
            <v>0</v>
          </cell>
          <cell r="FO517">
            <v>0</v>
          </cell>
          <cell r="FP517">
            <v>0</v>
          </cell>
          <cell r="FQ517">
            <v>0</v>
          </cell>
          <cell r="FR517">
            <v>0</v>
          </cell>
          <cell r="FS517">
            <v>0</v>
          </cell>
          <cell r="FT517">
            <v>0</v>
          </cell>
          <cell r="FU517">
            <v>0</v>
          </cell>
          <cell r="FV517">
            <v>0</v>
          </cell>
          <cell r="FW517">
            <v>0</v>
          </cell>
          <cell r="FX517">
            <v>0</v>
          </cell>
          <cell r="FY517">
            <v>0</v>
          </cell>
          <cell r="FZ517">
            <v>0</v>
          </cell>
          <cell r="GA517">
            <v>0</v>
          </cell>
          <cell r="GB517">
            <v>0</v>
          </cell>
          <cell r="GC517">
            <v>0</v>
          </cell>
          <cell r="GD517">
            <v>0</v>
          </cell>
          <cell r="GE517">
            <v>0</v>
          </cell>
          <cell r="GF517">
            <v>0</v>
          </cell>
          <cell r="GG517">
            <v>0</v>
          </cell>
          <cell r="GH517">
            <v>0</v>
          </cell>
          <cell r="GI517">
            <v>0</v>
          </cell>
          <cell r="GJ517">
            <v>0</v>
          </cell>
          <cell r="GK517">
            <v>0</v>
          </cell>
          <cell r="GL517">
            <v>0</v>
          </cell>
          <cell r="GM517">
            <v>0</v>
          </cell>
          <cell r="GN517">
            <v>0</v>
          </cell>
          <cell r="GO517">
            <v>0</v>
          </cell>
          <cell r="GP517">
            <v>0</v>
          </cell>
          <cell r="GQ517">
            <v>0</v>
          </cell>
          <cell r="GR517">
            <v>0</v>
          </cell>
          <cell r="GS517">
            <v>0</v>
          </cell>
          <cell r="GT517">
            <v>0</v>
          </cell>
          <cell r="GU517">
            <v>0</v>
          </cell>
          <cell r="GV517">
            <v>0</v>
          </cell>
          <cell r="GW517">
            <v>0</v>
          </cell>
          <cell r="GX517">
            <v>0</v>
          </cell>
          <cell r="GY517">
            <v>0</v>
          </cell>
          <cell r="GZ517">
            <v>0</v>
          </cell>
          <cell r="HA517">
            <v>0</v>
          </cell>
          <cell r="HB517">
            <v>0</v>
          </cell>
          <cell r="HC517">
            <v>0</v>
          </cell>
          <cell r="HD517">
            <v>0</v>
          </cell>
          <cell r="HE517">
            <v>0</v>
          </cell>
          <cell r="HF517">
            <v>0</v>
          </cell>
          <cell r="HG517">
            <v>0</v>
          </cell>
          <cell r="HH517">
            <v>0</v>
          </cell>
          <cell r="HI517">
            <v>0</v>
          </cell>
          <cell r="HJ517">
            <v>0</v>
          </cell>
          <cell r="HK517">
            <v>0</v>
          </cell>
          <cell r="HL517">
            <v>0</v>
          </cell>
          <cell r="HM517">
            <v>0</v>
          </cell>
          <cell r="HN517">
            <v>0</v>
          </cell>
          <cell r="HO517">
            <v>0</v>
          </cell>
          <cell r="HP517">
            <v>0</v>
          </cell>
          <cell r="HQ517">
            <v>0</v>
          </cell>
          <cell r="HR517">
            <v>0</v>
          </cell>
          <cell r="HS517">
            <v>0</v>
          </cell>
          <cell r="HT517">
            <v>0</v>
          </cell>
          <cell r="HU517">
            <v>0</v>
          </cell>
          <cell r="HV517">
            <v>0</v>
          </cell>
          <cell r="HW517">
            <v>0</v>
          </cell>
          <cell r="HX517">
            <v>0</v>
          </cell>
          <cell r="HY517">
            <v>0</v>
          </cell>
          <cell r="HZ517">
            <v>0</v>
          </cell>
          <cell r="IA517">
            <v>0</v>
          </cell>
          <cell r="IB517">
            <v>0</v>
          </cell>
          <cell r="IC517">
            <v>0</v>
          </cell>
          <cell r="ID517">
            <v>0</v>
          </cell>
          <cell r="IE517">
            <v>0</v>
          </cell>
          <cell r="IF517">
            <v>0</v>
          </cell>
          <cell r="IG517">
            <v>0</v>
          </cell>
          <cell r="IH517">
            <v>0</v>
          </cell>
          <cell r="II517">
            <v>0</v>
          </cell>
          <cell r="IJ517">
            <v>0</v>
          </cell>
          <cell r="IK517">
            <v>0</v>
          </cell>
          <cell r="IL517">
            <v>0</v>
          </cell>
          <cell r="IM517">
            <v>0</v>
          </cell>
          <cell r="IN517">
            <v>0</v>
          </cell>
          <cell r="IO517">
            <v>0</v>
          </cell>
          <cell r="IP517">
            <v>0</v>
          </cell>
          <cell r="IQ517">
            <v>0</v>
          </cell>
          <cell r="IR517">
            <v>0</v>
          </cell>
          <cell r="IS517">
            <v>0</v>
          </cell>
          <cell r="IT517">
            <v>0</v>
          </cell>
          <cell r="IU517">
            <v>0</v>
          </cell>
          <cell r="IV517">
            <v>0</v>
          </cell>
          <cell r="IW517">
            <v>0</v>
          </cell>
          <cell r="IX517">
            <v>0</v>
          </cell>
          <cell r="IY517">
            <v>0</v>
          </cell>
          <cell r="IZ517">
            <v>0</v>
          </cell>
          <cell r="JA517">
            <v>0</v>
          </cell>
          <cell r="JB517">
            <v>0</v>
          </cell>
          <cell r="JC517">
            <v>0</v>
          </cell>
          <cell r="JD517">
            <v>0</v>
          </cell>
          <cell r="JE517">
            <v>7.0128000000000412E-3</v>
          </cell>
          <cell r="JF517">
            <v>0</v>
          </cell>
          <cell r="JG517">
            <v>0</v>
          </cell>
          <cell r="JH517">
            <v>0</v>
          </cell>
          <cell r="JI517">
            <v>7.0128000000000412E-3</v>
          </cell>
          <cell r="JJ517">
            <v>0</v>
          </cell>
          <cell r="JK517">
            <v>0</v>
          </cell>
          <cell r="JL517">
            <v>0</v>
          </cell>
          <cell r="JM517">
            <v>0</v>
          </cell>
          <cell r="JN517">
            <v>0</v>
          </cell>
          <cell r="JO517">
            <v>0</v>
          </cell>
          <cell r="JP517">
            <v>0</v>
          </cell>
          <cell r="JQ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0</v>
          </cell>
          <cell r="ER518">
            <v>0</v>
          </cell>
          <cell r="ES518">
            <v>0</v>
          </cell>
          <cell r="ET518">
            <v>0</v>
          </cell>
          <cell r="EU518">
            <v>0</v>
          </cell>
          <cell r="EV518">
            <v>0</v>
          </cell>
          <cell r="EW518">
            <v>0</v>
          </cell>
          <cell r="EX518">
            <v>0</v>
          </cell>
          <cell r="EY518">
            <v>0</v>
          </cell>
          <cell r="EZ518">
            <v>0</v>
          </cell>
          <cell r="FA518">
            <v>0</v>
          </cell>
          <cell r="FB518">
            <v>0</v>
          </cell>
          <cell r="FC518">
            <v>0</v>
          </cell>
          <cell r="FD518">
            <v>0</v>
          </cell>
          <cell r="FE518">
            <v>0</v>
          </cell>
          <cell r="FF518">
            <v>0</v>
          </cell>
          <cell r="FG518">
            <v>0</v>
          </cell>
          <cell r="FH518">
            <v>0</v>
          </cell>
          <cell r="FI518">
            <v>0</v>
          </cell>
          <cell r="FJ518">
            <v>0</v>
          </cell>
          <cell r="FK518">
            <v>0</v>
          </cell>
          <cell r="FL518">
            <v>0</v>
          </cell>
          <cell r="FM518">
            <v>0</v>
          </cell>
          <cell r="FN518">
            <v>0</v>
          </cell>
          <cell r="FO518">
            <v>0</v>
          </cell>
          <cell r="FP518">
            <v>0</v>
          </cell>
          <cell r="FQ518">
            <v>0</v>
          </cell>
          <cell r="FR518">
            <v>0</v>
          </cell>
          <cell r="FS518">
            <v>0</v>
          </cell>
          <cell r="FT518">
            <v>0</v>
          </cell>
          <cell r="FU518">
            <v>0</v>
          </cell>
          <cell r="FV518">
            <v>0</v>
          </cell>
          <cell r="FW518">
            <v>0</v>
          </cell>
          <cell r="FX518">
            <v>0</v>
          </cell>
          <cell r="FY518">
            <v>0</v>
          </cell>
          <cell r="FZ518">
            <v>0</v>
          </cell>
          <cell r="GA518">
            <v>0</v>
          </cell>
          <cell r="GB518">
            <v>0</v>
          </cell>
          <cell r="GC518">
            <v>0</v>
          </cell>
          <cell r="GD518">
            <v>0</v>
          </cell>
          <cell r="GE518">
            <v>0</v>
          </cell>
          <cell r="GF518">
            <v>0</v>
          </cell>
          <cell r="GG518">
            <v>0</v>
          </cell>
          <cell r="GH518">
            <v>0</v>
          </cell>
          <cell r="GI518">
            <v>0</v>
          </cell>
          <cell r="GJ518">
            <v>0</v>
          </cell>
          <cell r="GK518">
            <v>0</v>
          </cell>
          <cell r="GL518">
            <v>0</v>
          </cell>
          <cell r="GM518">
            <v>0</v>
          </cell>
          <cell r="GN518">
            <v>0</v>
          </cell>
          <cell r="GO518">
            <v>0</v>
          </cell>
          <cell r="GP518">
            <v>0</v>
          </cell>
          <cell r="GQ518">
            <v>0</v>
          </cell>
          <cell r="GR518">
            <v>0</v>
          </cell>
          <cell r="GS518">
            <v>0</v>
          </cell>
          <cell r="GT518">
            <v>0</v>
          </cell>
          <cell r="GU518">
            <v>0</v>
          </cell>
          <cell r="GV518">
            <v>0</v>
          </cell>
          <cell r="GW518">
            <v>0</v>
          </cell>
          <cell r="GX518">
            <v>0</v>
          </cell>
          <cell r="GY518">
            <v>0</v>
          </cell>
          <cell r="GZ518">
            <v>0</v>
          </cell>
          <cell r="HA518">
            <v>0</v>
          </cell>
          <cell r="HB518">
            <v>0</v>
          </cell>
          <cell r="HC518">
            <v>0</v>
          </cell>
          <cell r="HD518">
            <v>0</v>
          </cell>
          <cell r="HE518">
            <v>0</v>
          </cell>
          <cell r="HF518">
            <v>0</v>
          </cell>
          <cell r="HG518">
            <v>0</v>
          </cell>
          <cell r="HH518">
            <v>0</v>
          </cell>
          <cell r="HI518">
            <v>0</v>
          </cell>
          <cell r="HJ518">
            <v>0</v>
          </cell>
          <cell r="HK518">
            <v>0</v>
          </cell>
          <cell r="HL518">
            <v>0</v>
          </cell>
          <cell r="HM518">
            <v>0</v>
          </cell>
          <cell r="HN518">
            <v>0</v>
          </cell>
          <cell r="HO518">
            <v>0</v>
          </cell>
          <cell r="HP518">
            <v>0</v>
          </cell>
          <cell r="HQ518">
            <v>0</v>
          </cell>
          <cell r="HR518">
            <v>0</v>
          </cell>
          <cell r="HS518">
            <v>0</v>
          </cell>
          <cell r="HT518">
            <v>0</v>
          </cell>
          <cell r="HU518">
            <v>0</v>
          </cell>
          <cell r="HV518">
            <v>0</v>
          </cell>
          <cell r="HW518">
            <v>0</v>
          </cell>
          <cell r="HX518">
            <v>0</v>
          </cell>
          <cell r="HY518">
            <v>0</v>
          </cell>
          <cell r="HZ518">
            <v>0</v>
          </cell>
          <cell r="IA518">
            <v>0</v>
          </cell>
          <cell r="IB518">
            <v>0</v>
          </cell>
          <cell r="IC518">
            <v>0</v>
          </cell>
          <cell r="ID518">
            <v>0</v>
          </cell>
          <cell r="IE518">
            <v>0</v>
          </cell>
          <cell r="IF518">
            <v>0</v>
          </cell>
          <cell r="IG518">
            <v>0</v>
          </cell>
          <cell r="IH518">
            <v>0</v>
          </cell>
          <cell r="II518">
            <v>0</v>
          </cell>
          <cell r="IJ518">
            <v>0</v>
          </cell>
          <cell r="IK518">
            <v>0</v>
          </cell>
          <cell r="IL518">
            <v>0</v>
          </cell>
          <cell r="IM518">
            <v>0</v>
          </cell>
          <cell r="IN518">
            <v>0</v>
          </cell>
          <cell r="IO518">
            <v>0</v>
          </cell>
          <cell r="IP518">
            <v>0</v>
          </cell>
          <cell r="IQ518">
            <v>0</v>
          </cell>
          <cell r="IR518">
            <v>0</v>
          </cell>
          <cell r="IS518">
            <v>0</v>
          </cell>
          <cell r="IT518">
            <v>0</v>
          </cell>
          <cell r="IU518">
            <v>0</v>
          </cell>
          <cell r="IV518">
            <v>0</v>
          </cell>
          <cell r="IW518">
            <v>0</v>
          </cell>
          <cell r="IX518">
            <v>0</v>
          </cell>
          <cell r="IY518">
            <v>0</v>
          </cell>
          <cell r="IZ518">
            <v>0</v>
          </cell>
          <cell r="JA518">
            <v>0</v>
          </cell>
          <cell r="JB518">
            <v>0</v>
          </cell>
          <cell r="JC518">
            <v>0</v>
          </cell>
          <cell r="JD518">
            <v>0</v>
          </cell>
          <cell r="JE518">
            <v>0</v>
          </cell>
          <cell r="JF518">
            <v>0</v>
          </cell>
          <cell r="JG518">
            <v>0</v>
          </cell>
          <cell r="JH518">
            <v>0</v>
          </cell>
          <cell r="JI518">
            <v>0</v>
          </cell>
          <cell r="JJ518">
            <v>0</v>
          </cell>
          <cell r="JK518">
            <v>0</v>
          </cell>
          <cell r="JL518">
            <v>0</v>
          </cell>
          <cell r="JM518">
            <v>0</v>
          </cell>
          <cell r="JN518">
            <v>0</v>
          </cell>
          <cell r="JO518">
            <v>0</v>
          </cell>
          <cell r="JP518">
            <v>0</v>
          </cell>
          <cell r="JQ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0</v>
          </cell>
          <cell r="EQ519">
            <v>0</v>
          </cell>
          <cell r="ER519">
            <v>0</v>
          </cell>
          <cell r="ES519">
            <v>0</v>
          </cell>
          <cell r="ET519">
            <v>0</v>
          </cell>
          <cell r="EU519">
            <v>0</v>
          </cell>
          <cell r="EV519">
            <v>0</v>
          </cell>
          <cell r="EW519">
            <v>0</v>
          </cell>
          <cell r="EX519">
            <v>0</v>
          </cell>
          <cell r="EY519">
            <v>0</v>
          </cell>
          <cell r="EZ519">
            <v>0</v>
          </cell>
          <cell r="FA519">
            <v>0</v>
          </cell>
          <cell r="FB519">
            <v>0</v>
          </cell>
          <cell r="FC519">
            <v>0</v>
          </cell>
          <cell r="FD519">
            <v>0</v>
          </cell>
          <cell r="FE519">
            <v>0</v>
          </cell>
          <cell r="FF519">
            <v>0</v>
          </cell>
          <cell r="FG519">
            <v>0</v>
          </cell>
          <cell r="FH519">
            <v>0</v>
          </cell>
          <cell r="FI519">
            <v>0</v>
          </cell>
          <cell r="FJ519">
            <v>0</v>
          </cell>
          <cell r="FK519">
            <v>0</v>
          </cell>
          <cell r="FL519">
            <v>0</v>
          </cell>
          <cell r="FM519">
            <v>0</v>
          </cell>
          <cell r="FN519">
            <v>0</v>
          </cell>
          <cell r="FO519">
            <v>0</v>
          </cell>
          <cell r="FP519">
            <v>0</v>
          </cell>
          <cell r="FQ519">
            <v>0</v>
          </cell>
          <cell r="FR519">
            <v>0</v>
          </cell>
          <cell r="FS519">
            <v>0</v>
          </cell>
          <cell r="FT519">
            <v>0</v>
          </cell>
          <cell r="FU519">
            <v>0</v>
          </cell>
          <cell r="FV519">
            <v>0</v>
          </cell>
          <cell r="FW519">
            <v>0</v>
          </cell>
          <cell r="FX519">
            <v>0</v>
          </cell>
          <cell r="FY519">
            <v>0</v>
          </cell>
          <cell r="FZ519">
            <v>0</v>
          </cell>
          <cell r="GA519">
            <v>0</v>
          </cell>
          <cell r="GB519">
            <v>0</v>
          </cell>
          <cell r="GC519">
            <v>0</v>
          </cell>
          <cell r="GD519">
            <v>0</v>
          </cell>
          <cell r="GE519">
            <v>0</v>
          </cell>
          <cell r="GF519">
            <v>0</v>
          </cell>
          <cell r="GG519">
            <v>0</v>
          </cell>
          <cell r="GH519">
            <v>0</v>
          </cell>
          <cell r="GI519">
            <v>0</v>
          </cell>
          <cell r="GJ519">
            <v>0</v>
          </cell>
          <cell r="GK519">
            <v>0</v>
          </cell>
          <cell r="GL519">
            <v>0</v>
          </cell>
          <cell r="GM519">
            <v>0</v>
          </cell>
          <cell r="GN519">
            <v>0</v>
          </cell>
          <cell r="GO519">
            <v>0</v>
          </cell>
          <cell r="GP519">
            <v>0</v>
          </cell>
          <cell r="GQ519">
            <v>0</v>
          </cell>
          <cell r="GR519">
            <v>0</v>
          </cell>
          <cell r="GS519">
            <v>0</v>
          </cell>
          <cell r="GT519">
            <v>0</v>
          </cell>
          <cell r="GU519">
            <v>0</v>
          </cell>
          <cell r="GV519">
            <v>0</v>
          </cell>
          <cell r="GW519">
            <v>0</v>
          </cell>
          <cell r="GX519">
            <v>0</v>
          </cell>
          <cell r="GY519">
            <v>0</v>
          </cell>
          <cell r="GZ519">
            <v>0</v>
          </cell>
          <cell r="HA519">
            <v>0</v>
          </cell>
          <cell r="HB519">
            <v>0</v>
          </cell>
          <cell r="HC519">
            <v>0</v>
          </cell>
          <cell r="HD519">
            <v>0</v>
          </cell>
          <cell r="HE519">
            <v>0</v>
          </cell>
          <cell r="HF519">
            <v>0</v>
          </cell>
          <cell r="HG519">
            <v>0</v>
          </cell>
          <cell r="HH519">
            <v>0</v>
          </cell>
          <cell r="HI519">
            <v>0</v>
          </cell>
          <cell r="HJ519">
            <v>0</v>
          </cell>
          <cell r="HK519">
            <v>0</v>
          </cell>
          <cell r="HL519">
            <v>0</v>
          </cell>
          <cell r="HM519">
            <v>0</v>
          </cell>
          <cell r="HN519">
            <v>0</v>
          </cell>
          <cell r="HO519">
            <v>0</v>
          </cell>
          <cell r="HP519">
            <v>0</v>
          </cell>
          <cell r="HQ519">
            <v>0</v>
          </cell>
          <cell r="HR519">
            <v>0</v>
          </cell>
          <cell r="HS519">
            <v>0</v>
          </cell>
          <cell r="HT519">
            <v>0</v>
          </cell>
          <cell r="HU519">
            <v>0</v>
          </cell>
          <cell r="HV519">
            <v>0</v>
          </cell>
          <cell r="HW519">
            <v>0</v>
          </cell>
          <cell r="HX519">
            <v>0</v>
          </cell>
          <cell r="HY519">
            <v>0</v>
          </cell>
          <cell r="HZ519">
            <v>0</v>
          </cell>
          <cell r="IA519">
            <v>0</v>
          </cell>
          <cell r="IB519">
            <v>0</v>
          </cell>
          <cell r="IC519">
            <v>0</v>
          </cell>
          <cell r="ID519">
            <v>0</v>
          </cell>
          <cell r="IE519">
            <v>0</v>
          </cell>
          <cell r="IF519">
            <v>0</v>
          </cell>
          <cell r="IG519">
            <v>0</v>
          </cell>
          <cell r="IH519">
            <v>0</v>
          </cell>
          <cell r="II519">
            <v>0</v>
          </cell>
          <cell r="IJ519">
            <v>0</v>
          </cell>
          <cell r="IK519">
            <v>0</v>
          </cell>
          <cell r="IL519">
            <v>0</v>
          </cell>
          <cell r="IM519">
            <v>0</v>
          </cell>
          <cell r="IN519">
            <v>0</v>
          </cell>
          <cell r="IO519">
            <v>0</v>
          </cell>
          <cell r="IP519">
            <v>0</v>
          </cell>
          <cell r="IQ519">
            <v>0</v>
          </cell>
          <cell r="IR519">
            <v>0</v>
          </cell>
          <cell r="IS519">
            <v>0</v>
          </cell>
          <cell r="IT519">
            <v>0</v>
          </cell>
          <cell r="IU519">
            <v>0</v>
          </cell>
          <cell r="IV519">
            <v>0</v>
          </cell>
          <cell r="IW519">
            <v>0</v>
          </cell>
          <cell r="IX519">
            <v>0</v>
          </cell>
          <cell r="IY519">
            <v>0</v>
          </cell>
          <cell r="IZ519">
            <v>0</v>
          </cell>
          <cell r="JA519">
            <v>0</v>
          </cell>
          <cell r="JB519">
            <v>0</v>
          </cell>
          <cell r="JC519">
            <v>0</v>
          </cell>
          <cell r="JD519">
            <v>0</v>
          </cell>
          <cell r="JE519">
            <v>0</v>
          </cell>
          <cell r="JF519">
            <v>0</v>
          </cell>
          <cell r="JG519">
            <v>0</v>
          </cell>
          <cell r="JH519">
            <v>0</v>
          </cell>
          <cell r="JI519">
            <v>0</v>
          </cell>
          <cell r="JJ519">
            <v>0</v>
          </cell>
          <cell r="JK519">
            <v>0</v>
          </cell>
          <cell r="JL519">
            <v>0</v>
          </cell>
          <cell r="JM519">
            <v>0</v>
          </cell>
          <cell r="JN519">
            <v>0</v>
          </cell>
          <cell r="JO519">
            <v>0</v>
          </cell>
          <cell r="JP519">
            <v>0</v>
          </cell>
          <cell r="JQ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  <cell r="EJ520">
            <v>0</v>
          </cell>
          <cell r="EK520">
            <v>0</v>
          </cell>
          <cell r="EL520">
            <v>0</v>
          </cell>
          <cell r="EM520">
            <v>0</v>
          </cell>
          <cell r="EN520">
            <v>0</v>
          </cell>
          <cell r="EO520">
            <v>0</v>
          </cell>
          <cell r="EP520">
            <v>0</v>
          </cell>
          <cell r="EQ520">
            <v>0</v>
          </cell>
          <cell r="ER520">
            <v>0</v>
          </cell>
          <cell r="ES520">
            <v>0</v>
          </cell>
          <cell r="ET520">
            <v>0</v>
          </cell>
          <cell r="EU520">
            <v>0</v>
          </cell>
          <cell r="EV520">
            <v>0</v>
          </cell>
          <cell r="EW520">
            <v>0</v>
          </cell>
          <cell r="EX520">
            <v>0</v>
          </cell>
          <cell r="EY520">
            <v>0</v>
          </cell>
          <cell r="EZ520">
            <v>0</v>
          </cell>
          <cell r="FA520">
            <v>0</v>
          </cell>
          <cell r="FB520">
            <v>0</v>
          </cell>
          <cell r="FC520">
            <v>0</v>
          </cell>
          <cell r="FD520">
            <v>0</v>
          </cell>
          <cell r="FE520">
            <v>0</v>
          </cell>
          <cell r="FF520">
            <v>0</v>
          </cell>
          <cell r="FG520">
            <v>0</v>
          </cell>
          <cell r="FH520">
            <v>0</v>
          </cell>
          <cell r="FI520">
            <v>0</v>
          </cell>
          <cell r="FJ520">
            <v>0</v>
          </cell>
          <cell r="FK520">
            <v>0</v>
          </cell>
          <cell r="FL520">
            <v>0</v>
          </cell>
          <cell r="FM520">
            <v>0</v>
          </cell>
          <cell r="FN520">
            <v>0</v>
          </cell>
          <cell r="FO520">
            <v>0</v>
          </cell>
          <cell r="FP520">
            <v>0</v>
          </cell>
          <cell r="FQ520">
            <v>0</v>
          </cell>
          <cell r="FR520">
            <v>0</v>
          </cell>
          <cell r="FS520">
            <v>0</v>
          </cell>
          <cell r="FT520">
            <v>0</v>
          </cell>
          <cell r="FU520">
            <v>0</v>
          </cell>
          <cell r="FV520">
            <v>0</v>
          </cell>
          <cell r="FW520">
            <v>0</v>
          </cell>
          <cell r="FX520">
            <v>0</v>
          </cell>
          <cell r="FY520">
            <v>0</v>
          </cell>
          <cell r="FZ520">
            <v>0</v>
          </cell>
          <cell r="GA520">
            <v>0</v>
          </cell>
          <cell r="GB520">
            <v>0</v>
          </cell>
          <cell r="GC520">
            <v>0</v>
          </cell>
          <cell r="GD520">
            <v>0</v>
          </cell>
          <cell r="GE520">
            <v>0</v>
          </cell>
          <cell r="GF520">
            <v>0</v>
          </cell>
          <cell r="GG520">
            <v>0</v>
          </cell>
          <cell r="GH520">
            <v>0</v>
          </cell>
          <cell r="GI520">
            <v>0</v>
          </cell>
          <cell r="GJ520">
            <v>0</v>
          </cell>
          <cell r="GK520">
            <v>0</v>
          </cell>
          <cell r="GL520">
            <v>0</v>
          </cell>
          <cell r="GM520">
            <v>0</v>
          </cell>
          <cell r="GN520">
            <v>0</v>
          </cell>
          <cell r="GO520">
            <v>0</v>
          </cell>
          <cell r="GP520">
            <v>0</v>
          </cell>
          <cell r="GQ520">
            <v>0</v>
          </cell>
          <cell r="GR520">
            <v>0</v>
          </cell>
          <cell r="GS520">
            <v>0</v>
          </cell>
          <cell r="GT520">
            <v>0</v>
          </cell>
          <cell r="GU520">
            <v>0</v>
          </cell>
          <cell r="GV520">
            <v>0</v>
          </cell>
          <cell r="GW520">
            <v>0</v>
          </cell>
          <cell r="GX520">
            <v>0</v>
          </cell>
          <cell r="GY520">
            <v>0</v>
          </cell>
          <cell r="GZ520">
            <v>0</v>
          </cell>
          <cell r="HA520">
            <v>0</v>
          </cell>
          <cell r="HB520">
            <v>0</v>
          </cell>
          <cell r="HC520">
            <v>0</v>
          </cell>
          <cell r="HD520">
            <v>0</v>
          </cell>
          <cell r="HE520">
            <v>0</v>
          </cell>
          <cell r="HF520">
            <v>0</v>
          </cell>
          <cell r="HG520">
            <v>0</v>
          </cell>
          <cell r="HH520">
            <v>0</v>
          </cell>
          <cell r="HI520">
            <v>0</v>
          </cell>
          <cell r="HJ520">
            <v>0</v>
          </cell>
          <cell r="HK520">
            <v>0</v>
          </cell>
          <cell r="HL520">
            <v>0</v>
          </cell>
          <cell r="HM520">
            <v>0</v>
          </cell>
          <cell r="HN520">
            <v>0</v>
          </cell>
          <cell r="HO520">
            <v>0</v>
          </cell>
          <cell r="HP520">
            <v>0</v>
          </cell>
          <cell r="HQ520">
            <v>0</v>
          </cell>
          <cell r="HR520">
            <v>0</v>
          </cell>
          <cell r="HS520">
            <v>0</v>
          </cell>
          <cell r="HT520">
            <v>0</v>
          </cell>
          <cell r="HU520">
            <v>0</v>
          </cell>
          <cell r="HV520">
            <v>0</v>
          </cell>
          <cell r="HW520">
            <v>0</v>
          </cell>
          <cell r="HX520">
            <v>0</v>
          </cell>
          <cell r="HY520">
            <v>0</v>
          </cell>
          <cell r="HZ520">
            <v>0</v>
          </cell>
          <cell r="IA520">
            <v>0</v>
          </cell>
          <cell r="IB520">
            <v>0</v>
          </cell>
          <cell r="IC520">
            <v>0</v>
          </cell>
          <cell r="ID520">
            <v>0</v>
          </cell>
          <cell r="IE520">
            <v>0</v>
          </cell>
          <cell r="IF520">
            <v>0</v>
          </cell>
          <cell r="IG520">
            <v>0</v>
          </cell>
          <cell r="IH520">
            <v>0</v>
          </cell>
          <cell r="II520">
            <v>0</v>
          </cell>
          <cell r="IJ520">
            <v>0</v>
          </cell>
          <cell r="IK520">
            <v>0</v>
          </cell>
          <cell r="IL520">
            <v>0</v>
          </cell>
          <cell r="IM520">
            <v>0</v>
          </cell>
          <cell r="IN520">
            <v>0</v>
          </cell>
          <cell r="IO520">
            <v>0</v>
          </cell>
          <cell r="IP520">
            <v>0</v>
          </cell>
          <cell r="IQ520">
            <v>0</v>
          </cell>
          <cell r="IR520">
            <v>0</v>
          </cell>
          <cell r="IS520">
            <v>0</v>
          </cell>
          <cell r="IT520">
            <v>0</v>
          </cell>
          <cell r="IU520">
            <v>0</v>
          </cell>
          <cell r="IV520">
            <v>0</v>
          </cell>
          <cell r="IW520">
            <v>0</v>
          </cell>
          <cell r="IX520">
            <v>0</v>
          </cell>
          <cell r="IY520">
            <v>0</v>
          </cell>
          <cell r="IZ520">
            <v>0</v>
          </cell>
          <cell r="JA520">
            <v>0</v>
          </cell>
          <cell r="JB520">
            <v>0</v>
          </cell>
          <cell r="JC520">
            <v>0</v>
          </cell>
          <cell r="JD520">
            <v>0</v>
          </cell>
          <cell r="JE520">
            <v>0</v>
          </cell>
          <cell r="JF520">
            <v>0</v>
          </cell>
          <cell r="JG520">
            <v>0</v>
          </cell>
          <cell r="JH520">
            <v>0</v>
          </cell>
          <cell r="JI520">
            <v>0</v>
          </cell>
          <cell r="JJ520">
            <v>0</v>
          </cell>
          <cell r="JK520">
            <v>0</v>
          </cell>
          <cell r="JL520">
            <v>0</v>
          </cell>
          <cell r="JM520">
            <v>0</v>
          </cell>
          <cell r="JN520">
            <v>0</v>
          </cell>
          <cell r="JO520">
            <v>0</v>
          </cell>
          <cell r="JP520">
            <v>0</v>
          </cell>
          <cell r="JQ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  <cell r="EJ521">
            <v>0</v>
          </cell>
          <cell r="EK521">
            <v>0</v>
          </cell>
          <cell r="EL521">
            <v>0</v>
          </cell>
          <cell r="EM521">
            <v>0</v>
          </cell>
          <cell r="EN521">
            <v>0</v>
          </cell>
          <cell r="EO521">
            <v>0</v>
          </cell>
          <cell r="EP521">
            <v>0</v>
          </cell>
          <cell r="EQ521">
            <v>0</v>
          </cell>
          <cell r="ER521">
            <v>0</v>
          </cell>
          <cell r="ES521">
            <v>0</v>
          </cell>
          <cell r="ET521">
            <v>0</v>
          </cell>
          <cell r="EU521">
            <v>0</v>
          </cell>
          <cell r="EV521">
            <v>0</v>
          </cell>
          <cell r="EW521">
            <v>0</v>
          </cell>
          <cell r="EX521">
            <v>0</v>
          </cell>
          <cell r="EY521">
            <v>0</v>
          </cell>
          <cell r="EZ521">
            <v>0</v>
          </cell>
          <cell r="FA521">
            <v>0</v>
          </cell>
          <cell r="FB521">
            <v>0</v>
          </cell>
          <cell r="FC521">
            <v>0</v>
          </cell>
          <cell r="FD521">
            <v>0</v>
          </cell>
          <cell r="FE521">
            <v>0</v>
          </cell>
          <cell r="FF521">
            <v>0</v>
          </cell>
          <cell r="FG521">
            <v>0</v>
          </cell>
          <cell r="FH521">
            <v>0</v>
          </cell>
          <cell r="FI521">
            <v>0</v>
          </cell>
          <cell r="FJ521">
            <v>0</v>
          </cell>
          <cell r="FK521">
            <v>0</v>
          </cell>
          <cell r="FL521">
            <v>0</v>
          </cell>
          <cell r="FM521">
            <v>0</v>
          </cell>
          <cell r="FN521">
            <v>0</v>
          </cell>
          <cell r="FO521">
            <v>0</v>
          </cell>
          <cell r="FP521">
            <v>0</v>
          </cell>
          <cell r="FQ521">
            <v>0</v>
          </cell>
          <cell r="FR521">
            <v>0</v>
          </cell>
          <cell r="FS521">
            <v>0</v>
          </cell>
          <cell r="FT521">
            <v>0</v>
          </cell>
          <cell r="FU521">
            <v>0</v>
          </cell>
          <cell r="FV521">
            <v>0</v>
          </cell>
          <cell r="FW521">
            <v>0</v>
          </cell>
          <cell r="FX521">
            <v>0</v>
          </cell>
          <cell r="FY521">
            <v>0</v>
          </cell>
          <cell r="FZ521">
            <v>0</v>
          </cell>
          <cell r="GA521">
            <v>0</v>
          </cell>
          <cell r="GB521">
            <v>0</v>
          </cell>
          <cell r="GC521">
            <v>0</v>
          </cell>
          <cell r="GD521">
            <v>0</v>
          </cell>
          <cell r="GE521">
            <v>0</v>
          </cell>
          <cell r="GF521">
            <v>0</v>
          </cell>
          <cell r="GG521">
            <v>0</v>
          </cell>
          <cell r="GH521">
            <v>0</v>
          </cell>
          <cell r="GI521">
            <v>0</v>
          </cell>
          <cell r="GJ521">
            <v>0</v>
          </cell>
          <cell r="GK521">
            <v>0</v>
          </cell>
          <cell r="GL521">
            <v>0</v>
          </cell>
          <cell r="GM521">
            <v>0</v>
          </cell>
          <cell r="GN521">
            <v>0</v>
          </cell>
          <cell r="GO521">
            <v>0</v>
          </cell>
          <cell r="GP521">
            <v>0</v>
          </cell>
          <cell r="GQ521">
            <v>0</v>
          </cell>
          <cell r="GR521">
            <v>0</v>
          </cell>
          <cell r="GS521">
            <v>0</v>
          </cell>
          <cell r="GT521">
            <v>0</v>
          </cell>
          <cell r="GU521">
            <v>0</v>
          </cell>
          <cell r="GV521">
            <v>0</v>
          </cell>
          <cell r="GW521">
            <v>0</v>
          </cell>
          <cell r="GX521">
            <v>0</v>
          </cell>
          <cell r="GY521">
            <v>0</v>
          </cell>
          <cell r="GZ521">
            <v>0</v>
          </cell>
          <cell r="HA521">
            <v>0</v>
          </cell>
          <cell r="HB521">
            <v>0</v>
          </cell>
          <cell r="HC521">
            <v>0</v>
          </cell>
          <cell r="HD521">
            <v>0</v>
          </cell>
          <cell r="HE521">
            <v>0</v>
          </cell>
          <cell r="HF521">
            <v>0</v>
          </cell>
          <cell r="HG521">
            <v>0</v>
          </cell>
          <cell r="HH521">
            <v>0</v>
          </cell>
          <cell r="HI521">
            <v>0</v>
          </cell>
          <cell r="HJ521">
            <v>0</v>
          </cell>
          <cell r="HK521">
            <v>0</v>
          </cell>
          <cell r="HL521">
            <v>0</v>
          </cell>
          <cell r="HM521">
            <v>0</v>
          </cell>
          <cell r="HN521">
            <v>0</v>
          </cell>
          <cell r="HO521">
            <v>0</v>
          </cell>
          <cell r="HP521">
            <v>0</v>
          </cell>
          <cell r="HQ521">
            <v>0</v>
          </cell>
          <cell r="HR521">
            <v>0</v>
          </cell>
          <cell r="HS521">
            <v>0</v>
          </cell>
          <cell r="HT521">
            <v>0</v>
          </cell>
          <cell r="HU521">
            <v>0</v>
          </cell>
          <cell r="HV521">
            <v>0</v>
          </cell>
          <cell r="HW521">
            <v>0</v>
          </cell>
          <cell r="HX521">
            <v>0</v>
          </cell>
          <cell r="HY521">
            <v>0</v>
          </cell>
          <cell r="HZ521">
            <v>0</v>
          </cell>
          <cell r="IA521">
            <v>0</v>
          </cell>
          <cell r="IB521">
            <v>0</v>
          </cell>
          <cell r="IC521">
            <v>0</v>
          </cell>
          <cell r="ID521">
            <v>0</v>
          </cell>
          <cell r="IE521">
            <v>0</v>
          </cell>
          <cell r="IF521">
            <v>0</v>
          </cell>
          <cell r="IG521">
            <v>0</v>
          </cell>
          <cell r="IH521">
            <v>0</v>
          </cell>
          <cell r="II521">
            <v>0</v>
          </cell>
          <cell r="IJ521">
            <v>0</v>
          </cell>
          <cell r="IK521">
            <v>0</v>
          </cell>
          <cell r="IL521">
            <v>0</v>
          </cell>
          <cell r="IM521">
            <v>0</v>
          </cell>
          <cell r="IN521">
            <v>0</v>
          </cell>
          <cell r="IO521">
            <v>0</v>
          </cell>
          <cell r="IP521">
            <v>0</v>
          </cell>
          <cell r="IQ521">
            <v>0</v>
          </cell>
          <cell r="IR521">
            <v>0</v>
          </cell>
          <cell r="IS521">
            <v>0</v>
          </cell>
          <cell r="IT521">
            <v>0</v>
          </cell>
          <cell r="IU521">
            <v>0</v>
          </cell>
          <cell r="IV521">
            <v>0</v>
          </cell>
          <cell r="IW521">
            <v>0</v>
          </cell>
          <cell r="IX521">
            <v>0</v>
          </cell>
          <cell r="IY521">
            <v>0</v>
          </cell>
          <cell r="IZ521">
            <v>0</v>
          </cell>
          <cell r="JA521">
            <v>0</v>
          </cell>
          <cell r="JB521">
            <v>0</v>
          </cell>
          <cell r="JC521">
            <v>0</v>
          </cell>
          <cell r="JD521">
            <v>0</v>
          </cell>
          <cell r="JE521">
            <v>0</v>
          </cell>
          <cell r="JF521">
            <v>0</v>
          </cell>
          <cell r="JG521">
            <v>0</v>
          </cell>
          <cell r="JH521">
            <v>0</v>
          </cell>
          <cell r="JI521">
            <v>0</v>
          </cell>
          <cell r="JJ521">
            <v>0</v>
          </cell>
          <cell r="JK521">
            <v>0</v>
          </cell>
          <cell r="JL521">
            <v>0</v>
          </cell>
          <cell r="JM521">
            <v>0</v>
          </cell>
          <cell r="JN521">
            <v>0</v>
          </cell>
          <cell r="JO521">
            <v>0</v>
          </cell>
          <cell r="JP521">
            <v>0</v>
          </cell>
          <cell r="JQ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  <cell r="EJ522">
            <v>0</v>
          </cell>
          <cell r="EK522">
            <v>0</v>
          </cell>
          <cell r="EL522">
            <v>0</v>
          </cell>
          <cell r="EM522">
            <v>0</v>
          </cell>
          <cell r="EN522">
            <v>0</v>
          </cell>
          <cell r="EO522">
            <v>0</v>
          </cell>
          <cell r="EP522">
            <v>0</v>
          </cell>
          <cell r="EQ522">
            <v>0</v>
          </cell>
          <cell r="ER522">
            <v>0</v>
          </cell>
          <cell r="ES522">
            <v>0</v>
          </cell>
          <cell r="ET522">
            <v>0</v>
          </cell>
          <cell r="EU522">
            <v>0</v>
          </cell>
          <cell r="EV522">
            <v>0</v>
          </cell>
          <cell r="EW522">
            <v>0</v>
          </cell>
          <cell r="EX522">
            <v>0</v>
          </cell>
          <cell r="EY522">
            <v>0</v>
          </cell>
          <cell r="EZ522">
            <v>0</v>
          </cell>
          <cell r="FA522">
            <v>0</v>
          </cell>
          <cell r="FB522">
            <v>0</v>
          </cell>
          <cell r="FC522">
            <v>0</v>
          </cell>
          <cell r="FD522">
            <v>0</v>
          </cell>
          <cell r="FE522">
            <v>0</v>
          </cell>
          <cell r="FF522">
            <v>0</v>
          </cell>
          <cell r="FG522">
            <v>0</v>
          </cell>
          <cell r="FH522">
            <v>0</v>
          </cell>
          <cell r="FI522">
            <v>0</v>
          </cell>
          <cell r="FJ522">
            <v>0</v>
          </cell>
          <cell r="FK522">
            <v>0</v>
          </cell>
          <cell r="FL522">
            <v>0</v>
          </cell>
          <cell r="FM522">
            <v>0</v>
          </cell>
          <cell r="FN522">
            <v>0</v>
          </cell>
          <cell r="FO522">
            <v>0</v>
          </cell>
          <cell r="FP522">
            <v>0</v>
          </cell>
          <cell r="FQ522">
            <v>0</v>
          </cell>
          <cell r="FR522">
            <v>0</v>
          </cell>
          <cell r="FS522">
            <v>0</v>
          </cell>
          <cell r="FT522">
            <v>0</v>
          </cell>
          <cell r="FU522">
            <v>0</v>
          </cell>
          <cell r="FV522">
            <v>0</v>
          </cell>
          <cell r="FW522">
            <v>0</v>
          </cell>
          <cell r="FX522">
            <v>0</v>
          </cell>
          <cell r="FY522">
            <v>0</v>
          </cell>
          <cell r="FZ522">
            <v>0</v>
          </cell>
          <cell r="GA522">
            <v>0</v>
          </cell>
          <cell r="GB522">
            <v>0</v>
          </cell>
          <cell r="GC522">
            <v>0</v>
          </cell>
          <cell r="GD522">
            <v>0</v>
          </cell>
          <cell r="GE522">
            <v>0</v>
          </cell>
          <cell r="GF522">
            <v>0</v>
          </cell>
          <cell r="GG522">
            <v>0</v>
          </cell>
          <cell r="GH522">
            <v>0</v>
          </cell>
          <cell r="GI522">
            <v>0</v>
          </cell>
          <cell r="GJ522">
            <v>0</v>
          </cell>
          <cell r="GK522">
            <v>0</v>
          </cell>
          <cell r="GL522">
            <v>0</v>
          </cell>
          <cell r="GM522">
            <v>0</v>
          </cell>
          <cell r="GN522">
            <v>0</v>
          </cell>
          <cell r="GO522">
            <v>0</v>
          </cell>
          <cell r="GP522">
            <v>0</v>
          </cell>
          <cell r="GQ522">
            <v>0</v>
          </cell>
          <cell r="GR522">
            <v>0</v>
          </cell>
          <cell r="GS522">
            <v>0</v>
          </cell>
          <cell r="GT522">
            <v>0</v>
          </cell>
          <cell r="GU522">
            <v>0</v>
          </cell>
          <cell r="GV522">
            <v>0</v>
          </cell>
          <cell r="GW522">
            <v>0</v>
          </cell>
          <cell r="GX522">
            <v>0</v>
          </cell>
          <cell r="GY522">
            <v>0</v>
          </cell>
          <cell r="GZ522">
            <v>0</v>
          </cell>
          <cell r="HA522">
            <v>0</v>
          </cell>
          <cell r="HB522">
            <v>0</v>
          </cell>
          <cell r="HC522">
            <v>0</v>
          </cell>
          <cell r="HD522">
            <v>0</v>
          </cell>
          <cell r="HE522">
            <v>0</v>
          </cell>
          <cell r="HF522">
            <v>0</v>
          </cell>
          <cell r="HG522">
            <v>0</v>
          </cell>
          <cell r="HH522">
            <v>0</v>
          </cell>
          <cell r="HI522">
            <v>0</v>
          </cell>
          <cell r="HJ522">
            <v>0</v>
          </cell>
          <cell r="HK522">
            <v>0</v>
          </cell>
          <cell r="HL522">
            <v>0</v>
          </cell>
          <cell r="HM522">
            <v>0</v>
          </cell>
          <cell r="HN522">
            <v>0</v>
          </cell>
          <cell r="HO522">
            <v>0</v>
          </cell>
          <cell r="HP522">
            <v>0</v>
          </cell>
          <cell r="HQ522">
            <v>0</v>
          </cell>
          <cell r="HR522">
            <v>0</v>
          </cell>
          <cell r="HS522">
            <v>0</v>
          </cell>
          <cell r="HT522">
            <v>0</v>
          </cell>
          <cell r="HU522">
            <v>0</v>
          </cell>
          <cell r="HV522">
            <v>0</v>
          </cell>
          <cell r="HW522">
            <v>0</v>
          </cell>
          <cell r="HX522">
            <v>0</v>
          </cell>
          <cell r="HY522">
            <v>0</v>
          </cell>
          <cell r="HZ522">
            <v>0</v>
          </cell>
          <cell r="IA522">
            <v>0</v>
          </cell>
          <cell r="IB522">
            <v>0</v>
          </cell>
          <cell r="IC522">
            <v>0</v>
          </cell>
          <cell r="ID522">
            <v>0</v>
          </cell>
          <cell r="IE522">
            <v>0</v>
          </cell>
          <cell r="IF522">
            <v>0</v>
          </cell>
          <cell r="IG522">
            <v>0</v>
          </cell>
          <cell r="IH522">
            <v>0</v>
          </cell>
          <cell r="II522">
            <v>0</v>
          </cell>
          <cell r="IJ522">
            <v>0</v>
          </cell>
          <cell r="IK522">
            <v>0</v>
          </cell>
          <cell r="IL522">
            <v>0</v>
          </cell>
          <cell r="IM522">
            <v>0</v>
          </cell>
          <cell r="IN522">
            <v>0</v>
          </cell>
          <cell r="IO522">
            <v>0</v>
          </cell>
          <cell r="IP522">
            <v>0</v>
          </cell>
          <cell r="IQ522">
            <v>0</v>
          </cell>
          <cell r="IR522">
            <v>0</v>
          </cell>
          <cell r="IS522">
            <v>0</v>
          </cell>
          <cell r="IT522">
            <v>0</v>
          </cell>
          <cell r="IU522">
            <v>0</v>
          </cell>
          <cell r="IV522">
            <v>0</v>
          </cell>
          <cell r="IW522">
            <v>0</v>
          </cell>
          <cell r="IX522">
            <v>0</v>
          </cell>
          <cell r="IY522">
            <v>0</v>
          </cell>
          <cell r="IZ522">
            <v>0</v>
          </cell>
          <cell r="JA522">
            <v>0</v>
          </cell>
          <cell r="JB522">
            <v>0</v>
          </cell>
          <cell r="JC522">
            <v>0</v>
          </cell>
          <cell r="JD522">
            <v>0</v>
          </cell>
          <cell r="JE522">
            <v>0</v>
          </cell>
          <cell r="JF522">
            <v>0</v>
          </cell>
          <cell r="JG522">
            <v>0</v>
          </cell>
          <cell r="JH522">
            <v>0</v>
          </cell>
          <cell r="JI522">
            <v>0</v>
          </cell>
          <cell r="JJ522">
            <v>0</v>
          </cell>
          <cell r="JK522">
            <v>0</v>
          </cell>
          <cell r="JL522">
            <v>0</v>
          </cell>
          <cell r="JM522">
            <v>0</v>
          </cell>
          <cell r="JN522">
            <v>0</v>
          </cell>
          <cell r="JO522">
            <v>0</v>
          </cell>
          <cell r="JP522">
            <v>0</v>
          </cell>
          <cell r="JQ522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  <cell r="EJ523">
            <v>0</v>
          </cell>
          <cell r="EK523">
            <v>0</v>
          </cell>
          <cell r="EL523">
            <v>0</v>
          </cell>
          <cell r="EM523">
            <v>0</v>
          </cell>
          <cell r="EN523">
            <v>0</v>
          </cell>
          <cell r="EO523">
            <v>0</v>
          </cell>
          <cell r="EP523">
            <v>0</v>
          </cell>
          <cell r="EQ523">
            <v>0</v>
          </cell>
          <cell r="ER523">
            <v>0</v>
          </cell>
          <cell r="ES523">
            <v>0</v>
          </cell>
          <cell r="ET523">
            <v>0</v>
          </cell>
          <cell r="EU523">
            <v>0</v>
          </cell>
          <cell r="EV523">
            <v>0</v>
          </cell>
          <cell r="EW523">
            <v>0</v>
          </cell>
          <cell r="EX523">
            <v>0</v>
          </cell>
          <cell r="EY523">
            <v>0</v>
          </cell>
          <cell r="EZ523">
            <v>0</v>
          </cell>
          <cell r="FA523">
            <v>0</v>
          </cell>
          <cell r="FB523">
            <v>0</v>
          </cell>
          <cell r="FC523">
            <v>0</v>
          </cell>
          <cell r="FD523">
            <v>0</v>
          </cell>
          <cell r="FE523">
            <v>0</v>
          </cell>
          <cell r="FF523">
            <v>0</v>
          </cell>
          <cell r="FG523">
            <v>0</v>
          </cell>
          <cell r="FH523">
            <v>0</v>
          </cell>
          <cell r="FI523">
            <v>0</v>
          </cell>
          <cell r="FJ523">
            <v>0</v>
          </cell>
          <cell r="FK523">
            <v>0</v>
          </cell>
          <cell r="FL523">
            <v>0</v>
          </cell>
          <cell r="FM523">
            <v>0</v>
          </cell>
          <cell r="FN523">
            <v>0</v>
          </cell>
          <cell r="FO523">
            <v>0</v>
          </cell>
          <cell r="FP523">
            <v>0</v>
          </cell>
          <cell r="FQ523">
            <v>0</v>
          </cell>
          <cell r="FR523">
            <v>0</v>
          </cell>
          <cell r="FS523">
            <v>0</v>
          </cell>
          <cell r="FT523">
            <v>0</v>
          </cell>
          <cell r="FU523">
            <v>0</v>
          </cell>
          <cell r="FV523">
            <v>0</v>
          </cell>
          <cell r="FW523">
            <v>0</v>
          </cell>
          <cell r="FX523">
            <v>0</v>
          </cell>
          <cell r="FY523">
            <v>0</v>
          </cell>
          <cell r="FZ523">
            <v>0</v>
          </cell>
          <cell r="GA523">
            <v>0</v>
          </cell>
          <cell r="GB523">
            <v>0</v>
          </cell>
          <cell r="GC523">
            <v>0</v>
          </cell>
          <cell r="GD523">
            <v>0</v>
          </cell>
          <cell r="GE523">
            <v>0</v>
          </cell>
          <cell r="GF523">
            <v>0</v>
          </cell>
          <cell r="GG523">
            <v>0</v>
          </cell>
          <cell r="GH523">
            <v>0</v>
          </cell>
          <cell r="GI523">
            <v>0</v>
          </cell>
          <cell r="GJ523">
            <v>0</v>
          </cell>
          <cell r="GK523">
            <v>0</v>
          </cell>
          <cell r="GL523">
            <v>0</v>
          </cell>
          <cell r="GM523">
            <v>0</v>
          </cell>
          <cell r="GN523">
            <v>0</v>
          </cell>
          <cell r="GO523">
            <v>0</v>
          </cell>
          <cell r="GP523">
            <v>0</v>
          </cell>
          <cell r="GQ523">
            <v>0</v>
          </cell>
          <cell r="GR523">
            <v>0</v>
          </cell>
          <cell r="GS523">
            <v>0</v>
          </cell>
          <cell r="GT523">
            <v>0</v>
          </cell>
          <cell r="GU523">
            <v>0</v>
          </cell>
          <cell r="GV523">
            <v>0</v>
          </cell>
          <cell r="GW523">
            <v>0</v>
          </cell>
          <cell r="GX523">
            <v>0</v>
          </cell>
          <cell r="GY523">
            <v>0</v>
          </cell>
          <cell r="GZ523">
            <v>0</v>
          </cell>
          <cell r="HA523">
            <v>0</v>
          </cell>
          <cell r="HB523">
            <v>0</v>
          </cell>
          <cell r="HC523">
            <v>0</v>
          </cell>
          <cell r="HD523">
            <v>0</v>
          </cell>
          <cell r="HE523">
            <v>0</v>
          </cell>
          <cell r="HF523">
            <v>0</v>
          </cell>
          <cell r="HG523">
            <v>0</v>
          </cell>
          <cell r="HH523">
            <v>0</v>
          </cell>
          <cell r="HI523">
            <v>0</v>
          </cell>
          <cell r="HJ523">
            <v>0</v>
          </cell>
          <cell r="HK523">
            <v>0</v>
          </cell>
          <cell r="HL523">
            <v>0</v>
          </cell>
          <cell r="HM523">
            <v>0</v>
          </cell>
          <cell r="HN523">
            <v>0</v>
          </cell>
          <cell r="HO523">
            <v>0</v>
          </cell>
          <cell r="HP523">
            <v>0</v>
          </cell>
          <cell r="HQ523">
            <v>0</v>
          </cell>
          <cell r="HR523">
            <v>0</v>
          </cell>
          <cell r="HS523">
            <v>0</v>
          </cell>
          <cell r="HT523">
            <v>0</v>
          </cell>
          <cell r="HU523">
            <v>0</v>
          </cell>
          <cell r="HV523">
            <v>0</v>
          </cell>
          <cell r="HW523">
            <v>0</v>
          </cell>
          <cell r="HX523">
            <v>0</v>
          </cell>
          <cell r="HY523">
            <v>0</v>
          </cell>
          <cell r="HZ523">
            <v>0</v>
          </cell>
          <cell r="IA523">
            <v>0</v>
          </cell>
          <cell r="IB523">
            <v>0</v>
          </cell>
          <cell r="IC523">
            <v>0</v>
          </cell>
          <cell r="ID523">
            <v>0</v>
          </cell>
          <cell r="IE523">
            <v>0</v>
          </cell>
          <cell r="IF523">
            <v>0</v>
          </cell>
          <cell r="IG523">
            <v>0</v>
          </cell>
          <cell r="IH523">
            <v>0</v>
          </cell>
          <cell r="II523">
            <v>0</v>
          </cell>
          <cell r="IJ523">
            <v>0</v>
          </cell>
          <cell r="IK523">
            <v>0</v>
          </cell>
          <cell r="IL523">
            <v>0</v>
          </cell>
          <cell r="IM523">
            <v>0</v>
          </cell>
          <cell r="IN523">
            <v>0</v>
          </cell>
          <cell r="IO523">
            <v>0</v>
          </cell>
          <cell r="IP523">
            <v>0</v>
          </cell>
          <cell r="IQ523">
            <v>0</v>
          </cell>
          <cell r="IR523">
            <v>0</v>
          </cell>
          <cell r="IS523">
            <v>0</v>
          </cell>
          <cell r="IT523">
            <v>0</v>
          </cell>
          <cell r="IU523">
            <v>0</v>
          </cell>
          <cell r="IV523">
            <v>0</v>
          </cell>
          <cell r="IW523">
            <v>0</v>
          </cell>
          <cell r="IX523">
            <v>0</v>
          </cell>
          <cell r="IY523">
            <v>0</v>
          </cell>
          <cell r="IZ523">
            <v>0</v>
          </cell>
          <cell r="JA523">
            <v>0</v>
          </cell>
          <cell r="JB523">
            <v>0</v>
          </cell>
          <cell r="JC523">
            <v>0</v>
          </cell>
          <cell r="JD523">
            <v>0</v>
          </cell>
          <cell r="JE523">
            <v>0</v>
          </cell>
          <cell r="JF523">
            <v>0</v>
          </cell>
          <cell r="JG523">
            <v>0</v>
          </cell>
          <cell r="JH523">
            <v>0</v>
          </cell>
          <cell r="JI523">
            <v>0</v>
          </cell>
          <cell r="JJ523">
            <v>0</v>
          </cell>
          <cell r="JK523">
            <v>0</v>
          </cell>
          <cell r="JL523">
            <v>0</v>
          </cell>
          <cell r="JM523">
            <v>0</v>
          </cell>
          <cell r="JN523">
            <v>0</v>
          </cell>
          <cell r="JO523">
            <v>0</v>
          </cell>
          <cell r="JP523">
            <v>0</v>
          </cell>
          <cell r="JQ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  <cell r="EJ524">
            <v>0</v>
          </cell>
          <cell r="EK524">
            <v>0</v>
          </cell>
          <cell r="EL524">
            <v>0</v>
          </cell>
          <cell r="EM524">
            <v>0</v>
          </cell>
          <cell r="EN524">
            <v>0</v>
          </cell>
          <cell r="EO524">
            <v>0</v>
          </cell>
          <cell r="EP524">
            <v>0</v>
          </cell>
          <cell r="EQ524">
            <v>0</v>
          </cell>
          <cell r="ER524">
            <v>0</v>
          </cell>
          <cell r="ES524">
            <v>0</v>
          </cell>
          <cell r="ET524">
            <v>0</v>
          </cell>
          <cell r="EU524">
            <v>0</v>
          </cell>
          <cell r="EV524">
            <v>0</v>
          </cell>
          <cell r="EW524">
            <v>0</v>
          </cell>
          <cell r="EX524">
            <v>0</v>
          </cell>
          <cell r="EY524">
            <v>0</v>
          </cell>
          <cell r="EZ524">
            <v>0</v>
          </cell>
          <cell r="FA524">
            <v>0</v>
          </cell>
          <cell r="FB524">
            <v>0</v>
          </cell>
          <cell r="FC524">
            <v>0</v>
          </cell>
          <cell r="FD524">
            <v>0</v>
          </cell>
          <cell r="FE524">
            <v>0</v>
          </cell>
          <cell r="FF524">
            <v>0</v>
          </cell>
          <cell r="FG524">
            <v>0</v>
          </cell>
          <cell r="FH524">
            <v>0</v>
          </cell>
          <cell r="FI524">
            <v>0</v>
          </cell>
          <cell r="FJ524">
            <v>0</v>
          </cell>
          <cell r="FK524">
            <v>0</v>
          </cell>
          <cell r="FL524">
            <v>0</v>
          </cell>
          <cell r="FM524">
            <v>0</v>
          </cell>
          <cell r="FN524">
            <v>0</v>
          </cell>
          <cell r="FO524">
            <v>0</v>
          </cell>
          <cell r="FP524">
            <v>0</v>
          </cell>
          <cell r="FQ524">
            <v>0</v>
          </cell>
          <cell r="FR524">
            <v>0</v>
          </cell>
          <cell r="FS524">
            <v>0</v>
          </cell>
          <cell r="FT524">
            <v>0</v>
          </cell>
          <cell r="FU524">
            <v>0</v>
          </cell>
          <cell r="FV524">
            <v>0</v>
          </cell>
          <cell r="FW524">
            <v>0</v>
          </cell>
          <cell r="FX524">
            <v>0</v>
          </cell>
          <cell r="FY524">
            <v>0</v>
          </cell>
          <cell r="FZ524">
            <v>0</v>
          </cell>
          <cell r="GA524">
            <v>0</v>
          </cell>
          <cell r="GB524">
            <v>0</v>
          </cell>
          <cell r="GC524">
            <v>0</v>
          </cell>
          <cell r="GD524">
            <v>0</v>
          </cell>
          <cell r="GE524">
            <v>0</v>
          </cell>
          <cell r="GF524">
            <v>0</v>
          </cell>
          <cell r="GG524">
            <v>0</v>
          </cell>
          <cell r="GH524">
            <v>0</v>
          </cell>
          <cell r="GI524">
            <v>0</v>
          </cell>
          <cell r="GJ524">
            <v>0</v>
          </cell>
          <cell r="GK524">
            <v>0</v>
          </cell>
          <cell r="GL524">
            <v>0</v>
          </cell>
          <cell r="GM524">
            <v>0</v>
          </cell>
          <cell r="GN524">
            <v>0</v>
          </cell>
          <cell r="GO524">
            <v>0</v>
          </cell>
          <cell r="GP524">
            <v>0</v>
          </cell>
          <cell r="GQ524">
            <v>0</v>
          </cell>
          <cell r="GR524">
            <v>0</v>
          </cell>
          <cell r="GS524">
            <v>0</v>
          </cell>
          <cell r="GT524">
            <v>0</v>
          </cell>
          <cell r="GU524">
            <v>0</v>
          </cell>
          <cell r="GV524">
            <v>0</v>
          </cell>
          <cell r="GW524">
            <v>0</v>
          </cell>
          <cell r="GX524">
            <v>0</v>
          </cell>
          <cell r="GY524">
            <v>0</v>
          </cell>
          <cell r="GZ524">
            <v>0</v>
          </cell>
          <cell r="HA524">
            <v>0</v>
          </cell>
          <cell r="HB524">
            <v>0</v>
          </cell>
          <cell r="HC524">
            <v>0</v>
          </cell>
          <cell r="HD524">
            <v>0</v>
          </cell>
          <cell r="HE524">
            <v>0</v>
          </cell>
          <cell r="HF524">
            <v>0</v>
          </cell>
          <cell r="HG524">
            <v>0</v>
          </cell>
          <cell r="HH524">
            <v>0</v>
          </cell>
          <cell r="HI524">
            <v>0</v>
          </cell>
          <cell r="HJ524">
            <v>0</v>
          </cell>
          <cell r="HK524">
            <v>0</v>
          </cell>
          <cell r="HL524">
            <v>0</v>
          </cell>
          <cell r="HM524">
            <v>0</v>
          </cell>
          <cell r="HN524">
            <v>0</v>
          </cell>
          <cell r="HO524">
            <v>0</v>
          </cell>
          <cell r="HP524">
            <v>0</v>
          </cell>
          <cell r="HQ524">
            <v>0</v>
          </cell>
          <cell r="HR524">
            <v>0</v>
          </cell>
          <cell r="HS524">
            <v>0</v>
          </cell>
          <cell r="HT524">
            <v>0</v>
          </cell>
          <cell r="HU524">
            <v>0</v>
          </cell>
          <cell r="HV524">
            <v>0</v>
          </cell>
          <cell r="HW524">
            <v>0</v>
          </cell>
          <cell r="HX524">
            <v>0</v>
          </cell>
          <cell r="HY524">
            <v>0</v>
          </cell>
          <cell r="HZ524">
            <v>0</v>
          </cell>
          <cell r="IA524">
            <v>0</v>
          </cell>
          <cell r="IB524">
            <v>0</v>
          </cell>
          <cell r="IC524">
            <v>0</v>
          </cell>
          <cell r="ID524">
            <v>0</v>
          </cell>
          <cell r="IE524">
            <v>0</v>
          </cell>
          <cell r="IF524">
            <v>0</v>
          </cell>
          <cell r="IG524">
            <v>0</v>
          </cell>
          <cell r="IH524">
            <v>0</v>
          </cell>
          <cell r="II524">
            <v>0</v>
          </cell>
          <cell r="IJ524">
            <v>0</v>
          </cell>
          <cell r="IK524">
            <v>0</v>
          </cell>
          <cell r="IL524">
            <v>0</v>
          </cell>
          <cell r="IM524">
            <v>0</v>
          </cell>
          <cell r="IN524">
            <v>0</v>
          </cell>
          <cell r="IO524">
            <v>0</v>
          </cell>
          <cell r="IP524">
            <v>0</v>
          </cell>
          <cell r="IQ524">
            <v>0</v>
          </cell>
          <cell r="IR524">
            <v>0</v>
          </cell>
          <cell r="IS524">
            <v>0</v>
          </cell>
          <cell r="IT524">
            <v>0</v>
          </cell>
          <cell r="IU524">
            <v>0</v>
          </cell>
          <cell r="IV524">
            <v>0</v>
          </cell>
          <cell r="IW524">
            <v>0</v>
          </cell>
          <cell r="IX524">
            <v>0</v>
          </cell>
          <cell r="IY524">
            <v>0</v>
          </cell>
          <cell r="IZ524">
            <v>0</v>
          </cell>
          <cell r="JA524">
            <v>0</v>
          </cell>
          <cell r="JB524">
            <v>0</v>
          </cell>
          <cell r="JC524">
            <v>0</v>
          </cell>
          <cell r="JD524">
            <v>0</v>
          </cell>
          <cell r="JE524">
            <v>0</v>
          </cell>
          <cell r="JF524">
            <v>0</v>
          </cell>
          <cell r="JG524">
            <v>0</v>
          </cell>
          <cell r="JH524">
            <v>0</v>
          </cell>
          <cell r="JI524">
            <v>0</v>
          </cell>
          <cell r="JJ524">
            <v>0</v>
          </cell>
          <cell r="JK524">
            <v>0</v>
          </cell>
          <cell r="JL524">
            <v>0</v>
          </cell>
          <cell r="JM524">
            <v>0</v>
          </cell>
          <cell r="JN524">
            <v>0</v>
          </cell>
          <cell r="JO524">
            <v>0</v>
          </cell>
          <cell r="JP524">
            <v>0</v>
          </cell>
          <cell r="JQ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  <cell r="EJ525">
            <v>0</v>
          </cell>
          <cell r="EK525">
            <v>0</v>
          </cell>
          <cell r="EL525">
            <v>0</v>
          </cell>
          <cell r="EM525">
            <v>0</v>
          </cell>
          <cell r="EN525">
            <v>0</v>
          </cell>
          <cell r="EO525">
            <v>0</v>
          </cell>
          <cell r="EP525">
            <v>0</v>
          </cell>
          <cell r="EQ525">
            <v>0</v>
          </cell>
          <cell r="ER525">
            <v>0</v>
          </cell>
          <cell r="ES525">
            <v>0</v>
          </cell>
          <cell r="ET525">
            <v>0</v>
          </cell>
          <cell r="EU525">
            <v>0</v>
          </cell>
          <cell r="EV525">
            <v>0</v>
          </cell>
          <cell r="EW525">
            <v>0</v>
          </cell>
          <cell r="EX525">
            <v>0</v>
          </cell>
          <cell r="EY525">
            <v>0</v>
          </cell>
          <cell r="EZ525">
            <v>0</v>
          </cell>
          <cell r="FA525">
            <v>0</v>
          </cell>
          <cell r="FB525">
            <v>0</v>
          </cell>
          <cell r="FC525">
            <v>0</v>
          </cell>
          <cell r="FD525">
            <v>0</v>
          </cell>
          <cell r="FE525">
            <v>0</v>
          </cell>
          <cell r="FF525">
            <v>0</v>
          </cell>
          <cell r="FG525">
            <v>0</v>
          </cell>
          <cell r="FH525">
            <v>0</v>
          </cell>
          <cell r="FI525">
            <v>0</v>
          </cell>
          <cell r="FJ525">
            <v>0</v>
          </cell>
          <cell r="FK525">
            <v>0</v>
          </cell>
          <cell r="FL525">
            <v>0</v>
          </cell>
          <cell r="FM525">
            <v>0</v>
          </cell>
          <cell r="FN525">
            <v>0</v>
          </cell>
          <cell r="FO525">
            <v>0</v>
          </cell>
          <cell r="FP525">
            <v>0</v>
          </cell>
          <cell r="FQ525">
            <v>0</v>
          </cell>
          <cell r="FR525">
            <v>0</v>
          </cell>
          <cell r="FS525">
            <v>0</v>
          </cell>
          <cell r="FT525">
            <v>0</v>
          </cell>
          <cell r="FU525">
            <v>0</v>
          </cell>
          <cell r="FV525">
            <v>0</v>
          </cell>
          <cell r="FW525">
            <v>0</v>
          </cell>
          <cell r="FX525">
            <v>0</v>
          </cell>
          <cell r="FY525">
            <v>0</v>
          </cell>
          <cell r="FZ525">
            <v>0</v>
          </cell>
          <cell r="GA525">
            <v>0</v>
          </cell>
          <cell r="GB525">
            <v>0</v>
          </cell>
          <cell r="GC525">
            <v>0</v>
          </cell>
          <cell r="GD525">
            <v>0</v>
          </cell>
          <cell r="GE525">
            <v>0</v>
          </cell>
          <cell r="GF525">
            <v>0</v>
          </cell>
          <cell r="GG525">
            <v>0</v>
          </cell>
          <cell r="GH525">
            <v>0</v>
          </cell>
          <cell r="GI525">
            <v>0</v>
          </cell>
          <cell r="GJ525">
            <v>0</v>
          </cell>
          <cell r="GK525">
            <v>0</v>
          </cell>
          <cell r="GL525">
            <v>0</v>
          </cell>
          <cell r="GM525">
            <v>0</v>
          </cell>
          <cell r="GN525">
            <v>0</v>
          </cell>
          <cell r="GO525">
            <v>0</v>
          </cell>
          <cell r="GP525">
            <v>0</v>
          </cell>
          <cell r="GQ525">
            <v>0</v>
          </cell>
          <cell r="GR525">
            <v>0</v>
          </cell>
          <cell r="GS525">
            <v>0</v>
          </cell>
          <cell r="GT525">
            <v>0</v>
          </cell>
          <cell r="GU525">
            <v>0</v>
          </cell>
          <cell r="GV525">
            <v>0</v>
          </cell>
          <cell r="GW525">
            <v>0</v>
          </cell>
          <cell r="GX525">
            <v>0</v>
          </cell>
          <cell r="GY525">
            <v>0</v>
          </cell>
          <cell r="GZ525">
            <v>0</v>
          </cell>
          <cell r="HA525">
            <v>0</v>
          </cell>
          <cell r="HB525">
            <v>0</v>
          </cell>
          <cell r="HC525">
            <v>0</v>
          </cell>
          <cell r="HD525">
            <v>0</v>
          </cell>
          <cell r="HE525">
            <v>0</v>
          </cell>
          <cell r="HF525">
            <v>0</v>
          </cell>
          <cell r="HG525">
            <v>0</v>
          </cell>
          <cell r="HH525">
            <v>0</v>
          </cell>
          <cell r="HI525">
            <v>0</v>
          </cell>
          <cell r="HJ525">
            <v>0</v>
          </cell>
          <cell r="HK525">
            <v>0</v>
          </cell>
          <cell r="HL525">
            <v>0</v>
          </cell>
          <cell r="HM525">
            <v>0</v>
          </cell>
          <cell r="HN525">
            <v>0</v>
          </cell>
          <cell r="HO525">
            <v>0</v>
          </cell>
          <cell r="HP525">
            <v>0</v>
          </cell>
          <cell r="HQ525">
            <v>0</v>
          </cell>
          <cell r="HR525">
            <v>0</v>
          </cell>
          <cell r="HS525">
            <v>0</v>
          </cell>
          <cell r="HT525">
            <v>0</v>
          </cell>
          <cell r="HU525">
            <v>0</v>
          </cell>
          <cell r="HV525">
            <v>0</v>
          </cell>
          <cell r="HW525">
            <v>0</v>
          </cell>
          <cell r="HX525">
            <v>0</v>
          </cell>
          <cell r="HY525">
            <v>0</v>
          </cell>
          <cell r="HZ525">
            <v>0</v>
          </cell>
          <cell r="IA525">
            <v>0</v>
          </cell>
          <cell r="IB525">
            <v>0</v>
          </cell>
          <cell r="IC525">
            <v>0</v>
          </cell>
          <cell r="ID525">
            <v>0</v>
          </cell>
          <cell r="IE525">
            <v>0</v>
          </cell>
          <cell r="IF525">
            <v>0</v>
          </cell>
          <cell r="IG525">
            <v>0</v>
          </cell>
          <cell r="IH525">
            <v>0</v>
          </cell>
          <cell r="II525">
            <v>0</v>
          </cell>
          <cell r="IJ525">
            <v>0</v>
          </cell>
          <cell r="IK525">
            <v>0</v>
          </cell>
          <cell r="IL525">
            <v>0</v>
          </cell>
          <cell r="IM525">
            <v>0</v>
          </cell>
          <cell r="IN525">
            <v>0</v>
          </cell>
          <cell r="IO525">
            <v>0</v>
          </cell>
          <cell r="IP525">
            <v>0</v>
          </cell>
          <cell r="IQ525">
            <v>0</v>
          </cell>
          <cell r="IR525">
            <v>0</v>
          </cell>
          <cell r="IS525">
            <v>0</v>
          </cell>
          <cell r="IT525">
            <v>0</v>
          </cell>
          <cell r="IU525">
            <v>0</v>
          </cell>
          <cell r="IV525">
            <v>0</v>
          </cell>
          <cell r="IW525">
            <v>0</v>
          </cell>
          <cell r="IX525">
            <v>0</v>
          </cell>
          <cell r="IY525">
            <v>0</v>
          </cell>
          <cell r="IZ525">
            <v>0</v>
          </cell>
          <cell r="JA525">
            <v>0</v>
          </cell>
          <cell r="JB525">
            <v>0</v>
          </cell>
          <cell r="JC525">
            <v>0</v>
          </cell>
          <cell r="JD525">
            <v>0</v>
          </cell>
          <cell r="JE525">
            <v>0</v>
          </cell>
          <cell r="JF525">
            <v>0</v>
          </cell>
          <cell r="JG525">
            <v>0</v>
          </cell>
          <cell r="JH525">
            <v>0</v>
          </cell>
          <cell r="JI525">
            <v>0</v>
          </cell>
          <cell r="JJ525">
            <v>0</v>
          </cell>
          <cell r="JK525">
            <v>0</v>
          </cell>
          <cell r="JL525">
            <v>0</v>
          </cell>
          <cell r="JM525">
            <v>0</v>
          </cell>
          <cell r="JN525">
            <v>0</v>
          </cell>
          <cell r="JO525">
            <v>0</v>
          </cell>
          <cell r="JP525">
            <v>0</v>
          </cell>
          <cell r="JQ525">
            <v>0</v>
          </cell>
        </row>
        <row r="526"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0</v>
          </cell>
          <cell r="CB526">
            <v>0</v>
          </cell>
          <cell r="CC526">
            <v>0</v>
          </cell>
          <cell r="CD526">
            <v>0</v>
          </cell>
          <cell r="CE526">
            <v>0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  <cell r="DF526">
            <v>0</v>
          </cell>
          <cell r="DG526">
            <v>0</v>
          </cell>
          <cell r="DH526">
            <v>0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  <cell r="EJ526">
            <v>0</v>
          </cell>
          <cell r="EK526">
            <v>0</v>
          </cell>
          <cell r="EL526">
            <v>0</v>
          </cell>
          <cell r="EM526">
            <v>0</v>
          </cell>
          <cell r="EN526">
            <v>0</v>
          </cell>
          <cell r="EO526">
            <v>0</v>
          </cell>
          <cell r="EP526">
            <v>0</v>
          </cell>
          <cell r="EQ526">
            <v>0</v>
          </cell>
          <cell r="ER526">
            <v>0</v>
          </cell>
          <cell r="ES526">
            <v>0</v>
          </cell>
          <cell r="ET526">
            <v>0</v>
          </cell>
          <cell r="EU526">
            <v>0</v>
          </cell>
          <cell r="EV526">
            <v>0</v>
          </cell>
          <cell r="EW526">
            <v>0</v>
          </cell>
          <cell r="EX526">
            <v>0</v>
          </cell>
          <cell r="EY526">
            <v>0</v>
          </cell>
          <cell r="EZ526">
            <v>0</v>
          </cell>
          <cell r="FA526">
            <v>0</v>
          </cell>
          <cell r="FB526">
            <v>0</v>
          </cell>
          <cell r="FC526">
            <v>0</v>
          </cell>
          <cell r="FD526">
            <v>0</v>
          </cell>
          <cell r="FE526">
            <v>0</v>
          </cell>
          <cell r="FF526">
            <v>0</v>
          </cell>
          <cell r="FG526">
            <v>0</v>
          </cell>
          <cell r="FH526">
            <v>0</v>
          </cell>
          <cell r="FI526">
            <v>0</v>
          </cell>
          <cell r="FJ526">
            <v>0</v>
          </cell>
          <cell r="FK526">
            <v>0</v>
          </cell>
          <cell r="FL526">
            <v>0</v>
          </cell>
          <cell r="FM526">
            <v>0</v>
          </cell>
          <cell r="FN526">
            <v>0</v>
          </cell>
          <cell r="FO526">
            <v>0</v>
          </cell>
          <cell r="FP526">
            <v>0</v>
          </cell>
          <cell r="FQ526">
            <v>0</v>
          </cell>
          <cell r="FR526">
            <v>0</v>
          </cell>
          <cell r="FS526">
            <v>0</v>
          </cell>
          <cell r="FT526">
            <v>0</v>
          </cell>
          <cell r="FU526">
            <v>0</v>
          </cell>
          <cell r="FV526">
            <v>0</v>
          </cell>
          <cell r="FW526">
            <v>0</v>
          </cell>
          <cell r="FX526">
            <v>0</v>
          </cell>
          <cell r="FY526">
            <v>0</v>
          </cell>
          <cell r="FZ526">
            <v>0</v>
          </cell>
          <cell r="GA526">
            <v>0</v>
          </cell>
          <cell r="GB526">
            <v>0</v>
          </cell>
          <cell r="GC526">
            <v>0</v>
          </cell>
          <cell r="GD526">
            <v>0</v>
          </cell>
          <cell r="GE526">
            <v>0</v>
          </cell>
          <cell r="GF526">
            <v>0</v>
          </cell>
          <cell r="GG526">
            <v>0</v>
          </cell>
          <cell r="GH526">
            <v>0</v>
          </cell>
          <cell r="GI526">
            <v>0</v>
          </cell>
          <cell r="GJ526">
            <v>0</v>
          </cell>
          <cell r="GK526">
            <v>0</v>
          </cell>
          <cell r="GL526">
            <v>0</v>
          </cell>
          <cell r="GM526">
            <v>0</v>
          </cell>
          <cell r="GN526">
            <v>0</v>
          </cell>
          <cell r="GO526">
            <v>0</v>
          </cell>
          <cell r="GP526">
            <v>0</v>
          </cell>
          <cell r="GQ526">
            <v>0</v>
          </cell>
          <cell r="GR526">
            <v>0</v>
          </cell>
          <cell r="GS526">
            <v>0</v>
          </cell>
          <cell r="GT526">
            <v>0</v>
          </cell>
          <cell r="GU526">
            <v>0</v>
          </cell>
          <cell r="GV526">
            <v>0</v>
          </cell>
          <cell r="GW526">
            <v>0</v>
          </cell>
          <cell r="GX526">
            <v>0</v>
          </cell>
          <cell r="GY526">
            <v>0</v>
          </cell>
          <cell r="GZ526">
            <v>0</v>
          </cell>
          <cell r="HA526">
            <v>0</v>
          </cell>
          <cell r="HB526">
            <v>0</v>
          </cell>
          <cell r="HC526">
            <v>0</v>
          </cell>
          <cell r="HD526">
            <v>0</v>
          </cell>
          <cell r="HE526">
            <v>0</v>
          </cell>
          <cell r="HF526">
            <v>0</v>
          </cell>
          <cell r="HG526">
            <v>0</v>
          </cell>
          <cell r="HH526">
            <v>0</v>
          </cell>
          <cell r="HI526">
            <v>0</v>
          </cell>
          <cell r="HJ526">
            <v>0</v>
          </cell>
          <cell r="HK526">
            <v>0</v>
          </cell>
          <cell r="HL526">
            <v>0</v>
          </cell>
          <cell r="HM526">
            <v>0</v>
          </cell>
          <cell r="HN526">
            <v>0</v>
          </cell>
          <cell r="HO526">
            <v>0</v>
          </cell>
          <cell r="HP526">
            <v>0</v>
          </cell>
          <cell r="HQ526">
            <v>0</v>
          </cell>
          <cell r="HR526">
            <v>0</v>
          </cell>
          <cell r="HS526">
            <v>0</v>
          </cell>
          <cell r="HT526">
            <v>0</v>
          </cell>
          <cell r="HU526">
            <v>0</v>
          </cell>
          <cell r="HV526">
            <v>0</v>
          </cell>
          <cell r="HW526">
            <v>0</v>
          </cell>
          <cell r="HX526">
            <v>0</v>
          </cell>
          <cell r="HY526">
            <v>0</v>
          </cell>
          <cell r="HZ526">
            <v>0</v>
          </cell>
          <cell r="IA526">
            <v>0</v>
          </cell>
          <cell r="IB526">
            <v>0</v>
          </cell>
          <cell r="IC526">
            <v>0</v>
          </cell>
          <cell r="ID526">
            <v>0</v>
          </cell>
          <cell r="IE526">
            <v>0</v>
          </cell>
          <cell r="IF526">
            <v>0</v>
          </cell>
          <cell r="IG526">
            <v>0</v>
          </cell>
          <cell r="IH526">
            <v>0</v>
          </cell>
          <cell r="II526">
            <v>0</v>
          </cell>
          <cell r="IJ526">
            <v>0</v>
          </cell>
          <cell r="IK526">
            <v>0</v>
          </cell>
          <cell r="IL526">
            <v>0</v>
          </cell>
          <cell r="IM526">
            <v>0</v>
          </cell>
          <cell r="IN526">
            <v>0</v>
          </cell>
          <cell r="IO526">
            <v>0</v>
          </cell>
          <cell r="IP526">
            <v>0</v>
          </cell>
          <cell r="IQ526">
            <v>0</v>
          </cell>
          <cell r="IR526">
            <v>0</v>
          </cell>
          <cell r="IS526">
            <v>0</v>
          </cell>
          <cell r="IT526">
            <v>0</v>
          </cell>
          <cell r="IU526">
            <v>0</v>
          </cell>
          <cell r="IV526">
            <v>0</v>
          </cell>
          <cell r="IW526">
            <v>0</v>
          </cell>
          <cell r="IX526">
            <v>0</v>
          </cell>
          <cell r="IY526">
            <v>0</v>
          </cell>
          <cell r="IZ526">
            <v>0</v>
          </cell>
          <cell r="JA526">
            <v>0</v>
          </cell>
          <cell r="JB526">
            <v>0</v>
          </cell>
          <cell r="JC526">
            <v>0</v>
          </cell>
          <cell r="JD526">
            <v>0</v>
          </cell>
          <cell r="JE526">
            <v>0</v>
          </cell>
          <cell r="JF526">
            <v>0</v>
          </cell>
          <cell r="JG526">
            <v>0</v>
          </cell>
          <cell r="JH526">
            <v>0</v>
          </cell>
          <cell r="JI526">
            <v>0</v>
          </cell>
          <cell r="JJ526">
            <v>0</v>
          </cell>
          <cell r="JK526">
            <v>0</v>
          </cell>
          <cell r="JL526">
            <v>0</v>
          </cell>
          <cell r="JM526">
            <v>0</v>
          </cell>
          <cell r="JN526">
            <v>0</v>
          </cell>
          <cell r="JO526">
            <v>0</v>
          </cell>
          <cell r="JP526">
            <v>0</v>
          </cell>
          <cell r="JQ526">
            <v>0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  <cell r="EJ527">
            <v>0</v>
          </cell>
          <cell r="EK527">
            <v>0</v>
          </cell>
          <cell r="EL527">
            <v>0</v>
          </cell>
          <cell r="EM527">
            <v>0</v>
          </cell>
          <cell r="EN527">
            <v>0</v>
          </cell>
          <cell r="EO527">
            <v>0</v>
          </cell>
          <cell r="EP527">
            <v>0</v>
          </cell>
          <cell r="EQ527">
            <v>0</v>
          </cell>
          <cell r="ER527">
            <v>0</v>
          </cell>
          <cell r="ES527">
            <v>0</v>
          </cell>
          <cell r="ET527">
            <v>0</v>
          </cell>
          <cell r="EU527">
            <v>0</v>
          </cell>
          <cell r="EV527">
            <v>0</v>
          </cell>
          <cell r="EW527">
            <v>0</v>
          </cell>
          <cell r="EX527">
            <v>0</v>
          </cell>
          <cell r="EY527">
            <v>0</v>
          </cell>
          <cell r="EZ527">
            <v>0</v>
          </cell>
          <cell r="FA527">
            <v>0</v>
          </cell>
          <cell r="FB527">
            <v>0</v>
          </cell>
          <cell r="FC527">
            <v>0</v>
          </cell>
          <cell r="FD527">
            <v>0</v>
          </cell>
          <cell r="FE527">
            <v>0</v>
          </cell>
          <cell r="FF527">
            <v>0</v>
          </cell>
          <cell r="FG527">
            <v>0</v>
          </cell>
          <cell r="FH527">
            <v>0</v>
          </cell>
          <cell r="FI527">
            <v>0</v>
          </cell>
          <cell r="FJ527">
            <v>0</v>
          </cell>
          <cell r="FK527">
            <v>0</v>
          </cell>
          <cell r="FL527">
            <v>0</v>
          </cell>
          <cell r="FM527">
            <v>0</v>
          </cell>
          <cell r="FN527">
            <v>0</v>
          </cell>
          <cell r="FO527">
            <v>0</v>
          </cell>
          <cell r="FP527">
            <v>0</v>
          </cell>
          <cell r="FQ527">
            <v>0</v>
          </cell>
          <cell r="FR527">
            <v>0</v>
          </cell>
          <cell r="FS527">
            <v>0</v>
          </cell>
          <cell r="FT527">
            <v>0</v>
          </cell>
          <cell r="FU527">
            <v>0</v>
          </cell>
          <cell r="FV527">
            <v>0</v>
          </cell>
          <cell r="FW527">
            <v>0</v>
          </cell>
          <cell r="FX527">
            <v>0</v>
          </cell>
          <cell r="FY527">
            <v>0</v>
          </cell>
          <cell r="FZ527">
            <v>0</v>
          </cell>
          <cell r="GA527">
            <v>0</v>
          </cell>
          <cell r="GB527">
            <v>0</v>
          </cell>
          <cell r="GC527">
            <v>0</v>
          </cell>
          <cell r="GD527">
            <v>0</v>
          </cell>
          <cell r="GE527">
            <v>0</v>
          </cell>
          <cell r="GF527">
            <v>0</v>
          </cell>
          <cell r="GG527">
            <v>0</v>
          </cell>
          <cell r="GH527">
            <v>0</v>
          </cell>
          <cell r="GI527">
            <v>0</v>
          </cell>
          <cell r="GJ527">
            <v>0</v>
          </cell>
          <cell r="GK527">
            <v>0</v>
          </cell>
          <cell r="GL527">
            <v>0</v>
          </cell>
          <cell r="GM527">
            <v>0</v>
          </cell>
          <cell r="GN527">
            <v>0</v>
          </cell>
          <cell r="GO527">
            <v>0</v>
          </cell>
          <cell r="GP527">
            <v>0</v>
          </cell>
          <cell r="GQ527">
            <v>0</v>
          </cell>
          <cell r="GR527">
            <v>0</v>
          </cell>
          <cell r="GS527">
            <v>0</v>
          </cell>
          <cell r="GT527">
            <v>0</v>
          </cell>
          <cell r="GU527">
            <v>0</v>
          </cell>
          <cell r="GV527">
            <v>0</v>
          </cell>
          <cell r="GW527">
            <v>0</v>
          </cell>
          <cell r="GX527">
            <v>0</v>
          </cell>
          <cell r="GY527">
            <v>0</v>
          </cell>
          <cell r="GZ527">
            <v>0</v>
          </cell>
          <cell r="HA527">
            <v>0</v>
          </cell>
          <cell r="HB527">
            <v>0</v>
          </cell>
          <cell r="HC527">
            <v>0</v>
          </cell>
          <cell r="HD527">
            <v>0</v>
          </cell>
          <cell r="HE527">
            <v>0</v>
          </cell>
          <cell r="HF527">
            <v>0</v>
          </cell>
          <cell r="HG527">
            <v>0</v>
          </cell>
          <cell r="HH527">
            <v>0</v>
          </cell>
          <cell r="HI527">
            <v>0</v>
          </cell>
          <cell r="HJ527">
            <v>0</v>
          </cell>
          <cell r="HK527">
            <v>0</v>
          </cell>
          <cell r="HL527">
            <v>0</v>
          </cell>
          <cell r="HM527">
            <v>0</v>
          </cell>
          <cell r="HN527">
            <v>0</v>
          </cell>
          <cell r="HO527">
            <v>0</v>
          </cell>
          <cell r="HP527">
            <v>0</v>
          </cell>
          <cell r="HQ527">
            <v>0</v>
          </cell>
          <cell r="HR527">
            <v>0</v>
          </cell>
          <cell r="HS527">
            <v>0</v>
          </cell>
          <cell r="HT527">
            <v>0</v>
          </cell>
          <cell r="HU527">
            <v>0</v>
          </cell>
          <cell r="HV527">
            <v>0</v>
          </cell>
          <cell r="HW527">
            <v>0</v>
          </cell>
          <cell r="HX527">
            <v>0</v>
          </cell>
          <cell r="HY527">
            <v>0</v>
          </cell>
          <cell r="HZ527">
            <v>0</v>
          </cell>
          <cell r="IA527">
            <v>0</v>
          </cell>
          <cell r="IB527">
            <v>0</v>
          </cell>
          <cell r="IC527">
            <v>0</v>
          </cell>
          <cell r="ID527">
            <v>0</v>
          </cell>
          <cell r="IE527">
            <v>0</v>
          </cell>
          <cell r="IF527">
            <v>0</v>
          </cell>
          <cell r="IG527">
            <v>0</v>
          </cell>
          <cell r="IH527">
            <v>0</v>
          </cell>
          <cell r="II527">
            <v>0</v>
          </cell>
          <cell r="IJ527">
            <v>0</v>
          </cell>
          <cell r="IK527">
            <v>0</v>
          </cell>
          <cell r="IL527">
            <v>0</v>
          </cell>
          <cell r="IM527">
            <v>0</v>
          </cell>
          <cell r="IN527">
            <v>0</v>
          </cell>
          <cell r="IO527">
            <v>0</v>
          </cell>
          <cell r="IP527">
            <v>0</v>
          </cell>
          <cell r="IQ527">
            <v>0</v>
          </cell>
          <cell r="IR527">
            <v>0</v>
          </cell>
          <cell r="IS527">
            <v>0</v>
          </cell>
          <cell r="IT527">
            <v>0</v>
          </cell>
          <cell r="IU527">
            <v>0</v>
          </cell>
          <cell r="IV527">
            <v>0</v>
          </cell>
          <cell r="IW527">
            <v>0</v>
          </cell>
          <cell r="IX527">
            <v>0</v>
          </cell>
          <cell r="IY527">
            <v>0</v>
          </cell>
          <cell r="IZ527">
            <v>0</v>
          </cell>
          <cell r="JA527">
            <v>0</v>
          </cell>
          <cell r="JB527">
            <v>0</v>
          </cell>
          <cell r="JC527">
            <v>0</v>
          </cell>
          <cell r="JD527">
            <v>0</v>
          </cell>
          <cell r="JE527">
            <v>0</v>
          </cell>
          <cell r="JF527">
            <v>0</v>
          </cell>
          <cell r="JG527">
            <v>0</v>
          </cell>
          <cell r="JH527">
            <v>0</v>
          </cell>
          <cell r="JI527">
            <v>0</v>
          </cell>
          <cell r="JJ527">
            <v>0</v>
          </cell>
          <cell r="JK527">
            <v>0</v>
          </cell>
          <cell r="JL527">
            <v>0</v>
          </cell>
          <cell r="JM527">
            <v>0</v>
          </cell>
          <cell r="JN527">
            <v>0</v>
          </cell>
          <cell r="JO527">
            <v>0</v>
          </cell>
          <cell r="JP527">
            <v>0</v>
          </cell>
          <cell r="JQ527">
            <v>0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  <cell r="DD528">
            <v>0</v>
          </cell>
          <cell r="DE528">
            <v>0</v>
          </cell>
          <cell r="DF528">
            <v>0</v>
          </cell>
          <cell r="DG528">
            <v>0</v>
          </cell>
          <cell r="DH528">
            <v>0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  <cell r="EE528">
            <v>0</v>
          </cell>
          <cell r="EF528">
            <v>0</v>
          </cell>
          <cell r="EG528">
            <v>0</v>
          </cell>
          <cell r="EH528">
            <v>0</v>
          </cell>
          <cell r="EI528">
            <v>0</v>
          </cell>
          <cell r="EJ528">
            <v>0</v>
          </cell>
          <cell r="EK528">
            <v>0</v>
          </cell>
          <cell r="EL528">
            <v>0</v>
          </cell>
          <cell r="EM528">
            <v>0</v>
          </cell>
          <cell r="EN528">
            <v>0</v>
          </cell>
          <cell r="EO528">
            <v>0</v>
          </cell>
          <cell r="EP528">
            <v>0</v>
          </cell>
          <cell r="EQ528">
            <v>0</v>
          </cell>
          <cell r="ER528">
            <v>0</v>
          </cell>
          <cell r="ES528">
            <v>0</v>
          </cell>
          <cell r="ET528">
            <v>0</v>
          </cell>
          <cell r="EU528">
            <v>0</v>
          </cell>
          <cell r="EV528">
            <v>0</v>
          </cell>
          <cell r="EW528">
            <v>0</v>
          </cell>
          <cell r="EX528">
            <v>0</v>
          </cell>
          <cell r="EY528">
            <v>0</v>
          </cell>
          <cell r="EZ528">
            <v>0</v>
          </cell>
          <cell r="FA528">
            <v>0</v>
          </cell>
          <cell r="FB528">
            <v>0</v>
          </cell>
          <cell r="FC528">
            <v>0</v>
          </cell>
          <cell r="FD528">
            <v>0</v>
          </cell>
          <cell r="FE528">
            <v>0</v>
          </cell>
          <cell r="FF528">
            <v>0</v>
          </cell>
          <cell r="FG528">
            <v>0</v>
          </cell>
          <cell r="FH528">
            <v>0</v>
          </cell>
          <cell r="FI528">
            <v>0</v>
          </cell>
          <cell r="FJ528">
            <v>0</v>
          </cell>
          <cell r="FK528">
            <v>0</v>
          </cell>
          <cell r="FL528">
            <v>0</v>
          </cell>
          <cell r="FM528">
            <v>0</v>
          </cell>
          <cell r="FN528">
            <v>0</v>
          </cell>
          <cell r="FO528">
            <v>0</v>
          </cell>
          <cell r="FP528">
            <v>0</v>
          </cell>
          <cell r="FQ528">
            <v>0</v>
          </cell>
          <cell r="FR528">
            <v>0</v>
          </cell>
          <cell r="FS528">
            <v>0</v>
          </cell>
          <cell r="FT528">
            <v>0</v>
          </cell>
          <cell r="FU528">
            <v>0</v>
          </cell>
          <cell r="FV528">
            <v>0</v>
          </cell>
          <cell r="FW528">
            <v>0</v>
          </cell>
          <cell r="FX528">
            <v>0</v>
          </cell>
          <cell r="FY528">
            <v>0</v>
          </cell>
          <cell r="FZ528">
            <v>0</v>
          </cell>
          <cell r="GA528">
            <v>0</v>
          </cell>
          <cell r="GB528">
            <v>0</v>
          </cell>
          <cell r="GC528">
            <v>0</v>
          </cell>
          <cell r="GD528">
            <v>0</v>
          </cell>
          <cell r="GE528">
            <v>0</v>
          </cell>
          <cell r="GF528">
            <v>0</v>
          </cell>
          <cell r="GG528">
            <v>0</v>
          </cell>
          <cell r="GH528">
            <v>0</v>
          </cell>
          <cell r="GI528">
            <v>0</v>
          </cell>
          <cell r="GJ528">
            <v>0</v>
          </cell>
          <cell r="GK528">
            <v>0</v>
          </cell>
          <cell r="GL528">
            <v>0</v>
          </cell>
          <cell r="GM528">
            <v>0</v>
          </cell>
          <cell r="GN528">
            <v>0</v>
          </cell>
          <cell r="GO528">
            <v>0</v>
          </cell>
          <cell r="GP528">
            <v>0</v>
          </cell>
          <cell r="GQ528">
            <v>0</v>
          </cell>
          <cell r="GR528">
            <v>0</v>
          </cell>
          <cell r="GS528">
            <v>0</v>
          </cell>
          <cell r="GT528">
            <v>0</v>
          </cell>
          <cell r="GU528">
            <v>0</v>
          </cell>
          <cell r="GV528">
            <v>0</v>
          </cell>
          <cell r="GW528">
            <v>0</v>
          </cell>
          <cell r="GX528">
            <v>0</v>
          </cell>
          <cell r="GY528">
            <v>0</v>
          </cell>
          <cell r="GZ528">
            <v>0</v>
          </cell>
          <cell r="HA528">
            <v>0</v>
          </cell>
          <cell r="HB528">
            <v>0</v>
          </cell>
          <cell r="HC528">
            <v>0</v>
          </cell>
          <cell r="HD528">
            <v>0</v>
          </cell>
          <cell r="HE528">
            <v>0</v>
          </cell>
          <cell r="HF528">
            <v>0</v>
          </cell>
          <cell r="HG528">
            <v>0</v>
          </cell>
          <cell r="HH528">
            <v>0</v>
          </cell>
          <cell r="HI528">
            <v>0</v>
          </cell>
          <cell r="HJ528">
            <v>0</v>
          </cell>
          <cell r="HK528">
            <v>0</v>
          </cell>
          <cell r="HL528">
            <v>0</v>
          </cell>
          <cell r="HM528">
            <v>0</v>
          </cell>
          <cell r="HN528">
            <v>0</v>
          </cell>
          <cell r="HO528">
            <v>0</v>
          </cell>
          <cell r="HP528">
            <v>0</v>
          </cell>
          <cell r="HQ528">
            <v>0</v>
          </cell>
          <cell r="HR528">
            <v>0</v>
          </cell>
          <cell r="HS528">
            <v>0</v>
          </cell>
          <cell r="HT528">
            <v>0</v>
          </cell>
          <cell r="HU528">
            <v>0</v>
          </cell>
          <cell r="HV528">
            <v>0</v>
          </cell>
          <cell r="HW528">
            <v>0</v>
          </cell>
          <cell r="HX528">
            <v>0</v>
          </cell>
          <cell r="HY528">
            <v>0</v>
          </cell>
          <cell r="HZ528">
            <v>0</v>
          </cell>
          <cell r="IA528">
            <v>0</v>
          </cell>
          <cell r="IB528">
            <v>0</v>
          </cell>
          <cell r="IC528">
            <v>0</v>
          </cell>
          <cell r="ID528">
            <v>0</v>
          </cell>
          <cell r="IE528">
            <v>0</v>
          </cell>
          <cell r="IF528">
            <v>0</v>
          </cell>
          <cell r="IG528">
            <v>0</v>
          </cell>
          <cell r="IH528">
            <v>0</v>
          </cell>
          <cell r="II528">
            <v>0</v>
          </cell>
          <cell r="IJ528">
            <v>0</v>
          </cell>
          <cell r="IK528">
            <v>0</v>
          </cell>
          <cell r="IL528">
            <v>0</v>
          </cell>
          <cell r="IM528">
            <v>0</v>
          </cell>
          <cell r="IN528">
            <v>0</v>
          </cell>
          <cell r="IO528">
            <v>0</v>
          </cell>
          <cell r="IP528">
            <v>0</v>
          </cell>
          <cell r="IQ528">
            <v>0</v>
          </cell>
          <cell r="IR528">
            <v>0</v>
          </cell>
          <cell r="IS528">
            <v>0</v>
          </cell>
          <cell r="IT528">
            <v>0</v>
          </cell>
          <cell r="IU528">
            <v>0</v>
          </cell>
          <cell r="IV528">
            <v>0</v>
          </cell>
          <cell r="IW528">
            <v>0</v>
          </cell>
          <cell r="IX528">
            <v>0</v>
          </cell>
          <cell r="IY528">
            <v>0</v>
          </cell>
          <cell r="IZ528">
            <v>0</v>
          </cell>
          <cell r="JA528">
            <v>0</v>
          </cell>
          <cell r="JB528">
            <v>0</v>
          </cell>
          <cell r="JC528">
            <v>0</v>
          </cell>
          <cell r="JD528">
            <v>0</v>
          </cell>
          <cell r="JE528">
            <v>-1.6000001323845936E-10</v>
          </cell>
          <cell r="JF528">
            <v>0</v>
          </cell>
          <cell r="JG528">
            <v>0</v>
          </cell>
          <cell r="JH528">
            <v>0</v>
          </cell>
          <cell r="JI528">
            <v>-1.6000001323845936E-10</v>
          </cell>
          <cell r="JJ528">
            <v>0</v>
          </cell>
          <cell r="JK528">
            <v>0</v>
          </cell>
          <cell r="JL528">
            <v>0</v>
          </cell>
          <cell r="JM528">
            <v>0</v>
          </cell>
          <cell r="JN528">
            <v>0</v>
          </cell>
          <cell r="JO528">
            <v>0</v>
          </cell>
          <cell r="JP528">
            <v>0</v>
          </cell>
          <cell r="JQ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3.3752923599976725E-3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  <cell r="EJ529">
            <v>3.3752923600003371E-3</v>
          </cell>
          <cell r="EK529">
            <v>0</v>
          </cell>
          <cell r="EL529">
            <v>0</v>
          </cell>
          <cell r="EM529">
            <v>0</v>
          </cell>
          <cell r="EN529">
            <v>0</v>
          </cell>
          <cell r="EO529">
            <v>0</v>
          </cell>
          <cell r="EP529">
            <v>0</v>
          </cell>
          <cell r="EQ529">
            <v>0</v>
          </cell>
          <cell r="ER529">
            <v>0</v>
          </cell>
          <cell r="ES529">
            <v>0</v>
          </cell>
          <cell r="ET529">
            <v>0</v>
          </cell>
          <cell r="EU529">
            <v>0</v>
          </cell>
          <cell r="EV529">
            <v>0</v>
          </cell>
          <cell r="EW529">
            <v>0</v>
          </cell>
          <cell r="EX529">
            <v>0</v>
          </cell>
          <cell r="EY529">
            <v>0</v>
          </cell>
          <cell r="EZ529">
            <v>0</v>
          </cell>
          <cell r="FA529">
            <v>0</v>
          </cell>
          <cell r="FB529">
            <v>0</v>
          </cell>
          <cell r="FC529">
            <v>0</v>
          </cell>
          <cell r="FD529">
            <v>0</v>
          </cell>
          <cell r="FE529">
            <v>-7.1252943900006471E-3</v>
          </cell>
          <cell r="FF529">
            <v>0</v>
          </cell>
          <cell r="FG529">
            <v>0</v>
          </cell>
          <cell r="FH529">
            <v>0</v>
          </cell>
          <cell r="FI529">
            <v>0</v>
          </cell>
          <cell r="FJ529">
            <v>-7.1252943899997589E-3</v>
          </cell>
          <cell r="FK529">
            <v>0</v>
          </cell>
          <cell r="FL529">
            <v>0</v>
          </cell>
          <cell r="FM529">
            <v>0</v>
          </cell>
          <cell r="FN529">
            <v>0</v>
          </cell>
          <cell r="FO529">
            <v>0</v>
          </cell>
          <cell r="FP529">
            <v>0</v>
          </cell>
          <cell r="FQ529">
            <v>0</v>
          </cell>
          <cell r="FR529">
            <v>2.5591798649998054E-2</v>
          </cell>
          <cell r="FS529">
            <v>0</v>
          </cell>
          <cell r="FT529">
            <v>0</v>
          </cell>
          <cell r="FU529">
            <v>-3.6559712300001657E-3</v>
          </cell>
          <cell r="FV529">
            <v>3.2903741119999719E-2</v>
          </cell>
          <cell r="FW529">
            <v>-3.6559712400001665E-3</v>
          </cell>
          <cell r="FX529">
            <v>0</v>
          </cell>
          <cell r="FY529">
            <v>0</v>
          </cell>
          <cell r="FZ529">
            <v>0</v>
          </cell>
          <cell r="GA529">
            <v>0</v>
          </cell>
          <cell r="GB529">
            <v>0</v>
          </cell>
          <cell r="GC529">
            <v>0</v>
          </cell>
          <cell r="GD529">
            <v>0</v>
          </cell>
          <cell r="GE529">
            <v>0</v>
          </cell>
          <cell r="GF529">
            <v>0</v>
          </cell>
          <cell r="GG529">
            <v>0</v>
          </cell>
          <cell r="GH529">
            <v>0</v>
          </cell>
          <cell r="GI529">
            <v>0</v>
          </cell>
          <cell r="GJ529">
            <v>0</v>
          </cell>
          <cell r="GK529">
            <v>0</v>
          </cell>
          <cell r="GL529">
            <v>0</v>
          </cell>
          <cell r="GM529">
            <v>0</v>
          </cell>
          <cell r="GN529">
            <v>0</v>
          </cell>
          <cell r="GO529">
            <v>0</v>
          </cell>
          <cell r="GP529">
            <v>0</v>
          </cell>
          <cell r="GQ529">
            <v>0</v>
          </cell>
          <cell r="GR529">
            <v>4.5000027580002211E-2</v>
          </cell>
          <cell r="GS529">
            <v>0</v>
          </cell>
          <cell r="GT529">
            <v>0</v>
          </cell>
          <cell r="GU529">
            <v>-3.7500022999998883E-3</v>
          </cell>
          <cell r="GV529">
            <v>4.8750029880000323E-2</v>
          </cell>
          <cell r="GW529">
            <v>0</v>
          </cell>
          <cell r="GX529">
            <v>-3.7500023000003324E-3</v>
          </cell>
          <cell r="GY529">
            <v>0</v>
          </cell>
          <cell r="GZ529">
            <v>3.7500023000003324E-3</v>
          </cell>
          <cell r="HA529">
            <v>0</v>
          </cell>
          <cell r="HB529">
            <v>0</v>
          </cell>
          <cell r="HC529">
            <v>0</v>
          </cell>
          <cell r="HD529">
            <v>0</v>
          </cell>
          <cell r="HE529">
            <v>-6.000033150002082E-3</v>
          </cell>
          <cell r="HF529">
            <v>0</v>
          </cell>
          <cell r="HG529">
            <v>0</v>
          </cell>
          <cell r="HH529">
            <v>-3.0000165800001533E-3</v>
          </cell>
          <cell r="HI529">
            <v>-3.0000165699997083E-3</v>
          </cell>
          <cell r="HJ529">
            <v>0</v>
          </cell>
          <cell r="HK529">
            <v>0</v>
          </cell>
          <cell r="HL529">
            <v>0</v>
          </cell>
          <cell r="HM529">
            <v>0</v>
          </cell>
          <cell r="HN529">
            <v>0</v>
          </cell>
          <cell r="HO529">
            <v>0</v>
          </cell>
          <cell r="HP529">
            <v>0</v>
          </cell>
          <cell r="HQ529">
            <v>0</v>
          </cell>
          <cell r="HR529">
            <v>-1.5750216970001674E-2</v>
          </cell>
          <cell r="HS529">
            <v>0</v>
          </cell>
          <cell r="HT529">
            <v>0</v>
          </cell>
          <cell r="HU529">
            <v>-1.1250154959999925E-2</v>
          </cell>
          <cell r="HV529">
            <v>-2.2500309999999857E-3</v>
          </cell>
          <cell r="HW529">
            <v>2.2500309999999857E-3</v>
          </cell>
          <cell r="HX529">
            <v>0</v>
          </cell>
          <cell r="HY529">
            <v>-6.7500929899999562E-3</v>
          </cell>
          <cell r="HZ529">
            <v>2.2500309899999849E-3</v>
          </cell>
          <cell r="IA529">
            <v>2.2500309899999849E-3</v>
          </cell>
          <cell r="IB529">
            <v>-2.2500309999999857E-3</v>
          </cell>
          <cell r="IC529">
            <v>0</v>
          </cell>
          <cell r="ID529">
            <v>0</v>
          </cell>
          <cell r="IE529">
            <v>0</v>
          </cell>
          <cell r="IF529">
            <v>0</v>
          </cell>
          <cell r="IG529">
            <v>0</v>
          </cell>
          <cell r="IH529">
            <v>0</v>
          </cell>
          <cell r="II529">
            <v>0</v>
          </cell>
          <cell r="IJ529">
            <v>0</v>
          </cell>
          <cell r="IK529">
            <v>0</v>
          </cell>
          <cell r="IL529">
            <v>0</v>
          </cell>
          <cell r="IM529">
            <v>0</v>
          </cell>
          <cell r="IN529">
            <v>0</v>
          </cell>
          <cell r="IO529">
            <v>0</v>
          </cell>
          <cell r="IP529">
            <v>0</v>
          </cell>
          <cell r="IQ529">
            <v>0</v>
          </cell>
          <cell r="IR529">
            <v>0</v>
          </cell>
          <cell r="IS529">
            <v>0</v>
          </cell>
          <cell r="IT529">
            <v>0</v>
          </cell>
          <cell r="IU529">
            <v>0</v>
          </cell>
          <cell r="IV529">
            <v>0</v>
          </cell>
          <cell r="IW529">
            <v>0</v>
          </cell>
          <cell r="IX529">
            <v>0</v>
          </cell>
          <cell r="IY529">
            <v>0</v>
          </cell>
          <cell r="IZ529">
            <v>0</v>
          </cell>
          <cell r="JA529">
            <v>0</v>
          </cell>
          <cell r="JB529">
            <v>0</v>
          </cell>
          <cell r="JC529">
            <v>0</v>
          </cell>
          <cell r="JD529">
            <v>0</v>
          </cell>
          <cell r="JE529">
            <v>-2.2274999999995649E-7</v>
          </cell>
          <cell r="JF529">
            <v>0</v>
          </cell>
          <cell r="JG529">
            <v>7.4240000000002867E-8</v>
          </cell>
          <cell r="JH529">
            <v>-7.4239999999996091E-8</v>
          </cell>
          <cell r="JI529">
            <v>2.2270000000000043E-7</v>
          </cell>
          <cell r="JJ529">
            <v>7.4229999999995391E-8</v>
          </cell>
          <cell r="JK529">
            <v>-1.4848999999999966E-7</v>
          </cell>
          <cell r="JL529">
            <v>1.4847000000000503E-7</v>
          </cell>
          <cell r="JM529">
            <v>-1.4847999999999896E-7</v>
          </cell>
          <cell r="JN529">
            <v>-7.4240000000002867E-8</v>
          </cell>
          <cell r="JO529">
            <v>-1.4847000000000503E-7</v>
          </cell>
          <cell r="JP529">
            <v>-1.4847000000000503E-7</v>
          </cell>
          <cell r="JQ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5.6462729300008618E-3</v>
          </cell>
          <cell r="AF530">
            <v>-1.9122936780000099E-2</v>
          </cell>
          <cell r="AG530">
            <v>9.5614683900000497E-3</v>
          </cell>
          <cell r="AH530">
            <v>-3.1871561299998685E-3</v>
          </cell>
          <cell r="AI530">
            <v>6.3743122599999591E-3</v>
          </cell>
          <cell r="AJ530">
            <v>6.3743122600001811E-3</v>
          </cell>
          <cell r="AK530">
            <v>-3.1871561300000906E-3</v>
          </cell>
          <cell r="AL530">
            <v>6.3743122599999591E-3</v>
          </cell>
          <cell r="AM530">
            <v>3.1871561300000906E-3</v>
          </cell>
          <cell r="AN530">
            <v>0</v>
          </cell>
          <cell r="AO530">
            <v>2.4591167999998831E-3</v>
          </cell>
          <cell r="AP530">
            <v>-3.1871561300000906E-3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3.1216878860000463E-2</v>
          </cell>
          <cell r="CF530">
            <v>0</v>
          </cell>
          <cell r="CG530">
            <v>3.4685420999998051E-3</v>
          </cell>
          <cell r="CH530">
            <v>-1.0405626299999859E-2</v>
          </cell>
          <cell r="CI530">
            <v>3.4685420899998043E-3</v>
          </cell>
          <cell r="CJ530">
            <v>3.4685421000002492E-3</v>
          </cell>
          <cell r="CK530">
            <v>-6.9370842099998331E-3</v>
          </cell>
          <cell r="CL530">
            <v>3.8153963050000073E-2</v>
          </cell>
          <cell r="CM530">
            <v>6.9370842099996111E-3</v>
          </cell>
          <cell r="CN530">
            <v>-6.9370841799996086E-3</v>
          </cell>
          <cell r="CO530">
            <v>0</v>
          </cell>
          <cell r="CP530">
            <v>0</v>
          </cell>
          <cell r="CQ530">
            <v>0</v>
          </cell>
          <cell r="CR530">
            <v>-6.7688887000002751E-2</v>
          </cell>
          <cell r="CS530">
            <v>0</v>
          </cell>
          <cell r="CT530">
            <v>0</v>
          </cell>
          <cell r="CU530">
            <v>-1.0687718999999873E-2</v>
          </cell>
          <cell r="CV530">
            <v>0</v>
          </cell>
          <cell r="CW530">
            <v>1.7812865000000233E-2</v>
          </cell>
          <cell r="CX530">
            <v>-5.3438595000000255E-2</v>
          </cell>
          <cell r="CY530">
            <v>-3.5625729999995137E-3</v>
          </cell>
          <cell r="CZ530">
            <v>-2.1375438000000191E-2</v>
          </cell>
          <cell r="DA530">
            <v>3.5625729999995137E-3</v>
          </cell>
          <cell r="DB530">
            <v>0</v>
          </cell>
          <cell r="DC530">
            <v>0</v>
          </cell>
          <cell r="DD530">
            <v>0</v>
          </cell>
          <cell r="DE530">
            <v>-4.9876021429998474E-2</v>
          </cell>
          <cell r="DF530">
            <v>0</v>
          </cell>
          <cell r="DG530">
            <v>0</v>
          </cell>
          <cell r="DH530">
            <v>3.5625729599999545E-3</v>
          </cell>
          <cell r="DI530">
            <v>1.4250291830000261E-2</v>
          </cell>
          <cell r="DJ530">
            <v>-1.4250291830000483E-2</v>
          </cell>
          <cell r="DK530">
            <v>-4.9876021410000249E-2</v>
          </cell>
          <cell r="DL530">
            <v>7.1251458899999065E-3</v>
          </cell>
          <cell r="DM530">
            <v>-3.5625729599995104E-3</v>
          </cell>
          <cell r="DN530">
            <v>-3.5625729500003978E-3</v>
          </cell>
          <cell r="DO530">
            <v>-3.5625729599999545E-3</v>
          </cell>
          <cell r="DP530">
            <v>0</v>
          </cell>
          <cell r="DQ530">
            <v>0</v>
          </cell>
          <cell r="DR530">
            <v>2.924717546000366E-2</v>
          </cell>
          <cell r="DS530">
            <v>0</v>
          </cell>
          <cell r="DT530">
            <v>-3.655896939999792E-3</v>
          </cell>
          <cell r="DU530">
            <v>-7.3117938900004731E-3</v>
          </cell>
          <cell r="DV530">
            <v>3.6558969199997904E-3</v>
          </cell>
          <cell r="DW530">
            <v>2.193538162999964E-2</v>
          </cell>
          <cell r="DX530">
            <v>-1.000000082740371E-11</v>
          </cell>
          <cell r="DY530">
            <v>1.8279484679999847E-2</v>
          </cell>
          <cell r="DZ530">
            <v>-1.0967690810000263E-2</v>
          </cell>
          <cell r="EA530">
            <v>3.6558969400002361E-3</v>
          </cell>
          <cell r="EB530">
            <v>3.6558969400002361E-3</v>
          </cell>
          <cell r="EC530">
            <v>0</v>
          </cell>
          <cell r="ED530">
            <v>0</v>
          </cell>
          <cell r="EE530">
            <v>3.7499280599959661E-3</v>
          </cell>
          <cell r="EF530">
            <v>0</v>
          </cell>
          <cell r="EG530">
            <v>-3.7499280599999629E-3</v>
          </cell>
          <cell r="EH530">
            <v>7.4998561199999259E-3</v>
          </cell>
          <cell r="EI530">
            <v>-1.1249784179999889E-2</v>
          </cell>
          <cell r="EJ530">
            <v>1.4999712239999852E-2</v>
          </cell>
          <cell r="EK530">
            <v>7.4998561399999275E-3</v>
          </cell>
          <cell r="EL530">
            <v>-1.000000082740371E-11</v>
          </cell>
          <cell r="EM530">
            <v>-2.2499568379999779E-2</v>
          </cell>
          <cell r="EN530">
            <v>1.4999712249999853E-2</v>
          </cell>
          <cell r="EO530">
            <v>-3.7499280599999629E-3</v>
          </cell>
          <cell r="EP530">
            <v>0</v>
          </cell>
          <cell r="EQ530">
            <v>0</v>
          </cell>
          <cell r="ER530">
            <v>-3.8439589300054422E-3</v>
          </cell>
          <cell r="ES530">
            <v>0</v>
          </cell>
          <cell r="ET530">
            <v>0</v>
          </cell>
          <cell r="EU530">
            <v>3.8439589200001123E-3</v>
          </cell>
          <cell r="EV530">
            <v>1.9219794629999676E-2</v>
          </cell>
          <cell r="EW530">
            <v>-2.6907712480000345E-2</v>
          </cell>
          <cell r="EX530">
            <v>0</v>
          </cell>
          <cell r="EY530">
            <v>0</v>
          </cell>
          <cell r="EZ530">
            <v>0</v>
          </cell>
          <cell r="FA530">
            <v>0</v>
          </cell>
          <cell r="FB530">
            <v>0</v>
          </cell>
          <cell r="FC530">
            <v>0</v>
          </cell>
          <cell r="FD530">
            <v>0</v>
          </cell>
          <cell r="FE530">
            <v>0</v>
          </cell>
          <cell r="FF530">
            <v>0</v>
          </cell>
          <cell r="FG530">
            <v>0</v>
          </cell>
          <cell r="FH530">
            <v>0</v>
          </cell>
          <cell r="FI530">
            <v>0</v>
          </cell>
          <cell r="FJ530">
            <v>0</v>
          </cell>
          <cell r="FK530">
            <v>0</v>
          </cell>
          <cell r="FL530">
            <v>0</v>
          </cell>
          <cell r="FM530">
            <v>0</v>
          </cell>
          <cell r="FN530">
            <v>0</v>
          </cell>
          <cell r="FO530">
            <v>0</v>
          </cell>
          <cell r="FP530">
            <v>0</v>
          </cell>
          <cell r="FQ530">
            <v>0</v>
          </cell>
          <cell r="FR530">
            <v>0</v>
          </cell>
          <cell r="FS530">
            <v>0</v>
          </cell>
          <cell r="FT530">
            <v>0</v>
          </cell>
          <cell r="FU530">
            <v>0</v>
          </cell>
          <cell r="FV530">
            <v>0</v>
          </cell>
          <cell r="FW530">
            <v>0</v>
          </cell>
          <cell r="FX530">
            <v>0</v>
          </cell>
          <cell r="FY530">
            <v>0</v>
          </cell>
          <cell r="FZ530">
            <v>0</v>
          </cell>
          <cell r="GA530">
            <v>0</v>
          </cell>
          <cell r="GB530">
            <v>0</v>
          </cell>
          <cell r="GC530">
            <v>0</v>
          </cell>
          <cell r="GD530">
            <v>0</v>
          </cell>
          <cell r="GE530">
            <v>0</v>
          </cell>
          <cell r="GF530">
            <v>0</v>
          </cell>
          <cell r="GG530">
            <v>0</v>
          </cell>
          <cell r="GH530">
            <v>0</v>
          </cell>
          <cell r="GI530">
            <v>0</v>
          </cell>
          <cell r="GJ530">
            <v>0</v>
          </cell>
          <cell r="GK530">
            <v>0</v>
          </cell>
          <cell r="GL530">
            <v>0</v>
          </cell>
          <cell r="GM530">
            <v>0</v>
          </cell>
          <cell r="GN530">
            <v>0</v>
          </cell>
          <cell r="GO530">
            <v>0</v>
          </cell>
          <cell r="GP530">
            <v>0</v>
          </cell>
          <cell r="GQ530">
            <v>0</v>
          </cell>
          <cell r="GR530">
            <v>0</v>
          </cell>
          <cell r="GS530">
            <v>0</v>
          </cell>
          <cell r="GT530">
            <v>0</v>
          </cell>
          <cell r="GU530">
            <v>0</v>
          </cell>
          <cell r="GV530">
            <v>0</v>
          </cell>
          <cell r="GW530">
            <v>0</v>
          </cell>
          <cell r="GX530">
            <v>0</v>
          </cell>
          <cell r="GY530">
            <v>0</v>
          </cell>
          <cell r="GZ530">
            <v>0</v>
          </cell>
          <cell r="HA530">
            <v>0</v>
          </cell>
          <cell r="HB530">
            <v>0</v>
          </cell>
          <cell r="HC530">
            <v>0</v>
          </cell>
          <cell r="HD530">
            <v>0</v>
          </cell>
          <cell r="HE530">
            <v>0</v>
          </cell>
          <cell r="HF530">
            <v>0</v>
          </cell>
          <cell r="HG530">
            <v>0</v>
          </cell>
          <cell r="HH530">
            <v>0</v>
          </cell>
          <cell r="HI530">
            <v>0</v>
          </cell>
          <cell r="HJ530">
            <v>0</v>
          </cell>
          <cell r="HK530">
            <v>0</v>
          </cell>
          <cell r="HL530">
            <v>0</v>
          </cell>
          <cell r="HM530">
            <v>0</v>
          </cell>
          <cell r="HN530">
            <v>0</v>
          </cell>
          <cell r="HO530">
            <v>0</v>
          </cell>
          <cell r="HP530">
            <v>0</v>
          </cell>
          <cell r="HQ530">
            <v>0</v>
          </cell>
          <cell r="HR530">
            <v>0</v>
          </cell>
          <cell r="HS530">
            <v>0</v>
          </cell>
          <cell r="HT530">
            <v>0</v>
          </cell>
          <cell r="HU530">
            <v>0</v>
          </cell>
          <cell r="HV530">
            <v>0</v>
          </cell>
          <cell r="HW530">
            <v>0</v>
          </cell>
          <cell r="HX530">
            <v>0</v>
          </cell>
          <cell r="HY530">
            <v>0</v>
          </cell>
          <cell r="HZ530">
            <v>0</v>
          </cell>
          <cell r="IA530">
            <v>0</v>
          </cell>
          <cell r="IB530">
            <v>0</v>
          </cell>
          <cell r="IC530">
            <v>0</v>
          </cell>
          <cell r="ID530">
            <v>0</v>
          </cell>
          <cell r="IE530">
            <v>0</v>
          </cell>
          <cell r="IF530">
            <v>0</v>
          </cell>
          <cell r="IG530">
            <v>0</v>
          </cell>
          <cell r="IH530">
            <v>0</v>
          </cell>
          <cell r="II530">
            <v>0</v>
          </cell>
          <cell r="IJ530">
            <v>0</v>
          </cell>
          <cell r="IK530">
            <v>0</v>
          </cell>
          <cell r="IL530">
            <v>0</v>
          </cell>
          <cell r="IM530">
            <v>0</v>
          </cell>
          <cell r="IN530">
            <v>0</v>
          </cell>
          <cell r="IO530">
            <v>0</v>
          </cell>
          <cell r="IP530">
            <v>0</v>
          </cell>
          <cell r="IQ530">
            <v>0</v>
          </cell>
          <cell r="IR530">
            <v>0</v>
          </cell>
          <cell r="IS530">
            <v>0</v>
          </cell>
          <cell r="IT530">
            <v>0</v>
          </cell>
          <cell r="IU530">
            <v>0</v>
          </cell>
          <cell r="IV530">
            <v>0</v>
          </cell>
          <cell r="IW530">
            <v>0</v>
          </cell>
          <cell r="IX530">
            <v>0</v>
          </cell>
          <cell r="IY530">
            <v>0</v>
          </cell>
          <cell r="IZ530">
            <v>0</v>
          </cell>
          <cell r="JA530">
            <v>0</v>
          </cell>
          <cell r="JB530">
            <v>0</v>
          </cell>
          <cell r="JC530">
            <v>0</v>
          </cell>
          <cell r="JD530">
            <v>0</v>
          </cell>
          <cell r="JE530">
            <v>0</v>
          </cell>
          <cell r="JF530">
            <v>0</v>
          </cell>
          <cell r="JG530">
            <v>0</v>
          </cell>
          <cell r="JH530">
            <v>0</v>
          </cell>
          <cell r="JI530">
            <v>0</v>
          </cell>
          <cell r="JJ530">
            <v>0</v>
          </cell>
          <cell r="JK530">
            <v>0</v>
          </cell>
          <cell r="JL530">
            <v>0</v>
          </cell>
          <cell r="JM530">
            <v>0</v>
          </cell>
          <cell r="JN530">
            <v>0</v>
          </cell>
          <cell r="JO530">
            <v>0</v>
          </cell>
          <cell r="JP530">
            <v>0</v>
          </cell>
          <cell r="JQ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  <cell r="EJ531">
            <v>0</v>
          </cell>
          <cell r="EK531">
            <v>0</v>
          </cell>
          <cell r="EL531">
            <v>0</v>
          </cell>
          <cell r="EM531">
            <v>0</v>
          </cell>
          <cell r="EN531">
            <v>0</v>
          </cell>
          <cell r="EO531">
            <v>0</v>
          </cell>
          <cell r="EP531">
            <v>0</v>
          </cell>
          <cell r="EQ531">
            <v>0</v>
          </cell>
          <cell r="ER531">
            <v>0</v>
          </cell>
          <cell r="ES531">
            <v>0</v>
          </cell>
          <cell r="ET531">
            <v>0</v>
          </cell>
          <cell r="EU531">
            <v>0</v>
          </cell>
          <cell r="EV531">
            <v>0</v>
          </cell>
          <cell r="EW531">
            <v>0</v>
          </cell>
          <cell r="EX531">
            <v>0</v>
          </cell>
          <cell r="EY531">
            <v>0</v>
          </cell>
          <cell r="EZ531">
            <v>0</v>
          </cell>
          <cell r="FA531">
            <v>0</v>
          </cell>
          <cell r="FB531">
            <v>0</v>
          </cell>
          <cell r="FC531">
            <v>0</v>
          </cell>
          <cell r="FD531">
            <v>0</v>
          </cell>
          <cell r="FE531">
            <v>0</v>
          </cell>
          <cell r="FF531">
            <v>0</v>
          </cell>
          <cell r="FG531">
            <v>0</v>
          </cell>
          <cell r="FH531">
            <v>0</v>
          </cell>
          <cell r="FI531">
            <v>0</v>
          </cell>
          <cell r="FJ531">
            <v>0</v>
          </cell>
          <cell r="FK531">
            <v>0</v>
          </cell>
          <cell r="FL531">
            <v>0</v>
          </cell>
          <cell r="FM531">
            <v>0</v>
          </cell>
          <cell r="FN531">
            <v>0</v>
          </cell>
          <cell r="FO531">
            <v>0</v>
          </cell>
          <cell r="FP531">
            <v>0</v>
          </cell>
          <cell r="FQ531">
            <v>0</v>
          </cell>
          <cell r="FR531">
            <v>0</v>
          </cell>
          <cell r="FS531">
            <v>0</v>
          </cell>
          <cell r="FT531">
            <v>0</v>
          </cell>
          <cell r="FU531">
            <v>0</v>
          </cell>
          <cell r="FV531">
            <v>0</v>
          </cell>
          <cell r="FW531">
            <v>0</v>
          </cell>
          <cell r="FX531">
            <v>0</v>
          </cell>
          <cell r="FY531">
            <v>0</v>
          </cell>
          <cell r="FZ531">
            <v>0</v>
          </cell>
          <cell r="GA531">
            <v>0</v>
          </cell>
          <cell r="GB531">
            <v>0</v>
          </cell>
          <cell r="GC531">
            <v>0</v>
          </cell>
          <cell r="GD531">
            <v>0</v>
          </cell>
          <cell r="GE531">
            <v>0</v>
          </cell>
          <cell r="GF531">
            <v>0</v>
          </cell>
          <cell r="GG531">
            <v>0</v>
          </cell>
          <cell r="GH531">
            <v>0</v>
          </cell>
          <cell r="GI531">
            <v>0</v>
          </cell>
          <cell r="GJ531">
            <v>0</v>
          </cell>
          <cell r="GK531">
            <v>0</v>
          </cell>
          <cell r="GL531">
            <v>0</v>
          </cell>
          <cell r="GM531">
            <v>0</v>
          </cell>
          <cell r="GN531">
            <v>0</v>
          </cell>
          <cell r="GO531">
            <v>0</v>
          </cell>
          <cell r="GP531">
            <v>0</v>
          </cell>
          <cell r="GQ531">
            <v>0</v>
          </cell>
          <cell r="GR531">
            <v>0</v>
          </cell>
          <cell r="GS531">
            <v>0</v>
          </cell>
          <cell r="GT531">
            <v>0</v>
          </cell>
          <cell r="GU531">
            <v>0</v>
          </cell>
          <cell r="GV531">
            <v>0</v>
          </cell>
          <cell r="GW531">
            <v>0</v>
          </cell>
          <cell r="GX531">
            <v>0</v>
          </cell>
          <cell r="GY531">
            <v>0</v>
          </cell>
          <cell r="GZ531">
            <v>0</v>
          </cell>
          <cell r="HA531">
            <v>0</v>
          </cell>
          <cell r="HB531">
            <v>0</v>
          </cell>
          <cell r="HC531">
            <v>0</v>
          </cell>
          <cell r="HD531">
            <v>0</v>
          </cell>
          <cell r="HE531">
            <v>0</v>
          </cell>
          <cell r="HF531">
            <v>0</v>
          </cell>
          <cell r="HG531">
            <v>0</v>
          </cell>
          <cell r="HH531">
            <v>0</v>
          </cell>
          <cell r="HI531">
            <v>0</v>
          </cell>
          <cell r="HJ531">
            <v>0</v>
          </cell>
          <cell r="HK531">
            <v>0</v>
          </cell>
          <cell r="HL531">
            <v>0</v>
          </cell>
          <cell r="HM531">
            <v>0</v>
          </cell>
          <cell r="HN531">
            <v>0</v>
          </cell>
          <cell r="HO531">
            <v>0</v>
          </cell>
          <cell r="HP531">
            <v>0</v>
          </cell>
          <cell r="HQ531">
            <v>0</v>
          </cell>
          <cell r="HR531">
            <v>0</v>
          </cell>
          <cell r="HS531">
            <v>0</v>
          </cell>
          <cell r="HT531">
            <v>0</v>
          </cell>
          <cell r="HU531">
            <v>0</v>
          </cell>
          <cell r="HV531">
            <v>0</v>
          </cell>
          <cell r="HW531">
            <v>0</v>
          </cell>
          <cell r="HX531">
            <v>0</v>
          </cell>
          <cell r="HY531">
            <v>0</v>
          </cell>
          <cell r="HZ531">
            <v>0</v>
          </cell>
          <cell r="IA531">
            <v>0</v>
          </cell>
          <cell r="IB531">
            <v>0</v>
          </cell>
          <cell r="IC531">
            <v>0</v>
          </cell>
          <cell r="ID531">
            <v>0</v>
          </cell>
          <cell r="IE531">
            <v>0</v>
          </cell>
          <cell r="IF531">
            <v>0</v>
          </cell>
          <cell r="IG531">
            <v>0</v>
          </cell>
          <cell r="IH531">
            <v>0</v>
          </cell>
          <cell r="II531">
            <v>0</v>
          </cell>
          <cell r="IJ531">
            <v>0</v>
          </cell>
          <cell r="IK531">
            <v>0</v>
          </cell>
          <cell r="IL531">
            <v>0</v>
          </cell>
          <cell r="IM531">
            <v>0</v>
          </cell>
          <cell r="IN531">
            <v>0</v>
          </cell>
          <cell r="IO531">
            <v>0</v>
          </cell>
          <cell r="IP531">
            <v>0</v>
          </cell>
          <cell r="IQ531">
            <v>0</v>
          </cell>
          <cell r="IR531">
            <v>0</v>
          </cell>
          <cell r="IS531">
            <v>0</v>
          </cell>
          <cell r="IT531">
            <v>0</v>
          </cell>
          <cell r="IU531">
            <v>0</v>
          </cell>
          <cell r="IV531">
            <v>0</v>
          </cell>
          <cell r="IW531">
            <v>0</v>
          </cell>
          <cell r="IX531">
            <v>0</v>
          </cell>
          <cell r="IY531">
            <v>0</v>
          </cell>
          <cell r="IZ531">
            <v>0</v>
          </cell>
          <cell r="JA531">
            <v>0</v>
          </cell>
          <cell r="JB531">
            <v>0</v>
          </cell>
          <cell r="JC531">
            <v>0</v>
          </cell>
          <cell r="JD531">
            <v>0</v>
          </cell>
          <cell r="JE531">
            <v>0</v>
          </cell>
          <cell r="JF531">
            <v>0</v>
          </cell>
          <cell r="JG531">
            <v>0</v>
          </cell>
          <cell r="JH531">
            <v>0</v>
          </cell>
          <cell r="JI531">
            <v>0</v>
          </cell>
          <cell r="JJ531">
            <v>0</v>
          </cell>
          <cell r="JK531">
            <v>0</v>
          </cell>
          <cell r="JL531">
            <v>0</v>
          </cell>
          <cell r="JM531">
            <v>0</v>
          </cell>
          <cell r="JN531">
            <v>0</v>
          </cell>
          <cell r="JO531">
            <v>0</v>
          </cell>
          <cell r="JP531">
            <v>0</v>
          </cell>
          <cell r="JQ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  <cell r="EJ532">
            <v>0</v>
          </cell>
          <cell r="EK532">
            <v>0</v>
          </cell>
          <cell r="EL532">
            <v>0</v>
          </cell>
          <cell r="EM532">
            <v>0</v>
          </cell>
          <cell r="EN532">
            <v>0</v>
          </cell>
          <cell r="EO532">
            <v>0</v>
          </cell>
          <cell r="EP532">
            <v>0</v>
          </cell>
          <cell r="EQ532">
            <v>0</v>
          </cell>
          <cell r="ER532">
            <v>0</v>
          </cell>
          <cell r="ES532">
            <v>0</v>
          </cell>
          <cell r="ET532">
            <v>0</v>
          </cell>
          <cell r="EU532">
            <v>0</v>
          </cell>
          <cell r="EV532">
            <v>0</v>
          </cell>
          <cell r="EW532">
            <v>0</v>
          </cell>
          <cell r="EX532">
            <v>0</v>
          </cell>
          <cell r="EY532">
            <v>0</v>
          </cell>
          <cell r="EZ532">
            <v>0</v>
          </cell>
          <cell r="FA532">
            <v>0</v>
          </cell>
          <cell r="FB532">
            <v>0</v>
          </cell>
          <cell r="FC532">
            <v>0</v>
          </cell>
          <cell r="FD532">
            <v>0</v>
          </cell>
          <cell r="FE532">
            <v>0</v>
          </cell>
          <cell r="FF532">
            <v>0</v>
          </cell>
          <cell r="FG532">
            <v>0</v>
          </cell>
          <cell r="FH532">
            <v>0</v>
          </cell>
          <cell r="FI532">
            <v>0</v>
          </cell>
          <cell r="FJ532">
            <v>0</v>
          </cell>
          <cell r="FK532">
            <v>0</v>
          </cell>
          <cell r="FL532">
            <v>0</v>
          </cell>
          <cell r="FM532">
            <v>0</v>
          </cell>
          <cell r="FN532">
            <v>0</v>
          </cell>
          <cell r="FO532">
            <v>0</v>
          </cell>
          <cell r="FP532">
            <v>0</v>
          </cell>
          <cell r="FQ532">
            <v>0</v>
          </cell>
          <cell r="FR532">
            <v>0</v>
          </cell>
          <cell r="FS532">
            <v>0</v>
          </cell>
          <cell r="FT532">
            <v>0</v>
          </cell>
          <cell r="FU532">
            <v>0</v>
          </cell>
          <cell r="FV532">
            <v>0</v>
          </cell>
          <cell r="FW532">
            <v>0</v>
          </cell>
          <cell r="FX532">
            <v>0</v>
          </cell>
          <cell r="FY532">
            <v>0</v>
          </cell>
          <cell r="FZ532">
            <v>0</v>
          </cell>
          <cell r="GA532">
            <v>0</v>
          </cell>
          <cell r="GB532">
            <v>0</v>
          </cell>
          <cell r="GC532">
            <v>0</v>
          </cell>
          <cell r="GD532">
            <v>0</v>
          </cell>
          <cell r="GE532">
            <v>0</v>
          </cell>
          <cell r="GF532">
            <v>0</v>
          </cell>
          <cell r="GG532">
            <v>0</v>
          </cell>
          <cell r="GH532">
            <v>0</v>
          </cell>
          <cell r="GI532">
            <v>0</v>
          </cell>
          <cell r="GJ532">
            <v>0</v>
          </cell>
          <cell r="GK532">
            <v>0</v>
          </cell>
          <cell r="GL532">
            <v>0</v>
          </cell>
          <cell r="GM532">
            <v>0</v>
          </cell>
          <cell r="GN532">
            <v>0</v>
          </cell>
          <cell r="GO532">
            <v>0</v>
          </cell>
          <cell r="GP532">
            <v>0</v>
          </cell>
          <cell r="GQ532">
            <v>0</v>
          </cell>
          <cell r="GR532">
            <v>0</v>
          </cell>
          <cell r="GS532">
            <v>0</v>
          </cell>
          <cell r="GT532">
            <v>0</v>
          </cell>
          <cell r="GU532">
            <v>0</v>
          </cell>
          <cell r="GV532">
            <v>0</v>
          </cell>
          <cell r="GW532">
            <v>0</v>
          </cell>
          <cell r="GX532">
            <v>0</v>
          </cell>
          <cell r="GY532">
            <v>0</v>
          </cell>
          <cell r="GZ532">
            <v>0</v>
          </cell>
          <cell r="HA532">
            <v>0</v>
          </cell>
          <cell r="HB532">
            <v>0</v>
          </cell>
          <cell r="HC532">
            <v>0</v>
          </cell>
          <cell r="HD532">
            <v>0</v>
          </cell>
          <cell r="HE532">
            <v>0</v>
          </cell>
          <cell r="HF532">
            <v>0</v>
          </cell>
          <cell r="HG532">
            <v>0</v>
          </cell>
          <cell r="HH532">
            <v>0</v>
          </cell>
          <cell r="HI532">
            <v>0</v>
          </cell>
          <cell r="HJ532">
            <v>0</v>
          </cell>
          <cell r="HK532">
            <v>0</v>
          </cell>
          <cell r="HL532">
            <v>0</v>
          </cell>
          <cell r="HM532">
            <v>0</v>
          </cell>
          <cell r="HN532">
            <v>0</v>
          </cell>
          <cell r="HO532">
            <v>0</v>
          </cell>
          <cell r="HP532">
            <v>0</v>
          </cell>
          <cell r="HQ532">
            <v>0</v>
          </cell>
          <cell r="HR532">
            <v>0</v>
          </cell>
          <cell r="HS532">
            <v>0</v>
          </cell>
          <cell r="HT532">
            <v>0</v>
          </cell>
          <cell r="HU532">
            <v>0</v>
          </cell>
          <cell r="HV532">
            <v>0</v>
          </cell>
          <cell r="HW532">
            <v>0</v>
          </cell>
          <cell r="HX532">
            <v>0</v>
          </cell>
          <cell r="HY532">
            <v>0</v>
          </cell>
          <cell r="HZ532">
            <v>0</v>
          </cell>
          <cell r="IA532">
            <v>0</v>
          </cell>
          <cell r="IB532">
            <v>0</v>
          </cell>
          <cell r="IC532">
            <v>0</v>
          </cell>
          <cell r="ID532">
            <v>0</v>
          </cell>
          <cell r="IE532">
            <v>0</v>
          </cell>
          <cell r="IF532">
            <v>0</v>
          </cell>
          <cell r="IG532">
            <v>0</v>
          </cell>
          <cell r="IH532">
            <v>0</v>
          </cell>
          <cell r="II532">
            <v>0</v>
          </cell>
          <cell r="IJ532">
            <v>0</v>
          </cell>
          <cell r="IK532">
            <v>0</v>
          </cell>
          <cell r="IL532">
            <v>0</v>
          </cell>
          <cell r="IM532">
            <v>0</v>
          </cell>
          <cell r="IN532">
            <v>0</v>
          </cell>
          <cell r="IO532">
            <v>0</v>
          </cell>
          <cell r="IP532">
            <v>0</v>
          </cell>
          <cell r="IQ532">
            <v>0</v>
          </cell>
          <cell r="IR532">
            <v>0</v>
          </cell>
          <cell r="IS532">
            <v>0</v>
          </cell>
          <cell r="IT532">
            <v>0</v>
          </cell>
          <cell r="IU532">
            <v>0</v>
          </cell>
          <cell r="IV532">
            <v>0</v>
          </cell>
          <cell r="IW532">
            <v>0</v>
          </cell>
          <cell r="IX532">
            <v>0</v>
          </cell>
          <cell r="IY532">
            <v>0</v>
          </cell>
          <cell r="IZ532">
            <v>0</v>
          </cell>
          <cell r="JA532">
            <v>0</v>
          </cell>
          <cell r="JB532">
            <v>0</v>
          </cell>
          <cell r="JC532">
            <v>0</v>
          </cell>
          <cell r="JD532">
            <v>0</v>
          </cell>
          <cell r="JE532">
            <v>0</v>
          </cell>
          <cell r="JF532">
            <v>0</v>
          </cell>
          <cell r="JG532">
            <v>0</v>
          </cell>
          <cell r="JH532">
            <v>0</v>
          </cell>
          <cell r="JI532">
            <v>0</v>
          </cell>
          <cell r="JJ532">
            <v>0</v>
          </cell>
          <cell r="JK532">
            <v>0</v>
          </cell>
          <cell r="JL532">
            <v>0</v>
          </cell>
          <cell r="JM532">
            <v>0</v>
          </cell>
          <cell r="JN532">
            <v>0</v>
          </cell>
          <cell r="JO532">
            <v>0</v>
          </cell>
          <cell r="JP532">
            <v>0</v>
          </cell>
          <cell r="JQ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  <cell r="EF533">
            <v>0</v>
          </cell>
          <cell r="EG533">
            <v>0</v>
          </cell>
          <cell r="EH533">
            <v>0</v>
          </cell>
          <cell r="EI533">
            <v>0</v>
          </cell>
          <cell r="EJ533">
            <v>0</v>
          </cell>
          <cell r="EK533">
            <v>0</v>
          </cell>
          <cell r="EL533">
            <v>0</v>
          </cell>
          <cell r="EM533">
            <v>0</v>
          </cell>
          <cell r="EN533">
            <v>0</v>
          </cell>
          <cell r="EO533">
            <v>0</v>
          </cell>
          <cell r="EP533">
            <v>0</v>
          </cell>
          <cell r="EQ533">
            <v>0</v>
          </cell>
          <cell r="ER533">
            <v>0</v>
          </cell>
          <cell r="ES533">
            <v>0</v>
          </cell>
          <cell r="ET533">
            <v>0</v>
          </cell>
          <cell r="EU533">
            <v>0</v>
          </cell>
          <cell r="EV533">
            <v>0</v>
          </cell>
          <cell r="EW533">
            <v>0</v>
          </cell>
          <cell r="EX533">
            <v>0</v>
          </cell>
          <cell r="EY533">
            <v>0</v>
          </cell>
          <cell r="EZ533">
            <v>0</v>
          </cell>
          <cell r="FA533">
            <v>0</v>
          </cell>
          <cell r="FB533">
            <v>0</v>
          </cell>
          <cell r="FC533">
            <v>0</v>
          </cell>
          <cell r="FD533">
            <v>0</v>
          </cell>
          <cell r="FE533">
            <v>0</v>
          </cell>
          <cell r="FF533">
            <v>0</v>
          </cell>
          <cell r="FG533">
            <v>0</v>
          </cell>
          <cell r="FH533">
            <v>0</v>
          </cell>
          <cell r="FI533">
            <v>0</v>
          </cell>
          <cell r="FJ533">
            <v>0</v>
          </cell>
          <cell r="FK533">
            <v>0</v>
          </cell>
          <cell r="FL533">
            <v>0</v>
          </cell>
          <cell r="FM533">
            <v>0</v>
          </cell>
          <cell r="FN533">
            <v>0</v>
          </cell>
          <cell r="FO533">
            <v>0</v>
          </cell>
          <cell r="FP533">
            <v>0</v>
          </cell>
          <cell r="FQ533">
            <v>0</v>
          </cell>
          <cell r="FR533">
            <v>0</v>
          </cell>
          <cell r="FS533">
            <v>0</v>
          </cell>
          <cell r="FT533">
            <v>0</v>
          </cell>
          <cell r="FU533">
            <v>0</v>
          </cell>
          <cell r="FV533">
            <v>0</v>
          </cell>
          <cell r="FW533">
            <v>0</v>
          </cell>
          <cell r="FX533">
            <v>0</v>
          </cell>
          <cell r="FY533">
            <v>0</v>
          </cell>
          <cell r="FZ533">
            <v>0</v>
          </cell>
          <cell r="GA533">
            <v>0</v>
          </cell>
          <cell r="GB533">
            <v>0</v>
          </cell>
          <cell r="GC533">
            <v>0</v>
          </cell>
          <cell r="GD533">
            <v>0</v>
          </cell>
          <cell r="GE533">
            <v>0</v>
          </cell>
          <cell r="GF533">
            <v>0</v>
          </cell>
          <cell r="GG533">
            <v>0</v>
          </cell>
          <cell r="GH533">
            <v>0</v>
          </cell>
          <cell r="GI533">
            <v>0</v>
          </cell>
          <cell r="GJ533">
            <v>0</v>
          </cell>
          <cell r="GK533">
            <v>0</v>
          </cell>
          <cell r="GL533">
            <v>0</v>
          </cell>
          <cell r="GM533">
            <v>0</v>
          </cell>
          <cell r="GN533">
            <v>0</v>
          </cell>
          <cell r="GO533">
            <v>0</v>
          </cell>
          <cell r="GP533">
            <v>0</v>
          </cell>
          <cell r="GQ533">
            <v>0</v>
          </cell>
          <cell r="GR533">
            <v>0</v>
          </cell>
          <cell r="GS533">
            <v>0</v>
          </cell>
          <cell r="GT533">
            <v>0</v>
          </cell>
          <cell r="GU533">
            <v>0</v>
          </cell>
          <cell r="GV533">
            <v>0</v>
          </cell>
          <cell r="GW533">
            <v>0</v>
          </cell>
          <cell r="GX533">
            <v>0</v>
          </cell>
          <cell r="GY533">
            <v>0</v>
          </cell>
          <cell r="GZ533">
            <v>0</v>
          </cell>
          <cell r="HA533">
            <v>0</v>
          </cell>
          <cell r="HB533">
            <v>0</v>
          </cell>
          <cell r="HC533">
            <v>0</v>
          </cell>
          <cell r="HD533">
            <v>0</v>
          </cell>
          <cell r="HE533">
            <v>0</v>
          </cell>
          <cell r="HF533">
            <v>0</v>
          </cell>
          <cell r="HG533">
            <v>0</v>
          </cell>
          <cell r="HH533">
            <v>0</v>
          </cell>
          <cell r="HI533">
            <v>0</v>
          </cell>
          <cell r="HJ533">
            <v>0</v>
          </cell>
          <cell r="HK533">
            <v>0</v>
          </cell>
          <cell r="HL533">
            <v>0</v>
          </cell>
          <cell r="HM533">
            <v>0</v>
          </cell>
          <cell r="HN533">
            <v>0</v>
          </cell>
          <cell r="HO533">
            <v>0</v>
          </cell>
          <cell r="HP533">
            <v>0</v>
          </cell>
          <cell r="HQ533">
            <v>0</v>
          </cell>
          <cell r="HR533">
            <v>0</v>
          </cell>
          <cell r="HS533">
            <v>0</v>
          </cell>
          <cell r="HT533">
            <v>0</v>
          </cell>
          <cell r="HU533">
            <v>0</v>
          </cell>
          <cell r="HV533">
            <v>0</v>
          </cell>
          <cell r="HW533">
            <v>0</v>
          </cell>
          <cell r="HX533">
            <v>0</v>
          </cell>
          <cell r="HY533">
            <v>0</v>
          </cell>
          <cell r="HZ533">
            <v>0</v>
          </cell>
          <cell r="IA533">
            <v>0</v>
          </cell>
          <cell r="IB533">
            <v>0</v>
          </cell>
          <cell r="IC533">
            <v>0</v>
          </cell>
          <cell r="ID533">
            <v>0</v>
          </cell>
          <cell r="IE533">
            <v>0</v>
          </cell>
          <cell r="IF533">
            <v>0</v>
          </cell>
          <cell r="IG533">
            <v>0</v>
          </cell>
          <cell r="IH533">
            <v>0</v>
          </cell>
          <cell r="II533">
            <v>0</v>
          </cell>
          <cell r="IJ533">
            <v>0</v>
          </cell>
          <cell r="IK533">
            <v>0</v>
          </cell>
          <cell r="IL533">
            <v>0</v>
          </cell>
          <cell r="IM533">
            <v>0</v>
          </cell>
          <cell r="IN533">
            <v>0</v>
          </cell>
          <cell r="IO533">
            <v>0</v>
          </cell>
          <cell r="IP533">
            <v>0</v>
          </cell>
          <cell r="IQ533">
            <v>0</v>
          </cell>
          <cell r="IR533">
            <v>0</v>
          </cell>
          <cell r="IS533">
            <v>0</v>
          </cell>
          <cell r="IT533">
            <v>0</v>
          </cell>
          <cell r="IU533">
            <v>0</v>
          </cell>
          <cell r="IV533">
            <v>0</v>
          </cell>
          <cell r="IW533">
            <v>0</v>
          </cell>
          <cell r="IX533">
            <v>0</v>
          </cell>
          <cell r="IY533">
            <v>0</v>
          </cell>
          <cell r="IZ533">
            <v>0</v>
          </cell>
          <cell r="JA533">
            <v>0</v>
          </cell>
          <cell r="JB533">
            <v>0</v>
          </cell>
          <cell r="JC533">
            <v>0</v>
          </cell>
          <cell r="JD533">
            <v>0</v>
          </cell>
          <cell r="JE533">
            <v>0</v>
          </cell>
          <cell r="JF533">
            <v>0</v>
          </cell>
          <cell r="JG533">
            <v>0</v>
          </cell>
          <cell r="JH533">
            <v>0</v>
          </cell>
          <cell r="JI533">
            <v>0</v>
          </cell>
          <cell r="JJ533">
            <v>0</v>
          </cell>
          <cell r="JK533">
            <v>0</v>
          </cell>
          <cell r="JL533">
            <v>0</v>
          </cell>
          <cell r="JM533">
            <v>0</v>
          </cell>
          <cell r="JN533">
            <v>0</v>
          </cell>
          <cell r="JO533">
            <v>0</v>
          </cell>
          <cell r="JP533">
            <v>0</v>
          </cell>
          <cell r="JQ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  <cell r="EJ534">
            <v>0</v>
          </cell>
          <cell r="EK534">
            <v>0</v>
          </cell>
          <cell r="EL534">
            <v>0</v>
          </cell>
          <cell r="EM534">
            <v>0</v>
          </cell>
          <cell r="EN534">
            <v>0</v>
          </cell>
          <cell r="EO534">
            <v>0</v>
          </cell>
          <cell r="EP534">
            <v>0</v>
          </cell>
          <cell r="EQ534">
            <v>0</v>
          </cell>
          <cell r="ER534">
            <v>0</v>
          </cell>
          <cell r="ES534">
            <v>0</v>
          </cell>
          <cell r="ET534">
            <v>0</v>
          </cell>
          <cell r="EU534">
            <v>0</v>
          </cell>
          <cell r="EV534">
            <v>0</v>
          </cell>
          <cell r="EW534">
            <v>0</v>
          </cell>
          <cell r="EX534">
            <v>0</v>
          </cell>
          <cell r="EY534">
            <v>0</v>
          </cell>
          <cell r="EZ534">
            <v>0</v>
          </cell>
          <cell r="FA534">
            <v>0</v>
          </cell>
          <cell r="FB534">
            <v>0</v>
          </cell>
          <cell r="FC534">
            <v>0</v>
          </cell>
          <cell r="FD534">
            <v>0</v>
          </cell>
          <cell r="FE534">
            <v>0</v>
          </cell>
          <cell r="FF534">
            <v>0</v>
          </cell>
          <cell r="FG534">
            <v>0</v>
          </cell>
          <cell r="FH534">
            <v>0</v>
          </cell>
          <cell r="FI534">
            <v>0</v>
          </cell>
          <cell r="FJ534">
            <v>0</v>
          </cell>
          <cell r="FK534">
            <v>0</v>
          </cell>
          <cell r="FL534">
            <v>0</v>
          </cell>
          <cell r="FM534">
            <v>0</v>
          </cell>
          <cell r="FN534">
            <v>0</v>
          </cell>
          <cell r="FO534">
            <v>0</v>
          </cell>
          <cell r="FP534">
            <v>0</v>
          </cell>
          <cell r="FQ534">
            <v>0</v>
          </cell>
          <cell r="FR534">
            <v>0</v>
          </cell>
          <cell r="FS534">
            <v>0</v>
          </cell>
          <cell r="FT534">
            <v>0</v>
          </cell>
          <cell r="FU534">
            <v>0</v>
          </cell>
          <cell r="FV534">
            <v>0</v>
          </cell>
          <cell r="FW534">
            <v>0</v>
          </cell>
          <cell r="FX534">
            <v>0</v>
          </cell>
          <cell r="FY534">
            <v>0</v>
          </cell>
          <cell r="FZ534">
            <v>0</v>
          </cell>
          <cell r="GA534">
            <v>0</v>
          </cell>
          <cell r="GB534">
            <v>0</v>
          </cell>
          <cell r="GC534">
            <v>0</v>
          </cell>
          <cell r="GD534">
            <v>0</v>
          </cell>
          <cell r="GE534">
            <v>0</v>
          </cell>
          <cell r="GF534">
            <v>0</v>
          </cell>
          <cell r="GG534">
            <v>0</v>
          </cell>
          <cell r="GH534">
            <v>0</v>
          </cell>
          <cell r="GI534">
            <v>0</v>
          </cell>
          <cell r="GJ534">
            <v>0</v>
          </cell>
          <cell r="GK534">
            <v>0</v>
          </cell>
          <cell r="GL534">
            <v>0</v>
          </cell>
          <cell r="GM534">
            <v>0</v>
          </cell>
          <cell r="GN534">
            <v>0</v>
          </cell>
          <cell r="GO534">
            <v>0</v>
          </cell>
          <cell r="GP534">
            <v>0</v>
          </cell>
          <cell r="GQ534">
            <v>0</v>
          </cell>
          <cell r="GR534">
            <v>0</v>
          </cell>
          <cell r="GS534">
            <v>0</v>
          </cell>
          <cell r="GT534">
            <v>0</v>
          </cell>
          <cell r="GU534">
            <v>0</v>
          </cell>
          <cell r="GV534">
            <v>0</v>
          </cell>
          <cell r="GW534">
            <v>0</v>
          </cell>
          <cell r="GX534">
            <v>0</v>
          </cell>
          <cell r="GY534">
            <v>0</v>
          </cell>
          <cell r="GZ534">
            <v>0</v>
          </cell>
          <cell r="HA534">
            <v>0</v>
          </cell>
          <cell r="HB534">
            <v>0</v>
          </cell>
          <cell r="HC534">
            <v>0</v>
          </cell>
          <cell r="HD534">
            <v>0</v>
          </cell>
          <cell r="HE534">
            <v>0</v>
          </cell>
          <cell r="HF534">
            <v>0</v>
          </cell>
          <cell r="HG534">
            <v>0</v>
          </cell>
          <cell r="HH534">
            <v>0</v>
          </cell>
          <cell r="HI534">
            <v>0</v>
          </cell>
          <cell r="HJ534">
            <v>0</v>
          </cell>
          <cell r="HK534">
            <v>0</v>
          </cell>
          <cell r="HL534">
            <v>0</v>
          </cell>
          <cell r="HM534">
            <v>0</v>
          </cell>
          <cell r="HN534">
            <v>0</v>
          </cell>
          <cell r="HO534">
            <v>0</v>
          </cell>
          <cell r="HP534">
            <v>0</v>
          </cell>
          <cell r="HQ534">
            <v>0</v>
          </cell>
          <cell r="HR534">
            <v>0</v>
          </cell>
          <cell r="HS534">
            <v>0</v>
          </cell>
          <cell r="HT534">
            <v>0</v>
          </cell>
          <cell r="HU534">
            <v>0</v>
          </cell>
          <cell r="HV534">
            <v>0</v>
          </cell>
          <cell r="HW534">
            <v>0</v>
          </cell>
          <cell r="HX534">
            <v>0</v>
          </cell>
          <cell r="HY534">
            <v>0</v>
          </cell>
          <cell r="HZ534">
            <v>0</v>
          </cell>
          <cell r="IA534">
            <v>0</v>
          </cell>
          <cell r="IB534">
            <v>0</v>
          </cell>
          <cell r="IC534">
            <v>0</v>
          </cell>
          <cell r="ID534">
            <v>0</v>
          </cell>
          <cell r="IE534">
            <v>0</v>
          </cell>
          <cell r="IF534">
            <v>0</v>
          </cell>
          <cell r="IG534">
            <v>0</v>
          </cell>
          <cell r="IH534">
            <v>0</v>
          </cell>
          <cell r="II534">
            <v>0</v>
          </cell>
          <cell r="IJ534">
            <v>0</v>
          </cell>
          <cell r="IK534">
            <v>0</v>
          </cell>
          <cell r="IL534">
            <v>0</v>
          </cell>
          <cell r="IM534">
            <v>0</v>
          </cell>
          <cell r="IN534">
            <v>0</v>
          </cell>
          <cell r="IO534">
            <v>0</v>
          </cell>
          <cell r="IP534">
            <v>0</v>
          </cell>
          <cell r="IQ534">
            <v>0</v>
          </cell>
          <cell r="IR534">
            <v>0</v>
          </cell>
          <cell r="IS534">
            <v>0</v>
          </cell>
          <cell r="IT534">
            <v>0</v>
          </cell>
          <cell r="IU534">
            <v>0</v>
          </cell>
          <cell r="IV534">
            <v>0</v>
          </cell>
          <cell r="IW534">
            <v>0</v>
          </cell>
          <cell r="IX534">
            <v>0</v>
          </cell>
          <cell r="IY534">
            <v>0</v>
          </cell>
          <cell r="IZ534">
            <v>0</v>
          </cell>
          <cell r="JA534">
            <v>0</v>
          </cell>
          <cell r="JB534">
            <v>0</v>
          </cell>
          <cell r="JC534">
            <v>0</v>
          </cell>
          <cell r="JD534">
            <v>0</v>
          </cell>
          <cell r="JE534">
            <v>0</v>
          </cell>
          <cell r="JF534">
            <v>0</v>
          </cell>
          <cell r="JG534">
            <v>0</v>
          </cell>
          <cell r="JH534">
            <v>0</v>
          </cell>
          <cell r="JI534">
            <v>0</v>
          </cell>
          <cell r="JJ534">
            <v>0</v>
          </cell>
          <cell r="JK534">
            <v>0</v>
          </cell>
          <cell r="JL534">
            <v>0</v>
          </cell>
          <cell r="JM534">
            <v>0</v>
          </cell>
          <cell r="JN534">
            <v>0</v>
          </cell>
          <cell r="JO534">
            <v>0</v>
          </cell>
          <cell r="JP534">
            <v>0</v>
          </cell>
          <cell r="JQ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  <cell r="EE535">
            <v>0</v>
          </cell>
          <cell r="EF535">
            <v>0</v>
          </cell>
          <cell r="EG535">
            <v>0</v>
          </cell>
          <cell r="EH535">
            <v>0</v>
          </cell>
          <cell r="EI535">
            <v>0</v>
          </cell>
          <cell r="EJ535">
            <v>0</v>
          </cell>
          <cell r="EK535">
            <v>0</v>
          </cell>
          <cell r="EL535">
            <v>0</v>
          </cell>
          <cell r="EM535">
            <v>0</v>
          </cell>
          <cell r="EN535">
            <v>0</v>
          </cell>
          <cell r="EO535">
            <v>0</v>
          </cell>
          <cell r="EP535">
            <v>0</v>
          </cell>
          <cell r="EQ535">
            <v>0</v>
          </cell>
          <cell r="ER535">
            <v>0</v>
          </cell>
          <cell r="ES535">
            <v>0</v>
          </cell>
          <cell r="ET535">
            <v>0</v>
          </cell>
          <cell r="EU535">
            <v>0</v>
          </cell>
          <cell r="EV535">
            <v>0</v>
          </cell>
          <cell r="EW535">
            <v>0</v>
          </cell>
          <cell r="EX535">
            <v>0</v>
          </cell>
          <cell r="EY535">
            <v>0</v>
          </cell>
          <cell r="EZ535">
            <v>0</v>
          </cell>
          <cell r="FA535">
            <v>0</v>
          </cell>
          <cell r="FB535">
            <v>0</v>
          </cell>
          <cell r="FC535">
            <v>0</v>
          </cell>
          <cell r="FD535">
            <v>0</v>
          </cell>
          <cell r="FE535">
            <v>0</v>
          </cell>
          <cell r="FF535">
            <v>0</v>
          </cell>
          <cell r="FG535">
            <v>0</v>
          </cell>
          <cell r="FH535">
            <v>0</v>
          </cell>
          <cell r="FI535">
            <v>0</v>
          </cell>
          <cell r="FJ535">
            <v>0</v>
          </cell>
          <cell r="FK535">
            <v>0</v>
          </cell>
          <cell r="FL535">
            <v>0</v>
          </cell>
          <cell r="FM535">
            <v>0</v>
          </cell>
          <cell r="FN535">
            <v>0</v>
          </cell>
          <cell r="FO535">
            <v>0</v>
          </cell>
          <cell r="FP535">
            <v>0</v>
          </cell>
          <cell r="FQ535">
            <v>0</v>
          </cell>
          <cell r="FR535">
            <v>0</v>
          </cell>
          <cell r="FS535">
            <v>0</v>
          </cell>
          <cell r="FT535">
            <v>0</v>
          </cell>
          <cell r="FU535">
            <v>0</v>
          </cell>
          <cell r="FV535">
            <v>0</v>
          </cell>
          <cell r="FW535">
            <v>0</v>
          </cell>
          <cell r="FX535">
            <v>0</v>
          </cell>
          <cell r="FY535">
            <v>0</v>
          </cell>
          <cell r="FZ535">
            <v>0</v>
          </cell>
          <cell r="GA535">
            <v>0</v>
          </cell>
          <cell r="GB535">
            <v>0</v>
          </cell>
          <cell r="GC535">
            <v>0</v>
          </cell>
          <cell r="GD535">
            <v>0</v>
          </cell>
          <cell r="GE535">
            <v>0</v>
          </cell>
          <cell r="GF535">
            <v>0</v>
          </cell>
          <cell r="GG535">
            <v>0</v>
          </cell>
          <cell r="GH535">
            <v>0</v>
          </cell>
          <cell r="GI535">
            <v>0</v>
          </cell>
          <cell r="GJ535">
            <v>0</v>
          </cell>
          <cell r="GK535">
            <v>0</v>
          </cell>
          <cell r="GL535">
            <v>0</v>
          </cell>
          <cell r="GM535">
            <v>0</v>
          </cell>
          <cell r="GN535">
            <v>0</v>
          </cell>
          <cell r="GO535">
            <v>0</v>
          </cell>
          <cell r="GP535">
            <v>0</v>
          </cell>
          <cell r="GQ535">
            <v>0</v>
          </cell>
          <cell r="GR535">
            <v>0</v>
          </cell>
          <cell r="GS535">
            <v>0</v>
          </cell>
          <cell r="GT535">
            <v>0</v>
          </cell>
          <cell r="GU535">
            <v>0</v>
          </cell>
          <cell r="GV535">
            <v>0</v>
          </cell>
          <cell r="GW535">
            <v>0</v>
          </cell>
          <cell r="GX535">
            <v>0</v>
          </cell>
          <cell r="GY535">
            <v>0</v>
          </cell>
          <cell r="GZ535">
            <v>0</v>
          </cell>
          <cell r="HA535">
            <v>0</v>
          </cell>
          <cell r="HB535">
            <v>0</v>
          </cell>
          <cell r="HC535">
            <v>0</v>
          </cell>
          <cell r="HD535">
            <v>0</v>
          </cell>
          <cell r="HE535">
            <v>0</v>
          </cell>
          <cell r="HF535">
            <v>0</v>
          </cell>
          <cell r="HG535">
            <v>0</v>
          </cell>
          <cell r="HH535">
            <v>0</v>
          </cell>
          <cell r="HI535">
            <v>0</v>
          </cell>
          <cell r="HJ535">
            <v>0</v>
          </cell>
          <cell r="HK535">
            <v>0</v>
          </cell>
          <cell r="HL535">
            <v>0</v>
          </cell>
          <cell r="HM535">
            <v>0</v>
          </cell>
          <cell r="HN535">
            <v>0</v>
          </cell>
          <cell r="HO535">
            <v>0</v>
          </cell>
          <cell r="HP535">
            <v>0</v>
          </cell>
          <cell r="HQ535">
            <v>0</v>
          </cell>
          <cell r="HR535">
            <v>0</v>
          </cell>
          <cell r="HS535">
            <v>0</v>
          </cell>
          <cell r="HT535">
            <v>0</v>
          </cell>
          <cell r="HU535">
            <v>0</v>
          </cell>
          <cell r="HV535">
            <v>0</v>
          </cell>
          <cell r="HW535">
            <v>0</v>
          </cell>
          <cell r="HX535">
            <v>0</v>
          </cell>
          <cell r="HY535">
            <v>0</v>
          </cell>
          <cell r="HZ535">
            <v>0</v>
          </cell>
          <cell r="IA535">
            <v>0</v>
          </cell>
          <cell r="IB535">
            <v>0</v>
          </cell>
          <cell r="IC535">
            <v>0</v>
          </cell>
          <cell r="ID535">
            <v>0</v>
          </cell>
          <cell r="IE535">
            <v>0</v>
          </cell>
          <cell r="IF535">
            <v>0</v>
          </cell>
          <cell r="IG535">
            <v>0</v>
          </cell>
          <cell r="IH535">
            <v>0</v>
          </cell>
          <cell r="II535">
            <v>0</v>
          </cell>
          <cell r="IJ535">
            <v>0</v>
          </cell>
          <cell r="IK535">
            <v>0</v>
          </cell>
          <cell r="IL535">
            <v>0</v>
          </cell>
          <cell r="IM535">
            <v>0</v>
          </cell>
          <cell r="IN535">
            <v>0</v>
          </cell>
          <cell r="IO535">
            <v>0</v>
          </cell>
          <cell r="IP535">
            <v>0</v>
          </cell>
          <cell r="IQ535">
            <v>0</v>
          </cell>
          <cell r="IR535">
            <v>0</v>
          </cell>
          <cell r="IS535">
            <v>0</v>
          </cell>
          <cell r="IT535">
            <v>0</v>
          </cell>
          <cell r="IU535">
            <v>0</v>
          </cell>
          <cell r="IV535">
            <v>0</v>
          </cell>
          <cell r="IW535">
            <v>0</v>
          </cell>
          <cell r="IX535">
            <v>0</v>
          </cell>
          <cell r="IY535">
            <v>0</v>
          </cell>
          <cell r="IZ535">
            <v>0</v>
          </cell>
          <cell r="JA535">
            <v>0</v>
          </cell>
          <cell r="JB535">
            <v>0</v>
          </cell>
          <cell r="JC535">
            <v>0</v>
          </cell>
          <cell r="JD535">
            <v>0</v>
          </cell>
          <cell r="JE535">
            <v>0</v>
          </cell>
          <cell r="JF535">
            <v>0</v>
          </cell>
          <cell r="JG535">
            <v>0</v>
          </cell>
          <cell r="JH535">
            <v>0</v>
          </cell>
          <cell r="JI535">
            <v>0</v>
          </cell>
          <cell r="JJ535">
            <v>0</v>
          </cell>
          <cell r="JK535">
            <v>0</v>
          </cell>
          <cell r="JL535">
            <v>0</v>
          </cell>
          <cell r="JM535">
            <v>0</v>
          </cell>
          <cell r="JN535">
            <v>0</v>
          </cell>
          <cell r="JO535">
            <v>0</v>
          </cell>
          <cell r="JP535">
            <v>0</v>
          </cell>
          <cell r="JQ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0</v>
          </cell>
          <cell r="EG536">
            <v>0</v>
          </cell>
          <cell r="EH536">
            <v>0</v>
          </cell>
          <cell r="EI536">
            <v>0</v>
          </cell>
          <cell r="EJ536">
            <v>0</v>
          </cell>
          <cell r="EK536">
            <v>0</v>
          </cell>
          <cell r="EL536">
            <v>0</v>
          </cell>
          <cell r="EM536">
            <v>0</v>
          </cell>
          <cell r="EN536">
            <v>0</v>
          </cell>
          <cell r="EO536">
            <v>0</v>
          </cell>
          <cell r="EP536">
            <v>0</v>
          </cell>
          <cell r="EQ536">
            <v>0</v>
          </cell>
          <cell r="ER536">
            <v>0</v>
          </cell>
          <cell r="ES536">
            <v>0</v>
          </cell>
          <cell r="ET536">
            <v>0</v>
          </cell>
          <cell r="EU536">
            <v>0</v>
          </cell>
          <cell r="EV536">
            <v>0</v>
          </cell>
          <cell r="EW536">
            <v>0</v>
          </cell>
          <cell r="EX536">
            <v>0</v>
          </cell>
          <cell r="EY536">
            <v>0</v>
          </cell>
          <cell r="EZ536">
            <v>0</v>
          </cell>
          <cell r="FA536">
            <v>0</v>
          </cell>
          <cell r="FB536">
            <v>0</v>
          </cell>
          <cell r="FC536">
            <v>0</v>
          </cell>
          <cell r="FD536">
            <v>0</v>
          </cell>
          <cell r="FE536">
            <v>0</v>
          </cell>
          <cell r="FF536">
            <v>0</v>
          </cell>
          <cell r="FG536">
            <v>0</v>
          </cell>
          <cell r="FH536">
            <v>0</v>
          </cell>
          <cell r="FI536">
            <v>0</v>
          </cell>
          <cell r="FJ536">
            <v>0</v>
          </cell>
          <cell r="FK536">
            <v>0</v>
          </cell>
          <cell r="FL536">
            <v>0</v>
          </cell>
          <cell r="FM536">
            <v>0</v>
          </cell>
          <cell r="FN536">
            <v>0</v>
          </cell>
          <cell r="FO536">
            <v>0</v>
          </cell>
          <cell r="FP536">
            <v>0</v>
          </cell>
          <cell r="FQ536">
            <v>0</v>
          </cell>
          <cell r="FR536">
            <v>0</v>
          </cell>
          <cell r="FS536">
            <v>0</v>
          </cell>
          <cell r="FT536">
            <v>0</v>
          </cell>
          <cell r="FU536">
            <v>0</v>
          </cell>
          <cell r="FV536">
            <v>0</v>
          </cell>
          <cell r="FW536">
            <v>0</v>
          </cell>
          <cell r="FX536">
            <v>0</v>
          </cell>
          <cell r="FY536">
            <v>0</v>
          </cell>
          <cell r="FZ536">
            <v>0</v>
          </cell>
          <cell r="GA536">
            <v>0</v>
          </cell>
          <cell r="GB536">
            <v>0</v>
          </cell>
          <cell r="GC536">
            <v>0</v>
          </cell>
          <cell r="GD536">
            <v>0</v>
          </cell>
          <cell r="GE536">
            <v>0</v>
          </cell>
          <cell r="GF536">
            <v>0</v>
          </cell>
          <cell r="GG536">
            <v>0</v>
          </cell>
          <cell r="GH536">
            <v>0</v>
          </cell>
          <cell r="GI536">
            <v>0</v>
          </cell>
          <cell r="GJ536">
            <v>0</v>
          </cell>
          <cell r="GK536">
            <v>0</v>
          </cell>
          <cell r="GL536">
            <v>0</v>
          </cell>
          <cell r="GM536">
            <v>0</v>
          </cell>
          <cell r="GN536">
            <v>0</v>
          </cell>
          <cell r="GO536">
            <v>0</v>
          </cell>
          <cell r="GP536">
            <v>0</v>
          </cell>
          <cell r="GQ536">
            <v>0</v>
          </cell>
          <cell r="GR536">
            <v>0</v>
          </cell>
          <cell r="GS536">
            <v>0</v>
          </cell>
          <cell r="GT536">
            <v>0</v>
          </cell>
          <cell r="GU536">
            <v>0</v>
          </cell>
          <cell r="GV536">
            <v>0</v>
          </cell>
          <cell r="GW536">
            <v>0</v>
          </cell>
          <cell r="GX536">
            <v>0</v>
          </cell>
          <cell r="GY536">
            <v>0</v>
          </cell>
          <cell r="GZ536">
            <v>0</v>
          </cell>
          <cell r="HA536">
            <v>0</v>
          </cell>
          <cell r="HB536">
            <v>0</v>
          </cell>
          <cell r="HC536">
            <v>0</v>
          </cell>
          <cell r="HD536">
            <v>0</v>
          </cell>
          <cell r="HE536">
            <v>0</v>
          </cell>
          <cell r="HF536">
            <v>0</v>
          </cell>
          <cell r="HG536">
            <v>0</v>
          </cell>
          <cell r="HH536">
            <v>0</v>
          </cell>
          <cell r="HI536">
            <v>0</v>
          </cell>
          <cell r="HJ536">
            <v>0</v>
          </cell>
          <cell r="HK536">
            <v>0</v>
          </cell>
          <cell r="HL536">
            <v>0</v>
          </cell>
          <cell r="HM536">
            <v>0</v>
          </cell>
          <cell r="HN536">
            <v>0</v>
          </cell>
          <cell r="HO536">
            <v>0</v>
          </cell>
          <cell r="HP536">
            <v>0</v>
          </cell>
          <cell r="HQ536">
            <v>0</v>
          </cell>
          <cell r="HR536">
            <v>0</v>
          </cell>
          <cell r="HS536">
            <v>0</v>
          </cell>
          <cell r="HT536">
            <v>0</v>
          </cell>
          <cell r="HU536">
            <v>0</v>
          </cell>
          <cell r="HV536">
            <v>0</v>
          </cell>
          <cell r="HW536">
            <v>0</v>
          </cell>
          <cell r="HX536">
            <v>0</v>
          </cell>
          <cell r="HY536">
            <v>0</v>
          </cell>
          <cell r="HZ536">
            <v>0</v>
          </cell>
          <cell r="IA536">
            <v>0</v>
          </cell>
          <cell r="IB536">
            <v>0</v>
          </cell>
          <cell r="IC536">
            <v>0</v>
          </cell>
          <cell r="ID536">
            <v>0</v>
          </cell>
          <cell r="IE536">
            <v>0</v>
          </cell>
          <cell r="IF536">
            <v>0</v>
          </cell>
          <cell r="IG536">
            <v>0</v>
          </cell>
          <cell r="IH536">
            <v>0</v>
          </cell>
          <cell r="II536">
            <v>0</v>
          </cell>
          <cell r="IJ536">
            <v>0</v>
          </cell>
          <cell r="IK536">
            <v>0</v>
          </cell>
          <cell r="IL536">
            <v>0</v>
          </cell>
          <cell r="IM536">
            <v>0</v>
          </cell>
          <cell r="IN536">
            <v>0</v>
          </cell>
          <cell r="IO536">
            <v>0</v>
          </cell>
          <cell r="IP536">
            <v>0</v>
          </cell>
          <cell r="IQ536">
            <v>0</v>
          </cell>
          <cell r="IR536">
            <v>0</v>
          </cell>
          <cell r="IS536">
            <v>0</v>
          </cell>
          <cell r="IT536">
            <v>0</v>
          </cell>
          <cell r="IU536">
            <v>0</v>
          </cell>
          <cell r="IV536">
            <v>0</v>
          </cell>
          <cell r="IW536">
            <v>0</v>
          </cell>
          <cell r="IX536">
            <v>0</v>
          </cell>
          <cell r="IY536">
            <v>0</v>
          </cell>
          <cell r="IZ536">
            <v>0</v>
          </cell>
          <cell r="JA536">
            <v>0</v>
          </cell>
          <cell r="JB536">
            <v>0</v>
          </cell>
          <cell r="JC536">
            <v>0</v>
          </cell>
          <cell r="JD536">
            <v>0</v>
          </cell>
          <cell r="JE536">
            <v>0</v>
          </cell>
          <cell r="JF536">
            <v>0</v>
          </cell>
          <cell r="JG536">
            <v>0</v>
          </cell>
          <cell r="JH536">
            <v>0</v>
          </cell>
          <cell r="JI536">
            <v>0</v>
          </cell>
          <cell r="JJ536">
            <v>0</v>
          </cell>
          <cell r="JK536">
            <v>0</v>
          </cell>
          <cell r="JL536">
            <v>0</v>
          </cell>
          <cell r="JM536">
            <v>0</v>
          </cell>
          <cell r="JN536">
            <v>0</v>
          </cell>
          <cell r="JO536">
            <v>0</v>
          </cell>
          <cell r="JP536">
            <v>0</v>
          </cell>
          <cell r="JQ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  <cell r="EJ537">
            <v>0</v>
          </cell>
          <cell r="EK537">
            <v>0</v>
          </cell>
          <cell r="EL537">
            <v>0</v>
          </cell>
          <cell r="EM537">
            <v>0</v>
          </cell>
          <cell r="EN537">
            <v>0</v>
          </cell>
          <cell r="EO537">
            <v>0</v>
          </cell>
          <cell r="EP537">
            <v>0</v>
          </cell>
          <cell r="EQ537">
            <v>0</v>
          </cell>
          <cell r="ER537">
            <v>0</v>
          </cell>
          <cell r="ES537">
            <v>0</v>
          </cell>
          <cell r="ET537">
            <v>0</v>
          </cell>
          <cell r="EU537">
            <v>0</v>
          </cell>
          <cell r="EV537">
            <v>0</v>
          </cell>
          <cell r="EW537">
            <v>0</v>
          </cell>
          <cell r="EX537">
            <v>0</v>
          </cell>
          <cell r="EY537">
            <v>0</v>
          </cell>
          <cell r="EZ537">
            <v>0</v>
          </cell>
          <cell r="FA537">
            <v>0</v>
          </cell>
          <cell r="FB537">
            <v>0</v>
          </cell>
          <cell r="FC537">
            <v>0</v>
          </cell>
          <cell r="FD537">
            <v>0</v>
          </cell>
          <cell r="FE537">
            <v>0</v>
          </cell>
          <cell r="FF537">
            <v>0</v>
          </cell>
          <cell r="FG537">
            <v>0</v>
          </cell>
          <cell r="FH537">
            <v>0</v>
          </cell>
          <cell r="FI537">
            <v>0</v>
          </cell>
          <cell r="FJ537">
            <v>0</v>
          </cell>
          <cell r="FK537">
            <v>0</v>
          </cell>
          <cell r="FL537">
            <v>0</v>
          </cell>
          <cell r="FM537">
            <v>0</v>
          </cell>
          <cell r="FN537">
            <v>0</v>
          </cell>
          <cell r="FO537">
            <v>0</v>
          </cell>
          <cell r="FP537">
            <v>0</v>
          </cell>
          <cell r="FQ537">
            <v>0</v>
          </cell>
          <cell r="FR537">
            <v>0</v>
          </cell>
          <cell r="FS537">
            <v>0</v>
          </cell>
          <cell r="FT537">
            <v>0</v>
          </cell>
          <cell r="FU537">
            <v>0</v>
          </cell>
          <cell r="FV537">
            <v>0</v>
          </cell>
          <cell r="FW537">
            <v>0</v>
          </cell>
          <cell r="FX537">
            <v>0</v>
          </cell>
          <cell r="FY537">
            <v>0</v>
          </cell>
          <cell r="FZ537">
            <v>0</v>
          </cell>
          <cell r="GA537">
            <v>0</v>
          </cell>
          <cell r="GB537">
            <v>0</v>
          </cell>
          <cell r="GC537">
            <v>0</v>
          </cell>
          <cell r="GD537">
            <v>0</v>
          </cell>
          <cell r="GE537">
            <v>0</v>
          </cell>
          <cell r="GF537">
            <v>0</v>
          </cell>
          <cell r="GG537">
            <v>0</v>
          </cell>
          <cell r="GH537">
            <v>0</v>
          </cell>
          <cell r="GI537">
            <v>0</v>
          </cell>
          <cell r="GJ537">
            <v>0</v>
          </cell>
          <cell r="GK537">
            <v>0</v>
          </cell>
          <cell r="GL537">
            <v>0</v>
          </cell>
          <cell r="GM537">
            <v>0</v>
          </cell>
          <cell r="GN537">
            <v>0</v>
          </cell>
          <cell r="GO537">
            <v>0</v>
          </cell>
          <cell r="GP537">
            <v>0</v>
          </cell>
          <cell r="GQ537">
            <v>0</v>
          </cell>
          <cell r="GR537">
            <v>0</v>
          </cell>
          <cell r="GS537">
            <v>0</v>
          </cell>
          <cell r="GT537">
            <v>0</v>
          </cell>
          <cell r="GU537">
            <v>0</v>
          </cell>
          <cell r="GV537">
            <v>0</v>
          </cell>
          <cell r="GW537">
            <v>0</v>
          </cell>
          <cell r="GX537">
            <v>0</v>
          </cell>
          <cell r="GY537">
            <v>0</v>
          </cell>
          <cell r="GZ537">
            <v>0</v>
          </cell>
          <cell r="HA537">
            <v>0</v>
          </cell>
          <cell r="HB537">
            <v>0</v>
          </cell>
          <cell r="HC537">
            <v>0</v>
          </cell>
          <cell r="HD537">
            <v>0</v>
          </cell>
          <cell r="HE537">
            <v>0</v>
          </cell>
          <cell r="HF537">
            <v>0</v>
          </cell>
          <cell r="HG537">
            <v>0</v>
          </cell>
          <cell r="HH537">
            <v>0</v>
          </cell>
          <cell r="HI537">
            <v>0</v>
          </cell>
          <cell r="HJ537">
            <v>0</v>
          </cell>
          <cell r="HK537">
            <v>0</v>
          </cell>
          <cell r="HL537">
            <v>0</v>
          </cell>
          <cell r="HM537">
            <v>0</v>
          </cell>
          <cell r="HN537">
            <v>0</v>
          </cell>
          <cell r="HO537">
            <v>0</v>
          </cell>
          <cell r="HP537">
            <v>0</v>
          </cell>
          <cell r="HQ537">
            <v>0</v>
          </cell>
          <cell r="HR537">
            <v>0</v>
          </cell>
          <cell r="HS537">
            <v>0</v>
          </cell>
          <cell r="HT537">
            <v>0</v>
          </cell>
          <cell r="HU537">
            <v>0</v>
          </cell>
          <cell r="HV537">
            <v>0</v>
          </cell>
          <cell r="HW537">
            <v>0</v>
          </cell>
          <cell r="HX537">
            <v>0</v>
          </cell>
          <cell r="HY537">
            <v>0</v>
          </cell>
          <cell r="HZ537">
            <v>0</v>
          </cell>
          <cell r="IA537">
            <v>0</v>
          </cell>
          <cell r="IB537">
            <v>0</v>
          </cell>
          <cell r="IC537">
            <v>0</v>
          </cell>
          <cell r="ID537">
            <v>0</v>
          </cell>
          <cell r="IE537">
            <v>0</v>
          </cell>
          <cell r="IF537">
            <v>0</v>
          </cell>
          <cell r="IG537">
            <v>0</v>
          </cell>
          <cell r="IH537">
            <v>0</v>
          </cell>
          <cell r="II537">
            <v>0</v>
          </cell>
          <cell r="IJ537">
            <v>0</v>
          </cell>
          <cell r="IK537">
            <v>0</v>
          </cell>
          <cell r="IL537">
            <v>0</v>
          </cell>
          <cell r="IM537">
            <v>0</v>
          </cell>
          <cell r="IN537">
            <v>0</v>
          </cell>
          <cell r="IO537">
            <v>0</v>
          </cell>
          <cell r="IP537">
            <v>0</v>
          </cell>
          <cell r="IQ537">
            <v>0</v>
          </cell>
          <cell r="IR537">
            <v>0</v>
          </cell>
          <cell r="IS537">
            <v>0</v>
          </cell>
          <cell r="IT537">
            <v>0</v>
          </cell>
          <cell r="IU537">
            <v>0</v>
          </cell>
          <cell r="IV537">
            <v>0</v>
          </cell>
          <cell r="IW537">
            <v>0</v>
          </cell>
          <cell r="IX537">
            <v>0</v>
          </cell>
          <cell r="IY537">
            <v>0</v>
          </cell>
          <cell r="IZ537">
            <v>0</v>
          </cell>
          <cell r="JA537">
            <v>0</v>
          </cell>
          <cell r="JB537">
            <v>0</v>
          </cell>
          <cell r="JC537">
            <v>0</v>
          </cell>
          <cell r="JD537">
            <v>0</v>
          </cell>
          <cell r="JE537">
            <v>0</v>
          </cell>
          <cell r="JF537">
            <v>0</v>
          </cell>
          <cell r="JG537">
            <v>0</v>
          </cell>
          <cell r="JH537">
            <v>0</v>
          </cell>
          <cell r="JI537">
            <v>0</v>
          </cell>
          <cell r="JJ537">
            <v>0</v>
          </cell>
          <cell r="JK537">
            <v>0</v>
          </cell>
          <cell r="JL537">
            <v>0</v>
          </cell>
          <cell r="JM537">
            <v>0</v>
          </cell>
          <cell r="JN537">
            <v>0</v>
          </cell>
          <cell r="JO537">
            <v>0</v>
          </cell>
          <cell r="JP537">
            <v>0</v>
          </cell>
          <cell r="JQ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  <cell r="EE538">
            <v>0</v>
          </cell>
          <cell r="EF538">
            <v>0</v>
          </cell>
          <cell r="EG538">
            <v>0</v>
          </cell>
          <cell r="EH538">
            <v>0</v>
          </cell>
          <cell r="EI538">
            <v>0</v>
          </cell>
          <cell r="EJ538">
            <v>0</v>
          </cell>
          <cell r="EK538">
            <v>0</v>
          </cell>
          <cell r="EL538">
            <v>0</v>
          </cell>
          <cell r="EM538">
            <v>0</v>
          </cell>
          <cell r="EN538">
            <v>0</v>
          </cell>
          <cell r="EO538">
            <v>0</v>
          </cell>
          <cell r="EP538">
            <v>0</v>
          </cell>
          <cell r="EQ538">
            <v>0</v>
          </cell>
          <cell r="ER538">
            <v>0</v>
          </cell>
          <cell r="ES538">
            <v>0</v>
          </cell>
          <cell r="ET538">
            <v>0</v>
          </cell>
          <cell r="EU538">
            <v>0</v>
          </cell>
          <cell r="EV538">
            <v>0</v>
          </cell>
          <cell r="EW538">
            <v>0</v>
          </cell>
          <cell r="EX538">
            <v>0</v>
          </cell>
          <cell r="EY538">
            <v>0</v>
          </cell>
          <cell r="EZ538">
            <v>0</v>
          </cell>
          <cell r="FA538">
            <v>0</v>
          </cell>
          <cell r="FB538">
            <v>0</v>
          </cell>
          <cell r="FC538">
            <v>0</v>
          </cell>
          <cell r="FD538">
            <v>0</v>
          </cell>
          <cell r="FE538">
            <v>0</v>
          </cell>
          <cell r="FF538">
            <v>0</v>
          </cell>
          <cell r="FG538">
            <v>0</v>
          </cell>
          <cell r="FH538">
            <v>0</v>
          </cell>
          <cell r="FI538">
            <v>0</v>
          </cell>
          <cell r="FJ538">
            <v>0</v>
          </cell>
          <cell r="FK538">
            <v>0</v>
          </cell>
          <cell r="FL538">
            <v>0</v>
          </cell>
          <cell r="FM538">
            <v>0</v>
          </cell>
          <cell r="FN538">
            <v>0</v>
          </cell>
          <cell r="FO538">
            <v>0</v>
          </cell>
          <cell r="FP538">
            <v>0</v>
          </cell>
          <cell r="FQ538">
            <v>0</v>
          </cell>
          <cell r="FR538">
            <v>0</v>
          </cell>
          <cell r="FS538">
            <v>0</v>
          </cell>
          <cell r="FT538">
            <v>0</v>
          </cell>
          <cell r="FU538">
            <v>0</v>
          </cell>
          <cell r="FV538">
            <v>0</v>
          </cell>
          <cell r="FW538">
            <v>0</v>
          </cell>
          <cell r="FX538">
            <v>0</v>
          </cell>
          <cell r="FY538">
            <v>0</v>
          </cell>
          <cell r="FZ538">
            <v>0</v>
          </cell>
          <cell r="GA538">
            <v>0</v>
          </cell>
          <cell r="GB538">
            <v>0</v>
          </cell>
          <cell r="GC538">
            <v>0</v>
          </cell>
          <cell r="GD538">
            <v>0</v>
          </cell>
          <cell r="GE538">
            <v>0</v>
          </cell>
          <cell r="GF538">
            <v>0</v>
          </cell>
          <cell r="GG538">
            <v>0</v>
          </cell>
          <cell r="GH538">
            <v>0</v>
          </cell>
          <cell r="GI538">
            <v>0</v>
          </cell>
          <cell r="GJ538">
            <v>0</v>
          </cell>
          <cell r="GK538">
            <v>0</v>
          </cell>
          <cell r="GL538">
            <v>0</v>
          </cell>
          <cell r="GM538">
            <v>0</v>
          </cell>
          <cell r="GN538">
            <v>0</v>
          </cell>
          <cell r="GO538">
            <v>0</v>
          </cell>
          <cell r="GP538">
            <v>0</v>
          </cell>
          <cell r="GQ538">
            <v>0</v>
          </cell>
          <cell r="GR538">
            <v>0</v>
          </cell>
          <cell r="GS538">
            <v>0</v>
          </cell>
          <cell r="GT538">
            <v>0</v>
          </cell>
          <cell r="GU538">
            <v>0</v>
          </cell>
          <cell r="GV538">
            <v>0</v>
          </cell>
          <cell r="GW538">
            <v>0</v>
          </cell>
          <cell r="GX538">
            <v>0</v>
          </cell>
          <cell r="GY538">
            <v>0</v>
          </cell>
          <cell r="GZ538">
            <v>0</v>
          </cell>
          <cell r="HA538">
            <v>0</v>
          </cell>
          <cell r="HB538">
            <v>0</v>
          </cell>
          <cell r="HC538">
            <v>0</v>
          </cell>
          <cell r="HD538">
            <v>0</v>
          </cell>
          <cell r="HE538">
            <v>0</v>
          </cell>
          <cell r="HF538">
            <v>0</v>
          </cell>
          <cell r="HG538">
            <v>0</v>
          </cell>
          <cell r="HH538">
            <v>0</v>
          </cell>
          <cell r="HI538">
            <v>0</v>
          </cell>
          <cell r="HJ538">
            <v>0</v>
          </cell>
          <cell r="HK538">
            <v>0</v>
          </cell>
          <cell r="HL538">
            <v>0</v>
          </cell>
          <cell r="HM538">
            <v>0</v>
          </cell>
          <cell r="HN538">
            <v>0</v>
          </cell>
          <cell r="HO538">
            <v>0</v>
          </cell>
          <cell r="HP538">
            <v>0</v>
          </cell>
          <cell r="HQ538">
            <v>0</v>
          </cell>
          <cell r="HR538">
            <v>0</v>
          </cell>
          <cell r="HS538">
            <v>0</v>
          </cell>
          <cell r="HT538">
            <v>0</v>
          </cell>
          <cell r="HU538">
            <v>0</v>
          </cell>
          <cell r="HV538">
            <v>0</v>
          </cell>
          <cell r="HW538">
            <v>0</v>
          </cell>
          <cell r="HX538">
            <v>0</v>
          </cell>
          <cell r="HY538">
            <v>0</v>
          </cell>
          <cell r="HZ538">
            <v>0</v>
          </cell>
          <cell r="IA538">
            <v>0</v>
          </cell>
          <cell r="IB538">
            <v>0</v>
          </cell>
          <cell r="IC538">
            <v>0</v>
          </cell>
          <cell r="ID538">
            <v>0</v>
          </cell>
          <cell r="IE538">
            <v>0</v>
          </cell>
          <cell r="IF538">
            <v>0</v>
          </cell>
          <cell r="IG538">
            <v>0</v>
          </cell>
          <cell r="IH538">
            <v>0</v>
          </cell>
          <cell r="II538">
            <v>0</v>
          </cell>
          <cell r="IJ538">
            <v>0</v>
          </cell>
          <cell r="IK538">
            <v>0</v>
          </cell>
          <cell r="IL538">
            <v>0</v>
          </cell>
          <cell r="IM538">
            <v>0</v>
          </cell>
          <cell r="IN538">
            <v>0</v>
          </cell>
          <cell r="IO538">
            <v>0</v>
          </cell>
          <cell r="IP538">
            <v>0</v>
          </cell>
          <cell r="IQ538">
            <v>0</v>
          </cell>
          <cell r="IR538">
            <v>0</v>
          </cell>
          <cell r="IS538">
            <v>0</v>
          </cell>
          <cell r="IT538">
            <v>0</v>
          </cell>
          <cell r="IU538">
            <v>0</v>
          </cell>
          <cell r="IV538">
            <v>0</v>
          </cell>
          <cell r="IW538">
            <v>0</v>
          </cell>
          <cell r="IX538">
            <v>0</v>
          </cell>
          <cell r="IY538">
            <v>0</v>
          </cell>
          <cell r="IZ538">
            <v>0</v>
          </cell>
          <cell r="JA538">
            <v>0</v>
          </cell>
          <cell r="JB538">
            <v>0</v>
          </cell>
          <cell r="JC538">
            <v>0</v>
          </cell>
          <cell r="JD538">
            <v>0</v>
          </cell>
          <cell r="JE538">
            <v>0</v>
          </cell>
          <cell r="JF538">
            <v>0</v>
          </cell>
          <cell r="JG538">
            <v>0</v>
          </cell>
          <cell r="JH538">
            <v>0</v>
          </cell>
          <cell r="JI538">
            <v>0</v>
          </cell>
          <cell r="JJ538">
            <v>0</v>
          </cell>
          <cell r="JK538">
            <v>0</v>
          </cell>
          <cell r="JL538">
            <v>0</v>
          </cell>
          <cell r="JM538">
            <v>0</v>
          </cell>
          <cell r="JN538">
            <v>0</v>
          </cell>
          <cell r="JO538">
            <v>0</v>
          </cell>
          <cell r="JP538">
            <v>0</v>
          </cell>
          <cell r="JQ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  <cell r="EE539">
            <v>0</v>
          </cell>
          <cell r="EF539">
            <v>0</v>
          </cell>
          <cell r="EG539">
            <v>0</v>
          </cell>
          <cell r="EH539">
            <v>0</v>
          </cell>
          <cell r="EI539">
            <v>0</v>
          </cell>
          <cell r="EJ539">
            <v>0</v>
          </cell>
          <cell r="EK539">
            <v>0</v>
          </cell>
          <cell r="EL539">
            <v>0</v>
          </cell>
          <cell r="EM539">
            <v>0</v>
          </cell>
          <cell r="EN539">
            <v>0</v>
          </cell>
          <cell r="EO539">
            <v>0</v>
          </cell>
          <cell r="EP539">
            <v>0</v>
          </cell>
          <cell r="EQ539">
            <v>0</v>
          </cell>
          <cell r="ER539">
            <v>0</v>
          </cell>
          <cell r="ES539">
            <v>0</v>
          </cell>
          <cell r="ET539">
            <v>0</v>
          </cell>
          <cell r="EU539">
            <v>0</v>
          </cell>
          <cell r="EV539">
            <v>0</v>
          </cell>
          <cell r="EW539">
            <v>0</v>
          </cell>
          <cell r="EX539">
            <v>0</v>
          </cell>
          <cell r="EY539">
            <v>0</v>
          </cell>
          <cell r="EZ539">
            <v>0</v>
          </cell>
          <cell r="FA539">
            <v>0</v>
          </cell>
          <cell r="FB539">
            <v>0</v>
          </cell>
          <cell r="FC539">
            <v>0</v>
          </cell>
          <cell r="FD539">
            <v>0</v>
          </cell>
          <cell r="FE539">
            <v>0</v>
          </cell>
          <cell r="FF539">
            <v>0</v>
          </cell>
          <cell r="FG539">
            <v>0</v>
          </cell>
          <cell r="FH539">
            <v>0</v>
          </cell>
          <cell r="FI539">
            <v>0</v>
          </cell>
          <cell r="FJ539">
            <v>0</v>
          </cell>
          <cell r="FK539">
            <v>0</v>
          </cell>
          <cell r="FL539">
            <v>0</v>
          </cell>
          <cell r="FM539">
            <v>0</v>
          </cell>
          <cell r="FN539">
            <v>0</v>
          </cell>
          <cell r="FO539">
            <v>0</v>
          </cell>
          <cell r="FP539">
            <v>0</v>
          </cell>
          <cell r="FQ539">
            <v>0</v>
          </cell>
          <cell r="FR539">
            <v>0</v>
          </cell>
          <cell r="FS539">
            <v>0</v>
          </cell>
          <cell r="FT539">
            <v>0</v>
          </cell>
          <cell r="FU539">
            <v>0</v>
          </cell>
          <cell r="FV539">
            <v>0</v>
          </cell>
          <cell r="FW539">
            <v>0</v>
          </cell>
          <cell r="FX539">
            <v>0</v>
          </cell>
          <cell r="FY539">
            <v>0</v>
          </cell>
          <cell r="FZ539">
            <v>0</v>
          </cell>
          <cell r="GA539">
            <v>0</v>
          </cell>
          <cell r="GB539">
            <v>0</v>
          </cell>
          <cell r="GC539">
            <v>0</v>
          </cell>
          <cell r="GD539">
            <v>0</v>
          </cell>
          <cell r="GE539">
            <v>0</v>
          </cell>
          <cell r="GF539">
            <v>0</v>
          </cell>
          <cell r="GG539">
            <v>0</v>
          </cell>
          <cell r="GH539">
            <v>0</v>
          </cell>
          <cell r="GI539">
            <v>0</v>
          </cell>
          <cell r="GJ539">
            <v>0</v>
          </cell>
          <cell r="GK539">
            <v>0</v>
          </cell>
          <cell r="GL539">
            <v>0</v>
          </cell>
          <cell r="GM539">
            <v>0</v>
          </cell>
          <cell r="GN539">
            <v>0</v>
          </cell>
          <cell r="GO539">
            <v>0</v>
          </cell>
          <cell r="GP539">
            <v>0</v>
          </cell>
          <cell r="GQ539">
            <v>0</v>
          </cell>
          <cell r="GR539">
            <v>0</v>
          </cell>
          <cell r="GS539">
            <v>0</v>
          </cell>
          <cell r="GT539">
            <v>0</v>
          </cell>
          <cell r="GU539">
            <v>0</v>
          </cell>
          <cell r="GV539">
            <v>0</v>
          </cell>
          <cell r="GW539">
            <v>0</v>
          </cell>
          <cell r="GX539">
            <v>0</v>
          </cell>
          <cell r="GY539">
            <v>0</v>
          </cell>
          <cell r="GZ539">
            <v>0</v>
          </cell>
          <cell r="HA539">
            <v>0</v>
          </cell>
          <cell r="HB539">
            <v>0</v>
          </cell>
          <cell r="HC539">
            <v>0</v>
          </cell>
          <cell r="HD539">
            <v>0</v>
          </cell>
          <cell r="HE539">
            <v>0</v>
          </cell>
          <cell r="HF539">
            <v>0</v>
          </cell>
          <cell r="HG539">
            <v>0</v>
          </cell>
          <cell r="HH539">
            <v>0</v>
          </cell>
          <cell r="HI539">
            <v>0</v>
          </cell>
          <cell r="HJ539">
            <v>0</v>
          </cell>
          <cell r="HK539">
            <v>0</v>
          </cell>
          <cell r="HL539">
            <v>0</v>
          </cell>
          <cell r="HM539">
            <v>0</v>
          </cell>
          <cell r="HN539">
            <v>0</v>
          </cell>
          <cell r="HO539">
            <v>0</v>
          </cell>
          <cell r="HP539">
            <v>0</v>
          </cell>
          <cell r="HQ539">
            <v>0</v>
          </cell>
          <cell r="HR539">
            <v>0</v>
          </cell>
          <cell r="HS539">
            <v>0</v>
          </cell>
          <cell r="HT539">
            <v>0</v>
          </cell>
          <cell r="HU539">
            <v>0</v>
          </cell>
          <cell r="HV539">
            <v>0</v>
          </cell>
          <cell r="HW539">
            <v>0</v>
          </cell>
          <cell r="HX539">
            <v>0</v>
          </cell>
          <cell r="HY539">
            <v>0</v>
          </cell>
          <cell r="HZ539">
            <v>0</v>
          </cell>
          <cell r="IA539">
            <v>0</v>
          </cell>
          <cell r="IB539">
            <v>0</v>
          </cell>
          <cell r="IC539">
            <v>0</v>
          </cell>
          <cell r="ID539">
            <v>0</v>
          </cell>
          <cell r="IE539">
            <v>0</v>
          </cell>
          <cell r="IF539">
            <v>0</v>
          </cell>
          <cell r="IG539">
            <v>0</v>
          </cell>
          <cell r="IH539">
            <v>0</v>
          </cell>
          <cell r="II539">
            <v>0</v>
          </cell>
          <cell r="IJ539">
            <v>0</v>
          </cell>
          <cell r="IK539">
            <v>0</v>
          </cell>
          <cell r="IL539">
            <v>0</v>
          </cell>
          <cell r="IM539">
            <v>0</v>
          </cell>
          <cell r="IN539">
            <v>0</v>
          </cell>
          <cell r="IO539">
            <v>0</v>
          </cell>
          <cell r="IP539">
            <v>0</v>
          </cell>
          <cell r="IQ539">
            <v>0</v>
          </cell>
          <cell r="IR539">
            <v>0</v>
          </cell>
          <cell r="IS539">
            <v>0</v>
          </cell>
          <cell r="IT539">
            <v>0</v>
          </cell>
          <cell r="IU539">
            <v>0</v>
          </cell>
          <cell r="IV539">
            <v>0</v>
          </cell>
          <cell r="IW539">
            <v>0</v>
          </cell>
          <cell r="IX539">
            <v>0</v>
          </cell>
          <cell r="IY539">
            <v>0</v>
          </cell>
          <cell r="IZ539">
            <v>0</v>
          </cell>
          <cell r="JA539">
            <v>0</v>
          </cell>
          <cell r="JB539">
            <v>0</v>
          </cell>
          <cell r="JC539">
            <v>0</v>
          </cell>
          <cell r="JD539">
            <v>0</v>
          </cell>
          <cell r="JE539">
            <v>0</v>
          </cell>
          <cell r="JF539">
            <v>0</v>
          </cell>
          <cell r="JG539">
            <v>0</v>
          </cell>
          <cell r="JH539">
            <v>0</v>
          </cell>
          <cell r="JI539">
            <v>0</v>
          </cell>
          <cell r="JJ539">
            <v>0</v>
          </cell>
          <cell r="JK539">
            <v>0</v>
          </cell>
          <cell r="JL539">
            <v>0</v>
          </cell>
          <cell r="JM539">
            <v>0</v>
          </cell>
          <cell r="JN539">
            <v>0</v>
          </cell>
          <cell r="JO539">
            <v>0</v>
          </cell>
          <cell r="JP539">
            <v>0</v>
          </cell>
          <cell r="JQ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  <cell r="EZ540">
            <v>0</v>
          </cell>
          <cell r="FA540">
            <v>0</v>
          </cell>
          <cell r="FB540">
            <v>0</v>
          </cell>
          <cell r="FC540">
            <v>0</v>
          </cell>
          <cell r="FD540">
            <v>0</v>
          </cell>
          <cell r="FE540">
            <v>0</v>
          </cell>
          <cell r="FF540">
            <v>0</v>
          </cell>
          <cell r="FG540">
            <v>0</v>
          </cell>
          <cell r="FH540">
            <v>0</v>
          </cell>
          <cell r="FI540">
            <v>0</v>
          </cell>
          <cell r="FJ540">
            <v>0</v>
          </cell>
          <cell r="FK540">
            <v>0</v>
          </cell>
          <cell r="FL540">
            <v>0</v>
          </cell>
          <cell r="FM540">
            <v>0</v>
          </cell>
          <cell r="FN540">
            <v>0</v>
          </cell>
          <cell r="FO540">
            <v>0</v>
          </cell>
          <cell r="FP540">
            <v>0</v>
          </cell>
          <cell r="FQ540">
            <v>0</v>
          </cell>
          <cell r="FR540">
            <v>0</v>
          </cell>
          <cell r="FS540">
            <v>0</v>
          </cell>
          <cell r="FT540">
            <v>0</v>
          </cell>
          <cell r="FU540">
            <v>0</v>
          </cell>
          <cell r="FV540">
            <v>0</v>
          </cell>
          <cell r="FW540">
            <v>0</v>
          </cell>
          <cell r="FX540">
            <v>0</v>
          </cell>
          <cell r="FY540">
            <v>0</v>
          </cell>
          <cell r="FZ540">
            <v>0</v>
          </cell>
          <cell r="GA540">
            <v>0</v>
          </cell>
          <cell r="GB540">
            <v>0</v>
          </cell>
          <cell r="GC540">
            <v>0</v>
          </cell>
          <cell r="GD540">
            <v>0</v>
          </cell>
          <cell r="GE540">
            <v>0</v>
          </cell>
          <cell r="GF540">
            <v>0</v>
          </cell>
          <cell r="GG540">
            <v>0</v>
          </cell>
          <cell r="GH540">
            <v>0</v>
          </cell>
          <cell r="GI540">
            <v>0</v>
          </cell>
          <cell r="GJ540">
            <v>0</v>
          </cell>
          <cell r="GK540">
            <v>0</v>
          </cell>
          <cell r="GL540">
            <v>0</v>
          </cell>
          <cell r="GM540">
            <v>0</v>
          </cell>
          <cell r="GN540">
            <v>0</v>
          </cell>
          <cell r="GO540">
            <v>0</v>
          </cell>
          <cell r="GP540">
            <v>0</v>
          </cell>
          <cell r="GQ540">
            <v>0</v>
          </cell>
          <cell r="GR540">
            <v>0</v>
          </cell>
          <cell r="GS540">
            <v>0</v>
          </cell>
          <cell r="GT540">
            <v>0</v>
          </cell>
          <cell r="GU540">
            <v>0</v>
          </cell>
          <cell r="GV540">
            <v>0</v>
          </cell>
          <cell r="GW540">
            <v>0</v>
          </cell>
          <cell r="GX540">
            <v>0</v>
          </cell>
          <cell r="GY540">
            <v>0</v>
          </cell>
          <cell r="GZ540">
            <v>0</v>
          </cell>
          <cell r="HA540">
            <v>0</v>
          </cell>
          <cell r="HB540">
            <v>0</v>
          </cell>
          <cell r="HC540">
            <v>0</v>
          </cell>
          <cell r="HD540">
            <v>0</v>
          </cell>
          <cell r="HE540">
            <v>0</v>
          </cell>
          <cell r="HF540">
            <v>0</v>
          </cell>
          <cell r="HG540">
            <v>0</v>
          </cell>
          <cell r="HH540">
            <v>0</v>
          </cell>
          <cell r="HI540">
            <v>0</v>
          </cell>
          <cell r="HJ540">
            <v>0</v>
          </cell>
          <cell r="HK540">
            <v>0</v>
          </cell>
          <cell r="HL540">
            <v>0</v>
          </cell>
          <cell r="HM540">
            <v>0</v>
          </cell>
          <cell r="HN540">
            <v>0</v>
          </cell>
          <cell r="HO540">
            <v>0</v>
          </cell>
          <cell r="HP540">
            <v>0</v>
          </cell>
          <cell r="HQ540">
            <v>0</v>
          </cell>
          <cell r="HR540">
            <v>0</v>
          </cell>
          <cell r="HS540">
            <v>0</v>
          </cell>
          <cell r="HT540">
            <v>0</v>
          </cell>
          <cell r="HU540">
            <v>0</v>
          </cell>
          <cell r="HV540">
            <v>0</v>
          </cell>
          <cell r="HW540">
            <v>0</v>
          </cell>
          <cell r="HX540">
            <v>0</v>
          </cell>
          <cell r="HY540">
            <v>0</v>
          </cell>
          <cell r="HZ540">
            <v>0</v>
          </cell>
          <cell r="IA540">
            <v>0</v>
          </cell>
          <cell r="IB540">
            <v>0</v>
          </cell>
          <cell r="IC540">
            <v>0</v>
          </cell>
          <cell r="ID540">
            <v>0</v>
          </cell>
          <cell r="IE540">
            <v>0</v>
          </cell>
          <cell r="IF540">
            <v>0</v>
          </cell>
          <cell r="IG540">
            <v>0</v>
          </cell>
          <cell r="IH540">
            <v>0</v>
          </cell>
          <cell r="II540">
            <v>0</v>
          </cell>
          <cell r="IJ540">
            <v>0</v>
          </cell>
          <cell r="IK540">
            <v>0</v>
          </cell>
          <cell r="IL540">
            <v>0</v>
          </cell>
          <cell r="IM540">
            <v>0</v>
          </cell>
          <cell r="IN540">
            <v>0</v>
          </cell>
          <cell r="IO540">
            <v>0</v>
          </cell>
          <cell r="IP540">
            <v>0</v>
          </cell>
          <cell r="IQ540">
            <v>0</v>
          </cell>
          <cell r="IR540">
            <v>0</v>
          </cell>
          <cell r="IS540">
            <v>0</v>
          </cell>
          <cell r="IT540">
            <v>0</v>
          </cell>
          <cell r="IU540">
            <v>0</v>
          </cell>
          <cell r="IV540">
            <v>0</v>
          </cell>
          <cell r="IW540">
            <v>0</v>
          </cell>
          <cell r="IX540">
            <v>0</v>
          </cell>
          <cell r="IY540">
            <v>0</v>
          </cell>
          <cell r="IZ540">
            <v>0</v>
          </cell>
          <cell r="JA540">
            <v>0</v>
          </cell>
          <cell r="JB540">
            <v>0</v>
          </cell>
          <cell r="JC540">
            <v>0</v>
          </cell>
          <cell r="JD540">
            <v>0</v>
          </cell>
          <cell r="JE540">
            <v>0</v>
          </cell>
          <cell r="JF540">
            <v>0</v>
          </cell>
          <cell r="JG540">
            <v>0</v>
          </cell>
          <cell r="JH540">
            <v>0</v>
          </cell>
          <cell r="JI540">
            <v>0</v>
          </cell>
          <cell r="JJ540">
            <v>0</v>
          </cell>
          <cell r="JK540">
            <v>0</v>
          </cell>
          <cell r="JL540">
            <v>0</v>
          </cell>
          <cell r="JM540">
            <v>0</v>
          </cell>
          <cell r="JN540">
            <v>0</v>
          </cell>
          <cell r="JO540">
            <v>0</v>
          </cell>
          <cell r="JP540">
            <v>0</v>
          </cell>
          <cell r="JQ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  <cell r="EJ541">
            <v>0</v>
          </cell>
          <cell r="EK541">
            <v>0</v>
          </cell>
          <cell r="EL541">
            <v>0</v>
          </cell>
          <cell r="EM541">
            <v>0</v>
          </cell>
          <cell r="EN541">
            <v>0</v>
          </cell>
          <cell r="EO541">
            <v>0</v>
          </cell>
          <cell r="EP541">
            <v>0</v>
          </cell>
          <cell r="EQ541">
            <v>0</v>
          </cell>
          <cell r="ER541">
            <v>0</v>
          </cell>
          <cell r="ES541">
            <v>0</v>
          </cell>
          <cell r="ET541">
            <v>0</v>
          </cell>
          <cell r="EU541">
            <v>0</v>
          </cell>
          <cell r="EV541">
            <v>0</v>
          </cell>
          <cell r="EW541">
            <v>0</v>
          </cell>
          <cell r="EX541">
            <v>0</v>
          </cell>
          <cell r="EY541">
            <v>0</v>
          </cell>
          <cell r="EZ541">
            <v>0</v>
          </cell>
          <cell r="FA541">
            <v>0</v>
          </cell>
          <cell r="FB541">
            <v>0</v>
          </cell>
          <cell r="FC541">
            <v>0</v>
          </cell>
          <cell r="FD541">
            <v>0</v>
          </cell>
          <cell r="FE541">
            <v>0</v>
          </cell>
          <cell r="FF541">
            <v>0</v>
          </cell>
          <cell r="FG541">
            <v>0</v>
          </cell>
          <cell r="FH541">
            <v>0</v>
          </cell>
          <cell r="FI541">
            <v>0</v>
          </cell>
          <cell r="FJ541">
            <v>0</v>
          </cell>
          <cell r="FK541">
            <v>0</v>
          </cell>
          <cell r="FL541">
            <v>0</v>
          </cell>
          <cell r="FM541">
            <v>0</v>
          </cell>
          <cell r="FN541">
            <v>0</v>
          </cell>
          <cell r="FO541">
            <v>0</v>
          </cell>
          <cell r="FP541">
            <v>0</v>
          </cell>
          <cell r="FQ541">
            <v>0</v>
          </cell>
          <cell r="FR541">
            <v>0</v>
          </cell>
          <cell r="FS541">
            <v>0</v>
          </cell>
          <cell r="FT541">
            <v>0</v>
          </cell>
          <cell r="FU541">
            <v>0</v>
          </cell>
          <cell r="FV541">
            <v>0</v>
          </cell>
          <cell r="FW541">
            <v>0</v>
          </cell>
          <cell r="FX541">
            <v>0</v>
          </cell>
          <cell r="FY541">
            <v>0</v>
          </cell>
          <cell r="FZ541">
            <v>0</v>
          </cell>
          <cell r="GA541">
            <v>0</v>
          </cell>
          <cell r="GB541">
            <v>0</v>
          </cell>
          <cell r="GC541">
            <v>0</v>
          </cell>
          <cell r="GD541">
            <v>0</v>
          </cell>
          <cell r="GE541">
            <v>0</v>
          </cell>
          <cell r="GF541">
            <v>0</v>
          </cell>
          <cell r="GG541">
            <v>0</v>
          </cell>
          <cell r="GH541">
            <v>0</v>
          </cell>
          <cell r="GI541">
            <v>0</v>
          </cell>
          <cell r="GJ541">
            <v>0</v>
          </cell>
          <cell r="GK541">
            <v>0</v>
          </cell>
          <cell r="GL541">
            <v>0</v>
          </cell>
          <cell r="GM541">
            <v>0</v>
          </cell>
          <cell r="GN541">
            <v>0</v>
          </cell>
          <cell r="GO541">
            <v>0</v>
          </cell>
          <cell r="GP541">
            <v>0</v>
          </cell>
          <cell r="GQ541">
            <v>0</v>
          </cell>
          <cell r="GR541">
            <v>0</v>
          </cell>
          <cell r="GS541">
            <v>0</v>
          </cell>
          <cell r="GT541">
            <v>0</v>
          </cell>
          <cell r="GU541">
            <v>0</v>
          </cell>
          <cell r="GV541">
            <v>0</v>
          </cell>
          <cell r="GW541">
            <v>0</v>
          </cell>
          <cell r="GX541">
            <v>0</v>
          </cell>
          <cell r="GY541">
            <v>0</v>
          </cell>
          <cell r="GZ541">
            <v>0</v>
          </cell>
          <cell r="HA541">
            <v>0</v>
          </cell>
          <cell r="HB541">
            <v>0</v>
          </cell>
          <cell r="HC541">
            <v>0</v>
          </cell>
          <cell r="HD541">
            <v>0</v>
          </cell>
          <cell r="HE541">
            <v>0</v>
          </cell>
          <cell r="HF541">
            <v>0</v>
          </cell>
          <cell r="HG541">
            <v>0</v>
          </cell>
          <cell r="HH541">
            <v>0</v>
          </cell>
          <cell r="HI541">
            <v>0</v>
          </cell>
          <cell r="HJ541">
            <v>0</v>
          </cell>
          <cell r="HK541">
            <v>0</v>
          </cell>
          <cell r="HL541">
            <v>0</v>
          </cell>
          <cell r="HM541">
            <v>0</v>
          </cell>
          <cell r="HN541">
            <v>0</v>
          </cell>
          <cell r="HO541">
            <v>0</v>
          </cell>
          <cell r="HP541">
            <v>0</v>
          </cell>
          <cell r="HQ541">
            <v>0</v>
          </cell>
          <cell r="HR541">
            <v>0</v>
          </cell>
          <cell r="HS541">
            <v>0</v>
          </cell>
          <cell r="HT541">
            <v>0</v>
          </cell>
          <cell r="HU541">
            <v>0</v>
          </cell>
          <cell r="HV541">
            <v>0</v>
          </cell>
          <cell r="HW541">
            <v>0</v>
          </cell>
          <cell r="HX541">
            <v>0</v>
          </cell>
          <cell r="HY541">
            <v>0</v>
          </cell>
          <cell r="HZ541">
            <v>0</v>
          </cell>
          <cell r="IA541">
            <v>0</v>
          </cell>
          <cell r="IB541">
            <v>0</v>
          </cell>
          <cell r="IC541">
            <v>0</v>
          </cell>
          <cell r="ID541">
            <v>0</v>
          </cell>
          <cell r="IE541">
            <v>0</v>
          </cell>
          <cell r="IF541">
            <v>0</v>
          </cell>
          <cell r="IG541">
            <v>0</v>
          </cell>
          <cell r="IH541">
            <v>0</v>
          </cell>
          <cell r="II541">
            <v>0</v>
          </cell>
          <cell r="IJ541">
            <v>0</v>
          </cell>
          <cell r="IK541">
            <v>0</v>
          </cell>
          <cell r="IL541">
            <v>0</v>
          </cell>
          <cell r="IM541">
            <v>0</v>
          </cell>
          <cell r="IN541">
            <v>0</v>
          </cell>
          <cell r="IO541">
            <v>0</v>
          </cell>
          <cell r="IP541">
            <v>0</v>
          </cell>
          <cell r="IQ541">
            <v>0</v>
          </cell>
          <cell r="IR541">
            <v>0</v>
          </cell>
          <cell r="IS541">
            <v>0</v>
          </cell>
          <cell r="IT541">
            <v>0</v>
          </cell>
          <cell r="IU541">
            <v>0</v>
          </cell>
          <cell r="IV541">
            <v>0</v>
          </cell>
          <cell r="IW541">
            <v>0</v>
          </cell>
          <cell r="IX541">
            <v>0</v>
          </cell>
          <cell r="IY541">
            <v>0</v>
          </cell>
          <cell r="IZ541">
            <v>0</v>
          </cell>
          <cell r="JA541">
            <v>0</v>
          </cell>
          <cell r="JB541">
            <v>0</v>
          </cell>
          <cell r="JC541">
            <v>0</v>
          </cell>
          <cell r="JD541">
            <v>0</v>
          </cell>
          <cell r="JE541">
            <v>0</v>
          </cell>
          <cell r="JF541">
            <v>0</v>
          </cell>
          <cell r="JG541">
            <v>0</v>
          </cell>
          <cell r="JH541">
            <v>0</v>
          </cell>
          <cell r="JI541">
            <v>0</v>
          </cell>
          <cell r="JJ541">
            <v>0</v>
          </cell>
          <cell r="JK541">
            <v>0</v>
          </cell>
          <cell r="JL541">
            <v>0</v>
          </cell>
          <cell r="JM541">
            <v>0</v>
          </cell>
          <cell r="JN541">
            <v>0</v>
          </cell>
          <cell r="JO541">
            <v>0</v>
          </cell>
          <cell r="JP541">
            <v>0</v>
          </cell>
          <cell r="JQ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  <cell r="EJ542">
            <v>0</v>
          </cell>
          <cell r="EK542">
            <v>0</v>
          </cell>
          <cell r="EL542">
            <v>0</v>
          </cell>
          <cell r="EM542">
            <v>0</v>
          </cell>
          <cell r="EN542">
            <v>0</v>
          </cell>
          <cell r="EO542">
            <v>0</v>
          </cell>
          <cell r="EP542">
            <v>0</v>
          </cell>
          <cell r="EQ542">
            <v>0</v>
          </cell>
          <cell r="ER542">
            <v>0</v>
          </cell>
          <cell r="ES542">
            <v>0</v>
          </cell>
          <cell r="ET542">
            <v>0</v>
          </cell>
          <cell r="EU542">
            <v>0</v>
          </cell>
          <cell r="EV542">
            <v>0</v>
          </cell>
          <cell r="EW542">
            <v>0</v>
          </cell>
          <cell r="EX542">
            <v>0</v>
          </cell>
          <cell r="EY542">
            <v>0</v>
          </cell>
          <cell r="EZ542">
            <v>0</v>
          </cell>
          <cell r="FA542">
            <v>0</v>
          </cell>
          <cell r="FB542">
            <v>0</v>
          </cell>
          <cell r="FC542">
            <v>0</v>
          </cell>
          <cell r="FD542">
            <v>0</v>
          </cell>
          <cell r="FE542">
            <v>0</v>
          </cell>
          <cell r="FF542">
            <v>0</v>
          </cell>
          <cell r="FG542">
            <v>0</v>
          </cell>
          <cell r="FH542">
            <v>0</v>
          </cell>
          <cell r="FI542">
            <v>0</v>
          </cell>
          <cell r="FJ542">
            <v>0</v>
          </cell>
          <cell r="FK542">
            <v>0</v>
          </cell>
          <cell r="FL542">
            <v>0</v>
          </cell>
          <cell r="FM542">
            <v>0</v>
          </cell>
          <cell r="FN542">
            <v>0</v>
          </cell>
          <cell r="FO542">
            <v>0</v>
          </cell>
          <cell r="FP542">
            <v>0</v>
          </cell>
          <cell r="FQ542">
            <v>0</v>
          </cell>
          <cell r="FR542">
            <v>0</v>
          </cell>
          <cell r="FS542">
            <v>0</v>
          </cell>
          <cell r="FT542">
            <v>0</v>
          </cell>
          <cell r="FU542">
            <v>0</v>
          </cell>
          <cell r="FV542">
            <v>0</v>
          </cell>
          <cell r="FW542">
            <v>0</v>
          </cell>
          <cell r="FX542">
            <v>0</v>
          </cell>
          <cell r="FY542">
            <v>0</v>
          </cell>
          <cell r="FZ542">
            <v>0</v>
          </cell>
          <cell r="GA542">
            <v>0</v>
          </cell>
          <cell r="GB542">
            <v>0</v>
          </cell>
          <cell r="GC542">
            <v>0</v>
          </cell>
          <cell r="GD542">
            <v>0</v>
          </cell>
          <cell r="GE542">
            <v>0</v>
          </cell>
          <cell r="GF542">
            <v>0</v>
          </cell>
          <cell r="GG542">
            <v>0</v>
          </cell>
          <cell r="GH542">
            <v>0</v>
          </cell>
          <cell r="GI542">
            <v>0</v>
          </cell>
          <cell r="GJ542">
            <v>0</v>
          </cell>
          <cell r="GK542">
            <v>0</v>
          </cell>
          <cell r="GL542">
            <v>0</v>
          </cell>
          <cell r="GM542">
            <v>0</v>
          </cell>
          <cell r="GN542">
            <v>0</v>
          </cell>
          <cell r="GO542">
            <v>0</v>
          </cell>
          <cell r="GP542">
            <v>0</v>
          </cell>
          <cell r="GQ542">
            <v>0</v>
          </cell>
          <cell r="GR542">
            <v>0</v>
          </cell>
          <cell r="GS542">
            <v>0</v>
          </cell>
          <cell r="GT542">
            <v>0</v>
          </cell>
          <cell r="GU542">
            <v>0</v>
          </cell>
          <cell r="GV542">
            <v>0</v>
          </cell>
          <cell r="GW542">
            <v>0</v>
          </cell>
          <cell r="GX542">
            <v>0</v>
          </cell>
          <cell r="GY542">
            <v>0</v>
          </cell>
          <cell r="GZ542">
            <v>0</v>
          </cell>
          <cell r="HA542">
            <v>0</v>
          </cell>
          <cell r="HB542">
            <v>0</v>
          </cell>
          <cell r="HC542">
            <v>0</v>
          </cell>
          <cell r="HD542">
            <v>0</v>
          </cell>
          <cell r="HE542">
            <v>0</v>
          </cell>
          <cell r="HF542">
            <v>0</v>
          </cell>
          <cell r="HG542">
            <v>0</v>
          </cell>
          <cell r="HH542">
            <v>0</v>
          </cell>
          <cell r="HI542">
            <v>0</v>
          </cell>
          <cell r="HJ542">
            <v>0</v>
          </cell>
          <cell r="HK542">
            <v>0</v>
          </cell>
          <cell r="HL542">
            <v>0</v>
          </cell>
          <cell r="HM542">
            <v>0</v>
          </cell>
          <cell r="HN542">
            <v>0</v>
          </cell>
          <cell r="HO542">
            <v>0</v>
          </cell>
          <cell r="HP542">
            <v>0</v>
          </cell>
          <cell r="HQ542">
            <v>0</v>
          </cell>
          <cell r="HR542">
            <v>0</v>
          </cell>
          <cell r="HS542">
            <v>0</v>
          </cell>
          <cell r="HT542">
            <v>0</v>
          </cell>
          <cell r="HU542">
            <v>0</v>
          </cell>
          <cell r="HV542">
            <v>0</v>
          </cell>
          <cell r="HW542">
            <v>0</v>
          </cell>
          <cell r="HX542">
            <v>0</v>
          </cell>
          <cell r="HY542">
            <v>0</v>
          </cell>
          <cell r="HZ542">
            <v>0</v>
          </cell>
          <cell r="IA542">
            <v>0</v>
          </cell>
          <cell r="IB542">
            <v>0</v>
          </cell>
          <cell r="IC542">
            <v>0</v>
          </cell>
          <cell r="ID542">
            <v>0</v>
          </cell>
          <cell r="IE542">
            <v>0</v>
          </cell>
          <cell r="IF542">
            <v>0</v>
          </cell>
          <cell r="IG542">
            <v>0</v>
          </cell>
          <cell r="IH542">
            <v>0</v>
          </cell>
          <cell r="II542">
            <v>0</v>
          </cell>
          <cell r="IJ542">
            <v>0</v>
          </cell>
          <cell r="IK542">
            <v>0</v>
          </cell>
          <cell r="IL542">
            <v>0</v>
          </cell>
          <cell r="IM542">
            <v>0</v>
          </cell>
          <cell r="IN542">
            <v>0</v>
          </cell>
          <cell r="IO542">
            <v>0</v>
          </cell>
          <cell r="IP542">
            <v>0</v>
          </cell>
          <cell r="IQ542">
            <v>0</v>
          </cell>
          <cell r="IR542">
            <v>0</v>
          </cell>
          <cell r="IS542">
            <v>0</v>
          </cell>
          <cell r="IT542">
            <v>0</v>
          </cell>
          <cell r="IU542">
            <v>0</v>
          </cell>
          <cell r="IV542">
            <v>0</v>
          </cell>
          <cell r="IW542">
            <v>0</v>
          </cell>
          <cell r="IX542">
            <v>0</v>
          </cell>
          <cell r="IY542">
            <v>0</v>
          </cell>
          <cell r="IZ542">
            <v>0</v>
          </cell>
          <cell r="JA542">
            <v>0</v>
          </cell>
          <cell r="JB542">
            <v>0</v>
          </cell>
          <cell r="JC542">
            <v>0</v>
          </cell>
          <cell r="JD542">
            <v>0</v>
          </cell>
          <cell r="JE542">
            <v>0</v>
          </cell>
          <cell r="JF542">
            <v>0</v>
          </cell>
          <cell r="JG542">
            <v>0</v>
          </cell>
          <cell r="JH542">
            <v>0</v>
          </cell>
          <cell r="JI542">
            <v>0</v>
          </cell>
          <cell r="JJ542">
            <v>0</v>
          </cell>
          <cell r="JK542">
            <v>0</v>
          </cell>
          <cell r="JL542">
            <v>0</v>
          </cell>
          <cell r="JM542">
            <v>0</v>
          </cell>
          <cell r="JN542">
            <v>0</v>
          </cell>
          <cell r="JO542">
            <v>0</v>
          </cell>
          <cell r="JP542">
            <v>0</v>
          </cell>
          <cell r="JQ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  <cell r="EJ543">
            <v>0</v>
          </cell>
          <cell r="EK543">
            <v>0</v>
          </cell>
          <cell r="EL543">
            <v>0</v>
          </cell>
          <cell r="EM543">
            <v>0</v>
          </cell>
          <cell r="EN543">
            <v>0</v>
          </cell>
          <cell r="EO543">
            <v>0</v>
          </cell>
          <cell r="EP543">
            <v>0</v>
          </cell>
          <cell r="EQ543">
            <v>0</v>
          </cell>
          <cell r="ER543">
            <v>0</v>
          </cell>
          <cell r="ES543">
            <v>0</v>
          </cell>
          <cell r="ET543">
            <v>0</v>
          </cell>
          <cell r="EU543">
            <v>0</v>
          </cell>
          <cell r="EV543">
            <v>0</v>
          </cell>
          <cell r="EW543">
            <v>0</v>
          </cell>
          <cell r="EX543">
            <v>0</v>
          </cell>
          <cell r="EY543">
            <v>0</v>
          </cell>
          <cell r="EZ543">
            <v>0</v>
          </cell>
          <cell r="FA543">
            <v>0</v>
          </cell>
          <cell r="FB543">
            <v>0</v>
          </cell>
          <cell r="FC543">
            <v>0</v>
          </cell>
          <cell r="FD543">
            <v>0</v>
          </cell>
          <cell r="FE543">
            <v>0</v>
          </cell>
          <cell r="FF543">
            <v>0</v>
          </cell>
          <cell r="FG543">
            <v>0</v>
          </cell>
          <cell r="FH543">
            <v>0</v>
          </cell>
          <cell r="FI543">
            <v>0</v>
          </cell>
          <cell r="FJ543">
            <v>0</v>
          </cell>
          <cell r="FK543">
            <v>0</v>
          </cell>
          <cell r="FL543">
            <v>0</v>
          </cell>
          <cell r="FM543">
            <v>0</v>
          </cell>
          <cell r="FN543">
            <v>0</v>
          </cell>
          <cell r="FO543">
            <v>0</v>
          </cell>
          <cell r="FP543">
            <v>0</v>
          </cell>
          <cell r="FQ543">
            <v>0</v>
          </cell>
          <cell r="FR543">
            <v>0</v>
          </cell>
          <cell r="FS543">
            <v>0</v>
          </cell>
          <cell r="FT543">
            <v>0</v>
          </cell>
          <cell r="FU543">
            <v>0</v>
          </cell>
          <cell r="FV543">
            <v>0</v>
          </cell>
          <cell r="FW543">
            <v>0</v>
          </cell>
          <cell r="FX543">
            <v>0</v>
          </cell>
          <cell r="FY543">
            <v>0</v>
          </cell>
          <cell r="FZ543">
            <v>0</v>
          </cell>
          <cell r="GA543">
            <v>0</v>
          </cell>
          <cell r="GB543">
            <v>0</v>
          </cell>
          <cell r="GC543">
            <v>0</v>
          </cell>
          <cell r="GD543">
            <v>0</v>
          </cell>
          <cell r="GE543">
            <v>0</v>
          </cell>
          <cell r="GF543">
            <v>0</v>
          </cell>
          <cell r="GG543">
            <v>0</v>
          </cell>
          <cell r="GH543">
            <v>0</v>
          </cell>
          <cell r="GI543">
            <v>0</v>
          </cell>
          <cell r="GJ543">
            <v>0</v>
          </cell>
          <cell r="GK543">
            <v>0</v>
          </cell>
          <cell r="GL543">
            <v>0</v>
          </cell>
          <cell r="GM543">
            <v>0</v>
          </cell>
          <cell r="GN543">
            <v>0</v>
          </cell>
          <cell r="GO543">
            <v>0</v>
          </cell>
          <cell r="GP543">
            <v>0</v>
          </cell>
          <cell r="GQ543">
            <v>0</v>
          </cell>
          <cell r="GR543">
            <v>0</v>
          </cell>
          <cell r="GS543">
            <v>0</v>
          </cell>
          <cell r="GT543">
            <v>0</v>
          </cell>
          <cell r="GU543">
            <v>0</v>
          </cell>
          <cell r="GV543">
            <v>0</v>
          </cell>
          <cell r="GW543">
            <v>0</v>
          </cell>
          <cell r="GX543">
            <v>0</v>
          </cell>
          <cell r="GY543">
            <v>0</v>
          </cell>
          <cell r="GZ543">
            <v>0</v>
          </cell>
          <cell r="HA543">
            <v>0</v>
          </cell>
          <cell r="HB543">
            <v>0</v>
          </cell>
          <cell r="HC543">
            <v>0</v>
          </cell>
          <cell r="HD543">
            <v>0</v>
          </cell>
          <cell r="HE543">
            <v>0</v>
          </cell>
          <cell r="HF543">
            <v>0</v>
          </cell>
          <cell r="HG543">
            <v>0</v>
          </cell>
          <cell r="HH543">
            <v>0</v>
          </cell>
          <cell r="HI543">
            <v>0</v>
          </cell>
          <cell r="HJ543">
            <v>0</v>
          </cell>
          <cell r="HK543">
            <v>0</v>
          </cell>
          <cell r="HL543">
            <v>0</v>
          </cell>
          <cell r="HM543">
            <v>0</v>
          </cell>
          <cell r="HN543">
            <v>0</v>
          </cell>
          <cell r="HO543">
            <v>0</v>
          </cell>
          <cell r="HP543">
            <v>0</v>
          </cell>
          <cell r="HQ543">
            <v>0</v>
          </cell>
          <cell r="HR543">
            <v>0</v>
          </cell>
          <cell r="HS543">
            <v>0</v>
          </cell>
          <cell r="HT543">
            <v>0</v>
          </cell>
          <cell r="HU543">
            <v>0</v>
          </cell>
          <cell r="HV543">
            <v>0</v>
          </cell>
          <cell r="HW543">
            <v>0</v>
          </cell>
          <cell r="HX543">
            <v>0</v>
          </cell>
          <cell r="HY543">
            <v>0</v>
          </cell>
          <cell r="HZ543">
            <v>0</v>
          </cell>
          <cell r="IA543">
            <v>0</v>
          </cell>
          <cell r="IB543">
            <v>0</v>
          </cell>
          <cell r="IC543">
            <v>0</v>
          </cell>
          <cell r="ID543">
            <v>0</v>
          </cell>
          <cell r="IE543">
            <v>0</v>
          </cell>
          <cell r="IF543">
            <v>0</v>
          </cell>
          <cell r="IG543">
            <v>0</v>
          </cell>
          <cell r="IH543">
            <v>0</v>
          </cell>
          <cell r="II543">
            <v>0</v>
          </cell>
          <cell r="IJ543">
            <v>0</v>
          </cell>
          <cell r="IK543">
            <v>0</v>
          </cell>
          <cell r="IL543">
            <v>0</v>
          </cell>
          <cell r="IM543">
            <v>0</v>
          </cell>
          <cell r="IN543">
            <v>0</v>
          </cell>
          <cell r="IO543">
            <v>0</v>
          </cell>
          <cell r="IP543">
            <v>0</v>
          </cell>
          <cell r="IQ543">
            <v>0</v>
          </cell>
          <cell r="IR543">
            <v>0</v>
          </cell>
          <cell r="IS543">
            <v>0</v>
          </cell>
          <cell r="IT543">
            <v>0</v>
          </cell>
          <cell r="IU543">
            <v>0</v>
          </cell>
          <cell r="IV543">
            <v>0</v>
          </cell>
          <cell r="IW543">
            <v>0</v>
          </cell>
          <cell r="IX543">
            <v>0</v>
          </cell>
          <cell r="IY543">
            <v>0</v>
          </cell>
          <cell r="IZ543">
            <v>0</v>
          </cell>
          <cell r="JA543">
            <v>0</v>
          </cell>
          <cell r="JB543">
            <v>0</v>
          </cell>
          <cell r="JC543">
            <v>0</v>
          </cell>
          <cell r="JD543">
            <v>0</v>
          </cell>
          <cell r="JE543">
            <v>0</v>
          </cell>
          <cell r="JF543">
            <v>0</v>
          </cell>
          <cell r="JG543">
            <v>0</v>
          </cell>
          <cell r="JH543">
            <v>0</v>
          </cell>
          <cell r="JI543">
            <v>0</v>
          </cell>
          <cell r="JJ543">
            <v>0</v>
          </cell>
          <cell r="JK543">
            <v>0</v>
          </cell>
          <cell r="JL543">
            <v>0</v>
          </cell>
          <cell r="JM543">
            <v>0</v>
          </cell>
          <cell r="JN543">
            <v>0</v>
          </cell>
          <cell r="JO543">
            <v>0</v>
          </cell>
          <cell r="JP543">
            <v>0</v>
          </cell>
          <cell r="JQ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  <cell r="EJ544">
            <v>0</v>
          </cell>
          <cell r="EK544">
            <v>0</v>
          </cell>
          <cell r="EL544">
            <v>0</v>
          </cell>
          <cell r="EM544">
            <v>0</v>
          </cell>
          <cell r="EN544">
            <v>0</v>
          </cell>
          <cell r="EO544">
            <v>0</v>
          </cell>
          <cell r="EP544">
            <v>0</v>
          </cell>
          <cell r="EQ544">
            <v>0</v>
          </cell>
          <cell r="ER544">
            <v>0</v>
          </cell>
          <cell r="ES544">
            <v>0</v>
          </cell>
          <cell r="ET544">
            <v>0</v>
          </cell>
          <cell r="EU544">
            <v>0</v>
          </cell>
          <cell r="EV544">
            <v>0</v>
          </cell>
          <cell r="EW544">
            <v>0</v>
          </cell>
          <cell r="EX544">
            <v>0</v>
          </cell>
          <cell r="EY544">
            <v>0</v>
          </cell>
          <cell r="EZ544">
            <v>0</v>
          </cell>
          <cell r="FA544">
            <v>0</v>
          </cell>
          <cell r="FB544">
            <v>0</v>
          </cell>
          <cell r="FC544">
            <v>0</v>
          </cell>
          <cell r="FD544">
            <v>0</v>
          </cell>
          <cell r="FE544">
            <v>0</v>
          </cell>
          <cell r="FF544">
            <v>0</v>
          </cell>
          <cell r="FG544">
            <v>0</v>
          </cell>
          <cell r="FH544">
            <v>0</v>
          </cell>
          <cell r="FI544">
            <v>0</v>
          </cell>
          <cell r="FJ544">
            <v>0</v>
          </cell>
          <cell r="FK544">
            <v>0</v>
          </cell>
          <cell r="FL544">
            <v>0</v>
          </cell>
          <cell r="FM544">
            <v>0</v>
          </cell>
          <cell r="FN544">
            <v>0</v>
          </cell>
          <cell r="FO544">
            <v>0</v>
          </cell>
          <cell r="FP544">
            <v>0</v>
          </cell>
          <cell r="FQ544">
            <v>0</v>
          </cell>
          <cell r="FR544">
            <v>0</v>
          </cell>
          <cell r="FS544">
            <v>0</v>
          </cell>
          <cell r="FT544">
            <v>0</v>
          </cell>
          <cell r="FU544">
            <v>0</v>
          </cell>
          <cell r="FV544">
            <v>0</v>
          </cell>
          <cell r="FW544">
            <v>0</v>
          </cell>
          <cell r="FX544">
            <v>0</v>
          </cell>
          <cell r="FY544">
            <v>0</v>
          </cell>
          <cell r="FZ544">
            <v>0</v>
          </cell>
          <cell r="GA544">
            <v>0</v>
          </cell>
          <cell r="GB544">
            <v>0</v>
          </cell>
          <cell r="GC544">
            <v>0</v>
          </cell>
          <cell r="GD544">
            <v>0</v>
          </cell>
          <cell r="GE544">
            <v>0</v>
          </cell>
          <cell r="GF544">
            <v>0</v>
          </cell>
          <cell r="GG544">
            <v>0</v>
          </cell>
          <cell r="GH544">
            <v>0</v>
          </cell>
          <cell r="GI544">
            <v>0</v>
          </cell>
          <cell r="GJ544">
            <v>0</v>
          </cell>
          <cell r="GK544">
            <v>0</v>
          </cell>
          <cell r="GL544">
            <v>0</v>
          </cell>
          <cell r="GM544">
            <v>0</v>
          </cell>
          <cell r="GN544">
            <v>0</v>
          </cell>
          <cell r="GO544">
            <v>0</v>
          </cell>
          <cell r="GP544">
            <v>0</v>
          </cell>
          <cell r="GQ544">
            <v>0</v>
          </cell>
          <cell r="GR544">
            <v>0</v>
          </cell>
          <cell r="GS544">
            <v>0</v>
          </cell>
          <cell r="GT544">
            <v>0</v>
          </cell>
          <cell r="GU544">
            <v>0</v>
          </cell>
          <cell r="GV544">
            <v>0</v>
          </cell>
          <cell r="GW544">
            <v>0</v>
          </cell>
          <cell r="GX544">
            <v>0</v>
          </cell>
          <cell r="GY544">
            <v>0</v>
          </cell>
          <cell r="GZ544">
            <v>0</v>
          </cell>
          <cell r="HA544">
            <v>0</v>
          </cell>
          <cell r="HB544">
            <v>0</v>
          </cell>
          <cell r="HC544">
            <v>0</v>
          </cell>
          <cell r="HD544">
            <v>0</v>
          </cell>
          <cell r="HE544">
            <v>0</v>
          </cell>
          <cell r="HF544">
            <v>0</v>
          </cell>
          <cell r="HG544">
            <v>0</v>
          </cell>
          <cell r="HH544">
            <v>0</v>
          </cell>
          <cell r="HI544">
            <v>0</v>
          </cell>
          <cell r="HJ544">
            <v>0</v>
          </cell>
          <cell r="HK544">
            <v>0</v>
          </cell>
          <cell r="HL544">
            <v>0</v>
          </cell>
          <cell r="HM544">
            <v>0</v>
          </cell>
          <cell r="HN544">
            <v>0</v>
          </cell>
          <cell r="HO544">
            <v>0</v>
          </cell>
          <cell r="HP544">
            <v>0</v>
          </cell>
          <cell r="HQ544">
            <v>0</v>
          </cell>
          <cell r="HR544">
            <v>0</v>
          </cell>
          <cell r="HS544">
            <v>0</v>
          </cell>
          <cell r="HT544">
            <v>0</v>
          </cell>
          <cell r="HU544">
            <v>0</v>
          </cell>
          <cell r="HV544">
            <v>0</v>
          </cell>
          <cell r="HW544">
            <v>0</v>
          </cell>
          <cell r="HX544">
            <v>0</v>
          </cell>
          <cell r="HY544">
            <v>0</v>
          </cell>
          <cell r="HZ544">
            <v>0</v>
          </cell>
          <cell r="IA544">
            <v>0</v>
          </cell>
          <cell r="IB544">
            <v>0</v>
          </cell>
          <cell r="IC544">
            <v>0</v>
          </cell>
          <cell r="ID544">
            <v>0</v>
          </cell>
          <cell r="IE544">
            <v>0</v>
          </cell>
          <cell r="IF544">
            <v>0</v>
          </cell>
          <cell r="IG544">
            <v>0</v>
          </cell>
          <cell r="IH544">
            <v>0</v>
          </cell>
          <cell r="II544">
            <v>0</v>
          </cell>
          <cell r="IJ544">
            <v>0</v>
          </cell>
          <cell r="IK544">
            <v>0</v>
          </cell>
          <cell r="IL544">
            <v>0</v>
          </cell>
          <cell r="IM544">
            <v>0</v>
          </cell>
          <cell r="IN544">
            <v>0</v>
          </cell>
          <cell r="IO544">
            <v>0</v>
          </cell>
          <cell r="IP544">
            <v>0</v>
          </cell>
          <cell r="IQ544">
            <v>0</v>
          </cell>
          <cell r="IR544">
            <v>0</v>
          </cell>
          <cell r="IS544">
            <v>0</v>
          </cell>
          <cell r="IT544">
            <v>0</v>
          </cell>
          <cell r="IU544">
            <v>0</v>
          </cell>
          <cell r="IV544">
            <v>0</v>
          </cell>
          <cell r="IW544">
            <v>0</v>
          </cell>
          <cell r="IX544">
            <v>0</v>
          </cell>
          <cell r="IY544">
            <v>0</v>
          </cell>
          <cell r="IZ544">
            <v>0</v>
          </cell>
          <cell r="JA544">
            <v>0</v>
          </cell>
          <cell r="JB544">
            <v>0</v>
          </cell>
          <cell r="JC544">
            <v>0</v>
          </cell>
          <cell r="JD544">
            <v>0</v>
          </cell>
          <cell r="JE544">
            <v>0</v>
          </cell>
          <cell r="JF544">
            <v>0</v>
          </cell>
          <cell r="JG544">
            <v>0</v>
          </cell>
          <cell r="JH544">
            <v>0</v>
          </cell>
          <cell r="JI544">
            <v>0</v>
          </cell>
          <cell r="JJ544">
            <v>0</v>
          </cell>
          <cell r="JK544">
            <v>0</v>
          </cell>
          <cell r="JL544">
            <v>0</v>
          </cell>
          <cell r="JM544">
            <v>0</v>
          </cell>
          <cell r="JN544">
            <v>0</v>
          </cell>
          <cell r="JO544">
            <v>0</v>
          </cell>
          <cell r="JP544">
            <v>0</v>
          </cell>
          <cell r="JQ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5.6462729300008618E-3</v>
          </cell>
          <cell r="AF545">
            <v>-1.9122936780000543E-2</v>
          </cell>
          <cell r="AG545">
            <v>9.5614683900002717E-3</v>
          </cell>
          <cell r="AH545">
            <v>-3.1871561300000906E-3</v>
          </cell>
          <cell r="AI545">
            <v>6.3743122599997371E-3</v>
          </cell>
          <cell r="AJ545">
            <v>6.3743122600001811E-3</v>
          </cell>
          <cell r="AK545">
            <v>-3.1871561300000906E-3</v>
          </cell>
          <cell r="AL545">
            <v>6.3743122600001811E-3</v>
          </cell>
          <cell r="AM545">
            <v>3.1871561300000906E-3</v>
          </cell>
          <cell r="AN545">
            <v>0</v>
          </cell>
          <cell r="AO545">
            <v>2.4591167999998831E-3</v>
          </cell>
          <cell r="AP545">
            <v>-3.1871561300000906E-3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3.1216878860000463E-2</v>
          </cell>
          <cell r="CF545">
            <v>0</v>
          </cell>
          <cell r="CG545">
            <v>3.4685421000002492E-3</v>
          </cell>
          <cell r="CH545">
            <v>-1.0405626300000748E-2</v>
          </cell>
          <cell r="CI545">
            <v>3.4685420899993602E-3</v>
          </cell>
          <cell r="CJ545">
            <v>3.4685421000002492E-3</v>
          </cell>
          <cell r="CK545">
            <v>-6.9370842099996111E-3</v>
          </cell>
          <cell r="CL545">
            <v>3.8153963050000073E-2</v>
          </cell>
          <cell r="CM545">
            <v>6.9370842099996111E-3</v>
          </cell>
          <cell r="CN545">
            <v>-6.9370841799996086E-3</v>
          </cell>
          <cell r="CO545">
            <v>0</v>
          </cell>
          <cell r="CP545">
            <v>0</v>
          </cell>
          <cell r="CQ545">
            <v>0</v>
          </cell>
          <cell r="CR545">
            <v>-6.7688887007534504E-2</v>
          </cell>
          <cell r="CS545">
            <v>0</v>
          </cell>
          <cell r="CT545">
            <v>0</v>
          </cell>
          <cell r="CU545">
            <v>-1.0687718999179197E-2</v>
          </cell>
          <cell r="CV545">
            <v>0</v>
          </cell>
          <cell r="CW545">
            <v>1.7812865000450984E-2</v>
          </cell>
          <cell r="CX545">
            <v>-5.3438595001352951E-2</v>
          </cell>
          <cell r="CY545">
            <v>-3.5625729997263988E-3</v>
          </cell>
          <cell r="CZ545">
            <v>-2.1375438000177382E-2</v>
          </cell>
          <cell r="DA545">
            <v>3.5625729997263988E-3</v>
          </cell>
          <cell r="DB545">
            <v>0</v>
          </cell>
          <cell r="DC545">
            <v>0</v>
          </cell>
          <cell r="DD545">
            <v>0</v>
          </cell>
          <cell r="DE545">
            <v>-4.9876021454110742E-2</v>
          </cell>
          <cell r="DF545">
            <v>0</v>
          </cell>
          <cell r="DG545">
            <v>0</v>
          </cell>
          <cell r="DH545">
            <v>3.5625729615276214E-3</v>
          </cell>
          <cell r="DI545">
            <v>1.4250291829739581E-2</v>
          </cell>
          <cell r="DJ545">
            <v>-1.425029183155857E-2</v>
          </cell>
          <cell r="DK545">
            <v>-4.9876021410454996E-2</v>
          </cell>
          <cell r="DL545">
            <v>7.1251458903134335E-3</v>
          </cell>
          <cell r="DM545">
            <v>-3.562572959708632E-3</v>
          </cell>
          <cell r="DN545">
            <v>-3.562572950613685E-3</v>
          </cell>
          <cell r="DO545">
            <v>-3.562572959708632E-3</v>
          </cell>
          <cell r="DP545">
            <v>0</v>
          </cell>
          <cell r="DQ545">
            <v>0</v>
          </cell>
          <cell r="DR545">
            <v>2.9247175436466932E-2</v>
          </cell>
          <cell r="DS545">
            <v>0</v>
          </cell>
          <cell r="DT545">
            <v>-3.655896940472303E-3</v>
          </cell>
          <cell r="DU545">
            <v>-7.3117938900395529E-3</v>
          </cell>
          <cell r="DV545">
            <v>3.6558969204634195E-3</v>
          </cell>
          <cell r="DW545">
            <v>2.1935381630100892E-2</v>
          </cell>
          <cell r="DX545">
            <v>0</v>
          </cell>
          <cell r="DY545">
            <v>1.8279484680533642E-2</v>
          </cell>
          <cell r="DZ545">
            <v>-1.0967690810502972E-2</v>
          </cell>
          <cell r="EA545">
            <v>3.6558969386533136E-3</v>
          </cell>
          <cell r="EB545">
            <v>3.655896940472303E-3</v>
          </cell>
          <cell r="EC545">
            <v>0</v>
          </cell>
          <cell r="ED545">
            <v>0</v>
          </cell>
          <cell r="EE545">
            <v>-6.0130439233034849E-3</v>
          </cell>
          <cell r="EF545">
            <v>0</v>
          </cell>
          <cell r="EG545">
            <v>-4.2695280699263094E-3</v>
          </cell>
          <cell r="EH545">
            <v>-1.4471608428721083E-2</v>
          </cell>
          <cell r="EI545">
            <v>-1.8969839802593924E-3</v>
          </cell>
          <cell r="EJ545">
            <v>1.8375004599874956E-2</v>
          </cell>
          <cell r="EK545">
            <v>7.4998561412940035E-3</v>
          </cell>
          <cell r="EL545">
            <v>0</v>
          </cell>
          <cell r="EM545">
            <v>-2.2499568378407275E-2</v>
          </cell>
          <cell r="EN545">
            <v>1.4999712249846198E-2</v>
          </cell>
          <cell r="EO545">
            <v>-3.74992806064256E-3</v>
          </cell>
          <cell r="EP545">
            <v>0</v>
          </cell>
          <cell r="EQ545">
            <v>0</v>
          </cell>
          <cell r="ER545">
            <v>4.1894408641383052E-3</v>
          </cell>
          <cell r="ES545">
            <v>0</v>
          </cell>
          <cell r="ET545">
            <v>4.8200398796325317E-3</v>
          </cell>
          <cell r="EU545">
            <v>4.3795189012598712E-3</v>
          </cell>
          <cell r="EV545">
            <v>2.0290914611905464E-2</v>
          </cell>
          <cell r="EW545">
            <v>-2.5301032519564615E-2</v>
          </cell>
          <cell r="EX545">
            <v>0</v>
          </cell>
          <cell r="EY545">
            <v>0</v>
          </cell>
          <cell r="EZ545">
            <v>0</v>
          </cell>
          <cell r="FA545">
            <v>0</v>
          </cell>
          <cell r="FB545">
            <v>0</v>
          </cell>
          <cell r="FC545">
            <v>0</v>
          </cell>
          <cell r="FD545">
            <v>0</v>
          </cell>
          <cell r="FE545">
            <v>-7.1252943889703602E-3</v>
          </cell>
          <cell r="FF545">
            <v>0</v>
          </cell>
          <cell r="FG545">
            <v>0</v>
          </cell>
          <cell r="FH545">
            <v>0</v>
          </cell>
          <cell r="FI545">
            <v>0</v>
          </cell>
          <cell r="FJ545">
            <v>-7.1252943907893496E-3</v>
          </cell>
          <cell r="FK545">
            <v>0</v>
          </cell>
          <cell r="FL545">
            <v>0</v>
          </cell>
          <cell r="FM545">
            <v>0</v>
          </cell>
          <cell r="FN545">
            <v>0</v>
          </cell>
          <cell r="FO545">
            <v>0</v>
          </cell>
          <cell r="FP545">
            <v>0</v>
          </cell>
          <cell r="FQ545">
            <v>0</v>
          </cell>
          <cell r="FR545">
            <v>2.5591798650566489E-2</v>
          </cell>
          <cell r="FS545">
            <v>0</v>
          </cell>
          <cell r="FT545">
            <v>0</v>
          </cell>
          <cell r="FU545">
            <v>-3.6559712298185332E-3</v>
          </cell>
          <cell r="FV545">
            <v>3.2903741121117491E-2</v>
          </cell>
          <cell r="FW545">
            <v>-3.6559712407324696E-3</v>
          </cell>
          <cell r="FX545">
            <v>0</v>
          </cell>
          <cell r="FY545">
            <v>0</v>
          </cell>
          <cell r="FZ545">
            <v>0</v>
          </cell>
          <cell r="GA545">
            <v>0</v>
          </cell>
          <cell r="GB545">
            <v>0</v>
          </cell>
          <cell r="GC545">
            <v>0</v>
          </cell>
          <cell r="GD545">
            <v>0</v>
          </cell>
          <cell r="GE545">
            <v>0</v>
          </cell>
          <cell r="GF545">
            <v>0</v>
          </cell>
          <cell r="GG545">
            <v>0</v>
          </cell>
          <cell r="GH545">
            <v>0</v>
          </cell>
          <cell r="GI545">
            <v>0</v>
          </cell>
          <cell r="GJ545">
            <v>0</v>
          </cell>
          <cell r="GK545">
            <v>0</v>
          </cell>
          <cell r="GL545">
            <v>0</v>
          </cell>
          <cell r="GM545">
            <v>0</v>
          </cell>
          <cell r="GN545">
            <v>0</v>
          </cell>
          <cell r="GO545">
            <v>0</v>
          </cell>
          <cell r="GP545">
            <v>0</v>
          </cell>
          <cell r="GQ545">
            <v>0</v>
          </cell>
          <cell r="GR545">
            <v>4.5000027545029297E-2</v>
          </cell>
          <cell r="GS545">
            <v>0</v>
          </cell>
          <cell r="GT545">
            <v>0</v>
          </cell>
          <cell r="GU545">
            <v>-3.7500022990570869E-3</v>
          </cell>
          <cell r="GV545">
            <v>4.8750029880466172E-2</v>
          </cell>
          <cell r="GW545">
            <v>0</v>
          </cell>
          <cell r="GX545">
            <v>-3.7500022990570869E-3</v>
          </cell>
          <cell r="GY545">
            <v>0</v>
          </cell>
          <cell r="GZ545">
            <v>3.7500022990570869E-3</v>
          </cell>
          <cell r="HA545">
            <v>0</v>
          </cell>
          <cell r="HB545">
            <v>0</v>
          </cell>
          <cell r="HC545">
            <v>0</v>
          </cell>
          <cell r="HD545">
            <v>0</v>
          </cell>
          <cell r="HE545">
            <v>-6.0000331432092935E-3</v>
          </cell>
          <cell r="HF545">
            <v>0</v>
          </cell>
          <cell r="HG545">
            <v>0</v>
          </cell>
          <cell r="HH545">
            <v>-3.0000165806995938E-3</v>
          </cell>
          <cell r="HI545">
            <v>-3.0000165697856573E-3</v>
          </cell>
          <cell r="HJ545">
            <v>0</v>
          </cell>
          <cell r="HK545">
            <v>0</v>
          </cell>
          <cell r="HL545">
            <v>0</v>
          </cell>
          <cell r="HM545">
            <v>0</v>
          </cell>
          <cell r="HN545">
            <v>0</v>
          </cell>
          <cell r="HO545">
            <v>0</v>
          </cell>
          <cell r="HP545">
            <v>0</v>
          </cell>
          <cell r="HQ545">
            <v>0</v>
          </cell>
          <cell r="HR545">
            <v>-1.5750216969991016E-2</v>
          </cell>
          <cell r="HS545">
            <v>0</v>
          </cell>
          <cell r="HT545">
            <v>0</v>
          </cell>
          <cell r="HU545">
            <v>-1.125015496000259E-2</v>
          </cell>
          <cell r="HV545">
            <v>-2.2500310000026502E-3</v>
          </cell>
          <cell r="HW545">
            <v>2.2500309999990975E-3</v>
          </cell>
          <cell r="HX545">
            <v>0</v>
          </cell>
          <cell r="HY545">
            <v>-6.7500929899999562E-3</v>
          </cell>
          <cell r="HZ545">
            <v>2.2500309899982085E-3</v>
          </cell>
          <cell r="IA545">
            <v>2.2500309900017612E-3</v>
          </cell>
          <cell r="IB545">
            <v>-2.2500309999990975E-3</v>
          </cell>
          <cell r="IC545">
            <v>0</v>
          </cell>
          <cell r="ID545">
            <v>0</v>
          </cell>
          <cell r="IE545">
            <v>0</v>
          </cell>
          <cell r="IF545">
            <v>0</v>
          </cell>
          <cell r="IG545">
            <v>0</v>
          </cell>
          <cell r="IH545">
            <v>0</v>
          </cell>
          <cell r="II545">
            <v>0</v>
          </cell>
          <cell r="IJ545">
            <v>0</v>
          </cell>
          <cell r="IK545">
            <v>0</v>
          </cell>
          <cell r="IL545">
            <v>0</v>
          </cell>
          <cell r="IM545">
            <v>0</v>
          </cell>
          <cell r="IN545">
            <v>0</v>
          </cell>
          <cell r="IO545">
            <v>0</v>
          </cell>
          <cell r="IP545">
            <v>0</v>
          </cell>
          <cell r="IQ545">
            <v>0</v>
          </cell>
          <cell r="IR545">
            <v>0</v>
          </cell>
          <cell r="IS545">
            <v>0</v>
          </cell>
          <cell r="IT545">
            <v>0</v>
          </cell>
          <cell r="IU545">
            <v>0</v>
          </cell>
          <cell r="IV545">
            <v>0</v>
          </cell>
          <cell r="IW545">
            <v>0</v>
          </cell>
          <cell r="IX545">
            <v>0</v>
          </cell>
          <cell r="IY545">
            <v>0</v>
          </cell>
          <cell r="IZ545">
            <v>0</v>
          </cell>
          <cell r="JA545">
            <v>0</v>
          </cell>
          <cell r="JB545">
            <v>0</v>
          </cell>
          <cell r="JC545">
            <v>0</v>
          </cell>
          <cell r="JD545">
            <v>0</v>
          </cell>
          <cell r="JE545">
            <v>2.2432191410018731E-2</v>
          </cell>
          <cell r="JF545">
            <v>0</v>
          </cell>
          <cell r="JG545">
            <v>7.4240000813574625E-8</v>
          </cell>
          <cell r="JH545">
            <v>-7.4240002589931464E-8</v>
          </cell>
          <cell r="JI545">
            <v>2.2432636860001409E-2</v>
          </cell>
          <cell r="JJ545">
            <v>7.4229998148211962E-8</v>
          </cell>
          <cell r="JK545">
            <v>-1.4849000251615507E-7</v>
          </cell>
          <cell r="JL545">
            <v>1.4846999718542975E-7</v>
          </cell>
          <cell r="JM545">
            <v>-1.4847999807443557E-7</v>
          </cell>
          <cell r="JN545">
            <v>-7.4239999037217785E-8</v>
          </cell>
          <cell r="JO545">
            <v>-1.4847000073814343E-7</v>
          </cell>
          <cell r="JP545">
            <v>-1.4846999718542975E-7</v>
          </cell>
          <cell r="JQ545">
            <v>0</v>
          </cell>
        </row>
        <row r="547">
          <cell r="F547"/>
          <cell r="G547"/>
          <cell r="H547"/>
          <cell r="I547"/>
          <cell r="J547"/>
          <cell r="K547"/>
          <cell r="L547"/>
          <cell r="M547"/>
          <cell r="N547"/>
          <cell r="O547"/>
          <cell r="P547"/>
          <cell r="Q547"/>
          <cell r="S547"/>
          <cell r="T547"/>
          <cell r="U547"/>
          <cell r="V547"/>
          <cell r="W547"/>
          <cell r="X547"/>
          <cell r="Y547"/>
          <cell r="Z547"/>
          <cell r="AA547"/>
          <cell r="AB547"/>
          <cell r="AC547"/>
          <cell r="AD547"/>
          <cell r="AF547"/>
          <cell r="AG547"/>
          <cell r="AH547"/>
          <cell r="AI547"/>
          <cell r="AJ547"/>
          <cell r="AK547"/>
          <cell r="AL547"/>
          <cell r="AM547"/>
          <cell r="AN547"/>
          <cell r="AO547"/>
          <cell r="AP547"/>
          <cell r="AQ547"/>
          <cell r="AS547"/>
          <cell r="AT547"/>
          <cell r="AU547"/>
          <cell r="AV547"/>
          <cell r="AW547"/>
          <cell r="AX547"/>
          <cell r="AY547"/>
          <cell r="AZ547"/>
          <cell r="BA547"/>
          <cell r="BB547"/>
          <cell r="BC547"/>
          <cell r="BD547"/>
          <cell r="BF547"/>
          <cell r="BG547"/>
          <cell r="BH547"/>
          <cell r="BI547"/>
          <cell r="BJ547"/>
          <cell r="BK547"/>
          <cell r="BL547"/>
          <cell r="BM547"/>
          <cell r="BN547"/>
          <cell r="BO547"/>
          <cell r="BP547"/>
          <cell r="BQ547"/>
          <cell r="BS547"/>
          <cell r="BT547"/>
          <cell r="BU547"/>
          <cell r="BV547"/>
          <cell r="BW547"/>
          <cell r="BX547"/>
          <cell r="BY547"/>
          <cell r="BZ547"/>
          <cell r="CA547"/>
          <cell r="CB547"/>
          <cell r="CC547"/>
          <cell r="CD547"/>
          <cell r="CF547"/>
          <cell r="CG547"/>
          <cell r="CH547"/>
          <cell r="CI547"/>
          <cell r="CJ547"/>
          <cell r="CK547"/>
          <cell r="CL547"/>
          <cell r="CM547"/>
          <cell r="CN547"/>
          <cell r="CO547"/>
          <cell r="CP547"/>
          <cell r="CQ547"/>
          <cell r="CS547"/>
          <cell r="CT547"/>
          <cell r="CU547"/>
          <cell r="CV547"/>
          <cell r="CW547"/>
          <cell r="CX547"/>
          <cell r="CY547"/>
          <cell r="CZ547"/>
          <cell r="DA547"/>
          <cell r="DB547"/>
          <cell r="DC547"/>
          <cell r="DD547"/>
          <cell r="DF547"/>
          <cell r="DG547"/>
          <cell r="DH547"/>
          <cell r="DI547"/>
          <cell r="DJ547"/>
          <cell r="DK547"/>
          <cell r="DL547"/>
          <cell r="DM547"/>
          <cell r="DN547"/>
          <cell r="DO547"/>
          <cell r="DP547"/>
          <cell r="DQ547"/>
          <cell r="DS547"/>
          <cell r="DT547"/>
          <cell r="DU547"/>
          <cell r="DV547"/>
          <cell r="DW547"/>
          <cell r="DX547"/>
          <cell r="DY547"/>
          <cell r="DZ547"/>
          <cell r="EA547"/>
          <cell r="EB547"/>
          <cell r="EC547"/>
          <cell r="ED547"/>
          <cell r="EF547"/>
          <cell r="EG547"/>
          <cell r="EH547"/>
          <cell r="EI547"/>
          <cell r="EJ547"/>
          <cell r="EK547"/>
          <cell r="EL547"/>
          <cell r="EM547"/>
          <cell r="EN547"/>
          <cell r="EO547"/>
          <cell r="EP547"/>
          <cell r="EQ547"/>
          <cell r="ES547"/>
          <cell r="ET547"/>
          <cell r="EU547"/>
          <cell r="EV547"/>
          <cell r="EW547"/>
          <cell r="EX547"/>
          <cell r="EY547"/>
          <cell r="EZ547"/>
          <cell r="FA547"/>
          <cell r="FB547"/>
          <cell r="FC547"/>
          <cell r="FD547"/>
          <cell r="FF547"/>
          <cell r="FG547"/>
          <cell r="FH547"/>
          <cell r="FI547"/>
          <cell r="FJ547"/>
          <cell r="FK547"/>
          <cell r="FL547"/>
          <cell r="FM547"/>
          <cell r="FN547"/>
          <cell r="FO547"/>
          <cell r="FP547"/>
          <cell r="FQ547"/>
          <cell r="FS547"/>
          <cell r="FT547"/>
          <cell r="FU547"/>
          <cell r="FV547"/>
          <cell r="FW547"/>
          <cell r="FX547"/>
          <cell r="FY547"/>
          <cell r="FZ547"/>
          <cell r="GA547"/>
          <cell r="GB547"/>
          <cell r="GC547"/>
          <cell r="GD547"/>
          <cell r="GF547"/>
          <cell r="GG547"/>
          <cell r="GH547"/>
          <cell r="GI547"/>
          <cell r="GJ547"/>
          <cell r="GK547"/>
          <cell r="GL547"/>
          <cell r="GM547"/>
          <cell r="GN547"/>
          <cell r="GO547"/>
          <cell r="GP547"/>
          <cell r="GQ547"/>
          <cell r="GS547"/>
          <cell r="GT547"/>
          <cell r="GU547"/>
          <cell r="GV547"/>
          <cell r="GW547"/>
          <cell r="GX547"/>
          <cell r="GY547"/>
          <cell r="GZ547"/>
          <cell r="HA547"/>
          <cell r="HB547"/>
          <cell r="HC547"/>
          <cell r="HD547"/>
          <cell r="HF547"/>
          <cell r="HG547"/>
          <cell r="HH547"/>
          <cell r="HI547"/>
          <cell r="HJ547"/>
          <cell r="HK547"/>
          <cell r="HL547"/>
          <cell r="HM547"/>
          <cell r="HN547"/>
          <cell r="HO547"/>
          <cell r="HP547"/>
          <cell r="HQ547"/>
          <cell r="HS547"/>
          <cell r="HT547"/>
          <cell r="HU547"/>
          <cell r="HV547"/>
          <cell r="HW547"/>
          <cell r="HX547"/>
          <cell r="HY547"/>
          <cell r="HZ547"/>
          <cell r="IA547"/>
          <cell r="IB547"/>
          <cell r="IC547"/>
          <cell r="ID547"/>
          <cell r="IF547"/>
          <cell r="IG547"/>
          <cell r="IH547"/>
          <cell r="II547"/>
          <cell r="IJ547"/>
          <cell r="IK547"/>
          <cell r="IL547"/>
          <cell r="IM547"/>
          <cell r="IN547"/>
          <cell r="IO547"/>
          <cell r="IP547"/>
          <cell r="IQ547"/>
          <cell r="IS547"/>
          <cell r="IT547"/>
          <cell r="IU547"/>
          <cell r="IV547"/>
          <cell r="IW547"/>
          <cell r="IX547"/>
          <cell r="IY547"/>
          <cell r="IZ547"/>
          <cell r="JA547"/>
          <cell r="JB547"/>
          <cell r="JC547"/>
          <cell r="JD547"/>
          <cell r="JF547"/>
          <cell r="JG547"/>
          <cell r="JH547"/>
          <cell r="JI547"/>
          <cell r="JJ547"/>
          <cell r="JK547"/>
          <cell r="JL547"/>
          <cell r="JM547"/>
          <cell r="JN547"/>
          <cell r="JO547"/>
          <cell r="JP547"/>
          <cell r="JQ547"/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  <cell r="EF548">
            <v>0</v>
          </cell>
          <cell r="EG548">
            <v>0</v>
          </cell>
          <cell r="EH548">
            <v>0</v>
          </cell>
          <cell r="EI548">
            <v>0</v>
          </cell>
          <cell r="EJ548">
            <v>0</v>
          </cell>
          <cell r="EK548">
            <v>0</v>
          </cell>
          <cell r="EL548">
            <v>0</v>
          </cell>
          <cell r="EM548">
            <v>0</v>
          </cell>
          <cell r="EN548">
            <v>0</v>
          </cell>
          <cell r="EO548">
            <v>0</v>
          </cell>
          <cell r="EP548">
            <v>0</v>
          </cell>
          <cell r="EQ548">
            <v>0</v>
          </cell>
          <cell r="ER548">
            <v>0</v>
          </cell>
          <cell r="ES548">
            <v>0</v>
          </cell>
          <cell r="ET548">
            <v>0</v>
          </cell>
          <cell r="EU548">
            <v>0</v>
          </cell>
          <cell r="EV548">
            <v>0</v>
          </cell>
          <cell r="EW548">
            <v>0</v>
          </cell>
          <cell r="EX548">
            <v>0</v>
          </cell>
          <cell r="EY548">
            <v>0</v>
          </cell>
          <cell r="EZ548">
            <v>0</v>
          </cell>
          <cell r="FA548">
            <v>0</v>
          </cell>
          <cell r="FB548">
            <v>0</v>
          </cell>
          <cell r="FC548">
            <v>0</v>
          </cell>
          <cell r="FD548">
            <v>0</v>
          </cell>
          <cell r="FE548">
            <v>0</v>
          </cell>
          <cell r="FF548">
            <v>0</v>
          </cell>
          <cell r="FG548">
            <v>0</v>
          </cell>
          <cell r="FH548">
            <v>0</v>
          </cell>
          <cell r="FI548">
            <v>0</v>
          </cell>
          <cell r="FJ548">
            <v>0</v>
          </cell>
          <cell r="FK548">
            <v>0</v>
          </cell>
          <cell r="FL548">
            <v>0</v>
          </cell>
          <cell r="FM548">
            <v>0</v>
          </cell>
          <cell r="FN548">
            <v>0</v>
          </cell>
          <cell r="FO548">
            <v>0</v>
          </cell>
          <cell r="FP548">
            <v>0</v>
          </cell>
          <cell r="FQ548">
            <v>0</v>
          </cell>
          <cell r="FR548">
            <v>0</v>
          </cell>
          <cell r="FS548">
            <v>0</v>
          </cell>
          <cell r="FT548">
            <v>0</v>
          </cell>
          <cell r="FU548">
            <v>0</v>
          </cell>
          <cell r="FV548">
            <v>0</v>
          </cell>
          <cell r="FW548">
            <v>0</v>
          </cell>
          <cell r="FX548">
            <v>0</v>
          </cell>
          <cell r="FY548">
            <v>0</v>
          </cell>
          <cell r="FZ548">
            <v>0</v>
          </cell>
          <cell r="GA548">
            <v>0</v>
          </cell>
          <cell r="GB548">
            <v>0</v>
          </cell>
          <cell r="GC548">
            <v>0</v>
          </cell>
          <cell r="GD548">
            <v>0</v>
          </cell>
          <cell r="GE548">
            <v>0</v>
          </cell>
          <cell r="GF548">
            <v>0</v>
          </cell>
          <cell r="GG548">
            <v>0</v>
          </cell>
          <cell r="GH548">
            <v>0</v>
          </cell>
          <cell r="GI548">
            <v>0</v>
          </cell>
          <cell r="GJ548">
            <v>0</v>
          </cell>
          <cell r="GK548">
            <v>0</v>
          </cell>
          <cell r="GL548">
            <v>0</v>
          </cell>
          <cell r="GM548">
            <v>0</v>
          </cell>
          <cell r="GN548">
            <v>0</v>
          </cell>
          <cell r="GO548">
            <v>0</v>
          </cell>
          <cell r="GP548">
            <v>0</v>
          </cell>
          <cell r="GQ548">
            <v>0</v>
          </cell>
          <cell r="GR548">
            <v>0</v>
          </cell>
          <cell r="GS548">
            <v>0</v>
          </cell>
          <cell r="GT548">
            <v>0</v>
          </cell>
          <cell r="GU548">
            <v>0</v>
          </cell>
          <cell r="GV548">
            <v>0</v>
          </cell>
          <cell r="GW548">
            <v>0</v>
          </cell>
          <cell r="GX548">
            <v>0</v>
          </cell>
          <cell r="GY548">
            <v>0</v>
          </cell>
          <cell r="GZ548">
            <v>0</v>
          </cell>
          <cell r="HA548">
            <v>0</v>
          </cell>
          <cell r="HB548">
            <v>0</v>
          </cell>
          <cell r="HC548">
            <v>0</v>
          </cell>
          <cell r="HD548">
            <v>0</v>
          </cell>
          <cell r="HE548">
            <v>0</v>
          </cell>
          <cell r="HF548">
            <v>0</v>
          </cell>
          <cell r="HG548">
            <v>0</v>
          </cell>
          <cell r="HH548">
            <v>0</v>
          </cell>
          <cell r="HI548">
            <v>0</v>
          </cell>
          <cell r="HJ548">
            <v>0</v>
          </cell>
          <cell r="HK548">
            <v>0</v>
          </cell>
          <cell r="HL548">
            <v>0</v>
          </cell>
          <cell r="HM548">
            <v>0</v>
          </cell>
          <cell r="HN548">
            <v>0</v>
          </cell>
          <cell r="HO548">
            <v>0</v>
          </cell>
          <cell r="HP548">
            <v>0</v>
          </cell>
          <cell r="HQ548">
            <v>0</v>
          </cell>
          <cell r="HR548">
            <v>0</v>
          </cell>
          <cell r="HS548">
            <v>0</v>
          </cell>
          <cell r="HT548">
            <v>0</v>
          </cell>
          <cell r="HU548">
            <v>0</v>
          </cell>
          <cell r="HV548">
            <v>0</v>
          </cell>
          <cell r="HW548">
            <v>0</v>
          </cell>
          <cell r="HX548">
            <v>0</v>
          </cell>
          <cell r="HY548">
            <v>0</v>
          </cell>
          <cell r="HZ548">
            <v>0</v>
          </cell>
          <cell r="IA548">
            <v>0</v>
          </cell>
          <cell r="IB548">
            <v>0</v>
          </cell>
          <cell r="IC548">
            <v>0</v>
          </cell>
          <cell r="ID548">
            <v>0</v>
          </cell>
          <cell r="IE548">
            <v>0</v>
          </cell>
          <cell r="IF548">
            <v>0</v>
          </cell>
          <cell r="IG548">
            <v>0</v>
          </cell>
          <cell r="IH548">
            <v>0</v>
          </cell>
          <cell r="II548">
            <v>0</v>
          </cell>
          <cell r="IJ548">
            <v>0</v>
          </cell>
          <cell r="IK548">
            <v>0</v>
          </cell>
          <cell r="IL548">
            <v>0</v>
          </cell>
          <cell r="IM548">
            <v>0</v>
          </cell>
          <cell r="IN548">
            <v>0</v>
          </cell>
          <cell r="IO548">
            <v>0</v>
          </cell>
          <cell r="IP548">
            <v>0</v>
          </cell>
          <cell r="IQ548">
            <v>0</v>
          </cell>
          <cell r="IR548">
            <v>0</v>
          </cell>
          <cell r="IS548">
            <v>0</v>
          </cell>
          <cell r="IT548">
            <v>0</v>
          </cell>
          <cell r="IU548">
            <v>0</v>
          </cell>
          <cell r="IV548">
            <v>0</v>
          </cell>
          <cell r="IW548">
            <v>0</v>
          </cell>
          <cell r="IX548">
            <v>0</v>
          </cell>
          <cell r="IY548">
            <v>0</v>
          </cell>
          <cell r="IZ548">
            <v>0</v>
          </cell>
          <cell r="JA548">
            <v>0</v>
          </cell>
          <cell r="JB548">
            <v>0</v>
          </cell>
          <cell r="JC548">
            <v>0</v>
          </cell>
          <cell r="JD548">
            <v>0</v>
          </cell>
          <cell r="JE548">
            <v>0</v>
          </cell>
          <cell r="JF548">
            <v>0</v>
          </cell>
          <cell r="JG548">
            <v>0</v>
          </cell>
          <cell r="JH548">
            <v>0</v>
          </cell>
          <cell r="JI548">
            <v>0</v>
          </cell>
          <cell r="JJ548">
            <v>0</v>
          </cell>
          <cell r="JK548">
            <v>0</v>
          </cell>
          <cell r="JL548">
            <v>0</v>
          </cell>
          <cell r="JM548">
            <v>0</v>
          </cell>
          <cell r="JN548">
            <v>0</v>
          </cell>
          <cell r="JO548">
            <v>0</v>
          </cell>
          <cell r="JP548">
            <v>0</v>
          </cell>
          <cell r="JQ548">
            <v>0</v>
          </cell>
        </row>
        <row r="549">
          <cell r="A549" t="str">
            <v>x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2.0969355100000087E-3</v>
          </cell>
          <cell r="AF549">
            <v>2.0969355100000087E-3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  <cell r="EJ549">
            <v>0</v>
          </cell>
          <cell r="EK549">
            <v>0</v>
          </cell>
          <cell r="EL549">
            <v>0</v>
          </cell>
          <cell r="EM549">
            <v>0</v>
          </cell>
          <cell r="EN549">
            <v>0</v>
          </cell>
          <cell r="EO549">
            <v>0</v>
          </cell>
          <cell r="EP549">
            <v>0</v>
          </cell>
          <cell r="EQ549">
            <v>0</v>
          </cell>
          <cell r="ER549">
            <v>0</v>
          </cell>
          <cell r="ES549">
            <v>0</v>
          </cell>
          <cell r="ET549">
            <v>0</v>
          </cell>
          <cell r="EU549">
            <v>0</v>
          </cell>
          <cell r="EV549">
            <v>0</v>
          </cell>
          <cell r="EW549">
            <v>0</v>
          </cell>
          <cell r="EX549">
            <v>0</v>
          </cell>
          <cell r="EY549">
            <v>0</v>
          </cell>
          <cell r="EZ549">
            <v>0</v>
          </cell>
          <cell r="FA549">
            <v>0</v>
          </cell>
          <cell r="FB549">
            <v>0</v>
          </cell>
          <cell r="FC549">
            <v>0</v>
          </cell>
          <cell r="FD549">
            <v>0</v>
          </cell>
          <cell r="FE549">
            <v>0</v>
          </cell>
          <cell r="FF549">
            <v>0</v>
          </cell>
          <cell r="FG549">
            <v>0</v>
          </cell>
          <cell r="FH549">
            <v>0</v>
          </cell>
          <cell r="FI549">
            <v>0</v>
          </cell>
          <cell r="FJ549">
            <v>0</v>
          </cell>
          <cell r="FK549">
            <v>0</v>
          </cell>
          <cell r="FL549">
            <v>0</v>
          </cell>
          <cell r="FM549">
            <v>0</v>
          </cell>
          <cell r="FN549">
            <v>0</v>
          </cell>
          <cell r="FO549">
            <v>0</v>
          </cell>
          <cell r="FP549">
            <v>0</v>
          </cell>
          <cell r="FQ549">
            <v>0</v>
          </cell>
          <cell r="FR549">
            <v>0</v>
          </cell>
          <cell r="FS549">
            <v>0</v>
          </cell>
          <cell r="FT549">
            <v>0</v>
          </cell>
          <cell r="FU549">
            <v>0</v>
          </cell>
          <cell r="FV549">
            <v>0</v>
          </cell>
          <cell r="FW549">
            <v>0</v>
          </cell>
          <cell r="FX549">
            <v>0</v>
          </cell>
          <cell r="FY549">
            <v>0</v>
          </cell>
          <cell r="FZ549">
            <v>0</v>
          </cell>
          <cell r="GA549">
            <v>0</v>
          </cell>
          <cell r="GB549">
            <v>0</v>
          </cell>
          <cell r="GC549">
            <v>0</v>
          </cell>
          <cell r="GD549">
            <v>0</v>
          </cell>
          <cell r="GE549">
            <v>0</v>
          </cell>
          <cell r="GF549">
            <v>0</v>
          </cell>
          <cell r="GG549">
            <v>0</v>
          </cell>
          <cell r="GH549">
            <v>0</v>
          </cell>
          <cell r="GI549">
            <v>0</v>
          </cell>
          <cell r="GJ549">
            <v>0</v>
          </cell>
          <cell r="GK549">
            <v>0</v>
          </cell>
          <cell r="GL549">
            <v>0</v>
          </cell>
          <cell r="GM549">
            <v>0</v>
          </cell>
          <cell r="GN549">
            <v>0</v>
          </cell>
          <cell r="GO549">
            <v>0</v>
          </cell>
          <cell r="GP549">
            <v>0</v>
          </cell>
          <cell r="GQ549">
            <v>0</v>
          </cell>
          <cell r="GR549">
            <v>0</v>
          </cell>
          <cell r="GS549">
            <v>0</v>
          </cell>
          <cell r="GT549">
            <v>0</v>
          </cell>
          <cell r="GU549">
            <v>0</v>
          </cell>
          <cell r="GV549">
            <v>0</v>
          </cell>
          <cell r="GW549">
            <v>0</v>
          </cell>
          <cell r="GX549">
            <v>0</v>
          </cell>
          <cell r="GY549">
            <v>0</v>
          </cell>
          <cell r="GZ549">
            <v>0</v>
          </cell>
          <cell r="HA549">
            <v>0</v>
          </cell>
          <cell r="HB549">
            <v>0</v>
          </cell>
          <cell r="HC549">
            <v>0</v>
          </cell>
          <cell r="HD549">
            <v>0</v>
          </cell>
          <cell r="HE549">
            <v>0</v>
          </cell>
          <cell r="HF549">
            <v>0</v>
          </cell>
          <cell r="HG549">
            <v>0</v>
          </cell>
          <cell r="HH549">
            <v>0</v>
          </cell>
          <cell r="HI549">
            <v>0</v>
          </cell>
          <cell r="HJ549">
            <v>0</v>
          </cell>
          <cell r="HK549">
            <v>0</v>
          </cell>
          <cell r="HL549">
            <v>0</v>
          </cell>
          <cell r="HM549">
            <v>0</v>
          </cell>
          <cell r="HN549">
            <v>0</v>
          </cell>
          <cell r="HO549">
            <v>0</v>
          </cell>
          <cell r="HP549">
            <v>0</v>
          </cell>
          <cell r="HQ549">
            <v>0</v>
          </cell>
          <cell r="HR549">
            <v>0</v>
          </cell>
          <cell r="HS549">
            <v>0</v>
          </cell>
          <cell r="HT549">
            <v>0</v>
          </cell>
          <cell r="HU549">
            <v>0</v>
          </cell>
          <cell r="HV549">
            <v>0</v>
          </cell>
          <cell r="HW549">
            <v>0</v>
          </cell>
          <cell r="HX549">
            <v>0</v>
          </cell>
          <cell r="HY549">
            <v>0</v>
          </cell>
          <cell r="HZ549">
            <v>0</v>
          </cell>
          <cell r="IA549">
            <v>0</v>
          </cell>
          <cell r="IB549">
            <v>0</v>
          </cell>
          <cell r="IC549">
            <v>0</v>
          </cell>
          <cell r="ID549">
            <v>0</v>
          </cell>
          <cell r="IE549">
            <v>0</v>
          </cell>
          <cell r="IF549">
            <v>0</v>
          </cell>
          <cell r="IG549">
            <v>0</v>
          </cell>
          <cell r="IH549">
            <v>0</v>
          </cell>
          <cell r="II549">
            <v>0</v>
          </cell>
          <cell r="IJ549">
            <v>0</v>
          </cell>
          <cell r="IK549">
            <v>0</v>
          </cell>
          <cell r="IL549">
            <v>0</v>
          </cell>
          <cell r="IM549">
            <v>0</v>
          </cell>
          <cell r="IN549">
            <v>0</v>
          </cell>
          <cell r="IO549">
            <v>0</v>
          </cell>
          <cell r="IP549">
            <v>0</v>
          </cell>
          <cell r="IQ549">
            <v>0</v>
          </cell>
          <cell r="IR549">
            <v>0</v>
          </cell>
          <cell r="IS549">
            <v>0</v>
          </cell>
          <cell r="IT549">
            <v>0</v>
          </cell>
          <cell r="IU549">
            <v>0</v>
          </cell>
          <cell r="IV549">
            <v>0</v>
          </cell>
          <cell r="IW549">
            <v>0</v>
          </cell>
          <cell r="IX549">
            <v>0</v>
          </cell>
          <cell r="IY549">
            <v>0</v>
          </cell>
          <cell r="IZ549">
            <v>0</v>
          </cell>
          <cell r="JA549">
            <v>0</v>
          </cell>
          <cell r="JB549">
            <v>0</v>
          </cell>
          <cell r="JC549">
            <v>0</v>
          </cell>
          <cell r="JD549">
            <v>0</v>
          </cell>
          <cell r="JE549">
            <v>0</v>
          </cell>
          <cell r="JF549">
            <v>0</v>
          </cell>
          <cell r="JG549">
            <v>0</v>
          </cell>
          <cell r="JH549">
            <v>0</v>
          </cell>
          <cell r="JI549">
            <v>0</v>
          </cell>
          <cell r="JJ549">
            <v>0</v>
          </cell>
          <cell r="JK549">
            <v>0</v>
          </cell>
          <cell r="JL549">
            <v>0</v>
          </cell>
          <cell r="JM549">
            <v>0</v>
          </cell>
          <cell r="JN549">
            <v>0</v>
          </cell>
          <cell r="JO549">
            <v>0</v>
          </cell>
          <cell r="JP549">
            <v>0</v>
          </cell>
          <cell r="JQ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0</v>
          </cell>
          <cell r="EI550">
            <v>0</v>
          </cell>
          <cell r="EJ550">
            <v>0</v>
          </cell>
          <cell r="EK550">
            <v>0</v>
          </cell>
          <cell r="EL550">
            <v>0</v>
          </cell>
          <cell r="EM550">
            <v>0</v>
          </cell>
          <cell r="EN550">
            <v>0</v>
          </cell>
          <cell r="EO550">
            <v>0</v>
          </cell>
          <cell r="EP550">
            <v>0</v>
          </cell>
          <cell r="EQ550">
            <v>0</v>
          </cell>
          <cell r="ER550">
            <v>0</v>
          </cell>
          <cell r="ES550">
            <v>0</v>
          </cell>
          <cell r="ET550">
            <v>0</v>
          </cell>
          <cell r="EU550">
            <v>0</v>
          </cell>
          <cell r="EV550">
            <v>0</v>
          </cell>
          <cell r="EW550">
            <v>0</v>
          </cell>
          <cell r="EX550">
            <v>0</v>
          </cell>
          <cell r="EY550">
            <v>0</v>
          </cell>
          <cell r="EZ550">
            <v>0</v>
          </cell>
          <cell r="FA550">
            <v>0</v>
          </cell>
          <cell r="FB550">
            <v>0</v>
          </cell>
          <cell r="FC550">
            <v>0</v>
          </cell>
          <cell r="FD550">
            <v>0</v>
          </cell>
          <cell r="FE550">
            <v>0</v>
          </cell>
          <cell r="FF550">
            <v>0</v>
          </cell>
          <cell r="FG550">
            <v>0</v>
          </cell>
          <cell r="FH550">
            <v>0</v>
          </cell>
          <cell r="FI550">
            <v>0</v>
          </cell>
          <cell r="FJ550">
            <v>0</v>
          </cell>
          <cell r="FK550">
            <v>0</v>
          </cell>
          <cell r="FL550">
            <v>0</v>
          </cell>
          <cell r="FM550">
            <v>0</v>
          </cell>
          <cell r="FN550">
            <v>0</v>
          </cell>
          <cell r="FO550">
            <v>0</v>
          </cell>
          <cell r="FP550">
            <v>0</v>
          </cell>
          <cell r="FQ550">
            <v>0</v>
          </cell>
          <cell r="FR550">
            <v>0</v>
          </cell>
          <cell r="FS550">
            <v>0</v>
          </cell>
          <cell r="FT550">
            <v>0</v>
          </cell>
          <cell r="FU550">
            <v>0</v>
          </cell>
          <cell r="FV550">
            <v>0</v>
          </cell>
          <cell r="FW550">
            <v>0</v>
          </cell>
          <cell r="FX550">
            <v>0</v>
          </cell>
          <cell r="FY550">
            <v>0</v>
          </cell>
          <cell r="FZ550">
            <v>0</v>
          </cell>
          <cell r="GA550">
            <v>0</v>
          </cell>
          <cell r="GB550">
            <v>0</v>
          </cell>
          <cell r="GC550">
            <v>0</v>
          </cell>
          <cell r="GD550">
            <v>0</v>
          </cell>
          <cell r="GE550">
            <v>0</v>
          </cell>
          <cell r="GF550">
            <v>0</v>
          </cell>
          <cell r="GG550">
            <v>0</v>
          </cell>
          <cell r="GH550">
            <v>0</v>
          </cell>
          <cell r="GI550">
            <v>0</v>
          </cell>
          <cell r="GJ550">
            <v>0</v>
          </cell>
          <cell r="GK550">
            <v>0</v>
          </cell>
          <cell r="GL550">
            <v>0</v>
          </cell>
          <cell r="GM550">
            <v>0</v>
          </cell>
          <cell r="GN550">
            <v>0</v>
          </cell>
          <cell r="GO550">
            <v>0</v>
          </cell>
          <cell r="GP550">
            <v>0</v>
          </cell>
          <cell r="GQ550">
            <v>0</v>
          </cell>
          <cell r="GR550">
            <v>0</v>
          </cell>
          <cell r="GS550">
            <v>0</v>
          </cell>
          <cell r="GT550">
            <v>0</v>
          </cell>
          <cell r="GU550">
            <v>0</v>
          </cell>
          <cell r="GV550">
            <v>0</v>
          </cell>
          <cell r="GW550">
            <v>0</v>
          </cell>
          <cell r="GX550">
            <v>0</v>
          </cell>
          <cell r="GY550">
            <v>0</v>
          </cell>
          <cell r="GZ550">
            <v>0</v>
          </cell>
          <cell r="HA550">
            <v>0</v>
          </cell>
          <cell r="HB550">
            <v>0</v>
          </cell>
          <cell r="HC550">
            <v>0</v>
          </cell>
          <cell r="HD550">
            <v>0</v>
          </cell>
          <cell r="HE550">
            <v>0</v>
          </cell>
          <cell r="HF550">
            <v>0</v>
          </cell>
          <cell r="HG550">
            <v>0</v>
          </cell>
          <cell r="HH550">
            <v>0</v>
          </cell>
          <cell r="HI550">
            <v>0</v>
          </cell>
          <cell r="HJ550">
            <v>0</v>
          </cell>
          <cell r="HK550">
            <v>0</v>
          </cell>
          <cell r="HL550">
            <v>0</v>
          </cell>
          <cell r="HM550">
            <v>0</v>
          </cell>
          <cell r="HN550">
            <v>0</v>
          </cell>
          <cell r="HO550">
            <v>0</v>
          </cell>
          <cell r="HP550">
            <v>0</v>
          </cell>
          <cell r="HQ550">
            <v>0</v>
          </cell>
          <cell r="HR550">
            <v>0</v>
          </cell>
          <cell r="HS550">
            <v>0</v>
          </cell>
          <cell r="HT550">
            <v>0</v>
          </cell>
          <cell r="HU550">
            <v>0</v>
          </cell>
          <cell r="HV550">
            <v>0</v>
          </cell>
          <cell r="HW550">
            <v>0</v>
          </cell>
          <cell r="HX550">
            <v>0</v>
          </cell>
          <cell r="HY550">
            <v>0</v>
          </cell>
          <cell r="HZ550">
            <v>0</v>
          </cell>
          <cell r="IA550">
            <v>0</v>
          </cell>
          <cell r="IB550">
            <v>0</v>
          </cell>
          <cell r="IC550">
            <v>0</v>
          </cell>
          <cell r="ID550">
            <v>0</v>
          </cell>
          <cell r="IE550">
            <v>0</v>
          </cell>
          <cell r="IF550">
            <v>0</v>
          </cell>
          <cell r="IG550">
            <v>0</v>
          </cell>
          <cell r="IH550">
            <v>0</v>
          </cell>
          <cell r="II550">
            <v>0</v>
          </cell>
          <cell r="IJ550">
            <v>0</v>
          </cell>
          <cell r="IK550">
            <v>0</v>
          </cell>
          <cell r="IL550">
            <v>0</v>
          </cell>
          <cell r="IM550">
            <v>0</v>
          </cell>
          <cell r="IN550">
            <v>0</v>
          </cell>
          <cell r="IO550">
            <v>0</v>
          </cell>
          <cell r="IP550">
            <v>0</v>
          </cell>
          <cell r="IQ550">
            <v>0</v>
          </cell>
          <cell r="IR550">
            <v>0</v>
          </cell>
          <cell r="IS550">
            <v>0</v>
          </cell>
          <cell r="IT550">
            <v>0</v>
          </cell>
          <cell r="IU550">
            <v>0</v>
          </cell>
          <cell r="IV550">
            <v>0</v>
          </cell>
          <cell r="IW550">
            <v>0</v>
          </cell>
          <cell r="IX550">
            <v>0</v>
          </cell>
          <cell r="IY550">
            <v>0</v>
          </cell>
          <cell r="IZ550">
            <v>0</v>
          </cell>
          <cell r="JA550">
            <v>0</v>
          </cell>
          <cell r="JB550">
            <v>0</v>
          </cell>
          <cell r="JC550">
            <v>0</v>
          </cell>
          <cell r="JD550">
            <v>0</v>
          </cell>
          <cell r="JE550">
            <v>0</v>
          </cell>
          <cell r="JF550">
            <v>0</v>
          </cell>
          <cell r="JG550">
            <v>0</v>
          </cell>
          <cell r="JH550">
            <v>0</v>
          </cell>
          <cell r="JI550">
            <v>0</v>
          </cell>
          <cell r="JJ550">
            <v>0</v>
          </cell>
          <cell r="JK550">
            <v>0</v>
          </cell>
          <cell r="JL550">
            <v>0</v>
          </cell>
          <cell r="JM550">
            <v>0</v>
          </cell>
          <cell r="JN550">
            <v>0</v>
          </cell>
          <cell r="JO550">
            <v>0</v>
          </cell>
          <cell r="JP550">
            <v>0</v>
          </cell>
          <cell r="JQ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2.25400009000154E-3</v>
          </cell>
          <cell r="AF551">
            <v>2.2540000899999857E-3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0</v>
          </cell>
          <cell r="EH551">
            <v>0</v>
          </cell>
          <cell r="EI551">
            <v>0</v>
          </cell>
          <cell r="EJ551">
            <v>0</v>
          </cell>
          <cell r="EK551">
            <v>0</v>
          </cell>
          <cell r="EL551">
            <v>0</v>
          </cell>
          <cell r="EM551">
            <v>0</v>
          </cell>
          <cell r="EN551">
            <v>0</v>
          </cell>
          <cell r="EO551">
            <v>0</v>
          </cell>
          <cell r="EP551">
            <v>0</v>
          </cell>
          <cell r="EQ551">
            <v>0</v>
          </cell>
          <cell r="ER551">
            <v>0</v>
          </cell>
          <cell r="ES551">
            <v>0</v>
          </cell>
          <cell r="ET551">
            <v>0</v>
          </cell>
          <cell r="EU551">
            <v>0</v>
          </cell>
          <cell r="EV551">
            <v>0</v>
          </cell>
          <cell r="EW551">
            <v>0</v>
          </cell>
          <cell r="EX551">
            <v>0</v>
          </cell>
          <cell r="EY551">
            <v>0</v>
          </cell>
          <cell r="EZ551">
            <v>0</v>
          </cell>
          <cell r="FA551">
            <v>0</v>
          </cell>
          <cell r="FB551">
            <v>0</v>
          </cell>
          <cell r="FC551">
            <v>0</v>
          </cell>
          <cell r="FD551">
            <v>0</v>
          </cell>
          <cell r="FE551">
            <v>0</v>
          </cell>
          <cell r="FF551">
            <v>0</v>
          </cell>
          <cell r="FG551">
            <v>0</v>
          </cell>
          <cell r="FH551">
            <v>0</v>
          </cell>
          <cell r="FI551">
            <v>0</v>
          </cell>
          <cell r="FJ551">
            <v>0</v>
          </cell>
          <cell r="FK551">
            <v>0</v>
          </cell>
          <cell r="FL551">
            <v>0</v>
          </cell>
          <cell r="FM551">
            <v>0</v>
          </cell>
          <cell r="FN551">
            <v>0</v>
          </cell>
          <cell r="FO551">
            <v>0</v>
          </cell>
          <cell r="FP551">
            <v>0</v>
          </cell>
          <cell r="FQ551">
            <v>0</v>
          </cell>
          <cell r="FR551">
            <v>0</v>
          </cell>
          <cell r="FS551">
            <v>0</v>
          </cell>
          <cell r="FT551">
            <v>0</v>
          </cell>
          <cell r="FU551">
            <v>0</v>
          </cell>
          <cell r="FV551">
            <v>0</v>
          </cell>
          <cell r="FW551">
            <v>0</v>
          </cell>
          <cell r="FX551">
            <v>0</v>
          </cell>
          <cell r="FY551">
            <v>0</v>
          </cell>
          <cell r="FZ551">
            <v>0</v>
          </cell>
          <cell r="GA551">
            <v>0</v>
          </cell>
          <cell r="GB551">
            <v>0</v>
          </cell>
          <cell r="GC551">
            <v>0</v>
          </cell>
          <cell r="GD551">
            <v>0</v>
          </cell>
          <cell r="GE551">
            <v>0</v>
          </cell>
          <cell r="GF551">
            <v>0</v>
          </cell>
          <cell r="GG551">
            <v>0</v>
          </cell>
          <cell r="GH551">
            <v>0</v>
          </cell>
          <cell r="GI551">
            <v>0</v>
          </cell>
          <cell r="GJ551">
            <v>0</v>
          </cell>
          <cell r="GK551">
            <v>0</v>
          </cell>
          <cell r="GL551">
            <v>0</v>
          </cell>
          <cell r="GM551">
            <v>0</v>
          </cell>
          <cell r="GN551">
            <v>0</v>
          </cell>
          <cell r="GO551">
            <v>0</v>
          </cell>
          <cell r="GP551">
            <v>0</v>
          </cell>
          <cell r="GQ551">
            <v>0</v>
          </cell>
          <cell r="GR551">
            <v>0</v>
          </cell>
          <cell r="GS551">
            <v>0</v>
          </cell>
          <cell r="GT551">
            <v>0</v>
          </cell>
          <cell r="GU551">
            <v>0</v>
          </cell>
          <cell r="GV551">
            <v>0</v>
          </cell>
          <cell r="GW551">
            <v>0</v>
          </cell>
          <cell r="GX551">
            <v>0</v>
          </cell>
          <cell r="GY551">
            <v>0</v>
          </cell>
          <cell r="GZ551">
            <v>0</v>
          </cell>
          <cell r="HA551">
            <v>0</v>
          </cell>
          <cell r="HB551">
            <v>0</v>
          </cell>
          <cell r="HC551">
            <v>0</v>
          </cell>
          <cell r="HD551">
            <v>0</v>
          </cell>
          <cell r="HE551">
            <v>0</v>
          </cell>
          <cell r="HF551">
            <v>0</v>
          </cell>
          <cell r="HG551">
            <v>0</v>
          </cell>
          <cell r="HH551">
            <v>0</v>
          </cell>
          <cell r="HI551">
            <v>0</v>
          </cell>
          <cell r="HJ551">
            <v>0</v>
          </cell>
          <cell r="HK551">
            <v>0</v>
          </cell>
          <cell r="HL551">
            <v>0</v>
          </cell>
          <cell r="HM551">
            <v>0</v>
          </cell>
          <cell r="HN551">
            <v>0</v>
          </cell>
          <cell r="HO551">
            <v>0</v>
          </cell>
          <cell r="HP551">
            <v>0</v>
          </cell>
          <cell r="HQ551">
            <v>0</v>
          </cell>
          <cell r="HR551">
            <v>0</v>
          </cell>
          <cell r="HS551">
            <v>0</v>
          </cell>
          <cell r="HT551">
            <v>0</v>
          </cell>
          <cell r="HU551">
            <v>0</v>
          </cell>
          <cell r="HV551">
            <v>0</v>
          </cell>
          <cell r="HW551">
            <v>0</v>
          </cell>
          <cell r="HX551">
            <v>0</v>
          </cell>
          <cell r="HY551">
            <v>0</v>
          </cell>
          <cell r="HZ551">
            <v>0</v>
          </cell>
          <cell r="IA551">
            <v>0</v>
          </cell>
          <cell r="IB551">
            <v>0</v>
          </cell>
          <cell r="IC551">
            <v>0</v>
          </cell>
          <cell r="ID551">
            <v>0</v>
          </cell>
          <cell r="IE551">
            <v>0</v>
          </cell>
          <cell r="IF551">
            <v>0</v>
          </cell>
          <cell r="IG551">
            <v>0</v>
          </cell>
          <cell r="IH551">
            <v>0</v>
          </cell>
          <cell r="II551">
            <v>0</v>
          </cell>
          <cell r="IJ551">
            <v>0</v>
          </cell>
          <cell r="IK551">
            <v>0</v>
          </cell>
          <cell r="IL551">
            <v>0</v>
          </cell>
          <cell r="IM551">
            <v>0</v>
          </cell>
          <cell r="IN551">
            <v>0</v>
          </cell>
          <cell r="IO551">
            <v>0</v>
          </cell>
          <cell r="IP551">
            <v>0</v>
          </cell>
          <cell r="IQ551">
            <v>0</v>
          </cell>
          <cell r="IR551">
            <v>0</v>
          </cell>
          <cell r="IS551">
            <v>0</v>
          </cell>
          <cell r="IT551">
            <v>0</v>
          </cell>
          <cell r="IU551">
            <v>0</v>
          </cell>
          <cell r="IV551">
            <v>0</v>
          </cell>
          <cell r="IW551">
            <v>0</v>
          </cell>
          <cell r="IX551">
            <v>0</v>
          </cell>
          <cell r="IY551">
            <v>0</v>
          </cell>
          <cell r="IZ551">
            <v>0</v>
          </cell>
          <cell r="JA551">
            <v>0</v>
          </cell>
          <cell r="JB551">
            <v>0</v>
          </cell>
          <cell r="JC551">
            <v>0</v>
          </cell>
          <cell r="JD551">
            <v>0</v>
          </cell>
          <cell r="JE551">
            <v>0</v>
          </cell>
          <cell r="JF551">
            <v>0</v>
          </cell>
          <cell r="JG551">
            <v>0</v>
          </cell>
          <cell r="JH551">
            <v>0</v>
          </cell>
          <cell r="JI551">
            <v>0</v>
          </cell>
          <cell r="JJ551">
            <v>0</v>
          </cell>
          <cell r="JK551">
            <v>0</v>
          </cell>
          <cell r="JL551">
            <v>0</v>
          </cell>
          <cell r="JM551">
            <v>0</v>
          </cell>
          <cell r="JN551">
            <v>0</v>
          </cell>
          <cell r="JO551">
            <v>0</v>
          </cell>
          <cell r="JP551">
            <v>0</v>
          </cell>
          <cell r="JQ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7.0783745393491699</v>
          </cell>
          <cell r="DS552">
            <v>0</v>
          </cell>
          <cell r="DT552">
            <v>0</v>
          </cell>
          <cell r="DU552">
            <v>7.0783745393496247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9.8202779919956811</v>
          </cell>
          <cell r="EF552">
            <v>0</v>
          </cell>
          <cell r="EG552">
            <v>0</v>
          </cell>
          <cell r="EH552">
            <v>0</v>
          </cell>
          <cell r="EI552">
            <v>9.8202779920002286</v>
          </cell>
          <cell r="EJ552">
            <v>0</v>
          </cell>
          <cell r="EK552">
            <v>0</v>
          </cell>
          <cell r="EL552">
            <v>0</v>
          </cell>
          <cell r="EM552">
            <v>0</v>
          </cell>
          <cell r="EN552">
            <v>0</v>
          </cell>
          <cell r="EO552">
            <v>0</v>
          </cell>
          <cell r="EP552">
            <v>0</v>
          </cell>
          <cell r="EQ552">
            <v>0</v>
          </cell>
          <cell r="ER552">
            <v>-2.8457590260877623</v>
          </cell>
          <cell r="ES552">
            <v>0</v>
          </cell>
          <cell r="ET552">
            <v>0</v>
          </cell>
          <cell r="EU552">
            <v>0</v>
          </cell>
          <cell r="EV552">
            <v>-9.9613776730693644</v>
          </cell>
          <cell r="EW552">
            <v>7.1156186469797831</v>
          </cell>
          <cell r="EX552">
            <v>0</v>
          </cell>
          <cell r="EY552">
            <v>0</v>
          </cell>
          <cell r="EZ552">
            <v>0</v>
          </cell>
          <cell r="FA552">
            <v>0</v>
          </cell>
          <cell r="FB552">
            <v>0</v>
          </cell>
          <cell r="FC552">
            <v>0</v>
          </cell>
          <cell r="FD552">
            <v>0</v>
          </cell>
          <cell r="FE552">
            <v>-6.0920837643716368</v>
          </cell>
          <cell r="FF552">
            <v>0</v>
          </cell>
          <cell r="FG552">
            <v>0</v>
          </cell>
          <cell r="FH552">
            <v>0</v>
          </cell>
          <cell r="FI552">
            <v>2.6683955798803254</v>
          </cell>
          <cell r="FJ552">
            <v>-11.941079959099625</v>
          </cell>
          <cell r="FK552">
            <v>3.1806006148499364</v>
          </cell>
          <cell r="FL552">
            <v>0</v>
          </cell>
          <cell r="FM552">
            <v>0</v>
          </cell>
          <cell r="FN552">
            <v>0</v>
          </cell>
          <cell r="FO552">
            <v>0</v>
          </cell>
          <cell r="FP552">
            <v>0</v>
          </cell>
          <cell r="FQ552">
            <v>0</v>
          </cell>
          <cell r="FR552">
            <v>2.0042358031787444</v>
          </cell>
          <cell r="FS552">
            <v>0</v>
          </cell>
          <cell r="FT552">
            <v>0</v>
          </cell>
          <cell r="FU552">
            <v>-1.8237135742601822</v>
          </cell>
          <cell r="FV552">
            <v>6.637952200179825</v>
          </cell>
          <cell r="FW552">
            <v>-2.8100028227408984</v>
          </cell>
          <cell r="FX552">
            <v>0</v>
          </cell>
          <cell r="FY552">
            <v>0</v>
          </cell>
          <cell r="FZ552">
            <v>0</v>
          </cell>
          <cell r="GA552">
            <v>0</v>
          </cell>
          <cell r="GB552">
            <v>0</v>
          </cell>
          <cell r="GC552">
            <v>0</v>
          </cell>
          <cell r="GD552">
            <v>0</v>
          </cell>
          <cell r="GE552">
            <v>-2.5585139023896772</v>
          </cell>
          <cell r="GF552">
            <v>0</v>
          </cell>
          <cell r="GG552">
            <v>0</v>
          </cell>
          <cell r="GH552">
            <v>0</v>
          </cell>
          <cell r="GI552">
            <v>0</v>
          </cell>
          <cell r="GJ552">
            <v>-2.5585139023896772</v>
          </cell>
          <cell r="GK552">
            <v>0</v>
          </cell>
          <cell r="GL552">
            <v>0</v>
          </cell>
          <cell r="GM552">
            <v>0</v>
          </cell>
          <cell r="GN552">
            <v>0</v>
          </cell>
          <cell r="GO552">
            <v>0</v>
          </cell>
          <cell r="GP552">
            <v>0</v>
          </cell>
          <cell r="GQ552">
            <v>0</v>
          </cell>
          <cell r="GR552">
            <v>0</v>
          </cell>
          <cell r="GS552">
            <v>0</v>
          </cell>
          <cell r="GT552">
            <v>0</v>
          </cell>
          <cell r="GU552">
            <v>0</v>
          </cell>
          <cell r="GV552">
            <v>0</v>
          </cell>
          <cell r="GW552">
            <v>0</v>
          </cell>
          <cell r="GX552">
            <v>0</v>
          </cell>
          <cell r="GY552">
            <v>0</v>
          </cell>
          <cell r="GZ552">
            <v>0</v>
          </cell>
          <cell r="HA552">
            <v>0</v>
          </cell>
          <cell r="HB552">
            <v>0</v>
          </cell>
          <cell r="HC552">
            <v>0</v>
          </cell>
          <cell r="HD552">
            <v>0</v>
          </cell>
          <cell r="HE552">
            <v>0</v>
          </cell>
          <cell r="HF552">
            <v>0</v>
          </cell>
          <cell r="HG552">
            <v>0</v>
          </cell>
          <cell r="HH552">
            <v>0</v>
          </cell>
          <cell r="HI552">
            <v>0</v>
          </cell>
          <cell r="HJ552">
            <v>0</v>
          </cell>
          <cell r="HK552">
            <v>0</v>
          </cell>
          <cell r="HL552">
            <v>0</v>
          </cell>
          <cell r="HM552">
            <v>0</v>
          </cell>
          <cell r="HN552">
            <v>0</v>
          </cell>
          <cell r="HO552">
            <v>0</v>
          </cell>
          <cell r="HP552">
            <v>0</v>
          </cell>
          <cell r="HQ552">
            <v>0</v>
          </cell>
          <cell r="HR552">
            <v>0</v>
          </cell>
          <cell r="HS552">
            <v>0</v>
          </cell>
          <cell r="HT552">
            <v>0</v>
          </cell>
          <cell r="HU552">
            <v>0</v>
          </cell>
          <cell r="HV552">
            <v>0</v>
          </cell>
          <cell r="HW552">
            <v>0</v>
          </cell>
          <cell r="HX552">
            <v>0</v>
          </cell>
          <cell r="HY552">
            <v>0</v>
          </cell>
          <cell r="HZ552">
            <v>0</v>
          </cell>
          <cell r="IA552">
            <v>0</v>
          </cell>
          <cell r="IB552">
            <v>0</v>
          </cell>
          <cell r="IC552">
            <v>0</v>
          </cell>
          <cell r="ID552">
            <v>0</v>
          </cell>
          <cell r="IE552">
            <v>0</v>
          </cell>
          <cell r="IF552">
            <v>0</v>
          </cell>
          <cell r="IG552">
            <v>0</v>
          </cell>
          <cell r="IH552">
            <v>0</v>
          </cell>
          <cell r="II552">
            <v>0</v>
          </cell>
          <cell r="IJ552">
            <v>0</v>
          </cell>
          <cell r="IK552">
            <v>0</v>
          </cell>
          <cell r="IL552">
            <v>0</v>
          </cell>
          <cell r="IM552">
            <v>0</v>
          </cell>
          <cell r="IN552">
            <v>0</v>
          </cell>
          <cell r="IO552">
            <v>0</v>
          </cell>
          <cell r="IP552">
            <v>0</v>
          </cell>
          <cell r="IQ552">
            <v>0</v>
          </cell>
          <cell r="IR552">
            <v>0</v>
          </cell>
          <cell r="IS552">
            <v>0</v>
          </cell>
          <cell r="IT552">
            <v>0</v>
          </cell>
          <cell r="IU552">
            <v>0</v>
          </cell>
          <cell r="IV552">
            <v>0</v>
          </cell>
          <cell r="IW552">
            <v>0</v>
          </cell>
          <cell r="IX552">
            <v>0</v>
          </cell>
          <cell r="IY552">
            <v>0</v>
          </cell>
          <cell r="IZ552">
            <v>0</v>
          </cell>
          <cell r="JA552">
            <v>0</v>
          </cell>
          <cell r="JB552">
            <v>0</v>
          </cell>
          <cell r="JC552">
            <v>0</v>
          </cell>
          <cell r="JD552">
            <v>0</v>
          </cell>
          <cell r="JE552">
            <v>5.2642800000002321E-5</v>
          </cell>
          <cell r="JF552">
            <v>0</v>
          </cell>
          <cell r="JG552">
            <v>0</v>
          </cell>
          <cell r="JH552">
            <v>5.2642799999998852E-5</v>
          </cell>
          <cell r="JI552">
            <v>0</v>
          </cell>
          <cell r="JJ552">
            <v>0</v>
          </cell>
          <cell r="JK552">
            <v>0</v>
          </cell>
          <cell r="JL552">
            <v>0</v>
          </cell>
          <cell r="JM552">
            <v>0</v>
          </cell>
          <cell r="JN552">
            <v>0</v>
          </cell>
          <cell r="JO552">
            <v>0</v>
          </cell>
          <cell r="JP552">
            <v>0</v>
          </cell>
          <cell r="JQ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-9.7443450611172011</v>
          </cell>
          <cell r="EF553">
            <v>0</v>
          </cell>
          <cell r="EG553">
            <v>0</v>
          </cell>
          <cell r="EH553">
            <v>0</v>
          </cell>
          <cell r="EI553">
            <v>-15.604162741110486</v>
          </cell>
          <cell r="EJ553">
            <v>5.8598176799987414</v>
          </cell>
          <cell r="EK553">
            <v>0</v>
          </cell>
          <cell r="EL553">
            <v>0</v>
          </cell>
          <cell r="EM553">
            <v>0</v>
          </cell>
          <cell r="EN553">
            <v>0</v>
          </cell>
          <cell r="EO553">
            <v>0</v>
          </cell>
          <cell r="EP553">
            <v>0</v>
          </cell>
          <cell r="EQ553">
            <v>0</v>
          </cell>
          <cell r="ER553">
            <v>-2.085382944525918</v>
          </cell>
          <cell r="ES553">
            <v>0</v>
          </cell>
          <cell r="ET553">
            <v>0</v>
          </cell>
          <cell r="EU553">
            <v>0</v>
          </cell>
          <cell r="EV553">
            <v>1.5782674914407835</v>
          </cell>
          <cell r="EW553">
            <v>-4.1343224976899364</v>
          </cell>
          <cell r="EX553">
            <v>0.47067206172869192</v>
          </cell>
          <cell r="EY553">
            <v>0</v>
          </cell>
          <cell r="EZ553">
            <v>0</v>
          </cell>
          <cell r="FA553">
            <v>0</v>
          </cell>
          <cell r="FB553">
            <v>0</v>
          </cell>
          <cell r="FC553">
            <v>0</v>
          </cell>
          <cell r="FD553">
            <v>0</v>
          </cell>
          <cell r="FE553">
            <v>33.735546105104731</v>
          </cell>
          <cell r="FF553">
            <v>0</v>
          </cell>
          <cell r="FG553">
            <v>0</v>
          </cell>
          <cell r="FH553">
            <v>-17.623700960300084</v>
          </cell>
          <cell r="FI553">
            <v>5.3686622734912817</v>
          </cell>
          <cell r="FJ553">
            <v>35.399136777310559</v>
          </cell>
          <cell r="FK553">
            <v>-2.8640346849588241</v>
          </cell>
          <cell r="FL553">
            <v>13.455482699549975</v>
          </cell>
          <cell r="FM553">
            <v>0</v>
          </cell>
          <cell r="FN553">
            <v>0</v>
          </cell>
          <cell r="FO553">
            <v>0</v>
          </cell>
          <cell r="FP553">
            <v>0</v>
          </cell>
          <cell r="FQ553">
            <v>0</v>
          </cell>
          <cell r="FR553">
            <v>50.713441163883545</v>
          </cell>
          <cell r="FS553">
            <v>0</v>
          </cell>
          <cell r="FT553">
            <v>0</v>
          </cell>
          <cell r="FU553">
            <v>34.122748059090554</v>
          </cell>
          <cell r="FV553">
            <v>-7.4053119568688999</v>
          </cell>
          <cell r="FW553">
            <v>-3.9173843199696421</v>
          </cell>
          <cell r="FX553">
            <v>27.913389381652451</v>
          </cell>
          <cell r="FY553">
            <v>0</v>
          </cell>
          <cell r="FZ553">
            <v>0</v>
          </cell>
          <cell r="GA553">
            <v>0</v>
          </cell>
          <cell r="GB553">
            <v>0</v>
          </cell>
          <cell r="GC553">
            <v>0</v>
          </cell>
          <cell r="GD553">
            <v>0</v>
          </cell>
          <cell r="GE553">
            <v>1.7297765166149475</v>
          </cell>
          <cell r="GF553">
            <v>0</v>
          </cell>
          <cell r="GG553">
            <v>0</v>
          </cell>
          <cell r="GH553">
            <v>0</v>
          </cell>
          <cell r="GI553">
            <v>0</v>
          </cell>
          <cell r="GJ553">
            <v>1.7297765166113095</v>
          </cell>
          <cell r="GK553">
            <v>0</v>
          </cell>
          <cell r="GL553">
            <v>0</v>
          </cell>
          <cell r="GM553">
            <v>0</v>
          </cell>
          <cell r="GN553">
            <v>0</v>
          </cell>
          <cell r="GO553">
            <v>0</v>
          </cell>
          <cell r="GP553">
            <v>0</v>
          </cell>
          <cell r="GQ553">
            <v>0</v>
          </cell>
          <cell r="GR553">
            <v>-44.664504517219029</v>
          </cell>
          <cell r="GS553">
            <v>0</v>
          </cell>
          <cell r="GT553">
            <v>0</v>
          </cell>
          <cell r="GU553">
            <v>-20.110771474579451</v>
          </cell>
          <cell r="GV553">
            <v>-90.516949859471424</v>
          </cell>
          <cell r="GW553">
            <v>48.924111935670226</v>
          </cell>
          <cell r="GX553">
            <v>18.352649968870537</v>
          </cell>
          <cell r="GY553">
            <v>-1.3135450877307449</v>
          </cell>
          <cell r="GZ553">
            <v>0</v>
          </cell>
          <cell r="HA553">
            <v>0</v>
          </cell>
          <cell r="HB553">
            <v>0</v>
          </cell>
          <cell r="HC553">
            <v>0</v>
          </cell>
          <cell r="HD553">
            <v>0</v>
          </cell>
          <cell r="HE553">
            <v>32.852664937468944</v>
          </cell>
          <cell r="HF553">
            <v>0</v>
          </cell>
          <cell r="HG553">
            <v>0</v>
          </cell>
          <cell r="HH553">
            <v>28.275333207489894</v>
          </cell>
          <cell r="HI553">
            <v>-19.388339642939172</v>
          </cell>
          <cell r="HJ553">
            <v>5.4973584022300201</v>
          </cell>
          <cell r="HK553">
            <v>23.416143757833197</v>
          </cell>
          <cell r="HL553">
            <v>-3.8331132249622897</v>
          </cell>
          <cell r="HM553">
            <v>-0.6883829899088596</v>
          </cell>
          <cell r="HN553">
            <v>-0.42633457230112981</v>
          </cell>
          <cell r="HO553">
            <v>0</v>
          </cell>
          <cell r="HP553">
            <v>0</v>
          </cell>
          <cell r="HQ553">
            <v>0</v>
          </cell>
          <cell r="HR553">
            <v>-37.022905979509233</v>
          </cell>
          <cell r="HS553">
            <v>0</v>
          </cell>
          <cell r="HT553">
            <v>0</v>
          </cell>
          <cell r="HU553">
            <v>4.6520745205098137</v>
          </cell>
          <cell r="HV553">
            <v>-17.72264247133171</v>
          </cell>
          <cell r="HW553">
            <v>10.484111506859335</v>
          </cell>
          <cell r="HX553">
            <v>-12.091042281866976</v>
          </cell>
          <cell r="HY553">
            <v>-23.18649759370237</v>
          </cell>
          <cell r="HZ553">
            <v>-0.5396329255800083</v>
          </cell>
          <cell r="IA553">
            <v>1.380723265621782</v>
          </cell>
          <cell r="IB553">
            <v>0</v>
          </cell>
          <cell r="IC553">
            <v>0</v>
          </cell>
          <cell r="ID553">
            <v>0</v>
          </cell>
          <cell r="IE553">
            <v>7.0413016488455469</v>
          </cell>
          <cell r="IF553">
            <v>0</v>
          </cell>
          <cell r="IG553">
            <v>0</v>
          </cell>
          <cell r="IH553">
            <v>0</v>
          </cell>
          <cell r="II553">
            <v>0</v>
          </cell>
          <cell r="IJ553">
            <v>7.0413016488500944</v>
          </cell>
          <cell r="IK553">
            <v>0</v>
          </cell>
          <cell r="IL553">
            <v>0</v>
          </cell>
          <cell r="IM553">
            <v>0</v>
          </cell>
          <cell r="IN553">
            <v>0</v>
          </cell>
          <cell r="IO553">
            <v>0</v>
          </cell>
          <cell r="IP553">
            <v>0</v>
          </cell>
          <cell r="IQ553">
            <v>0</v>
          </cell>
          <cell r="IR553">
            <v>0</v>
          </cell>
          <cell r="IS553">
            <v>0</v>
          </cell>
          <cell r="IT553">
            <v>0</v>
          </cell>
          <cell r="IU553">
            <v>0</v>
          </cell>
          <cell r="IV553">
            <v>0</v>
          </cell>
          <cell r="IW553">
            <v>0</v>
          </cell>
          <cell r="IX553">
            <v>0</v>
          </cell>
          <cell r="IY553">
            <v>0</v>
          </cell>
          <cell r="IZ553">
            <v>0</v>
          </cell>
          <cell r="JA553">
            <v>0</v>
          </cell>
          <cell r="JB553">
            <v>0</v>
          </cell>
          <cell r="JC553">
            <v>0</v>
          </cell>
          <cell r="JD553">
            <v>0</v>
          </cell>
          <cell r="JE553">
            <v>-5.2845845999982544E-4</v>
          </cell>
          <cell r="JF553">
            <v>0</v>
          </cell>
          <cell r="JG553">
            <v>0</v>
          </cell>
          <cell r="JH553">
            <v>5.299458699999926E-4</v>
          </cell>
          <cell r="JI553">
            <v>4.9977084999999755E-4</v>
          </cell>
          <cell r="JJ553">
            <v>-1.4723352999999884E-3</v>
          </cell>
          <cell r="JK553">
            <v>-3.8031042000000181E-4</v>
          </cell>
          <cell r="JL553">
            <v>5.6344494999999162E-4</v>
          </cell>
          <cell r="JM553">
            <v>-4.5863806000001617E-4</v>
          </cell>
          <cell r="JN553">
            <v>-3.4257562999998048E-4</v>
          </cell>
          <cell r="JO553">
            <v>5.3216504999997749E-4</v>
          </cell>
          <cell r="JP553">
            <v>7.4230000007835528E-8</v>
          </cell>
          <cell r="JQ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4.7570176000100162E-4</v>
          </cell>
          <cell r="AF554">
            <v>4.7570176000000242E-4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  <cell r="EJ554">
            <v>0</v>
          </cell>
          <cell r="EK554">
            <v>0</v>
          </cell>
          <cell r="EL554">
            <v>0</v>
          </cell>
          <cell r="EM554">
            <v>0</v>
          </cell>
          <cell r="EN554">
            <v>0</v>
          </cell>
          <cell r="EO554">
            <v>0</v>
          </cell>
          <cell r="EP554">
            <v>0</v>
          </cell>
          <cell r="EQ554">
            <v>0</v>
          </cell>
          <cell r="ER554">
            <v>0</v>
          </cell>
          <cell r="ES554">
            <v>0</v>
          </cell>
          <cell r="ET554">
            <v>0</v>
          </cell>
          <cell r="EU554">
            <v>0</v>
          </cell>
          <cell r="EV554">
            <v>0</v>
          </cell>
          <cell r="EW554">
            <v>0</v>
          </cell>
          <cell r="EX554">
            <v>0</v>
          </cell>
          <cell r="EY554">
            <v>0</v>
          </cell>
          <cell r="EZ554">
            <v>0</v>
          </cell>
          <cell r="FA554">
            <v>0</v>
          </cell>
          <cell r="FB554">
            <v>0</v>
          </cell>
          <cell r="FC554">
            <v>0</v>
          </cell>
          <cell r="FD554">
            <v>0</v>
          </cell>
          <cell r="FE554">
            <v>0</v>
          </cell>
          <cell r="FF554">
            <v>0</v>
          </cell>
          <cell r="FG554">
            <v>0</v>
          </cell>
          <cell r="FH554">
            <v>0</v>
          </cell>
          <cell r="FI554">
            <v>0</v>
          </cell>
          <cell r="FJ554">
            <v>0</v>
          </cell>
          <cell r="FK554">
            <v>0</v>
          </cell>
          <cell r="FL554">
            <v>0</v>
          </cell>
          <cell r="FM554">
            <v>0</v>
          </cell>
          <cell r="FN554">
            <v>0</v>
          </cell>
          <cell r="FO554">
            <v>0</v>
          </cell>
          <cell r="FP554">
            <v>0</v>
          </cell>
          <cell r="FQ554">
            <v>0</v>
          </cell>
          <cell r="FR554">
            <v>0</v>
          </cell>
          <cell r="FS554">
            <v>0</v>
          </cell>
          <cell r="FT554">
            <v>0</v>
          </cell>
          <cell r="FU554">
            <v>0</v>
          </cell>
          <cell r="FV554">
            <v>0</v>
          </cell>
          <cell r="FW554">
            <v>0</v>
          </cell>
          <cell r="FX554">
            <v>0</v>
          </cell>
          <cell r="FY554">
            <v>0</v>
          </cell>
          <cell r="FZ554">
            <v>0</v>
          </cell>
          <cell r="GA554">
            <v>0</v>
          </cell>
          <cell r="GB554">
            <v>0</v>
          </cell>
          <cell r="GC554">
            <v>0</v>
          </cell>
          <cell r="GD554">
            <v>0</v>
          </cell>
          <cell r="GE554">
            <v>0</v>
          </cell>
          <cell r="GF554">
            <v>0</v>
          </cell>
          <cell r="GG554">
            <v>0</v>
          </cell>
          <cell r="GH554">
            <v>0</v>
          </cell>
          <cell r="GI554">
            <v>0</v>
          </cell>
          <cell r="GJ554">
            <v>0</v>
          </cell>
          <cell r="GK554">
            <v>0</v>
          </cell>
          <cell r="GL554">
            <v>0</v>
          </cell>
          <cell r="GM554">
            <v>0</v>
          </cell>
          <cell r="GN554">
            <v>0</v>
          </cell>
          <cell r="GO554">
            <v>0</v>
          </cell>
          <cell r="GP554">
            <v>0</v>
          </cell>
          <cell r="GQ554">
            <v>0</v>
          </cell>
          <cell r="GR554">
            <v>0</v>
          </cell>
          <cell r="GS554">
            <v>0</v>
          </cell>
          <cell r="GT554">
            <v>0</v>
          </cell>
          <cell r="GU554">
            <v>0</v>
          </cell>
          <cell r="GV554">
            <v>0</v>
          </cell>
          <cell r="GW554">
            <v>0</v>
          </cell>
          <cell r="GX554">
            <v>0</v>
          </cell>
          <cell r="GY554">
            <v>0</v>
          </cell>
          <cell r="GZ554">
            <v>0</v>
          </cell>
          <cell r="HA554">
            <v>0</v>
          </cell>
          <cell r="HB554">
            <v>0</v>
          </cell>
          <cell r="HC554">
            <v>0</v>
          </cell>
          <cell r="HD554">
            <v>0</v>
          </cell>
          <cell r="HE554">
            <v>0</v>
          </cell>
          <cell r="HF554">
            <v>0</v>
          </cell>
          <cell r="HG554">
            <v>0</v>
          </cell>
          <cell r="HH554">
            <v>0</v>
          </cell>
          <cell r="HI554">
            <v>0</v>
          </cell>
          <cell r="HJ554">
            <v>0</v>
          </cell>
          <cell r="HK554">
            <v>0</v>
          </cell>
          <cell r="HL554">
            <v>0</v>
          </cell>
          <cell r="HM554">
            <v>0</v>
          </cell>
          <cell r="HN554">
            <v>0</v>
          </cell>
          <cell r="HO554">
            <v>0</v>
          </cell>
          <cell r="HP554">
            <v>0</v>
          </cell>
          <cell r="HQ554">
            <v>0</v>
          </cell>
          <cell r="HR554">
            <v>0</v>
          </cell>
          <cell r="HS554">
            <v>0</v>
          </cell>
          <cell r="HT554">
            <v>0</v>
          </cell>
          <cell r="HU554">
            <v>0</v>
          </cell>
          <cell r="HV554">
            <v>0</v>
          </cell>
          <cell r="HW554">
            <v>0</v>
          </cell>
          <cell r="HX554">
            <v>0</v>
          </cell>
          <cell r="HY554">
            <v>0</v>
          </cell>
          <cell r="HZ554">
            <v>0</v>
          </cell>
          <cell r="IA554">
            <v>0</v>
          </cell>
          <cell r="IB554">
            <v>0</v>
          </cell>
          <cell r="IC554">
            <v>0</v>
          </cell>
          <cell r="ID554">
            <v>0</v>
          </cell>
          <cell r="IE554">
            <v>0</v>
          </cell>
          <cell r="IF554">
            <v>0</v>
          </cell>
          <cell r="IG554">
            <v>0</v>
          </cell>
          <cell r="IH554">
            <v>0</v>
          </cell>
          <cell r="II554">
            <v>0</v>
          </cell>
          <cell r="IJ554">
            <v>0</v>
          </cell>
          <cell r="IK554">
            <v>0</v>
          </cell>
          <cell r="IL554">
            <v>0</v>
          </cell>
          <cell r="IM554">
            <v>0</v>
          </cell>
          <cell r="IN554">
            <v>0</v>
          </cell>
          <cell r="IO554">
            <v>0</v>
          </cell>
          <cell r="IP554">
            <v>0</v>
          </cell>
          <cell r="IQ554">
            <v>0</v>
          </cell>
          <cell r="IR554">
            <v>0</v>
          </cell>
          <cell r="IS554">
            <v>0</v>
          </cell>
          <cell r="IT554">
            <v>0</v>
          </cell>
          <cell r="IU554">
            <v>0</v>
          </cell>
          <cell r="IV554">
            <v>0</v>
          </cell>
          <cell r="IW554">
            <v>0</v>
          </cell>
          <cell r="IX554">
            <v>0</v>
          </cell>
          <cell r="IY554">
            <v>0</v>
          </cell>
          <cell r="IZ554">
            <v>0</v>
          </cell>
          <cell r="JA554">
            <v>0</v>
          </cell>
          <cell r="JB554">
            <v>0</v>
          </cell>
          <cell r="JC554">
            <v>0</v>
          </cell>
          <cell r="JD554">
            <v>0</v>
          </cell>
          <cell r="JE554">
            <v>0</v>
          </cell>
          <cell r="JF554">
            <v>0</v>
          </cell>
          <cell r="JG554">
            <v>0</v>
          </cell>
          <cell r="JH554">
            <v>0</v>
          </cell>
          <cell r="JI554">
            <v>0</v>
          </cell>
          <cell r="JJ554">
            <v>0</v>
          </cell>
          <cell r="JK554">
            <v>0</v>
          </cell>
          <cell r="JL554">
            <v>0</v>
          </cell>
          <cell r="JM554">
            <v>0</v>
          </cell>
          <cell r="JN554">
            <v>0</v>
          </cell>
          <cell r="JO554">
            <v>0</v>
          </cell>
          <cell r="JP554">
            <v>0</v>
          </cell>
          <cell r="JQ554">
            <v>0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2.2540000899997636E-3</v>
          </cell>
          <cell r="AF555">
            <v>2.2540000899999857E-3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  <cell r="EJ555">
            <v>0</v>
          </cell>
          <cell r="EK555">
            <v>0</v>
          </cell>
          <cell r="EL555">
            <v>0</v>
          </cell>
          <cell r="EM555">
            <v>0</v>
          </cell>
          <cell r="EN555">
            <v>0</v>
          </cell>
          <cell r="EO555">
            <v>0</v>
          </cell>
          <cell r="EP555">
            <v>0</v>
          </cell>
          <cell r="EQ555">
            <v>0</v>
          </cell>
          <cell r="ER555">
            <v>0</v>
          </cell>
          <cell r="ES555">
            <v>0</v>
          </cell>
          <cell r="ET555">
            <v>0</v>
          </cell>
          <cell r="EU555">
            <v>0</v>
          </cell>
          <cell r="EV555">
            <v>0</v>
          </cell>
          <cell r="EW555">
            <v>0</v>
          </cell>
          <cell r="EX555">
            <v>0</v>
          </cell>
          <cell r="EY555">
            <v>0</v>
          </cell>
          <cell r="EZ555">
            <v>0</v>
          </cell>
          <cell r="FA555">
            <v>0</v>
          </cell>
          <cell r="FB555">
            <v>0</v>
          </cell>
          <cell r="FC555">
            <v>0</v>
          </cell>
          <cell r="FD555">
            <v>0</v>
          </cell>
          <cell r="FE555">
            <v>0</v>
          </cell>
          <cell r="FF555">
            <v>0</v>
          </cell>
          <cell r="FG555">
            <v>0</v>
          </cell>
          <cell r="FH555">
            <v>0</v>
          </cell>
          <cell r="FI555">
            <v>0</v>
          </cell>
          <cell r="FJ555">
            <v>0</v>
          </cell>
          <cell r="FK555">
            <v>0</v>
          </cell>
          <cell r="FL555">
            <v>0</v>
          </cell>
          <cell r="FM555">
            <v>0</v>
          </cell>
          <cell r="FN555">
            <v>0</v>
          </cell>
          <cell r="FO555">
            <v>0</v>
          </cell>
          <cell r="FP555">
            <v>0</v>
          </cell>
          <cell r="FQ555">
            <v>0</v>
          </cell>
          <cell r="FR555">
            <v>0</v>
          </cell>
          <cell r="FS555">
            <v>0</v>
          </cell>
          <cell r="FT555">
            <v>0</v>
          </cell>
          <cell r="FU555">
            <v>0</v>
          </cell>
          <cell r="FV555">
            <v>0</v>
          </cell>
          <cell r="FW555">
            <v>0</v>
          </cell>
          <cell r="FX555">
            <v>0</v>
          </cell>
          <cell r="FY555">
            <v>0</v>
          </cell>
          <cell r="FZ555">
            <v>0</v>
          </cell>
          <cell r="GA555">
            <v>0</v>
          </cell>
          <cell r="GB555">
            <v>0</v>
          </cell>
          <cell r="GC555">
            <v>0</v>
          </cell>
          <cell r="GD555">
            <v>0</v>
          </cell>
          <cell r="GE555">
            <v>0</v>
          </cell>
          <cell r="GF555">
            <v>0</v>
          </cell>
          <cell r="GG555">
            <v>0</v>
          </cell>
          <cell r="GH555">
            <v>0</v>
          </cell>
          <cell r="GI555">
            <v>0</v>
          </cell>
          <cell r="GJ555">
            <v>0</v>
          </cell>
          <cell r="GK555">
            <v>0</v>
          </cell>
          <cell r="GL555">
            <v>0</v>
          </cell>
          <cell r="GM555">
            <v>0</v>
          </cell>
          <cell r="GN555">
            <v>0</v>
          </cell>
          <cell r="GO555">
            <v>0</v>
          </cell>
          <cell r="GP555">
            <v>0</v>
          </cell>
          <cell r="GQ555">
            <v>0</v>
          </cell>
          <cell r="GR555">
            <v>0</v>
          </cell>
          <cell r="GS555">
            <v>0</v>
          </cell>
          <cell r="GT555">
            <v>0</v>
          </cell>
          <cell r="GU555">
            <v>0</v>
          </cell>
          <cell r="GV555">
            <v>0</v>
          </cell>
          <cell r="GW555">
            <v>0</v>
          </cell>
          <cell r="GX555">
            <v>0</v>
          </cell>
          <cell r="GY555">
            <v>0</v>
          </cell>
          <cell r="GZ555">
            <v>0</v>
          </cell>
          <cell r="HA555">
            <v>0</v>
          </cell>
          <cell r="HB555">
            <v>0</v>
          </cell>
          <cell r="HC555">
            <v>0</v>
          </cell>
          <cell r="HD555">
            <v>0</v>
          </cell>
          <cell r="HE555">
            <v>0</v>
          </cell>
          <cell r="HF555">
            <v>0</v>
          </cell>
          <cell r="HG555">
            <v>0</v>
          </cell>
          <cell r="HH555">
            <v>0</v>
          </cell>
          <cell r="HI555">
            <v>0</v>
          </cell>
          <cell r="HJ555">
            <v>0</v>
          </cell>
          <cell r="HK555">
            <v>0</v>
          </cell>
          <cell r="HL555">
            <v>0</v>
          </cell>
          <cell r="HM555">
            <v>0</v>
          </cell>
          <cell r="HN555">
            <v>0</v>
          </cell>
          <cell r="HO555">
            <v>0</v>
          </cell>
          <cell r="HP555">
            <v>0</v>
          </cell>
          <cell r="HQ555">
            <v>0</v>
          </cell>
          <cell r="HR555">
            <v>0</v>
          </cell>
          <cell r="HS555">
            <v>0</v>
          </cell>
          <cell r="HT555">
            <v>0</v>
          </cell>
          <cell r="HU555">
            <v>0</v>
          </cell>
          <cell r="HV555">
            <v>0</v>
          </cell>
          <cell r="HW555">
            <v>0</v>
          </cell>
          <cell r="HX555">
            <v>0</v>
          </cell>
          <cell r="HY555">
            <v>0</v>
          </cell>
          <cell r="HZ555">
            <v>0</v>
          </cell>
          <cell r="IA555">
            <v>0</v>
          </cell>
          <cell r="IB555">
            <v>0</v>
          </cell>
          <cell r="IC555">
            <v>0</v>
          </cell>
          <cell r="ID555">
            <v>0</v>
          </cell>
          <cell r="IE555">
            <v>0</v>
          </cell>
          <cell r="IF555">
            <v>0</v>
          </cell>
          <cell r="IG555">
            <v>0</v>
          </cell>
          <cell r="IH555">
            <v>0</v>
          </cell>
          <cell r="II555">
            <v>0</v>
          </cell>
          <cell r="IJ555">
            <v>0</v>
          </cell>
          <cell r="IK555">
            <v>0</v>
          </cell>
          <cell r="IL555">
            <v>0</v>
          </cell>
          <cell r="IM555">
            <v>0</v>
          </cell>
          <cell r="IN555">
            <v>0</v>
          </cell>
          <cell r="IO555">
            <v>0</v>
          </cell>
          <cell r="IP555">
            <v>0</v>
          </cell>
          <cell r="IQ555">
            <v>0</v>
          </cell>
          <cell r="IR555">
            <v>0</v>
          </cell>
          <cell r="IS555">
            <v>0</v>
          </cell>
          <cell r="IT555">
            <v>0</v>
          </cell>
          <cell r="IU555">
            <v>0</v>
          </cell>
          <cell r="IV555">
            <v>0</v>
          </cell>
          <cell r="IW555">
            <v>0</v>
          </cell>
          <cell r="IX555">
            <v>0</v>
          </cell>
          <cell r="IY555">
            <v>0</v>
          </cell>
          <cell r="IZ555">
            <v>0</v>
          </cell>
          <cell r="JA555">
            <v>0</v>
          </cell>
          <cell r="JB555">
            <v>0</v>
          </cell>
          <cell r="JC555">
            <v>0</v>
          </cell>
          <cell r="JD555">
            <v>0</v>
          </cell>
          <cell r="JE555">
            <v>0</v>
          </cell>
          <cell r="JF555">
            <v>0</v>
          </cell>
          <cell r="JG555">
            <v>0</v>
          </cell>
          <cell r="JH555">
            <v>0</v>
          </cell>
          <cell r="JI555">
            <v>0</v>
          </cell>
          <cell r="JJ555">
            <v>0</v>
          </cell>
          <cell r="JK555">
            <v>0</v>
          </cell>
          <cell r="JL555">
            <v>0</v>
          </cell>
          <cell r="JM555">
            <v>0</v>
          </cell>
          <cell r="JN555">
            <v>0</v>
          </cell>
          <cell r="JO555">
            <v>0</v>
          </cell>
          <cell r="JP555">
            <v>0</v>
          </cell>
          <cell r="JQ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9.8707847999968124E-4</v>
          </cell>
          <cell r="AF556">
            <v>9.870784800000143E-4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  <cell r="EE556">
            <v>0</v>
          </cell>
          <cell r="EF556">
            <v>0</v>
          </cell>
          <cell r="EG556">
            <v>0</v>
          </cell>
          <cell r="EH556">
            <v>0</v>
          </cell>
          <cell r="EI556">
            <v>0</v>
          </cell>
          <cell r="EJ556">
            <v>0</v>
          </cell>
          <cell r="EK556">
            <v>0</v>
          </cell>
          <cell r="EL556">
            <v>0</v>
          </cell>
          <cell r="EM556">
            <v>0</v>
          </cell>
          <cell r="EN556">
            <v>0</v>
          </cell>
          <cell r="EO556">
            <v>0</v>
          </cell>
          <cell r="EP556">
            <v>0</v>
          </cell>
          <cell r="EQ556">
            <v>0</v>
          </cell>
          <cell r="ER556">
            <v>0</v>
          </cell>
          <cell r="ES556">
            <v>0</v>
          </cell>
          <cell r="ET556">
            <v>0</v>
          </cell>
          <cell r="EU556">
            <v>0</v>
          </cell>
          <cell r="EV556">
            <v>0</v>
          </cell>
          <cell r="EW556">
            <v>0</v>
          </cell>
          <cell r="EX556">
            <v>0</v>
          </cell>
          <cell r="EY556">
            <v>0</v>
          </cell>
          <cell r="EZ556">
            <v>0</v>
          </cell>
          <cell r="FA556">
            <v>0</v>
          </cell>
          <cell r="FB556">
            <v>0</v>
          </cell>
          <cell r="FC556">
            <v>0</v>
          </cell>
          <cell r="FD556">
            <v>0</v>
          </cell>
          <cell r="FE556">
            <v>0</v>
          </cell>
          <cell r="FF556">
            <v>0</v>
          </cell>
          <cell r="FG556">
            <v>0</v>
          </cell>
          <cell r="FH556">
            <v>0</v>
          </cell>
          <cell r="FI556">
            <v>0</v>
          </cell>
          <cell r="FJ556">
            <v>0</v>
          </cell>
          <cell r="FK556">
            <v>0</v>
          </cell>
          <cell r="FL556">
            <v>0</v>
          </cell>
          <cell r="FM556">
            <v>0</v>
          </cell>
          <cell r="FN556">
            <v>0</v>
          </cell>
          <cell r="FO556">
            <v>0</v>
          </cell>
          <cell r="FP556">
            <v>0</v>
          </cell>
          <cell r="FQ556">
            <v>0</v>
          </cell>
          <cell r="FR556">
            <v>0</v>
          </cell>
          <cell r="FS556">
            <v>0</v>
          </cell>
          <cell r="FT556">
            <v>0</v>
          </cell>
          <cell r="FU556">
            <v>0</v>
          </cell>
          <cell r="FV556">
            <v>0</v>
          </cell>
          <cell r="FW556">
            <v>0</v>
          </cell>
          <cell r="FX556">
            <v>0</v>
          </cell>
          <cell r="FY556">
            <v>0</v>
          </cell>
          <cell r="FZ556">
            <v>0</v>
          </cell>
          <cell r="GA556">
            <v>0</v>
          </cell>
          <cell r="GB556">
            <v>0</v>
          </cell>
          <cell r="GC556">
            <v>0</v>
          </cell>
          <cell r="GD556">
            <v>0</v>
          </cell>
          <cell r="GE556">
            <v>0</v>
          </cell>
          <cell r="GF556">
            <v>0</v>
          </cell>
          <cell r="GG556">
            <v>0</v>
          </cell>
          <cell r="GH556">
            <v>0</v>
          </cell>
          <cell r="GI556">
            <v>0</v>
          </cell>
          <cell r="GJ556">
            <v>0</v>
          </cell>
          <cell r="GK556">
            <v>0</v>
          </cell>
          <cell r="GL556">
            <v>0</v>
          </cell>
          <cell r="GM556">
            <v>0</v>
          </cell>
          <cell r="GN556">
            <v>0</v>
          </cell>
          <cell r="GO556">
            <v>0</v>
          </cell>
          <cell r="GP556">
            <v>0</v>
          </cell>
          <cell r="GQ556">
            <v>0</v>
          </cell>
          <cell r="GR556">
            <v>0</v>
          </cell>
          <cell r="GS556">
            <v>0</v>
          </cell>
          <cell r="GT556">
            <v>0</v>
          </cell>
          <cell r="GU556">
            <v>0</v>
          </cell>
          <cell r="GV556">
            <v>0</v>
          </cell>
          <cell r="GW556">
            <v>0</v>
          </cell>
          <cell r="GX556">
            <v>0</v>
          </cell>
          <cell r="GY556">
            <v>0</v>
          </cell>
          <cell r="GZ556">
            <v>0</v>
          </cell>
          <cell r="HA556">
            <v>0</v>
          </cell>
          <cell r="HB556">
            <v>0</v>
          </cell>
          <cell r="HC556">
            <v>0</v>
          </cell>
          <cell r="HD556">
            <v>0</v>
          </cell>
          <cell r="HE556">
            <v>0</v>
          </cell>
          <cell r="HF556">
            <v>0</v>
          </cell>
          <cell r="HG556">
            <v>0</v>
          </cell>
          <cell r="HH556">
            <v>0</v>
          </cell>
          <cell r="HI556">
            <v>0</v>
          </cell>
          <cell r="HJ556">
            <v>0</v>
          </cell>
          <cell r="HK556">
            <v>0</v>
          </cell>
          <cell r="HL556">
            <v>0</v>
          </cell>
          <cell r="HM556">
            <v>0</v>
          </cell>
          <cell r="HN556">
            <v>0</v>
          </cell>
          <cell r="HO556">
            <v>0</v>
          </cell>
          <cell r="HP556">
            <v>0</v>
          </cell>
          <cell r="HQ556">
            <v>0</v>
          </cell>
          <cell r="HR556">
            <v>0</v>
          </cell>
          <cell r="HS556">
            <v>0</v>
          </cell>
          <cell r="HT556">
            <v>0</v>
          </cell>
          <cell r="HU556">
            <v>0</v>
          </cell>
          <cell r="HV556">
            <v>0</v>
          </cell>
          <cell r="HW556">
            <v>0</v>
          </cell>
          <cell r="HX556">
            <v>0</v>
          </cell>
          <cell r="HY556">
            <v>0</v>
          </cell>
          <cell r="HZ556">
            <v>0</v>
          </cell>
          <cell r="IA556">
            <v>0</v>
          </cell>
          <cell r="IB556">
            <v>0</v>
          </cell>
          <cell r="IC556">
            <v>0</v>
          </cell>
          <cell r="ID556">
            <v>0</v>
          </cell>
          <cell r="IE556">
            <v>0</v>
          </cell>
          <cell r="IF556">
            <v>0</v>
          </cell>
          <cell r="IG556">
            <v>0</v>
          </cell>
          <cell r="IH556">
            <v>0</v>
          </cell>
          <cell r="II556">
            <v>0</v>
          </cell>
          <cell r="IJ556">
            <v>0</v>
          </cell>
          <cell r="IK556">
            <v>0</v>
          </cell>
          <cell r="IL556">
            <v>0</v>
          </cell>
          <cell r="IM556">
            <v>0</v>
          </cell>
          <cell r="IN556">
            <v>0</v>
          </cell>
          <cell r="IO556">
            <v>0</v>
          </cell>
          <cell r="IP556">
            <v>0</v>
          </cell>
          <cell r="IQ556">
            <v>0</v>
          </cell>
          <cell r="IR556">
            <v>0</v>
          </cell>
          <cell r="IS556">
            <v>0</v>
          </cell>
          <cell r="IT556">
            <v>0</v>
          </cell>
          <cell r="IU556">
            <v>0</v>
          </cell>
          <cell r="IV556">
            <v>0</v>
          </cell>
          <cell r="IW556">
            <v>0</v>
          </cell>
          <cell r="IX556">
            <v>0</v>
          </cell>
          <cell r="IY556">
            <v>0</v>
          </cell>
          <cell r="IZ556">
            <v>0</v>
          </cell>
          <cell r="JA556">
            <v>0</v>
          </cell>
          <cell r="JB556">
            <v>0</v>
          </cell>
          <cell r="JC556">
            <v>0</v>
          </cell>
          <cell r="JD556">
            <v>0</v>
          </cell>
          <cell r="JE556">
            <v>0</v>
          </cell>
          <cell r="JF556">
            <v>0</v>
          </cell>
          <cell r="JG556">
            <v>0</v>
          </cell>
          <cell r="JH556">
            <v>0</v>
          </cell>
          <cell r="JI556">
            <v>0</v>
          </cell>
          <cell r="JJ556">
            <v>0</v>
          </cell>
          <cell r="JK556">
            <v>0</v>
          </cell>
          <cell r="JL556">
            <v>0</v>
          </cell>
          <cell r="JM556">
            <v>0</v>
          </cell>
          <cell r="JN556">
            <v>0</v>
          </cell>
          <cell r="JO556">
            <v>0</v>
          </cell>
          <cell r="JP556">
            <v>0</v>
          </cell>
          <cell r="JQ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5.0415187600005851E-3</v>
          </cell>
          <cell r="AF557">
            <v>0</v>
          </cell>
          <cell r="AG557">
            <v>2.9860187300001506E-3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2.0555000299999904E-3</v>
          </cell>
          <cell r="AR557">
            <v>2.1214999999994433E-3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2.1214999999998874E-3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6.3645000500009985E-3</v>
          </cell>
          <cell r="BF557">
            <v>0</v>
          </cell>
          <cell r="BG557">
            <v>0</v>
          </cell>
          <cell r="BH557">
            <v>0</v>
          </cell>
          <cell r="BI557">
            <v>6.3645000499998883E-3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1.9691976919999021E-2</v>
          </cell>
          <cell r="BS557">
            <v>0</v>
          </cell>
          <cell r="BT557">
            <v>0</v>
          </cell>
          <cell r="BU557">
            <v>8.7519869700000141E-3</v>
          </cell>
          <cell r="BV557">
            <v>8.7519900299999343E-3</v>
          </cell>
          <cell r="BW557">
            <v>2.1879999200000722E-3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2.0240509319998878E-2</v>
          </cell>
          <cell r="CF557">
            <v>0</v>
          </cell>
          <cell r="CG557">
            <v>0</v>
          </cell>
          <cell r="CH557">
            <v>3.90868258999999E-3</v>
          </cell>
          <cell r="CI557">
            <v>1.633182673000011E-2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0.11686418274999966</v>
          </cell>
          <cell r="CS557">
            <v>0</v>
          </cell>
          <cell r="CT557">
            <v>0</v>
          </cell>
          <cell r="CU557">
            <v>2.1699042050000061E-2</v>
          </cell>
          <cell r="CV557">
            <v>3.2586604509999839E-2</v>
          </cell>
          <cell r="CW557">
            <v>4.5079884599998898E-3</v>
          </cell>
          <cell r="CX557">
            <v>5.8070547730000088E-2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0.10869264706999893</v>
          </cell>
          <cell r="DF557">
            <v>0</v>
          </cell>
          <cell r="DG557">
            <v>0</v>
          </cell>
          <cell r="DH557">
            <v>2.3204999999999476E-3</v>
          </cell>
          <cell r="DI557">
            <v>8.0427016599999845E-3</v>
          </cell>
          <cell r="DJ557">
            <v>5.8012342010000051E-2</v>
          </cell>
          <cell r="DK557">
            <v>4.0317103400000276E-2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3.9935862960000179E-2</v>
          </cell>
          <cell r="DS557">
            <v>0</v>
          </cell>
          <cell r="DT557">
            <v>0</v>
          </cell>
          <cell r="DU557">
            <v>1.4321987590000029E-2</v>
          </cell>
          <cell r="DV557">
            <v>2.0084834800000451E-2</v>
          </cell>
          <cell r="DW557">
            <v>5.5290405700001433E-3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  <cell r="EJ557">
            <v>0</v>
          </cell>
          <cell r="EK557">
            <v>0</v>
          </cell>
          <cell r="EL557">
            <v>0</v>
          </cell>
          <cell r="EM557">
            <v>0</v>
          </cell>
          <cell r="EN557">
            <v>0</v>
          </cell>
          <cell r="EO557">
            <v>0</v>
          </cell>
          <cell r="EP557">
            <v>0</v>
          </cell>
          <cell r="EQ557">
            <v>0</v>
          </cell>
          <cell r="ER557">
            <v>0</v>
          </cell>
          <cell r="ES557">
            <v>0</v>
          </cell>
          <cell r="ET557">
            <v>0</v>
          </cell>
          <cell r="EU557">
            <v>0</v>
          </cell>
          <cell r="EV557">
            <v>0</v>
          </cell>
          <cell r="EW557">
            <v>0</v>
          </cell>
          <cell r="EX557">
            <v>0</v>
          </cell>
          <cell r="EY557">
            <v>0</v>
          </cell>
          <cell r="EZ557">
            <v>0</v>
          </cell>
          <cell r="FA557">
            <v>0</v>
          </cell>
          <cell r="FB557">
            <v>0</v>
          </cell>
          <cell r="FC557">
            <v>0</v>
          </cell>
          <cell r="FD557">
            <v>0</v>
          </cell>
          <cell r="FE557">
            <v>0</v>
          </cell>
          <cell r="FF557">
            <v>0</v>
          </cell>
          <cell r="FG557">
            <v>0</v>
          </cell>
          <cell r="FH557">
            <v>0</v>
          </cell>
          <cell r="FI557">
            <v>0</v>
          </cell>
          <cell r="FJ557">
            <v>0</v>
          </cell>
          <cell r="FK557">
            <v>0</v>
          </cell>
          <cell r="FL557">
            <v>0</v>
          </cell>
          <cell r="FM557">
            <v>0</v>
          </cell>
          <cell r="FN557">
            <v>0</v>
          </cell>
          <cell r="FO557">
            <v>0</v>
          </cell>
          <cell r="FP557">
            <v>0</v>
          </cell>
          <cell r="FQ557">
            <v>0</v>
          </cell>
          <cell r="FR557">
            <v>0</v>
          </cell>
          <cell r="FS557">
            <v>0</v>
          </cell>
          <cell r="FT557">
            <v>0</v>
          </cell>
          <cell r="FU557">
            <v>0</v>
          </cell>
          <cell r="FV557">
            <v>0</v>
          </cell>
          <cell r="FW557">
            <v>0</v>
          </cell>
          <cell r="FX557">
            <v>0</v>
          </cell>
          <cell r="FY557">
            <v>0</v>
          </cell>
          <cell r="FZ557">
            <v>0</v>
          </cell>
          <cell r="GA557">
            <v>0</v>
          </cell>
          <cell r="GB557">
            <v>0</v>
          </cell>
          <cell r="GC557">
            <v>0</v>
          </cell>
          <cell r="GD557">
            <v>0</v>
          </cell>
          <cell r="GE557">
            <v>0</v>
          </cell>
          <cell r="GF557">
            <v>0</v>
          </cell>
          <cell r="GG557">
            <v>0</v>
          </cell>
          <cell r="GH557">
            <v>0</v>
          </cell>
          <cell r="GI557">
            <v>0</v>
          </cell>
          <cell r="GJ557">
            <v>0</v>
          </cell>
          <cell r="GK557">
            <v>0</v>
          </cell>
          <cell r="GL557">
            <v>0</v>
          </cell>
          <cell r="GM557">
            <v>0</v>
          </cell>
          <cell r="GN557">
            <v>0</v>
          </cell>
          <cell r="GO557">
            <v>0</v>
          </cell>
          <cell r="GP557">
            <v>0</v>
          </cell>
          <cell r="GQ557">
            <v>0</v>
          </cell>
          <cell r="GR557">
            <v>0</v>
          </cell>
          <cell r="GS557">
            <v>0</v>
          </cell>
          <cell r="GT557">
            <v>0</v>
          </cell>
          <cell r="GU557">
            <v>0</v>
          </cell>
          <cell r="GV557">
            <v>0</v>
          </cell>
          <cell r="GW557">
            <v>0</v>
          </cell>
          <cell r="GX557">
            <v>0</v>
          </cell>
          <cell r="GY557">
            <v>0</v>
          </cell>
          <cell r="GZ557">
            <v>0</v>
          </cell>
          <cell r="HA557">
            <v>0</v>
          </cell>
          <cell r="HB557">
            <v>0</v>
          </cell>
          <cell r="HC557">
            <v>0</v>
          </cell>
          <cell r="HD557">
            <v>0</v>
          </cell>
          <cell r="HE557">
            <v>0</v>
          </cell>
          <cell r="HF557">
            <v>0</v>
          </cell>
          <cell r="HG557">
            <v>0</v>
          </cell>
          <cell r="HH557">
            <v>0</v>
          </cell>
          <cell r="HI557">
            <v>0</v>
          </cell>
          <cell r="HJ557">
            <v>0</v>
          </cell>
          <cell r="HK557">
            <v>0</v>
          </cell>
          <cell r="HL557">
            <v>0</v>
          </cell>
          <cell r="HM557">
            <v>0</v>
          </cell>
          <cell r="HN557">
            <v>0</v>
          </cell>
          <cell r="HO557">
            <v>0</v>
          </cell>
          <cell r="HP557">
            <v>0</v>
          </cell>
          <cell r="HQ557">
            <v>0</v>
          </cell>
          <cell r="HR557">
            <v>0</v>
          </cell>
          <cell r="HS557">
            <v>0</v>
          </cell>
          <cell r="HT557">
            <v>0</v>
          </cell>
          <cell r="HU557">
            <v>0</v>
          </cell>
          <cell r="HV557">
            <v>0</v>
          </cell>
          <cell r="HW557">
            <v>0</v>
          </cell>
          <cell r="HX557">
            <v>0</v>
          </cell>
          <cell r="HY557">
            <v>0</v>
          </cell>
          <cell r="HZ557">
            <v>0</v>
          </cell>
          <cell r="IA557">
            <v>0</v>
          </cell>
          <cell r="IB557">
            <v>0</v>
          </cell>
          <cell r="IC557">
            <v>0</v>
          </cell>
          <cell r="ID557">
            <v>0</v>
          </cell>
          <cell r="IE557">
            <v>0</v>
          </cell>
          <cell r="IF557">
            <v>0</v>
          </cell>
          <cell r="IG557">
            <v>0</v>
          </cell>
          <cell r="IH557">
            <v>0</v>
          </cell>
          <cell r="II557">
            <v>0</v>
          </cell>
          <cell r="IJ557">
            <v>0</v>
          </cell>
          <cell r="IK557">
            <v>0</v>
          </cell>
          <cell r="IL557">
            <v>0</v>
          </cell>
          <cell r="IM557">
            <v>0</v>
          </cell>
          <cell r="IN557">
            <v>0</v>
          </cell>
          <cell r="IO557">
            <v>0</v>
          </cell>
          <cell r="IP557">
            <v>0</v>
          </cell>
          <cell r="IQ557">
            <v>0</v>
          </cell>
          <cell r="IR557">
            <v>0</v>
          </cell>
          <cell r="IS557">
            <v>0</v>
          </cell>
          <cell r="IT557">
            <v>0</v>
          </cell>
          <cell r="IU557">
            <v>0</v>
          </cell>
          <cell r="IV557">
            <v>0</v>
          </cell>
          <cell r="IW557">
            <v>0</v>
          </cell>
          <cell r="IX557">
            <v>0</v>
          </cell>
          <cell r="IY557">
            <v>0</v>
          </cell>
          <cell r="IZ557">
            <v>0</v>
          </cell>
          <cell r="JA557">
            <v>0</v>
          </cell>
          <cell r="JB557">
            <v>0</v>
          </cell>
          <cell r="JC557">
            <v>0</v>
          </cell>
          <cell r="JD557">
            <v>0</v>
          </cell>
          <cell r="JE557">
            <v>0</v>
          </cell>
          <cell r="JF557">
            <v>0</v>
          </cell>
          <cell r="JG557">
            <v>0</v>
          </cell>
          <cell r="JH557">
            <v>0</v>
          </cell>
          <cell r="JI557">
            <v>0</v>
          </cell>
          <cell r="JJ557">
            <v>0</v>
          </cell>
          <cell r="JK557">
            <v>0</v>
          </cell>
          <cell r="JL557">
            <v>0</v>
          </cell>
          <cell r="JM557">
            <v>0</v>
          </cell>
          <cell r="JN557">
            <v>0</v>
          </cell>
          <cell r="JO557">
            <v>0</v>
          </cell>
          <cell r="JP557">
            <v>0</v>
          </cell>
          <cell r="JQ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9.5319547000016769E-4</v>
          </cell>
          <cell r="AF558">
            <v>0</v>
          </cell>
          <cell r="AG558">
            <v>4.6555920999991063E-4</v>
          </cell>
          <cell r="AH558">
            <v>0</v>
          </cell>
          <cell r="AI558">
            <v>-1.5679162699999694E-3</v>
          </cell>
          <cell r="AJ558">
            <v>2.0555525300001154E-3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6.9688088095499552</v>
          </cell>
          <cell r="DS558">
            <v>0</v>
          </cell>
          <cell r="DT558">
            <v>0</v>
          </cell>
          <cell r="DU558">
            <v>4.6458725396998943</v>
          </cell>
          <cell r="DV558">
            <v>0</v>
          </cell>
          <cell r="DW558">
            <v>2.3229362698500609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1.2023394818243105E-2</v>
          </cell>
          <cell r="EF558">
            <v>0</v>
          </cell>
          <cell r="EG558">
            <v>0</v>
          </cell>
          <cell r="EH558">
            <v>0</v>
          </cell>
          <cell r="EI558">
            <v>-6.0669220549498277</v>
          </cell>
          <cell r="EJ558">
            <v>6.0789454497701172</v>
          </cell>
          <cell r="EK558">
            <v>0</v>
          </cell>
          <cell r="EL558">
            <v>0</v>
          </cell>
          <cell r="EM558">
            <v>0</v>
          </cell>
          <cell r="EN558">
            <v>0</v>
          </cell>
          <cell r="EO558">
            <v>0</v>
          </cell>
          <cell r="EP558">
            <v>0</v>
          </cell>
          <cell r="EQ558">
            <v>0</v>
          </cell>
          <cell r="ER558">
            <v>-27.685997507207503</v>
          </cell>
          <cell r="ES558">
            <v>0</v>
          </cell>
          <cell r="ET558">
            <v>0</v>
          </cell>
          <cell r="EU558">
            <v>0</v>
          </cell>
          <cell r="EV558">
            <v>-17.651134437470319</v>
          </cell>
          <cell r="EW558">
            <v>-3.7534027356000479</v>
          </cell>
          <cell r="EX558">
            <v>-6.2814603341398652</v>
          </cell>
          <cell r="EY558">
            <v>0</v>
          </cell>
          <cell r="EZ558">
            <v>0</v>
          </cell>
          <cell r="FA558">
            <v>0</v>
          </cell>
          <cell r="FB558">
            <v>0</v>
          </cell>
          <cell r="FC558">
            <v>0</v>
          </cell>
          <cell r="FD558">
            <v>0</v>
          </cell>
          <cell r="FE558">
            <v>38.357948828037479</v>
          </cell>
          <cell r="FF558">
            <v>0</v>
          </cell>
          <cell r="FG558">
            <v>0</v>
          </cell>
          <cell r="FH558">
            <v>0.23145591911998054</v>
          </cell>
          <cell r="FI558">
            <v>34.494276637519761</v>
          </cell>
          <cell r="FJ558">
            <v>-2.8977078637599334</v>
          </cell>
          <cell r="FK558">
            <v>6.5299241351594901</v>
          </cell>
          <cell r="FL558">
            <v>0</v>
          </cell>
          <cell r="FM558">
            <v>0</v>
          </cell>
          <cell r="FN558">
            <v>0</v>
          </cell>
          <cell r="FO558">
            <v>0</v>
          </cell>
          <cell r="FP558">
            <v>0</v>
          </cell>
          <cell r="FQ558">
            <v>0</v>
          </cell>
          <cell r="FR558">
            <v>-29.052449483875534</v>
          </cell>
          <cell r="FS558">
            <v>0</v>
          </cell>
          <cell r="FT558">
            <v>0</v>
          </cell>
          <cell r="FU558">
            <v>10.944473880839723</v>
          </cell>
          <cell r="FV558">
            <v>-33.638865310789697</v>
          </cell>
          <cell r="FW558">
            <v>-6.3580580539201037</v>
          </cell>
          <cell r="FX558">
            <v>0</v>
          </cell>
          <cell r="FY558">
            <v>0</v>
          </cell>
          <cell r="FZ558">
            <v>0</v>
          </cell>
          <cell r="GA558">
            <v>0</v>
          </cell>
          <cell r="GB558">
            <v>0</v>
          </cell>
          <cell r="GC558">
            <v>0</v>
          </cell>
          <cell r="GD558">
            <v>0</v>
          </cell>
          <cell r="GE558">
            <v>-3.3772487217211165</v>
          </cell>
          <cell r="GF558">
            <v>0</v>
          </cell>
          <cell r="GG558">
            <v>0</v>
          </cell>
          <cell r="GH558">
            <v>0</v>
          </cell>
          <cell r="GI558">
            <v>-3.9898352632108072</v>
          </cell>
          <cell r="GJ558">
            <v>0.61258654149060021</v>
          </cell>
          <cell r="GK558">
            <v>0</v>
          </cell>
          <cell r="GL558">
            <v>0</v>
          </cell>
          <cell r="GM558">
            <v>0</v>
          </cell>
          <cell r="GN558">
            <v>0</v>
          </cell>
          <cell r="GO558">
            <v>0</v>
          </cell>
          <cell r="GP558">
            <v>0</v>
          </cell>
          <cell r="GQ558">
            <v>0</v>
          </cell>
          <cell r="GR558">
            <v>0</v>
          </cell>
          <cell r="GS558">
            <v>0</v>
          </cell>
          <cell r="GT558">
            <v>0</v>
          </cell>
          <cell r="GU558">
            <v>0</v>
          </cell>
          <cell r="GV558">
            <v>0</v>
          </cell>
          <cell r="GW558">
            <v>0</v>
          </cell>
          <cell r="GX558">
            <v>0</v>
          </cell>
          <cell r="GY558">
            <v>0</v>
          </cell>
          <cell r="GZ558">
            <v>0</v>
          </cell>
          <cell r="HA558">
            <v>0</v>
          </cell>
          <cell r="HB558">
            <v>0</v>
          </cell>
          <cell r="HC558">
            <v>0</v>
          </cell>
          <cell r="HD558">
            <v>0</v>
          </cell>
          <cell r="HE558">
            <v>0</v>
          </cell>
          <cell r="HF558">
            <v>0</v>
          </cell>
          <cell r="HG558">
            <v>0</v>
          </cell>
          <cell r="HH558">
            <v>0</v>
          </cell>
          <cell r="HI558">
            <v>0</v>
          </cell>
          <cell r="HJ558">
            <v>0</v>
          </cell>
          <cell r="HK558">
            <v>0</v>
          </cell>
          <cell r="HL558">
            <v>0</v>
          </cell>
          <cell r="HM558">
            <v>0</v>
          </cell>
          <cell r="HN558">
            <v>0</v>
          </cell>
          <cell r="HO558">
            <v>0</v>
          </cell>
          <cell r="HP558">
            <v>0</v>
          </cell>
          <cell r="HQ558">
            <v>0</v>
          </cell>
          <cell r="HR558">
            <v>0</v>
          </cell>
          <cell r="HS558">
            <v>0</v>
          </cell>
          <cell r="HT558">
            <v>0</v>
          </cell>
          <cell r="HU558">
            <v>0</v>
          </cell>
          <cell r="HV558">
            <v>0</v>
          </cell>
          <cell r="HW558">
            <v>0</v>
          </cell>
          <cell r="HX558">
            <v>0</v>
          </cell>
          <cell r="HY558">
            <v>0</v>
          </cell>
          <cell r="HZ558">
            <v>0</v>
          </cell>
          <cell r="IA558">
            <v>0</v>
          </cell>
          <cell r="IB558">
            <v>0</v>
          </cell>
          <cell r="IC558">
            <v>0</v>
          </cell>
          <cell r="ID558">
            <v>0</v>
          </cell>
          <cell r="IE558">
            <v>0</v>
          </cell>
          <cell r="IF558">
            <v>0</v>
          </cell>
          <cell r="IG558">
            <v>0</v>
          </cell>
          <cell r="IH558">
            <v>0</v>
          </cell>
          <cell r="II558">
            <v>0</v>
          </cell>
          <cell r="IJ558">
            <v>0</v>
          </cell>
          <cell r="IK558">
            <v>0</v>
          </cell>
          <cell r="IL558">
            <v>0</v>
          </cell>
          <cell r="IM558">
            <v>0</v>
          </cell>
          <cell r="IN558">
            <v>0</v>
          </cell>
          <cell r="IO558">
            <v>0</v>
          </cell>
          <cell r="IP558">
            <v>0</v>
          </cell>
          <cell r="IQ558">
            <v>0</v>
          </cell>
          <cell r="IR558">
            <v>0</v>
          </cell>
          <cell r="IS558">
            <v>0</v>
          </cell>
          <cell r="IT558">
            <v>0</v>
          </cell>
          <cell r="IU558">
            <v>0</v>
          </cell>
          <cell r="IV558">
            <v>0</v>
          </cell>
          <cell r="IW558">
            <v>0</v>
          </cell>
          <cell r="IX558">
            <v>0</v>
          </cell>
          <cell r="IY558">
            <v>0</v>
          </cell>
          <cell r="IZ558">
            <v>0</v>
          </cell>
          <cell r="JA558">
            <v>0</v>
          </cell>
          <cell r="JB558">
            <v>0</v>
          </cell>
          <cell r="JC558">
            <v>0</v>
          </cell>
          <cell r="JD558">
            <v>0</v>
          </cell>
          <cell r="JE558">
            <v>-4.8305676999982339E-4</v>
          </cell>
          <cell r="JF558">
            <v>0</v>
          </cell>
          <cell r="JG558">
            <v>0</v>
          </cell>
          <cell r="JH558">
            <v>-4.8305676999998992E-4</v>
          </cell>
          <cell r="JI558">
            <v>0</v>
          </cell>
          <cell r="JJ558">
            <v>0</v>
          </cell>
          <cell r="JK558">
            <v>0</v>
          </cell>
          <cell r="JL558">
            <v>0</v>
          </cell>
          <cell r="JM558">
            <v>0</v>
          </cell>
          <cell r="JN558">
            <v>0</v>
          </cell>
          <cell r="JO558">
            <v>0</v>
          </cell>
          <cell r="JP558">
            <v>0</v>
          </cell>
          <cell r="JQ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  <cell r="EJ559">
            <v>0</v>
          </cell>
          <cell r="EK559">
            <v>0</v>
          </cell>
          <cell r="EL559">
            <v>0</v>
          </cell>
          <cell r="EM559">
            <v>0</v>
          </cell>
          <cell r="EN559">
            <v>0</v>
          </cell>
          <cell r="EO559">
            <v>0</v>
          </cell>
          <cell r="EP559">
            <v>0</v>
          </cell>
          <cell r="EQ559">
            <v>0</v>
          </cell>
          <cell r="ER559">
            <v>0</v>
          </cell>
          <cell r="ES559">
            <v>0</v>
          </cell>
          <cell r="ET559">
            <v>0</v>
          </cell>
          <cell r="EU559">
            <v>0</v>
          </cell>
          <cell r="EV559">
            <v>0</v>
          </cell>
          <cell r="EW559">
            <v>0</v>
          </cell>
          <cell r="EX559">
            <v>0</v>
          </cell>
          <cell r="EY559">
            <v>0</v>
          </cell>
          <cell r="EZ559">
            <v>0</v>
          </cell>
          <cell r="FA559">
            <v>0</v>
          </cell>
          <cell r="FB559">
            <v>0</v>
          </cell>
          <cell r="FC559">
            <v>0</v>
          </cell>
          <cell r="FD559">
            <v>0</v>
          </cell>
          <cell r="FE559">
            <v>0</v>
          </cell>
          <cell r="FF559">
            <v>0</v>
          </cell>
          <cell r="FG559">
            <v>0</v>
          </cell>
          <cell r="FH559">
            <v>0</v>
          </cell>
          <cell r="FI559">
            <v>0</v>
          </cell>
          <cell r="FJ559">
            <v>0</v>
          </cell>
          <cell r="FK559">
            <v>0</v>
          </cell>
          <cell r="FL559">
            <v>0</v>
          </cell>
          <cell r="FM559">
            <v>0</v>
          </cell>
          <cell r="FN559">
            <v>0</v>
          </cell>
          <cell r="FO559">
            <v>0</v>
          </cell>
          <cell r="FP559">
            <v>0</v>
          </cell>
          <cell r="FQ559">
            <v>0</v>
          </cell>
          <cell r="FR559">
            <v>0</v>
          </cell>
          <cell r="FS559">
            <v>0</v>
          </cell>
          <cell r="FT559">
            <v>0</v>
          </cell>
          <cell r="FU559">
            <v>0</v>
          </cell>
          <cell r="FV559">
            <v>0</v>
          </cell>
          <cell r="FW559">
            <v>0</v>
          </cell>
          <cell r="FX559">
            <v>0</v>
          </cell>
          <cell r="FY559">
            <v>0</v>
          </cell>
          <cell r="FZ559">
            <v>0</v>
          </cell>
          <cell r="GA559">
            <v>0</v>
          </cell>
          <cell r="GB559">
            <v>0</v>
          </cell>
          <cell r="GC559">
            <v>0</v>
          </cell>
          <cell r="GD559">
            <v>0</v>
          </cell>
          <cell r="GE559">
            <v>0</v>
          </cell>
          <cell r="GF559">
            <v>0</v>
          </cell>
          <cell r="GG559">
            <v>0</v>
          </cell>
          <cell r="GH559">
            <v>0</v>
          </cell>
          <cell r="GI559">
            <v>0</v>
          </cell>
          <cell r="GJ559">
            <v>0</v>
          </cell>
          <cell r="GK559">
            <v>0</v>
          </cell>
          <cell r="GL559">
            <v>0</v>
          </cell>
          <cell r="GM559">
            <v>0</v>
          </cell>
          <cell r="GN559">
            <v>0</v>
          </cell>
          <cell r="GO559">
            <v>0</v>
          </cell>
          <cell r="GP559">
            <v>0</v>
          </cell>
          <cell r="GQ559">
            <v>0</v>
          </cell>
          <cell r="GR559">
            <v>0</v>
          </cell>
          <cell r="GS559">
            <v>0</v>
          </cell>
          <cell r="GT559">
            <v>0</v>
          </cell>
          <cell r="GU559">
            <v>0</v>
          </cell>
          <cell r="GV559">
            <v>0</v>
          </cell>
          <cell r="GW559">
            <v>0</v>
          </cell>
          <cell r="GX559">
            <v>0</v>
          </cell>
          <cell r="GY559">
            <v>0</v>
          </cell>
          <cell r="GZ559">
            <v>0</v>
          </cell>
          <cell r="HA559">
            <v>0</v>
          </cell>
          <cell r="HB559">
            <v>0</v>
          </cell>
          <cell r="HC559">
            <v>0</v>
          </cell>
          <cell r="HD559">
            <v>0</v>
          </cell>
          <cell r="HE559">
            <v>0</v>
          </cell>
          <cell r="HF559">
            <v>0</v>
          </cell>
          <cell r="HG559">
            <v>0</v>
          </cell>
          <cell r="HH559">
            <v>0</v>
          </cell>
          <cell r="HI559">
            <v>0</v>
          </cell>
          <cell r="HJ559">
            <v>0</v>
          </cell>
          <cell r="HK559">
            <v>0</v>
          </cell>
          <cell r="HL559">
            <v>0</v>
          </cell>
          <cell r="HM559">
            <v>0</v>
          </cell>
          <cell r="HN559">
            <v>0</v>
          </cell>
          <cell r="HO559">
            <v>0</v>
          </cell>
          <cell r="HP559">
            <v>0</v>
          </cell>
          <cell r="HQ559">
            <v>0</v>
          </cell>
          <cell r="HR559">
            <v>0</v>
          </cell>
          <cell r="HS559">
            <v>0</v>
          </cell>
          <cell r="HT559">
            <v>0</v>
          </cell>
          <cell r="HU559">
            <v>0</v>
          </cell>
          <cell r="HV559">
            <v>0</v>
          </cell>
          <cell r="HW559">
            <v>0</v>
          </cell>
          <cell r="HX559">
            <v>0</v>
          </cell>
          <cell r="HY559">
            <v>0</v>
          </cell>
          <cell r="HZ559">
            <v>0</v>
          </cell>
          <cell r="IA559">
            <v>0</v>
          </cell>
          <cell r="IB559">
            <v>0</v>
          </cell>
          <cell r="IC559">
            <v>0</v>
          </cell>
          <cell r="ID559">
            <v>0</v>
          </cell>
          <cell r="IE559">
            <v>0</v>
          </cell>
          <cell r="IF559">
            <v>0</v>
          </cell>
          <cell r="IG559">
            <v>0</v>
          </cell>
          <cell r="IH559">
            <v>0</v>
          </cell>
          <cell r="II559">
            <v>0</v>
          </cell>
          <cell r="IJ559">
            <v>0</v>
          </cell>
          <cell r="IK559">
            <v>0</v>
          </cell>
          <cell r="IL559">
            <v>0</v>
          </cell>
          <cell r="IM559">
            <v>0</v>
          </cell>
          <cell r="IN559">
            <v>0</v>
          </cell>
          <cell r="IO559">
            <v>0</v>
          </cell>
          <cell r="IP559">
            <v>0</v>
          </cell>
          <cell r="IQ559">
            <v>0</v>
          </cell>
          <cell r="IR559">
            <v>0</v>
          </cell>
          <cell r="IS559">
            <v>0</v>
          </cell>
          <cell r="IT559">
            <v>0</v>
          </cell>
          <cell r="IU559">
            <v>0</v>
          </cell>
          <cell r="IV559">
            <v>0</v>
          </cell>
          <cell r="IW559">
            <v>0</v>
          </cell>
          <cell r="IX559">
            <v>0</v>
          </cell>
          <cell r="IY559">
            <v>0</v>
          </cell>
          <cell r="IZ559">
            <v>0</v>
          </cell>
          <cell r="JA559">
            <v>0</v>
          </cell>
          <cell r="JB559">
            <v>0</v>
          </cell>
          <cell r="JC559">
            <v>0</v>
          </cell>
          <cell r="JD559">
            <v>0</v>
          </cell>
          <cell r="JE559">
            <v>0</v>
          </cell>
          <cell r="JF559">
            <v>0</v>
          </cell>
          <cell r="JG559">
            <v>0</v>
          </cell>
          <cell r="JH559">
            <v>0</v>
          </cell>
          <cell r="JI559">
            <v>0</v>
          </cell>
          <cell r="JJ559">
            <v>0</v>
          </cell>
          <cell r="JK559">
            <v>0</v>
          </cell>
          <cell r="JL559">
            <v>0</v>
          </cell>
          <cell r="JM559">
            <v>0</v>
          </cell>
          <cell r="JN559">
            <v>0</v>
          </cell>
          <cell r="JO559">
            <v>0</v>
          </cell>
          <cell r="JP559">
            <v>0</v>
          </cell>
          <cell r="JQ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2.2540000899997636E-3</v>
          </cell>
          <cell r="AF560">
            <v>2.2540000899999857E-3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  <cell r="EJ560">
            <v>0</v>
          </cell>
          <cell r="EK560">
            <v>0</v>
          </cell>
          <cell r="EL560">
            <v>0</v>
          </cell>
          <cell r="EM560">
            <v>0</v>
          </cell>
          <cell r="EN560">
            <v>0</v>
          </cell>
          <cell r="EO560">
            <v>0</v>
          </cell>
          <cell r="EP560">
            <v>0</v>
          </cell>
          <cell r="EQ560">
            <v>0</v>
          </cell>
          <cell r="ER560">
            <v>0</v>
          </cell>
          <cell r="ES560">
            <v>0</v>
          </cell>
          <cell r="ET560">
            <v>0</v>
          </cell>
          <cell r="EU560">
            <v>0</v>
          </cell>
          <cell r="EV560">
            <v>0</v>
          </cell>
          <cell r="EW560">
            <v>0</v>
          </cell>
          <cell r="EX560">
            <v>0</v>
          </cell>
          <cell r="EY560">
            <v>0</v>
          </cell>
          <cell r="EZ560">
            <v>0</v>
          </cell>
          <cell r="FA560">
            <v>0</v>
          </cell>
          <cell r="FB560">
            <v>0</v>
          </cell>
          <cell r="FC560">
            <v>0</v>
          </cell>
          <cell r="FD560">
            <v>0</v>
          </cell>
          <cell r="FE560">
            <v>0</v>
          </cell>
          <cell r="FF560">
            <v>0</v>
          </cell>
          <cell r="FG560">
            <v>0</v>
          </cell>
          <cell r="FH560">
            <v>0</v>
          </cell>
          <cell r="FI560">
            <v>0</v>
          </cell>
          <cell r="FJ560">
            <v>0</v>
          </cell>
          <cell r="FK560">
            <v>0</v>
          </cell>
          <cell r="FL560">
            <v>0</v>
          </cell>
          <cell r="FM560">
            <v>0</v>
          </cell>
          <cell r="FN560">
            <v>0</v>
          </cell>
          <cell r="FO560">
            <v>0</v>
          </cell>
          <cell r="FP560">
            <v>0</v>
          </cell>
          <cell r="FQ560">
            <v>0</v>
          </cell>
          <cell r="FR560">
            <v>0</v>
          </cell>
          <cell r="FS560">
            <v>0</v>
          </cell>
          <cell r="FT560">
            <v>0</v>
          </cell>
          <cell r="FU560">
            <v>0</v>
          </cell>
          <cell r="FV560">
            <v>0</v>
          </cell>
          <cell r="FW560">
            <v>0</v>
          </cell>
          <cell r="FX560">
            <v>0</v>
          </cell>
          <cell r="FY560">
            <v>0</v>
          </cell>
          <cell r="FZ560">
            <v>0</v>
          </cell>
          <cell r="GA560">
            <v>0</v>
          </cell>
          <cell r="GB560">
            <v>0</v>
          </cell>
          <cell r="GC560">
            <v>0</v>
          </cell>
          <cell r="GD560">
            <v>0</v>
          </cell>
          <cell r="GE560">
            <v>0</v>
          </cell>
          <cell r="GF560">
            <v>0</v>
          </cell>
          <cell r="GG560">
            <v>0</v>
          </cell>
          <cell r="GH560">
            <v>0</v>
          </cell>
          <cell r="GI560">
            <v>0</v>
          </cell>
          <cell r="GJ560">
            <v>0</v>
          </cell>
          <cell r="GK560">
            <v>0</v>
          </cell>
          <cell r="GL560">
            <v>0</v>
          </cell>
          <cell r="GM560">
            <v>0</v>
          </cell>
          <cell r="GN560">
            <v>0</v>
          </cell>
          <cell r="GO560">
            <v>0</v>
          </cell>
          <cell r="GP560">
            <v>0</v>
          </cell>
          <cell r="GQ560">
            <v>0</v>
          </cell>
          <cell r="GR560">
            <v>0</v>
          </cell>
          <cell r="GS560">
            <v>0</v>
          </cell>
          <cell r="GT560">
            <v>0</v>
          </cell>
          <cell r="GU560">
            <v>0</v>
          </cell>
          <cell r="GV560">
            <v>0</v>
          </cell>
          <cell r="GW560">
            <v>0</v>
          </cell>
          <cell r="GX560">
            <v>0</v>
          </cell>
          <cell r="GY560">
            <v>0</v>
          </cell>
          <cell r="GZ560">
            <v>0</v>
          </cell>
          <cell r="HA560">
            <v>0</v>
          </cell>
          <cell r="HB560">
            <v>0</v>
          </cell>
          <cell r="HC560">
            <v>0</v>
          </cell>
          <cell r="HD560">
            <v>0</v>
          </cell>
          <cell r="HE560">
            <v>0</v>
          </cell>
          <cell r="HF560">
            <v>0</v>
          </cell>
          <cell r="HG560">
            <v>0</v>
          </cell>
          <cell r="HH560">
            <v>0</v>
          </cell>
          <cell r="HI560">
            <v>0</v>
          </cell>
          <cell r="HJ560">
            <v>0</v>
          </cell>
          <cell r="HK560">
            <v>0</v>
          </cell>
          <cell r="HL560">
            <v>0</v>
          </cell>
          <cell r="HM560">
            <v>0</v>
          </cell>
          <cell r="HN560">
            <v>0</v>
          </cell>
          <cell r="HO560">
            <v>0</v>
          </cell>
          <cell r="HP560">
            <v>0</v>
          </cell>
          <cell r="HQ560">
            <v>0</v>
          </cell>
          <cell r="HR560">
            <v>0</v>
          </cell>
          <cell r="HS560">
            <v>0</v>
          </cell>
          <cell r="HT560">
            <v>0</v>
          </cell>
          <cell r="HU560">
            <v>0</v>
          </cell>
          <cell r="HV560">
            <v>0</v>
          </cell>
          <cell r="HW560">
            <v>0</v>
          </cell>
          <cell r="HX560">
            <v>0</v>
          </cell>
          <cell r="HY560">
            <v>0</v>
          </cell>
          <cell r="HZ560">
            <v>0</v>
          </cell>
          <cell r="IA560">
            <v>0</v>
          </cell>
          <cell r="IB560">
            <v>0</v>
          </cell>
          <cell r="IC560">
            <v>0</v>
          </cell>
          <cell r="ID560">
            <v>0</v>
          </cell>
          <cell r="IE560">
            <v>0</v>
          </cell>
          <cell r="IF560">
            <v>0</v>
          </cell>
          <cell r="IG560">
            <v>0</v>
          </cell>
          <cell r="IH560">
            <v>0</v>
          </cell>
          <cell r="II560">
            <v>0</v>
          </cell>
          <cell r="IJ560">
            <v>0</v>
          </cell>
          <cell r="IK560">
            <v>0</v>
          </cell>
          <cell r="IL560">
            <v>0</v>
          </cell>
          <cell r="IM560">
            <v>0</v>
          </cell>
          <cell r="IN560">
            <v>0</v>
          </cell>
          <cell r="IO560">
            <v>0</v>
          </cell>
          <cell r="IP560">
            <v>0</v>
          </cell>
          <cell r="IQ560">
            <v>0</v>
          </cell>
          <cell r="IR560">
            <v>0</v>
          </cell>
          <cell r="IS560">
            <v>0</v>
          </cell>
          <cell r="IT560">
            <v>0</v>
          </cell>
          <cell r="IU560">
            <v>0</v>
          </cell>
          <cell r="IV560">
            <v>0</v>
          </cell>
          <cell r="IW560">
            <v>0</v>
          </cell>
          <cell r="IX560">
            <v>0</v>
          </cell>
          <cell r="IY560">
            <v>0</v>
          </cell>
          <cell r="IZ560">
            <v>0</v>
          </cell>
          <cell r="JA560">
            <v>0</v>
          </cell>
          <cell r="JB560">
            <v>0</v>
          </cell>
          <cell r="JC560">
            <v>0</v>
          </cell>
          <cell r="JD560">
            <v>0</v>
          </cell>
          <cell r="JE560">
            <v>0</v>
          </cell>
          <cell r="JF560">
            <v>0</v>
          </cell>
          <cell r="JG560">
            <v>0</v>
          </cell>
          <cell r="JH560">
            <v>0</v>
          </cell>
          <cell r="JI560">
            <v>0</v>
          </cell>
          <cell r="JJ560">
            <v>0</v>
          </cell>
          <cell r="JK560">
            <v>0</v>
          </cell>
          <cell r="JL560">
            <v>0</v>
          </cell>
          <cell r="JM560">
            <v>0</v>
          </cell>
          <cell r="JN560">
            <v>0</v>
          </cell>
          <cell r="JO560">
            <v>0</v>
          </cell>
          <cell r="JP560">
            <v>0</v>
          </cell>
          <cell r="JQ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2.5408829519999898E-2</v>
          </cell>
          <cell r="AF561">
            <v>-1.6708156169999933E-2</v>
          </cell>
          <cell r="AG561">
            <v>6.6120182100000147E-3</v>
          </cell>
          <cell r="AH561">
            <v>-4.5079884700001127E-3</v>
          </cell>
          <cell r="AI561">
            <v>9.015981420000041E-3</v>
          </cell>
          <cell r="AJ561">
            <v>6.7619826999999466E-3</v>
          </cell>
          <cell r="AK561">
            <v>-4.5079857700000003E-3</v>
          </cell>
          <cell r="AL561">
            <v>9.0159710499999601E-3</v>
          </cell>
          <cell r="AM561">
            <v>1.1234270499999921E-2</v>
          </cell>
          <cell r="AN561">
            <v>2.2539897199999603E-3</v>
          </cell>
          <cell r="AO561">
            <v>5.1375712700000298E-3</v>
          </cell>
          <cell r="AP561">
            <v>1.1011750600000147E-3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2.5554400243818236</v>
          </cell>
          <cell r="CF561">
            <v>0</v>
          </cell>
          <cell r="CG561">
            <v>-3.4685420899904784E-3</v>
          </cell>
          <cell r="CH561">
            <v>-1.236332509309932</v>
          </cell>
          <cell r="CI561">
            <v>1.9307431922402429</v>
          </cell>
          <cell r="CJ561">
            <v>2.9765084073500248</v>
          </cell>
          <cell r="CK561">
            <v>2.0199173629748657E-2</v>
          </cell>
          <cell r="CL561">
            <v>-1.1133860318697089</v>
          </cell>
          <cell r="CM561">
            <v>-1.4407207229965024E-2</v>
          </cell>
          <cell r="CN561">
            <v>7.0786910009701387E-4</v>
          </cell>
          <cell r="CO561">
            <v>-5.1243274399439542E-3</v>
          </cell>
          <cell r="CP561">
            <v>0</v>
          </cell>
          <cell r="CQ561">
            <v>0</v>
          </cell>
          <cell r="CR561">
            <v>0.83540874424943468</v>
          </cell>
          <cell r="CS561">
            <v>0</v>
          </cell>
          <cell r="CT561">
            <v>-0.18342033216993059</v>
          </cell>
          <cell r="CU561">
            <v>-0.32912816298016878</v>
          </cell>
          <cell r="CV561">
            <v>0.32412804693990438</v>
          </cell>
          <cell r="CW561">
            <v>0.97508467545003441</v>
          </cell>
          <cell r="CX561">
            <v>6.6278878550065201E-2</v>
          </cell>
          <cell r="CY561">
            <v>-3.9301256239923532E-2</v>
          </cell>
          <cell r="CZ561">
            <v>1.7038863989910169E-2</v>
          </cell>
          <cell r="DA561">
            <v>1.2978997598338538E-3</v>
          </cell>
          <cell r="DB561">
            <v>3.430130950050625E-3</v>
          </cell>
          <cell r="DC561">
            <v>0</v>
          </cell>
          <cell r="DD561">
            <v>0</v>
          </cell>
          <cell r="DE561">
            <v>-2.5421420692109677</v>
          </cell>
          <cell r="DF561">
            <v>0</v>
          </cell>
          <cell r="DG561">
            <v>-0.2203593463600555</v>
          </cell>
          <cell r="DH561">
            <v>-2.0913894305801932</v>
          </cell>
          <cell r="DI561">
            <v>-0.67063801814003909</v>
          </cell>
          <cell r="DJ561">
            <v>-0.61298611590007113</v>
          </cell>
          <cell r="DK561">
            <v>1.022943728539758</v>
          </cell>
          <cell r="DL561">
            <v>8.8922964699804652E-3</v>
          </cell>
          <cell r="DM561">
            <v>1.0722989379928549E-2</v>
          </cell>
          <cell r="DN561">
            <v>7.1092544300199734E-3</v>
          </cell>
          <cell r="DO561">
            <v>3.5625729500452508E-3</v>
          </cell>
          <cell r="DP561">
            <v>0</v>
          </cell>
          <cell r="DQ561">
            <v>0</v>
          </cell>
          <cell r="DR561">
            <v>-2.576984542349237</v>
          </cell>
          <cell r="DS561">
            <v>0</v>
          </cell>
          <cell r="DT561">
            <v>3.6558969399038688E-3</v>
          </cell>
          <cell r="DU561">
            <v>-1.0768731413400019</v>
          </cell>
          <cell r="DV561">
            <v>-0.75822354748004273</v>
          </cell>
          <cell r="DW561">
            <v>-1.8780420140046772E-2</v>
          </cell>
          <cell r="DX561">
            <v>-0.24150219326020306</v>
          </cell>
          <cell r="DY561">
            <v>-1.3812143020004441E-2</v>
          </cell>
          <cell r="DZ561">
            <v>-0.46330952527023328</v>
          </cell>
          <cell r="EA561">
            <v>-4.8215980401664638E-3</v>
          </cell>
          <cell r="EB561">
            <v>-3.3178707400338681E-3</v>
          </cell>
          <cell r="EC561">
            <v>0</v>
          </cell>
          <cell r="ED561">
            <v>0</v>
          </cell>
          <cell r="EE561">
            <v>-0.89188444449973758</v>
          </cell>
          <cell r="EF561">
            <v>0</v>
          </cell>
          <cell r="EG561">
            <v>4.3864080799949079E-3</v>
          </cell>
          <cell r="EH561">
            <v>-6.1572078998324287E-3</v>
          </cell>
          <cell r="EI561">
            <v>1.5305367990208651E-2</v>
          </cell>
          <cell r="EJ561">
            <v>-2.8941340139681415E-2</v>
          </cell>
          <cell r="EK561">
            <v>-2.7474698219975835E-2</v>
          </cell>
          <cell r="EL561">
            <v>-0.42545612999015248</v>
          </cell>
          <cell r="EM561">
            <v>-0.40805188110994095</v>
          </cell>
          <cell r="EN561">
            <v>-1.9244891269863729E-2</v>
          </cell>
          <cell r="EO561">
            <v>3.749928059960439E-3</v>
          </cell>
          <cell r="EP561">
            <v>0</v>
          </cell>
          <cell r="EQ561">
            <v>0</v>
          </cell>
          <cell r="ER561">
            <v>-0.26209229249070631</v>
          </cell>
          <cell r="ES561">
            <v>0</v>
          </cell>
          <cell r="ET561">
            <v>3.8205662330028645E-2</v>
          </cell>
          <cell r="EU561">
            <v>-1.1171624705398244</v>
          </cell>
          <cell r="EV561">
            <v>-0.73612723070004904</v>
          </cell>
          <cell r="EW561">
            <v>1.552991746420048</v>
          </cell>
          <cell r="EX561">
            <v>0</v>
          </cell>
          <cell r="EY561">
            <v>0</v>
          </cell>
          <cell r="EZ561">
            <v>0</v>
          </cell>
          <cell r="FA561">
            <v>0</v>
          </cell>
          <cell r="FB561">
            <v>0</v>
          </cell>
          <cell r="FC561">
            <v>0</v>
          </cell>
          <cell r="FD561">
            <v>0</v>
          </cell>
          <cell r="FE561">
            <v>0</v>
          </cell>
          <cell r="FF561">
            <v>0</v>
          </cell>
          <cell r="FG561">
            <v>0</v>
          </cell>
          <cell r="FH561">
            <v>0</v>
          </cell>
          <cell r="FI561">
            <v>0</v>
          </cell>
          <cell r="FJ561">
            <v>0</v>
          </cell>
          <cell r="FK561">
            <v>0</v>
          </cell>
          <cell r="FL561">
            <v>0</v>
          </cell>
          <cell r="FM561">
            <v>0</v>
          </cell>
          <cell r="FN561">
            <v>0</v>
          </cell>
          <cell r="FO561">
            <v>0</v>
          </cell>
          <cell r="FP561">
            <v>0</v>
          </cell>
          <cell r="FQ561">
            <v>0</v>
          </cell>
          <cell r="FR561">
            <v>0</v>
          </cell>
          <cell r="FS561">
            <v>0</v>
          </cell>
          <cell r="FT561">
            <v>0</v>
          </cell>
          <cell r="FU561">
            <v>0</v>
          </cell>
          <cell r="FV561">
            <v>0</v>
          </cell>
          <cell r="FW561">
            <v>0</v>
          </cell>
          <cell r="FX561">
            <v>0</v>
          </cell>
          <cell r="FY561">
            <v>0</v>
          </cell>
          <cell r="FZ561">
            <v>0</v>
          </cell>
          <cell r="GA561">
            <v>0</v>
          </cell>
          <cell r="GB561">
            <v>0</v>
          </cell>
          <cell r="GC561">
            <v>0</v>
          </cell>
          <cell r="GD561">
            <v>0</v>
          </cell>
          <cell r="GE561">
            <v>0</v>
          </cell>
          <cell r="GF561">
            <v>0</v>
          </cell>
          <cell r="GG561">
            <v>0</v>
          </cell>
          <cell r="GH561">
            <v>0</v>
          </cell>
          <cell r="GI561">
            <v>0</v>
          </cell>
          <cell r="GJ561">
            <v>0</v>
          </cell>
          <cell r="GK561">
            <v>0</v>
          </cell>
          <cell r="GL561">
            <v>0</v>
          </cell>
          <cell r="GM561">
            <v>0</v>
          </cell>
          <cell r="GN561">
            <v>0</v>
          </cell>
          <cell r="GO561">
            <v>0</v>
          </cell>
          <cell r="GP561">
            <v>0</v>
          </cell>
          <cell r="GQ561">
            <v>0</v>
          </cell>
          <cell r="GR561">
            <v>0</v>
          </cell>
          <cell r="GS561">
            <v>0</v>
          </cell>
          <cell r="GT561">
            <v>0</v>
          </cell>
          <cell r="GU561">
            <v>0</v>
          </cell>
          <cell r="GV561">
            <v>0</v>
          </cell>
          <cell r="GW561">
            <v>0</v>
          </cell>
          <cell r="GX561">
            <v>0</v>
          </cell>
          <cell r="GY561">
            <v>0</v>
          </cell>
          <cell r="GZ561">
            <v>0</v>
          </cell>
          <cell r="HA561">
            <v>0</v>
          </cell>
          <cell r="HB561">
            <v>0</v>
          </cell>
          <cell r="HC561">
            <v>0</v>
          </cell>
          <cell r="HD561">
            <v>0</v>
          </cell>
          <cell r="HE561">
            <v>0</v>
          </cell>
          <cell r="HF561">
            <v>0</v>
          </cell>
          <cell r="HG561">
            <v>0</v>
          </cell>
          <cell r="HH561">
            <v>0</v>
          </cell>
          <cell r="HI561">
            <v>0</v>
          </cell>
          <cell r="HJ561">
            <v>0</v>
          </cell>
          <cell r="HK561">
            <v>0</v>
          </cell>
          <cell r="HL561">
            <v>0</v>
          </cell>
          <cell r="HM561">
            <v>0</v>
          </cell>
          <cell r="HN561">
            <v>0</v>
          </cell>
          <cell r="HO561">
            <v>0</v>
          </cell>
          <cell r="HP561">
            <v>0</v>
          </cell>
          <cell r="HQ561">
            <v>0</v>
          </cell>
          <cell r="HR561">
            <v>0</v>
          </cell>
          <cell r="HS561">
            <v>0</v>
          </cell>
          <cell r="HT561">
            <v>0</v>
          </cell>
          <cell r="HU561">
            <v>0</v>
          </cell>
          <cell r="HV561">
            <v>0</v>
          </cell>
          <cell r="HW561">
            <v>0</v>
          </cell>
          <cell r="HX561">
            <v>0</v>
          </cell>
          <cell r="HY561">
            <v>0</v>
          </cell>
          <cell r="HZ561">
            <v>0</v>
          </cell>
          <cell r="IA561">
            <v>0</v>
          </cell>
          <cell r="IB561">
            <v>0</v>
          </cell>
          <cell r="IC561">
            <v>0</v>
          </cell>
          <cell r="ID561">
            <v>0</v>
          </cell>
          <cell r="IE561">
            <v>0</v>
          </cell>
          <cell r="IF561">
            <v>0</v>
          </cell>
          <cell r="IG561">
            <v>0</v>
          </cell>
          <cell r="IH561">
            <v>0</v>
          </cell>
          <cell r="II561">
            <v>0</v>
          </cell>
          <cell r="IJ561">
            <v>0</v>
          </cell>
          <cell r="IK561">
            <v>0</v>
          </cell>
          <cell r="IL561">
            <v>0</v>
          </cell>
          <cell r="IM561">
            <v>0</v>
          </cell>
          <cell r="IN561">
            <v>0</v>
          </cell>
          <cell r="IO561">
            <v>0</v>
          </cell>
          <cell r="IP561">
            <v>0</v>
          </cell>
          <cell r="IQ561">
            <v>0</v>
          </cell>
          <cell r="IR561">
            <v>0</v>
          </cell>
          <cell r="IS561">
            <v>0</v>
          </cell>
          <cell r="IT561">
            <v>0</v>
          </cell>
          <cell r="IU561">
            <v>0</v>
          </cell>
          <cell r="IV561">
            <v>0</v>
          </cell>
          <cell r="IW561">
            <v>0</v>
          </cell>
          <cell r="IX561">
            <v>0</v>
          </cell>
          <cell r="IY561">
            <v>0</v>
          </cell>
          <cell r="IZ561">
            <v>0</v>
          </cell>
          <cell r="JA561">
            <v>0</v>
          </cell>
          <cell r="JB561">
            <v>0</v>
          </cell>
          <cell r="JC561">
            <v>0</v>
          </cell>
          <cell r="JD561">
            <v>0</v>
          </cell>
          <cell r="JE561">
            <v>0</v>
          </cell>
          <cell r="JF561">
            <v>0</v>
          </cell>
          <cell r="JG561">
            <v>0</v>
          </cell>
          <cell r="JH561">
            <v>0</v>
          </cell>
          <cell r="JI561">
            <v>0</v>
          </cell>
          <cell r="JJ561">
            <v>0</v>
          </cell>
          <cell r="JK561">
            <v>0</v>
          </cell>
          <cell r="JL561">
            <v>0</v>
          </cell>
          <cell r="JM561">
            <v>0</v>
          </cell>
          <cell r="JN561">
            <v>0</v>
          </cell>
          <cell r="JO561">
            <v>0</v>
          </cell>
          <cell r="JP561">
            <v>0</v>
          </cell>
          <cell r="JQ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2.5558041000017795E-4</v>
          </cell>
          <cell r="AF562">
            <v>0</v>
          </cell>
          <cell r="AG562">
            <v>5.0228454000000866E-4</v>
          </cell>
          <cell r="AH562">
            <v>0</v>
          </cell>
          <cell r="AI562">
            <v>-1.4270221200000099E-3</v>
          </cell>
          <cell r="AJ562">
            <v>1.1803179899998462E-3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4.7740935400000239E-3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4.7740935400000239E-3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1.2900295700006836E-3</v>
          </cell>
          <cell r="EF562">
            <v>0</v>
          </cell>
          <cell r="EG562">
            <v>0</v>
          </cell>
          <cell r="EH562">
            <v>0</v>
          </cell>
          <cell r="EI562">
            <v>1.2900295699999065E-3</v>
          </cell>
          <cell r="EJ562">
            <v>0</v>
          </cell>
          <cell r="EK562">
            <v>0</v>
          </cell>
          <cell r="EL562">
            <v>0</v>
          </cell>
          <cell r="EM562">
            <v>0</v>
          </cell>
          <cell r="EN562">
            <v>0</v>
          </cell>
          <cell r="EO562">
            <v>0</v>
          </cell>
          <cell r="EP562">
            <v>0</v>
          </cell>
          <cell r="EQ562">
            <v>0</v>
          </cell>
          <cell r="ER562">
            <v>8.9706999200007687E-3</v>
          </cell>
          <cell r="ES562">
            <v>0</v>
          </cell>
          <cell r="ET562">
            <v>0</v>
          </cell>
          <cell r="EU562">
            <v>0</v>
          </cell>
          <cell r="EV562">
            <v>4.4912905200000797E-3</v>
          </cell>
          <cell r="EW562">
            <v>4.4794094000000229E-3</v>
          </cell>
          <cell r="EX562">
            <v>0</v>
          </cell>
          <cell r="EY562">
            <v>0</v>
          </cell>
          <cell r="EZ562">
            <v>0</v>
          </cell>
          <cell r="FA562">
            <v>0</v>
          </cell>
          <cell r="FB562">
            <v>0</v>
          </cell>
          <cell r="FC562">
            <v>0</v>
          </cell>
          <cell r="FD562">
            <v>0</v>
          </cell>
          <cell r="FE562">
            <v>5.3119326700006297E-3</v>
          </cell>
          <cell r="FF562">
            <v>0</v>
          </cell>
          <cell r="FG562">
            <v>0</v>
          </cell>
          <cell r="FH562">
            <v>3.557106699999979E-3</v>
          </cell>
          <cell r="FI562">
            <v>0</v>
          </cell>
          <cell r="FJ562">
            <v>1.7548259699999846E-3</v>
          </cell>
          <cell r="FK562">
            <v>0</v>
          </cell>
          <cell r="FL562">
            <v>0</v>
          </cell>
          <cell r="FM562">
            <v>0</v>
          </cell>
          <cell r="FN562">
            <v>0</v>
          </cell>
          <cell r="FO562">
            <v>0</v>
          </cell>
          <cell r="FP562">
            <v>0</v>
          </cell>
          <cell r="FQ562">
            <v>0</v>
          </cell>
          <cell r="FR562">
            <v>1.2802420099990997E-3</v>
          </cell>
          <cell r="FS562">
            <v>0</v>
          </cell>
          <cell r="FT562">
            <v>0</v>
          </cell>
          <cell r="FU562">
            <v>0</v>
          </cell>
          <cell r="FV562">
            <v>1.2802420099999878E-3</v>
          </cell>
          <cell r="FW562">
            <v>0</v>
          </cell>
          <cell r="FX562">
            <v>0</v>
          </cell>
          <cell r="FY562">
            <v>0</v>
          </cell>
          <cell r="FZ562">
            <v>0</v>
          </cell>
          <cell r="GA562">
            <v>0</v>
          </cell>
          <cell r="GB562">
            <v>0</v>
          </cell>
          <cell r="GC562">
            <v>0</v>
          </cell>
          <cell r="GD562">
            <v>0</v>
          </cell>
          <cell r="GE562">
            <v>0</v>
          </cell>
          <cell r="GF562">
            <v>0</v>
          </cell>
          <cell r="GG562">
            <v>0</v>
          </cell>
          <cell r="GH562">
            <v>0</v>
          </cell>
          <cell r="GI562">
            <v>0</v>
          </cell>
          <cell r="GJ562">
            <v>0</v>
          </cell>
          <cell r="GK562">
            <v>0</v>
          </cell>
          <cell r="GL562">
            <v>0</v>
          </cell>
          <cell r="GM562">
            <v>0</v>
          </cell>
          <cell r="GN562">
            <v>0</v>
          </cell>
          <cell r="GO562">
            <v>0</v>
          </cell>
          <cell r="GP562">
            <v>0</v>
          </cell>
          <cell r="GQ562">
            <v>0</v>
          </cell>
          <cell r="GR562">
            <v>0</v>
          </cell>
          <cell r="GS562">
            <v>0</v>
          </cell>
          <cell r="GT562">
            <v>0</v>
          </cell>
          <cell r="GU562">
            <v>0</v>
          </cell>
          <cell r="GV562">
            <v>0</v>
          </cell>
          <cell r="GW562">
            <v>0</v>
          </cell>
          <cell r="GX562">
            <v>0</v>
          </cell>
          <cell r="GY562">
            <v>0</v>
          </cell>
          <cell r="GZ562">
            <v>0</v>
          </cell>
          <cell r="HA562">
            <v>0</v>
          </cell>
          <cell r="HB562">
            <v>0</v>
          </cell>
          <cell r="HC562">
            <v>0</v>
          </cell>
          <cell r="HD562">
            <v>0</v>
          </cell>
          <cell r="HE562">
            <v>0</v>
          </cell>
          <cell r="HF562">
            <v>0</v>
          </cell>
          <cell r="HG562">
            <v>0</v>
          </cell>
          <cell r="HH562">
            <v>0</v>
          </cell>
          <cell r="HI562">
            <v>0</v>
          </cell>
          <cell r="HJ562">
            <v>0</v>
          </cell>
          <cell r="HK562">
            <v>0</v>
          </cell>
          <cell r="HL562">
            <v>0</v>
          </cell>
          <cell r="HM562">
            <v>0</v>
          </cell>
          <cell r="HN562">
            <v>0</v>
          </cell>
          <cell r="HO562">
            <v>0</v>
          </cell>
          <cell r="HP562">
            <v>0</v>
          </cell>
          <cell r="HQ562">
            <v>0</v>
          </cell>
          <cell r="HR562">
            <v>0</v>
          </cell>
          <cell r="HS562">
            <v>0</v>
          </cell>
          <cell r="HT562">
            <v>0</v>
          </cell>
          <cell r="HU562">
            <v>0</v>
          </cell>
          <cell r="HV562">
            <v>0</v>
          </cell>
          <cell r="HW562">
            <v>0</v>
          </cell>
          <cell r="HX562">
            <v>0</v>
          </cell>
          <cell r="HY562">
            <v>0</v>
          </cell>
          <cell r="HZ562">
            <v>0</v>
          </cell>
          <cell r="IA562">
            <v>0</v>
          </cell>
          <cell r="IB562">
            <v>0</v>
          </cell>
          <cell r="IC562">
            <v>0</v>
          </cell>
          <cell r="ID562">
            <v>0</v>
          </cell>
          <cell r="IE562">
            <v>0</v>
          </cell>
          <cell r="IF562">
            <v>0</v>
          </cell>
          <cell r="IG562">
            <v>0</v>
          </cell>
          <cell r="IH562">
            <v>0</v>
          </cell>
          <cell r="II562">
            <v>0</v>
          </cell>
          <cell r="IJ562">
            <v>0</v>
          </cell>
          <cell r="IK562">
            <v>0</v>
          </cell>
          <cell r="IL562">
            <v>0</v>
          </cell>
          <cell r="IM562">
            <v>0</v>
          </cell>
          <cell r="IN562">
            <v>0</v>
          </cell>
          <cell r="IO562">
            <v>0</v>
          </cell>
          <cell r="IP562">
            <v>0</v>
          </cell>
          <cell r="IQ562">
            <v>0</v>
          </cell>
          <cell r="IR562">
            <v>0</v>
          </cell>
          <cell r="IS562">
            <v>0</v>
          </cell>
          <cell r="IT562">
            <v>0</v>
          </cell>
          <cell r="IU562">
            <v>0</v>
          </cell>
          <cell r="IV562">
            <v>0</v>
          </cell>
          <cell r="IW562">
            <v>0</v>
          </cell>
          <cell r="IX562">
            <v>0</v>
          </cell>
          <cell r="IY562">
            <v>0</v>
          </cell>
          <cell r="IZ562">
            <v>0</v>
          </cell>
          <cell r="JA562">
            <v>0</v>
          </cell>
          <cell r="JB562">
            <v>0</v>
          </cell>
          <cell r="JC562">
            <v>0</v>
          </cell>
          <cell r="JD562">
            <v>0</v>
          </cell>
          <cell r="JE562">
            <v>1.0969999999967811E-8</v>
          </cell>
          <cell r="JF562">
            <v>0</v>
          </cell>
          <cell r="JG562">
            <v>0</v>
          </cell>
          <cell r="JH562">
            <v>1.0970000000001692E-8</v>
          </cell>
          <cell r="JI562">
            <v>0</v>
          </cell>
          <cell r="JJ562">
            <v>0</v>
          </cell>
          <cell r="JK562">
            <v>0</v>
          </cell>
          <cell r="JL562">
            <v>0</v>
          </cell>
          <cell r="JM562">
            <v>0</v>
          </cell>
          <cell r="JN562">
            <v>0</v>
          </cell>
          <cell r="JO562">
            <v>0</v>
          </cell>
          <cell r="JP562">
            <v>0</v>
          </cell>
          <cell r="JQ562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-28.118297481669288</v>
          </cell>
          <cell r="BS563">
            <v>-3.9663782504599681</v>
          </cell>
          <cell r="BT563">
            <v>-8.1235908243600079</v>
          </cell>
          <cell r="BU563">
            <v>3.630922551059939</v>
          </cell>
          <cell r="BV563">
            <v>-3.6965674681999872</v>
          </cell>
          <cell r="BW563">
            <v>-3.3599878021600489</v>
          </cell>
          <cell r="BX563">
            <v>-4.0467444231999252</v>
          </cell>
          <cell r="BY563">
            <v>0.57866722158996708</v>
          </cell>
          <cell r="BZ563">
            <v>2.5241348717199799</v>
          </cell>
          <cell r="CA563">
            <v>-3.8287688989499884</v>
          </cell>
          <cell r="CB563">
            <v>-7.3871973787099705</v>
          </cell>
          <cell r="CC563">
            <v>-1.46666745037993</v>
          </cell>
          <cell r="CD563">
            <v>1.0238803703800272</v>
          </cell>
          <cell r="CE563">
            <v>-44.04774163987895</v>
          </cell>
          <cell r="CF563">
            <v>-15.101848048419924</v>
          </cell>
          <cell r="CG563">
            <v>-17.916128354939929</v>
          </cell>
          <cell r="CH563">
            <v>6.965827391960147</v>
          </cell>
          <cell r="CI563">
            <v>-18.412091375529826</v>
          </cell>
          <cell r="CJ563">
            <v>14.642178846679599</v>
          </cell>
          <cell r="CK563">
            <v>-3.4699688750997666</v>
          </cell>
          <cell r="CL563">
            <v>3.1635776317093587</v>
          </cell>
          <cell r="CM563">
            <v>-1.4608640750002451</v>
          </cell>
          <cell r="CN563">
            <v>-9.4189453145302195</v>
          </cell>
          <cell r="CO563">
            <v>-6.9405435042701811</v>
          </cell>
          <cell r="CP563">
            <v>-0.47494519959002446</v>
          </cell>
          <cell r="CQ563">
            <v>4.3760092371500718</v>
          </cell>
          <cell r="CR563">
            <v>-10.932000083448656</v>
          </cell>
          <cell r="CS563">
            <v>2.7625048034899464</v>
          </cell>
          <cell r="CT563">
            <v>-8.5071913781398507</v>
          </cell>
          <cell r="CU563">
            <v>-14.761213017669434</v>
          </cell>
          <cell r="CV563">
            <v>35.462676963219565</v>
          </cell>
          <cell r="CW563">
            <v>3.8417691818904132</v>
          </cell>
          <cell r="CX563">
            <v>-5.4678246475095875</v>
          </cell>
          <cell r="CY563">
            <v>0.54881405440983144</v>
          </cell>
          <cell r="CZ563">
            <v>-7.859620474730491</v>
          </cell>
          <cell r="DA563">
            <v>-18.774760912990132</v>
          </cell>
          <cell r="DB563">
            <v>-3.9162726562701664</v>
          </cell>
          <cell r="DC563">
            <v>4.7222597489800364</v>
          </cell>
          <cell r="DD563">
            <v>1.0168582518699623</v>
          </cell>
          <cell r="DE563">
            <v>50.707634968981438</v>
          </cell>
          <cell r="DF563">
            <v>19.130652656219809</v>
          </cell>
          <cell r="DG563">
            <v>18.779039051509926</v>
          </cell>
          <cell r="DH563">
            <v>-6.7337611550005931</v>
          </cell>
          <cell r="DI563">
            <v>8.1375150781300363</v>
          </cell>
          <cell r="DJ563">
            <v>7.9424721450095603</v>
          </cell>
          <cell r="DK563">
            <v>13.758123321999847</v>
          </cell>
          <cell r="DL563">
            <v>-13.164922866018969</v>
          </cell>
          <cell r="DM563">
            <v>39.420683341400036</v>
          </cell>
          <cell r="DN563">
            <v>-10.617527037521086</v>
          </cell>
          <cell r="DO563">
            <v>-16.265678726939768</v>
          </cell>
          <cell r="DP563">
            <v>-8.8210966302499401</v>
          </cell>
          <cell r="DQ563">
            <v>-0.85786420955992071</v>
          </cell>
          <cell r="DR563">
            <v>-49.782502495931112</v>
          </cell>
          <cell r="DS563">
            <v>-6.2988757567201219</v>
          </cell>
          <cell r="DT563">
            <v>-17.210143610900104</v>
          </cell>
          <cell r="DU563">
            <v>21.077445891240131</v>
          </cell>
          <cell r="DV563">
            <v>-15.01293751294088</v>
          </cell>
          <cell r="DW563">
            <v>14.867188390630872</v>
          </cell>
          <cell r="DX563">
            <v>-4.2036850096892522</v>
          </cell>
          <cell r="DY563">
            <v>3.5860334456801866</v>
          </cell>
          <cell r="DZ563">
            <v>-7.0645453182596611</v>
          </cell>
          <cell r="EA563">
            <v>-8.125930186309688</v>
          </cell>
          <cell r="EB563">
            <v>-16.071261770049659</v>
          </cell>
          <cell r="EC563">
            <v>0.73722651288017005</v>
          </cell>
          <cell r="ED563">
            <v>-16.063017571499927</v>
          </cell>
          <cell r="EE563">
            <v>42.416966960445279</v>
          </cell>
          <cell r="EF563">
            <v>-10.335836780990121</v>
          </cell>
          <cell r="EG563">
            <v>-11.12973503606031</v>
          </cell>
          <cell r="EH563">
            <v>3.548558251689883</v>
          </cell>
          <cell r="EI563">
            <v>18.062062358249477</v>
          </cell>
          <cell r="EJ563">
            <v>21.993211432839416</v>
          </cell>
          <cell r="EK563">
            <v>2.7984426930588597</v>
          </cell>
          <cell r="EL563">
            <v>2.1837136516996907</v>
          </cell>
          <cell r="EM563">
            <v>15.320098845101711</v>
          </cell>
          <cell r="EN563">
            <v>8.7389799884194872</v>
          </cell>
          <cell r="EO563">
            <v>-3.7038132345001031</v>
          </cell>
          <cell r="EP563">
            <v>-0.15167504224041295</v>
          </cell>
          <cell r="EQ563">
            <v>-4.9070401668200248</v>
          </cell>
          <cell r="ER563">
            <v>-119.00244718009344</v>
          </cell>
          <cell r="ES563">
            <v>-19.654442805220128</v>
          </cell>
          <cell r="ET563">
            <v>-14.069804572360454</v>
          </cell>
          <cell r="EU563">
            <v>-7.4805341176302136</v>
          </cell>
          <cell r="EV563">
            <v>14.294673217180389</v>
          </cell>
          <cell r="EW563">
            <v>-8.8097975242490065</v>
          </cell>
          <cell r="EX563">
            <v>-6.2407501218294783</v>
          </cell>
          <cell r="EY563">
            <v>-19.638826236910973</v>
          </cell>
          <cell r="EZ563">
            <v>-44.092038680141741</v>
          </cell>
          <cell r="FA563">
            <v>0.35278916638071678</v>
          </cell>
          <cell r="FB563">
            <v>-8.7340909454096618</v>
          </cell>
          <cell r="FC563">
            <v>-2.3511439948199495</v>
          </cell>
          <cell r="FD563">
            <v>-2.5784805650799854</v>
          </cell>
          <cell r="FE563">
            <v>42.152111636736663</v>
          </cell>
          <cell r="FF563">
            <v>-12.855757031680241</v>
          </cell>
          <cell r="FG563">
            <v>19.497241898960283</v>
          </cell>
          <cell r="FH563">
            <v>-3.1625123863600493</v>
          </cell>
          <cell r="FI563">
            <v>46.211855140469652</v>
          </cell>
          <cell r="FJ563">
            <v>-0.30906055748027939</v>
          </cell>
          <cell r="FK563">
            <v>23.039749507200213</v>
          </cell>
          <cell r="FL563">
            <v>-7.5497861639605617</v>
          </cell>
          <cell r="FM563">
            <v>19.930441740360948</v>
          </cell>
          <cell r="FN563">
            <v>-1.4754157166603363</v>
          </cell>
          <cell r="FO563">
            <v>-23.225042849659985</v>
          </cell>
          <cell r="FP563">
            <v>-10.235562218450468</v>
          </cell>
          <cell r="FQ563">
            <v>-7.7140397259997826</v>
          </cell>
          <cell r="FR563">
            <v>30.85732574393478</v>
          </cell>
          <cell r="FS563">
            <v>34.414075850970221</v>
          </cell>
          <cell r="FT563">
            <v>5.8805315772401627</v>
          </cell>
          <cell r="FU563">
            <v>13.522700403989802</v>
          </cell>
          <cell r="FV563">
            <v>-36.739658809990033</v>
          </cell>
          <cell r="FW563">
            <v>-15.317204639501142</v>
          </cell>
          <cell r="FX563">
            <v>8.7253187633405105</v>
          </cell>
          <cell r="FY563">
            <v>1.8273709142895314</v>
          </cell>
          <cell r="FZ563">
            <v>11.272767288389332</v>
          </cell>
          <cell r="GA563">
            <v>4.545073322850385</v>
          </cell>
          <cell r="GB563">
            <v>6.6385932242997114</v>
          </cell>
          <cell r="GC563">
            <v>-0.41674204867990738</v>
          </cell>
          <cell r="GD563">
            <v>-3.4955001032599284</v>
          </cell>
          <cell r="GE563">
            <v>9.07335364784376</v>
          </cell>
          <cell r="GF563">
            <v>0</v>
          </cell>
          <cell r="GG563">
            <v>0</v>
          </cell>
          <cell r="GH563">
            <v>0</v>
          </cell>
          <cell r="GI563">
            <v>11.874258503989495</v>
          </cell>
          <cell r="GJ563">
            <v>-2.800904856148918</v>
          </cell>
          <cell r="GK563">
            <v>0</v>
          </cell>
          <cell r="GL563">
            <v>0</v>
          </cell>
          <cell r="GM563">
            <v>0</v>
          </cell>
          <cell r="GN563">
            <v>0</v>
          </cell>
          <cell r="GO563">
            <v>0</v>
          </cell>
          <cell r="GP563">
            <v>0</v>
          </cell>
          <cell r="GQ563">
            <v>0</v>
          </cell>
          <cell r="GR563">
            <v>0</v>
          </cell>
          <cell r="GS563">
            <v>0</v>
          </cell>
          <cell r="GT563">
            <v>0</v>
          </cell>
          <cell r="GU563">
            <v>0</v>
          </cell>
          <cell r="GV563">
            <v>0</v>
          </cell>
          <cell r="GW563">
            <v>0</v>
          </cell>
          <cell r="GX563">
            <v>0</v>
          </cell>
          <cell r="GY563">
            <v>0</v>
          </cell>
          <cell r="GZ563">
            <v>0</v>
          </cell>
          <cell r="HA563">
            <v>0</v>
          </cell>
          <cell r="HB563">
            <v>0</v>
          </cell>
          <cell r="HC563">
            <v>0</v>
          </cell>
          <cell r="HD563">
            <v>0</v>
          </cell>
          <cell r="HE563">
            <v>0</v>
          </cell>
          <cell r="HF563">
            <v>0</v>
          </cell>
          <cell r="HG563">
            <v>0</v>
          </cell>
          <cell r="HH563">
            <v>0</v>
          </cell>
          <cell r="HI563">
            <v>0</v>
          </cell>
          <cell r="HJ563">
            <v>0</v>
          </cell>
          <cell r="HK563">
            <v>0</v>
          </cell>
          <cell r="HL563">
            <v>0</v>
          </cell>
          <cell r="HM563">
            <v>0</v>
          </cell>
          <cell r="HN563">
            <v>0</v>
          </cell>
          <cell r="HO563">
            <v>0</v>
          </cell>
          <cell r="HP563">
            <v>0</v>
          </cell>
          <cell r="HQ563">
            <v>0</v>
          </cell>
          <cell r="HR563">
            <v>0</v>
          </cell>
          <cell r="HS563">
            <v>0</v>
          </cell>
          <cell r="HT563">
            <v>0</v>
          </cell>
          <cell r="HU563">
            <v>0</v>
          </cell>
          <cell r="HV563">
            <v>0</v>
          </cell>
          <cell r="HW563">
            <v>0</v>
          </cell>
          <cell r="HX563">
            <v>0</v>
          </cell>
          <cell r="HY563">
            <v>0</v>
          </cell>
          <cell r="HZ563">
            <v>0</v>
          </cell>
          <cell r="IA563">
            <v>0</v>
          </cell>
          <cell r="IB563">
            <v>0</v>
          </cell>
          <cell r="IC563">
            <v>0</v>
          </cell>
          <cell r="ID563">
            <v>0</v>
          </cell>
          <cell r="IE563">
            <v>0</v>
          </cell>
          <cell r="IF563">
            <v>0</v>
          </cell>
          <cell r="IG563">
            <v>0</v>
          </cell>
          <cell r="IH563">
            <v>0</v>
          </cell>
          <cell r="II563">
            <v>0</v>
          </cell>
          <cell r="IJ563">
            <v>0</v>
          </cell>
          <cell r="IK563">
            <v>0</v>
          </cell>
          <cell r="IL563">
            <v>0</v>
          </cell>
          <cell r="IM563">
            <v>0</v>
          </cell>
          <cell r="IN563">
            <v>0</v>
          </cell>
          <cell r="IO563">
            <v>0</v>
          </cell>
          <cell r="IP563">
            <v>0</v>
          </cell>
          <cell r="IQ563">
            <v>0</v>
          </cell>
          <cell r="IR563">
            <v>0</v>
          </cell>
          <cell r="IS563">
            <v>0</v>
          </cell>
          <cell r="IT563">
            <v>0</v>
          </cell>
          <cell r="IU563">
            <v>0</v>
          </cell>
          <cell r="IV563">
            <v>0</v>
          </cell>
          <cell r="IW563">
            <v>0</v>
          </cell>
          <cell r="IX563">
            <v>0</v>
          </cell>
          <cell r="IY563">
            <v>0</v>
          </cell>
          <cell r="IZ563">
            <v>0</v>
          </cell>
          <cell r="JA563">
            <v>0</v>
          </cell>
          <cell r="JB563">
            <v>0</v>
          </cell>
          <cell r="JC563">
            <v>0</v>
          </cell>
          <cell r="JD563">
            <v>0</v>
          </cell>
          <cell r="JE563">
            <v>1.2868900000000496E-6</v>
          </cell>
          <cell r="JF563">
            <v>-2.9665999999999895E-7</v>
          </cell>
          <cell r="JG563">
            <v>1.7206000000000187E-7</v>
          </cell>
          <cell r="JH563">
            <v>1.846300000000003E-7</v>
          </cell>
          <cell r="JI563">
            <v>7.2086999999999298E-7</v>
          </cell>
          <cell r="JJ563">
            <v>4.5907999999999561E-7</v>
          </cell>
          <cell r="JK563">
            <v>-4.0589000000000163E-7</v>
          </cell>
          <cell r="JL563">
            <v>1.4224000000000289E-7</v>
          </cell>
          <cell r="JM563">
            <v>3.0277999999999848E-7</v>
          </cell>
          <cell r="JN563">
            <v>1.1245000000000601E-7</v>
          </cell>
          <cell r="JO563">
            <v>8.3609999999994275E-8</v>
          </cell>
          <cell r="JP563">
            <v>-1.1736999999999783E-7</v>
          </cell>
          <cell r="JQ563">
            <v>-7.0910000000000309E-8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9.8707847999968124E-4</v>
          </cell>
          <cell r="AF564">
            <v>9.870784800000143E-4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  <cell r="EE564">
            <v>0</v>
          </cell>
          <cell r="EF564">
            <v>0</v>
          </cell>
          <cell r="EG564">
            <v>0</v>
          </cell>
          <cell r="EH564">
            <v>0</v>
          </cell>
          <cell r="EI564">
            <v>0</v>
          </cell>
          <cell r="EJ564">
            <v>0</v>
          </cell>
          <cell r="EK564">
            <v>0</v>
          </cell>
          <cell r="EL564">
            <v>0</v>
          </cell>
          <cell r="EM564">
            <v>0</v>
          </cell>
          <cell r="EN564">
            <v>0</v>
          </cell>
          <cell r="EO564">
            <v>0</v>
          </cell>
          <cell r="EP564">
            <v>0</v>
          </cell>
          <cell r="EQ564">
            <v>0</v>
          </cell>
          <cell r="ER564">
            <v>0</v>
          </cell>
          <cell r="ES564">
            <v>0</v>
          </cell>
          <cell r="ET564">
            <v>0</v>
          </cell>
          <cell r="EU564">
            <v>0</v>
          </cell>
          <cell r="EV564">
            <v>0</v>
          </cell>
          <cell r="EW564">
            <v>0</v>
          </cell>
          <cell r="EX564">
            <v>0</v>
          </cell>
          <cell r="EY564">
            <v>0</v>
          </cell>
          <cell r="EZ564">
            <v>0</v>
          </cell>
          <cell r="FA564">
            <v>0</v>
          </cell>
          <cell r="FB564">
            <v>0</v>
          </cell>
          <cell r="FC564">
            <v>0</v>
          </cell>
          <cell r="FD564">
            <v>0</v>
          </cell>
          <cell r="FE564">
            <v>0</v>
          </cell>
          <cell r="FF564">
            <v>0</v>
          </cell>
          <cell r="FG564">
            <v>0</v>
          </cell>
          <cell r="FH564">
            <v>0</v>
          </cell>
          <cell r="FI564">
            <v>0</v>
          </cell>
          <cell r="FJ564">
            <v>0</v>
          </cell>
          <cell r="FK564">
            <v>0</v>
          </cell>
          <cell r="FL564">
            <v>0</v>
          </cell>
          <cell r="FM564">
            <v>0</v>
          </cell>
          <cell r="FN564">
            <v>0</v>
          </cell>
          <cell r="FO564">
            <v>0</v>
          </cell>
          <cell r="FP564">
            <v>0</v>
          </cell>
          <cell r="FQ564">
            <v>0</v>
          </cell>
          <cell r="FR564">
            <v>0</v>
          </cell>
          <cell r="FS564">
            <v>0</v>
          </cell>
          <cell r="FT564">
            <v>0</v>
          </cell>
          <cell r="FU564">
            <v>0</v>
          </cell>
          <cell r="FV564">
            <v>0</v>
          </cell>
          <cell r="FW564">
            <v>0</v>
          </cell>
          <cell r="FX564">
            <v>0</v>
          </cell>
          <cell r="FY564">
            <v>0</v>
          </cell>
          <cell r="FZ564">
            <v>0</v>
          </cell>
          <cell r="GA564">
            <v>0</v>
          </cell>
          <cell r="GB564">
            <v>0</v>
          </cell>
          <cell r="GC564">
            <v>0</v>
          </cell>
          <cell r="GD564">
            <v>0</v>
          </cell>
          <cell r="GE564">
            <v>0</v>
          </cell>
          <cell r="GF564">
            <v>0</v>
          </cell>
          <cell r="GG564">
            <v>0</v>
          </cell>
          <cell r="GH564">
            <v>0</v>
          </cell>
          <cell r="GI564">
            <v>0</v>
          </cell>
          <cell r="GJ564">
            <v>0</v>
          </cell>
          <cell r="GK564">
            <v>0</v>
          </cell>
          <cell r="GL564">
            <v>0</v>
          </cell>
          <cell r="GM564">
            <v>0</v>
          </cell>
          <cell r="GN564">
            <v>0</v>
          </cell>
          <cell r="GO564">
            <v>0</v>
          </cell>
          <cell r="GP564">
            <v>0</v>
          </cell>
          <cell r="GQ564">
            <v>0</v>
          </cell>
          <cell r="GR564">
            <v>0</v>
          </cell>
          <cell r="GS564">
            <v>0</v>
          </cell>
          <cell r="GT564">
            <v>0</v>
          </cell>
          <cell r="GU564">
            <v>0</v>
          </cell>
          <cell r="GV564">
            <v>0</v>
          </cell>
          <cell r="GW564">
            <v>0</v>
          </cell>
          <cell r="GX564">
            <v>0</v>
          </cell>
          <cell r="GY564">
            <v>0</v>
          </cell>
          <cell r="GZ564">
            <v>0</v>
          </cell>
          <cell r="HA564">
            <v>0</v>
          </cell>
          <cell r="HB564">
            <v>0</v>
          </cell>
          <cell r="HC564">
            <v>0</v>
          </cell>
          <cell r="HD564">
            <v>0</v>
          </cell>
          <cell r="HE564">
            <v>0</v>
          </cell>
          <cell r="HF564">
            <v>0</v>
          </cell>
          <cell r="HG564">
            <v>0</v>
          </cell>
          <cell r="HH564">
            <v>0</v>
          </cell>
          <cell r="HI564">
            <v>0</v>
          </cell>
          <cell r="HJ564">
            <v>0</v>
          </cell>
          <cell r="HK564">
            <v>0</v>
          </cell>
          <cell r="HL564">
            <v>0</v>
          </cell>
          <cell r="HM564">
            <v>0</v>
          </cell>
          <cell r="HN564">
            <v>0</v>
          </cell>
          <cell r="HO564">
            <v>0</v>
          </cell>
          <cell r="HP564">
            <v>0</v>
          </cell>
          <cell r="HQ564">
            <v>0</v>
          </cell>
          <cell r="HR564">
            <v>0</v>
          </cell>
          <cell r="HS564">
            <v>0</v>
          </cell>
          <cell r="HT564">
            <v>0</v>
          </cell>
          <cell r="HU564">
            <v>0</v>
          </cell>
          <cell r="HV564">
            <v>0</v>
          </cell>
          <cell r="HW564">
            <v>0</v>
          </cell>
          <cell r="HX564">
            <v>0</v>
          </cell>
          <cell r="HY564">
            <v>0</v>
          </cell>
          <cell r="HZ564">
            <v>0</v>
          </cell>
          <cell r="IA564">
            <v>0</v>
          </cell>
          <cell r="IB564">
            <v>0</v>
          </cell>
          <cell r="IC564">
            <v>0</v>
          </cell>
          <cell r="ID564">
            <v>0</v>
          </cell>
          <cell r="IE564">
            <v>0</v>
          </cell>
          <cell r="IF564">
            <v>0</v>
          </cell>
          <cell r="IG564">
            <v>0</v>
          </cell>
          <cell r="IH564">
            <v>0</v>
          </cell>
          <cell r="II564">
            <v>0</v>
          </cell>
          <cell r="IJ564">
            <v>0</v>
          </cell>
          <cell r="IK564">
            <v>0</v>
          </cell>
          <cell r="IL564">
            <v>0</v>
          </cell>
          <cell r="IM564">
            <v>0</v>
          </cell>
          <cell r="IN564">
            <v>0</v>
          </cell>
          <cell r="IO564">
            <v>0</v>
          </cell>
          <cell r="IP564">
            <v>0</v>
          </cell>
          <cell r="IQ564">
            <v>0</v>
          </cell>
          <cell r="IR564">
            <v>0</v>
          </cell>
          <cell r="IS564">
            <v>0</v>
          </cell>
          <cell r="IT564">
            <v>0</v>
          </cell>
          <cell r="IU564">
            <v>0</v>
          </cell>
          <cell r="IV564">
            <v>0</v>
          </cell>
          <cell r="IW564">
            <v>0</v>
          </cell>
          <cell r="IX564">
            <v>0</v>
          </cell>
          <cell r="IY564">
            <v>0</v>
          </cell>
          <cell r="IZ564">
            <v>0</v>
          </cell>
          <cell r="JA564">
            <v>0</v>
          </cell>
          <cell r="JB564">
            <v>0</v>
          </cell>
          <cell r="JC564">
            <v>0</v>
          </cell>
          <cell r="JD564">
            <v>0</v>
          </cell>
          <cell r="JE564">
            <v>0</v>
          </cell>
          <cell r="JF564">
            <v>0</v>
          </cell>
          <cell r="JG564">
            <v>0</v>
          </cell>
          <cell r="JH564">
            <v>0</v>
          </cell>
          <cell r="JI564">
            <v>0</v>
          </cell>
          <cell r="JJ564">
            <v>0</v>
          </cell>
          <cell r="JK564">
            <v>0</v>
          </cell>
          <cell r="JL564">
            <v>0</v>
          </cell>
          <cell r="JM564">
            <v>0</v>
          </cell>
          <cell r="JN564">
            <v>0</v>
          </cell>
          <cell r="JO564">
            <v>0</v>
          </cell>
          <cell r="JP564">
            <v>0</v>
          </cell>
          <cell r="JQ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7.4024805000050264E-4</v>
          </cell>
          <cell r="AF565">
            <v>0</v>
          </cell>
          <cell r="AG565">
            <v>5.8196146000000226E-4</v>
          </cell>
          <cell r="AH565">
            <v>0</v>
          </cell>
          <cell r="AI565">
            <v>-1.8972659399999481E-3</v>
          </cell>
          <cell r="AJ565">
            <v>2.0555525300001154E-3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  <cell r="EJ565">
            <v>0</v>
          </cell>
          <cell r="EK565">
            <v>0</v>
          </cell>
          <cell r="EL565">
            <v>0</v>
          </cell>
          <cell r="EM565">
            <v>0</v>
          </cell>
          <cell r="EN565">
            <v>0</v>
          </cell>
          <cell r="EO565">
            <v>0</v>
          </cell>
          <cell r="EP565">
            <v>0</v>
          </cell>
          <cell r="EQ565">
            <v>0</v>
          </cell>
          <cell r="ER565">
            <v>0</v>
          </cell>
          <cell r="ES565">
            <v>0</v>
          </cell>
          <cell r="ET565">
            <v>0</v>
          </cell>
          <cell r="EU565">
            <v>0</v>
          </cell>
          <cell r="EV565">
            <v>0</v>
          </cell>
          <cell r="EW565">
            <v>0</v>
          </cell>
          <cell r="EX565">
            <v>0</v>
          </cell>
          <cell r="EY565">
            <v>0</v>
          </cell>
          <cell r="EZ565">
            <v>0</v>
          </cell>
          <cell r="FA565">
            <v>0</v>
          </cell>
          <cell r="FB565">
            <v>0</v>
          </cell>
          <cell r="FC565">
            <v>0</v>
          </cell>
          <cell r="FD565">
            <v>0</v>
          </cell>
          <cell r="FE565">
            <v>0</v>
          </cell>
          <cell r="FF565">
            <v>0</v>
          </cell>
          <cell r="FG565">
            <v>0</v>
          </cell>
          <cell r="FH565">
            <v>0</v>
          </cell>
          <cell r="FI565">
            <v>0</v>
          </cell>
          <cell r="FJ565">
            <v>0</v>
          </cell>
          <cell r="FK565">
            <v>0</v>
          </cell>
          <cell r="FL565">
            <v>0</v>
          </cell>
          <cell r="FM565">
            <v>0</v>
          </cell>
          <cell r="FN565">
            <v>0</v>
          </cell>
          <cell r="FO565">
            <v>0</v>
          </cell>
          <cell r="FP565">
            <v>0</v>
          </cell>
          <cell r="FQ565">
            <v>0</v>
          </cell>
          <cell r="FR565">
            <v>0</v>
          </cell>
          <cell r="FS565">
            <v>0</v>
          </cell>
          <cell r="FT565">
            <v>0</v>
          </cell>
          <cell r="FU565">
            <v>0</v>
          </cell>
          <cell r="FV565">
            <v>0</v>
          </cell>
          <cell r="FW565">
            <v>0</v>
          </cell>
          <cell r="FX565">
            <v>0</v>
          </cell>
          <cell r="FY565">
            <v>0</v>
          </cell>
          <cell r="FZ565">
            <v>0</v>
          </cell>
          <cell r="GA565">
            <v>0</v>
          </cell>
          <cell r="GB565">
            <v>0</v>
          </cell>
          <cell r="GC565">
            <v>0</v>
          </cell>
          <cell r="GD565">
            <v>0</v>
          </cell>
          <cell r="GE565">
            <v>0</v>
          </cell>
          <cell r="GF565">
            <v>0</v>
          </cell>
          <cell r="GG565">
            <v>0</v>
          </cell>
          <cell r="GH565">
            <v>0</v>
          </cell>
          <cell r="GI565">
            <v>0</v>
          </cell>
          <cell r="GJ565">
            <v>0</v>
          </cell>
          <cell r="GK565">
            <v>0</v>
          </cell>
          <cell r="GL565">
            <v>0</v>
          </cell>
          <cell r="GM565">
            <v>0</v>
          </cell>
          <cell r="GN565">
            <v>0</v>
          </cell>
          <cell r="GO565">
            <v>0</v>
          </cell>
          <cell r="GP565">
            <v>0</v>
          </cell>
          <cell r="GQ565">
            <v>0</v>
          </cell>
          <cell r="GR565">
            <v>0</v>
          </cell>
          <cell r="GS565">
            <v>0</v>
          </cell>
          <cell r="GT565">
            <v>0</v>
          </cell>
          <cell r="GU565">
            <v>0</v>
          </cell>
          <cell r="GV565">
            <v>0</v>
          </cell>
          <cell r="GW565">
            <v>0</v>
          </cell>
          <cell r="GX565">
            <v>0</v>
          </cell>
          <cell r="GY565">
            <v>0</v>
          </cell>
          <cell r="GZ565">
            <v>0</v>
          </cell>
          <cell r="HA565">
            <v>0</v>
          </cell>
          <cell r="HB565">
            <v>0</v>
          </cell>
          <cell r="HC565">
            <v>0</v>
          </cell>
          <cell r="HD565">
            <v>0</v>
          </cell>
          <cell r="HE565">
            <v>0</v>
          </cell>
          <cell r="HF565">
            <v>0</v>
          </cell>
          <cell r="HG565">
            <v>0</v>
          </cell>
          <cell r="HH565">
            <v>0</v>
          </cell>
          <cell r="HI565">
            <v>0</v>
          </cell>
          <cell r="HJ565">
            <v>0</v>
          </cell>
          <cell r="HK565">
            <v>0</v>
          </cell>
          <cell r="HL565">
            <v>0</v>
          </cell>
          <cell r="HM565">
            <v>0</v>
          </cell>
          <cell r="HN565">
            <v>0</v>
          </cell>
          <cell r="HO565">
            <v>0</v>
          </cell>
          <cell r="HP565">
            <v>0</v>
          </cell>
          <cell r="HQ565">
            <v>0</v>
          </cell>
          <cell r="HR565">
            <v>0</v>
          </cell>
          <cell r="HS565">
            <v>0</v>
          </cell>
          <cell r="HT565">
            <v>0</v>
          </cell>
          <cell r="HU565">
            <v>0</v>
          </cell>
          <cell r="HV565">
            <v>0</v>
          </cell>
          <cell r="HW565">
            <v>0</v>
          </cell>
          <cell r="HX565">
            <v>0</v>
          </cell>
          <cell r="HY565">
            <v>0</v>
          </cell>
          <cell r="HZ565">
            <v>0</v>
          </cell>
          <cell r="IA565">
            <v>0</v>
          </cell>
          <cell r="IB565">
            <v>0</v>
          </cell>
          <cell r="IC565">
            <v>0</v>
          </cell>
          <cell r="ID565">
            <v>0</v>
          </cell>
          <cell r="IE565">
            <v>0</v>
          </cell>
          <cell r="IF565">
            <v>0</v>
          </cell>
          <cell r="IG565">
            <v>0</v>
          </cell>
          <cell r="IH565">
            <v>0</v>
          </cell>
          <cell r="II565">
            <v>0</v>
          </cell>
          <cell r="IJ565">
            <v>0</v>
          </cell>
          <cell r="IK565">
            <v>0</v>
          </cell>
          <cell r="IL565">
            <v>0</v>
          </cell>
          <cell r="IM565">
            <v>0</v>
          </cell>
          <cell r="IN565">
            <v>0</v>
          </cell>
          <cell r="IO565">
            <v>0</v>
          </cell>
          <cell r="IP565">
            <v>0</v>
          </cell>
          <cell r="IQ565">
            <v>0</v>
          </cell>
          <cell r="IR565">
            <v>0</v>
          </cell>
          <cell r="IS565">
            <v>0</v>
          </cell>
          <cell r="IT565">
            <v>0</v>
          </cell>
          <cell r="IU565">
            <v>0</v>
          </cell>
          <cell r="IV565">
            <v>0</v>
          </cell>
          <cell r="IW565">
            <v>0</v>
          </cell>
          <cell r="IX565">
            <v>0</v>
          </cell>
          <cell r="IY565">
            <v>0</v>
          </cell>
          <cell r="IZ565">
            <v>0</v>
          </cell>
          <cell r="JA565">
            <v>0</v>
          </cell>
          <cell r="JB565">
            <v>0</v>
          </cell>
          <cell r="JC565">
            <v>0</v>
          </cell>
          <cell r="JD565">
            <v>0</v>
          </cell>
          <cell r="JE565">
            <v>4.0980000000020739E-8</v>
          </cell>
          <cell r="JF565">
            <v>0</v>
          </cell>
          <cell r="JG565">
            <v>0</v>
          </cell>
          <cell r="JH565">
            <v>4.0979999999997022E-8</v>
          </cell>
          <cell r="JI565">
            <v>0</v>
          </cell>
          <cell r="JJ565">
            <v>0</v>
          </cell>
          <cell r="JK565">
            <v>0</v>
          </cell>
          <cell r="JL565">
            <v>0</v>
          </cell>
          <cell r="JM565">
            <v>0</v>
          </cell>
          <cell r="JN565">
            <v>0</v>
          </cell>
          <cell r="JO565">
            <v>0</v>
          </cell>
          <cell r="JP565">
            <v>0</v>
          </cell>
          <cell r="JQ565">
            <v>0</v>
          </cell>
        </row>
        <row r="566"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2.0969355100000087E-3</v>
          </cell>
          <cell r="AF566">
            <v>2.0969355100000087E-3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  <cell r="EJ566">
            <v>0</v>
          </cell>
          <cell r="EK566">
            <v>0</v>
          </cell>
          <cell r="EL566">
            <v>0</v>
          </cell>
          <cell r="EM566">
            <v>0</v>
          </cell>
          <cell r="EN566">
            <v>0</v>
          </cell>
          <cell r="EO566">
            <v>0</v>
          </cell>
          <cell r="EP566">
            <v>0</v>
          </cell>
          <cell r="EQ566">
            <v>0</v>
          </cell>
          <cell r="ER566">
            <v>0</v>
          </cell>
          <cell r="ES566">
            <v>0</v>
          </cell>
          <cell r="ET566">
            <v>0</v>
          </cell>
          <cell r="EU566">
            <v>0</v>
          </cell>
          <cell r="EV566">
            <v>0</v>
          </cell>
          <cell r="EW566">
            <v>0</v>
          </cell>
          <cell r="EX566">
            <v>0</v>
          </cell>
          <cell r="EY566">
            <v>0</v>
          </cell>
          <cell r="EZ566">
            <v>0</v>
          </cell>
          <cell r="FA566">
            <v>0</v>
          </cell>
          <cell r="FB566">
            <v>0</v>
          </cell>
          <cell r="FC566">
            <v>0</v>
          </cell>
          <cell r="FD566">
            <v>0</v>
          </cell>
          <cell r="FE566">
            <v>0</v>
          </cell>
          <cell r="FF566">
            <v>0</v>
          </cell>
          <cell r="FG566">
            <v>0</v>
          </cell>
          <cell r="FH566">
            <v>0</v>
          </cell>
          <cell r="FI566">
            <v>0</v>
          </cell>
          <cell r="FJ566">
            <v>0</v>
          </cell>
          <cell r="FK566">
            <v>0</v>
          </cell>
          <cell r="FL566">
            <v>0</v>
          </cell>
          <cell r="FM566">
            <v>0</v>
          </cell>
          <cell r="FN566">
            <v>0</v>
          </cell>
          <cell r="FO566">
            <v>0</v>
          </cell>
          <cell r="FP566">
            <v>0</v>
          </cell>
          <cell r="FQ566">
            <v>0</v>
          </cell>
          <cell r="FR566">
            <v>0</v>
          </cell>
          <cell r="FS566">
            <v>0</v>
          </cell>
          <cell r="FT566">
            <v>0</v>
          </cell>
          <cell r="FU566">
            <v>0</v>
          </cell>
          <cell r="FV566">
            <v>0</v>
          </cell>
          <cell r="FW566">
            <v>0</v>
          </cell>
          <cell r="FX566">
            <v>0</v>
          </cell>
          <cell r="FY566">
            <v>0</v>
          </cell>
          <cell r="FZ566">
            <v>0</v>
          </cell>
          <cell r="GA566">
            <v>0</v>
          </cell>
          <cell r="GB566">
            <v>0</v>
          </cell>
          <cell r="GC566">
            <v>0</v>
          </cell>
          <cell r="GD566">
            <v>0</v>
          </cell>
          <cell r="GE566">
            <v>0</v>
          </cell>
          <cell r="GF566">
            <v>0</v>
          </cell>
          <cell r="GG566">
            <v>0</v>
          </cell>
          <cell r="GH566">
            <v>0</v>
          </cell>
          <cell r="GI566">
            <v>0</v>
          </cell>
          <cell r="GJ566">
            <v>0</v>
          </cell>
          <cell r="GK566">
            <v>0</v>
          </cell>
          <cell r="GL566">
            <v>0</v>
          </cell>
          <cell r="GM566">
            <v>0</v>
          </cell>
          <cell r="GN566">
            <v>0</v>
          </cell>
          <cell r="GO566">
            <v>0</v>
          </cell>
          <cell r="GP566">
            <v>0</v>
          </cell>
          <cell r="GQ566">
            <v>0</v>
          </cell>
          <cell r="GR566">
            <v>0</v>
          </cell>
          <cell r="GS566">
            <v>0</v>
          </cell>
          <cell r="GT566">
            <v>0</v>
          </cell>
          <cell r="GU566">
            <v>0</v>
          </cell>
          <cell r="GV566">
            <v>0</v>
          </cell>
          <cell r="GW566">
            <v>0</v>
          </cell>
          <cell r="GX566">
            <v>0</v>
          </cell>
          <cell r="GY566">
            <v>0</v>
          </cell>
          <cell r="GZ566">
            <v>0</v>
          </cell>
          <cell r="HA566">
            <v>0</v>
          </cell>
          <cell r="HB566">
            <v>0</v>
          </cell>
          <cell r="HC566">
            <v>0</v>
          </cell>
          <cell r="HD566">
            <v>0</v>
          </cell>
          <cell r="HE566">
            <v>0</v>
          </cell>
          <cell r="HF566">
            <v>0</v>
          </cell>
          <cell r="HG566">
            <v>0</v>
          </cell>
          <cell r="HH566">
            <v>0</v>
          </cell>
          <cell r="HI566">
            <v>0</v>
          </cell>
          <cell r="HJ566">
            <v>0</v>
          </cell>
          <cell r="HK566">
            <v>0</v>
          </cell>
          <cell r="HL566">
            <v>0</v>
          </cell>
          <cell r="HM566">
            <v>0</v>
          </cell>
          <cell r="HN566">
            <v>0</v>
          </cell>
          <cell r="HO566">
            <v>0</v>
          </cell>
          <cell r="HP566">
            <v>0</v>
          </cell>
          <cell r="HQ566">
            <v>0</v>
          </cell>
          <cell r="HR566">
            <v>0</v>
          </cell>
          <cell r="HS566">
            <v>0</v>
          </cell>
          <cell r="HT566">
            <v>0</v>
          </cell>
          <cell r="HU566">
            <v>0</v>
          </cell>
          <cell r="HV566">
            <v>0</v>
          </cell>
          <cell r="HW566">
            <v>0</v>
          </cell>
          <cell r="HX566">
            <v>0</v>
          </cell>
          <cell r="HY566">
            <v>0</v>
          </cell>
          <cell r="HZ566">
            <v>0</v>
          </cell>
          <cell r="IA566">
            <v>0</v>
          </cell>
          <cell r="IB566">
            <v>0</v>
          </cell>
          <cell r="IC566">
            <v>0</v>
          </cell>
          <cell r="ID566">
            <v>0</v>
          </cell>
          <cell r="IE566">
            <v>0</v>
          </cell>
          <cell r="IF566">
            <v>0</v>
          </cell>
          <cell r="IG566">
            <v>0</v>
          </cell>
          <cell r="IH566">
            <v>0</v>
          </cell>
          <cell r="II566">
            <v>0</v>
          </cell>
          <cell r="IJ566">
            <v>0</v>
          </cell>
          <cell r="IK566">
            <v>0</v>
          </cell>
          <cell r="IL566">
            <v>0</v>
          </cell>
          <cell r="IM566">
            <v>0</v>
          </cell>
          <cell r="IN566">
            <v>0</v>
          </cell>
          <cell r="IO566">
            <v>0</v>
          </cell>
          <cell r="IP566">
            <v>0</v>
          </cell>
          <cell r="IQ566">
            <v>0</v>
          </cell>
          <cell r="IR566">
            <v>0</v>
          </cell>
          <cell r="IS566">
            <v>0</v>
          </cell>
          <cell r="IT566">
            <v>0</v>
          </cell>
          <cell r="IU566">
            <v>0</v>
          </cell>
          <cell r="IV566">
            <v>0</v>
          </cell>
          <cell r="IW566">
            <v>0</v>
          </cell>
          <cell r="IX566">
            <v>0</v>
          </cell>
          <cell r="IY566">
            <v>0</v>
          </cell>
          <cell r="IZ566">
            <v>0</v>
          </cell>
          <cell r="JA566">
            <v>0</v>
          </cell>
          <cell r="JB566">
            <v>0</v>
          </cell>
          <cell r="JC566">
            <v>0</v>
          </cell>
          <cell r="JD566">
            <v>0</v>
          </cell>
          <cell r="JE566">
            <v>0</v>
          </cell>
          <cell r="JF566">
            <v>0</v>
          </cell>
          <cell r="JG566">
            <v>0</v>
          </cell>
          <cell r="JH566">
            <v>0</v>
          </cell>
          <cell r="JI566">
            <v>0</v>
          </cell>
          <cell r="JJ566">
            <v>0</v>
          </cell>
          <cell r="JK566">
            <v>0</v>
          </cell>
          <cell r="JL566">
            <v>0</v>
          </cell>
          <cell r="JM566">
            <v>0</v>
          </cell>
          <cell r="JN566">
            <v>0</v>
          </cell>
          <cell r="JO566">
            <v>0</v>
          </cell>
          <cell r="JP566">
            <v>0</v>
          </cell>
          <cell r="JQ566">
            <v>0</v>
          </cell>
        </row>
        <row r="567"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4.7570176000100162E-4</v>
          </cell>
          <cell r="AF567">
            <v>4.7570176000000242E-4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  <cell r="EJ567">
            <v>0</v>
          </cell>
          <cell r="EK567">
            <v>0</v>
          </cell>
          <cell r="EL567">
            <v>0</v>
          </cell>
          <cell r="EM567">
            <v>0</v>
          </cell>
          <cell r="EN567">
            <v>0</v>
          </cell>
          <cell r="EO567">
            <v>0</v>
          </cell>
          <cell r="EP567">
            <v>0</v>
          </cell>
          <cell r="EQ567">
            <v>0</v>
          </cell>
          <cell r="ER567">
            <v>0</v>
          </cell>
          <cell r="ES567">
            <v>0</v>
          </cell>
          <cell r="ET567">
            <v>0</v>
          </cell>
          <cell r="EU567">
            <v>0</v>
          </cell>
          <cell r="EV567">
            <v>0</v>
          </cell>
          <cell r="EW567">
            <v>0</v>
          </cell>
          <cell r="EX567">
            <v>0</v>
          </cell>
          <cell r="EY567">
            <v>0</v>
          </cell>
          <cell r="EZ567">
            <v>0</v>
          </cell>
          <cell r="FA567">
            <v>0</v>
          </cell>
          <cell r="FB567">
            <v>0</v>
          </cell>
          <cell r="FC567">
            <v>0</v>
          </cell>
          <cell r="FD567">
            <v>0</v>
          </cell>
          <cell r="FE567">
            <v>0</v>
          </cell>
          <cell r="FF567">
            <v>0</v>
          </cell>
          <cell r="FG567">
            <v>0</v>
          </cell>
          <cell r="FH567">
            <v>0</v>
          </cell>
          <cell r="FI567">
            <v>0</v>
          </cell>
          <cell r="FJ567">
            <v>0</v>
          </cell>
          <cell r="FK567">
            <v>0</v>
          </cell>
          <cell r="FL567">
            <v>0</v>
          </cell>
          <cell r="FM567">
            <v>0</v>
          </cell>
          <cell r="FN567">
            <v>0</v>
          </cell>
          <cell r="FO567">
            <v>0</v>
          </cell>
          <cell r="FP567">
            <v>0</v>
          </cell>
          <cell r="FQ567">
            <v>0</v>
          </cell>
          <cell r="FR567">
            <v>0</v>
          </cell>
          <cell r="FS567">
            <v>0</v>
          </cell>
          <cell r="FT567">
            <v>0</v>
          </cell>
          <cell r="FU567">
            <v>0</v>
          </cell>
          <cell r="FV567">
            <v>0</v>
          </cell>
          <cell r="FW567">
            <v>0</v>
          </cell>
          <cell r="FX567">
            <v>0</v>
          </cell>
          <cell r="FY567">
            <v>0</v>
          </cell>
          <cell r="FZ567">
            <v>0</v>
          </cell>
          <cell r="GA567">
            <v>0</v>
          </cell>
          <cell r="GB567">
            <v>0</v>
          </cell>
          <cell r="GC567">
            <v>0</v>
          </cell>
          <cell r="GD567">
            <v>0</v>
          </cell>
          <cell r="GE567">
            <v>0</v>
          </cell>
          <cell r="GF567">
            <v>0</v>
          </cell>
          <cell r="GG567">
            <v>0</v>
          </cell>
          <cell r="GH567">
            <v>0</v>
          </cell>
          <cell r="GI567">
            <v>0</v>
          </cell>
          <cell r="GJ567">
            <v>0</v>
          </cell>
          <cell r="GK567">
            <v>0</v>
          </cell>
          <cell r="GL567">
            <v>0</v>
          </cell>
          <cell r="GM567">
            <v>0</v>
          </cell>
          <cell r="GN567">
            <v>0</v>
          </cell>
          <cell r="GO567">
            <v>0</v>
          </cell>
          <cell r="GP567">
            <v>0</v>
          </cell>
          <cell r="GQ567">
            <v>0</v>
          </cell>
          <cell r="GR567">
            <v>0</v>
          </cell>
          <cell r="GS567">
            <v>0</v>
          </cell>
          <cell r="GT567">
            <v>0</v>
          </cell>
          <cell r="GU567">
            <v>0</v>
          </cell>
          <cell r="GV567">
            <v>0</v>
          </cell>
          <cell r="GW567">
            <v>0</v>
          </cell>
          <cell r="GX567">
            <v>0</v>
          </cell>
          <cell r="GY567">
            <v>0</v>
          </cell>
          <cell r="GZ567">
            <v>0</v>
          </cell>
          <cell r="HA567">
            <v>0</v>
          </cell>
          <cell r="HB567">
            <v>0</v>
          </cell>
          <cell r="HC567">
            <v>0</v>
          </cell>
          <cell r="HD567">
            <v>0</v>
          </cell>
          <cell r="HE567">
            <v>0</v>
          </cell>
          <cell r="HF567">
            <v>0</v>
          </cell>
          <cell r="HG567">
            <v>0</v>
          </cell>
          <cell r="HH567">
            <v>0</v>
          </cell>
          <cell r="HI567">
            <v>0</v>
          </cell>
          <cell r="HJ567">
            <v>0</v>
          </cell>
          <cell r="HK567">
            <v>0</v>
          </cell>
          <cell r="HL567">
            <v>0</v>
          </cell>
          <cell r="HM567">
            <v>0</v>
          </cell>
          <cell r="HN567">
            <v>0</v>
          </cell>
          <cell r="HO567">
            <v>0</v>
          </cell>
          <cell r="HP567">
            <v>0</v>
          </cell>
          <cell r="HQ567">
            <v>0</v>
          </cell>
          <cell r="HR567">
            <v>0</v>
          </cell>
          <cell r="HS567">
            <v>0</v>
          </cell>
          <cell r="HT567">
            <v>0</v>
          </cell>
          <cell r="HU567">
            <v>0</v>
          </cell>
          <cell r="HV567">
            <v>0</v>
          </cell>
          <cell r="HW567">
            <v>0</v>
          </cell>
          <cell r="HX567">
            <v>0</v>
          </cell>
          <cell r="HY567">
            <v>0</v>
          </cell>
          <cell r="HZ567">
            <v>0</v>
          </cell>
          <cell r="IA567">
            <v>0</v>
          </cell>
          <cell r="IB567">
            <v>0</v>
          </cell>
          <cell r="IC567">
            <v>0</v>
          </cell>
          <cell r="ID567">
            <v>0</v>
          </cell>
          <cell r="IE567">
            <v>0</v>
          </cell>
          <cell r="IF567">
            <v>0</v>
          </cell>
          <cell r="IG567">
            <v>0</v>
          </cell>
          <cell r="IH567">
            <v>0</v>
          </cell>
          <cell r="II567">
            <v>0</v>
          </cell>
          <cell r="IJ567">
            <v>0</v>
          </cell>
          <cell r="IK567">
            <v>0</v>
          </cell>
          <cell r="IL567">
            <v>0</v>
          </cell>
          <cell r="IM567">
            <v>0</v>
          </cell>
          <cell r="IN567">
            <v>0</v>
          </cell>
          <cell r="IO567">
            <v>0</v>
          </cell>
          <cell r="IP567">
            <v>0</v>
          </cell>
          <cell r="IQ567">
            <v>0</v>
          </cell>
          <cell r="IR567">
            <v>0</v>
          </cell>
          <cell r="IS567">
            <v>0</v>
          </cell>
          <cell r="IT567">
            <v>0</v>
          </cell>
          <cell r="IU567">
            <v>0</v>
          </cell>
          <cell r="IV567">
            <v>0</v>
          </cell>
          <cell r="IW567">
            <v>0</v>
          </cell>
          <cell r="IX567">
            <v>0</v>
          </cell>
          <cell r="IY567">
            <v>0</v>
          </cell>
          <cell r="IZ567">
            <v>0</v>
          </cell>
          <cell r="JA567">
            <v>0</v>
          </cell>
          <cell r="JB567">
            <v>0</v>
          </cell>
          <cell r="JC567">
            <v>0</v>
          </cell>
          <cell r="JD567">
            <v>0</v>
          </cell>
          <cell r="JE567">
            <v>0</v>
          </cell>
          <cell r="JF567">
            <v>0</v>
          </cell>
          <cell r="JG567">
            <v>0</v>
          </cell>
          <cell r="JH567">
            <v>0</v>
          </cell>
          <cell r="JI567">
            <v>0</v>
          </cell>
          <cell r="JJ567">
            <v>0</v>
          </cell>
          <cell r="JK567">
            <v>0</v>
          </cell>
          <cell r="JL567">
            <v>0</v>
          </cell>
          <cell r="JM567">
            <v>0</v>
          </cell>
          <cell r="JN567">
            <v>0</v>
          </cell>
          <cell r="JO567">
            <v>0</v>
          </cell>
          <cell r="JP567">
            <v>0</v>
          </cell>
          <cell r="JQ567">
            <v>0</v>
          </cell>
        </row>
        <row r="568"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2.2540000899997636E-3</v>
          </cell>
          <cell r="AF568">
            <v>2.2540000899999857E-3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  <cell r="EJ568">
            <v>0</v>
          </cell>
          <cell r="EK568">
            <v>0</v>
          </cell>
          <cell r="EL568">
            <v>0</v>
          </cell>
          <cell r="EM568">
            <v>0</v>
          </cell>
          <cell r="EN568">
            <v>0</v>
          </cell>
          <cell r="EO568">
            <v>0</v>
          </cell>
          <cell r="EP568">
            <v>0</v>
          </cell>
          <cell r="EQ568">
            <v>0</v>
          </cell>
          <cell r="ER568">
            <v>0</v>
          </cell>
          <cell r="ES568">
            <v>0</v>
          </cell>
          <cell r="ET568">
            <v>0</v>
          </cell>
          <cell r="EU568">
            <v>0</v>
          </cell>
          <cell r="EV568">
            <v>0</v>
          </cell>
          <cell r="EW568">
            <v>0</v>
          </cell>
          <cell r="EX568">
            <v>0</v>
          </cell>
          <cell r="EY568">
            <v>0</v>
          </cell>
          <cell r="EZ568">
            <v>0</v>
          </cell>
          <cell r="FA568">
            <v>0</v>
          </cell>
          <cell r="FB568">
            <v>0</v>
          </cell>
          <cell r="FC568">
            <v>0</v>
          </cell>
          <cell r="FD568">
            <v>0</v>
          </cell>
          <cell r="FE568">
            <v>0</v>
          </cell>
          <cell r="FF568">
            <v>0</v>
          </cell>
          <cell r="FG568">
            <v>0</v>
          </cell>
          <cell r="FH568">
            <v>0</v>
          </cell>
          <cell r="FI568">
            <v>0</v>
          </cell>
          <cell r="FJ568">
            <v>0</v>
          </cell>
          <cell r="FK568">
            <v>0</v>
          </cell>
          <cell r="FL568">
            <v>0</v>
          </cell>
          <cell r="FM568">
            <v>0</v>
          </cell>
          <cell r="FN568">
            <v>0</v>
          </cell>
          <cell r="FO568">
            <v>0</v>
          </cell>
          <cell r="FP568">
            <v>0</v>
          </cell>
          <cell r="FQ568">
            <v>0</v>
          </cell>
          <cell r="FR568">
            <v>0</v>
          </cell>
          <cell r="FS568">
            <v>0</v>
          </cell>
          <cell r="FT568">
            <v>0</v>
          </cell>
          <cell r="FU568">
            <v>0</v>
          </cell>
          <cell r="FV568">
            <v>0</v>
          </cell>
          <cell r="FW568">
            <v>0</v>
          </cell>
          <cell r="FX568">
            <v>0</v>
          </cell>
          <cell r="FY568">
            <v>0</v>
          </cell>
          <cell r="FZ568">
            <v>0</v>
          </cell>
          <cell r="GA568">
            <v>0</v>
          </cell>
          <cell r="GB568">
            <v>0</v>
          </cell>
          <cell r="GC568">
            <v>0</v>
          </cell>
          <cell r="GD568">
            <v>0</v>
          </cell>
          <cell r="GE568">
            <v>0</v>
          </cell>
          <cell r="GF568">
            <v>0</v>
          </cell>
          <cell r="GG568">
            <v>0</v>
          </cell>
          <cell r="GH568">
            <v>0</v>
          </cell>
          <cell r="GI568">
            <v>0</v>
          </cell>
          <cell r="GJ568">
            <v>0</v>
          </cell>
          <cell r="GK568">
            <v>0</v>
          </cell>
          <cell r="GL568">
            <v>0</v>
          </cell>
          <cell r="GM568">
            <v>0</v>
          </cell>
          <cell r="GN568">
            <v>0</v>
          </cell>
          <cell r="GO568">
            <v>0</v>
          </cell>
          <cell r="GP568">
            <v>0</v>
          </cell>
          <cell r="GQ568">
            <v>0</v>
          </cell>
          <cell r="GR568">
            <v>0</v>
          </cell>
          <cell r="GS568">
            <v>0</v>
          </cell>
          <cell r="GT568">
            <v>0</v>
          </cell>
          <cell r="GU568">
            <v>0</v>
          </cell>
          <cell r="GV568">
            <v>0</v>
          </cell>
          <cell r="GW568">
            <v>0</v>
          </cell>
          <cell r="GX568">
            <v>0</v>
          </cell>
          <cell r="GY568">
            <v>0</v>
          </cell>
          <cell r="GZ568">
            <v>0</v>
          </cell>
          <cell r="HA568">
            <v>0</v>
          </cell>
          <cell r="HB568">
            <v>0</v>
          </cell>
          <cell r="HC568">
            <v>0</v>
          </cell>
          <cell r="HD568">
            <v>0</v>
          </cell>
          <cell r="HE568">
            <v>0</v>
          </cell>
          <cell r="HF568">
            <v>0</v>
          </cell>
          <cell r="HG568">
            <v>0</v>
          </cell>
          <cell r="HH568">
            <v>0</v>
          </cell>
          <cell r="HI568">
            <v>0</v>
          </cell>
          <cell r="HJ568">
            <v>0</v>
          </cell>
          <cell r="HK568">
            <v>0</v>
          </cell>
          <cell r="HL568">
            <v>0</v>
          </cell>
          <cell r="HM568">
            <v>0</v>
          </cell>
          <cell r="HN568">
            <v>0</v>
          </cell>
          <cell r="HO568">
            <v>0</v>
          </cell>
          <cell r="HP568">
            <v>0</v>
          </cell>
          <cell r="HQ568">
            <v>0</v>
          </cell>
          <cell r="HR568">
            <v>0</v>
          </cell>
          <cell r="HS568">
            <v>0</v>
          </cell>
          <cell r="HT568">
            <v>0</v>
          </cell>
          <cell r="HU568">
            <v>0</v>
          </cell>
          <cell r="HV568">
            <v>0</v>
          </cell>
          <cell r="HW568">
            <v>0</v>
          </cell>
          <cell r="HX568">
            <v>0</v>
          </cell>
          <cell r="HY568">
            <v>0</v>
          </cell>
          <cell r="HZ568">
            <v>0</v>
          </cell>
          <cell r="IA568">
            <v>0</v>
          </cell>
          <cell r="IB568">
            <v>0</v>
          </cell>
          <cell r="IC568">
            <v>0</v>
          </cell>
          <cell r="ID568">
            <v>0</v>
          </cell>
          <cell r="IE568">
            <v>0</v>
          </cell>
          <cell r="IF568">
            <v>0</v>
          </cell>
          <cell r="IG568">
            <v>0</v>
          </cell>
          <cell r="IH568">
            <v>0</v>
          </cell>
          <cell r="II568">
            <v>0</v>
          </cell>
          <cell r="IJ568">
            <v>0</v>
          </cell>
          <cell r="IK568">
            <v>0</v>
          </cell>
          <cell r="IL568">
            <v>0</v>
          </cell>
          <cell r="IM568">
            <v>0</v>
          </cell>
          <cell r="IN568">
            <v>0</v>
          </cell>
          <cell r="IO568">
            <v>0</v>
          </cell>
          <cell r="IP568">
            <v>0</v>
          </cell>
          <cell r="IQ568">
            <v>0</v>
          </cell>
          <cell r="IR568">
            <v>0</v>
          </cell>
          <cell r="IS568">
            <v>0</v>
          </cell>
          <cell r="IT568">
            <v>0</v>
          </cell>
          <cell r="IU568">
            <v>0</v>
          </cell>
          <cell r="IV568">
            <v>0</v>
          </cell>
          <cell r="IW568">
            <v>0</v>
          </cell>
          <cell r="IX568">
            <v>0</v>
          </cell>
          <cell r="IY568">
            <v>0</v>
          </cell>
          <cell r="IZ568">
            <v>0</v>
          </cell>
          <cell r="JA568">
            <v>0</v>
          </cell>
          <cell r="JB568">
            <v>0</v>
          </cell>
          <cell r="JC568">
            <v>0</v>
          </cell>
          <cell r="JD568">
            <v>0</v>
          </cell>
          <cell r="JE568">
            <v>0</v>
          </cell>
          <cell r="JF568">
            <v>0</v>
          </cell>
          <cell r="JG568">
            <v>0</v>
          </cell>
          <cell r="JH568">
            <v>0</v>
          </cell>
          <cell r="JI568">
            <v>0</v>
          </cell>
          <cell r="JJ568">
            <v>0</v>
          </cell>
          <cell r="JK568">
            <v>0</v>
          </cell>
          <cell r="JL568">
            <v>0</v>
          </cell>
          <cell r="JM568">
            <v>0</v>
          </cell>
          <cell r="JN568">
            <v>0</v>
          </cell>
          <cell r="JO568">
            <v>0</v>
          </cell>
          <cell r="JP568">
            <v>0</v>
          </cell>
          <cell r="JQ568">
            <v>0</v>
          </cell>
        </row>
        <row r="569"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9.3560570000050802E-4</v>
          </cell>
          <cell r="AF569">
            <v>0</v>
          </cell>
          <cell r="AG569">
            <v>9.3560570000000842E-4</v>
          </cell>
          <cell r="AH569">
            <v>0</v>
          </cell>
          <cell r="AI569">
            <v>-2.0555525300000044E-3</v>
          </cell>
          <cell r="AJ569">
            <v>2.0555525299998934E-3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  <cell r="EJ569">
            <v>0</v>
          </cell>
          <cell r="EK569">
            <v>0</v>
          </cell>
          <cell r="EL569">
            <v>0</v>
          </cell>
          <cell r="EM569">
            <v>0</v>
          </cell>
          <cell r="EN569">
            <v>0</v>
          </cell>
          <cell r="EO569">
            <v>0</v>
          </cell>
          <cell r="EP569">
            <v>0</v>
          </cell>
          <cell r="EQ569">
            <v>0</v>
          </cell>
          <cell r="ER569">
            <v>0</v>
          </cell>
          <cell r="ES569">
            <v>0</v>
          </cell>
          <cell r="ET569">
            <v>0</v>
          </cell>
          <cell r="EU569">
            <v>0</v>
          </cell>
          <cell r="EV569">
            <v>0</v>
          </cell>
          <cell r="EW569">
            <v>0</v>
          </cell>
          <cell r="EX569">
            <v>0</v>
          </cell>
          <cell r="EY569">
            <v>0</v>
          </cell>
          <cell r="EZ569">
            <v>0</v>
          </cell>
          <cell r="FA569">
            <v>0</v>
          </cell>
          <cell r="FB569">
            <v>0</v>
          </cell>
          <cell r="FC569">
            <v>0</v>
          </cell>
          <cell r="FD569">
            <v>0</v>
          </cell>
          <cell r="FE569">
            <v>0</v>
          </cell>
          <cell r="FF569">
            <v>0</v>
          </cell>
          <cell r="FG569">
            <v>0</v>
          </cell>
          <cell r="FH569">
            <v>0</v>
          </cell>
          <cell r="FI569">
            <v>0</v>
          </cell>
          <cell r="FJ569">
            <v>0</v>
          </cell>
          <cell r="FK569">
            <v>0</v>
          </cell>
          <cell r="FL569">
            <v>0</v>
          </cell>
          <cell r="FM569">
            <v>0</v>
          </cell>
          <cell r="FN569">
            <v>0</v>
          </cell>
          <cell r="FO569">
            <v>0</v>
          </cell>
          <cell r="FP569">
            <v>0</v>
          </cell>
          <cell r="FQ569">
            <v>0</v>
          </cell>
          <cell r="FR569">
            <v>0</v>
          </cell>
          <cell r="FS569">
            <v>0</v>
          </cell>
          <cell r="FT569">
            <v>0</v>
          </cell>
          <cell r="FU569">
            <v>0</v>
          </cell>
          <cell r="FV569">
            <v>0</v>
          </cell>
          <cell r="FW569">
            <v>0</v>
          </cell>
          <cell r="FX569">
            <v>0</v>
          </cell>
          <cell r="FY569">
            <v>0</v>
          </cell>
          <cell r="FZ569">
            <v>0</v>
          </cell>
          <cell r="GA569">
            <v>0</v>
          </cell>
          <cell r="GB569">
            <v>0</v>
          </cell>
          <cell r="GC569">
            <v>0</v>
          </cell>
          <cell r="GD569">
            <v>0</v>
          </cell>
          <cell r="GE569">
            <v>0</v>
          </cell>
          <cell r="GF569">
            <v>0</v>
          </cell>
          <cell r="GG569">
            <v>0</v>
          </cell>
          <cell r="GH569">
            <v>0</v>
          </cell>
          <cell r="GI569">
            <v>0</v>
          </cell>
          <cell r="GJ569">
            <v>0</v>
          </cell>
          <cell r="GK569">
            <v>0</v>
          </cell>
          <cell r="GL569">
            <v>0</v>
          </cell>
          <cell r="GM569">
            <v>0</v>
          </cell>
          <cell r="GN569">
            <v>0</v>
          </cell>
          <cell r="GO569">
            <v>0</v>
          </cell>
          <cell r="GP569">
            <v>0</v>
          </cell>
          <cell r="GQ569">
            <v>0</v>
          </cell>
          <cell r="GR569">
            <v>0</v>
          </cell>
          <cell r="GS569">
            <v>0</v>
          </cell>
          <cell r="GT569">
            <v>0</v>
          </cell>
          <cell r="GU569">
            <v>0</v>
          </cell>
          <cell r="GV569">
            <v>0</v>
          </cell>
          <cell r="GW569">
            <v>0</v>
          </cell>
          <cell r="GX569">
            <v>0</v>
          </cell>
          <cell r="GY569">
            <v>0</v>
          </cell>
          <cell r="GZ569">
            <v>0</v>
          </cell>
          <cell r="HA569">
            <v>0</v>
          </cell>
          <cell r="HB569">
            <v>0</v>
          </cell>
          <cell r="HC569">
            <v>0</v>
          </cell>
          <cell r="HD569">
            <v>0</v>
          </cell>
          <cell r="HE569">
            <v>0</v>
          </cell>
          <cell r="HF569">
            <v>0</v>
          </cell>
          <cell r="HG569">
            <v>0</v>
          </cell>
          <cell r="HH569">
            <v>0</v>
          </cell>
          <cell r="HI569">
            <v>0</v>
          </cell>
          <cell r="HJ569">
            <v>0</v>
          </cell>
          <cell r="HK569">
            <v>0</v>
          </cell>
          <cell r="HL569">
            <v>0</v>
          </cell>
          <cell r="HM569">
            <v>0</v>
          </cell>
          <cell r="HN569">
            <v>0</v>
          </cell>
          <cell r="HO569">
            <v>0</v>
          </cell>
          <cell r="HP569">
            <v>0</v>
          </cell>
          <cell r="HQ569">
            <v>0</v>
          </cell>
          <cell r="HR569">
            <v>0</v>
          </cell>
          <cell r="HS569">
            <v>0</v>
          </cell>
          <cell r="HT569">
            <v>0</v>
          </cell>
          <cell r="HU569">
            <v>0</v>
          </cell>
          <cell r="HV569">
            <v>0</v>
          </cell>
          <cell r="HW569">
            <v>0</v>
          </cell>
          <cell r="HX569">
            <v>0</v>
          </cell>
          <cell r="HY569">
            <v>0</v>
          </cell>
          <cell r="HZ569">
            <v>0</v>
          </cell>
          <cell r="IA569">
            <v>0</v>
          </cell>
          <cell r="IB569">
            <v>0</v>
          </cell>
          <cell r="IC569">
            <v>0</v>
          </cell>
          <cell r="ID569">
            <v>0</v>
          </cell>
          <cell r="IE569">
            <v>0</v>
          </cell>
          <cell r="IF569">
            <v>0</v>
          </cell>
          <cell r="IG569">
            <v>0</v>
          </cell>
          <cell r="IH569">
            <v>0</v>
          </cell>
          <cell r="II569">
            <v>0</v>
          </cell>
          <cell r="IJ569">
            <v>0</v>
          </cell>
          <cell r="IK569">
            <v>0</v>
          </cell>
          <cell r="IL569">
            <v>0</v>
          </cell>
          <cell r="IM569">
            <v>0</v>
          </cell>
          <cell r="IN569">
            <v>0</v>
          </cell>
          <cell r="IO569">
            <v>0</v>
          </cell>
          <cell r="IP569">
            <v>0</v>
          </cell>
          <cell r="IQ569">
            <v>0</v>
          </cell>
          <cell r="IR569">
            <v>0</v>
          </cell>
          <cell r="IS569">
            <v>0</v>
          </cell>
          <cell r="IT569">
            <v>0</v>
          </cell>
          <cell r="IU569">
            <v>0</v>
          </cell>
          <cell r="IV569">
            <v>0</v>
          </cell>
          <cell r="IW569">
            <v>0</v>
          </cell>
          <cell r="IX569">
            <v>0</v>
          </cell>
          <cell r="IY569">
            <v>0</v>
          </cell>
          <cell r="IZ569">
            <v>0</v>
          </cell>
          <cell r="JA569">
            <v>0</v>
          </cell>
          <cell r="JB569">
            <v>0</v>
          </cell>
          <cell r="JC569">
            <v>0</v>
          </cell>
          <cell r="JD569">
            <v>0</v>
          </cell>
          <cell r="JE569">
            <v>1.8159999999969346E-8</v>
          </cell>
          <cell r="JF569">
            <v>0</v>
          </cell>
          <cell r="JG569">
            <v>0</v>
          </cell>
          <cell r="JH569">
            <v>1.8159999999996452E-8</v>
          </cell>
          <cell r="JI569">
            <v>0</v>
          </cell>
          <cell r="JJ569">
            <v>0</v>
          </cell>
          <cell r="JK569">
            <v>0</v>
          </cell>
          <cell r="JL569">
            <v>0</v>
          </cell>
          <cell r="JM569">
            <v>0</v>
          </cell>
          <cell r="JN569">
            <v>0</v>
          </cell>
          <cell r="JO569">
            <v>0</v>
          </cell>
          <cell r="JP569">
            <v>0</v>
          </cell>
          <cell r="JQ569">
            <v>0</v>
          </cell>
        </row>
        <row r="570"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</v>
          </cell>
          <cell r="EG570">
            <v>0</v>
          </cell>
          <cell r="EH570">
            <v>0</v>
          </cell>
          <cell r="EI570">
            <v>0</v>
          </cell>
          <cell r="EJ570">
            <v>0</v>
          </cell>
          <cell r="EK570">
            <v>0</v>
          </cell>
          <cell r="EL570">
            <v>0</v>
          </cell>
          <cell r="EM570">
            <v>0</v>
          </cell>
          <cell r="EN570">
            <v>0</v>
          </cell>
          <cell r="EO570">
            <v>0</v>
          </cell>
          <cell r="EP570">
            <v>0</v>
          </cell>
          <cell r="EQ570">
            <v>0</v>
          </cell>
          <cell r="ER570">
            <v>0</v>
          </cell>
          <cell r="ES570">
            <v>0</v>
          </cell>
          <cell r="ET570">
            <v>0</v>
          </cell>
          <cell r="EU570">
            <v>0</v>
          </cell>
          <cell r="EV570">
            <v>0</v>
          </cell>
          <cell r="EW570">
            <v>0</v>
          </cell>
          <cell r="EX570">
            <v>0</v>
          </cell>
          <cell r="EY570">
            <v>0</v>
          </cell>
          <cell r="EZ570">
            <v>0</v>
          </cell>
          <cell r="FA570">
            <v>0</v>
          </cell>
          <cell r="FB570">
            <v>0</v>
          </cell>
          <cell r="FC570">
            <v>0</v>
          </cell>
          <cell r="FD570">
            <v>0</v>
          </cell>
          <cell r="FE570">
            <v>0</v>
          </cell>
          <cell r="FF570">
            <v>0</v>
          </cell>
          <cell r="FG570">
            <v>0</v>
          </cell>
          <cell r="FH570">
            <v>0</v>
          </cell>
          <cell r="FI570">
            <v>0</v>
          </cell>
          <cell r="FJ570">
            <v>0</v>
          </cell>
          <cell r="FK570">
            <v>0</v>
          </cell>
          <cell r="FL570">
            <v>0</v>
          </cell>
          <cell r="FM570">
            <v>0</v>
          </cell>
          <cell r="FN570">
            <v>0</v>
          </cell>
          <cell r="FO570">
            <v>0</v>
          </cell>
          <cell r="FP570">
            <v>0</v>
          </cell>
          <cell r="FQ570">
            <v>0</v>
          </cell>
          <cell r="FR570">
            <v>0</v>
          </cell>
          <cell r="FS570">
            <v>0</v>
          </cell>
          <cell r="FT570">
            <v>0</v>
          </cell>
          <cell r="FU570">
            <v>0</v>
          </cell>
          <cell r="FV570">
            <v>0</v>
          </cell>
          <cell r="FW570">
            <v>0</v>
          </cell>
          <cell r="FX570">
            <v>0</v>
          </cell>
          <cell r="FY570">
            <v>0</v>
          </cell>
          <cell r="FZ570">
            <v>0</v>
          </cell>
          <cell r="GA570">
            <v>0</v>
          </cell>
          <cell r="GB570">
            <v>0</v>
          </cell>
          <cell r="GC570">
            <v>0</v>
          </cell>
          <cell r="GD570">
            <v>0</v>
          </cell>
          <cell r="GE570">
            <v>0</v>
          </cell>
          <cell r="GF570">
            <v>0</v>
          </cell>
          <cell r="GG570">
            <v>0</v>
          </cell>
          <cell r="GH570">
            <v>0</v>
          </cell>
          <cell r="GI570">
            <v>0</v>
          </cell>
          <cell r="GJ570">
            <v>0</v>
          </cell>
          <cell r="GK570">
            <v>0</v>
          </cell>
          <cell r="GL570">
            <v>0</v>
          </cell>
          <cell r="GM570">
            <v>0</v>
          </cell>
          <cell r="GN570">
            <v>0</v>
          </cell>
          <cell r="GO570">
            <v>0</v>
          </cell>
          <cell r="GP570">
            <v>0</v>
          </cell>
          <cell r="GQ570">
            <v>0</v>
          </cell>
          <cell r="GR570">
            <v>0</v>
          </cell>
          <cell r="GS570">
            <v>0</v>
          </cell>
          <cell r="GT570">
            <v>0</v>
          </cell>
          <cell r="GU570">
            <v>0</v>
          </cell>
          <cell r="GV570">
            <v>0</v>
          </cell>
          <cell r="GW570">
            <v>0</v>
          </cell>
          <cell r="GX570">
            <v>0</v>
          </cell>
          <cell r="GY570">
            <v>0</v>
          </cell>
          <cell r="GZ570">
            <v>0</v>
          </cell>
          <cell r="HA570">
            <v>0</v>
          </cell>
          <cell r="HB570">
            <v>0</v>
          </cell>
          <cell r="HC570">
            <v>0</v>
          </cell>
          <cell r="HD570">
            <v>0</v>
          </cell>
          <cell r="HE570">
            <v>0</v>
          </cell>
          <cell r="HF570">
            <v>0</v>
          </cell>
          <cell r="HG570">
            <v>0</v>
          </cell>
          <cell r="HH570">
            <v>0</v>
          </cell>
          <cell r="HI570">
            <v>0</v>
          </cell>
          <cell r="HJ570">
            <v>0</v>
          </cell>
          <cell r="HK570">
            <v>0</v>
          </cell>
          <cell r="HL570">
            <v>0</v>
          </cell>
          <cell r="HM570">
            <v>0</v>
          </cell>
          <cell r="HN570">
            <v>0</v>
          </cell>
          <cell r="HO570">
            <v>0</v>
          </cell>
          <cell r="HP570">
            <v>0</v>
          </cell>
          <cell r="HQ570">
            <v>0</v>
          </cell>
          <cell r="HR570">
            <v>0</v>
          </cell>
          <cell r="HS570">
            <v>0</v>
          </cell>
          <cell r="HT570">
            <v>0</v>
          </cell>
          <cell r="HU570">
            <v>0</v>
          </cell>
          <cell r="HV570">
            <v>0</v>
          </cell>
          <cell r="HW570">
            <v>0</v>
          </cell>
          <cell r="HX570">
            <v>0</v>
          </cell>
          <cell r="HY570">
            <v>0</v>
          </cell>
          <cell r="HZ570">
            <v>0</v>
          </cell>
          <cell r="IA570">
            <v>0</v>
          </cell>
          <cell r="IB570">
            <v>0</v>
          </cell>
          <cell r="IC570">
            <v>0</v>
          </cell>
          <cell r="ID570">
            <v>0</v>
          </cell>
          <cell r="IE570">
            <v>0</v>
          </cell>
          <cell r="IF570">
            <v>0</v>
          </cell>
          <cell r="IG570">
            <v>0</v>
          </cell>
          <cell r="IH570">
            <v>0</v>
          </cell>
          <cell r="II570">
            <v>0</v>
          </cell>
          <cell r="IJ570">
            <v>0</v>
          </cell>
          <cell r="IK570">
            <v>0</v>
          </cell>
          <cell r="IL570">
            <v>0</v>
          </cell>
          <cell r="IM570">
            <v>0</v>
          </cell>
          <cell r="IN570">
            <v>0</v>
          </cell>
          <cell r="IO570">
            <v>0</v>
          </cell>
          <cell r="IP570">
            <v>0</v>
          </cell>
          <cell r="IQ570">
            <v>0</v>
          </cell>
          <cell r="IR570">
            <v>0</v>
          </cell>
          <cell r="IS570">
            <v>0</v>
          </cell>
          <cell r="IT570">
            <v>0</v>
          </cell>
          <cell r="IU570">
            <v>0</v>
          </cell>
          <cell r="IV570">
            <v>0</v>
          </cell>
          <cell r="IW570">
            <v>0</v>
          </cell>
          <cell r="IX570">
            <v>0</v>
          </cell>
          <cell r="IY570">
            <v>0</v>
          </cell>
          <cell r="IZ570">
            <v>0</v>
          </cell>
          <cell r="JA570">
            <v>0</v>
          </cell>
          <cell r="JB570">
            <v>0</v>
          </cell>
          <cell r="JC570">
            <v>0</v>
          </cell>
          <cell r="JD570">
            <v>0</v>
          </cell>
          <cell r="JE570">
            <v>0</v>
          </cell>
          <cell r="JF570">
            <v>0</v>
          </cell>
          <cell r="JG570">
            <v>0</v>
          </cell>
          <cell r="JH570">
            <v>0</v>
          </cell>
          <cell r="JI570">
            <v>0</v>
          </cell>
          <cell r="JJ570">
            <v>0</v>
          </cell>
          <cell r="JK570">
            <v>0</v>
          </cell>
          <cell r="JL570">
            <v>0</v>
          </cell>
          <cell r="JM570">
            <v>0</v>
          </cell>
          <cell r="JN570">
            <v>0</v>
          </cell>
          <cell r="JO570">
            <v>0</v>
          </cell>
          <cell r="JP570">
            <v>0</v>
          </cell>
          <cell r="JQ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13.383616700164566</v>
          </cell>
          <cell r="DS571">
            <v>0</v>
          </cell>
          <cell r="DT571">
            <v>0</v>
          </cell>
          <cell r="DU571">
            <v>1.1971279651402256</v>
          </cell>
          <cell r="DV571">
            <v>0</v>
          </cell>
          <cell r="DW571">
            <v>12.186488735029343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0</v>
          </cell>
          <cell r="EF571">
            <v>0</v>
          </cell>
          <cell r="EG571">
            <v>0</v>
          </cell>
          <cell r="EH571">
            <v>0</v>
          </cell>
          <cell r="EI571">
            <v>0</v>
          </cell>
          <cell r="EJ571">
            <v>0</v>
          </cell>
          <cell r="EK571">
            <v>0</v>
          </cell>
          <cell r="EL571">
            <v>0</v>
          </cell>
          <cell r="EM571">
            <v>0</v>
          </cell>
          <cell r="EN571">
            <v>0</v>
          </cell>
          <cell r="EO571">
            <v>0</v>
          </cell>
          <cell r="EP571">
            <v>0</v>
          </cell>
          <cell r="EQ571">
            <v>0</v>
          </cell>
          <cell r="ER571">
            <v>-9.3623470590100624</v>
          </cell>
          <cell r="ES571">
            <v>0</v>
          </cell>
          <cell r="ET571">
            <v>0</v>
          </cell>
          <cell r="EU571">
            <v>0</v>
          </cell>
          <cell r="EV571">
            <v>-9.3623470590000579</v>
          </cell>
          <cell r="EW571">
            <v>0</v>
          </cell>
          <cell r="EX571">
            <v>0</v>
          </cell>
          <cell r="EY571">
            <v>0</v>
          </cell>
          <cell r="EZ571">
            <v>0</v>
          </cell>
          <cell r="FA571">
            <v>0</v>
          </cell>
          <cell r="FB571">
            <v>0</v>
          </cell>
          <cell r="FC571">
            <v>0</v>
          </cell>
          <cell r="FD571">
            <v>0</v>
          </cell>
          <cell r="FE571">
            <v>-25.064209434713121</v>
          </cell>
          <cell r="FF571">
            <v>0</v>
          </cell>
          <cell r="FG571">
            <v>0</v>
          </cell>
          <cell r="FH571">
            <v>0</v>
          </cell>
          <cell r="FI571">
            <v>-15.590163819970257</v>
          </cell>
          <cell r="FJ571">
            <v>-11.467956200850494</v>
          </cell>
          <cell r="FK571">
            <v>1.9939105861003554</v>
          </cell>
          <cell r="FL571">
            <v>0</v>
          </cell>
          <cell r="FM571">
            <v>0</v>
          </cell>
          <cell r="FN571">
            <v>0</v>
          </cell>
          <cell r="FO571">
            <v>0</v>
          </cell>
          <cell r="FP571">
            <v>0</v>
          </cell>
          <cell r="FQ571">
            <v>0</v>
          </cell>
          <cell r="FR571">
            <v>18.200025690253824</v>
          </cell>
          <cell r="FS571">
            <v>0</v>
          </cell>
          <cell r="FT571">
            <v>0</v>
          </cell>
          <cell r="FU571">
            <v>-3.4392053201199815</v>
          </cell>
          <cell r="FV571">
            <v>10.800926288560277</v>
          </cell>
          <cell r="FW571">
            <v>10.838304721809436</v>
          </cell>
          <cell r="FX571">
            <v>0</v>
          </cell>
          <cell r="FY571">
            <v>0</v>
          </cell>
          <cell r="FZ571">
            <v>0</v>
          </cell>
          <cell r="GA571">
            <v>0</v>
          </cell>
          <cell r="GB571">
            <v>0</v>
          </cell>
          <cell r="GC571">
            <v>0</v>
          </cell>
          <cell r="GD571">
            <v>0</v>
          </cell>
          <cell r="GE571">
            <v>-19.931408649808873</v>
          </cell>
          <cell r="GF571">
            <v>0</v>
          </cell>
          <cell r="GG571">
            <v>0</v>
          </cell>
          <cell r="GH571">
            <v>0</v>
          </cell>
          <cell r="GI571">
            <v>-4.1078276299599565</v>
          </cell>
          <cell r="GJ571">
            <v>-15.823581019849826</v>
          </cell>
          <cell r="GK571">
            <v>0</v>
          </cell>
          <cell r="GL571">
            <v>0</v>
          </cell>
          <cell r="GM571">
            <v>0</v>
          </cell>
          <cell r="GN571">
            <v>0</v>
          </cell>
          <cell r="GO571">
            <v>0</v>
          </cell>
          <cell r="GP571">
            <v>0</v>
          </cell>
          <cell r="GQ571">
            <v>0</v>
          </cell>
          <cell r="GR571">
            <v>0</v>
          </cell>
          <cell r="GS571">
            <v>0</v>
          </cell>
          <cell r="GT571">
            <v>0</v>
          </cell>
          <cell r="GU571">
            <v>0</v>
          </cell>
          <cell r="GV571">
            <v>0</v>
          </cell>
          <cell r="GW571">
            <v>0</v>
          </cell>
          <cell r="GX571">
            <v>0</v>
          </cell>
          <cell r="GY571">
            <v>0</v>
          </cell>
          <cell r="GZ571">
            <v>0</v>
          </cell>
          <cell r="HA571">
            <v>0</v>
          </cell>
          <cell r="HB571">
            <v>0</v>
          </cell>
          <cell r="HC571">
            <v>0</v>
          </cell>
          <cell r="HD571">
            <v>0</v>
          </cell>
          <cell r="HE571">
            <v>0</v>
          </cell>
          <cell r="HF571">
            <v>0</v>
          </cell>
          <cell r="HG571">
            <v>0</v>
          </cell>
          <cell r="HH571">
            <v>0</v>
          </cell>
          <cell r="HI571">
            <v>0</v>
          </cell>
          <cell r="HJ571">
            <v>0</v>
          </cell>
          <cell r="HK571">
            <v>0</v>
          </cell>
          <cell r="HL571">
            <v>0</v>
          </cell>
          <cell r="HM571">
            <v>0</v>
          </cell>
          <cell r="HN571">
            <v>0</v>
          </cell>
          <cell r="HO571">
            <v>0</v>
          </cell>
          <cell r="HP571">
            <v>0</v>
          </cell>
          <cell r="HQ571">
            <v>0</v>
          </cell>
          <cell r="HR571">
            <v>0</v>
          </cell>
          <cell r="HS571">
            <v>0</v>
          </cell>
          <cell r="HT571">
            <v>0</v>
          </cell>
          <cell r="HU571">
            <v>0</v>
          </cell>
          <cell r="HV571">
            <v>0</v>
          </cell>
          <cell r="HW571">
            <v>0</v>
          </cell>
          <cell r="HX571">
            <v>0</v>
          </cell>
          <cell r="HY571">
            <v>0</v>
          </cell>
          <cell r="HZ571">
            <v>0</v>
          </cell>
          <cell r="IA571">
            <v>0</v>
          </cell>
          <cell r="IB571">
            <v>0</v>
          </cell>
          <cell r="IC571">
            <v>0</v>
          </cell>
          <cell r="ID571">
            <v>0</v>
          </cell>
          <cell r="IE571">
            <v>0</v>
          </cell>
          <cell r="IF571">
            <v>0</v>
          </cell>
          <cell r="IG571">
            <v>0</v>
          </cell>
          <cell r="IH571">
            <v>0</v>
          </cell>
          <cell r="II571">
            <v>0</v>
          </cell>
          <cell r="IJ571">
            <v>0</v>
          </cell>
          <cell r="IK571">
            <v>0</v>
          </cell>
          <cell r="IL571">
            <v>0</v>
          </cell>
          <cell r="IM571">
            <v>0</v>
          </cell>
          <cell r="IN571">
            <v>0</v>
          </cell>
          <cell r="IO571">
            <v>0</v>
          </cell>
          <cell r="IP571">
            <v>0</v>
          </cell>
          <cell r="IQ571">
            <v>0</v>
          </cell>
          <cell r="IR571">
            <v>0</v>
          </cell>
          <cell r="IS571">
            <v>0</v>
          </cell>
          <cell r="IT571">
            <v>0</v>
          </cell>
          <cell r="IU571">
            <v>0</v>
          </cell>
          <cell r="IV571">
            <v>0</v>
          </cell>
          <cell r="IW571">
            <v>0</v>
          </cell>
          <cell r="IX571">
            <v>0</v>
          </cell>
          <cell r="IY571">
            <v>0</v>
          </cell>
          <cell r="IZ571">
            <v>0</v>
          </cell>
          <cell r="JA571">
            <v>0</v>
          </cell>
          <cell r="JB571">
            <v>0</v>
          </cell>
          <cell r="JC571">
            <v>0</v>
          </cell>
          <cell r="JD571">
            <v>0</v>
          </cell>
          <cell r="JE571">
            <v>0</v>
          </cell>
          <cell r="JF571">
            <v>0</v>
          </cell>
          <cell r="JG571">
            <v>0</v>
          </cell>
          <cell r="JH571">
            <v>0</v>
          </cell>
          <cell r="JI571">
            <v>0</v>
          </cell>
          <cell r="JJ571">
            <v>0</v>
          </cell>
          <cell r="JK571">
            <v>0</v>
          </cell>
          <cell r="JL571">
            <v>0</v>
          </cell>
          <cell r="JM571">
            <v>0</v>
          </cell>
          <cell r="JN571">
            <v>0</v>
          </cell>
          <cell r="JO571">
            <v>0</v>
          </cell>
          <cell r="JP571">
            <v>0</v>
          </cell>
          <cell r="JQ571">
            <v>0</v>
          </cell>
        </row>
        <row r="572"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-26.062885095409001</v>
          </cell>
          <cell r="BS572">
            <v>0</v>
          </cell>
          <cell r="BT572">
            <v>6.1275213244398401</v>
          </cell>
          <cell r="BU572">
            <v>-18.554199044849156</v>
          </cell>
          <cell r="BV572">
            <v>4.8605964415492053</v>
          </cell>
          <cell r="BW572">
            <v>-15.246853727472626</v>
          </cell>
          <cell r="BX572">
            <v>16.730629066079928</v>
          </cell>
          <cell r="BY572">
            <v>-18.629251683696566</v>
          </cell>
          <cell r="BZ572">
            <v>26.841485069582632</v>
          </cell>
          <cell r="CA572">
            <v>-33.423810073231834</v>
          </cell>
          <cell r="CB572">
            <v>5.2309975321995807</v>
          </cell>
          <cell r="CC572">
            <v>0</v>
          </cell>
          <cell r="CD572">
            <v>0</v>
          </cell>
          <cell r="CE572">
            <v>32.129774144865223</v>
          </cell>
          <cell r="CF572">
            <v>0</v>
          </cell>
          <cell r="CG572">
            <v>-3.6030541751097189</v>
          </cell>
          <cell r="CH572">
            <v>3.3503359177393577</v>
          </cell>
          <cell r="CI572">
            <v>37.087545391790627</v>
          </cell>
          <cell r="CJ572">
            <v>-18.062367011058086</v>
          </cell>
          <cell r="CK572">
            <v>39.541458407522441</v>
          </cell>
          <cell r="CL572">
            <v>-13.870232708010008</v>
          </cell>
          <cell r="CM572">
            <v>-29.844761981319607</v>
          </cell>
          <cell r="CN572">
            <v>10.574294543400356</v>
          </cell>
          <cell r="CO572">
            <v>6.9565557599289605</v>
          </cell>
          <cell r="CP572">
            <v>0</v>
          </cell>
          <cell r="CQ572">
            <v>0</v>
          </cell>
          <cell r="CR572">
            <v>114.9798027381039</v>
          </cell>
          <cell r="CS572">
            <v>0</v>
          </cell>
          <cell r="CT572">
            <v>3.6030543214601494</v>
          </cell>
          <cell r="CU572">
            <v>14.453954526379675</v>
          </cell>
          <cell r="CV572">
            <v>-26.111216919550316</v>
          </cell>
          <cell r="CW572">
            <v>33.460042511220308</v>
          </cell>
          <cell r="CX572">
            <v>32.460592393188563</v>
          </cell>
          <cell r="CY572">
            <v>21.967129428157932</v>
          </cell>
          <cell r="CZ572">
            <v>19.7683284352388</v>
          </cell>
          <cell r="DA572">
            <v>-11.174796757740296</v>
          </cell>
          <cell r="DB572">
            <v>26.552714799739988</v>
          </cell>
          <cell r="DC572">
            <v>0</v>
          </cell>
          <cell r="DD572">
            <v>0</v>
          </cell>
          <cell r="DE572">
            <v>-107.18318207087577</v>
          </cell>
          <cell r="DF572">
            <v>0</v>
          </cell>
          <cell r="DG572">
            <v>0.90850159256115148</v>
          </cell>
          <cell r="DH572">
            <v>-11.128232518859477</v>
          </cell>
          <cell r="DI572">
            <v>-38.723969565050538</v>
          </cell>
          <cell r="DJ572">
            <v>-20.305621423400225</v>
          </cell>
          <cell r="DK572">
            <v>18.682515081171005</v>
          </cell>
          <cell r="DL572">
            <v>-4.7864391368912038</v>
          </cell>
          <cell r="DM572">
            <v>-61.120957971168536</v>
          </cell>
          <cell r="DN572">
            <v>-5.4038176070498594</v>
          </cell>
          <cell r="DO572">
            <v>14.694839477810092</v>
          </cell>
          <cell r="DP572">
            <v>0</v>
          </cell>
          <cell r="DQ572">
            <v>0</v>
          </cell>
          <cell r="DR572">
            <v>-94.222420568199595</v>
          </cell>
          <cell r="DS572">
            <v>0</v>
          </cell>
          <cell r="DT572">
            <v>2.9691612294700462</v>
          </cell>
          <cell r="DU572">
            <v>-19.87596833931002</v>
          </cell>
          <cell r="DV572">
            <v>-91.550905865729874</v>
          </cell>
          <cell r="DW572">
            <v>-32.578520499120714</v>
          </cell>
          <cell r="DX572">
            <v>-31.886045191378798</v>
          </cell>
          <cell r="DY572">
            <v>36.439050944558403</v>
          </cell>
          <cell r="DZ572">
            <v>-0.53666571353278414</v>
          </cell>
          <cell r="EA572">
            <v>7.6242425756190642</v>
          </cell>
          <cell r="EB572">
            <v>35.173230291230539</v>
          </cell>
          <cell r="EC572">
            <v>0</v>
          </cell>
          <cell r="ED572">
            <v>0</v>
          </cell>
          <cell r="EE572">
            <v>78.007948362399475</v>
          </cell>
          <cell r="EF572">
            <v>0</v>
          </cell>
          <cell r="EG572">
            <v>2.9691613338509342</v>
          </cell>
          <cell r="EH572">
            <v>5.96874922581992</v>
          </cell>
          <cell r="EI572">
            <v>-23.540178484119679</v>
          </cell>
          <cell r="EJ572">
            <v>39.625892545393071</v>
          </cell>
          <cell r="EK572">
            <v>14.771112277770953</v>
          </cell>
          <cell r="EL572">
            <v>17.637603424587724</v>
          </cell>
          <cell r="EM572">
            <v>37.07794714953161</v>
          </cell>
          <cell r="EN572">
            <v>2.1846574316614351</v>
          </cell>
          <cell r="EO572">
            <v>-18.686996542090128</v>
          </cell>
          <cell r="EP572">
            <v>0</v>
          </cell>
          <cell r="EQ572">
            <v>0</v>
          </cell>
          <cell r="ER572">
            <v>-72.325403939961689</v>
          </cell>
          <cell r="ES572">
            <v>0</v>
          </cell>
          <cell r="ET572">
            <v>-1.2734362970804796</v>
          </cell>
          <cell r="EU572">
            <v>-27.05472626035953</v>
          </cell>
          <cell r="EV572">
            <v>-29.469231785158627</v>
          </cell>
          <cell r="EW572">
            <v>2.9059868869189813</v>
          </cell>
          <cell r="EX572">
            <v>11.656875598913757</v>
          </cell>
          <cell r="EY572">
            <v>-8.2120838824885141</v>
          </cell>
          <cell r="EZ572">
            <v>-10.239396645203669</v>
          </cell>
          <cell r="FA572">
            <v>-15.095561646900023</v>
          </cell>
          <cell r="FB572">
            <v>4.4561700913900495</v>
          </cell>
          <cell r="FC572">
            <v>0</v>
          </cell>
          <cell r="FD572">
            <v>0</v>
          </cell>
          <cell r="FE572">
            <v>-102.35275497016846</v>
          </cell>
          <cell r="FF572">
            <v>0</v>
          </cell>
          <cell r="FG572">
            <v>1.7944243249394276</v>
          </cell>
          <cell r="FH572">
            <v>13.005114212890476</v>
          </cell>
          <cell r="FI572">
            <v>-13.679187760249988</v>
          </cell>
          <cell r="FJ572">
            <v>2.2521108890196047</v>
          </cell>
          <cell r="FK572">
            <v>-25.990983474821405</v>
          </cell>
          <cell r="FL572">
            <v>-47.198470987637847</v>
          </cell>
          <cell r="FM572">
            <v>-8.5571277681301581</v>
          </cell>
          <cell r="FN572">
            <v>-13.896738766130511</v>
          </cell>
          <cell r="FO572">
            <v>-10.08189564003078</v>
          </cell>
          <cell r="FP572">
            <v>0</v>
          </cell>
          <cell r="FQ572">
            <v>0</v>
          </cell>
          <cell r="FR572">
            <v>-111.62282959721051</v>
          </cell>
          <cell r="FS572">
            <v>0</v>
          </cell>
          <cell r="FT572">
            <v>0</v>
          </cell>
          <cell r="FU572">
            <v>-0.48913648962934531</v>
          </cell>
          <cell r="FV572">
            <v>-54.395940759648511</v>
          </cell>
          <cell r="FW572">
            <v>20.936809661357984</v>
          </cell>
          <cell r="FX572">
            <v>4.8171525197703886</v>
          </cell>
          <cell r="FY572">
            <v>-41.802927941238522</v>
          </cell>
          <cell r="FZ572">
            <v>-11.519331389190484</v>
          </cell>
          <cell r="GA572">
            <v>-18.751106347119276</v>
          </cell>
          <cell r="GB572">
            <v>-10.418348851530027</v>
          </cell>
          <cell r="GC572">
            <v>0</v>
          </cell>
          <cell r="GD572">
            <v>0</v>
          </cell>
          <cell r="GE572">
            <v>-23.264737173740286</v>
          </cell>
          <cell r="GF572">
            <v>0</v>
          </cell>
          <cell r="GG572">
            <v>0</v>
          </cell>
          <cell r="GH572">
            <v>-7.6638690982599655</v>
          </cell>
          <cell r="GI572">
            <v>12.788339632459611</v>
          </cell>
          <cell r="GJ572">
            <v>1.8058652960207837</v>
          </cell>
          <cell r="GK572">
            <v>-11.031188658369501</v>
          </cell>
          <cell r="GL572">
            <v>-5.0577144791004685</v>
          </cell>
          <cell r="GM572">
            <v>-19.841255022000041</v>
          </cell>
          <cell r="GN572">
            <v>5.7350851555092959</v>
          </cell>
          <cell r="GO572">
            <v>0</v>
          </cell>
          <cell r="GP572">
            <v>0</v>
          </cell>
          <cell r="GQ572">
            <v>0</v>
          </cell>
          <cell r="GR572">
            <v>0</v>
          </cell>
          <cell r="GS572">
            <v>0</v>
          </cell>
          <cell r="GT572">
            <v>0</v>
          </cell>
          <cell r="GU572">
            <v>0</v>
          </cell>
          <cell r="GV572">
            <v>0</v>
          </cell>
          <cell r="GW572">
            <v>0</v>
          </cell>
          <cell r="GX572">
            <v>0</v>
          </cell>
          <cell r="GY572">
            <v>0</v>
          </cell>
          <cell r="GZ572">
            <v>0</v>
          </cell>
          <cell r="HA572">
            <v>0</v>
          </cell>
          <cell r="HB572">
            <v>0</v>
          </cell>
          <cell r="HC572">
            <v>0</v>
          </cell>
          <cell r="HD572">
            <v>0</v>
          </cell>
          <cell r="HE572">
            <v>0</v>
          </cell>
          <cell r="HF572">
            <v>0</v>
          </cell>
          <cell r="HG572">
            <v>0</v>
          </cell>
          <cell r="HH572">
            <v>0</v>
          </cell>
          <cell r="HI572">
            <v>0</v>
          </cell>
          <cell r="HJ572">
            <v>0</v>
          </cell>
          <cell r="HK572">
            <v>0</v>
          </cell>
          <cell r="HL572">
            <v>0</v>
          </cell>
          <cell r="HM572">
            <v>0</v>
          </cell>
          <cell r="HN572">
            <v>0</v>
          </cell>
          <cell r="HO572">
            <v>0</v>
          </cell>
          <cell r="HP572">
            <v>0</v>
          </cell>
          <cell r="HQ572">
            <v>0</v>
          </cell>
          <cell r="HR572">
            <v>0</v>
          </cell>
          <cell r="HS572">
            <v>0</v>
          </cell>
          <cell r="HT572">
            <v>0</v>
          </cell>
          <cell r="HU572">
            <v>0</v>
          </cell>
          <cell r="HV572">
            <v>0</v>
          </cell>
          <cell r="HW572">
            <v>0</v>
          </cell>
          <cell r="HX572">
            <v>0</v>
          </cell>
          <cell r="HY572">
            <v>0</v>
          </cell>
          <cell r="HZ572">
            <v>0</v>
          </cell>
          <cell r="IA572">
            <v>0</v>
          </cell>
          <cell r="IB572">
            <v>0</v>
          </cell>
          <cell r="IC572">
            <v>0</v>
          </cell>
          <cell r="ID572">
            <v>0</v>
          </cell>
          <cell r="IE572">
            <v>0</v>
          </cell>
          <cell r="IF572">
            <v>0</v>
          </cell>
          <cell r="IG572">
            <v>0</v>
          </cell>
          <cell r="IH572">
            <v>0</v>
          </cell>
          <cell r="II572">
            <v>0</v>
          </cell>
          <cell r="IJ572">
            <v>0</v>
          </cell>
          <cell r="IK572">
            <v>0</v>
          </cell>
          <cell r="IL572">
            <v>0</v>
          </cell>
          <cell r="IM572">
            <v>0</v>
          </cell>
          <cell r="IN572">
            <v>0</v>
          </cell>
          <cell r="IO572">
            <v>0</v>
          </cell>
          <cell r="IP572">
            <v>0</v>
          </cell>
          <cell r="IQ572">
            <v>0</v>
          </cell>
          <cell r="IR572">
            <v>0</v>
          </cell>
          <cell r="IS572">
            <v>0</v>
          </cell>
          <cell r="IT572">
            <v>0</v>
          </cell>
          <cell r="IU572">
            <v>0</v>
          </cell>
          <cell r="IV572">
            <v>0</v>
          </cell>
          <cell r="IW572">
            <v>0</v>
          </cell>
          <cell r="IX572">
            <v>0</v>
          </cell>
          <cell r="IY572">
            <v>0</v>
          </cell>
          <cell r="IZ572">
            <v>0</v>
          </cell>
          <cell r="JA572">
            <v>0</v>
          </cell>
          <cell r="JB572">
            <v>0</v>
          </cell>
          <cell r="JC572">
            <v>0</v>
          </cell>
          <cell r="JD572">
            <v>0</v>
          </cell>
          <cell r="JE572">
            <v>-1.6630800000000064E-6</v>
          </cell>
          <cell r="JF572">
            <v>0</v>
          </cell>
          <cell r="JG572">
            <v>-1.9980999999999835E-7</v>
          </cell>
          <cell r="JH572">
            <v>6.6139000000000622E-7</v>
          </cell>
          <cell r="JI572">
            <v>-1.9638700000000012E-6</v>
          </cell>
          <cell r="JJ572">
            <v>3.7153000000000354E-7</v>
          </cell>
          <cell r="JK572">
            <v>2.1506999999999522E-7</v>
          </cell>
          <cell r="JL572">
            <v>3.276000000000136E-8</v>
          </cell>
          <cell r="JM572">
            <v>-2.0529000000000223E-7</v>
          </cell>
          <cell r="JN572">
            <v>-5.7485999999999063E-7</v>
          </cell>
          <cell r="JO572">
            <v>0</v>
          </cell>
          <cell r="JP572">
            <v>0</v>
          </cell>
          <cell r="JQ572">
            <v>0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4.1045522300002801E-3</v>
          </cell>
          <cell r="BF573">
            <v>0</v>
          </cell>
          <cell r="BG573">
            <v>0</v>
          </cell>
          <cell r="BH573">
            <v>0</v>
          </cell>
          <cell r="BI573">
            <v>4.104552229999836E-3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9.144742580000198E-3</v>
          </cell>
          <cell r="BS573">
            <v>0</v>
          </cell>
          <cell r="BT573">
            <v>0</v>
          </cell>
          <cell r="BU573">
            <v>4.3759932700000448E-3</v>
          </cell>
          <cell r="BV573">
            <v>4.3759998299999214E-3</v>
          </cell>
          <cell r="BW573">
            <v>3.9274948000000975E-4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1.602942107999894E-2</v>
          </cell>
          <cell r="CF573">
            <v>0</v>
          </cell>
          <cell r="CG573">
            <v>0</v>
          </cell>
          <cell r="CH573">
            <v>4.5079932399999523E-3</v>
          </cell>
          <cell r="CI573">
            <v>1.1521427839999987E-2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9.7393638119999792E-2</v>
          </cell>
          <cell r="CS573">
            <v>0</v>
          </cell>
          <cell r="CT573">
            <v>0</v>
          </cell>
          <cell r="CU573">
            <v>2.1121115969999993E-2</v>
          </cell>
          <cell r="CV573">
            <v>3.737528449000016E-2</v>
          </cell>
          <cell r="CW573">
            <v>0</v>
          </cell>
          <cell r="CX573">
            <v>3.8897237660000084E-2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9.0611786840000264E-2</v>
          </cell>
          <cell r="DF573">
            <v>0</v>
          </cell>
          <cell r="DG573">
            <v>0</v>
          </cell>
          <cell r="DH573">
            <v>4.6409930199999838E-3</v>
          </cell>
          <cell r="DI573">
            <v>3.2841275299999584E-3</v>
          </cell>
          <cell r="DJ573">
            <v>4.5664032430000168E-2</v>
          </cell>
          <cell r="DK573">
            <v>3.7022633859999932E-2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3.3519763059999264E-2</v>
          </cell>
          <cell r="DS573">
            <v>0</v>
          </cell>
          <cell r="DT573">
            <v>0</v>
          </cell>
          <cell r="DU573">
            <v>1.4767099120000182E-2</v>
          </cell>
          <cell r="DV573">
            <v>1.6504098480000007E-2</v>
          </cell>
          <cell r="DW573">
            <v>2.2485654599999627E-3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  <cell r="EJ573">
            <v>0</v>
          </cell>
          <cell r="EK573">
            <v>0</v>
          </cell>
          <cell r="EL573">
            <v>0</v>
          </cell>
          <cell r="EM573">
            <v>0</v>
          </cell>
          <cell r="EN573">
            <v>0</v>
          </cell>
          <cell r="EO573">
            <v>0</v>
          </cell>
          <cell r="EP573">
            <v>0</v>
          </cell>
          <cell r="EQ573">
            <v>0</v>
          </cell>
          <cell r="ER573">
            <v>0</v>
          </cell>
          <cell r="ES573">
            <v>0</v>
          </cell>
          <cell r="ET573">
            <v>0</v>
          </cell>
          <cell r="EU573">
            <v>0</v>
          </cell>
          <cell r="EV573">
            <v>0</v>
          </cell>
          <cell r="EW573">
            <v>0</v>
          </cell>
          <cell r="EX573">
            <v>0</v>
          </cell>
          <cell r="EY573">
            <v>0</v>
          </cell>
          <cell r="EZ573">
            <v>0</v>
          </cell>
          <cell r="FA573">
            <v>0</v>
          </cell>
          <cell r="FB573">
            <v>0</v>
          </cell>
          <cell r="FC573">
            <v>0</v>
          </cell>
          <cell r="FD573">
            <v>0</v>
          </cell>
          <cell r="FE573">
            <v>0</v>
          </cell>
          <cell r="FF573">
            <v>0</v>
          </cell>
          <cell r="FG573">
            <v>0</v>
          </cell>
          <cell r="FH573">
            <v>0</v>
          </cell>
          <cell r="FI573">
            <v>0</v>
          </cell>
          <cell r="FJ573">
            <v>0</v>
          </cell>
          <cell r="FK573">
            <v>0</v>
          </cell>
          <cell r="FL573">
            <v>0</v>
          </cell>
          <cell r="FM573">
            <v>0</v>
          </cell>
          <cell r="FN573">
            <v>0</v>
          </cell>
          <cell r="FO573">
            <v>0</v>
          </cell>
          <cell r="FP573">
            <v>0</v>
          </cell>
          <cell r="FQ573">
            <v>0</v>
          </cell>
          <cell r="FR573">
            <v>0</v>
          </cell>
          <cell r="FS573">
            <v>0</v>
          </cell>
          <cell r="FT573">
            <v>0</v>
          </cell>
          <cell r="FU573">
            <v>0</v>
          </cell>
          <cell r="FV573">
            <v>0</v>
          </cell>
          <cell r="FW573">
            <v>0</v>
          </cell>
          <cell r="FX573">
            <v>0</v>
          </cell>
          <cell r="FY573">
            <v>0</v>
          </cell>
          <cell r="FZ573">
            <v>0</v>
          </cell>
          <cell r="GA573">
            <v>0</v>
          </cell>
          <cell r="GB573">
            <v>0</v>
          </cell>
          <cell r="GC573">
            <v>0</v>
          </cell>
          <cell r="GD573">
            <v>0</v>
          </cell>
          <cell r="GE573">
            <v>0</v>
          </cell>
          <cell r="GF573">
            <v>0</v>
          </cell>
          <cell r="GG573">
            <v>0</v>
          </cell>
          <cell r="GH573">
            <v>0</v>
          </cell>
          <cell r="GI573">
            <v>0</v>
          </cell>
          <cell r="GJ573">
            <v>0</v>
          </cell>
          <cell r="GK573">
            <v>0</v>
          </cell>
          <cell r="GL573">
            <v>0</v>
          </cell>
          <cell r="GM573">
            <v>0</v>
          </cell>
          <cell r="GN573">
            <v>0</v>
          </cell>
          <cell r="GO573">
            <v>0</v>
          </cell>
          <cell r="GP573">
            <v>0</v>
          </cell>
          <cell r="GQ573">
            <v>0</v>
          </cell>
          <cell r="GR573">
            <v>0</v>
          </cell>
          <cell r="GS573">
            <v>0</v>
          </cell>
          <cell r="GT573">
            <v>0</v>
          </cell>
          <cell r="GU573">
            <v>0</v>
          </cell>
          <cell r="GV573">
            <v>0</v>
          </cell>
          <cell r="GW573">
            <v>0</v>
          </cell>
          <cell r="GX573">
            <v>0</v>
          </cell>
          <cell r="GY573">
            <v>0</v>
          </cell>
          <cell r="GZ573">
            <v>0</v>
          </cell>
          <cell r="HA573">
            <v>0</v>
          </cell>
          <cell r="HB573">
            <v>0</v>
          </cell>
          <cell r="HC573">
            <v>0</v>
          </cell>
          <cell r="HD573">
            <v>0</v>
          </cell>
          <cell r="HE573">
            <v>0</v>
          </cell>
          <cell r="HF573">
            <v>0</v>
          </cell>
          <cell r="HG573">
            <v>0</v>
          </cell>
          <cell r="HH573">
            <v>0</v>
          </cell>
          <cell r="HI573">
            <v>0</v>
          </cell>
          <cell r="HJ573">
            <v>0</v>
          </cell>
          <cell r="HK573">
            <v>0</v>
          </cell>
          <cell r="HL573">
            <v>0</v>
          </cell>
          <cell r="HM573">
            <v>0</v>
          </cell>
          <cell r="HN573">
            <v>0</v>
          </cell>
          <cell r="HO573">
            <v>0</v>
          </cell>
          <cell r="HP573">
            <v>0</v>
          </cell>
          <cell r="HQ573">
            <v>0</v>
          </cell>
          <cell r="HR573">
            <v>0</v>
          </cell>
          <cell r="HS573">
            <v>0</v>
          </cell>
          <cell r="HT573">
            <v>0</v>
          </cell>
          <cell r="HU573">
            <v>0</v>
          </cell>
          <cell r="HV573">
            <v>0</v>
          </cell>
          <cell r="HW573">
            <v>0</v>
          </cell>
          <cell r="HX573">
            <v>0</v>
          </cell>
          <cell r="HY573">
            <v>0</v>
          </cell>
          <cell r="HZ573">
            <v>0</v>
          </cell>
          <cell r="IA573">
            <v>0</v>
          </cell>
          <cell r="IB573">
            <v>0</v>
          </cell>
          <cell r="IC573">
            <v>0</v>
          </cell>
          <cell r="ID573">
            <v>0</v>
          </cell>
          <cell r="IE573">
            <v>0</v>
          </cell>
          <cell r="IF573">
            <v>0</v>
          </cell>
          <cell r="IG573">
            <v>0</v>
          </cell>
          <cell r="IH573">
            <v>0</v>
          </cell>
          <cell r="II573">
            <v>0</v>
          </cell>
          <cell r="IJ573">
            <v>0</v>
          </cell>
          <cell r="IK573">
            <v>0</v>
          </cell>
          <cell r="IL573">
            <v>0</v>
          </cell>
          <cell r="IM573">
            <v>0</v>
          </cell>
          <cell r="IN573">
            <v>0</v>
          </cell>
          <cell r="IO573">
            <v>0</v>
          </cell>
          <cell r="IP573">
            <v>0</v>
          </cell>
          <cell r="IQ573">
            <v>0</v>
          </cell>
          <cell r="IR573">
            <v>0</v>
          </cell>
          <cell r="IS573">
            <v>0</v>
          </cell>
          <cell r="IT573">
            <v>0</v>
          </cell>
          <cell r="IU573">
            <v>0</v>
          </cell>
          <cell r="IV573">
            <v>0</v>
          </cell>
          <cell r="IW573">
            <v>0</v>
          </cell>
          <cell r="IX573">
            <v>0</v>
          </cell>
          <cell r="IY573">
            <v>0</v>
          </cell>
          <cell r="IZ573">
            <v>0</v>
          </cell>
          <cell r="JA573">
            <v>0</v>
          </cell>
          <cell r="JB573">
            <v>0</v>
          </cell>
          <cell r="JC573">
            <v>0</v>
          </cell>
          <cell r="JD573">
            <v>0</v>
          </cell>
          <cell r="JE573">
            <v>0</v>
          </cell>
          <cell r="JF573">
            <v>0</v>
          </cell>
          <cell r="JG573">
            <v>0</v>
          </cell>
          <cell r="JH573">
            <v>0</v>
          </cell>
          <cell r="JI573">
            <v>0</v>
          </cell>
          <cell r="JJ573">
            <v>0</v>
          </cell>
          <cell r="JK573">
            <v>0</v>
          </cell>
          <cell r="JL573">
            <v>0</v>
          </cell>
          <cell r="JM573">
            <v>0</v>
          </cell>
          <cell r="JN573">
            <v>0</v>
          </cell>
          <cell r="JO573">
            <v>0</v>
          </cell>
          <cell r="JP573">
            <v>0</v>
          </cell>
          <cell r="JQ573">
            <v>0</v>
          </cell>
        </row>
        <row r="574"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2.7514082000124063E-4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2.7514081999990836E-4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-1.4015039000003782E-3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-1.4015038999999341E-3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-1.2056533600013353E-3</v>
          </cell>
          <cell r="DF574">
            <v>0</v>
          </cell>
          <cell r="DG574">
            <v>0</v>
          </cell>
          <cell r="DH574">
            <v>0</v>
          </cell>
          <cell r="DI574">
            <v>-1.205653360000003E-3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-8.8885669999427819E-5</v>
          </cell>
          <cell r="DS574">
            <v>0</v>
          </cell>
          <cell r="DT574">
            <v>0</v>
          </cell>
          <cell r="DU574">
            <v>0</v>
          </cell>
          <cell r="DV574">
            <v>1.3953155999999467E-3</v>
          </cell>
          <cell r="DW574">
            <v>0</v>
          </cell>
          <cell r="DX574">
            <v>-1.4842012700000407E-3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  <cell r="EE574">
            <v>0</v>
          </cell>
          <cell r="EF574">
            <v>0</v>
          </cell>
          <cell r="EG574">
            <v>0</v>
          </cell>
          <cell r="EH574">
            <v>0</v>
          </cell>
          <cell r="EI574">
            <v>0</v>
          </cell>
          <cell r="EJ574">
            <v>0</v>
          </cell>
          <cell r="EK574">
            <v>0</v>
          </cell>
          <cell r="EL574">
            <v>0</v>
          </cell>
          <cell r="EM574">
            <v>0</v>
          </cell>
          <cell r="EN574">
            <v>0</v>
          </cell>
          <cell r="EO574">
            <v>0</v>
          </cell>
          <cell r="EP574">
            <v>0</v>
          </cell>
          <cell r="EQ574">
            <v>0</v>
          </cell>
          <cell r="ER574">
            <v>0</v>
          </cell>
          <cell r="ES574">
            <v>0</v>
          </cell>
          <cell r="ET574">
            <v>0</v>
          </cell>
          <cell r="EU574">
            <v>0</v>
          </cell>
          <cell r="EV574">
            <v>0</v>
          </cell>
          <cell r="EW574">
            <v>0</v>
          </cell>
          <cell r="EX574">
            <v>0</v>
          </cell>
          <cell r="EY574">
            <v>0</v>
          </cell>
          <cell r="EZ574">
            <v>0</v>
          </cell>
          <cell r="FA574">
            <v>0</v>
          </cell>
          <cell r="FB574">
            <v>0</v>
          </cell>
          <cell r="FC574">
            <v>0</v>
          </cell>
          <cell r="FD574">
            <v>0</v>
          </cell>
          <cell r="FE574">
            <v>0</v>
          </cell>
          <cell r="FF574">
            <v>0</v>
          </cell>
          <cell r="FG574">
            <v>0</v>
          </cell>
          <cell r="FH574">
            <v>0</v>
          </cell>
          <cell r="FI574">
            <v>0</v>
          </cell>
          <cell r="FJ574">
            <v>0</v>
          </cell>
          <cell r="FK574">
            <v>0</v>
          </cell>
          <cell r="FL574">
            <v>0</v>
          </cell>
          <cell r="FM574">
            <v>0</v>
          </cell>
          <cell r="FN574">
            <v>0</v>
          </cell>
          <cell r="FO574">
            <v>0</v>
          </cell>
          <cell r="FP574">
            <v>0</v>
          </cell>
          <cell r="FQ574">
            <v>0</v>
          </cell>
          <cell r="FR574">
            <v>0</v>
          </cell>
          <cell r="FS574">
            <v>0</v>
          </cell>
          <cell r="FT574">
            <v>0</v>
          </cell>
          <cell r="FU574">
            <v>0</v>
          </cell>
          <cell r="FV574">
            <v>0</v>
          </cell>
          <cell r="FW574">
            <v>0</v>
          </cell>
          <cell r="FX574">
            <v>0</v>
          </cell>
          <cell r="FY574">
            <v>0</v>
          </cell>
          <cell r="FZ574">
            <v>0</v>
          </cell>
          <cell r="GA574">
            <v>0</v>
          </cell>
          <cell r="GB574">
            <v>0</v>
          </cell>
          <cell r="GC574">
            <v>0</v>
          </cell>
          <cell r="GD574">
            <v>0</v>
          </cell>
          <cell r="GE574">
            <v>0</v>
          </cell>
          <cell r="GF574">
            <v>0</v>
          </cell>
          <cell r="GG574">
            <v>0</v>
          </cell>
          <cell r="GH574">
            <v>0</v>
          </cell>
          <cell r="GI574">
            <v>0</v>
          </cell>
          <cell r="GJ574">
            <v>0</v>
          </cell>
          <cell r="GK574">
            <v>0</v>
          </cell>
          <cell r="GL574">
            <v>0</v>
          </cell>
          <cell r="GM574">
            <v>0</v>
          </cell>
          <cell r="GN574">
            <v>0</v>
          </cell>
          <cell r="GO574">
            <v>0</v>
          </cell>
          <cell r="GP574">
            <v>0</v>
          </cell>
          <cell r="GQ574">
            <v>0</v>
          </cell>
          <cell r="GR574">
            <v>0</v>
          </cell>
          <cell r="GS574">
            <v>0</v>
          </cell>
          <cell r="GT574">
            <v>0</v>
          </cell>
          <cell r="GU574">
            <v>0</v>
          </cell>
          <cell r="GV574">
            <v>0</v>
          </cell>
          <cell r="GW574">
            <v>0</v>
          </cell>
          <cell r="GX574">
            <v>0</v>
          </cell>
          <cell r="GY574">
            <v>0</v>
          </cell>
          <cell r="GZ574">
            <v>0</v>
          </cell>
          <cell r="HA574">
            <v>0</v>
          </cell>
          <cell r="HB574">
            <v>0</v>
          </cell>
          <cell r="HC574">
            <v>0</v>
          </cell>
          <cell r="HD574">
            <v>0</v>
          </cell>
          <cell r="HE574">
            <v>0</v>
          </cell>
          <cell r="HF574">
            <v>0</v>
          </cell>
          <cell r="HG574">
            <v>0</v>
          </cell>
          <cell r="HH574">
            <v>0</v>
          </cell>
          <cell r="HI574">
            <v>0</v>
          </cell>
          <cell r="HJ574">
            <v>0</v>
          </cell>
          <cell r="HK574">
            <v>0</v>
          </cell>
          <cell r="HL574">
            <v>0</v>
          </cell>
          <cell r="HM574">
            <v>0</v>
          </cell>
          <cell r="HN574">
            <v>0</v>
          </cell>
          <cell r="HO574">
            <v>0</v>
          </cell>
          <cell r="HP574">
            <v>0</v>
          </cell>
          <cell r="HQ574">
            <v>0</v>
          </cell>
          <cell r="HR574">
            <v>0</v>
          </cell>
          <cell r="HS574">
            <v>0</v>
          </cell>
          <cell r="HT574">
            <v>0</v>
          </cell>
          <cell r="HU574">
            <v>0</v>
          </cell>
          <cell r="HV574">
            <v>0</v>
          </cell>
          <cell r="HW574">
            <v>0</v>
          </cell>
          <cell r="HX574">
            <v>0</v>
          </cell>
          <cell r="HY574">
            <v>0</v>
          </cell>
          <cell r="HZ574">
            <v>0</v>
          </cell>
          <cell r="IA574">
            <v>0</v>
          </cell>
          <cell r="IB574">
            <v>0</v>
          </cell>
          <cell r="IC574">
            <v>0</v>
          </cell>
          <cell r="ID574">
            <v>0</v>
          </cell>
          <cell r="IE574">
            <v>0</v>
          </cell>
          <cell r="IF574">
            <v>0</v>
          </cell>
          <cell r="IG574">
            <v>0</v>
          </cell>
          <cell r="IH574">
            <v>0</v>
          </cell>
          <cell r="II574">
            <v>0</v>
          </cell>
          <cell r="IJ574">
            <v>0</v>
          </cell>
          <cell r="IK574">
            <v>0</v>
          </cell>
          <cell r="IL574">
            <v>0</v>
          </cell>
          <cell r="IM574">
            <v>0</v>
          </cell>
          <cell r="IN574">
            <v>0</v>
          </cell>
          <cell r="IO574">
            <v>0</v>
          </cell>
          <cell r="IP574">
            <v>0</v>
          </cell>
          <cell r="IQ574">
            <v>0</v>
          </cell>
          <cell r="IR574">
            <v>0</v>
          </cell>
          <cell r="IS574">
            <v>0</v>
          </cell>
          <cell r="IT574">
            <v>0</v>
          </cell>
          <cell r="IU574">
            <v>0</v>
          </cell>
          <cell r="IV574">
            <v>0</v>
          </cell>
          <cell r="IW574">
            <v>0</v>
          </cell>
          <cell r="IX574">
            <v>0</v>
          </cell>
          <cell r="IY574">
            <v>0</v>
          </cell>
          <cell r="IZ574">
            <v>0</v>
          </cell>
          <cell r="JA574">
            <v>0</v>
          </cell>
          <cell r="JB574">
            <v>0</v>
          </cell>
          <cell r="JC574">
            <v>0</v>
          </cell>
          <cell r="JD574">
            <v>0</v>
          </cell>
          <cell r="JE574">
            <v>0</v>
          </cell>
          <cell r="JF574">
            <v>0</v>
          </cell>
          <cell r="JG574">
            <v>0</v>
          </cell>
          <cell r="JH574">
            <v>0</v>
          </cell>
          <cell r="JI574">
            <v>0</v>
          </cell>
          <cell r="JJ574">
            <v>0</v>
          </cell>
          <cell r="JK574">
            <v>0</v>
          </cell>
          <cell r="JL574">
            <v>0</v>
          </cell>
          <cell r="JM574">
            <v>0</v>
          </cell>
          <cell r="JN574">
            <v>0</v>
          </cell>
          <cell r="JO574">
            <v>0</v>
          </cell>
          <cell r="JP574">
            <v>0</v>
          </cell>
          <cell r="JQ574">
            <v>0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  <cell r="EE575">
            <v>0</v>
          </cell>
          <cell r="EF575">
            <v>0</v>
          </cell>
          <cell r="EG575">
            <v>0</v>
          </cell>
          <cell r="EH575">
            <v>0</v>
          </cell>
          <cell r="EI575">
            <v>0</v>
          </cell>
          <cell r="EJ575">
            <v>0</v>
          </cell>
          <cell r="EK575">
            <v>0</v>
          </cell>
          <cell r="EL575">
            <v>0</v>
          </cell>
          <cell r="EM575">
            <v>0</v>
          </cell>
          <cell r="EN575">
            <v>0</v>
          </cell>
          <cell r="EO575">
            <v>0</v>
          </cell>
          <cell r="EP575">
            <v>0</v>
          </cell>
          <cell r="EQ575">
            <v>0</v>
          </cell>
          <cell r="ER575">
            <v>0</v>
          </cell>
          <cell r="ES575">
            <v>0</v>
          </cell>
          <cell r="ET575">
            <v>0</v>
          </cell>
          <cell r="EU575">
            <v>0</v>
          </cell>
          <cell r="EV575">
            <v>0</v>
          </cell>
          <cell r="EW575">
            <v>0</v>
          </cell>
          <cell r="EX575">
            <v>0</v>
          </cell>
          <cell r="EY575">
            <v>0</v>
          </cell>
          <cell r="EZ575">
            <v>0</v>
          </cell>
          <cell r="FA575">
            <v>0</v>
          </cell>
          <cell r="FB575">
            <v>0</v>
          </cell>
          <cell r="FC575">
            <v>0</v>
          </cell>
          <cell r="FD575">
            <v>0</v>
          </cell>
          <cell r="FE575">
            <v>0</v>
          </cell>
          <cell r="FF575">
            <v>0</v>
          </cell>
          <cell r="FG575">
            <v>0</v>
          </cell>
          <cell r="FH575">
            <v>0</v>
          </cell>
          <cell r="FI575">
            <v>0</v>
          </cell>
          <cell r="FJ575">
            <v>0</v>
          </cell>
          <cell r="FK575">
            <v>0</v>
          </cell>
          <cell r="FL575">
            <v>0</v>
          </cell>
          <cell r="FM575">
            <v>0</v>
          </cell>
          <cell r="FN575">
            <v>0</v>
          </cell>
          <cell r="FO575">
            <v>0</v>
          </cell>
          <cell r="FP575">
            <v>0</v>
          </cell>
          <cell r="FQ575">
            <v>0</v>
          </cell>
          <cell r="FR575">
            <v>0</v>
          </cell>
          <cell r="FS575">
            <v>0</v>
          </cell>
          <cell r="FT575">
            <v>0</v>
          </cell>
          <cell r="FU575">
            <v>0</v>
          </cell>
          <cell r="FV575">
            <v>0</v>
          </cell>
          <cell r="FW575">
            <v>0</v>
          </cell>
          <cell r="FX575">
            <v>0</v>
          </cell>
          <cell r="FY575">
            <v>0</v>
          </cell>
          <cell r="FZ575">
            <v>0</v>
          </cell>
          <cell r="GA575">
            <v>0</v>
          </cell>
          <cell r="GB575">
            <v>0</v>
          </cell>
          <cell r="GC575">
            <v>0</v>
          </cell>
          <cell r="GD575">
            <v>0</v>
          </cell>
          <cell r="GE575">
            <v>0</v>
          </cell>
          <cell r="GF575">
            <v>0</v>
          </cell>
          <cell r="GG575">
            <v>0</v>
          </cell>
          <cell r="GH575">
            <v>0</v>
          </cell>
          <cell r="GI575">
            <v>0</v>
          </cell>
          <cell r="GJ575">
            <v>0</v>
          </cell>
          <cell r="GK575">
            <v>0</v>
          </cell>
          <cell r="GL575">
            <v>0</v>
          </cell>
          <cell r="GM575">
            <v>0</v>
          </cell>
          <cell r="GN575">
            <v>0</v>
          </cell>
          <cell r="GO575">
            <v>0</v>
          </cell>
          <cell r="GP575">
            <v>0</v>
          </cell>
          <cell r="GQ575">
            <v>0</v>
          </cell>
          <cell r="GR575">
            <v>0</v>
          </cell>
          <cell r="GS575">
            <v>0</v>
          </cell>
          <cell r="GT575">
            <v>0</v>
          </cell>
          <cell r="GU575">
            <v>0</v>
          </cell>
          <cell r="GV575">
            <v>0</v>
          </cell>
          <cell r="GW575">
            <v>0</v>
          </cell>
          <cell r="GX575">
            <v>0</v>
          </cell>
          <cell r="GY575">
            <v>0</v>
          </cell>
          <cell r="GZ575">
            <v>0</v>
          </cell>
          <cell r="HA575">
            <v>0</v>
          </cell>
          <cell r="HB575">
            <v>0</v>
          </cell>
          <cell r="HC575">
            <v>0</v>
          </cell>
          <cell r="HD575">
            <v>0</v>
          </cell>
          <cell r="HE575">
            <v>0</v>
          </cell>
          <cell r="HF575">
            <v>0</v>
          </cell>
          <cell r="HG575">
            <v>0</v>
          </cell>
          <cell r="HH575">
            <v>0</v>
          </cell>
          <cell r="HI575">
            <v>0</v>
          </cell>
          <cell r="HJ575">
            <v>0</v>
          </cell>
          <cell r="HK575">
            <v>0</v>
          </cell>
          <cell r="HL575">
            <v>0</v>
          </cell>
          <cell r="HM575">
            <v>0</v>
          </cell>
          <cell r="HN575">
            <v>0</v>
          </cell>
          <cell r="HO575">
            <v>0</v>
          </cell>
          <cell r="HP575">
            <v>0</v>
          </cell>
          <cell r="HQ575">
            <v>0</v>
          </cell>
          <cell r="HR575">
            <v>0</v>
          </cell>
          <cell r="HS575">
            <v>0</v>
          </cell>
          <cell r="HT575">
            <v>0</v>
          </cell>
          <cell r="HU575">
            <v>0</v>
          </cell>
          <cell r="HV575">
            <v>0</v>
          </cell>
          <cell r="HW575">
            <v>0</v>
          </cell>
          <cell r="HX575">
            <v>0</v>
          </cell>
          <cell r="HY575">
            <v>0</v>
          </cell>
          <cell r="HZ575">
            <v>0</v>
          </cell>
          <cell r="IA575">
            <v>0</v>
          </cell>
          <cell r="IB575">
            <v>0</v>
          </cell>
          <cell r="IC575">
            <v>0</v>
          </cell>
          <cell r="ID575">
            <v>0</v>
          </cell>
          <cell r="IE575">
            <v>0</v>
          </cell>
          <cell r="IF575">
            <v>0</v>
          </cell>
          <cell r="IG575">
            <v>0</v>
          </cell>
          <cell r="IH575">
            <v>0</v>
          </cell>
          <cell r="II575">
            <v>0</v>
          </cell>
          <cell r="IJ575">
            <v>0</v>
          </cell>
          <cell r="IK575">
            <v>0</v>
          </cell>
          <cell r="IL575">
            <v>0</v>
          </cell>
          <cell r="IM575">
            <v>0</v>
          </cell>
          <cell r="IN575">
            <v>0</v>
          </cell>
          <cell r="IO575">
            <v>0</v>
          </cell>
          <cell r="IP575">
            <v>0</v>
          </cell>
          <cell r="IQ575">
            <v>0</v>
          </cell>
          <cell r="IR575">
            <v>0</v>
          </cell>
          <cell r="IS575">
            <v>0</v>
          </cell>
          <cell r="IT575">
            <v>0</v>
          </cell>
          <cell r="IU575">
            <v>0</v>
          </cell>
          <cell r="IV575">
            <v>0</v>
          </cell>
          <cell r="IW575">
            <v>0</v>
          </cell>
          <cell r="IX575">
            <v>0</v>
          </cell>
          <cell r="IY575">
            <v>0</v>
          </cell>
          <cell r="IZ575">
            <v>0</v>
          </cell>
          <cell r="JA575">
            <v>0</v>
          </cell>
          <cell r="JB575">
            <v>0</v>
          </cell>
          <cell r="JC575">
            <v>0</v>
          </cell>
          <cell r="JD575">
            <v>0</v>
          </cell>
          <cell r="JE575">
            <v>0</v>
          </cell>
          <cell r="JF575">
            <v>0</v>
          </cell>
          <cell r="JG575">
            <v>0</v>
          </cell>
          <cell r="JH575">
            <v>0</v>
          </cell>
          <cell r="JI575">
            <v>0</v>
          </cell>
          <cell r="JJ575">
            <v>0</v>
          </cell>
          <cell r="JK575">
            <v>0</v>
          </cell>
          <cell r="JL575">
            <v>0</v>
          </cell>
          <cell r="JM575">
            <v>0</v>
          </cell>
          <cell r="JN575">
            <v>0</v>
          </cell>
          <cell r="JO575">
            <v>0</v>
          </cell>
          <cell r="JP575">
            <v>0</v>
          </cell>
          <cell r="JQ575">
            <v>0</v>
          </cell>
        </row>
        <row r="576"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26.325830215238966</v>
          </cell>
          <cell r="DS576">
            <v>0</v>
          </cell>
          <cell r="DT576">
            <v>0</v>
          </cell>
          <cell r="DU576">
            <v>6.6799277159998383</v>
          </cell>
          <cell r="DV576">
            <v>0</v>
          </cell>
          <cell r="DW576">
            <v>19.645902499240037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-20.59330496997427</v>
          </cell>
          <cell r="EF576">
            <v>0</v>
          </cell>
          <cell r="EG576">
            <v>0</v>
          </cell>
          <cell r="EH576">
            <v>0</v>
          </cell>
          <cell r="EI576">
            <v>-11.711525221860029</v>
          </cell>
          <cell r="EJ576">
            <v>-8.8817797481201524</v>
          </cell>
          <cell r="EK576">
            <v>0</v>
          </cell>
          <cell r="EL576">
            <v>0</v>
          </cell>
          <cell r="EM576">
            <v>0</v>
          </cell>
          <cell r="EN576">
            <v>0</v>
          </cell>
          <cell r="EO576">
            <v>0</v>
          </cell>
          <cell r="EP576">
            <v>0</v>
          </cell>
          <cell r="EQ576">
            <v>0</v>
          </cell>
          <cell r="ER576">
            <v>23.504241381437168</v>
          </cell>
          <cell r="ES576">
            <v>0</v>
          </cell>
          <cell r="ET576">
            <v>0</v>
          </cell>
          <cell r="EU576">
            <v>0</v>
          </cell>
          <cell r="EV576">
            <v>30.780397095870285</v>
          </cell>
          <cell r="EW576">
            <v>-7.2761557144403923</v>
          </cell>
          <cell r="EX576">
            <v>0</v>
          </cell>
          <cell r="EY576">
            <v>0</v>
          </cell>
          <cell r="EZ576">
            <v>0</v>
          </cell>
          <cell r="FA576">
            <v>0</v>
          </cell>
          <cell r="FB576">
            <v>0</v>
          </cell>
          <cell r="FC576">
            <v>0</v>
          </cell>
          <cell r="FD576">
            <v>0</v>
          </cell>
          <cell r="FE576">
            <v>-16.582931827200809</v>
          </cell>
          <cell r="FF576">
            <v>0</v>
          </cell>
          <cell r="FG576">
            <v>0</v>
          </cell>
          <cell r="FH576">
            <v>-1.0821432489401559</v>
          </cell>
          <cell r="FI576">
            <v>-49.889882363359902</v>
          </cell>
          <cell r="FJ576">
            <v>22.439990766190022</v>
          </cell>
          <cell r="FK576">
            <v>11.949103018909227</v>
          </cell>
          <cell r="FL576">
            <v>0</v>
          </cell>
          <cell r="FM576">
            <v>0</v>
          </cell>
          <cell r="FN576">
            <v>0</v>
          </cell>
          <cell r="FO576">
            <v>0</v>
          </cell>
          <cell r="FP576">
            <v>0</v>
          </cell>
          <cell r="FQ576">
            <v>0</v>
          </cell>
          <cell r="FR576">
            <v>-0.91924636650946923</v>
          </cell>
          <cell r="FS576">
            <v>0</v>
          </cell>
          <cell r="FT576">
            <v>0</v>
          </cell>
          <cell r="FU576">
            <v>-2.5226201330197</v>
          </cell>
          <cell r="FV576">
            <v>-2.5987350811205943</v>
          </cell>
          <cell r="FW576">
            <v>-8.4937473025993313</v>
          </cell>
          <cell r="FX576">
            <v>12.695856150228792</v>
          </cell>
          <cell r="FY576">
            <v>0</v>
          </cell>
          <cell r="FZ576">
            <v>0</v>
          </cell>
          <cell r="GA576">
            <v>0</v>
          </cell>
          <cell r="GB576">
            <v>0</v>
          </cell>
          <cell r="GC576">
            <v>0</v>
          </cell>
          <cell r="GD576">
            <v>0</v>
          </cell>
          <cell r="GE576">
            <v>7.2836840072923223</v>
          </cell>
          <cell r="GF576">
            <v>0</v>
          </cell>
          <cell r="GG576">
            <v>0</v>
          </cell>
          <cell r="GH576">
            <v>0</v>
          </cell>
          <cell r="GI576">
            <v>-9.4758027194902752</v>
          </cell>
          <cell r="GJ576">
            <v>16.759486726779869</v>
          </cell>
          <cell r="GK576">
            <v>0</v>
          </cell>
          <cell r="GL576">
            <v>0</v>
          </cell>
          <cell r="GM576">
            <v>0</v>
          </cell>
          <cell r="GN576">
            <v>0</v>
          </cell>
          <cell r="GO576">
            <v>0</v>
          </cell>
          <cell r="GP576">
            <v>0</v>
          </cell>
          <cell r="GQ576">
            <v>0</v>
          </cell>
          <cell r="GR576">
            <v>0</v>
          </cell>
          <cell r="GS576">
            <v>0</v>
          </cell>
          <cell r="GT576">
            <v>0</v>
          </cell>
          <cell r="GU576">
            <v>0</v>
          </cell>
          <cell r="GV576">
            <v>0</v>
          </cell>
          <cell r="GW576">
            <v>0</v>
          </cell>
          <cell r="GX576">
            <v>0</v>
          </cell>
          <cell r="GY576">
            <v>0</v>
          </cell>
          <cell r="GZ576">
            <v>0</v>
          </cell>
          <cell r="HA576">
            <v>0</v>
          </cell>
          <cell r="HB576">
            <v>0</v>
          </cell>
          <cell r="HC576">
            <v>0</v>
          </cell>
          <cell r="HD576">
            <v>0</v>
          </cell>
          <cell r="HE576">
            <v>0</v>
          </cell>
          <cell r="HF576">
            <v>0</v>
          </cell>
          <cell r="HG576">
            <v>0</v>
          </cell>
          <cell r="HH576">
            <v>0</v>
          </cell>
          <cell r="HI576">
            <v>0</v>
          </cell>
          <cell r="HJ576">
            <v>0</v>
          </cell>
          <cell r="HK576">
            <v>0</v>
          </cell>
          <cell r="HL576">
            <v>0</v>
          </cell>
          <cell r="HM576">
            <v>0</v>
          </cell>
          <cell r="HN576">
            <v>0</v>
          </cell>
          <cell r="HO576">
            <v>0</v>
          </cell>
          <cell r="HP576">
            <v>0</v>
          </cell>
          <cell r="HQ576">
            <v>0</v>
          </cell>
          <cell r="HR576">
            <v>0</v>
          </cell>
          <cell r="HS576">
            <v>0</v>
          </cell>
          <cell r="HT576">
            <v>0</v>
          </cell>
          <cell r="HU576">
            <v>0</v>
          </cell>
          <cell r="HV576">
            <v>0</v>
          </cell>
          <cell r="HW576">
            <v>0</v>
          </cell>
          <cell r="HX576">
            <v>0</v>
          </cell>
          <cell r="HY576">
            <v>0</v>
          </cell>
          <cell r="HZ576">
            <v>0</v>
          </cell>
          <cell r="IA576">
            <v>0</v>
          </cell>
          <cell r="IB576">
            <v>0</v>
          </cell>
          <cell r="IC576">
            <v>0</v>
          </cell>
          <cell r="ID576">
            <v>0</v>
          </cell>
          <cell r="IE576">
            <v>0</v>
          </cell>
          <cell r="IF576">
            <v>0</v>
          </cell>
          <cell r="IG576">
            <v>0</v>
          </cell>
          <cell r="IH576">
            <v>0</v>
          </cell>
          <cell r="II576">
            <v>0</v>
          </cell>
          <cell r="IJ576">
            <v>0</v>
          </cell>
          <cell r="IK576">
            <v>0</v>
          </cell>
          <cell r="IL576">
            <v>0</v>
          </cell>
          <cell r="IM576">
            <v>0</v>
          </cell>
          <cell r="IN576">
            <v>0</v>
          </cell>
          <cell r="IO576">
            <v>0</v>
          </cell>
          <cell r="IP576">
            <v>0</v>
          </cell>
          <cell r="IQ576">
            <v>0</v>
          </cell>
          <cell r="IR576">
            <v>0</v>
          </cell>
          <cell r="IS576">
            <v>0</v>
          </cell>
          <cell r="IT576">
            <v>0</v>
          </cell>
          <cell r="IU576">
            <v>0</v>
          </cell>
          <cell r="IV576">
            <v>0</v>
          </cell>
          <cell r="IW576">
            <v>0</v>
          </cell>
          <cell r="IX576">
            <v>0</v>
          </cell>
          <cell r="IY576">
            <v>0</v>
          </cell>
          <cell r="IZ576">
            <v>0</v>
          </cell>
          <cell r="JA576">
            <v>0</v>
          </cell>
          <cell r="JB576">
            <v>0</v>
          </cell>
          <cell r="JC576">
            <v>0</v>
          </cell>
          <cell r="JD576">
            <v>0</v>
          </cell>
          <cell r="JE576">
            <v>-8.9595659999996968E-5</v>
          </cell>
          <cell r="JF576">
            <v>0</v>
          </cell>
          <cell r="JG576">
            <v>-9.3764310000001017E-5</v>
          </cell>
          <cell r="JH576">
            <v>8.1022889999990411E-5</v>
          </cell>
          <cell r="JI576">
            <v>-9.2140983999999815E-4</v>
          </cell>
          <cell r="JJ576">
            <v>6.8688445999999515E-4</v>
          </cell>
          <cell r="JK576">
            <v>-5.887249699999958E-4</v>
          </cell>
          <cell r="JL576">
            <v>2.1498253999999162E-4</v>
          </cell>
          <cell r="JM576">
            <v>-1.1230501999999476E-4</v>
          </cell>
          <cell r="JN576">
            <v>4.3444361000000153E-4</v>
          </cell>
          <cell r="JO576">
            <v>2.0927497999998629E-4</v>
          </cell>
          <cell r="JP576">
            <v>0</v>
          </cell>
          <cell r="JQ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  <cell r="EJ577">
            <v>0</v>
          </cell>
          <cell r="EK577">
            <v>0</v>
          </cell>
          <cell r="EL577">
            <v>0</v>
          </cell>
          <cell r="EM577">
            <v>0</v>
          </cell>
          <cell r="EN577">
            <v>0</v>
          </cell>
          <cell r="EO577">
            <v>0</v>
          </cell>
          <cell r="EP577">
            <v>0</v>
          </cell>
          <cell r="EQ577">
            <v>0</v>
          </cell>
          <cell r="ER577">
            <v>0</v>
          </cell>
          <cell r="ES577">
            <v>0</v>
          </cell>
          <cell r="ET577">
            <v>0</v>
          </cell>
          <cell r="EU577">
            <v>0</v>
          </cell>
          <cell r="EV577">
            <v>0</v>
          </cell>
          <cell r="EW577">
            <v>0</v>
          </cell>
          <cell r="EX577">
            <v>0</v>
          </cell>
          <cell r="EY577">
            <v>0</v>
          </cell>
          <cell r="EZ577">
            <v>0</v>
          </cell>
          <cell r="FA577">
            <v>0</v>
          </cell>
          <cell r="FB577">
            <v>0</v>
          </cell>
          <cell r="FC577">
            <v>0</v>
          </cell>
          <cell r="FD577">
            <v>0</v>
          </cell>
          <cell r="FE577">
            <v>0</v>
          </cell>
          <cell r="FF577">
            <v>0</v>
          </cell>
          <cell r="FG577">
            <v>0</v>
          </cell>
          <cell r="FH577">
            <v>0</v>
          </cell>
          <cell r="FI577">
            <v>0</v>
          </cell>
          <cell r="FJ577">
            <v>0</v>
          </cell>
          <cell r="FK577">
            <v>0</v>
          </cell>
          <cell r="FL577">
            <v>0</v>
          </cell>
          <cell r="FM577">
            <v>0</v>
          </cell>
          <cell r="FN577">
            <v>0</v>
          </cell>
          <cell r="FO577">
            <v>0</v>
          </cell>
          <cell r="FP577">
            <v>0</v>
          </cell>
          <cell r="FQ577">
            <v>0</v>
          </cell>
          <cell r="FR577">
            <v>0</v>
          </cell>
          <cell r="FS577">
            <v>0</v>
          </cell>
          <cell r="FT577">
            <v>0</v>
          </cell>
          <cell r="FU577">
            <v>0</v>
          </cell>
          <cell r="FV577">
            <v>0</v>
          </cell>
          <cell r="FW577">
            <v>0</v>
          </cell>
          <cell r="FX577">
            <v>0</v>
          </cell>
          <cell r="FY577">
            <v>0</v>
          </cell>
          <cell r="FZ577">
            <v>0</v>
          </cell>
          <cell r="GA577">
            <v>0</v>
          </cell>
          <cell r="GB577">
            <v>0</v>
          </cell>
          <cell r="GC577">
            <v>0</v>
          </cell>
          <cell r="GD577">
            <v>0</v>
          </cell>
          <cell r="GE577">
            <v>0</v>
          </cell>
          <cell r="GF577">
            <v>0</v>
          </cell>
          <cell r="GG577">
            <v>0</v>
          </cell>
          <cell r="GH577">
            <v>0</v>
          </cell>
          <cell r="GI577">
            <v>0</v>
          </cell>
          <cell r="GJ577">
            <v>0</v>
          </cell>
          <cell r="GK577">
            <v>0</v>
          </cell>
          <cell r="GL577">
            <v>0</v>
          </cell>
          <cell r="GM577">
            <v>0</v>
          </cell>
          <cell r="GN577">
            <v>0</v>
          </cell>
          <cell r="GO577">
            <v>0</v>
          </cell>
          <cell r="GP577">
            <v>0</v>
          </cell>
          <cell r="GQ577">
            <v>0</v>
          </cell>
          <cell r="GR577">
            <v>0</v>
          </cell>
          <cell r="GS577">
            <v>0</v>
          </cell>
          <cell r="GT577">
            <v>0</v>
          </cell>
          <cell r="GU577">
            <v>0</v>
          </cell>
          <cell r="GV577">
            <v>0</v>
          </cell>
          <cell r="GW577">
            <v>0</v>
          </cell>
          <cell r="GX577">
            <v>0</v>
          </cell>
          <cell r="GY577">
            <v>0</v>
          </cell>
          <cell r="GZ577">
            <v>0</v>
          </cell>
          <cell r="HA577">
            <v>0</v>
          </cell>
          <cell r="HB577">
            <v>0</v>
          </cell>
          <cell r="HC577">
            <v>0</v>
          </cell>
          <cell r="HD577">
            <v>0</v>
          </cell>
          <cell r="HE577">
            <v>0</v>
          </cell>
          <cell r="HF577">
            <v>0</v>
          </cell>
          <cell r="HG577">
            <v>0</v>
          </cell>
          <cell r="HH577">
            <v>0</v>
          </cell>
          <cell r="HI577">
            <v>0</v>
          </cell>
          <cell r="HJ577">
            <v>0</v>
          </cell>
          <cell r="HK577">
            <v>0</v>
          </cell>
          <cell r="HL577">
            <v>0</v>
          </cell>
          <cell r="HM577">
            <v>0</v>
          </cell>
          <cell r="HN577">
            <v>0</v>
          </cell>
          <cell r="HO577">
            <v>0</v>
          </cell>
          <cell r="HP577">
            <v>0</v>
          </cell>
          <cell r="HQ577">
            <v>0</v>
          </cell>
          <cell r="HR577">
            <v>0</v>
          </cell>
          <cell r="HS577">
            <v>0</v>
          </cell>
          <cell r="HT577">
            <v>0</v>
          </cell>
          <cell r="HU577">
            <v>0</v>
          </cell>
          <cell r="HV577">
            <v>0</v>
          </cell>
          <cell r="HW577">
            <v>0</v>
          </cell>
          <cell r="HX577">
            <v>0</v>
          </cell>
          <cell r="HY577">
            <v>0</v>
          </cell>
          <cell r="HZ577">
            <v>0</v>
          </cell>
          <cell r="IA577">
            <v>0</v>
          </cell>
          <cell r="IB577">
            <v>0</v>
          </cell>
          <cell r="IC577">
            <v>0</v>
          </cell>
          <cell r="ID577">
            <v>0</v>
          </cell>
          <cell r="IE577">
            <v>0</v>
          </cell>
          <cell r="IF577">
            <v>0</v>
          </cell>
          <cell r="IG577">
            <v>0</v>
          </cell>
          <cell r="IH577">
            <v>0</v>
          </cell>
          <cell r="II577">
            <v>0</v>
          </cell>
          <cell r="IJ577">
            <v>0</v>
          </cell>
          <cell r="IK577">
            <v>0</v>
          </cell>
          <cell r="IL577">
            <v>0</v>
          </cell>
          <cell r="IM577">
            <v>0</v>
          </cell>
          <cell r="IN577">
            <v>0</v>
          </cell>
          <cell r="IO577">
            <v>0</v>
          </cell>
          <cell r="IP577">
            <v>0</v>
          </cell>
          <cell r="IQ577">
            <v>0</v>
          </cell>
          <cell r="IR577">
            <v>0</v>
          </cell>
          <cell r="IS577">
            <v>0</v>
          </cell>
          <cell r="IT577">
            <v>0</v>
          </cell>
          <cell r="IU577">
            <v>0</v>
          </cell>
          <cell r="IV577">
            <v>0</v>
          </cell>
          <cell r="IW577">
            <v>0</v>
          </cell>
          <cell r="IX577">
            <v>0</v>
          </cell>
          <cell r="IY577">
            <v>0</v>
          </cell>
          <cell r="IZ577">
            <v>0</v>
          </cell>
          <cell r="JA577">
            <v>0</v>
          </cell>
          <cell r="JB577">
            <v>0</v>
          </cell>
          <cell r="JC577">
            <v>0</v>
          </cell>
          <cell r="JD577">
            <v>0</v>
          </cell>
          <cell r="JE577">
            <v>0</v>
          </cell>
          <cell r="JF577">
            <v>0</v>
          </cell>
          <cell r="JG577">
            <v>0</v>
          </cell>
          <cell r="JH577">
            <v>0</v>
          </cell>
          <cell r="JI577">
            <v>0</v>
          </cell>
          <cell r="JJ577">
            <v>0</v>
          </cell>
          <cell r="JK577">
            <v>0</v>
          </cell>
          <cell r="JL577">
            <v>0</v>
          </cell>
          <cell r="JM577">
            <v>0</v>
          </cell>
          <cell r="JN577">
            <v>0</v>
          </cell>
          <cell r="JO577">
            <v>0</v>
          </cell>
          <cell r="JP577">
            <v>0</v>
          </cell>
          <cell r="JQ577">
            <v>0</v>
          </cell>
        </row>
        <row r="578"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  <cell r="EJ578">
            <v>0</v>
          </cell>
          <cell r="EK578">
            <v>0</v>
          </cell>
          <cell r="EL578">
            <v>0</v>
          </cell>
          <cell r="EM578">
            <v>0</v>
          </cell>
          <cell r="EN578">
            <v>0</v>
          </cell>
          <cell r="EO578">
            <v>0</v>
          </cell>
          <cell r="EP578">
            <v>0</v>
          </cell>
          <cell r="EQ578">
            <v>0</v>
          </cell>
          <cell r="ER578">
            <v>0</v>
          </cell>
          <cell r="ES578">
            <v>0</v>
          </cell>
          <cell r="ET578">
            <v>0</v>
          </cell>
          <cell r="EU578">
            <v>0</v>
          </cell>
          <cell r="EV578">
            <v>0</v>
          </cell>
          <cell r="EW578">
            <v>0</v>
          </cell>
          <cell r="EX578">
            <v>0</v>
          </cell>
          <cell r="EY578">
            <v>0</v>
          </cell>
          <cell r="EZ578">
            <v>0</v>
          </cell>
          <cell r="FA578">
            <v>0</v>
          </cell>
          <cell r="FB578">
            <v>0</v>
          </cell>
          <cell r="FC578">
            <v>0</v>
          </cell>
          <cell r="FD578">
            <v>0</v>
          </cell>
          <cell r="FE578">
            <v>0</v>
          </cell>
          <cell r="FF578">
            <v>0</v>
          </cell>
          <cell r="FG578">
            <v>0</v>
          </cell>
          <cell r="FH578">
            <v>0</v>
          </cell>
          <cell r="FI578">
            <v>0</v>
          </cell>
          <cell r="FJ578">
            <v>0</v>
          </cell>
          <cell r="FK578">
            <v>0</v>
          </cell>
          <cell r="FL578">
            <v>0</v>
          </cell>
          <cell r="FM578">
            <v>0</v>
          </cell>
          <cell r="FN578">
            <v>0</v>
          </cell>
          <cell r="FO578">
            <v>0</v>
          </cell>
          <cell r="FP578">
            <v>0</v>
          </cell>
          <cell r="FQ578">
            <v>0</v>
          </cell>
          <cell r="FR578">
            <v>0</v>
          </cell>
          <cell r="FS578">
            <v>0</v>
          </cell>
          <cell r="FT578">
            <v>0</v>
          </cell>
          <cell r="FU578">
            <v>0</v>
          </cell>
          <cell r="FV578">
            <v>0</v>
          </cell>
          <cell r="FW578">
            <v>0</v>
          </cell>
          <cell r="FX578">
            <v>0</v>
          </cell>
          <cell r="FY578">
            <v>0</v>
          </cell>
          <cell r="FZ578">
            <v>0</v>
          </cell>
          <cell r="GA578">
            <v>0</v>
          </cell>
          <cell r="GB578">
            <v>0</v>
          </cell>
          <cell r="GC578">
            <v>0</v>
          </cell>
          <cell r="GD578">
            <v>0</v>
          </cell>
          <cell r="GE578">
            <v>0</v>
          </cell>
          <cell r="GF578">
            <v>0</v>
          </cell>
          <cell r="GG578">
            <v>0</v>
          </cell>
          <cell r="GH578">
            <v>0</v>
          </cell>
          <cell r="GI578">
            <v>0</v>
          </cell>
          <cell r="GJ578">
            <v>0</v>
          </cell>
          <cell r="GK578">
            <v>0</v>
          </cell>
          <cell r="GL578">
            <v>0</v>
          </cell>
          <cell r="GM578">
            <v>0</v>
          </cell>
          <cell r="GN578">
            <v>0</v>
          </cell>
          <cell r="GO578">
            <v>0</v>
          </cell>
          <cell r="GP578">
            <v>0</v>
          </cell>
          <cell r="GQ578">
            <v>0</v>
          </cell>
          <cell r="GR578">
            <v>0</v>
          </cell>
          <cell r="GS578">
            <v>0</v>
          </cell>
          <cell r="GT578">
            <v>0</v>
          </cell>
          <cell r="GU578">
            <v>0</v>
          </cell>
          <cell r="GV578">
            <v>0</v>
          </cell>
          <cell r="GW578">
            <v>0</v>
          </cell>
          <cell r="GX578">
            <v>0</v>
          </cell>
          <cell r="GY578">
            <v>0</v>
          </cell>
          <cell r="GZ578">
            <v>0</v>
          </cell>
          <cell r="HA578">
            <v>0</v>
          </cell>
          <cell r="HB578">
            <v>0</v>
          </cell>
          <cell r="HC578">
            <v>0</v>
          </cell>
          <cell r="HD578">
            <v>0</v>
          </cell>
          <cell r="HE578">
            <v>0</v>
          </cell>
          <cell r="HF578">
            <v>0</v>
          </cell>
          <cell r="HG578">
            <v>0</v>
          </cell>
          <cell r="HH578">
            <v>0</v>
          </cell>
          <cell r="HI578">
            <v>0</v>
          </cell>
          <cell r="HJ578">
            <v>0</v>
          </cell>
          <cell r="HK578">
            <v>0</v>
          </cell>
          <cell r="HL578">
            <v>0</v>
          </cell>
          <cell r="HM578">
            <v>0</v>
          </cell>
          <cell r="HN578">
            <v>0</v>
          </cell>
          <cell r="HO578">
            <v>0</v>
          </cell>
          <cell r="HP578">
            <v>0</v>
          </cell>
          <cell r="HQ578">
            <v>0</v>
          </cell>
          <cell r="HR578">
            <v>0</v>
          </cell>
          <cell r="HS578">
            <v>0</v>
          </cell>
          <cell r="HT578">
            <v>0</v>
          </cell>
          <cell r="HU578">
            <v>0</v>
          </cell>
          <cell r="HV578">
            <v>0</v>
          </cell>
          <cell r="HW578">
            <v>0</v>
          </cell>
          <cell r="HX578">
            <v>0</v>
          </cell>
          <cell r="HY578">
            <v>0</v>
          </cell>
          <cell r="HZ578">
            <v>0</v>
          </cell>
          <cell r="IA578">
            <v>0</v>
          </cell>
          <cell r="IB578">
            <v>0</v>
          </cell>
          <cell r="IC578">
            <v>0</v>
          </cell>
          <cell r="ID578">
            <v>0</v>
          </cell>
          <cell r="IE578">
            <v>0</v>
          </cell>
          <cell r="IF578">
            <v>0</v>
          </cell>
          <cell r="IG578">
            <v>0</v>
          </cell>
          <cell r="IH578">
            <v>0</v>
          </cell>
          <cell r="II578">
            <v>0</v>
          </cell>
          <cell r="IJ578">
            <v>0</v>
          </cell>
          <cell r="IK578">
            <v>0</v>
          </cell>
          <cell r="IL578">
            <v>0</v>
          </cell>
          <cell r="IM578">
            <v>0</v>
          </cell>
          <cell r="IN578">
            <v>0</v>
          </cell>
          <cell r="IO578">
            <v>0</v>
          </cell>
          <cell r="IP578">
            <v>0</v>
          </cell>
          <cell r="IQ578">
            <v>0</v>
          </cell>
          <cell r="IR578">
            <v>0</v>
          </cell>
          <cell r="IS578">
            <v>0</v>
          </cell>
          <cell r="IT578">
            <v>0</v>
          </cell>
          <cell r="IU578">
            <v>0</v>
          </cell>
          <cell r="IV578">
            <v>0</v>
          </cell>
          <cell r="IW578">
            <v>0</v>
          </cell>
          <cell r="IX578">
            <v>0</v>
          </cell>
          <cell r="IY578">
            <v>0</v>
          </cell>
          <cell r="IZ578">
            <v>0</v>
          </cell>
          <cell r="JA578">
            <v>0</v>
          </cell>
          <cell r="JB578">
            <v>0</v>
          </cell>
          <cell r="JC578">
            <v>0</v>
          </cell>
          <cell r="JD578">
            <v>0</v>
          </cell>
          <cell r="JE578">
            <v>0</v>
          </cell>
          <cell r="JF578">
            <v>0</v>
          </cell>
          <cell r="JG578">
            <v>0</v>
          </cell>
          <cell r="JH578">
            <v>0</v>
          </cell>
          <cell r="JI578">
            <v>0</v>
          </cell>
          <cell r="JJ578">
            <v>0</v>
          </cell>
          <cell r="JK578">
            <v>0</v>
          </cell>
          <cell r="JL578">
            <v>0</v>
          </cell>
          <cell r="JM578">
            <v>0</v>
          </cell>
          <cell r="JN578">
            <v>0</v>
          </cell>
          <cell r="JO578">
            <v>0</v>
          </cell>
          <cell r="JP578">
            <v>0</v>
          </cell>
          <cell r="JQ578">
            <v>0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  <cell r="EJ579">
            <v>0</v>
          </cell>
          <cell r="EK579">
            <v>0</v>
          </cell>
          <cell r="EL579">
            <v>0</v>
          </cell>
          <cell r="EM579">
            <v>0</v>
          </cell>
          <cell r="EN579">
            <v>0</v>
          </cell>
          <cell r="EO579">
            <v>0</v>
          </cell>
          <cell r="EP579">
            <v>0</v>
          </cell>
          <cell r="EQ579">
            <v>0</v>
          </cell>
          <cell r="ER579">
            <v>0</v>
          </cell>
          <cell r="ES579">
            <v>0</v>
          </cell>
          <cell r="ET579">
            <v>0</v>
          </cell>
          <cell r="EU579">
            <v>0</v>
          </cell>
          <cell r="EV579">
            <v>0</v>
          </cell>
          <cell r="EW579">
            <v>0</v>
          </cell>
          <cell r="EX579">
            <v>0</v>
          </cell>
          <cell r="EY579">
            <v>0</v>
          </cell>
          <cell r="EZ579">
            <v>0</v>
          </cell>
          <cell r="FA579">
            <v>0</v>
          </cell>
          <cell r="FB579">
            <v>0</v>
          </cell>
          <cell r="FC579">
            <v>0</v>
          </cell>
          <cell r="FD579">
            <v>0</v>
          </cell>
          <cell r="FE579">
            <v>0</v>
          </cell>
          <cell r="FF579">
            <v>0</v>
          </cell>
          <cell r="FG579">
            <v>0</v>
          </cell>
          <cell r="FH579">
            <v>0</v>
          </cell>
          <cell r="FI579">
            <v>0</v>
          </cell>
          <cell r="FJ579">
            <v>0</v>
          </cell>
          <cell r="FK579">
            <v>0</v>
          </cell>
          <cell r="FL579">
            <v>0</v>
          </cell>
          <cell r="FM579">
            <v>0</v>
          </cell>
          <cell r="FN579">
            <v>0</v>
          </cell>
          <cell r="FO579">
            <v>0</v>
          </cell>
          <cell r="FP579">
            <v>0</v>
          </cell>
          <cell r="FQ579">
            <v>0</v>
          </cell>
          <cell r="FR579">
            <v>0</v>
          </cell>
          <cell r="FS579">
            <v>0</v>
          </cell>
          <cell r="FT579">
            <v>0</v>
          </cell>
          <cell r="FU579">
            <v>0</v>
          </cell>
          <cell r="FV579">
            <v>0</v>
          </cell>
          <cell r="FW579">
            <v>0</v>
          </cell>
          <cell r="FX579">
            <v>0</v>
          </cell>
          <cell r="FY579">
            <v>0</v>
          </cell>
          <cell r="FZ579">
            <v>0</v>
          </cell>
          <cell r="GA579">
            <v>0</v>
          </cell>
          <cell r="GB579">
            <v>0</v>
          </cell>
          <cell r="GC579">
            <v>0</v>
          </cell>
          <cell r="GD579">
            <v>0</v>
          </cell>
          <cell r="GE579">
            <v>0</v>
          </cell>
          <cell r="GF579">
            <v>0</v>
          </cell>
          <cell r="GG579">
            <v>0</v>
          </cell>
          <cell r="GH579">
            <v>0</v>
          </cell>
          <cell r="GI579">
            <v>0</v>
          </cell>
          <cell r="GJ579">
            <v>0</v>
          </cell>
          <cell r="GK579">
            <v>0</v>
          </cell>
          <cell r="GL579">
            <v>0</v>
          </cell>
          <cell r="GM579">
            <v>0</v>
          </cell>
          <cell r="GN579">
            <v>0</v>
          </cell>
          <cell r="GO579">
            <v>0</v>
          </cell>
          <cell r="GP579">
            <v>0</v>
          </cell>
          <cell r="GQ579">
            <v>0</v>
          </cell>
          <cell r="GR579">
            <v>0</v>
          </cell>
          <cell r="GS579">
            <v>0</v>
          </cell>
          <cell r="GT579">
            <v>0</v>
          </cell>
          <cell r="GU579">
            <v>0</v>
          </cell>
          <cell r="GV579">
            <v>0</v>
          </cell>
          <cell r="GW579">
            <v>0</v>
          </cell>
          <cell r="GX579">
            <v>0</v>
          </cell>
          <cell r="GY579">
            <v>0</v>
          </cell>
          <cell r="GZ579">
            <v>0</v>
          </cell>
          <cell r="HA579">
            <v>0</v>
          </cell>
          <cell r="HB579">
            <v>0</v>
          </cell>
          <cell r="HC579">
            <v>0</v>
          </cell>
          <cell r="HD579">
            <v>0</v>
          </cell>
          <cell r="HE579">
            <v>0</v>
          </cell>
          <cell r="HF579">
            <v>0</v>
          </cell>
          <cell r="HG579">
            <v>0</v>
          </cell>
          <cell r="HH579">
            <v>0</v>
          </cell>
          <cell r="HI579">
            <v>0</v>
          </cell>
          <cell r="HJ579">
            <v>0</v>
          </cell>
          <cell r="HK579">
            <v>0</v>
          </cell>
          <cell r="HL579">
            <v>0</v>
          </cell>
          <cell r="HM579">
            <v>0</v>
          </cell>
          <cell r="HN579">
            <v>0</v>
          </cell>
          <cell r="HO579">
            <v>0</v>
          </cell>
          <cell r="HP579">
            <v>0</v>
          </cell>
          <cell r="HQ579">
            <v>0</v>
          </cell>
          <cell r="HR579">
            <v>0</v>
          </cell>
          <cell r="HS579">
            <v>0</v>
          </cell>
          <cell r="HT579">
            <v>0</v>
          </cell>
          <cell r="HU579">
            <v>0</v>
          </cell>
          <cell r="HV579">
            <v>0</v>
          </cell>
          <cell r="HW579">
            <v>0</v>
          </cell>
          <cell r="HX579">
            <v>0</v>
          </cell>
          <cell r="HY579">
            <v>0</v>
          </cell>
          <cell r="HZ579">
            <v>0</v>
          </cell>
          <cell r="IA579">
            <v>0</v>
          </cell>
          <cell r="IB579">
            <v>0</v>
          </cell>
          <cell r="IC579">
            <v>0</v>
          </cell>
          <cell r="ID579">
            <v>0</v>
          </cell>
          <cell r="IE579">
            <v>0</v>
          </cell>
          <cell r="IF579">
            <v>0</v>
          </cell>
          <cell r="IG579">
            <v>0</v>
          </cell>
          <cell r="IH579">
            <v>0</v>
          </cell>
          <cell r="II579">
            <v>0</v>
          </cell>
          <cell r="IJ579">
            <v>0</v>
          </cell>
          <cell r="IK579">
            <v>0</v>
          </cell>
          <cell r="IL579">
            <v>0</v>
          </cell>
          <cell r="IM579">
            <v>0</v>
          </cell>
          <cell r="IN579">
            <v>0</v>
          </cell>
          <cell r="IO579">
            <v>0</v>
          </cell>
          <cell r="IP579">
            <v>0</v>
          </cell>
          <cell r="IQ579">
            <v>0</v>
          </cell>
          <cell r="IR579">
            <v>0</v>
          </cell>
          <cell r="IS579">
            <v>0</v>
          </cell>
          <cell r="IT579">
            <v>0</v>
          </cell>
          <cell r="IU579">
            <v>0</v>
          </cell>
          <cell r="IV579">
            <v>0</v>
          </cell>
          <cell r="IW579">
            <v>0</v>
          </cell>
          <cell r="IX579">
            <v>0</v>
          </cell>
          <cell r="IY579">
            <v>0</v>
          </cell>
          <cell r="IZ579">
            <v>0</v>
          </cell>
          <cell r="JA579">
            <v>0</v>
          </cell>
          <cell r="JB579">
            <v>0</v>
          </cell>
          <cell r="JC579">
            <v>0</v>
          </cell>
          <cell r="JD579">
            <v>0</v>
          </cell>
          <cell r="JE579">
            <v>0</v>
          </cell>
          <cell r="JF579">
            <v>0</v>
          </cell>
          <cell r="JG579">
            <v>0</v>
          </cell>
          <cell r="JH579">
            <v>0</v>
          </cell>
          <cell r="JI579">
            <v>0</v>
          </cell>
          <cell r="JJ579">
            <v>0</v>
          </cell>
          <cell r="JK579">
            <v>0</v>
          </cell>
          <cell r="JL579">
            <v>0</v>
          </cell>
          <cell r="JM579">
            <v>0</v>
          </cell>
          <cell r="JN579">
            <v>0</v>
          </cell>
          <cell r="JO579">
            <v>0</v>
          </cell>
          <cell r="JP579">
            <v>0</v>
          </cell>
          <cell r="JQ579">
            <v>0</v>
          </cell>
        </row>
        <row r="580"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  <cell r="EE580">
            <v>0</v>
          </cell>
          <cell r="EF580">
            <v>0</v>
          </cell>
          <cell r="EG580">
            <v>0</v>
          </cell>
          <cell r="EH580">
            <v>0</v>
          </cell>
          <cell r="EI580">
            <v>0</v>
          </cell>
          <cell r="EJ580">
            <v>0</v>
          </cell>
          <cell r="EK580">
            <v>0</v>
          </cell>
          <cell r="EL580">
            <v>0</v>
          </cell>
          <cell r="EM580">
            <v>0</v>
          </cell>
          <cell r="EN580">
            <v>0</v>
          </cell>
          <cell r="EO580">
            <v>0</v>
          </cell>
          <cell r="EP580">
            <v>0</v>
          </cell>
          <cell r="EQ580">
            <v>0</v>
          </cell>
          <cell r="ER580">
            <v>0</v>
          </cell>
          <cell r="ES580">
            <v>0</v>
          </cell>
          <cell r="ET580">
            <v>0</v>
          </cell>
          <cell r="EU580">
            <v>0</v>
          </cell>
          <cell r="EV580">
            <v>0</v>
          </cell>
          <cell r="EW580">
            <v>0</v>
          </cell>
          <cell r="EX580">
            <v>0</v>
          </cell>
          <cell r="EY580">
            <v>0</v>
          </cell>
          <cell r="EZ580">
            <v>0</v>
          </cell>
          <cell r="FA580">
            <v>0</v>
          </cell>
          <cell r="FB580">
            <v>0</v>
          </cell>
          <cell r="FC580">
            <v>0</v>
          </cell>
          <cell r="FD580">
            <v>0</v>
          </cell>
          <cell r="FE580">
            <v>0</v>
          </cell>
          <cell r="FF580">
            <v>0</v>
          </cell>
          <cell r="FG580">
            <v>0</v>
          </cell>
          <cell r="FH580">
            <v>0</v>
          </cell>
          <cell r="FI580">
            <v>0</v>
          </cell>
          <cell r="FJ580">
            <v>0</v>
          </cell>
          <cell r="FK580">
            <v>0</v>
          </cell>
          <cell r="FL580">
            <v>0</v>
          </cell>
          <cell r="FM580">
            <v>0</v>
          </cell>
          <cell r="FN580">
            <v>0</v>
          </cell>
          <cell r="FO580">
            <v>0</v>
          </cell>
          <cell r="FP580">
            <v>0</v>
          </cell>
          <cell r="FQ580">
            <v>0</v>
          </cell>
          <cell r="FR580">
            <v>0</v>
          </cell>
          <cell r="FS580">
            <v>0</v>
          </cell>
          <cell r="FT580">
            <v>0</v>
          </cell>
          <cell r="FU580">
            <v>0</v>
          </cell>
          <cell r="FV580">
            <v>0</v>
          </cell>
          <cell r="FW580">
            <v>0</v>
          </cell>
          <cell r="FX580">
            <v>0</v>
          </cell>
          <cell r="FY580">
            <v>0</v>
          </cell>
          <cell r="FZ580">
            <v>0</v>
          </cell>
          <cell r="GA580">
            <v>0</v>
          </cell>
          <cell r="GB580">
            <v>0</v>
          </cell>
          <cell r="GC580">
            <v>0</v>
          </cell>
          <cell r="GD580">
            <v>0</v>
          </cell>
          <cell r="GE580">
            <v>0</v>
          </cell>
          <cell r="GF580">
            <v>0</v>
          </cell>
          <cell r="GG580">
            <v>0</v>
          </cell>
          <cell r="GH580">
            <v>0</v>
          </cell>
          <cell r="GI580">
            <v>0</v>
          </cell>
          <cell r="GJ580">
            <v>0</v>
          </cell>
          <cell r="GK580">
            <v>0</v>
          </cell>
          <cell r="GL580">
            <v>0</v>
          </cell>
          <cell r="GM580">
            <v>0</v>
          </cell>
          <cell r="GN580">
            <v>0</v>
          </cell>
          <cell r="GO580">
            <v>0</v>
          </cell>
          <cell r="GP580">
            <v>0</v>
          </cell>
          <cell r="GQ580">
            <v>0</v>
          </cell>
          <cell r="GR580">
            <v>0</v>
          </cell>
          <cell r="GS580">
            <v>0</v>
          </cell>
          <cell r="GT580">
            <v>0</v>
          </cell>
          <cell r="GU580">
            <v>0</v>
          </cell>
          <cell r="GV580">
            <v>0</v>
          </cell>
          <cell r="GW580">
            <v>0</v>
          </cell>
          <cell r="GX580">
            <v>0</v>
          </cell>
          <cell r="GY580">
            <v>0</v>
          </cell>
          <cell r="GZ580">
            <v>0</v>
          </cell>
          <cell r="HA580">
            <v>0</v>
          </cell>
          <cell r="HB580">
            <v>0</v>
          </cell>
          <cell r="HC580">
            <v>0</v>
          </cell>
          <cell r="HD580">
            <v>0</v>
          </cell>
          <cell r="HE580">
            <v>0</v>
          </cell>
          <cell r="HF580">
            <v>0</v>
          </cell>
          <cell r="HG580">
            <v>0</v>
          </cell>
          <cell r="HH580">
            <v>0</v>
          </cell>
          <cell r="HI580">
            <v>0</v>
          </cell>
          <cell r="HJ580">
            <v>0</v>
          </cell>
          <cell r="HK580">
            <v>0</v>
          </cell>
          <cell r="HL580">
            <v>0</v>
          </cell>
          <cell r="HM580">
            <v>0</v>
          </cell>
          <cell r="HN580">
            <v>0</v>
          </cell>
          <cell r="HO580">
            <v>0</v>
          </cell>
          <cell r="HP580">
            <v>0</v>
          </cell>
          <cell r="HQ580">
            <v>0</v>
          </cell>
          <cell r="HR580">
            <v>0</v>
          </cell>
          <cell r="HS580">
            <v>0</v>
          </cell>
          <cell r="HT580">
            <v>0</v>
          </cell>
          <cell r="HU580">
            <v>0</v>
          </cell>
          <cell r="HV580">
            <v>0</v>
          </cell>
          <cell r="HW580">
            <v>0</v>
          </cell>
          <cell r="HX580">
            <v>0</v>
          </cell>
          <cell r="HY580">
            <v>0</v>
          </cell>
          <cell r="HZ580">
            <v>0</v>
          </cell>
          <cell r="IA580">
            <v>0</v>
          </cell>
          <cell r="IB580">
            <v>0</v>
          </cell>
          <cell r="IC580">
            <v>0</v>
          </cell>
          <cell r="ID580">
            <v>0</v>
          </cell>
          <cell r="IE580">
            <v>0</v>
          </cell>
          <cell r="IF580">
            <v>0</v>
          </cell>
          <cell r="IG580">
            <v>0</v>
          </cell>
          <cell r="IH580">
            <v>0</v>
          </cell>
          <cell r="II580">
            <v>0</v>
          </cell>
          <cell r="IJ580">
            <v>0</v>
          </cell>
          <cell r="IK580">
            <v>0</v>
          </cell>
          <cell r="IL580">
            <v>0</v>
          </cell>
          <cell r="IM580">
            <v>0</v>
          </cell>
          <cell r="IN580">
            <v>0</v>
          </cell>
          <cell r="IO580">
            <v>0</v>
          </cell>
          <cell r="IP580">
            <v>0</v>
          </cell>
          <cell r="IQ580">
            <v>0</v>
          </cell>
          <cell r="IR580">
            <v>0</v>
          </cell>
          <cell r="IS580">
            <v>0</v>
          </cell>
          <cell r="IT580">
            <v>0</v>
          </cell>
          <cell r="IU580">
            <v>0</v>
          </cell>
          <cell r="IV580">
            <v>0</v>
          </cell>
          <cell r="IW580">
            <v>0</v>
          </cell>
          <cell r="IX580">
            <v>0</v>
          </cell>
          <cell r="IY580">
            <v>0</v>
          </cell>
          <cell r="IZ580">
            <v>0</v>
          </cell>
          <cell r="JA580">
            <v>0</v>
          </cell>
          <cell r="JB580">
            <v>0</v>
          </cell>
          <cell r="JC580">
            <v>0</v>
          </cell>
          <cell r="JD580">
            <v>0</v>
          </cell>
          <cell r="JE580">
            <v>0</v>
          </cell>
          <cell r="JF580">
            <v>0</v>
          </cell>
          <cell r="JG580">
            <v>0</v>
          </cell>
          <cell r="JH580">
            <v>0</v>
          </cell>
          <cell r="JI580">
            <v>0</v>
          </cell>
          <cell r="JJ580">
            <v>0</v>
          </cell>
          <cell r="JK580">
            <v>0</v>
          </cell>
          <cell r="JL580">
            <v>0</v>
          </cell>
          <cell r="JM580">
            <v>0</v>
          </cell>
          <cell r="JN580">
            <v>0</v>
          </cell>
          <cell r="JO580">
            <v>0</v>
          </cell>
          <cell r="JP580">
            <v>0</v>
          </cell>
          <cell r="JQ580">
            <v>0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  <cell r="EJ581">
            <v>0</v>
          </cell>
          <cell r="EK581">
            <v>0</v>
          </cell>
          <cell r="EL581">
            <v>0</v>
          </cell>
          <cell r="EM581">
            <v>0</v>
          </cell>
          <cell r="EN581">
            <v>0</v>
          </cell>
          <cell r="EO581">
            <v>0</v>
          </cell>
          <cell r="EP581">
            <v>0</v>
          </cell>
          <cell r="EQ581">
            <v>0</v>
          </cell>
          <cell r="ER581">
            <v>0</v>
          </cell>
          <cell r="ES581">
            <v>0</v>
          </cell>
          <cell r="ET581">
            <v>0</v>
          </cell>
          <cell r="EU581">
            <v>0</v>
          </cell>
          <cell r="EV581">
            <v>0</v>
          </cell>
          <cell r="EW581">
            <v>0</v>
          </cell>
          <cell r="EX581">
            <v>0</v>
          </cell>
          <cell r="EY581">
            <v>0</v>
          </cell>
          <cell r="EZ581">
            <v>0</v>
          </cell>
          <cell r="FA581">
            <v>0</v>
          </cell>
          <cell r="FB581">
            <v>0</v>
          </cell>
          <cell r="FC581">
            <v>0</v>
          </cell>
          <cell r="FD581">
            <v>0</v>
          </cell>
          <cell r="FE581">
            <v>0</v>
          </cell>
          <cell r="FF581">
            <v>0</v>
          </cell>
          <cell r="FG581">
            <v>0</v>
          </cell>
          <cell r="FH581">
            <v>0</v>
          </cell>
          <cell r="FI581">
            <v>0</v>
          </cell>
          <cell r="FJ581">
            <v>0</v>
          </cell>
          <cell r="FK581">
            <v>0</v>
          </cell>
          <cell r="FL581">
            <v>0</v>
          </cell>
          <cell r="FM581">
            <v>0</v>
          </cell>
          <cell r="FN581">
            <v>0</v>
          </cell>
          <cell r="FO581">
            <v>0</v>
          </cell>
          <cell r="FP581">
            <v>0</v>
          </cell>
          <cell r="FQ581">
            <v>0</v>
          </cell>
          <cell r="FR581">
            <v>0</v>
          </cell>
          <cell r="FS581">
            <v>0</v>
          </cell>
          <cell r="FT581">
            <v>0</v>
          </cell>
          <cell r="FU581">
            <v>0</v>
          </cell>
          <cell r="FV581">
            <v>0</v>
          </cell>
          <cell r="FW581">
            <v>0</v>
          </cell>
          <cell r="FX581">
            <v>0</v>
          </cell>
          <cell r="FY581">
            <v>0</v>
          </cell>
          <cell r="FZ581">
            <v>0</v>
          </cell>
          <cell r="GA581">
            <v>0</v>
          </cell>
          <cell r="GB581">
            <v>0</v>
          </cell>
          <cell r="GC581">
            <v>0</v>
          </cell>
          <cell r="GD581">
            <v>0</v>
          </cell>
          <cell r="GE581">
            <v>0</v>
          </cell>
          <cell r="GF581">
            <v>0</v>
          </cell>
          <cell r="GG581">
            <v>0</v>
          </cell>
          <cell r="GH581">
            <v>0</v>
          </cell>
          <cell r="GI581">
            <v>0</v>
          </cell>
          <cell r="GJ581">
            <v>0</v>
          </cell>
          <cell r="GK581">
            <v>0</v>
          </cell>
          <cell r="GL581">
            <v>0</v>
          </cell>
          <cell r="GM581">
            <v>0</v>
          </cell>
          <cell r="GN581">
            <v>0</v>
          </cell>
          <cell r="GO581">
            <v>0</v>
          </cell>
          <cell r="GP581">
            <v>0</v>
          </cell>
          <cell r="GQ581">
            <v>0</v>
          </cell>
          <cell r="GR581">
            <v>0</v>
          </cell>
          <cell r="GS581">
            <v>0</v>
          </cell>
          <cell r="GT581">
            <v>0</v>
          </cell>
          <cell r="GU581">
            <v>0</v>
          </cell>
          <cell r="GV581">
            <v>0</v>
          </cell>
          <cell r="GW581">
            <v>0</v>
          </cell>
          <cell r="GX581">
            <v>0</v>
          </cell>
          <cell r="GY581">
            <v>0</v>
          </cell>
          <cell r="GZ581">
            <v>0</v>
          </cell>
          <cell r="HA581">
            <v>0</v>
          </cell>
          <cell r="HB581">
            <v>0</v>
          </cell>
          <cell r="HC581">
            <v>0</v>
          </cell>
          <cell r="HD581">
            <v>0</v>
          </cell>
          <cell r="HE581">
            <v>0</v>
          </cell>
          <cell r="HF581">
            <v>0</v>
          </cell>
          <cell r="HG581">
            <v>0</v>
          </cell>
          <cell r="HH581">
            <v>0</v>
          </cell>
          <cell r="HI581">
            <v>0</v>
          </cell>
          <cell r="HJ581">
            <v>0</v>
          </cell>
          <cell r="HK581">
            <v>0</v>
          </cell>
          <cell r="HL581">
            <v>0</v>
          </cell>
          <cell r="HM581">
            <v>0</v>
          </cell>
          <cell r="HN581">
            <v>0</v>
          </cell>
          <cell r="HO581">
            <v>0</v>
          </cell>
          <cell r="HP581">
            <v>0</v>
          </cell>
          <cell r="HQ581">
            <v>0</v>
          </cell>
          <cell r="HR581">
            <v>0</v>
          </cell>
          <cell r="HS581">
            <v>0</v>
          </cell>
          <cell r="HT581">
            <v>0</v>
          </cell>
          <cell r="HU581">
            <v>0</v>
          </cell>
          <cell r="HV581">
            <v>0</v>
          </cell>
          <cell r="HW581">
            <v>0</v>
          </cell>
          <cell r="HX581">
            <v>0</v>
          </cell>
          <cell r="HY581">
            <v>0</v>
          </cell>
          <cell r="HZ581">
            <v>0</v>
          </cell>
          <cell r="IA581">
            <v>0</v>
          </cell>
          <cell r="IB581">
            <v>0</v>
          </cell>
          <cell r="IC581">
            <v>0</v>
          </cell>
          <cell r="ID581">
            <v>0</v>
          </cell>
          <cell r="IE581">
            <v>0</v>
          </cell>
          <cell r="IF581">
            <v>0</v>
          </cell>
          <cell r="IG581">
            <v>0</v>
          </cell>
          <cell r="IH581">
            <v>0</v>
          </cell>
          <cell r="II581">
            <v>0</v>
          </cell>
          <cell r="IJ581">
            <v>0</v>
          </cell>
          <cell r="IK581">
            <v>0</v>
          </cell>
          <cell r="IL581">
            <v>0</v>
          </cell>
          <cell r="IM581">
            <v>0</v>
          </cell>
          <cell r="IN581">
            <v>0</v>
          </cell>
          <cell r="IO581">
            <v>0</v>
          </cell>
          <cell r="IP581">
            <v>0</v>
          </cell>
          <cell r="IQ581">
            <v>0</v>
          </cell>
          <cell r="IR581">
            <v>0</v>
          </cell>
          <cell r="IS581">
            <v>0</v>
          </cell>
          <cell r="IT581">
            <v>0</v>
          </cell>
          <cell r="IU581">
            <v>0</v>
          </cell>
          <cell r="IV581">
            <v>0</v>
          </cell>
          <cell r="IW581">
            <v>0</v>
          </cell>
          <cell r="IX581">
            <v>0</v>
          </cell>
          <cell r="IY581">
            <v>0</v>
          </cell>
          <cell r="IZ581">
            <v>0</v>
          </cell>
          <cell r="JA581">
            <v>0</v>
          </cell>
          <cell r="JB581">
            <v>0</v>
          </cell>
          <cell r="JC581">
            <v>0</v>
          </cell>
          <cell r="JD581">
            <v>0</v>
          </cell>
          <cell r="JE581">
            <v>0</v>
          </cell>
          <cell r="JF581">
            <v>0</v>
          </cell>
          <cell r="JG581">
            <v>0</v>
          </cell>
          <cell r="JH581">
            <v>0</v>
          </cell>
          <cell r="JI581">
            <v>0</v>
          </cell>
          <cell r="JJ581">
            <v>0</v>
          </cell>
          <cell r="JK581">
            <v>0</v>
          </cell>
          <cell r="JL581">
            <v>0</v>
          </cell>
          <cell r="JM581">
            <v>0</v>
          </cell>
          <cell r="JN581">
            <v>0</v>
          </cell>
          <cell r="JO581">
            <v>0</v>
          </cell>
          <cell r="JP581">
            <v>0</v>
          </cell>
          <cell r="JQ581">
            <v>0</v>
          </cell>
        </row>
        <row r="582"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0</v>
          </cell>
          <cell r="DE582">
            <v>0</v>
          </cell>
          <cell r="DF582">
            <v>0</v>
          </cell>
          <cell r="DG582">
            <v>0</v>
          </cell>
          <cell r="DH582">
            <v>0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  <cell r="EJ582">
            <v>0</v>
          </cell>
          <cell r="EK582">
            <v>0</v>
          </cell>
          <cell r="EL582">
            <v>0</v>
          </cell>
          <cell r="EM582">
            <v>0</v>
          </cell>
          <cell r="EN582">
            <v>0</v>
          </cell>
          <cell r="EO582">
            <v>0</v>
          </cell>
          <cell r="EP582">
            <v>0</v>
          </cell>
          <cell r="EQ582">
            <v>0</v>
          </cell>
          <cell r="ER582">
            <v>0</v>
          </cell>
          <cell r="ES582">
            <v>0</v>
          </cell>
          <cell r="ET582">
            <v>0</v>
          </cell>
          <cell r="EU582">
            <v>0</v>
          </cell>
          <cell r="EV582">
            <v>0</v>
          </cell>
          <cell r="EW582">
            <v>0</v>
          </cell>
          <cell r="EX582">
            <v>0</v>
          </cell>
          <cell r="EY582">
            <v>0</v>
          </cell>
          <cell r="EZ582">
            <v>0</v>
          </cell>
          <cell r="FA582">
            <v>0</v>
          </cell>
          <cell r="FB582">
            <v>0</v>
          </cell>
          <cell r="FC582">
            <v>0</v>
          </cell>
          <cell r="FD582">
            <v>0</v>
          </cell>
          <cell r="FE582">
            <v>0</v>
          </cell>
          <cell r="FF582">
            <v>0</v>
          </cell>
          <cell r="FG582">
            <v>0</v>
          </cell>
          <cell r="FH582">
            <v>0</v>
          </cell>
          <cell r="FI582">
            <v>0</v>
          </cell>
          <cell r="FJ582">
            <v>0</v>
          </cell>
          <cell r="FK582">
            <v>0</v>
          </cell>
          <cell r="FL582">
            <v>0</v>
          </cell>
          <cell r="FM582">
            <v>0</v>
          </cell>
          <cell r="FN582">
            <v>0</v>
          </cell>
          <cell r="FO582">
            <v>0</v>
          </cell>
          <cell r="FP582">
            <v>0</v>
          </cell>
          <cell r="FQ582">
            <v>0</v>
          </cell>
          <cell r="FR582">
            <v>0</v>
          </cell>
          <cell r="FS582">
            <v>0</v>
          </cell>
          <cell r="FT582">
            <v>0</v>
          </cell>
          <cell r="FU582">
            <v>0</v>
          </cell>
          <cell r="FV582">
            <v>0</v>
          </cell>
          <cell r="FW582">
            <v>0</v>
          </cell>
          <cell r="FX582">
            <v>0</v>
          </cell>
          <cell r="FY582">
            <v>0</v>
          </cell>
          <cell r="FZ582">
            <v>0</v>
          </cell>
          <cell r="GA582">
            <v>0</v>
          </cell>
          <cell r="GB582">
            <v>0</v>
          </cell>
          <cell r="GC582">
            <v>0</v>
          </cell>
          <cell r="GD582">
            <v>0</v>
          </cell>
          <cell r="GE582">
            <v>0</v>
          </cell>
          <cell r="GF582">
            <v>0</v>
          </cell>
          <cell r="GG582">
            <v>0</v>
          </cell>
          <cell r="GH582">
            <v>0</v>
          </cell>
          <cell r="GI582">
            <v>0</v>
          </cell>
          <cell r="GJ582">
            <v>0</v>
          </cell>
          <cell r="GK582">
            <v>0</v>
          </cell>
          <cell r="GL582">
            <v>0</v>
          </cell>
          <cell r="GM582">
            <v>0</v>
          </cell>
          <cell r="GN582">
            <v>0</v>
          </cell>
          <cell r="GO582">
            <v>0</v>
          </cell>
          <cell r="GP582">
            <v>0</v>
          </cell>
          <cell r="GQ582">
            <v>0</v>
          </cell>
          <cell r="GR582">
            <v>0</v>
          </cell>
          <cell r="GS582">
            <v>0</v>
          </cell>
          <cell r="GT582">
            <v>0</v>
          </cell>
          <cell r="GU582">
            <v>0</v>
          </cell>
          <cell r="GV582">
            <v>0</v>
          </cell>
          <cell r="GW582">
            <v>0</v>
          </cell>
          <cell r="GX582">
            <v>0</v>
          </cell>
          <cell r="GY582">
            <v>0</v>
          </cell>
          <cell r="GZ582">
            <v>0</v>
          </cell>
          <cell r="HA582">
            <v>0</v>
          </cell>
          <cell r="HB582">
            <v>0</v>
          </cell>
          <cell r="HC582">
            <v>0</v>
          </cell>
          <cell r="HD582">
            <v>0</v>
          </cell>
          <cell r="HE582">
            <v>0</v>
          </cell>
          <cell r="HF582">
            <v>0</v>
          </cell>
          <cell r="HG582">
            <v>0</v>
          </cell>
          <cell r="HH582">
            <v>0</v>
          </cell>
          <cell r="HI582">
            <v>0</v>
          </cell>
          <cell r="HJ582">
            <v>0</v>
          </cell>
          <cell r="HK582">
            <v>0</v>
          </cell>
          <cell r="HL582">
            <v>0</v>
          </cell>
          <cell r="HM582">
            <v>0</v>
          </cell>
          <cell r="HN582">
            <v>0</v>
          </cell>
          <cell r="HO582">
            <v>0</v>
          </cell>
          <cell r="HP582">
            <v>0</v>
          </cell>
          <cell r="HQ582">
            <v>0</v>
          </cell>
          <cell r="HR582">
            <v>0</v>
          </cell>
          <cell r="HS582">
            <v>0</v>
          </cell>
          <cell r="HT582">
            <v>0</v>
          </cell>
          <cell r="HU582">
            <v>0</v>
          </cell>
          <cell r="HV582">
            <v>0</v>
          </cell>
          <cell r="HW582">
            <v>0</v>
          </cell>
          <cell r="HX582">
            <v>0</v>
          </cell>
          <cell r="HY582">
            <v>0</v>
          </cell>
          <cell r="HZ582">
            <v>0</v>
          </cell>
          <cell r="IA582">
            <v>0</v>
          </cell>
          <cell r="IB582">
            <v>0</v>
          </cell>
          <cell r="IC582">
            <v>0</v>
          </cell>
          <cell r="ID582">
            <v>0</v>
          </cell>
          <cell r="IE582">
            <v>0</v>
          </cell>
          <cell r="IF582">
            <v>0</v>
          </cell>
          <cell r="IG582">
            <v>0</v>
          </cell>
          <cell r="IH582">
            <v>0</v>
          </cell>
          <cell r="II582">
            <v>0</v>
          </cell>
          <cell r="IJ582">
            <v>0</v>
          </cell>
          <cell r="IK582">
            <v>0</v>
          </cell>
          <cell r="IL582">
            <v>0</v>
          </cell>
          <cell r="IM582">
            <v>0</v>
          </cell>
          <cell r="IN582">
            <v>0</v>
          </cell>
          <cell r="IO582">
            <v>0</v>
          </cell>
          <cell r="IP582">
            <v>0</v>
          </cell>
          <cell r="IQ582">
            <v>0</v>
          </cell>
          <cell r="IR582">
            <v>0</v>
          </cell>
          <cell r="IS582">
            <v>0</v>
          </cell>
          <cell r="IT582">
            <v>0</v>
          </cell>
          <cell r="IU582">
            <v>0</v>
          </cell>
          <cell r="IV582">
            <v>0</v>
          </cell>
          <cell r="IW582">
            <v>0</v>
          </cell>
          <cell r="IX582">
            <v>0</v>
          </cell>
          <cell r="IY582">
            <v>0</v>
          </cell>
          <cell r="IZ582">
            <v>0</v>
          </cell>
          <cell r="JA582">
            <v>0</v>
          </cell>
          <cell r="JB582">
            <v>0</v>
          </cell>
          <cell r="JC582">
            <v>0</v>
          </cell>
          <cell r="JD582">
            <v>0</v>
          </cell>
          <cell r="JE582">
            <v>0</v>
          </cell>
          <cell r="JF582">
            <v>0</v>
          </cell>
          <cell r="JG582">
            <v>0</v>
          </cell>
          <cell r="JH582">
            <v>0</v>
          </cell>
          <cell r="JI582">
            <v>0</v>
          </cell>
          <cell r="JJ582">
            <v>0</v>
          </cell>
          <cell r="JK582">
            <v>0</v>
          </cell>
          <cell r="JL582">
            <v>0</v>
          </cell>
          <cell r="JM582">
            <v>0</v>
          </cell>
          <cell r="JN582">
            <v>0</v>
          </cell>
          <cell r="JO582">
            <v>0</v>
          </cell>
          <cell r="JP582">
            <v>0</v>
          </cell>
          <cell r="JQ582">
            <v>0</v>
          </cell>
        </row>
        <row r="583"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  <cell r="DD583">
            <v>0</v>
          </cell>
          <cell r="DE583">
            <v>0</v>
          </cell>
          <cell r="DF583">
            <v>0</v>
          </cell>
          <cell r="DG583">
            <v>0</v>
          </cell>
          <cell r="DH583">
            <v>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0</v>
          </cell>
          <cell r="EJ583">
            <v>0</v>
          </cell>
          <cell r="EK583">
            <v>0</v>
          </cell>
          <cell r="EL583">
            <v>0</v>
          </cell>
          <cell r="EM583">
            <v>0</v>
          </cell>
          <cell r="EN583">
            <v>0</v>
          </cell>
          <cell r="EO583">
            <v>0</v>
          </cell>
          <cell r="EP583">
            <v>0</v>
          </cell>
          <cell r="EQ583">
            <v>0</v>
          </cell>
          <cell r="ER583">
            <v>0</v>
          </cell>
          <cell r="ES583">
            <v>0</v>
          </cell>
          <cell r="ET583">
            <v>0</v>
          </cell>
          <cell r="EU583">
            <v>0</v>
          </cell>
          <cell r="EV583">
            <v>0</v>
          </cell>
          <cell r="EW583">
            <v>0</v>
          </cell>
          <cell r="EX583">
            <v>0</v>
          </cell>
          <cell r="EY583">
            <v>0</v>
          </cell>
          <cell r="EZ583">
            <v>0</v>
          </cell>
          <cell r="FA583">
            <v>0</v>
          </cell>
          <cell r="FB583">
            <v>0</v>
          </cell>
          <cell r="FC583">
            <v>0</v>
          </cell>
          <cell r="FD583">
            <v>0</v>
          </cell>
          <cell r="FE583">
            <v>0</v>
          </cell>
          <cell r="FF583">
            <v>0</v>
          </cell>
          <cell r="FG583">
            <v>0</v>
          </cell>
          <cell r="FH583">
            <v>0</v>
          </cell>
          <cell r="FI583">
            <v>0</v>
          </cell>
          <cell r="FJ583">
            <v>0</v>
          </cell>
          <cell r="FK583">
            <v>0</v>
          </cell>
          <cell r="FL583">
            <v>0</v>
          </cell>
          <cell r="FM583">
            <v>0</v>
          </cell>
          <cell r="FN583">
            <v>0</v>
          </cell>
          <cell r="FO583">
            <v>0</v>
          </cell>
          <cell r="FP583">
            <v>0</v>
          </cell>
          <cell r="FQ583">
            <v>0</v>
          </cell>
          <cell r="FR583">
            <v>0</v>
          </cell>
          <cell r="FS583">
            <v>0</v>
          </cell>
          <cell r="FT583">
            <v>0</v>
          </cell>
          <cell r="FU583">
            <v>0</v>
          </cell>
          <cell r="FV583">
            <v>0</v>
          </cell>
          <cell r="FW583">
            <v>0</v>
          </cell>
          <cell r="FX583">
            <v>0</v>
          </cell>
          <cell r="FY583">
            <v>0</v>
          </cell>
          <cell r="FZ583">
            <v>0</v>
          </cell>
          <cell r="GA583">
            <v>0</v>
          </cell>
          <cell r="GB583">
            <v>0</v>
          </cell>
          <cell r="GC583">
            <v>0</v>
          </cell>
          <cell r="GD583">
            <v>0</v>
          </cell>
          <cell r="GE583">
            <v>0</v>
          </cell>
          <cell r="GF583">
            <v>0</v>
          </cell>
          <cell r="GG583">
            <v>0</v>
          </cell>
          <cell r="GH583">
            <v>0</v>
          </cell>
          <cell r="GI583">
            <v>0</v>
          </cell>
          <cell r="GJ583">
            <v>0</v>
          </cell>
          <cell r="GK583">
            <v>0</v>
          </cell>
          <cell r="GL583">
            <v>0</v>
          </cell>
          <cell r="GM583">
            <v>0</v>
          </cell>
          <cell r="GN583">
            <v>0</v>
          </cell>
          <cell r="GO583">
            <v>0</v>
          </cell>
          <cell r="GP583">
            <v>0</v>
          </cell>
          <cell r="GQ583">
            <v>0</v>
          </cell>
          <cell r="GR583">
            <v>0</v>
          </cell>
          <cell r="GS583">
            <v>0</v>
          </cell>
          <cell r="GT583">
            <v>0</v>
          </cell>
          <cell r="GU583">
            <v>0</v>
          </cell>
          <cell r="GV583">
            <v>0</v>
          </cell>
          <cell r="GW583">
            <v>0</v>
          </cell>
          <cell r="GX583">
            <v>0</v>
          </cell>
          <cell r="GY583">
            <v>0</v>
          </cell>
          <cell r="GZ583">
            <v>0</v>
          </cell>
          <cell r="HA583">
            <v>0</v>
          </cell>
          <cell r="HB583">
            <v>0</v>
          </cell>
          <cell r="HC583">
            <v>0</v>
          </cell>
          <cell r="HD583">
            <v>0</v>
          </cell>
          <cell r="HE583">
            <v>0</v>
          </cell>
          <cell r="HF583">
            <v>0</v>
          </cell>
          <cell r="HG583">
            <v>0</v>
          </cell>
          <cell r="HH583">
            <v>0</v>
          </cell>
          <cell r="HI583">
            <v>0</v>
          </cell>
          <cell r="HJ583">
            <v>0</v>
          </cell>
          <cell r="HK583">
            <v>0</v>
          </cell>
          <cell r="HL583">
            <v>0</v>
          </cell>
          <cell r="HM583">
            <v>0</v>
          </cell>
          <cell r="HN583">
            <v>0</v>
          </cell>
          <cell r="HO583">
            <v>0</v>
          </cell>
          <cell r="HP583">
            <v>0</v>
          </cell>
          <cell r="HQ583">
            <v>0</v>
          </cell>
          <cell r="HR583">
            <v>0</v>
          </cell>
          <cell r="HS583">
            <v>0</v>
          </cell>
          <cell r="HT583">
            <v>0</v>
          </cell>
          <cell r="HU583">
            <v>0</v>
          </cell>
          <cell r="HV583">
            <v>0</v>
          </cell>
          <cell r="HW583">
            <v>0</v>
          </cell>
          <cell r="HX583">
            <v>0</v>
          </cell>
          <cell r="HY583">
            <v>0</v>
          </cell>
          <cell r="HZ583">
            <v>0</v>
          </cell>
          <cell r="IA583">
            <v>0</v>
          </cell>
          <cell r="IB583">
            <v>0</v>
          </cell>
          <cell r="IC583">
            <v>0</v>
          </cell>
          <cell r="ID583">
            <v>0</v>
          </cell>
          <cell r="IE583">
            <v>0</v>
          </cell>
          <cell r="IF583">
            <v>0</v>
          </cell>
          <cell r="IG583">
            <v>0</v>
          </cell>
          <cell r="IH583">
            <v>0</v>
          </cell>
          <cell r="II583">
            <v>0</v>
          </cell>
          <cell r="IJ583">
            <v>0</v>
          </cell>
          <cell r="IK583">
            <v>0</v>
          </cell>
          <cell r="IL583">
            <v>0</v>
          </cell>
          <cell r="IM583">
            <v>0</v>
          </cell>
          <cell r="IN583">
            <v>0</v>
          </cell>
          <cell r="IO583">
            <v>0</v>
          </cell>
          <cell r="IP583">
            <v>0</v>
          </cell>
          <cell r="IQ583">
            <v>0</v>
          </cell>
          <cell r="IR583">
            <v>0</v>
          </cell>
          <cell r="IS583">
            <v>0</v>
          </cell>
          <cell r="IT583">
            <v>0</v>
          </cell>
          <cell r="IU583">
            <v>0</v>
          </cell>
          <cell r="IV583">
            <v>0</v>
          </cell>
          <cell r="IW583">
            <v>0</v>
          </cell>
          <cell r="IX583">
            <v>0</v>
          </cell>
          <cell r="IY583">
            <v>0</v>
          </cell>
          <cell r="IZ583">
            <v>0</v>
          </cell>
          <cell r="JA583">
            <v>0</v>
          </cell>
          <cell r="JB583">
            <v>0</v>
          </cell>
          <cell r="JC583">
            <v>0</v>
          </cell>
          <cell r="JD583">
            <v>0</v>
          </cell>
          <cell r="JE583">
            <v>0</v>
          </cell>
          <cell r="JF583">
            <v>0</v>
          </cell>
          <cell r="JG583">
            <v>0</v>
          </cell>
          <cell r="JH583">
            <v>0</v>
          </cell>
          <cell r="JI583">
            <v>0</v>
          </cell>
          <cell r="JJ583">
            <v>0</v>
          </cell>
          <cell r="JK583">
            <v>0</v>
          </cell>
          <cell r="JL583">
            <v>0</v>
          </cell>
          <cell r="JM583">
            <v>0</v>
          </cell>
          <cell r="JN583">
            <v>0</v>
          </cell>
          <cell r="JO583">
            <v>0</v>
          </cell>
          <cell r="JP583">
            <v>0</v>
          </cell>
          <cell r="JQ583">
            <v>0</v>
          </cell>
        </row>
        <row r="584"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  <cell r="EJ584">
            <v>0</v>
          </cell>
          <cell r="EK584">
            <v>0</v>
          </cell>
          <cell r="EL584">
            <v>0</v>
          </cell>
          <cell r="EM584">
            <v>0</v>
          </cell>
          <cell r="EN584">
            <v>0</v>
          </cell>
          <cell r="EO584">
            <v>0</v>
          </cell>
          <cell r="EP584">
            <v>0</v>
          </cell>
          <cell r="EQ584">
            <v>0</v>
          </cell>
          <cell r="ER584">
            <v>0</v>
          </cell>
          <cell r="ES584">
            <v>0</v>
          </cell>
          <cell r="ET584">
            <v>0</v>
          </cell>
          <cell r="EU584">
            <v>0</v>
          </cell>
          <cell r="EV584">
            <v>0</v>
          </cell>
          <cell r="EW584">
            <v>0</v>
          </cell>
          <cell r="EX584">
            <v>0</v>
          </cell>
          <cell r="EY584">
            <v>0</v>
          </cell>
          <cell r="EZ584">
            <v>0</v>
          </cell>
          <cell r="FA584">
            <v>0</v>
          </cell>
          <cell r="FB584">
            <v>0</v>
          </cell>
          <cell r="FC584">
            <v>0</v>
          </cell>
          <cell r="FD584">
            <v>0</v>
          </cell>
          <cell r="FE584">
            <v>6.2774999999999073E-7</v>
          </cell>
          <cell r="FF584">
            <v>0</v>
          </cell>
          <cell r="FG584">
            <v>0</v>
          </cell>
          <cell r="FH584">
            <v>5.8537999999999811E-7</v>
          </cell>
          <cell r="FI584">
            <v>0</v>
          </cell>
          <cell r="FJ584">
            <v>4.2369999999996005E-8</v>
          </cell>
          <cell r="FK584">
            <v>0</v>
          </cell>
          <cell r="FL584">
            <v>0</v>
          </cell>
          <cell r="FM584">
            <v>0</v>
          </cell>
          <cell r="FN584">
            <v>0</v>
          </cell>
          <cell r="FO584">
            <v>0</v>
          </cell>
          <cell r="FP584">
            <v>0</v>
          </cell>
          <cell r="FQ584">
            <v>0</v>
          </cell>
          <cell r="FR584">
            <v>1.4197000000002466E-7</v>
          </cell>
          <cell r="FS584">
            <v>0</v>
          </cell>
          <cell r="FT584">
            <v>0</v>
          </cell>
          <cell r="FU584">
            <v>3.8700999999999547E-7</v>
          </cell>
          <cell r="FV584">
            <v>-1.401799999999977E-7</v>
          </cell>
          <cell r="FW584">
            <v>0</v>
          </cell>
          <cell r="FX584">
            <v>-1.0485999999999682E-7</v>
          </cell>
          <cell r="FY584">
            <v>0</v>
          </cell>
          <cell r="FZ584">
            <v>0</v>
          </cell>
          <cell r="GA584">
            <v>0</v>
          </cell>
          <cell r="GB584">
            <v>0</v>
          </cell>
          <cell r="GC584">
            <v>0</v>
          </cell>
          <cell r="GD584">
            <v>0</v>
          </cell>
          <cell r="GE584">
            <v>-7.4896999999998683E-7</v>
          </cell>
          <cell r="GF584">
            <v>0</v>
          </cell>
          <cell r="GG584">
            <v>0</v>
          </cell>
          <cell r="GH584">
            <v>2.7543000000000288E-7</v>
          </cell>
          <cell r="GI584">
            <v>-3.0806000000000193E-7</v>
          </cell>
          <cell r="GJ584">
            <v>-8.2134000000000119E-7</v>
          </cell>
          <cell r="GK584">
            <v>3.1499999999999953E-7</v>
          </cell>
          <cell r="GL584">
            <v>-2.0999999999999968E-7</v>
          </cell>
          <cell r="GM584">
            <v>0</v>
          </cell>
          <cell r="GN584">
            <v>0</v>
          </cell>
          <cell r="GO584">
            <v>0</v>
          </cell>
          <cell r="GP584">
            <v>0</v>
          </cell>
          <cell r="GQ584">
            <v>0</v>
          </cell>
          <cell r="GR584">
            <v>3.1759106000017745E-4</v>
          </cell>
          <cell r="GS584">
            <v>0</v>
          </cell>
          <cell r="GT584">
            <v>0</v>
          </cell>
          <cell r="GU584">
            <v>-4.9791549999997353E-5</v>
          </cell>
          <cell r="GV584">
            <v>4.3956694999999768E-4</v>
          </cell>
          <cell r="GW584">
            <v>0</v>
          </cell>
          <cell r="GX584">
            <v>0</v>
          </cell>
          <cell r="GY584">
            <v>0</v>
          </cell>
          <cell r="GZ584">
            <v>0</v>
          </cell>
          <cell r="HA584">
            <v>-7.2184340000003289E-5</v>
          </cell>
          <cell r="HB584">
            <v>0</v>
          </cell>
          <cell r="HC584">
            <v>0</v>
          </cell>
          <cell r="HD584">
            <v>0</v>
          </cell>
          <cell r="HE584">
            <v>-1.1748979999992581E-4</v>
          </cell>
          <cell r="HF584">
            <v>0</v>
          </cell>
          <cell r="HG584">
            <v>0</v>
          </cell>
          <cell r="HH584">
            <v>-1.8456060000000829E-4</v>
          </cell>
          <cell r="HI584">
            <v>6.7070799999999209E-5</v>
          </cell>
          <cell r="HJ584">
            <v>0</v>
          </cell>
          <cell r="HK584">
            <v>0</v>
          </cell>
          <cell r="HL584">
            <v>0</v>
          </cell>
          <cell r="HM584">
            <v>0</v>
          </cell>
          <cell r="HN584">
            <v>0</v>
          </cell>
          <cell r="HO584">
            <v>0</v>
          </cell>
          <cell r="HP584">
            <v>0</v>
          </cell>
          <cell r="HQ584">
            <v>0</v>
          </cell>
          <cell r="HR584">
            <v>0</v>
          </cell>
          <cell r="HS584">
            <v>0</v>
          </cell>
          <cell r="HT584">
            <v>0</v>
          </cell>
          <cell r="HU584">
            <v>0</v>
          </cell>
          <cell r="HV584">
            <v>0</v>
          </cell>
          <cell r="HW584">
            <v>0</v>
          </cell>
          <cell r="HX584">
            <v>0</v>
          </cell>
          <cell r="HY584">
            <v>0</v>
          </cell>
          <cell r="HZ584">
            <v>0</v>
          </cell>
          <cell r="IA584">
            <v>0</v>
          </cell>
          <cell r="IB584">
            <v>0</v>
          </cell>
          <cell r="IC584">
            <v>0</v>
          </cell>
          <cell r="ID584">
            <v>0</v>
          </cell>
          <cell r="IE584">
            <v>-1.5228779999998387E-4</v>
          </cell>
          <cell r="IF584">
            <v>0</v>
          </cell>
          <cell r="IG584">
            <v>0</v>
          </cell>
          <cell r="IH584">
            <v>-1.5228779999999775E-4</v>
          </cell>
          <cell r="II584">
            <v>0</v>
          </cell>
          <cell r="IJ584">
            <v>0</v>
          </cell>
          <cell r="IK584">
            <v>0</v>
          </cell>
          <cell r="IL584">
            <v>0</v>
          </cell>
          <cell r="IM584">
            <v>0</v>
          </cell>
          <cell r="IN584">
            <v>0</v>
          </cell>
          <cell r="IO584">
            <v>0</v>
          </cell>
          <cell r="IP584">
            <v>0</v>
          </cell>
          <cell r="IQ584">
            <v>0</v>
          </cell>
          <cell r="IR584">
            <v>1.5228779999998387E-4</v>
          </cell>
          <cell r="IS584">
            <v>0</v>
          </cell>
          <cell r="IT584">
            <v>0</v>
          </cell>
          <cell r="IU584">
            <v>0</v>
          </cell>
          <cell r="IV584">
            <v>1.5228780000001163E-4</v>
          </cell>
          <cell r="IW584">
            <v>0</v>
          </cell>
          <cell r="IX584">
            <v>0</v>
          </cell>
          <cell r="IY584">
            <v>0</v>
          </cell>
          <cell r="IZ584">
            <v>0</v>
          </cell>
          <cell r="JA584">
            <v>0</v>
          </cell>
          <cell r="JB584">
            <v>0</v>
          </cell>
          <cell r="JC584">
            <v>0</v>
          </cell>
          <cell r="JD584">
            <v>0</v>
          </cell>
          <cell r="JE584">
            <v>-1.5228779999998387E-4</v>
          </cell>
          <cell r="JF584">
            <v>0</v>
          </cell>
          <cell r="JG584">
            <v>0</v>
          </cell>
          <cell r="JH584">
            <v>-1.5228780000000469E-4</v>
          </cell>
          <cell r="JI584">
            <v>0</v>
          </cell>
          <cell r="JJ584">
            <v>0</v>
          </cell>
          <cell r="JK584">
            <v>0</v>
          </cell>
          <cell r="JL584">
            <v>0</v>
          </cell>
          <cell r="JM584">
            <v>0</v>
          </cell>
          <cell r="JN584">
            <v>0</v>
          </cell>
          <cell r="JO584">
            <v>0</v>
          </cell>
          <cell r="JP584">
            <v>0</v>
          </cell>
          <cell r="JQ584">
            <v>0</v>
          </cell>
        </row>
        <row r="585"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  <cell r="EJ585">
            <v>0</v>
          </cell>
          <cell r="EK585">
            <v>0</v>
          </cell>
          <cell r="EL585">
            <v>0</v>
          </cell>
          <cell r="EM585">
            <v>0</v>
          </cell>
          <cell r="EN585">
            <v>0</v>
          </cell>
          <cell r="EO585">
            <v>0</v>
          </cell>
          <cell r="EP585">
            <v>0</v>
          </cell>
          <cell r="EQ585">
            <v>0</v>
          </cell>
          <cell r="ER585">
            <v>0</v>
          </cell>
          <cell r="ES585">
            <v>0</v>
          </cell>
          <cell r="ET585">
            <v>0</v>
          </cell>
          <cell r="EU585">
            <v>0</v>
          </cell>
          <cell r="EV585">
            <v>0</v>
          </cell>
          <cell r="EW585">
            <v>0</v>
          </cell>
          <cell r="EX585">
            <v>0</v>
          </cell>
          <cell r="EY585">
            <v>0</v>
          </cell>
          <cell r="EZ585">
            <v>0</v>
          </cell>
          <cell r="FA585">
            <v>0</v>
          </cell>
          <cell r="FB585">
            <v>0</v>
          </cell>
          <cell r="FC585">
            <v>0</v>
          </cell>
          <cell r="FD585">
            <v>0</v>
          </cell>
          <cell r="FE585">
            <v>6.2774999999999073E-7</v>
          </cell>
          <cell r="FF585">
            <v>0</v>
          </cell>
          <cell r="FG585">
            <v>0</v>
          </cell>
          <cell r="FH585">
            <v>5.853800000000015E-7</v>
          </cell>
          <cell r="FI585">
            <v>0</v>
          </cell>
          <cell r="FJ585">
            <v>4.2369999999996005E-8</v>
          </cell>
          <cell r="FK585">
            <v>0</v>
          </cell>
          <cell r="FL585">
            <v>0</v>
          </cell>
          <cell r="FM585">
            <v>0</v>
          </cell>
          <cell r="FN585">
            <v>0</v>
          </cell>
          <cell r="FO585">
            <v>0</v>
          </cell>
          <cell r="FP585">
            <v>0</v>
          </cell>
          <cell r="FQ585">
            <v>0</v>
          </cell>
          <cell r="FR585">
            <v>4.8659000000003628E-7</v>
          </cell>
          <cell r="FS585">
            <v>0</v>
          </cell>
          <cell r="FT585">
            <v>0</v>
          </cell>
          <cell r="FU585">
            <v>4.865199999999975E-7</v>
          </cell>
          <cell r="FV585">
            <v>6.9999999998120611E-11</v>
          </cell>
          <cell r="FW585">
            <v>0</v>
          </cell>
          <cell r="FX585">
            <v>0</v>
          </cell>
          <cell r="FY585">
            <v>0</v>
          </cell>
          <cell r="FZ585">
            <v>0</v>
          </cell>
          <cell r="GA585">
            <v>0</v>
          </cell>
          <cell r="GB585">
            <v>0</v>
          </cell>
          <cell r="GC585">
            <v>0</v>
          </cell>
          <cell r="GD585">
            <v>0</v>
          </cell>
          <cell r="GE585">
            <v>3.1627377000000012E-4</v>
          </cell>
          <cell r="GF585">
            <v>0</v>
          </cell>
          <cell r="GG585">
            <v>0</v>
          </cell>
          <cell r="GH585">
            <v>1.4607359999999243E-5</v>
          </cell>
          <cell r="GI585">
            <v>1.0228862999999994E-4</v>
          </cell>
          <cell r="GJ585">
            <v>4.2507999999999262E-5</v>
          </cell>
          <cell r="GK585">
            <v>1.1679493999999964E-4</v>
          </cell>
          <cell r="GL585">
            <v>1.9981499999998514E-5</v>
          </cell>
          <cell r="GM585">
            <v>2.0093339999999182E-5</v>
          </cell>
          <cell r="GN585">
            <v>0</v>
          </cell>
          <cell r="GO585">
            <v>0</v>
          </cell>
          <cell r="GP585">
            <v>0</v>
          </cell>
          <cell r="GQ585">
            <v>0</v>
          </cell>
          <cell r="GR585">
            <v>-1.2318679999956395E-5</v>
          </cell>
          <cell r="GS585">
            <v>0</v>
          </cell>
          <cell r="GT585">
            <v>8.4391409999998862E-5</v>
          </cell>
          <cell r="GU585">
            <v>5.1496260000005734E-5</v>
          </cell>
          <cell r="GV585">
            <v>-1.3216323999999668E-4</v>
          </cell>
          <cell r="GW585">
            <v>1.7724720999999499E-4</v>
          </cell>
          <cell r="GX585">
            <v>4.4259880000008245E-5</v>
          </cell>
          <cell r="GY585">
            <v>-1.7205048999999889E-4</v>
          </cell>
          <cell r="GZ585">
            <v>-6.5336030000008594E-5</v>
          </cell>
          <cell r="HA585">
            <v>1.1864650000005528E-5</v>
          </cell>
          <cell r="HB585">
            <v>-1.2028329999996812E-5</v>
          </cell>
          <cell r="HC585">
            <v>0</v>
          </cell>
          <cell r="HD585">
            <v>0</v>
          </cell>
          <cell r="HE585">
            <v>-2.5899096000009392E-4</v>
          </cell>
          <cell r="HF585">
            <v>0</v>
          </cell>
          <cell r="HG585">
            <v>4.0239299999998007E-5</v>
          </cell>
          <cell r="HH585">
            <v>-3.2040859999998839E-5</v>
          </cell>
          <cell r="HI585">
            <v>1.0760909999997514E-5</v>
          </cell>
          <cell r="HJ585">
            <v>-5.2856290000014017E-5</v>
          </cell>
          <cell r="HK585">
            <v>1.0259710000001809E-5</v>
          </cell>
          <cell r="HL585">
            <v>-1.2524711999999105E-4</v>
          </cell>
          <cell r="HM585">
            <v>1.0180735000000357E-4</v>
          </cell>
          <cell r="HN585">
            <v>-1.3149628999999802E-4</v>
          </cell>
          <cell r="HO585">
            <v>-8.0417669999992281E-5</v>
          </cell>
          <cell r="HP585">
            <v>0</v>
          </cell>
          <cell r="HQ585">
            <v>0</v>
          </cell>
          <cell r="HR585">
            <v>-2.5013330000006606E-4</v>
          </cell>
          <cell r="HS585">
            <v>0</v>
          </cell>
          <cell r="HT585">
            <v>-3.6739500000000647E-5</v>
          </cell>
          <cell r="HU585">
            <v>5.152435999999927E-5</v>
          </cell>
          <cell r="HV585">
            <v>-2.5392850000000022E-5</v>
          </cell>
          <cell r="HW585">
            <v>1.3867455999998918E-4</v>
          </cell>
          <cell r="HX585">
            <v>-7.9308650000005365E-5</v>
          </cell>
          <cell r="HY585">
            <v>8.1347400000000847E-5</v>
          </cell>
          <cell r="HZ585">
            <v>-1.0372143000000889E-4</v>
          </cell>
          <cell r="IA585">
            <v>-8.6865979999989351E-5</v>
          </cell>
          <cell r="IB585">
            <v>-1.6751463000000411E-4</v>
          </cell>
          <cell r="IC585">
            <v>-2.2136579999998407E-5</v>
          </cell>
          <cell r="ID585">
            <v>0</v>
          </cell>
          <cell r="IE585">
            <v>9.5347949999990966E-4</v>
          </cell>
          <cell r="IF585">
            <v>0</v>
          </cell>
          <cell r="IG585">
            <v>7.2525410000003065E-5</v>
          </cell>
          <cell r="IH585">
            <v>-2.5585721000000172E-4</v>
          </cell>
          <cell r="II585">
            <v>3.2554356000003004E-4</v>
          </cell>
          <cell r="IJ585">
            <v>3.4100049000000687E-4</v>
          </cell>
          <cell r="IK585">
            <v>4.7304565000000354E-4</v>
          </cell>
          <cell r="IL585">
            <v>-2.0832289999966891E-5</v>
          </cell>
          <cell r="IM585">
            <v>3.690127000000043E-5</v>
          </cell>
          <cell r="IN585">
            <v>-7.7794039999995457E-5</v>
          </cell>
          <cell r="IO585">
            <v>-5.07939999999929E-5</v>
          </cell>
          <cell r="IP585">
            <v>1.0974065999999616E-4</v>
          </cell>
          <cell r="IQ585">
            <v>0</v>
          </cell>
          <cell r="IR585">
            <v>4.2826737999979159E-4</v>
          </cell>
          <cell r="IS585">
            <v>0</v>
          </cell>
          <cell r="IT585">
            <v>6.0963460000007519E-5</v>
          </cell>
          <cell r="IU585">
            <v>1.8598449999990274E-5</v>
          </cell>
          <cell r="IV585">
            <v>1.7147036000003668E-4</v>
          </cell>
          <cell r="IW585">
            <v>4.2628033999994597E-4</v>
          </cell>
          <cell r="IX585">
            <v>-1.880233200000081E-4</v>
          </cell>
          <cell r="IY585">
            <v>1.7655607000000018E-4</v>
          </cell>
          <cell r="IZ585">
            <v>3.079938999997478E-5</v>
          </cell>
          <cell r="JA585">
            <v>3.2407249999977239E-5</v>
          </cell>
          <cell r="JB585">
            <v>-2.1394922000000927E-4</v>
          </cell>
          <cell r="JC585">
            <v>-8.6835399999998786E-5</v>
          </cell>
          <cell r="JD585">
            <v>0</v>
          </cell>
          <cell r="JE585">
            <v>-3.6119141999990667E-4</v>
          </cell>
          <cell r="JF585">
            <v>0</v>
          </cell>
          <cell r="JG585">
            <v>6.0068169999982768E-5</v>
          </cell>
          <cell r="JH585">
            <v>1.9730669999995509E-5</v>
          </cell>
          <cell r="JI585">
            <v>7.9331118000000589E-4</v>
          </cell>
          <cell r="JJ585">
            <v>3.2400021000000834E-4</v>
          </cell>
          <cell r="JK585">
            <v>-2.0005617999996339E-4</v>
          </cell>
          <cell r="JL585">
            <v>-6.1013181999997057E-4</v>
          </cell>
          <cell r="JM585">
            <v>6.4116440000011599E-5</v>
          </cell>
          <cell r="JN585">
            <v>-7.3390389999983263E-5</v>
          </cell>
          <cell r="JO585">
            <v>-6.2353669999998251E-4</v>
          </cell>
          <cell r="JP585">
            <v>-1.1530299999999716E-4</v>
          </cell>
          <cell r="JQ585">
            <v>0</v>
          </cell>
        </row>
        <row r="586"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  <cell r="EJ586">
            <v>0</v>
          </cell>
          <cell r="EK586">
            <v>0</v>
          </cell>
          <cell r="EL586">
            <v>0</v>
          </cell>
          <cell r="EM586">
            <v>0</v>
          </cell>
          <cell r="EN586">
            <v>0</v>
          </cell>
          <cell r="EO586">
            <v>0</v>
          </cell>
          <cell r="EP586">
            <v>0</v>
          </cell>
          <cell r="EQ586">
            <v>0</v>
          </cell>
          <cell r="ER586">
            <v>0</v>
          </cell>
          <cell r="ES586">
            <v>0</v>
          </cell>
          <cell r="ET586">
            <v>0</v>
          </cell>
          <cell r="EU586">
            <v>0</v>
          </cell>
          <cell r="EV586">
            <v>0</v>
          </cell>
          <cell r="EW586">
            <v>0</v>
          </cell>
          <cell r="EX586">
            <v>0</v>
          </cell>
          <cell r="EY586">
            <v>0</v>
          </cell>
          <cell r="EZ586">
            <v>0</v>
          </cell>
          <cell r="FA586">
            <v>0</v>
          </cell>
          <cell r="FB586">
            <v>0</v>
          </cell>
          <cell r="FC586">
            <v>0</v>
          </cell>
          <cell r="FD586">
            <v>0</v>
          </cell>
          <cell r="FE586">
            <v>0</v>
          </cell>
          <cell r="FF586">
            <v>0</v>
          </cell>
          <cell r="FG586">
            <v>0</v>
          </cell>
          <cell r="FH586">
            <v>0</v>
          </cell>
          <cell r="FI586">
            <v>0</v>
          </cell>
          <cell r="FJ586">
            <v>0</v>
          </cell>
          <cell r="FK586">
            <v>0</v>
          </cell>
          <cell r="FL586">
            <v>0</v>
          </cell>
          <cell r="FM586">
            <v>0</v>
          </cell>
          <cell r="FN586">
            <v>0</v>
          </cell>
          <cell r="FO586">
            <v>0</v>
          </cell>
          <cell r="FP586">
            <v>0</v>
          </cell>
          <cell r="FQ586">
            <v>0</v>
          </cell>
          <cell r="FR586">
            <v>0</v>
          </cell>
          <cell r="FS586">
            <v>0</v>
          </cell>
          <cell r="FT586">
            <v>0</v>
          </cell>
          <cell r="FU586">
            <v>0</v>
          </cell>
          <cell r="FV586">
            <v>0</v>
          </cell>
          <cell r="FW586">
            <v>0</v>
          </cell>
          <cell r="FX586">
            <v>0</v>
          </cell>
          <cell r="FY586">
            <v>0</v>
          </cell>
          <cell r="FZ586">
            <v>0</v>
          </cell>
          <cell r="GA586">
            <v>0</v>
          </cell>
          <cell r="GB586">
            <v>0</v>
          </cell>
          <cell r="GC586">
            <v>0</v>
          </cell>
          <cell r="GD586">
            <v>0</v>
          </cell>
          <cell r="GE586">
            <v>0</v>
          </cell>
          <cell r="GF586">
            <v>0</v>
          </cell>
          <cell r="GG586">
            <v>0</v>
          </cell>
          <cell r="GH586">
            <v>0</v>
          </cell>
          <cell r="GI586">
            <v>0</v>
          </cell>
          <cell r="GJ586">
            <v>0</v>
          </cell>
          <cell r="GK586">
            <v>0</v>
          </cell>
          <cell r="GL586">
            <v>0</v>
          </cell>
          <cell r="GM586">
            <v>0</v>
          </cell>
          <cell r="GN586">
            <v>0</v>
          </cell>
          <cell r="GO586">
            <v>0</v>
          </cell>
          <cell r="GP586">
            <v>0</v>
          </cell>
          <cell r="GQ586">
            <v>0</v>
          </cell>
          <cell r="GR586">
            <v>0</v>
          </cell>
          <cell r="GS586">
            <v>0</v>
          </cell>
          <cell r="GT586">
            <v>0</v>
          </cell>
          <cell r="GU586">
            <v>0</v>
          </cell>
          <cell r="GV586">
            <v>0</v>
          </cell>
          <cell r="GW586">
            <v>0</v>
          </cell>
          <cell r="GX586">
            <v>0</v>
          </cell>
          <cell r="GY586">
            <v>0</v>
          </cell>
          <cell r="GZ586">
            <v>0</v>
          </cell>
          <cell r="HA586">
            <v>0</v>
          </cell>
          <cell r="HB586">
            <v>0</v>
          </cell>
          <cell r="HC586">
            <v>0</v>
          </cell>
          <cell r="HD586">
            <v>0</v>
          </cell>
          <cell r="HE586">
            <v>0</v>
          </cell>
          <cell r="HF586">
            <v>0</v>
          </cell>
          <cell r="HG586">
            <v>0</v>
          </cell>
          <cell r="HH586">
            <v>0</v>
          </cell>
          <cell r="HI586">
            <v>0</v>
          </cell>
          <cell r="HJ586">
            <v>0</v>
          </cell>
          <cell r="HK586">
            <v>0</v>
          </cell>
          <cell r="HL586">
            <v>0</v>
          </cell>
          <cell r="HM586">
            <v>0</v>
          </cell>
          <cell r="HN586">
            <v>0</v>
          </cell>
          <cell r="HO586">
            <v>0</v>
          </cell>
          <cell r="HP586">
            <v>0</v>
          </cell>
          <cell r="HQ586">
            <v>0</v>
          </cell>
          <cell r="HR586">
            <v>0</v>
          </cell>
          <cell r="HS586">
            <v>0</v>
          </cell>
          <cell r="HT586">
            <v>0</v>
          </cell>
          <cell r="HU586">
            <v>0</v>
          </cell>
          <cell r="HV586">
            <v>0</v>
          </cell>
          <cell r="HW586">
            <v>0</v>
          </cell>
          <cell r="HX586">
            <v>0</v>
          </cell>
          <cell r="HY586">
            <v>0</v>
          </cell>
          <cell r="HZ586">
            <v>0</v>
          </cell>
          <cell r="IA586">
            <v>0</v>
          </cell>
          <cell r="IB586">
            <v>0</v>
          </cell>
          <cell r="IC586">
            <v>0</v>
          </cell>
          <cell r="ID586">
            <v>0</v>
          </cell>
          <cell r="IE586">
            <v>0</v>
          </cell>
          <cell r="IF586">
            <v>0</v>
          </cell>
          <cell r="IG586">
            <v>0</v>
          </cell>
          <cell r="IH586">
            <v>0</v>
          </cell>
          <cell r="II586">
            <v>0</v>
          </cell>
          <cell r="IJ586">
            <v>0</v>
          </cell>
          <cell r="IK586">
            <v>0</v>
          </cell>
          <cell r="IL586">
            <v>0</v>
          </cell>
          <cell r="IM586">
            <v>0</v>
          </cell>
          <cell r="IN586">
            <v>0</v>
          </cell>
          <cell r="IO586">
            <v>0</v>
          </cell>
          <cell r="IP586">
            <v>0</v>
          </cell>
          <cell r="IQ586">
            <v>0</v>
          </cell>
          <cell r="IR586">
            <v>0</v>
          </cell>
          <cell r="IS586">
            <v>0</v>
          </cell>
          <cell r="IT586">
            <v>0</v>
          </cell>
          <cell r="IU586">
            <v>0</v>
          </cell>
          <cell r="IV586">
            <v>0</v>
          </cell>
          <cell r="IW586">
            <v>0</v>
          </cell>
          <cell r="IX586">
            <v>0</v>
          </cell>
          <cell r="IY586">
            <v>0</v>
          </cell>
          <cell r="IZ586">
            <v>0</v>
          </cell>
          <cell r="JA586">
            <v>0</v>
          </cell>
          <cell r="JB586">
            <v>0</v>
          </cell>
          <cell r="JC586">
            <v>0</v>
          </cell>
          <cell r="JD586">
            <v>0</v>
          </cell>
          <cell r="JE586">
            <v>0</v>
          </cell>
          <cell r="JF586">
            <v>0</v>
          </cell>
          <cell r="JG586">
            <v>0</v>
          </cell>
          <cell r="JH586">
            <v>0</v>
          </cell>
          <cell r="JI586">
            <v>0</v>
          </cell>
          <cell r="JJ586">
            <v>0</v>
          </cell>
          <cell r="JK586">
            <v>0</v>
          </cell>
          <cell r="JL586">
            <v>0</v>
          </cell>
          <cell r="JM586">
            <v>0</v>
          </cell>
          <cell r="JN586">
            <v>0</v>
          </cell>
          <cell r="JO586">
            <v>0</v>
          </cell>
          <cell r="JP586">
            <v>0</v>
          </cell>
          <cell r="JQ586">
            <v>0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  <cell r="EJ587">
            <v>0</v>
          </cell>
          <cell r="EK587">
            <v>0</v>
          </cell>
          <cell r="EL587">
            <v>0</v>
          </cell>
          <cell r="EM587">
            <v>0</v>
          </cell>
          <cell r="EN587">
            <v>0</v>
          </cell>
          <cell r="EO587">
            <v>0</v>
          </cell>
          <cell r="EP587">
            <v>0</v>
          </cell>
          <cell r="EQ587">
            <v>0</v>
          </cell>
          <cell r="ER587">
            <v>0</v>
          </cell>
          <cell r="ES587">
            <v>0</v>
          </cell>
          <cell r="ET587">
            <v>0</v>
          </cell>
          <cell r="EU587">
            <v>0</v>
          </cell>
          <cell r="EV587">
            <v>0</v>
          </cell>
          <cell r="EW587">
            <v>0</v>
          </cell>
          <cell r="EX587">
            <v>0</v>
          </cell>
          <cell r="EY587">
            <v>0</v>
          </cell>
          <cell r="EZ587">
            <v>0</v>
          </cell>
          <cell r="FA587">
            <v>0</v>
          </cell>
          <cell r="FB587">
            <v>0</v>
          </cell>
          <cell r="FC587">
            <v>0</v>
          </cell>
          <cell r="FD587">
            <v>0</v>
          </cell>
          <cell r="FE587">
            <v>0</v>
          </cell>
          <cell r="FF587">
            <v>0</v>
          </cell>
          <cell r="FG587">
            <v>0</v>
          </cell>
          <cell r="FH587">
            <v>0</v>
          </cell>
          <cell r="FI587">
            <v>0</v>
          </cell>
          <cell r="FJ587">
            <v>0</v>
          </cell>
          <cell r="FK587">
            <v>0</v>
          </cell>
          <cell r="FL587">
            <v>0</v>
          </cell>
          <cell r="FM587">
            <v>0</v>
          </cell>
          <cell r="FN587">
            <v>0</v>
          </cell>
          <cell r="FO587">
            <v>0</v>
          </cell>
          <cell r="FP587">
            <v>0</v>
          </cell>
          <cell r="FQ587">
            <v>0</v>
          </cell>
          <cell r="FR587">
            <v>0</v>
          </cell>
          <cell r="FS587">
            <v>0</v>
          </cell>
          <cell r="FT587">
            <v>0</v>
          </cell>
          <cell r="FU587">
            <v>0</v>
          </cell>
          <cell r="FV587">
            <v>0</v>
          </cell>
          <cell r="FW587">
            <v>0</v>
          </cell>
          <cell r="FX587">
            <v>0</v>
          </cell>
          <cell r="FY587">
            <v>0</v>
          </cell>
          <cell r="FZ587">
            <v>0</v>
          </cell>
          <cell r="GA587">
            <v>0</v>
          </cell>
          <cell r="GB587">
            <v>0</v>
          </cell>
          <cell r="GC587">
            <v>0</v>
          </cell>
          <cell r="GD587">
            <v>0</v>
          </cell>
          <cell r="GE587">
            <v>0</v>
          </cell>
          <cell r="GF587">
            <v>0</v>
          </cell>
          <cell r="GG587">
            <v>0</v>
          </cell>
          <cell r="GH587">
            <v>0</v>
          </cell>
          <cell r="GI587">
            <v>0</v>
          </cell>
          <cell r="GJ587">
            <v>0</v>
          </cell>
          <cell r="GK587">
            <v>0</v>
          </cell>
          <cell r="GL587">
            <v>0</v>
          </cell>
          <cell r="GM587">
            <v>0</v>
          </cell>
          <cell r="GN587">
            <v>0</v>
          </cell>
          <cell r="GO587">
            <v>0</v>
          </cell>
          <cell r="GP587">
            <v>0</v>
          </cell>
          <cell r="GQ587">
            <v>0</v>
          </cell>
          <cell r="GR587">
            <v>0</v>
          </cell>
          <cell r="GS587">
            <v>0</v>
          </cell>
          <cell r="GT587">
            <v>0</v>
          </cell>
          <cell r="GU587">
            <v>0</v>
          </cell>
          <cell r="GV587">
            <v>0</v>
          </cell>
          <cell r="GW587">
            <v>0</v>
          </cell>
          <cell r="GX587">
            <v>0</v>
          </cell>
          <cell r="GY587">
            <v>0</v>
          </cell>
          <cell r="GZ587">
            <v>0</v>
          </cell>
          <cell r="HA587">
            <v>0</v>
          </cell>
          <cell r="HB587">
            <v>0</v>
          </cell>
          <cell r="HC587">
            <v>0</v>
          </cell>
          <cell r="HD587">
            <v>0</v>
          </cell>
          <cell r="HE587">
            <v>0</v>
          </cell>
          <cell r="HF587">
            <v>0</v>
          </cell>
          <cell r="HG587">
            <v>0</v>
          </cell>
          <cell r="HH587">
            <v>0</v>
          </cell>
          <cell r="HI587">
            <v>0</v>
          </cell>
          <cell r="HJ587">
            <v>0</v>
          </cell>
          <cell r="HK587">
            <v>0</v>
          </cell>
          <cell r="HL587">
            <v>0</v>
          </cell>
          <cell r="HM587">
            <v>0</v>
          </cell>
          <cell r="HN587">
            <v>0</v>
          </cell>
          <cell r="HO587">
            <v>0</v>
          </cell>
          <cell r="HP587">
            <v>0</v>
          </cell>
          <cell r="HQ587">
            <v>0</v>
          </cell>
          <cell r="HR587">
            <v>0</v>
          </cell>
          <cell r="HS587">
            <v>0</v>
          </cell>
          <cell r="HT587">
            <v>0</v>
          </cell>
          <cell r="HU587">
            <v>0</v>
          </cell>
          <cell r="HV587">
            <v>0</v>
          </cell>
          <cell r="HW587">
            <v>0</v>
          </cell>
          <cell r="HX587">
            <v>0</v>
          </cell>
          <cell r="HY587">
            <v>0</v>
          </cell>
          <cell r="HZ587">
            <v>0</v>
          </cell>
          <cell r="IA587">
            <v>0</v>
          </cell>
          <cell r="IB587">
            <v>0</v>
          </cell>
          <cell r="IC587">
            <v>0</v>
          </cell>
          <cell r="ID587">
            <v>0</v>
          </cell>
          <cell r="IE587">
            <v>0</v>
          </cell>
          <cell r="IF587">
            <v>0</v>
          </cell>
          <cell r="IG587">
            <v>0</v>
          </cell>
          <cell r="IH587">
            <v>0</v>
          </cell>
          <cell r="II587">
            <v>0</v>
          </cell>
          <cell r="IJ587">
            <v>0</v>
          </cell>
          <cell r="IK587">
            <v>0</v>
          </cell>
          <cell r="IL587">
            <v>0</v>
          </cell>
          <cell r="IM587">
            <v>0</v>
          </cell>
          <cell r="IN587">
            <v>0</v>
          </cell>
          <cell r="IO587">
            <v>0</v>
          </cell>
          <cell r="IP587">
            <v>0</v>
          </cell>
          <cell r="IQ587">
            <v>0</v>
          </cell>
          <cell r="IR587">
            <v>0</v>
          </cell>
          <cell r="IS587">
            <v>0</v>
          </cell>
          <cell r="IT587">
            <v>0</v>
          </cell>
          <cell r="IU587">
            <v>0</v>
          </cell>
          <cell r="IV587">
            <v>0</v>
          </cell>
          <cell r="IW587">
            <v>0</v>
          </cell>
          <cell r="IX587">
            <v>0</v>
          </cell>
          <cell r="IY587">
            <v>0</v>
          </cell>
          <cell r="IZ587">
            <v>0</v>
          </cell>
          <cell r="JA587">
            <v>0</v>
          </cell>
          <cell r="JB587">
            <v>0</v>
          </cell>
          <cell r="JC587">
            <v>0</v>
          </cell>
          <cell r="JD587">
            <v>0</v>
          </cell>
          <cell r="JE587">
            <v>0</v>
          </cell>
          <cell r="JF587">
            <v>0</v>
          </cell>
          <cell r="JG587">
            <v>0</v>
          </cell>
          <cell r="JH587">
            <v>0</v>
          </cell>
          <cell r="JI587">
            <v>0</v>
          </cell>
          <cell r="JJ587">
            <v>0</v>
          </cell>
          <cell r="JK587">
            <v>0</v>
          </cell>
          <cell r="JL587">
            <v>0</v>
          </cell>
          <cell r="JM587">
            <v>0</v>
          </cell>
          <cell r="JN587">
            <v>0</v>
          </cell>
          <cell r="JO587">
            <v>0</v>
          </cell>
          <cell r="JP587">
            <v>0</v>
          </cell>
          <cell r="JQ587">
            <v>0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  <cell r="EJ588">
            <v>0</v>
          </cell>
          <cell r="EK588">
            <v>0</v>
          </cell>
          <cell r="EL588">
            <v>0</v>
          </cell>
          <cell r="EM588">
            <v>0</v>
          </cell>
          <cell r="EN588">
            <v>0</v>
          </cell>
          <cell r="EO588">
            <v>0</v>
          </cell>
          <cell r="EP588">
            <v>0</v>
          </cell>
          <cell r="EQ588">
            <v>0</v>
          </cell>
          <cell r="ER588">
            <v>0</v>
          </cell>
          <cell r="ES588">
            <v>0</v>
          </cell>
          <cell r="ET588">
            <v>0</v>
          </cell>
          <cell r="EU588">
            <v>0</v>
          </cell>
          <cell r="EV588">
            <v>0</v>
          </cell>
          <cell r="EW588">
            <v>0</v>
          </cell>
          <cell r="EX588">
            <v>0</v>
          </cell>
          <cell r="EY588">
            <v>0</v>
          </cell>
          <cell r="EZ588">
            <v>0</v>
          </cell>
          <cell r="FA588">
            <v>0</v>
          </cell>
          <cell r="FB588">
            <v>0</v>
          </cell>
          <cell r="FC588">
            <v>0</v>
          </cell>
          <cell r="FD588">
            <v>0</v>
          </cell>
          <cell r="FE588">
            <v>0</v>
          </cell>
          <cell r="FF588">
            <v>0</v>
          </cell>
          <cell r="FG588">
            <v>0</v>
          </cell>
          <cell r="FH588">
            <v>0</v>
          </cell>
          <cell r="FI588">
            <v>0</v>
          </cell>
          <cell r="FJ588">
            <v>0</v>
          </cell>
          <cell r="FK588">
            <v>0</v>
          </cell>
          <cell r="FL588">
            <v>0</v>
          </cell>
          <cell r="FM588">
            <v>0</v>
          </cell>
          <cell r="FN588">
            <v>0</v>
          </cell>
          <cell r="FO588">
            <v>0</v>
          </cell>
          <cell r="FP588">
            <v>0</v>
          </cell>
          <cell r="FQ588">
            <v>0</v>
          </cell>
          <cell r="FR588">
            <v>0</v>
          </cell>
          <cell r="FS588">
            <v>0</v>
          </cell>
          <cell r="FT588">
            <v>0</v>
          </cell>
          <cell r="FU588">
            <v>0</v>
          </cell>
          <cell r="FV588">
            <v>0</v>
          </cell>
          <cell r="FW588">
            <v>0</v>
          </cell>
          <cell r="FX588">
            <v>0</v>
          </cell>
          <cell r="FY588">
            <v>0</v>
          </cell>
          <cell r="FZ588">
            <v>0</v>
          </cell>
          <cell r="GA588">
            <v>0</v>
          </cell>
          <cell r="GB588">
            <v>0</v>
          </cell>
          <cell r="GC588">
            <v>0</v>
          </cell>
          <cell r="GD588">
            <v>0</v>
          </cell>
          <cell r="GE588">
            <v>0</v>
          </cell>
          <cell r="GF588">
            <v>0</v>
          </cell>
          <cell r="GG588">
            <v>0</v>
          </cell>
          <cell r="GH588">
            <v>0</v>
          </cell>
          <cell r="GI588">
            <v>0</v>
          </cell>
          <cell r="GJ588">
            <v>0</v>
          </cell>
          <cell r="GK588">
            <v>0</v>
          </cell>
          <cell r="GL588">
            <v>0</v>
          </cell>
          <cell r="GM588">
            <v>0</v>
          </cell>
          <cell r="GN588">
            <v>0</v>
          </cell>
          <cell r="GO588">
            <v>0</v>
          </cell>
          <cell r="GP588">
            <v>0</v>
          </cell>
          <cell r="GQ588">
            <v>0</v>
          </cell>
          <cell r="GR588">
            <v>0</v>
          </cell>
          <cell r="GS588">
            <v>0</v>
          </cell>
          <cell r="GT588">
            <v>0</v>
          </cell>
          <cell r="GU588">
            <v>0</v>
          </cell>
          <cell r="GV588">
            <v>0</v>
          </cell>
          <cell r="GW588">
            <v>0</v>
          </cell>
          <cell r="GX588">
            <v>0</v>
          </cell>
          <cell r="GY588">
            <v>0</v>
          </cell>
          <cell r="GZ588">
            <v>0</v>
          </cell>
          <cell r="HA588">
            <v>0</v>
          </cell>
          <cell r="HB588">
            <v>0</v>
          </cell>
          <cell r="HC588">
            <v>0</v>
          </cell>
          <cell r="HD588">
            <v>0</v>
          </cell>
          <cell r="HE588">
            <v>0</v>
          </cell>
          <cell r="HF588">
            <v>0</v>
          </cell>
          <cell r="HG588">
            <v>0</v>
          </cell>
          <cell r="HH588">
            <v>0</v>
          </cell>
          <cell r="HI588">
            <v>0</v>
          </cell>
          <cell r="HJ588">
            <v>0</v>
          </cell>
          <cell r="HK588">
            <v>0</v>
          </cell>
          <cell r="HL588">
            <v>0</v>
          </cell>
          <cell r="HM588">
            <v>0</v>
          </cell>
          <cell r="HN588">
            <v>0</v>
          </cell>
          <cell r="HO588">
            <v>0</v>
          </cell>
          <cell r="HP588">
            <v>0</v>
          </cell>
          <cell r="HQ588">
            <v>0</v>
          </cell>
          <cell r="HR588">
            <v>0</v>
          </cell>
          <cell r="HS588">
            <v>0</v>
          </cell>
          <cell r="HT588">
            <v>0</v>
          </cell>
          <cell r="HU588">
            <v>0</v>
          </cell>
          <cell r="HV588">
            <v>0</v>
          </cell>
          <cell r="HW588">
            <v>0</v>
          </cell>
          <cell r="HX588">
            <v>0</v>
          </cell>
          <cell r="HY588">
            <v>0</v>
          </cell>
          <cell r="HZ588">
            <v>0</v>
          </cell>
          <cell r="IA588">
            <v>0</v>
          </cell>
          <cell r="IB588">
            <v>0</v>
          </cell>
          <cell r="IC588">
            <v>0</v>
          </cell>
          <cell r="ID588">
            <v>0</v>
          </cell>
          <cell r="IE588">
            <v>0</v>
          </cell>
          <cell r="IF588">
            <v>0</v>
          </cell>
          <cell r="IG588">
            <v>0</v>
          </cell>
          <cell r="IH588">
            <v>0</v>
          </cell>
          <cell r="II588">
            <v>0</v>
          </cell>
          <cell r="IJ588">
            <v>0</v>
          </cell>
          <cell r="IK588">
            <v>0</v>
          </cell>
          <cell r="IL588">
            <v>0</v>
          </cell>
          <cell r="IM588">
            <v>0</v>
          </cell>
          <cell r="IN588">
            <v>0</v>
          </cell>
          <cell r="IO588">
            <v>0</v>
          </cell>
          <cell r="IP588">
            <v>0</v>
          </cell>
          <cell r="IQ588">
            <v>0</v>
          </cell>
          <cell r="IR588">
            <v>0</v>
          </cell>
          <cell r="IS588">
            <v>0</v>
          </cell>
          <cell r="IT588">
            <v>0</v>
          </cell>
          <cell r="IU588">
            <v>0</v>
          </cell>
          <cell r="IV588">
            <v>0</v>
          </cell>
          <cell r="IW588">
            <v>0</v>
          </cell>
          <cell r="IX588">
            <v>0</v>
          </cell>
          <cell r="IY588">
            <v>0</v>
          </cell>
          <cell r="IZ588">
            <v>0</v>
          </cell>
          <cell r="JA588">
            <v>0</v>
          </cell>
          <cell r="JB588">
            <v>0</v>
          </cell>
          <cell r="JC588">
            <v>0</v>
          </cell>
          <cell r="JD588">
            <v>0</v>
          </cell>
          <cell r="JE588">
            <v>0</v>
          </cell>
          <cell r="JF588">
            <v>0</v>
          </cell>
          <cell r="JG588">
            <v>0</v>
          </cell>
          <cell r="JH588">
            <v>0</v>
          </cell>
          <cell r="JI588">
            <v>0</v>
          </cell>
          <cell r="JJ588">
            <v>0</v>
          </cell>
          <cell r="JK588">
            <v>0</v>
          </cell>
          <cell r="JL588">
            <v>0</v>
          </cell>
          <cell r="JM588">
            <v>0</v>
          </cell>
          <cell r="JN588">
            <v>0</v>
          </cell>
          <cell r="JO588">
            <v>0</v>
          </cell>
          <cell r="JP588">
            <v>0</v>
          </cell>
          <cell r="JQ588">
            <v>0</v>
          </cell>
        </row>
        <row r="589"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>
            <v>0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  <cell r="DD589">
            <v>0</v>
          </cell>
          <cell r="DE589">
            <v>0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  <cell r="EE589">
            <v>0</v>
          </cell>
          <cell r="EF589">
            <v>0</v>
          </cell>
          <cell r="EG589">
            <v>0</v>
          </cell>
          <cell r="EH589">
            <v>0</v>
          </cell>
          <cell r="EI589">
            <v>0</v>
          </cell>
          <cell r="EJ589">
            <v>0</v>
          </cell>
          <cell r="EK589">
            <v>0</v>
          </cell>
          <cell r="EL589">
            <v>0</v>
          </cell>
          <cell r="EM589">
            <v>0</v>
          </cell>
          <cell r="EN589">
            <v>0</v>
          </cell>
          <cell r="EO589">
            <v>0</v>
          </cell>
          <cell r="EP589">
            <v>0</v>
          </cell>
          <cell r="EQ589">
            <v>0</v>
          </cell>
          <cell r="ER589">
            <v>0</v>
          </cell>
          <cell r="ES589">
            <v>0</v>
          </cell>
          <cell r="ET589">
            <v>0</v>
          </cell>
          <cell r="EU589">
            <v>0</v>
          </cell>
          <cell r="EV589">
            <v>0</v>
          </cell>
          <cell r="EW589">
            <v>0</v>
          </cell>
          <cell r="EX589">
            <v>0</v>
          </cell>
          <cell r="EY589">
            <v>0</v>
          </cell>
          <cell r="EZ589">
            <v>0</v>
          </cell>
          <cell r="FA589">
            <v>0</v>
          </cell>
          <cell r="FB589">
            <v>0</v>
          </cell>
          <cell r="FC589">
            <v>0</v>
          </cell>
          <cell r="FD589">
            <v>0</v>
          </cell>
          <cell r="FE589">
            <v>0</v>
          </cell>
          <cell r="FF589">
            <v>0</v>
          </cell>
          <cell r="FG589">
            <v>0</v>
          </cell>
          <cell r="FH589">
            <v>0</v>
          </cell>
          <cell r="FI589">
            <v>0</v>
          </cell>
          <cell r="FJ589">
            <v>0</v>
          </cell>
          <cell r="FK589">
            <v>0</v>
          </cell>
          <cell r="FL589">
            <v>0</v>
          </cell>
          <cell r="FM589">
            <v>0</v>
          </cell>
          <cell r="FN589">
            <v>0</v>
          </cell>
          <cell r="FO589">
            <v>0</v>
          </cell>
          <cell r="FP589">
            <v>0</v>
          </cell>
          <cell r="FQ589">
            <v>0</v>
          </cell>
          <cell r="FR589">
            <v>0</v>
          </cell>
          <cell r="FS589">
            <v>0</v>
          </cell>
          <cell r="FT589">
            <v>0</v>
          </cell>
          <cell r="FU589">
            <v>0</v>
          </cell>
          <cell r="FV589">
            <v>0</v>
          </cell>
          <cell r="FW589">
            <v>0</v>
          </cell>
          <cell r="FX589">
            <v>0</v>
          </cell>
          <cell r="FY589">
            <v>0</v>
          </cell>
          <cell r="FZ589">
            <v>0</v>
          </cell>
          <cell r="GA589">
            <v>0</v>
          </cell>
          <cell r="GB589">
            <v>0</v>
          </cell>
          <cell r="GC589">
            <v>0</v>
          </cell>
          <cell r="GD589">
            <v>0</v>
          </cell>
          <cell r="GE589">
            <v>0</v>
          </cell>
          <cell r="GF589">
            <v>0</v>
          </cell>
          <cell r="GG589">
            <v>0</v>
          </cell>
          <cell r="GH589">
            <v>0</v>
          </cell>
          <cell r="GI589">
            <v>0</v>
          </cell>
          <cell r="GJ589">
            <v>0</v>
          </cell>
          <cell r="GK589">
            <v>0</v>
          </cell>
          <cell r="GL589">
            <v>0</v>
          </cell>
          <cell r="GM589">
            <v>0</v>
          </cell>
          <cell r="GN589">
            <v>0</v>
          </cell>
          <cell r="GO589">
            <v>0</v>
          </cell>
          <cell r="GP589">
            <v>0</v>
          </cell>
          <cell r="GQ589">
            <v>0</v>
          </cell>
          <cell r="GR589">
            <v>0</v>
          </cell>
          <cell r="GS589">
            <v>0</v>
          </cell>
          <cell r="GT589">
            <v>0</v>
          </cell>
          <cell r="GU589">
            <v>0</v>
          </cell>
          <cell r="GV589">
            <v>0</v>
          </cell>
          <cell r="GW589">
            <v>0</v>
          </cell>
          <cell r="GX589">
            <v>0</v>
          </cell>
          <cell r="GY589">
            <v>0</v>
          </cell>
          <cell r="GZ589">
            <v>0</v>
          </cell>
          <cell r="HA589">
            <v>0</v>
          </cell>
          <cell r="HB589">
            <v>0</v>
          </cell>
          <cell r="HC589">
            <v>0</v>
          </cell>
          <cell r="HD589">
            <v>0</v>
          </cell>
          <cell r="HE589">
            <v>0</v>
          </cell>
          <cell r="HF589">
            <v>0</v>
          </cell>
          <cell r="HG589">
            <v>0</v>
          </cell>
          <cell r="HH589">
            <v>0</v>
          </cell>
          <cell r="HI589">
            <v>0</v>
          </cell>
          <cell r="HJ589">
            <v>0</v>
          </cell>
          <cell r="HK589">
            <v>0</v>
          </cell>
          <cell r="HL589">
            <v>0</v>
          </cell>
          <cell r="HM589">
            <v>0</v>
          </cell>
          <cell r="HN589">
            <v>0</v>
          </cell>
          <cell r="HO589">
            <v>0</v>
          </cell>
          <cell r="HP589">
            <v>0</v>
          </cell>
          <cell r="HQ589">
            <v>0</v>
          </cell>
          <cell r="HR589">
            <v>0</v>
          </cell>
          <cell r="HS589">
            <v>0</v>
          </cell>
          <cell r="HT589">
            <v>0</v>
          </cell>
          <cell r="HU589">
            <v>0</v>
          </cell>
          <cell r="HV589">
            <v>0</v>
          </cell>
          <cell r="HW589">
            <v>0</v>
          </cell>
          <cell r="HX589">
            <v>0</v>
          </cell>
          <cell r="HY589">
            <v>0</v>
          </cell>
          <cell r="HZ589">
            <v>0</v>
          </cell>
          <cell r="IA589">
            <v>0</v>
          </cell>
          <cell r="IB589">
            <v>0</v>
          </cell>
          <cell r="IC589">
            <v>0</v>
          </cell>
          <cell r="ID589">
            <v>0</v>
          </cell>
          <cell r="IE589">
            <v>0</v>
          </cell>
          <cell r="IF589">
            <v>0</v>
          </cell>
          <cell r="IG589">
            <v>0</v>
          </cell>
          <cell r="IH589">
            <v>0</v>
          </cell>
          <cell r="II589">
            <v>0</v>
          </cell>
          <cell r="IJ589">
            <v>0</v>
          </cell>
          <cell r="IK589">
            <v>0</v>
          </cell>
          <cell r="IL589">
            <v>0</v>
          </cell>
          <cell r="IM589">
            <v>0</v>
          </cell>
          <cell r="IN589">
            <v>0</v>
          </cell>
          <cell r="IO589">
            <v>0</v>
          </cell>
          <cell r="IP589">
            <v>0</v>
          </cell>
          <cell r="IQ589">
            <v>0</v>
          </cell>
          <cell r="IR589">
            <v>0</v>
          </cell>
          <cell r="IS589">
            <v>0</v>
          </cell>
          <cell r="IT589">
            <v>0</v>
          </cell>
          <cell r="IU589">
            <v>0</v>
          </cell>
          <cell r="IV589">
            <v>0</v>
          </cell>
          <cell r="IW589">
            <v>0</v>
          </cell>
          <cell r="IX589">
            <v>0</v>
          </cell>
          <cell r="IY589">
            <v>0</v>
          </cell>
          <cell r="IZ589">
            <v>0</v>
          </cell>
          <cell r="JA589">
            <v>0</v>
          </cell>
          <cell r="JB589">
            <v>0</v>
          </cell>
          <cell r="JC589">
            <v>0</v>
          </cell>
          <cell r="JD589">
            <v>0</v>
          </cell>
          <cell r="JE589">
            <v>0</v>
          </cell>
          <cell r="JF589">
            <v>0</v>
          </cell>
          <cell r="JG589">
            <v>0</v>
          </cell>
          <cell r="JH589">
            <v>0</v>
          </cell>
          <cell r="JI589">
            <v>0</v>
          </cell>
          <cell r="JJ589">
            <v>0</v>
          </cell>
          <cell r="JK589">
            <v>0</v>
          </cell>
          <cell r="JL589">
            <v>0</v>
          </cell>
          <cell r="JM589">
            <v>0</v>
          </cell>
          <cell r="JN589">
            <v>0</v>
          </cell>
          <cell r="JO589">
            <v>0</v>
          </cell>
          <cell r="JP589">
            <v>0</v>
          </cell>
          <cell r="JQ589">
            <v>0</v>
          </cell>
        </row>
        <row r="590"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  <cell r="EJ590">
            <v>0</v>
          </cell>
          <cell r="EK590">
            <v>0</v>
          </cell>
          <cell r="EL590">
            <v>0</v>
          </cell>
          <cell r="EM590">
            <v>0</v>
          </cell>
          <cell r="EN590">
            <v>0</v>
          </cell>
          <cell r="EO590">
            <v>0</v>
          </cell>
          <cell r="EP590">
            <v>0</v>
          </cell>
          <cell r="EQ590">
            <v>0</v>
          </cell>
          <cell r="ER590">
            <v>0</v>
          </cell>
          <cell r="ES590">
            <v>0</v>
          </cell>
          <cell r="ET590">
            <v>0</v>
          </cell>
          <cell r="EU590">
            <v>0</v>
          </cell>
          <cell r="EV590">
            <v>0</v>
          </cell>
          <cell r="EW590">
            <v>0</v>
          </cell>
          <cell r="EX590">
            <v>0</v>
          </cell>
          <cell r="EY590">
            <v>0</v>
          </cell>
          <cell r="EZ590">
            <v>0</v>
          </cell>
          <cell r="FA590">
            <v>0</v>
          </cell>
          <cell r="FB590">
            <v>0</v>
          </cell>
          <cell r="FC590">
            <v>0</v>
          </cell>
          <cell r="FD590">
            <v>0</v>
          </cell>
          <cell r="FE590">
            <v>0</v>
          </cell>
          <cell r="FF590">
            <v>0</v>
          </cell>
          <cell r="FG590">
            <v>0</v>
          </cell>
          <cell r="FH590">
            <v>0</v>
          </cell>
          <cell r="FI590">
            <v>0</v>
          </cell>
          <cell r="FJ590">
            <v>0</v>
          </cell>
          <cell r="FK590">
            <v>0</v>
          </cell>
          <cell r="FL590">
            <v>0</v>
          </cell>
          <cell r="FM590">
            <v>0</v>
          </cell>
          <cell r="FN590">
            <v>0</v>
          </cell>
          <cell r="FO590">
            <v>0</v>
          </cell>
          <cell r="FP590">
            <v>0</v>
          </cell>
          <cell r="FQ590">
            <v>0</v>
          </cell>
          <cell r="FR590">
            <v>0</v>
          </cell>
          <cell r="FS590">
            <v>0</v>
          </cell>
          <cell r="FT590">
            <v>0</v>
          </cell>
          <cell r="FU590">
            <v>0</v>
          </cell>
          <cell r="FV590">
            <v>0</v>
          </cell>
          <cell r="FW590">
            <v>0</v>
          </cell>
          <cell r="FX590">
            <v>0</v>
          </cell>
          <cell r="FY590">
            <v>0</v>
          </cell>
          <cell r="FZ590">
            <v>0</v>
          </cell>
          <cell r="GA590">
            <v>0</v>
          </cell>
          <cell r="GB590">
            <v>0</v>
          </cell>
          <cell r="GC590">
            <v>0</v>
          </cell>
          <cell r="GD590">
            <v>0</v>
          </cell>
          <cell r="GE590">
            <v>0</v>
          </cell>
          <cell r="GF590">
            <v>0</v>
          </cell>
          <cell r="GG590">
            <v>0</v>
          </cell>
          <cell r="GH590">
            <v>0</v>
          </cell>
          <cell r="GI590">
            <v>0</v>
          </cell>
          <cell r="GJ590">
            <v>0</v>
          </cell>
          <cell r="GK590">
            <v>0</v>
          </cell>
          <cell r="GL590">
            <v>0</v>
          </cell>
          <cell r="GM590">
            <v>0</v>
          </cell>
          <cell r="GN590">
            <v>0</v>
          </cell>
          <cell r="GO590">
            <v>0</v>
          </cell>
          <cell r="GP590">
            <v>0</v>
          </cell>
          <cell r="GQ590">
            <v>0</v>
          </cell>
          <cell r="GR590">
            <v>0</v>
          </cell>
          <cell r="GS590">
            <v>0</v>
          </cell>
          <cell r="GT590">
            <v>0</v>
          </cell>
          <cell r="GU590">
            <v>0</v>
          </cell>
          <cell r="GV590">
            <v>0</v>
          </cell>
          <cell r="GW590">
            <v>0</v>
          </cell>
          <cell r="GX590">
            <v>0</v>
          </cell>
          <cell r="GY590">
            <v>0</v>
          </cell>
          <cell r="GZ590">
            <v>0</v>
          </cell>
          <cell r="HA590">
            <v>0</v>
          </cell>
          <cell r="HB590">
            <v>0</v>
          </cell>
          <cell r="HC590">
            <v>0</v>
          </cell>
          <cell r="HD590">
            <v>0</v>
          </cell>
          <cell r="HE590">
            <v>0</v>
          </cell>
          <cell r="HF590">
            <v>0</v>
          </cell>
          <cell r="HG590">
            <v>0</v>
          </cell>
          <cell r="HH590">
            <v>0</v>
          </cell>
          <cell r="HI590">
            <v>0</v>
          </cell>
          <cell r="HJ590">
            <v>0</v>
          </cell>
          <cell r="HK590">
            <v>0</v>
          </cell>
          <cell r="HL590">
            <v>0</v>
          </cell>
          <cell r="HM590">
            <v>0</v>
          </cell>
          <cell r="HN590">
            <v>0</v>
          </cell>
          <cell r="HO590">
            <v>0</v>
          </cell>
          <cell r="HP590">
            <v>0</v>
          </cell>
          <cell r="HQ590">
            <v>0</v>
          </cell>
          <cell r="HR590">
            <v>0</v>
          </cell>
          <cell r="HS590">
            <v>0</v>
          </cell>
          <cell r="HT590">
            <v>0</v>
          </cell>
          <cell r="HU590">
            <v>0</v>
          </cell>
          <cell r="HV590">
            <v>0</v>
          </cell>
          <cell r="HW590">
            <v>0</v>
          </cell>
          <cell r="HX590">
            <v>0</v>
          </cell>
          <cell r="HY590">
            <v>0</v>
          </cell>
          <cell r="HZ590">
            <v>0</v>
          </cell>
          <cell r="IA590">
            <v>0</v>
          </cell>
          <cell r="IB590">
            <v>0</v>
          </cell>
          <cell r="IC590">
            <v>0</v>
          </cell>
          <cell r="ID590">
            <v>0</v>
          </cell>
          <cell r="IE590">
            <v>0</v>
          </cell>
          <cell r="IF590">
            <v>0</v>
          </cell>
          <cell r="IG590">
            <v>0</v>
          </cell>
          <cell r="IH590">
            <v>0</v>
          </cell>
          <cell r="II590">
            <v>0</v>
          </cell>
          <cell r="IJ590">
            <v>0</v>
          </cell>
          <cell r="IK590">
            <v>0</v>
          </cell>
          <cell r="IL590">
            <v>0</v>
          </cell>
          <cell r="IM590">
            <v>0</v>
          </cell>
          <cell r="IN590">
            <v>0</v>
          </cell>
          <cell r="IO590">
            <v>0</v>
          </cell>
          <cell r="IP590">
            <v>0</v>
          </cell>
          <cell r="IQ590">
            <v>0</v>
          </cell>
          <cell r="IR590">
            <v>0</v>
          </cell>
          <cell r="IS590">
            <v>0</v>
          </cell>
          <cell r="IT590">
            <v>0</v>
          </cell>
          <cell r="IU590">
            <v>0</v>
          </cell>
          <cell r="IV590">
            <v>0</v>
          </cell>
          <cell r="IW590">
            <v>0</v>
          </cell>
          <cell r="IX590">
            <v>0</v>
          </cell>
          <cell r="IY590">
            <v>0</v>
          </cell>
          <cell r="IZ590">
            <v>0</v>
          </cell>
          <cell r="JA590">
            <v>0</v>
          </cell>
          <cell r="JB590">
            <v>0</v>
          </cell>
          <cell r="JC590">
            <v>0</v>
          </cell>
          <cell r="JD590">
            <v>0</v>
          </cell>
          <cell r="JE590">
            <v>0</v>
          </cell>
          <cell r="JF590">
            <v>0</v>
          </cell>
          <cell r="JG590">
            <v>0</v>
          </cell>
          <cell r="JH590">
            <v>0</v>
          </cell>
          <cell r="JI590">
            <v>0</v>
          </cell>
          <cell r="JJ590">
            <v>0</v>
          </cell>
          <cell r="JK590">
            <v>0</v>
          </cell>
          <cell r="JL590">
            <v>0</v>
          </cell>
          <cell r="JM590">
            <v>0</v>
          </cell>
          <cell r="JN590">
            <v>0</v>
          </cell>
          <cell r="JO590">
            <v>0</v>
          </cell>
          <cell r="JP590">
            <v>0</v>
          </cell>
          <cell r="JQ590">
            <v>0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  <cell r="EJ591">
            <v>0</v>
          </cell>
          <cell r="EK591">
            <v>0</v>
          </cell>
          <cell r="EL591">
            <v>0</v>
          </cell>
          <cell r="EM591">
            <v>0</v>
          </cell>
          <cell r="EN591">
            <v>0</v>
          </cell>
          <cell r="EO591">
            <v>0</v>
          </cell>
          <cell r="EP591">
            <v>0</v>
          </cell>
          <cell r="EQ591">
            <v>0</v>
          </cell>
          <cell r="ER591">
            <v>0</v>
          </cell>
          <cell r="ES591">
            <v>0</v>
          </cell>
          <cell r="ET591">
            <v>0</v>
          </cell>
          <cell r="EU591">
            <v>0</v>
          </cell>
          <cell r="EV591">
            <v>0</v>
          </cell>
          <cell r="EW591">
            <v>0</v>
          </cell>
          <cell r="EX591">
            <v>0</v>
          </cell>
          <cell r="EY591">
            <v>0</v>
          </cell>
          <cell r="EZ591">
            <v>0</v>
          </cell>
          <cell r="FA591">
            <v>0</v>
          </cell>
          <cell r="FB591">
            <v>0</v>
          </cell>
          <cell r="FC591">
            <v>0</v>
          </cell>
          <cell r="FD591">
            <v>0</v>
          </cell>
          <cell r="FE591">
            <v>6.2093999999998867E-7</v>
          </cell>
          <cell r="FF591">
            <v>0</v>
          </cell>
          <cell r="FG591">
            <v>0</v>
          </cell>
          <cell r="FH591">
            <v>6.1250000000000134E-7</v>
          </cell>
          <cell r="FI591">
            <v>0</v>
          </cell>
          <cell r="FJ591">
            <v>8.4400000000008882E-9</v>
          </cell>
          <cell r="FK591">
            <v>0</v>
          </cell>
          <cell r="FL591">
            <v>0</v>
          </cell>
          <cell r="FM591">
            <v>0</v>
          </cell>
          <cell r="FN591">
            <v>0</v>
          </cell>
          <cell r="FO591">
            <v>0</v>
          </cell>
          <cell r="FP591">
            <v>0</v>
          </cell>
          <cell r="FQ591">
            <v>0</v>
          </cell>
          <cell r="FR591">
            <v>6.1485999999999702E-7</v>
          </cell>
          <cell r="FS591">
            <v>0</v>
          </cell>
          <cell r="FT591">
            <v>0</v>
          </cell>
          <cell r="FU591">
            <v>4.0784999999999983E-7</v>
          </cell>
          <cell r="FV591">
            <v>3.1200999999999703E-7</v>
          </cell>
          <cell r="FW591">
            <v>0</v>
          </cell>
          <cell r="FX591">
            <v>-1.0499999999999984E-7</v>
          </cell>
          <cell r="FY591">
            <v>0</v>
          </cell>
          <cell r="FZ591">
            <v>0</v>
          </cell>
          <cell r="GA591">
            <v>0</v>
          </cell>
          <cell r="GB591">
            <v>0</v>
          </cell>
          <cell r="GC591">
            <v>0</v>
          </cell>
          <cell r="GD591">
            <v>0</v>
          </cell>
          <cell r="GE591">
            <v>4.6056000000001783E-7</v>
          </cell>
          <cell r="GF591">
            <v>0</v>
          </cell>
          <cell r="GG591">
            <v>0</v>
          </cell>
          <cell r="GH591">
            <v>5.3499999999981785E-9</v>
          </cell>
          <cell r="GI591">
            <v>-1.7901000000000356E-7</v>
          </cell>
          <cell r="GJ591">
            <v>4.4195000000000006E-7</v>
          </cell>
          <cell r="GK591">
            <v>2.9726999999999927E-7</v>
          </cell>
          <cell r="GL591">
            <v>0</v>
          </cell>
          <cell r="GM591">
            <v>-1.0499999999999984E-7</v>
          </cell>
          <cell r="GN591">
            <v>0</v>
          </cell>
          <cell r="GO591">
            <v>0</v>
          </cell>
          <cell r="GP591">
            <v>0</v>
          </cell>
          <cell r="GQ591">
            <v>0</v>
          </cell>
          <cell r="GR591">
            <v>-3.1314269999999089E-5</v>
          </cell>
          <cell r="GS591">
            <v>0</v>
          </cell>
          <cell r="GT591">
            <v>0</v>
          </cell>
          <cell r="GU591">
            <v>2.0597520000000327E-5</v>
          </cell>
          <cell r="GV591">
            <v>-5.7857840000001548E-5</v>
          </cell>
          <cell r="GW591">
            <v>2.6942139999999726E-5</v>
          </cell>
          <cell r="GX591">
            <v>0</v>
          </cell>
          <cell r="GY591">
            <v>0</v>
          </cell>
          <cell r="GZ591">
            <v>0</v>
          </cell>
          <cell r="HA591">
            <v>-2.0996089999999329E-5</v>
          </cell>
          <cell r="HB591">
            <v>0</v>
          </cell>
          <cell r="HC591">
            <v>0</v>
          </cell>
          <cell r="HD591">
            <v>0</v>
          </cell>
          <cell r="HE591">
            <v>-2.1196269999995687E-5</v>
          </cell>
          <cell r="HF591">
            <v>0</v>
          </cell>
          <cell r="HG591">
            <v>0</v>
          </cell>
          <cell r="HH591">
            <v>0</v>
          </cell>
          <cell r="HI591">
            <v>-2.1196269999999157E-5</v>
          </cell>
          <cell r="HJ591">
            <v>0</v>
          </cell>
          <cell r="HK591">
            <v>0</v>
          </cell>
          <cell r="HL591">
            <v>0</v>
          </cell>
          <cell r="HM591">
            <v>0</v>
          </cell>
          <cell r="HN591">
            <v>0</v>
          </cell>
          <cell r="HO591">
            <v>0</v>
          </cell>
          <cell r="HP591">
            <v>0</v>
          </cell>
          <cell r="HQ591">
            <v>0</v>
          </cell>
          <cell r="HR591">
            <v>0</v>
          </cell>
          <cell r="HS591">
            <v>0</v>
          </cell>
          <cell r="HT591">
            <v>0</v>
          </cell>
          <cell r="HU591">
            <v>0</v>
          </cell>
          <cell r="HV591">
            <v>0</v>
          </cell>
          <cell r="HW591">
            <v>0</v>
          </cell>
          <cell r="HX591">
            <v>0</v>
          </cell>
          <cell r="HY591">
            <v>0</v>
          </cell>
          <cell r="HZ591">
            <v>0</v>
          </cell>
          <cell r="IA591">
            <v>0</v>
          </cell>
          <cell r="IB591">
            <v>0</v>
          </cell>
          <cell r="IC591">
            <v>0</v>
          </cell>
          <cell r="ID591">
            <v>0</v>
          </cell>
          <cell r="IE591">
            <v>7.9919699999986271E-5</v>
          </cell>
          <cell r="IF591">
            <v>0</v>
          </cell>
          <cell r="IG591">
            <v>0</v>
          </cell>
          <cell r="IH591">
            <v>3.9959850000000074E-5</v>
          </cell>
          <cell r="II591">
            <v>3.9959850000000074E-5</v>
          </cell>
          <cell r="IJ591">
            <v>0</v>
          </cell>
          <cell r="IK591">
            <v>0</v>
          </cell>
          <cell r="IL591">
            <v>0</v>
          </cell>
          <cell r="IM591">
            <v>0</v>
          </cell>
          <cell r="IN591">
            <v>0</v>
          </cell>
          <cell r="IO591">
            <v>0</v>
          </cell>
          <cell r="IP591">
            <v>0</v>
          </cell>
          <cell r="IQ591">
            <v>0</v>
          </cell>
          <cell r="IR591">
            <v>1.0217969999998244E-4</v>
          </cell>
          <cell r="IS591">
            <v>0</v>
          </cell>
          <cell r="IT591">
            <v>0</v>
          </cell>
          <cell r="IU591">
            <v>5.108984999999816E-5</v>
          </cell>
          <cell r="IV591">
            <v>0</v>
          </cell>
          <cell r="IW591">
            <v>0</v>
          </cell>
          <cell r="IX591">
            <v>0</v>
          </cell>
          <cell r="IY591">
            <v>0</v>
          </cell>
          <cell r="IZ591">
            <v>0</v>
          </cell>
          <cell r="JA591">
            <v>0</v>
          </cell>
          <cell r="JB591">
            <v>5.108984999999816E-5</v>
          </cell>
          <cell r="JC591">
            <v>0</v>
          </cell>
          <cell r="JD591">
            <v>0</v>
          </cell>
          <cell r="JE591">
            <v>0</v>
          </cell>
          <cell r="JF591">
            <v>0</v>
          </cell>
          <cell r="JG591">
            <v>0</v>
          </cell>
          <cell r="JH591">
            <v>0</v>
          </cell>
          <cell r="JI591">
            <v>0</v>
          </cell>
          <cell r="JJ591">
            <v>0</v>
          </cell>
          <cell r="JK591">
            <v>0</v>
          </cell>
          <cell r="JL591">
            <v>0</v>
          </cell>
          <cell r="JM591">
            <v>0</v>
          </cell>
          <cell r="JN591">
            <v>0</v>
          </cell>
          <cell r="JO591">
            <v>0</v>
          </cell>
          <cell r="JP591">
            <v>0</v>
          </cell>
          <cell r="JQ591">
            <v>0</v>
          </cell>
        </row>
        <row r="592"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  <cell r="EJ592">
            <v>0</v>
          </cell>
          <cell r="EK592">
            <v>0</v>
          </cell>
          <cell r="EL592">
            <v>0</v>
          </cell>
          <cell r="EM592">
            <v>0</v>
          </cell>
          <cell r="EN592">
            <v>0</v>
          </cell>
          <cell r="EO592">
            <v>0</v>
          </cell>
          <cell r="EP592">
            <v>0</v>
          </cell>
          <cell r="EQ592">
            <v>0</v>
          </cell>
          <cell r="ER592">
            <v>0</v>
          </cell>
          <cell r="ES592">
            <v>0</v>
          </cell>
          <cell r="ET592">
            <v>0</v>
          </cell>
          <cell r="EU592">
            <v>0</v>
          </cell>
          <cell r="EV592">
            <v>0</v>
          </cell>
          <cell r="EW592">
            <v>0</v>
          </cell>
          <cell r="EX592">
            <v>0</v>
          </cell>
          <cell r="EY592">
            <v>0</v>
          </cell>
          <cell r="EZ592">
            <v>0</v>
          </cell>
          <cell r="FA592">
            <v>0</v>
          </cell>
          <cell r="FB592">
            <v>0</v>
          </cell>
          <cell r="FC592">
            <v>0</v>
          </cell>
          <cell r="FD592">
            <v>0</v>
          </cell>
          <cell r="FE592">
            <v>6.2093999999998867E-7</v>
          </cell>
          <cell r="FF592">
            <v>0</v>
          </cell>
          <cell r="FG592">
            <v>0</v>
          </cell>
          <cell r="FH592">
            <v>6.1250000000000134E-7</v>
          </cell>
          <cell r="FI592">
            <v>0</v>
          </cell>
          <cell r="FJ592">
            <v>8.4400000000008882E-9</v>
          </cell>
          <cell r="FK592">
            <v>0</v>
          </cell>
          <cell r="FL592">
            <v>0</v>
          </cell>
          <cell r="FM592">
            <v>0</v>
          </cell>
          <cell r="FN592">
            <v>0</v>
          </cell>
          <cell r="FO592">
            <v>0</v>
          </cell>
          <cell r="FP592">
            <v>0</v>
          </cell>
          <cell r="FQ592">
            <v>0</v>
          </cell>
          <cell r="FR592">
            <v>4.1112000000002868E-7</v>
          </cell>
          <cell r="FS592">
            <v>0</v>
          </cell>
          <cell r="FT592">
            <v>0</v>
          </cell>
          <cell r="FU592">
            <v>3.0612000000000174E-7</v>
          </cell>
          <cell r="FV592">
            <v>1.0499999999999984E-7</v>
          </cell>
          <cell r="FW592">
            <v>0</v>
          </cell>
          <cell r="FX592">
            <v>0</v>
          </cell>
          <cell r="FY592">
            <v>0</v>
          </cell>
          <cell r="FZ592">
            <v>0</v>
          </cell>
          <cell r="GA592">
            <v>0</v>
          </cell>
          <cell r="GB592">
            <v>0</v>
          </cell>
          <cell r="GC592">
            <v>0</v>
          </cell>
          <cell r="GD592">
            <v>0</v>
          </cell>
          <cell r="GE592">
            <v>-4.2271000000001276E-7</v>
          </cell>
          <cell r="GF592">
            <v>0</v>
          </cell>
          <cell r="GG592">
            <v>0</v>
          </cell>
          <cell r="GH592">
            <v>-8.1210000000002565E-8</v>
          </cell>
          <cell r="GI592">
            <v>-1.5357000000000097E-7</v>
          </cell>
          <cell r="GJ592">
            <v>3.9000000000000812E-8</v>
          </cell>
          <cell r="GK592">
            <v>-2.1144000000000555E-7</v>
          </cell>
          <cell r="GL592">
            <v>-1.0498999999999914E-7</v>
          </cell>
          <cell r="GM592">
            <v>8.9499999999999736E-8</v>
          </cell>
          <cell r="GN592">
            <v>0</v>
          </cell>
          <cell r="GO592">
            <v>0</v>
          </cell>
          <cell r="GP592">
            <v>0</v>
          </cell>
          <cell r="GQ592">
            <v>0</v>
          </cell>
          <cell r="GR592">
            <v>-4.8949999999995525E-8</v>
          </cell>
          <cell r="GS592">
            <v>0</v>
          </cell>
          <cell r="GT592">
            <v>0</v>
          </cell>
          <cell r="GU592">
            <v>0</v>
          </cell>
          <cell r="GV592">
            <v>0</v>
          </cell>
          <cell r="GW592">
            <v>0</v>
          </cell>
          <cell r="GX592">
            <v>0</v>
          </cell>
          <cell r="GY592">
            <v>0</v>
          </cell>
          <cell r="GZ592">
            <v>0</v>
          </cell>
          <cell r="HA592">
            <v>-4.8949999999995525E-8</v>
          </cell>
          <cell r="HB592">
            <v>0</v>
          </cell>
          <cell r="HC592">
            <v>0</v>
          </cell>
          <cell r="HD592">
            <v>0</v>
          </cell>
          <cell r="HE592">
            <v>-2.521825000006972E-5</v>
          </cell>
          <cell r="HF592">
            <v>0</v>
          </cell>
          <cell r="HG592">
            <v>0</v>
          </cell>
          <cell r="HH592">
            <v>-9.3516210000001848E-5</v>
          </cell>
          <cell r="HI592">
            <v>5.2552310000002211E-5</v>
          </cell>
          <cell r="HJ592">
            <v>0</v>
          </cell>
          <cell r="HK592">
            <v>0</v>
          </cell>
          <cell r="HL592">
            <v>0</v>
          </cell>
          <cell r="HM592">
            <v>0</v>
          </cell>
          <cell r="HN592">
            <v>1.5745649999999306E-5</v>
          </cell>
          <cell r="HO592">
            <v>0</v>
          </cell>
          <cell r="HP592">
            <v>0</v>
          </cell>
          <cell r="HQ592">
            <v>0</v>
          </cell>
          <cell r="HR592">
            <v>0</v>
          </cell>
          <cell r="HS592">
            <v>0</v>
          </cell>
          <cell r="HT592">
            <v>0</v>
          </cell>
          <cell r="HU592">
            <v>0</v>
          </cell>
          <cell r="HV592">
            <v>0</v>
          </cell>
          <cell r="HW592">
            <v>0</v>
          </cell>
          <cell r="HX592">
            <v>0</v>
          </cell>
          <cell r="HY592">
            <v>0</v>
          </cell>
          <cell r="HZ592">
            <v>0</v>
          </cell>
          <cell r="IA592">
            <v>0</v>
          </cell>
          <cell r="IB592">
            <v>0</v>
          </cell>
          <cell r="IC592">
            <v>0</v>
          </cell>
          <cell r="ID592">
            <v>0</v>
          </cell>
          <cell r="IE592">
            <v>1.3699775000008962E-4</v>
          </cell>
          <cell r="IF592">
            <v>0</v>
          </cell>
          <cell r="IG592">
            <v>0</v>
          </cell>
          <cell r="IH592">
            <v>1.3699775000000636E-4</v>
          </cell>
          <cell r="II592">
            <v>0</v>
          </cell>
          <cell r="IJ592">
            <v>0</v>
          </cell>
          <cell r="IK592">
            <v>0</v>
          </cell>
          <cell r="IL592">
            <v>0</v>
          </cell>
          <cell r="IM592">
            <v>0</v>
          </cell>
          <cell r="IN592">
            <v>0</v>
          </cell>
          <cell r="IO592">
            <v>0</v>
          </cell>
          <cell r="IP592">
            <v>0</v>
          </cell>
          <cell r="IQ592">
            <v>0</v>
          </cell>
          <cell r="IR592">
            <v>-1.7857030000012486E-5</v>
          </cell>
          <cell r="IS592">
            <v>0</v>
          </cell>
          <cell r="IT592">
            <v>-1.4395500000000117E-5</v>
          </cell>
          <cell r="IU592">
            <v>1.0611799999976634E-6</v>
          </cell>
          <cell r="IV592">
            <v>-2.9689169999999598E-5</v>
          </cell>
          <cell r="IW592">
            <v>2.2309819999996594E-5</v>
          </cell>
          <cell r="IX592">
            <v>1.2540759999998818E-5</v>
          </cell>
          <cell r="IY592">
            <v>2.3411269999995543E-5</v>
          </cell>
          <cell r="IZ592">
            <v>0</v>
          </cell>
          <cell r="JA592">
            <v>0</v>
          </cell>
          <cell r="JB592">
            <v>-3.309539000000139E-5</v>
          </cell>
          <cell r="JC592">
            <v>0</v>
          </cell>
          <cell r="JD592">
            <v>0</v>
          </cell>
          <cell r="JE592">
            <v>1.7025649799998765E-3</v>
          </cell>
          <cell r="JF592">
            <v>0</v>
          </cell>
          <cell r="JG592">
            <v>3.2573232000000091E-4</v>
          </cell>
          <cell r="JH592">
            <v>3.4687450000000369E-4</v>
          </cell>
          <cell r="JI592">
            <v>1.9804057999998903E-4</v>
          </cell>
          <cell r="JJ592">
            <v>-8.0671799999876281E-6</v>
          </cell>
          <cell r="JK592">
            <v>2.3316170000023395E-5</v>
          </cell>
          <cell r="JL592">
            <v>9.7419850000002306E-5</v>
          </cell>
          <cell r="JM592">
            <v>5.7364593999999214E-4</v>
          </cell>
          <cell r="JN592">
            <v>-1.7135049999991714E-5</v>
          </cell>
          <cell r="JO592">
            <v>1.6273784999999708E-4</v>
          </cell>
          <cell r="JP592">
            <v>0</v>
          </cell>
          <cell r="JQ592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  <cell r="EE593">
            <v>0</v>
          </cell>
          <cell r="EF593">
            <v>0</v>
          </cell>
          <cell r="EG593">
            <v>0</v>
          </cell>
          <cell r="EH593">
            <v>0</v>
          </cell>
          <cell r="EI593">
            <v>0</v>
          </cell>
          <cell r="EJ593">
            <v>0</v>
          </cell>
          <cell r="EK593">
            <v>0</v>
          </cell>
          <cell r="EL593">
            <v>0</v>
          </cell>
          <cell r="EM593">
            <v>0</v>
          </cell>
          <cell r="EN593">
            <v>0</v>
          </cell>
          <cell r="EO593">
            <v>0</v>
          </cell>
          <cell r="EP593">
            <v>0</v>
          </cell>
          <cell r="EQ593">
            <v>0</v>
          </cell>
          <cell r="ER593">
            <v>0</v>
          </cell>
          <cell r="ES593">
            <v>0</v>
          </cell>
          <cell r="ET593">
            <v>0</v>
          </cell>
          <cell r="EU593">
            <v>0</v>
          </cell>
          <cell r="EV593">
            <v>0</v>
          </cell>
          <cell r="EW593">
            <v>0</v>
          </cell>
          <cell r="EX593">
            <v>0</v>
          </cell>
          <cell r="EY593">
            <v>0</v>
          </cell>
          <cell r="EZ593">
            <v>0</v>
          </cell>
          <cell r="FA593">
            <v>0</v>
          </cell>
          <cell r="FB593">
            <v>0</v>
          </cell>
          <cell r="FC593">
            <v>0</v>
          </cell>
          <cell r="FD593">
            <v>0</v>
          </cell>
          <cell r="FE593">
            <v>0</v>
          </cell>
          <cell r="FF593">
            <v>0</v>
          </cell>
          <cell r="FG593">
            <v>0</v>
          </cell>
          <cell r="FH593">
            <v>0</v>
          </cell>
          <cell r="FI593">
            <v>0</v>
          </cell>
          <cell r="FJ593">
            <v>0</v>
          </cell>
          <cell r="FK593">
            <v>0</v>
          </cell>
          <cell r="FL593">
            <v>0</v>
          </cell>
          <cell r="FM593">
            <v>0</v>
          </cell>
          <cell r="FN593">
            <v>0</v>
          </cell>
          <cell r="FO593">
            <v>0</v>
          </cell>
          <cell r="FP593">
            <v>0</v>
          </cell>
          <cell r="FQ593">
            <v>0</v>
          </cell>
          <cell r="FR593">
            <v>0</v>
          </cell>
          <cell r="FS593">
            <v>0</v>
          </cell>
          <cell r="FT593">
            <v>0</v>
          </cell>
          <cell r="FU593">
            <v>0</v>
          </cell>
          <cell r="FV593">
            <v>0</v>
          </cell>
          <cell r="FW593">
            <v>0</v>
          </cell>
          <cell r="FX593">
            <v>0</v>
          </cell>
          <cell r="FY593">
            <v>0</v>
          </cell>
          <cell r="FZ593">
            <v>0</v>
          </cell>
          <cell r="GA593">
            <v>0</v>
          </cell>
          <cell r="GB593">
            <v>0</v>
          </cell>
          <cell r="GC593">
            <v>0</v>
          </cell>
          <cell r="GD593">
            <v>0</v>
          </cell>
          <cell r="GE593">
            <v>0</v>
          </cell>
          <cell r="GF593">
            <v>0</v>
          </cell>
          <cell r="GG593">
            <v>0</v>
          </cell>
          <cell r="GH593">
            <v>0</v>
          </cell>
          <cell r="GI593">
            <v>0</v>
          </cell>
          <cell r="GJ593">
            <v>0</v>
          </cell>
          <cell r="GK593">
            <v>0</v>
          </cell>
          <cell r="GL593">
            <v>0</v>
          </cell>
          <cell r="GM593">
            <v>0</v>
          </cell>
          <cell r="GN593">
            <v>0</v>
          </cell>
          <cell r="GO593">
            <v>0</v>
          </cell>
          <cell r="GP593">
            <v>0</v>
          </cell>
          <cell r="GQ593">
            <v>0</v>
          </cell>
          <cell r="GR593">
            <v>0</v>
          </cell>
          <cell r="GS593">
            <v>0</v>
          </cell>
          <cell r="GT593">
            <v>0</v>
          </cell>
          <cell r="GU593">
            <v>0</v>
          </cell>
          <cell r="GV593">
            <v>0</v>
          </cell>
          <cell r="GW593">
            <v>0</v>
          </cell>
          <cell r="GX593">
            <v>0</v>
          </cell>
          <cell r="GY593">
            <v>0</v>
          </cell>
          <cell r="GZ593">
            <v>0</v>
          </cell>
          <cell r="HA593">
            <v>0</v>
          </cell>
          <cell r="HB593">
            <v>0</v>
          </cell>
          <cell r="HC593">
            <v>0</v>
          </cell>
          <cell r="HD593">
            <v>0</v>
          </cell>
          <cell r="HE593">
            <v>0</v>
          </cell>
          <cell r="HF593">
            <v>0</v>
          </cell>
          <cell r="HG593">
            <v>0</v>
          </cell>
          <cell r="HH593">
            <v>0</v>
          </cell>
          <cell r="HI593">
            <v>0</v>
          </cell>
          <cell r="HJ593">
            <v>0</v>
          </cell>
          <cell r="HK593">
            <v>0</v>
          </cell>
          <cell r="HL593">
            <v>0</v>
          </cell>
          <cell r="HM593">
            <v>0</v>
          </cell>
          <cell r="HN593">
            <v>0</v>
          </cell>
          <cell r="HO593">
            <v>0</v>
          </cell>
          <cell r="HP593">
            <v>0</v>
          </cell>
          <cell r="HQ593">
            <v>0</v>
          </cell>
          <cell r="HR593">
            <v>0</v>
          </cell>
          <cell r="HS593">
            <v>0</v>
          </cell>
          <cell r="HT593">
            <v>0</v>
          </cell>
          <cell r="HU593">
            <v>0</v>
          </cell>
          <cell r="HV593">
            <v>0</v>
          </cell>
          <cell r="HW593">
            <v>0</v>
          </cell>
          <cell r="HX593">
            <v>0</v>
          </cell>
          <cell r="HY593">
            <v>0</v>
          </cell>
          <cell r="HZ593">
            <v>0</v>
          </cell>
          <cell r="IA593">
            <v>0</v>
          </cell>
          <cell r="IB593">
            <v>0</v>
          </cell>
          <cell r="IC593">
            <v>0</v>
          </cell>
          <cell r="ID593">
            <v>0</v>
          </cell>
          <cell r="IE593">
            <v>0</v>
          </cell>
          <cell r="IF593">
            <v>0</v>
          </cell>
          <cell r="IG593">
            <v>0</v>
          </cell>
          <cell r="IH593">
            <v>0</v>
          </cell>
          <cell r="II593">
            <v>0</v>
          </cell>
          <cell r="IJ593">
            <v>0</v>
          </cell>
          <cell r="IK593">
            <v>0</v>
          </cell>
          <cell r="IL593">
            <v>0</v>
          </cell>
          <cell r="IM593">
            <v>0</v>
          </cell>
          <cell r="IN593">
            <v>0</v>
          </cell>
          <cell r="IO593">
            <v>0</v>
          </cell>
          <cell r="IP593">
            <v>0</v>
          </cell>
          <cell r="IQ593">
            <v>0</v>
          </cell>
          <cell r="IR593">
            <v>0</v>
          </cell>
          <cell r="IS593">
            <v>0</v>
          </cell>
          <cell r="IT593">
            <v>0</v>
          </cell>
          <cell r="IU593">
            <v>0</v>
          </cell>
          <cell r="IV593">
            <v>0</v>
          </cell>
          <cell r="IW593">
            <v>0</v>
          </cell>
          <cell r="IX593">
            <v>0</v>
          </cell>
          <cell r="IY593">
            <v>0</v>
          </cell>
          <cell r="IZ593">
            <v>0</v>
          </cell>
          <cell r="JA593">
            <v>0</v>
          </cell>
          <cell r="JB593">
            <v>0</v>
          </cell>
          <cell r="JC593">
            <v>0</v>
          </cell>
          <cell r="JD593">
            <v>0</v>
          </cell>
          <cell r="JE593">
            <v>0</v>
          </cell>
          <cell r="JF593">
            <v>0</v>
          </cell>
          <cell r="JG593">
            <v>0</v>
          </cell>
          <cell r="JH593">
            <v>0</v>
          </cell>
          <cell r="JI593">
            <v>0</v>
          </cell>
          <cell r="JJ593">
            <v>0</v>
          </cell>
          <cell r="JK593">
            <v>0</v>
          </cell>
          <cell r="JL593">
            <v>0</v>
          </cell>
          <cell r="JM593">
            <v>0</v>
          </cell>
          <cell r="JN593">
            <v>0</v>
          </cell>
          <cell r="JO593">
            <v>0</v>
          </cell>
          <cell r="JP593">
            <v>0</v>
          </cell>
          <cell r="JQ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0</v>
          </cell>
          <cell r="EH594">
            <v>0</v>
          </cell>
          <cell r="EI594">
            <v>0</v>
          </cell>
          <cell r="EJ594">
            <v>0</v>
          </cell>
          <cell r="EK594">
            <v>0</v>
          </cell>
          <cell r="EL594">
            <v>0</v>
          </cell>
          <cell r="EM594">
            <v>0</v>
          </cell>
          <cell r="EN594">
            <v>0</v>
          </cell>
          <cell r="EO594">
            <v>0</v>
          </cell>
          <cell r="EP594">
            <v>0</v>
          </cell>
          <cell r="EQ594">
            <v>0</v>
          </cell>
          <cell r="ER594">
            <v>0</v>
          </cell>
          <cell r="ES594">
            <v>0</v>
          </cell>
          <cell r="ET594">
            <v>0</v>
          </cell>
          <cell r="EU594">
            <v>0</v>
          </cell>
          <cell r="EV594">
            <v>0</v>
          </cell>
          <cell r="EW594">
            <v>0</v>
          </cell>
          <cell r="EX594">
            <v>0</v>
          </cell>
          <cell r="EY594">
            <v>0</v>
          </cell>
          <cell r="EZ594">
            <v>0</v>
          </cell>
          <cell r="FA594">
            <v>0</v>
          </cell>
          <cell r="FB594">
            <v>0</v>
          </cell>
          <cell r="FC594">
            <v>0</v>
          </cell>
          <cell r="FD594">
            <v>0</v>
          </cell>
          <cell r="FE594">
            <v>0</v>
          </cell>
          <cell r="FF594">
            <v>0</v>
          </cell>
          <cell r="FG594">
            <v>0</v>
          </cell>
          <cell r="FH594">
            <v>0</v>
          </cell>
          <cell r="FI594">
            <v>0</v>
          </cell>
          <cell r="FJ594">
            <v>0</v>
          </cell>
          <cell r="FK594">
            <v>0</v>
          </cell>
          <cell r="FL594">
            <v>0</v>
          </cell>
          <cell r="FM594">
            <v>0</v>
          </cell>
          <cell r="FN594">
            <v>0</v>
          </cell>
          <cell r="FO594">
            <v>0</v>
          </cell>
          <cell r="FP594">
            <v>0</v>
          </cell>
          <cell r="FQ594">
            <v>0</v>
          </cell>
          <cell r="FR594">
            <v>0</v>
          </cell>
          <cell r="FS594">
            <v>0</v>
          </cell>
          <cell r="FT594">
            <v>0</v>
          </cell>
          <cell r="FU594">
            <v>0</v>
          </cell>
          <cell r="FV594">
            <v>0</v>
          </cell>
          <cell r="FW594">
            <v>0</v>
          </cell>
          <cell r="FX594">
            <v>0</v>
          </cell>
          <cell r="FY594">
            <v>0</v>
          </cell>
          <cell r="FZ594">
            <v>0</v>
          </cell>
          <cell r="GA594">
            <v>0</v>
          </cell>
          <cell r="GB594">
            <v>0</v>
          </cell>
          <cell r="GC594">
            <v>0</v>
          </cell>
          <cell r="GD594">
            <v>0</v>
          </cell>
          <cell r="GE594">
            <v>0</v>
          </cell>
          <cell r="GF594">
            <v>0</v>
          </cell>
          <cell r="GG594">
            <v>0</v>
          </cell>
          <cell r="GH594">
            <v>0</v>
          </cell>
          <cell r="GI594">
            <v>0</v>
          </cell>
          <cell r="GJ594">
            <v>0</v>
          </cell>
          <cell r="GK594">
            <v>0</v>
          </cell>
          <cell r="GL594">
            <v>0</v>
          </cell>
          <cell r="GM594">
            <v>0</v>
          </cell>
          <cell r="GN594">
            <v>0</v>
          </cell>
          <cell r="GO594">
            <v>0</v>
          </cell>
          <cell r="GP594">
            <v>0</v>
          </cell>
          <cell r="GQ594">
            <v>0</v>
          </cell>
          <cell r="GR594">
            <v>0</v>
          </cell>
          <cell r="GS594">
            <v>0</v>
          </cell>
          <cell r="GT594">
            <v>0</v>
          </cell>
          <cell r="GU594">
            <v>0</v>
          </cell>
          <cell r="GV594">
            <v>0</v>
          </cell>
          <cell r="GW594">
            <v>0</v>
          </cell>
          <cell r="GX594">
            <v>0</v>
          </cell>
          <cell r="GY594">
            <v>0</v>
          </cell>
          <cell r="GZ594">
            <v>0</v>
          </cell>
          <cell r="HA594">
            <v>0</v>
          </cell>
          <cell r="HB594">
            <v>0</v>
          </cell>
          <cell r="HC594">
            <v>0</v>
          </cell>
          <cell r="HD594">
            <v>0</v>
          </cell>
          <cell r="HE594">
            <v>0</v>
          </cell>
          <cell r="HF594">
            <v>0</v>
          </cell>
          <cell r="HG594">
            <v>0</v>
          </cell>
          <cell r="HH594">
            <v>0</v>
          </cell>
          <cell r="HI594">
            <v>0</v>
          </cell>
          <cell r="HJ594">
            <v>0</v>
          </cell>
          <cell r="HK594">
            <v>0</v>
          </cell>
          <cell r="HL594">
            <v>0</v>
          </cell>
          <cell r="HM594">
            <v>0</v>
          </cell>
          <cell r="HN594">
            <v>0</v>
          </cell>
          <cell r="HO594">
            <v>0</v>
          </cell>
          <cell r="HP594">
            <v>0</v>
          </cell>
          <cell r="HQ594">
            <v>0</v>
          </cell>
          <cell r="HR594">
            <v>0</v>
          </cell>
          <cell r="HS594">
            <v>0</v>
          </cell>
          <cell r="HT594">
            <v>0</v>
          </cell>
          <cell r="HU594">
            <v>0</v>
          </cell>
          <cell r="HV594">
            <v>0</v>
          </cell>
          <cell r="HW594">
            <v>0</v>
          </cell>
          <cell r="HX594">
            <v>0</v>
          </cell>
          <cell r="HY594">
            <v>0</v>
          </cell>
          <cell r="HZ594">
            <v>0</v>
          </cell>
          <cell r="IA594">
            <v>0</v>
          </cell>
          <cell r="IB594">
            <v>0</v>
          </cell>
          <cell r="IC594">
            <v>0</v>
          </cell>
          <cell r="ID594">
            <v>0</v>
          </cell>
          <cell r="IE594">
            <v>0</v>
          </cell>
          <cell r="IF594">
            <v>0</v>
          </cell>
          <cell r="IG594">
            <v>0</v>
          </cell>
          <cell r="IH594">
            <v>0</v>
          </cell>
          <cell r="II594">
            <v>0</v>
          </cell>
          <cell r="IJ594">
            <v>0</v>
          </cell>
          <cell r="IK594">
            <v>0</v>
          </cell>
          <cell r="IL594">
            <v>0</v>
          </cell>
          <cell r="IM594">
            <v>0</v>
          </cell>
          <cell r="IN594">
            <v>0</v>
          </cell>
          <cell r="IO594">
            <v>0</v>
          </cell>
          <cell r="IP594">
            <v>0</v>
          </cell>
          <cell r="IQ594">
            <v>0</v>
          </cell>
          <cell r="IR594">
            <v>0</v>
          </cell>
          <cell r="IS594">
            <v>0</v>
          </cell>
          <cell r="IT594">
            <v>0</v>
          </cell>
          <cell r="IU594">
            <v>0</v>
          </cell>
          <cell r="IV594">
            <v>0</v>
          </cell>
          <cell r="IW594">
            <v>0</v>
          </cell>
          <cell r="IX594">
            <v>0</v>
          </cell>
          <cell r="IY594">
            <v>0</v>
          </cell>
          <cell r="IZ594">
            <v>0</v>
          </cell>
          <cell r="JA594">
            <v>0</v>
          </cell>
          <cell r="JB594">
            <v>0</v>
          </cell>
          <cell r="JC594">
            <v>0</v>
          </cell>
          <cell r="JD594">
            <v>0</v>
          </cell>
          <cell r="JE594">
            <v>0</v>
          </cell>
          <cell r="JF594">
            <v>0</v>
          </cell>
          <cell r="JG594">
            <v>0</v>
          </cell>
          <cell r="JH594">
            <v>0</v>
          </cell>
          <cell r="JI594">
            <v>0</v>
          </cell>
          <cell r="JJ594">
            <v>0</v>
          </cell>
          <cell r="JK594">
            <v>0</v>
          </cell>
          <cell r="JL594">
            <v>0</v>
          </cell>
          <cell r="JM594">
            <v>0</v>
          </cell>
          <cell r="JN594">
            <v>0</v>
          </cell>
          <cell r="JO594">
            <v>0</v>
          </cell>
          <cell r="JP594">
            <v>0</v>
          </cell>
          <cell r="JQ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  <cell r="EJ595">
            <v>0</v>
          </cell>
          <cell r="EK595">
            <v>0</v>
          </cell>
          <cell r="EL595">
            <v>0</v>
          </cell>
          <cell r="EM595">
            <v>0</v>
          </cell>
          <cell r="EN595">
            <v>0</v>
          </cell>
          <cell r="EO595">
            <v>0</v>
          </cell>
          <cell r="EP595">
            <v>0</v>
          </cell>
          <cell r="EQ595">
            <v>0</v>
          </cell>
          <cell r="ER595">
            <v>0</v>
          </cell>
          <cell r="ES595">
            <v>0</v>
          </cell>
          <cell r="ET595">
            <v>0</v>
          </cell>
          <cell r="EU595">
            <v>0</v>
          </cell>
          <cell r="EV595">
            <v>0</v>
          </cell>
          <cell r="EW595">
            <v>0</v>
          </cell>
          <cell r="EX595">
            <v>0</v>
          </cell>
          <cell r="EY595">
            <v>0</v>
          </cell>
          <cell r="EZ595">
            <v>0</v>
          </cell>
          <cell r="FA595">
            <v>0</v>
          </cell>
          <cell r="FB595">
            <v>0</v>
          </cell>
          <cell r="FC595">
            <v>0</v>
          </cell>
          <cell r="FD595">
            <v>0</v>
          </cell>
          <cell r="FE595">
            <v>0</v>
          </cell>
          <cell r="FF595">
            <v>0</v>
          </cell>
          <cell r="FG595">
            <v>0</v>
          </cell>
          <cell r="FH595">
            <v>0</v>
          </cell>
          <cell r="FI595">
            <v>0</v>
          </cell>
          <cell r="FJ595">
            <v>0</v>
          </cell>
          <cell r="FK595">
            <v>0</v>
          </cell>
          <cell r="FL595">
            <v>0</v>
          </cell>
          <cell r="FM595">
            <v>0</v>
          </cell>
          <cell r="FN595">
            <v>0</v>
          </cell>
          <cell r="FO595">
            <v>0</v>
          </cell>
          <cell r="FP595">
            <v>0</v>
          </cell>
          <cell r="FQ595">
            <v>0</v>
          </cell>
          <cell r="FR595">
            <v>0</v>
          </cell>
          <cell r="FS595">
            <v>0</v>
          </cell>
          <cell r="FT595">
            <v>0</v>
          </cell>
          <cell r="FU595">
            <v>0</v>
          </cell>
          <cell r="FV595">
            <v>0</v>
          </cell>
          <cell r="FW595">
            <v>0</v>
          </cell>
          <cell r="FX595">
            <v>0</v>
          </cell>
          <cell r="FY595">
            <v>0</v>
          </cell>
          <cell r="FZ595">
            <v>0</v>
          </cell>
          <cell r="GA595">
            <v>0</v>
          </cell>
          <cell r="GB595">
            <v>0</v>
          </cell>
          <cell r="GC595">
            <v>0</v>
          </cell>
          <cell r="GD595">
            <v>0</v>
          </cell>
          <cell r="GE595">
            <v>0</v>
          </cell>
          <cell r="GF595">
            <v>0</v>
          </cell>
          <cell r="GG595">
            <v>0</v>
          </cell>
          <cell r="GH595">
            <v>0</v>
          </cell>
          <cell r="GI595">
            <v>0</v>
          </cell>
          <cell r="GJ595">
            <v>0</v>
          </cell>
          <cell r="GK595">
            <v>0</v>
          </cell>
          <cell r="GL595">
            <v>0</v>
          </cell>
          <cell r="GM595">
            <v>0</v>
          </cell>
          <cell r="GN595">
            <v>0</v>
          </cell>
          <cell r="GO595">
            <v>0</v>
          </cell>
          <cell r="GP595">
            <v>0</v>
          </cell>
          <cell r="GQ595">
            <v>0</v>
          </cell>
          <cell r="GR595">
            <v>0</v>
          </cell>
          <cell r="GS595">
            <v>0</v>
          </cell>
          <cell r="GT595">
            <v>0</v>
          </cell>
          <cell r="GU595">
            <v>0</v>
          </cell>
          <cell r="GV595">
            <v>0</v>
          </cell>
          <cell r="GW595">
            <v>0</v>
          </cell>
          <cell r="GX595">
            <v>0</v>
          </cell>
          <cell r="GY595">
            <v>0</v>
          </cell>
          <cell r="GZ595">
            <v>0</v>
          </cell>
          <cell r="HA595">
            <v>0</v>
          </cell>
          <cell r="HB595">
            <v>0</v>
          </cell>
          <cell r="HC595">
            <v>0</v>
          </cell>
          <cell r="HD595">
            <v>0</v>
          </cell>
          <cell r="HE595">
            <v>0</v>
          </cell>
          <cell r="HF595">
            <v>0</v>
          </cell>
          <cell r="HG595">
            <v>0</v>
          </cell>
          <cell r="HH595">
            <v>0</v>
          </cell>
          <cell r="HI595">
            <v>0</v>
          </cell>
          <cell r="HJ595">
            <v>0</v>
          </cell>
          <cell r="HK595">
            <v>0</v>
          </cell>
          <cell r="HL595">
            <v>0</v>
          </cell>
          <cell r="HM595">
            <v>0</v>
          </cell>
          <cell r="HN595">
            <v>0</v>
          </cell>
          <cell r="HO595">
            <v>0</v>
          </cell>
          <cell r="HP595">
            <v>0</v>
          </cell>
          <cell r="HQ595">
            <v>0</v>
          </cell>
          <cell r="HR595">
            <v>0</v>
          </cell>
          <cell r="HS595">
            <v>0</v>
          </cell>
          <cell r="HT595">
            <v>0</v>
          </cell>
          <cell r="HU595">
            <v>0</v>
          </cell>
          <cell r="HV595">
            <v>0</v>
          </cell>
          <cell r="HW595">
            <v>0</v>
          </cell>
          <cell r="HX595">
            <v>0</v>
          </cell>
          <cell r="HY595">
            <v>0</v>
          </cell>
          <cell r="HZ595">
            <v>0</v>
          </cell>
          <cell r="IA595">
            <v>0</v>
          </cell>
          <cell r="IB595">
            <v>0</v>
          </cell>
          <cell r="IC595">
            <v>0</v>
          </cell>
          <cell r="ID595">
            <v>0</v>
          </cell>
          <cell r="IE595">
            <v>0</v>
          </cell>
          <cell r="IF595">
            <v>0</v>
          </cell>
          <cell r="IG595">
            <v>0</v>
          </cell>
          <cell r="IH595">
            <v>0</v>
          </cell>
          <cell r="II595">
            <v>0</v>
          </cell>
          <cell r="IJ595">
            <v>0</v>
          </cell>
          <cell r="IK595">
            <v>0</v>
          </cell>
          <cell r="IL595">
            <v>0</v>
          </cell>
          <cell r="IM595">
            <v>0</v>
          </cell>
          <cell r="IN595">
            <v>0</v>
          </cell>
          <cell r="IO595">
            <v>0</v>
          </cell>
          <cell r="IP595">
            <v>0</v>
          </cell>
          <cell r="IQ595">
            <v>0</v>
          </cell>
          <cell r="IR595">
            <v>0</v>
          </cell>
          <cell r="IS595">
            <v>0</v>
          </cell>
          <cell r="IT595">
            <v>0</v>
          </cell>
          <cell r="IU595">
            <v>0</v>
          </cell>
          <cell r="IV595">
            <v>0</v>
          </cell>
          <cell r="IW595">
            <v>0</v>
          </cell>
          <cell r="IX595">
            <v>0</v>
          </cell>
          <cell r="IY595">
            <v>0</v>
          </cell>
          <cell r="IZ595">
            <v>0</v>
          </cell>
          <cell r="JA595">
            <v>0</v>
          </cell>
          <cell r="JB595">
            <v>0</v>
          </cell>
          <cell r="JC595">
            <v>0</v>
          </cell>
          <cell r="JD595">
            <v>0</v>
          </cell>
          <cell r="JE595">
            <v>0</v>
          </cell>
          <cell r="JF595">
            <v>0</v>
          </cell>
          <cell r="JG595">
            <v>0</v>
          </cell>
          <cell r="JH595">
            <v>0</v>
          </cell>
          <cell r="JI595">
            <v>0</v>
          </cell>
          <cell r="JJ595">
            <v>0</v>
          </cell>
          <cell r="JK595">
            <v>0</v>
          </cell>
          <cell r="JL595">
            <v>0</v>
          </cell>
          <cell r="JM595">
            <v>0</v>
          </cell>
          <cell r="JN595">
            <v>0</v>
          </cell>
          <cell r="JO595">
            <v>0</v>
          </cell>
          <cell r="JP595">
            <v>0</v>
          </cell>
          <cell r="JQ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  <cell r="EJ596">
            <v>0</v>
          </cell>
          <cell r="EK596">
            <v>0</v>
          </cell>
          <cell r="EL596">
            <v>0</v>
          </cell>
          <cell r="EM596">
            <v>0</v>
          </cell>
          <cell r="EN596">
            <v>0</v>
          </cell>
          <cell r="EO596">
            <v>0</v>
          </cell>
          <cell r="EP596">
            <v>0</v>
          </cell>
          <cell r="EQ596">
            <v>0</v>
          </cell>
          <cell r="ER596">
            <v>0</v>
          </cell>
          <cell r="ES596">
            <v>0</v>
          </cell>
          <cell r="ET596">
            <v>0</v>
          </cell>
          <cell r="EU596">
            <v>0</v>
          </cell>
          <cell r="EV596">
            <v>0</v>
          </cell>
          <cell r="EW596">
            <v>0</v>
          </cell>
          <cell r="EX596">
            <v>0</v>
          </cell>
          <cell r="EY596">
            <v>0</v>
          </cell>
          <cell r="EZ596">
            <v>0</v>
          </cell>
          <cell r="FA596">
            <v>0</v>
          </cell>
          <cell r="FB596">
            <v>0</v>
          </cell>
          <cell r="FC596">
            <v>0</v>
          </cell>
          <cell r="FD596">
            <v>0</v>
          </cell>
          <cell r="FE596">
            <v>5.0619999999998509E-7</v>
          </cell>
          <cell r="FF596">
            <v>0</v>
          </cell>
          <cell r="FG596">
            <v>0</v>
          </cell>
          <cell r="FH596">
            <v>4.9964999999999953E-7</v>
          </cell>
          <cell r="FI596">
            <v>0</v>
          </cell>
          <cell r="FJ596">
            <v>6.5500000000008097E-9</v>
          </cell>
          <cell r="FK596">
            <v>0</v>
          </cell>
          <cell r="FL596">
            <v>0</v>
          </cell>
          <cell r="FM596">
            <v>0</v>
          </cell>
          <cell r="FN596">
            <v>0</v>
          </cell>
          <cell r="FO596">
            <v>0</v>
          </cell>
          <cell r="FP596">
            <v>0</v>
          </cell>
          <cell r="FQ596">
            <v>0</v>
          </cell>
          <cell r="FR596">
            <v>2.9426000000001232E-7</v>
          </cell>
          <cell r="FS596">
            <v>0</v>
          </cell>
          <cell r="FT596">
            <v>0</v>
          </cell>
          <cell r="FU596">
            <v>4.0584000000000152E-7</v>
          </cell>
          <cell r="FV596">
            <v>-8.6750000000000482E-8</v>
          </cell>
          <cell r="FW596">
            <v>0</v>
          </cell>
          <cell r="FX596">
            <v>-2.4830000000002268E-8</v>
          </cell>
          <cell r="FY596">
            <v>0</v>
          </cell>
          <cell r="FZ596">
            <v>0</v>
          </cell>
          <cell r="GA596">
            <v>0</v>
          </cell>
          <cell r="GB596">
            <v>0</v>
          </cell>
          <cell r="GC596">
            <v>0</v>
          </cell>
          <cell r="GD596">
            <v>0</v>
          </cell>
          <cell r="GE596">
            <v>1.8566999999996463E-7</v>
          </cell>
          <cell r="GF596">
            <v>0</v>
          </cell>
          <cell r="GG596">
            <v>0</v>
          </cell>
          <cell r="GH596">
            <v>9.38099999999997E-8</v>
          </cell>
          <cell r="GI596">
            <v>-2.1856000000000219E-7</v>
          </cell>
          <cell r="GJ596">
            <v>2.0384000000000244E-7</v>
          </cell>
          <cell r="GK596">
            <v>1.0658000000000195E-7</v>
          </cell>
          <cell r="GL596">
            <v>0</v>
          </cell>
          <cell r="GM596">
            <v>0</v>
          </cell>
          <cell r="GN596">
            <v>0</v>
          </cell>
          <cell r="GO596">
            <v>0</v>
          </cell>
          <cell r="GP596">
            <v>0</v>
          </cell>
          <cell r="GQ596">
            <v>0</v>
          </cell>
          <cell r="GR596">
            <v>0</v>
          </cell>
          <cell r="GS596">
            <v>0</v>
          </cell>
          <cell r="GT596">
            <v>0</v>
          </cell>
          <cell r="GU596">
            <v>0</v>
          </cell>
          <cell r="GV596">
            <v>0</v>
          </cell>
          <cell r="GW596">
            <v>0</v>
          </cell>
          <cell r="GX596">
            <v>0</v>
          </cell>
          <cell r="GY596">
            <v>0</v>
          </cell>
          <cell r="GZ596">
            <v>0</v>
          </cell>
          <cell r="HA596">
            <v>0</v>
          </cell>
          <cell r="HB596">
            <v>0</v>
          </cell>
          <cell r="HC596">
            <v>0</v>
          </cell>
          <cell r="HD596">
            <v>0</v>
          </cell>
          <cell r="HE596">
            <v>0</v>
          </cell>
          <cell r="HF596">
            <v>0</v>
          </cell>
          <cell r="HG596">
            <v>0</v>
          </cell>
          <cell r="HH596">
            <v>0</v>
          </cell>
          <cell r="HI596">
            <v>0</v>
          </cell>
          <cell r="HJ596">
            <v>0</v>
          </cell>
          <cell r="HK596">
            <v>0</v>
          </cell>
          <cell r="HL596">
            <v>0</v>
          </cell>
          <cell r="HM596">
            <v>0</v>
          </cell>
          <cell r="HN596">
            <v>0</v>
          </cell>
          <cell r="HO596">
            <v>0</v>
          </cell>
          <cell r="HP596">
            <v>0</v>
          </cell>
          <cell r="HQ596">
            <v>0</v>
          </cell>
          <cell r="HR596">
            <v>0</v>
          </cell>
          <cell r="HS596">
            <v>0</v>
          </cell>
          <cell r="HT596">
            <v>0</v>
          </cell>
          <cell r="HU596">
            <v>0</v>
          </cell>
          <cell r="HV596">
            <v>0</v>
          </cell>
          <cell r="HW596">
            <v>0</v>
          </cell>
          <cell r="HX596">
            <v>0</v>
          </cell>
          <cell r="HY596">
            <v>0</v>
          </cell>
          <cell r="HZ596">
            <v>0</v>
          </cell>
          <cell r="IA596">
            <v>0</v>
          </cell>
          <cell r="IB596">
            <v>0</v>
          </cell>
          <cell r="IC596">
            <v>0</v>
          </cell>
          <cell r="ID596">
            <v>0</v>
          </cell>
          <cell r="IE596">
            <v>0</v>
          </cell>
          <cell r="IF596">
            <v>0</v>
          </cell>
          <cell r="IG596">
            <v>0</v>
          </cell>
          <cell r="IH596">
            <v>0</v>
          </cell>
          <cell r="II596">
            <v>0</v>
          </cell>
          <cell r="IJ596">
            <v>0</v>
          </cell>
          <cell r="IK596">
            <v>0</v>
          </cell>
          <cell r="IL596">
            <v>0</v>
          </cell>
          <cell r="IM596">
            <v>0</v>
          </cell>
          <cell r="IN596">
            <v>0</v>
          </cell>
          <cell r="IO596">
            <v>0</v>
          </cell>
          <cell r="IP596">
            <v>0</v>
          </cell>
          <cell r="IQ596">
            <v>0</v>
          </cell>
          <cell r="IR596">
            <v>-2.8259999999998269E-8</v>
          </cell>
          <cell r="IS596">
            <v>0</v>
          </cell>
          <cell r="IT596">
            <v>-1.320999999999915E-8</v>
          </cell>
          <cell r="IU596">
            <v>-1.5049999999999119E-8</v>
          </cell>
          <cell r="IV596">
            <v>0</v>
          </cell>
          <cell r="IW596">
            <v>0</v>
          </cell>
          <cell r="IX596">
            <v>0</v>
          </cell>
          <cell r="IY596">
            <v>0</v>
          </cell>
          <cell r="IZ596">
            <v>0</v>
          </cell>
          <cell r="JA596">
            <v>0</v>
          </cell>
          <cell r="JB596">
            <v>0</v>
          </cell>
          <cell r="JC596">
            <v>0</v>
          </cell>
          <cell r="JD596">
            <v>0</v>
          </cell>
          <cell r="JE596">
            <v>1.0969999999967811E-8</v>
          </cell>
          <cell r="JF596">
            <v>0</v>
          </cell>
          <cell r="JG596">
            <v>0</v>
          </cell>
          <cell r="JH596">
            <v>1.0970000000001692E-8</v>
          </cell>
          <cell r="JI596">
            <v>0</v>
          </cell>
          <cell r="JJ596">
            <v>0</v>
          </cell>
          <cell r="JK596">
            <v>0</v>
          </cell>
          <cell r="JL596">
            <v>0</v>
          </cell>
          <cell r="JM596">
            <v>0</v>
          </cell>
          <cell r="JN596">
            <v>0</v>
          </cell>
          <cell r="JO596">
            <v>0</v>
          </cell>
          <cell r="JP596">
            <v>0</v>
          </cell>
          <cell r="JQ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0</v>
          </cell>
          <cell r="EI597">
            <v>0</v>
          </cell>
          <cell r="EJ597">
            <v>0</v>
          </cell>
          <cell r="EK597">
            <v>0</v>
          </cell>
          <cell r="EL597">
            <v>0</v>
          </cell>
          <cell r="EM597">
            <v>0</v>
          </cell>
          <cell r="EN597">
            <v>0</v>
          </cell>
          <cell r="EO597">
            <v>0</v>
          </cell>
          <cell r="EP597">
            <v>0</v>
          </cell>
          <cell r="EQ597">
            <v>0</v>
          </cell>
          <cell r="ER597">
            <v>0</v>
          </cell>
          <cell r="ES597">
            <v>0</v>
          </cell>
          <cell r="ET597">
            <v>0</v>
          </cell>
          <cell r="EU597">
            <v>0</v>
          </cell>
          <cell r="EV597">
            <v>0</v>
          </cell>
          <cell r="EW597">
            <v>0</v>
          </cell>
          <cell r="EX597">
            <v>0</v>
          </cell>
          <cell r="EY597">
            <v>0</v>
          </cell>
          <cell r="EZ597">
            <v>0</v>
          </cell>
          <cell r="FA597">
            <v>0</v>
          </cell>
          <cell r="FB597">
            <v>0</v>
          </cell>
          <cell r="FC597">
            <v>0</v>
          </cell>
          <cell r="FD597">
            <v>0</v>
          </cell>
          <cell r="FE597">
            <v>5.0619999999995799E-7</v>
          </cell>
          <cell r="FF597">
            <v>0</v>
          </cell>
          <cell r="FG597">
            <v>0</v>
          </cell>
          <cell r="FH597">
            <v>4.9964999999999783E-7</v>
          </cell>
          <cell r="FI597">
            <v>0</v>
          </cell>
          <cell r="FJ597">
            <v>6.5500000000008097E-9</v>
          </cell>
          <cell r="FK597">
            <v>0</v>
          </cell>
          <cell r="FL597">
            <v>0</v>
          </cell>
          <cell r="FM597">
            <v>0</v>
          </cell>
          <cell r="FN597">
            <v>0</v>
          </cell>
          <cell r="FO597">
            <v>0</v>
          </cell>
          <cell r="FP597">
            <v>0</v>
          </cell>
          <cell r="FQ597">
            <v>0</v>
          </cell>
          <cell r="FR597">
            <v>4.2301999999999379E-7</v>
          </cell>
          <cell r="FS597">
            <v>0</v>
          </cell>
          <cell r="FT597">
            <v>0</v>
          </cell>
          <cell r="FU597">
            <v>5.0976999999999936E-7</v>
          </cell>
          <cell r="FV597">
            <v>-8.6750000000000482E-8</v>
          </cell>
          <cell r="FW597">
            <v>0</v>
          </cell>
          <cell r="FX597">
            <v>0</v>
          </cell>
          <cell r="FY597">
            <v>0</v>
          </cell>
          <cell r="FZ597">
            <v>0</v>
          </cell>
          <cell r="GA597">
            <v>0</v>
          </cell>
          <cell r="GB597">
            <v>0</v>
          </cell>
          <cell r="GC597">
            <v>0</v>
          </cell>
          <cell r="GD597">
            <v>0</v>
          </cell>
          <cell r="GE597">
            <v>-1.1690800000000074E-6</v>
          </cell>
          <cell r="GF597">
            <v>-2.0224000000000063E-7</v>
          </cell>
          <cell r="GG597">
            <v>6.1559999999998442E-8</v>
          </cell>
          <cell r="GH597">
            <v>3.143800000000002E-7</v>
          </cell>
          <cell r="GI597">
            <v>-7.2078999999999924E-7</v>
          </cell>
          <cell r="GJ597">
            <v>-3.457999999999993E-8</v>
          </cell>
          <cell r="GK597">
            <v>-4.1615000000000109E-7</v>
          </cell>
          <cell r="GL597">
            <v>-2.3778999999999895E-7</v>
          </cell>
          <cell r="GM597">
            <v>1.138300000000043E-7</v>
          </cell>
          <cell r="GN597">
            <v>7.4460000000001317E-8</v>
          </cell>
          <cell r="GO597">
            <v>-1.8824999999999943E-7</v>
          </cell>
          <cell r="GP597">
            <v>6.1850000000000094E-8</v>
          </cell>
          <cell r="GQ597">
            <v>4.6400000000010262E-9</v>
          </cell>
          <cell r="GR597">
            <v>-6.9069707999996899E-4</v>
          </cell>
          <cell r="GS597">
            <v>-2.2916299999989689E-6</v>
          </cell>
          <cell r="GT597">
            <v>1.8959679000000139E-4</v>
          </cell>
          <cell r="GU597">
            <v>-7.3592299999997862E-5</v>
          </cell>
          <cell r="GV597">
            <v>-2.1449010000004071E-5</v>
          </cell>
          <cell r="GW597">
            <v>9.9155150000002079E-5</v>
          </cell>
          <cell r="GX597">
            <v>-1.5093068000000126E-4</v>
          </cell>
          <cell r="GY597">
            <v>-3.3485582000000041E-4</v>
          </cell>
          <cell r="GZ597">
            <v>-4.4964736999999685E-4</v>
          </cell>
          <cell r="HA597">
            <v>1.4592648999999652E-4</v>
          </cell>
          <cell r="HB597">
            <v>4.2972139999998202E-5</v>
          </cell>
          <cell r="HC597">
            <v>-8.0834159999998607E-5</v>
          </cell>
          <cell r="HD597">
            <v>-5.4746680000002101E-5</v>
          </cell>
          <cell r="HE597">
            <v>2.309568100000714E-4</v>
          </cell>
          <cell r="HF597">
            <v>2.9402224999999955E-4</v>
          </cell>
          <cell r="HG597">
            <v>1.6848399999998265E-5</v>
          </cell>
          <cell r="HH597">
            <v>5.5079960000002648E-5</v>
          </cell>
          <cell r="HI597">
            <v>2.9213231000000534E-4</v>
          </cell>
          <cell r="HJ597">
            <v>9.1087689999998223E-5</v>
          </cell>
          <cell r="HK597">
            <v>-6.0094579999996067E-5</v>
          </cell>
          <cell r="HL597">
            <v>-4.6511114999999575E-4</v>
          </cell>
          <cell r="HM597">
            <v>-7.7362559999995251E-5</v>
          </cell>
          <cell r="HN597">
            <v>-2.5894998999999308E-4</v>
          </cell>
          <cell r="HO597">
            <v>3.5573762000000453E-4</v>
          </cell>
          <cell r="HP597">
            <v>2.3690550000000227E-5</v>
          </cell>
          <cell r="HQ597">
            <v>-3.6123690000000597E-5</v>
          </cell>
          <cell r="HR597">
            <v>1.1641576599998871E-3</v>
          </cell>
          <cell r="HS597">
            <v>-3.5374319999999931E-5</v>
          </cell>
          <cell r="HT597">
            <v>-1.7423171000000015E-4</v>
          </cell>
          <cell r="HU597">
            <v>1.1420468999999434E-4</v>
          </cell>
          <cell r="HV597">
            <v>-4.2777802000002613E-4</v>
          </cell>
          <cell r="HW597">
            <v>6.2041678000000072E-4</v>
          </cell>
          <cell r="HX597">
            <v>-1.1262670000002084E-4</v>
          </cell>
          <cell r="HY597">
            <v>3.2014160000010117E-5</v>
          </cell>
          <cell r="HZ597">
            <v>2.2286706999999351E-4</v>
          </cell>
          <cell r="IA597">
            <v>3.8350001999999661E-4</v>
          </cell>
          <cell r="IB597">
            <v>2.5053889000001273E-4</v>
          </cell>
          <cell r="IC597">
            <v>6.4131129999995401E-5</v>
          </cell>
          <cell r="ID597">
            <v>2.2649567000000009E-4</v>
          </cell>
          <cell r="IE597">
            <v>5.1255178999998208E-4</v>
          </cell>
          <cell r="IF597">
            <v>1.8582867999999975E-4</v>
          </cell>
          <cell r="IG597">
            <v>1.3860992000000461E-4</v>
          </cell>
          <cell r="IH597">
            <v>1.0102652999998546E-4</v>
          </cell>
          <cell r="II597">
            <v>3.5530976000001935E-4</v>
          </cell>
          <cell r="IJ597">
            <v>4.643917500000011E-4</v>
          </cell>
          <cell r="IK597">
            <v>-3.3024375000001438E-4</v>
          </cell>
          <cell r="IL597">
            <v>-1.9832853000002759E-4</v>
          </cell>
          <cell r="IM597">
            <v>-3.8190971000001683E-4</v>
          </cell>
          <cell r="IN597">
            <v>3.2143753999999691E-4</v>
          </cell>
          <cell r="IO597">
            <v>-1.2817170999999267E-4</v>
          </cell>
          <cell r="IP597">
            <v>-1.0134291999999712E-4</v>
          </cell>
          <cell r="IQ597">
            <v>8.5944229999999205E-5</v>
          </cell>
          <cell r="IR597">
            <v>-2.6464509000000414E-3</v>
          </cell>
          <cell r="IS597">
            <v>-1.0565071999999939E-4</v>
          </cell>
          <cell r="IT597">
            <v>6.835532999999866E-5</v>
          </cell>
          <cell r="IU597">
            <v>-3.9677671999999164E-4</v>
          </cell>
          <cell r="IV597">
            <v>-6.3450179000000551E-4</v>
          </cell>
          <cell r="IW597">
            <v>-2.4846347000001545E-4</v>
          </cell>
          <cell r="IX597">
            <v>-5.7435726999999215E-4</v>
          </cell>
          <cell r="IY597">
            <v>-3.2680770999997388E-4</v>
          </cell>
          <cell r="IZ597">
            <v>3.372901399999878E-4</v>
          </cell>
          <cell r="JA597">
            <v>-1.8675770999998509E-4</v>
          </cell>
          <cell r="JB597">
            <v>-4.9025808000000698E-4</v>
          </cell>
          <cell r="JC597">
            <v>-8.8275019999996956E-5</v>
          </cell>
          <cell r="JD597">
            <v>-2.4788000000178223E-7</v>
          </cell>
          <cell r="JE597">
            <v>-9.4214904000011757E-4</v>
          </cell>
          <cell r="JF597">
            <v>-1.0144376200000027E-3</v>
          </cell>
          <cell r="JG597">
            <v>5.3869331999999853E-4</v>
          </cell>
          <cell r="JH597">
            <v>2.1854569000000212E-4</v>
          </cell>
          <cell r="JI597">
            <v>-2.2251418999998107E-4</v>
          </cell>
          <cell r="JJ597">
            <v>-2.1656991000000569E-4</v>
          </cell>
          <cell r="JK597">
            <v>-4.834893999999812E-5</v>
          </cell>
          <cell r="JL597">
            <v>-1.8262269999999581E-4</v>
          </cell>
          <cell r="JM597">
            <v>-5.3317309999995066E-5</v>
          </cell>
          <cell r="JN597">
            <v>-2.315471599999841E-4</v>
          </cell>
          <cell r="JO597">
            <v>3.3187267000000381E-4</v>
          </cell>
          <cell r="JP597">
            <v>-1.0613702000000086E-4</v>
          </cell>
          <cell r="JQ597">
            <v>4.4234130000000982E-5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  <cell r="EJ598">
            <v>0</v>
          </cell>
          <cell r="EK598">
            <v>0</v>
          </cell>
          <cell r="EL598">
            <v>0</v>
          </cell>
          <cell r="EM598">
            <v>0</v>
          </cell>
          <cell r="EN598">
            <v>0</v>
          </cell>
          <cell r="EO598">
            <v>0</v>
          </cell>
          <cell r="EP598">
            <v>0</v>
          </cell>
          <cell r="EQ598">
            <v>0</v>
          </cell>
          <cell r="ER598">
            <v>0</v>
          </cell>
          <cell r="ES598">
            <v>0</v>
          </cell>
          <cell r="ET598">
            <v>0</v>
          </cell>
          <cell r="EU598">
            <v>0</v>
          </cell>
          <cell r="EV598">
            <v>0</v>
          </cell>
          <cell r="EW598">
            <v>0</v>
          </cell>
          <cell r="EX598">
            <v>0</v>
          </cell>
          <cell r="EY598">
            <v>0</v>
          </cell>
          <cell r="EZ598">
            <v>0</v>
          </cell>
          <cell r="FA598">
            <v>0</v>
          </cell>
          <cell r="FB598">
            <v>0</v>
          </cell>
          <cell r="FC598">
            <v>0</v>
          </cell>
          <cell r="FD598">
            <v>0</v>
          </cell>
          <cell r="FE598">
            <v>0</v>
          </cell>
          <cell r="FF598">
            <v>0</v>
          </cell>
          <cell r="FG598">
            <v>0</v>
          </cell>
          <cell r="FH598">
            <v>0</v>
          </cell>
          <cell r="FI598">
            <v>0</v>
          </cell>
          <cell r="FJ598">
            <v>0</v>
          </cell>
          <cell r="FK598">
            <v>0</v>
          </cell>
          <cell r="FL598">
            <v>0</v>
          </cell>
          <cell r="FM598">
            <v>0</v>
          </cell>
          <cell r="FN598">
            <v>0</v>
          </cell>
          <cell r="FO598">
            <v>0</v>
          </cell>
          <cell r="FP598">
            <v>0</v>
          </cell>
          <cell r="FQ598">
            <v>0</v>
          </cell>
          <cell r="FR598">
            <v>0</v>
          </cell>
          <cell r="FS598">
            <v>0</v>
          </cell>
          <cell r="FT598">
            <v>0</v>
          </cell>
          <cell r="FU598">
            <v>0</v>
          </cell>
          <cell r="FV598">
            <v>0</v>
          </cell>
          <cell r="FW598">
            <v>0</v>
          </cell>
          <cell r="FX598">
            <v>0</v>
          </cell>
          <cell r="FY598">
            <v>0</v>
          </cell>
          <cell r="FZ598">
            <v>0</v>
          </cell>
          <cell r="GA598">
            <v>0</v>
          </cell>
          <cell r="GB598">
            <v>0</v>
          </cell>
          <cell r="GC598">
            <v>0</v>
          </cell>
          <cell r="GD598">
            <v>0</v>
          </cell>
          <cell r="GE598">
            <v>0</v>
          </cell>
          <cell r="GF598">
            <v>0</v>
          </cell>
          <cell r="GG598">
            <v>0</v>
          </cell>
          <cell r="GH598">
            <v>0</v>
          </cell>
          <cell r="GI598">
            <v>0</v>
          </cell>
          <cell r="GJ598">
            <v>0</v>
          </cell>
          <cell r="GK598">
            <v>0</v>
          </cell>
          <cell r="GL598">
            <v>0</v>
          </cell>
          <cell r="GM598">
            <v>0</v>
          </cell>
          <cell r="GN598">
            <v>0</v>
          </cell>
          <cell r="GO598">
            <v>0</v>
          </cell>
          <cell r="GP598">
            <v>0</v>
          </cell>
          <cell r="GQ598">
            <v>0</v>
          </cell>
          <cell r="GR598">
            <v>0</v>
          </cell>
          <cell r="GS598">
            <v>0</v>
          </cell>
          <cell r="GT598">
            <v>0</v>
          </cell>
          <cell r="GU598">
            <v>0</v>
          </cell>
          <cell r="GV598">
            <v>0</v>
          </cell>
          <cell r="GW598">
            <v>0</v>
          </cell>
          <cell r="GX598">
            <v>0</v>
          </cell>
          <cell r="GY598">
            <v>0</v>
          </cell>
          <cell r="GZ598">
            <v>0</v>
          </cell>
          <cell r="HA598">
            <v>0</v>
          </cell>
          <cell r="HB598">
            <v>0</v>
          </cell>
          <cell r="HC598">
            <v>0</v>
          </cell>
          <cell r="HD598">
            <v>0</v>
          </cell>
          <cell r="HE598">
            <v>0</v>
          </cell>
          <cell r="HF598">
            <v>0</v>
          </cell>
          <cell r="HG598">
            <v>0</v>
          </cell>
          <cell r="HH598">
            <v>0</v>
          </cell>
          <cell r="HI598">
            <v>0</v>
          </cell>
          <cell r="HJ598">
            <v>0</v>
          </cell>
          <cell r="HK598">
            <v>0</v>
          </cell>
          <cell r="HL598">
            <v>0</v>
          </cell>
          <cell r="HM598">
            <v>0</v>
          </cell>
          <cell r="HN598">
            <v>0</v>
          </cell>
          <cell r="HO598">
            <v>0</v>
          </cell>
          <cell r="HP598">
            <v>0</v>
          </cell>
          <cell r="HQ598">
            <v>0</v>
          </cell>
          <cell r="HR598">
            <v>0</v>
          </cell>
          <cell r="HS598">
            <v>0</v>
          </cell>
          <cell r="HT598">
            <v>0</v>
          </cell>
          <cell r="HU598">
            <v>0</v>
          </cell>
          <cell r="HV598">
            <v>0</v>
          </cell>
          <cell r="HW598">
            <v>0</v>
          </cell>
          <cell r="HX598">
            <v>0</v>
          </cell>
          <cell r="HY598">
            <v>0</v>
          </cell>
          <cell r="HZ598">
            <v>0</v>
          </cell>
          <cell r="IA598">
            <v>0</v>
          </cell>
          <cell r="IB598">
            <v>0</v>
          </cell>
          <cell r="IC598">
            <v>0</v>
          </cell>
          <cell r="ID598">
            <v>0</v>
          </cell>
          <cell r="IE598">
            <v>0</v>
          </cell>
          <cell r="IF598">
            <v>0</v>
          </cell>
          <cell r="IG598">
            <v>0</v>
          </cell>
          <cell r="IH598">
            <v>0</v>
          </cell>
          <cell r="II598">
            <v>0</v>
          </cell>
          <cell r="IJ598">
            <v>0</v>
          </cell>
          <cell r="IK598">
            <v>0</v>
          </cell>
          <cell r="IL598">
            <v>0</v>
          </cell>
          <cell r="IM598">
            <v>0</v>
          </cell>
          <cell r="IN598">
            <v>0</v>
          </cell>
          <cell r="IO598">
            <v>0</v>
          </cell>
          <cell r="IP598">
            <v>0</v>
          </cell>
          <cell r="IQ598">
            <v>0</v>
          </cell>
          <cell r="IR598">
            <v>0</v>
          </cell>
          <cell r="IS598">
            <v>0</v>
          </cell>
          <cell r="IT598">
            <v>0</v>
          </cell>
          <cell r="IU598">
            <v>0</v>
          </cell>
          <cell r="IV598">
            <v>0</v>
          </cell>
          <cell r="IW598">
            <v>0</v>
          </cell>
          <cell r="IX598">
            <v>0</v>
          </cell>
          <cell r="IY598">
            <v>0</v>
          </cell>
          <cell r="IZ598">
            <v>0</v>
          </cell>
          <cell r="JA598">
            <v>0</v>
          </cell>
          <cell r="JB598">
            <v>0</v>
          </cell>
          <cell r="JC598">
            <v>0</v>
          </cell>
          <cell r="JD598">
            <v>0</v>
          </cell>
          <cell r="JE598">
            <v>0</v>
          </cell>
          <cell r="JF598">
            <v>0</v>
          </cell>
          <cell r="JG598">
            <v>0</v>
          </cell>
          <cell r="JH598">
            <v>0</v>
          </cell>
          <cell r="JI598">
            <v>0</v>
          </cell>
          <cell r="JJ598">
            <v>0</v>
          </cell>
          <cell r="JK598">
            <v>0</v>
          </cell>
          <cell r="JL598">
            <v>0</v>
          </cell>
          <cell r="JM598">
            <v>0</v>
          </cell>
          <cell r="JN598">
            <v>0</v>
          </cell>
          <cell r="JO598">
            <v>0</v>
          </cell>
          <cell r="JP598">
            <v>0</v>
          </cell>
          <cell r="JQ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  <cell r="EJ599">
            <v>0</v>
          </cell>
          <cell r="EK599">
            <v>0</v>
          </cell>
          <cell r="EL599">
            <v>0</v>
          </cell>
          <cell r="EM599">
            <v>0</v>
          </cell>
          <cell r="EN599">
            <v>0</v>
          </cell>
          <cell r="EO599">
            <v>0</v>
          </cell>
          <cell r="EP599">
            <v>0</v>
          </cell>
          <cell r="EQ599">
            <v>0</v>
          </cell>
          <cell r="ER599">
            <v>0</v>
          </cell>
          <cell r="ES599">
            <v>0</v>
          </cell>
          <cell r="ET599">
            <v>0</v>
          </cell>
          <cell r="EU599">
            <v>0</v>
          </cell>
          <cell r="EV599">
            <v>0</v>
          </cell>
          <cell r="EW599">
            <v>0</v>
          </cell>
          <cell r="EX599">
            <v>0</v>
          </cell>
          <cell r="EY599">
            <v>0</v>
          </cell>
          <cell r="EZ599">
            <v>0</v>
          </cell>
          <cell r="FA599">
            <v>0</v>
          </cell>
          <cell r="FB599">
            <v>0</v>
          </cell>
          <cell r="FC599">
            <v>0</v>
          </cell>
          <cell r="FD599">
            <v>0</v>
          </cell>
          <cell r="FE599">
            <v>4.472400000000076E-7</v>
          </cell>
          <cell r="FF599">
            <v>0</v>
          </cell>
          <cell r="FG599">
            <v>0</v>
          </cell>
          <cell r="FH599">
            <v>4.7131000000000244E-7</v>
          </cell>
          <cell r="FI599">
            <v>0</v>
          </cell>
          <cell r="FJ599">
            <v>3.9199999999997863E-9</v>
          </cell>
          <cell r="FK599">
            <v>0</v>
          </cell>
          <cell r="FL599">
            <v>0</v>
          </cell>
          <cell r="FM599">
            <v>0</v>
          </cell>
          <cell r="FN599">
            <v>0</v>
          </cell>
          <cell r="FO599">
            <v>-2.798999999999971E-8</v>
          </cell>
          <cell r="FP599">
            <v>0</v>
          </cell>
          <cell r="FQ599">
            <v>0</v>
          </cell>
          <cell r="FR599">
            <v>4.2965999999999751E-7</v>
          </cell>
          <cell r="FS599">
            <v>0</v>
          </cell>
          <cell r="FT599">
            <v>0</v>
          </cell>
          <cell r="FU599">
            <v>4.5348999999999928E-7</v>
          </cell>
          <cell r="FV599">
            <v>-1.0499999999999984E-7</v>
          </cell>
          <cell r="FW599">
            <v>-2.3829999999996687E-8</v>
          </cell>
          <cell r="FX599">
            <v>1.0499999999999984E-7</v>
          </cell>
          <cell r="FY599">
            <v>0</v>
          </cell>
          <cell r="FZ599">
            <v>0</v>
          </cell>
          <cell r="GA599">
            <v>0</v>
          </cell>
          <cell r="GB599">
            <v>0</v>
          </cell>
          <cell r="GC599">
            <v>0</v>
          </cell>
          <cell r="GD599">
            <v>0</v>
          </cell>
          <cell r="GE599">
            <v>-2.6207999999998378E-7</v>
          </cell>
          <cell r="GF599">
            <v>0</v>
          </cell>
          <cell r="GG599">
            <v>0</v>
          </cell>
          <cell r="GH599">
            <v>1.6133000000000003E-7</v>
          </cell>
          <cell r="GI599">
            <v>-4.2406000000000048E-7</v>
          </cell>
          <cell r="GJ599">
            <v>6.1002999999999795E-7</v>
          </cell>
          <cell r="GK599">
            <v>-7.1437999999999976E-7</v>
          </cell>
          <cell r="GL599">
            <v>1.0499999999999984E-7</v>
          </cell>
          <cell r="GM599">
            <v>0</v>
          </cell>
          <cell r="GN599">
            <v>0</v>
          </cell>
          <cell r="GO599">
            <v>0</v>
          </cell>
          <cell r="GP599">
            <v>0</v>
          </cell>
          <cell r="GQ599">
            <v>0</v>
          </cell>
          <cell r="GR599">
            <v>3.0179999999997058E-8</v>
          </cell>
          <cell r="GS599">
            <v>0</v>
          </cell>
          <cell r="GT599">
            <v>0</v>
          </cell>
          <cell r="GU599">
            <v>3.0180000000000446E-8</v>
          </cell>
          <cell r="GV599">
            <v>0</v>
          </cell>
          <cell r="GW599">
            <v>0</v>
          </cell>
          <cell r="GX599">
            <v>0</v>
          </cell>
          <cell r="GY599">
            <v>0</v>
          </cell>
          <cell r="GZ599">
            <v>0</v>
          </cell>
          <cell r="HA599">
            <v>0</v>
          </cell>
          <cell r="HB599">
            <v>0</v>
          </cell>
          <cell r="HC599">
            <v>0</v>
          </cell>
          <cell r="HD599">
            <v>0</v>
          </cell>
          <cell r="HE599">
            <v>0</v>
          </cell>
          <cell r="HF599">
            <v>0</v>
          </cell>
          <cell r="HG599">
            <v>0</v>
          </cell>
          <cell r="HH599">
            <v>0</v>
          </cell>
          <cell r="HI599">
            <v>0</v>
          </cell>
          <cell r="HJ599">
            <v>0</v>
          </cell>
          <cell r="HK599">
            <v>0</v>
          </cell>
          <cell r="HL599">
            <v>0</v>
          </cell>
          <cell r="HM599">
            <v>0</v>
          </cell>
          <cell r="HN599">
            <v>0</v>
          </cell>
          <cell r="HO599">
            <v>0</v>
          </cell>
          <cell r="HP599">
            <v>0</v>
          </cell>
          <cell r="HQ599">
            <v>0</v>
          </cell>
          <cell r="HR599">
            <v>0</v>
          </cell>
          <cell r="HS599">
            <v>0</v>
          </cell>
          <cell r="HT599">
            <v>0</v>
          </cell>
          <cell r="HU599">
            <v>0</v>
          </cell>
          <cell r="HV599">
            <v>0</v>
          </cell>
          <cell r="HW599">
            <v>0</v>
          </cell>
          <cell r="HX599">
            <v>0</v>
          </cell>
          <cell r="HY599">
            <v>0</v>
          </cell>
          <cell r="HZ599">
            <v>0</v>
          </cell>
          <cell r="IA599">
            <v>0</v>
          </cell>
          <cell r="IB599">
            <v>0</v>
          </cell>
          <cell r="IC599">
            <v>0</v>
          </cell>
          <cell r="ID599">
            <v>0</v>
          </cell>
          <cell r="IE599">
            <v>0</v>
          </cell>
          <cell r="IF599">
            <v>0</v>
          </cell>
          <cell r="IG599">
            <v>0</v>
          </cell>
          <cell r="IH599">
            <v>0</v>
          </cell>
          <cell r="II599">
            <v>0</v>
          </cell>
          <cell r="IJ599">
            <v>0</v>
          </cell>
          <cell r="IK599">
            <v>0</v>
          </cell>
          <cell r="IL599">
            <v>0</v>
          </cell>
          <cell r="IM599">
            <v>0</v>
          </cell>
          <cell r="IN599">
            <v>0</v>
          </cell>
          <cell r="IO599">
            <v>0</v>
          </cell>
          <cell r="IP599">
            <v>0</v>
          </cell>
          <cell r="IQ599">
            <v>0</v>
          </cell>
          <cell r="IR599">
            <v>0</v>
          </cell>
          <cell r="IS599">
            <v>0</v>
          </cell>
          <cell r="IT599">
            <v>0</v>
          </cell>
          <cell r="IU599">
            <v>0</v>
          </cell>
          <cell r="IV599">
            <v>0</v>
          </cell>
          <cell r="IW599">
            <v>0</v>
          </cell>
          <cell r="IX599">
            <v>0</v>
          </cell>
          <cell r="IY599">
            <v>0</v>
          </cell>
          <cell r="IZ599">
            <v>0</v>
          </cell>
          <cell r="JA599">
            <v>0</v>
          </cell>
          <cell r="JB599">
            <v>0</v>
          </cell>
          <cell r="JC599">
            <v>0</v>
          </cell>
          <cell r="JD599">
            <v>0</v>
          </cell>
          <cell r="JE599">
            <v>4.0980000000020739E-8</v>
          </cell>
          <cell r="JF599">
            <v>0</v>
          </cell>
          <cell r="JG599">
            <v>0</v>
          </cell>
          <cell r="JH599">
            <v>4.0979999999997022E-8</v>
          </cell>
          <cell r="JI599">
            <v>0</v>
          </cell>
          <cell r="JJ599">
            <v>0</v>
          </cell>
          <cell r="JK599">
            <v>0</v>
          </cell>
          <cell r="JL599">
            <v>0</v>
          </cell>
          <cell r="JM599">
            <v>0</v>
          </cell>
          <cell r="JN599">
            <v>0</v>
          </cell>
          <cell r="JO599">
            <v>0</v>
          </cell>
          <cell r="JP599">
            <v>0</v>
          </cell>
          <cell r="JQ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  <cell r="EJ600">
            <v>0</v>
          </cell>
          <cell r="EK600">
            <v>0</v>
          </cell>
          <cell r="EL600">
            <v>0</v>
          </cell>
          <cell r="EM600">
            <v>0</v>
          </cell>
          <cell r="EN600">
            <v>0</v>
          </cell>
          <cell r="EO600">
            <v>0</v>
          </cell>
          <cell r="EP600">
            <v>0</v>
          </cell>
          <cell r="EQ600">
            <v>0</v>
          </cell>
          <cell r="ER600">
            <v>0</v>
          </cell>
          <cell r="ES600">
            <v>0</v>
          </cell>
          <cell r="ET600">
            <v>0</v>
          </cell>
          <cell r="EU600">
            <v>0</v>
          </cell>
          <cell r="EV600">
            <v>0</v>
          </cell>
          <cell r="EW600">
            <v>0</v>
          </cell>
          <cell r="EX600">
            <v>0</v>
          </cell>
          <cell r="EY600">
            <v>0</v>
          </cell>
          <cell r="EZ600">
            <v>0</v>
          </cell>
          <cell r="FA600">
            <v>0</v>
          </cell>
          <cell r="FB600">
            <v>0</v>
          </cell>
          <cell r="FC600">
            <v>0</v>
          </cell>
          <cell r="FD600">
            <v>0</v>
          </cell>
          <cell r="FE600">
            <v>-6.2499999999628825E-9</v>
          </cell>
          <cell r="FF600">
            <v>0</v>
          </cell>
          <cell r="FG600">
            <v>0</v>
          </cell>
          <cell r="FH600">
            <v>1.7819999999999772E-8</v>
          </cell>
          <cell r="FI600">
            <v>0</v>
          </cell>
          <cell r="FJ600">
            <v>3.9199999999997863E-9</v>
          </cell>
          <cell r="FK600">
            <v>0</v>
          </cell>
          <cell r="FL600">
            <v>0</v>
          </cell>
          <cell r="FM600">
            <v>0</v>
          </cell>
          <cell r="FN600">
            <v>0</v>
          </cell>
          <cell r="FO600">
            <v>-2.798999999999971E-8</v>
          </cell>
          <cell r="FP600">
            <v>0</v>
          </cell>
          <cell r="FQ600">
            <v>0</v>
          </cell>
          <cell r="FR600">
            <v>-3.0976990000007587E-5</v>
          </cell>
          <cell r="FS600">
            <v>0</v>
          </cell>
          <cell r="FT600">
            <v>4.0464999999999078E-6</v>
          </cell>
          <cell r="FU600">
            <v>0</v>
          </cell>
          <cell r="FV600">
            <v>-6.2345300000004114E-6</v>
          </cell>
          <cell r="FW600">
            <v>0</v>
          </cell>
          <cell r="FX600">
            <v>-2.5467480000000188E-5</v>
          </cell>
          <cell r="FY600">
            <v>-1.3992299999999666E-6</v>
          </cell>
          <cell r="FZ600">
            <v>-1.9222500000004236E-6</v>
          </cell>
          <cell r="GA600">
            <v>0</v>
          </cell>
          <cell r="GB600">
            <v>0</v>
          </cell>
          <cell r="GC600">
            <v>0</v>
          </cell>
          <cell r="GD600">
            <v>0</v>
          </cell>
          <cell r="GE600">
            <v>-1.1985074000001039E-4</v>
          </cell>
          <cell r="GF600">
            <v>0</v>
          </cell>
          <cell r="GG600">
            <v>2.4680999999998621E-7</v>
          </cell>
          <cell r="GH600">
            <v>5.4100059999999395E-5</v>
          </cell>
          <cell r="GI600">
            <v>-2.5954280000000524E-5</v>
          </cell>
          <cell r="GJ600">
            <v>1.0357499000000076E-4</v>
          </cell>
          <cell r="GK600">
            <v>-1.9686405000000039E-4</v>
          </cell>
          <cell r="GL600">
            <v>-7.777548000000023E-5</v>
          </cell>
          <cell r="GM600">
            <v>3.2414449999993572E-5</v>
          </cell>
          <cell r="GN600">
            <v>-8.0153899999994144E-6</v>
          </cell>
          <cell r="GO600">
            <v>-1.577850000000075E-6</v>
          </cell>
          <cell r="GP600">
            <v>0</v>
          </cell>
          <cell r="GQ600">
            <v>0</v>
          </cell>
          <cell r="GR600">
            <v>1.4740674100002238E-3</v>
          </cell>
          <cell r="GS600">
            <v>0</v>
          </cell>
          <cell r="GT600">
            <v>-6.3464979999997007E-5</v>
          </cell>
          <cell r="GU600">
            <v>8.0686261000001425E-4</v>
          </cell>
          <cell r="GV600">
            <v>3.9460856000000932E-4</v>
          </cell>
          <cell r="GW600">
            <v>2.8761544000002748E-4</v>
          </cell>
          <cell r="GX600">
            <v>-5.9825389999990097E-5</v>
          </cell>
          <cell r="GY600">
            <v>3.6778057000003139E-4</v>
          </cell>
          <cell r="GZ600">
            <v>3.3845767999998722E-4</v>
          </cell>
          <cell r="HA600">
            <v>-2.9297921999996146E-4</v>
          </cell>
          <cell r="HB600">
            <v>-3.0498785999999445E-4</v>
          </cell>
          <cell r="HC600">
            <v>0</v>
          </cell>
          <cell r="HD600">
            <v>0</v>
          </cell>
          <cell r="HE600">
            <v>3.4781831200001445E-3</v>
          </cell>
          <cell r="HF600">
            <v>0</v>
          </cell>
          <cell r="HG600">
            <v>2.468200000077525E-7</v>
          </cell>
          <cell r="HH600">
            <v>7.0363347999999326E-4</v>
          </cell>
          <cell r="HI600">
            <v>1.457053750000048E-3</v>
          </cell>
          <cell r="HJ600">
            <v>5.8553946000006185E-4</v>
          </cell>
          <cell r="HK600">
            <v>4.5974506000004411E-4</v>
          </cell>
          <cell r="HL600">
            <v>-4.0793677999995115E-4</v>
          </cell>
          <cell r="HM600">
            <v>3.4005535999998004E-4</v>
          </cell>
          <cell r="HN600">
            <v>2.9996139999993732E-4</v>
          </cell>
          <cell r="HO600">
            <v>3.9884569999981689E-5</v>
          </cell>
          <cell r="HP600">
            <v>0</v>
          </cell>
          <cell r="HQ600">
            <v>0</v>
          </cell>
          <cell r="HR600">
            <v>1.0859019500002454E-3</v>
          </cell>
          <cell r="HS600">
            <v>0</v>
          </cell>
          <cell r="HT600">
            <v>0</v>
          </cell>
          <cell r="HU600">
            <v>5.1215116000002947E-4</v>
          </cell>
          <cell r="HV600">
            <v>1.6539837000001389E-4</v>
          </cell>
          <cell r="HW600">
            <v>-3.3998352000000343E-4</v>
          </cell>
          <cell r="HX600">
            <v>1.1495266499999546E-3</v>
          </cell>
          <cell r="HY600">
            <v>-8.2918990000013792E-5</v>
          </cell>
          <cell r="HZ600">
            <v>-1.1162381999996196E-4</v>
          </cell>
          <cell r="IA600">
            <v>-2.7909869999998005E-4</v>
          </cell>
          <cell r="IB600">
            <v>7.2450800000012361E-5</v>
          </cell>
          <cell r="IC600">
            <v>0</v>
          </cell>
          <cell r="ID600">
            <v>0</v>
          </cell>
          <cell r="IE600">
            <v>6.5018772999980712E-4</v>
          </cell>
          <cell r="IF600">
            <v>0</v>
          </cell>
          <cell r="IG600">
            <v>0</v>
          </cell>
          <cell r="IH600">
            <v>-1.1460273999999715E-4</v>
          </cell>
          <cell r="II600">
            <v>2.8575369000000128E-4</v>
          </cell>
          <cell r="IJ600">
            <v>3.1624650000006138E-5</v>
          </cell>
          <cell r="IK600">
            <v>-8.9671398000001901E-4</v>
          </cell>
          <cell r="IL600">
            <v>1.3767199099999905E-3</v>
          </cell>
          <cell r="IM600">
            <v>-1.6502948000002293E-4</v>
          </cell>
          <cell r="IN600">
            <v>3.7767395999993569E-4</v>
          </cell>
          <cell r="IO600">
            <v>-2.4523827999997638E-4</v>
          </cell>
          <cell r="IP600">
            <v>0</v>
          </cell>
          <cell r="IQ600">
            <v>0</v>
          </cell>
          <cell r="IR600">
            <v>-2.4444540999990494E-4</v>
          </cell>
          <cell r="IS600">
            <v>0</v>
          </cell>
          <cell r="IT600">
            <v>-4.639405000000929E-5</v>
          </cell>
          <cell r="IU600">
            <v>6.2420950000002806E-5</v>
          </cell>
          <cell r="IV600">
            <v>2.5172359000003031E-4</v>
          </cell>
          <cell r="IW600">
            <v>5.2809970999995182E-4</v>
          </cell>
          <cell r="IX600">
            <v>5.2150497000000295E-4</v>
          </cell>
          <cell r="IY600">
            <v>-8.1727631999989336E-4</v>
          </cell>
          <cell r="IZ600">
            <v>-5.3663363000000519E-4</v>
          </cell>
          <cell r="JA600">
            <v>-3.5805300000002482E-4</v>
          </cell>
          <cell r="JB600">
            <v>1.5016237000001209E-4</v>
          </cell>
          <cell r="JC600">
            <v>0</v>
          </cell>
          <cell r="JD600">
            <v>0</v>
          </cell>
          <cell r="JE600">
            <v>-1.3102179399995251E-3</v>
          </cell>
          <cell r="JF600">
            <v>0</v>
          </cell>
          <cell r="JG600">
            <v>-6.3256370000000506E-5</v>
          </cell>
          <cell r="JH600">
            <v>-1.0587536000000175E-3</v>
          </cell>
          <cell r="JI600">
            <v>-2.6292934999999629E-4</v>
          </cell>
          <cell r="JJ600">
            <v>-2.5487278999997143E-4</v>
          </cell>
          <cell r="JK600">
            <v>3.8513253000002634E-4</v>
          </cell>
          <cell r="JL600">
            <v>1.7687099000007755E-4</v>
          </cell>
          <cell r="JM600">
            <v>7.7303530000072396E-5</v>
          </cell>
          <cell r="JN600">
            <v>-2.6792211000004063E-4</v>
          </cell>
          <cell r="JO600">
            <v>-4.1790769999994204E-5</v>
          </cell>
          <cell r="JP600">
            <v>0</v>
          </cell>
          <cell r="JQ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  <cell r="EE601">
            <v>0</v>
          </cell>
          <cell r="EF601">
            <v>0</v>
          </cell>
          <cell r="EG601">
            <v>0</v>
          </cell>
          <cell r="EH601">
            <v>0</v>
          </cell>
          <cell r="EI601">
            <v>0</v>
          </cell>
          <cell r="EJ601">
            <v>0</v>
          </cell>
          <cell r="EK601">
            <v>0</v>
          </cell>
          <cell r="EL601">
            <v>0</v>
          </cell>
          <cell r="EM601">
            <v>0</v>
          </cell>
          <cell r="EN601">
            <v>0</v>
          </cell>
          <cell r="EO601">
            <v>0</v>
          </cell>
          <cell r="EP601">
            <v>0</v>
          </cell>
          <cell r="EQ601">
            <v>0</v>
          </cell>
          <cell r="ER601">
            <v>0</v>
          </cell>
          <cell r="ES601">
            <v>0</v>
          </cell>
          <cell r="ET601">
            <v>0</v>
          </cell>
          <cell r="EU601">
            <v>0</v>
          </cell>
          <cell r="EV601">
            <v>0</v>
          </cell>
          <cell r="EW601">
            <v>0</v>
          </cell>
          <cell r="EX601">
            <v>0</v>
          </cell>
          <cell r="EY601">
            <v>0</v>
          </cell>
          <cell r="EZ601">
            <v>0</v>
          </cell>
          <cell r="FA601">
            <v>0</v>
          </cell>
          <cell r="FB601">
            <v>0</v>
          </cell>
          <cell r="FC601">
            <v>0</v>
          </cell>
          <cell r="FD601">
            <v>0</v>
          </cell>
          <cell r="FE601">
            <v>0</v>
          </cell>
          <cell r="FF601">
            <v>0</v>
          </cell>
          <cell r="FG601">
            <v>0</v>
          </cell>
          <cell r="FH601">
            <v>0</v>
          </cell>
          <cell r="FI601">
            <v>0</v>
          </cell>
          <cell r="FJ601">
            <v>0</v>
          </cell>
          <cell r="FK601">
            <v>0</v>
          </cell>
          <cell r="FL601">
            <v>0</v>
          </cell>
          <cell r="FM601">
            <v>0</v>
          </cell>
          <cell r="FN601">
            <v>0</v>
          </cell>
          <cell r="FO601">
            <v>0</v>
          </cell>
          <cell r="FP601">
            <v>0</v>
          </cell>
          <cell r="FQ601">
            <v>0</v>
          </cell>
          <cell r="FR601">
            <v>0</v>
          </cell>
          <cell r="FS601">
            <v>0</v>
          </cell>
          <cell r="FT601">
            <v>0</v>
          </cell>
          <cell r="FU601">
            <v>0</v>
          </cell>
          <cell r="FV601">
            <v>0</v>
          </cell>
          <cell r="FW601">
            <v>0</v>
          </cell>
          <cell r="FX601">
            <v>0</v>
          </cell>
          <cell r="FY601">
            <v>0</v>
          </cell>
          <cell r="FZ601">
            <v>0</v>
          </cell>
          <cell r="GA601">
            <v>0</v>
          </cell>
          <cell r="GB601">
            <v>0</v>
          </cell>
          <cell r="GC601">
            <v>0</v>
          </cell>
          <cell r="GD601">
            <v>0</v>
          </cell>
          <cell r="GE601">
            <v>0</v>
          </cell>
          <cell r="GF601">
            <v>0</v>
          </cell>
          <cell r="GG601">
            <v>0</v>
          </cell>
          <cell r="GH601">
            <v>0</v>
          </cell>
          <cell r="GI601">
            <v>0</v>
          </cell>
          <cell r="GJ601">
            <v>0</v>
          </cell>
          <cell r="GK601">
            <v>0</v>
          </cell>
          <cell r="GL601">
            <v>0</v>
          </cell>
          <cell r="GM601">
            <v>0</v>
          </cell>
          <cell r="GN601">
            <v>0</v>
          </cell>
          <cell r="GO601">
            <v>0</v>
          </cell>
          <cell r="GP601">
            <v>0</v>
          </cell>
          <cell r="GQ601">
            <v>0</v>
          </cell>
          <cell r="GR601">
            <v>0</v>
          </cell>
          <cell r="GS601">
            <v>0</v>
          </cell>
          <cell r="GT601">
            <v>0</v>
          </cell>
          <cell r="GU601">
            <v>0</v>
          </cell>
          <cell r="GV601">
            <v>0</v>
          </cell>
          <cell r="GW601">
            <v>0</v>
          </cell>
          <cell r="GX601">
            <v>0</v>
          </cell>
          <cell r="GY601">
            <v>0</v>
          </cell>
          <cell r="GZ601">
            <v>0</v>
          </cell>
          <cell r="HA601">
            <v>0</v>
          </cell>
          <cell r="HB601">
            <v>0</v>
          </cell>
          <cell r="HC601">
            <v>0</v>
          </cell>
          <cell r="HD601">
            <v>0</v>
          </cell>
          <cell r="HE601">
            <v>0</v>
          </cell>
          <cell r="HF601">
            <v>0</v>
          </cell>
          <cell r="HG601">
            <v>0</v>
          </cell>
          <cell r="HH601">
            <v>0</v>
          </cell>
          <cell r="HI601">
            <v>0</v>
          </cell>
          <cell r="HJ601">
            <v>0</v>
          </cell>
          <cell r="HK601">
            <v>0</v>
          </cell>
          <cell r="HL601">
            <v>0</v>
          </cell>
          <cell r="HM601">
            <v>0</v>
          </cell>
          <cell r="HN601">
            <v>0</v>
          </cell>
          <cell r="HO601">
            <v>0</v>
          </cell>
          <cell r="HP601">
            <v>0</v>
          </cell>
          <cell r="HQ601">
            <v>0</v>
          </cell>
          <cell r="HR601">
            <v>0</v>
          </cell>
          <cell r="HS601">
            <v>0</v>
          </cell>
          <cell r="HT601">
            <v>0</v>
          </cell>
          <cell r="HU601">
            <v>0</v>
          </cell>
          <cell r="HV601">
            <v>0</v>
          </cell>
          <cell r="HW601">
            <v>0</v>
          </cell>
          <cell r="HX601">
            <v>0</v>
          </cell>
          <cell r="HY601">
            <v>0</v>
          </cell>
          <cell r="HZ601">
            <v>0</v>
          </cell>
          <cell r="IA601">
            <v>0</v>
          </cell>
          <cell r="IB601">
            <v>0</v>
          </cell>
          <cell r="IC601">
            <v>0</v>
          </cell>
          <cell r="ID601">
            <v>0</v>
          </cell>
          <cell r="IE601">
            <v>0</v>
          </cell>
          <cell r="IF601">
            <v>0</v>
          </cell>
          <cell r="IG601">
            <v>0</v>
          </cell>
          <cell r="IH601">
            <v>0</v>
          </cell>
          <cell r="II601">
            <v>0</v>
          </cell>
          <cell r="IJ601">
            <v>0</v>
          </cell>
          <cell r="IK601">
            <v>0</v>
          </cell>
          <cell r="IL601">
            <v>0</v>
          </cell>
          <cell r="IM601">
            <v>0</v>
          </cell>
          <cell r="IN601">
            <v>0</v>
          </cell>
          <cell r="IO601">
            <v>0</v>
          </cell>
          <cell r="IP601">
            <v>0</v>
          </cell>
          <cell r="IQ601">
            <v>0</v>
          </cell>
          <cell r="IR601">
            <v>0</v>
          </cell>
          <cell r="IS601">
            <v>0</v>
          </cell>
          <cell r="IT601">
            <v>0</v>
          </cell>
          <cell r="IU601">
            <v>0</v>
          </cell>
          <cell r="IV601">
            <v>0</v>
          </cell>
          <cell r="IW601">
            <v>0</v>
          </cell>
          <cell r="IX601">
            <v>0</v>
          </cell>
          <cell r="IY601">
            <v>0</v>
          </cell>
          <cell r="IZ601">
            <v>0</v>
          </cell>
          <cell r="JA601">
            <v>0</v>
          </cell>
          <cell r="JB601">
            <v>0</v>
          </cell>
          <cell r="JC601">
            <v>0</v>
          </cell>
          <cell r="JD601">
            <v>0</v>
          </cell>
          <cell r="JE601">
            <v>0</v>
          </cell>
          <cell r="JF601">
            <v>0</v>
          </cell>
          <cell r="JG601">
            <v>0</v>
          </cell>
          <cell r="JH601">
            <v>0</v>
          </cell>
          <cell r="JI601">
            <v>0</v>
          </cell>
          <cell r="JJ601">
            <v>0</v>
          </cell>
          <cell r="JK601">
            <v>0</v>
          </cell>
          <cell r="JL601">
            <v>0</v>
          </cell>
          <cell r="JM601">
            <v>0</v>
          </cell>
          <cell r="JN601">
            <v>0</v>
          </cell>
          <cell r="JO601">
            <v>0</v>
          </cell>
          <cell r="JP601">
            <v>0</v>
          </cell>
          <cell r="JQ601">
            <v>0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0</v>
          </cell>
          <cell r="EI602">
            <v>0</v>
          </cell>
          <cell r="EJ602">
            <v>0</v>
          </cell>
          <cell r="EK602">
            <v>0</v>
          </cell>
          <cell r="EL602">
            <v>0</v>
          </cell>
          <cell r="EM602">
            <v>0</v>
          </cell>
          <cell r="EN602">
            <v>0</v>
          </cell>
          <cell r="EO602">
            <v>0</v>
          </cell>
          <cell r="EP602">
            <v>0</v>
          </cell>
          <cell r="EQ602">
            <v>0</v>
          </cell>
          <cell r="ER602">
            <v>0</v>
          </cell>
          <cell r="ES602">
            <v>0</v>
          </cell>
          <cell r="ET602">
            <v>0</v>
          </cell>
          <cell r="EU602">
            <v>0</v>
          </cell>
          <cell r="EV602">
            <v>0</v>
          </cell>
          <cell r="EW602">
            <v>0</v>
          </cell>
          <cell r="EX602">
            <v>0</v>
          </cell>
          <cell r="EY602">
            <v>0</v>
          </cell>
          <cell r="EZ602">
            <v>0</v>
          </cell>
          <cell r="FA602">
            <v>0</v>
          </cell>
          <cell r="FB602">
            <v>0</v>
          </cell>
          <cell r="FC602">
            <v>0</v>
          </cell>
          <cell r="FD602">
            <v>0</v>
          </cell>
          <cell r="FE602">
            <v>0</v>
          </cell>
          <cell r="FF602">
            <v>0</v>
          </cell>
          <cell r="FG602">
            <v>0</v>
          </cell>
          <cell r="FH602">
            <v>0</v>
          </cell>
          <cell r="FI602">
            <v>0</v>
          </cell>
          <cell r="FJ602">
            <v>0</v>
          </cell>
          <cell r="FK602">
            <v>0</v>
          </cell>
          <cell r="FL602">
            <v>0</v>
          </cell>
          <cell r="FM602">
            <v>0</v>
          </cell>
          <cell r="FN602">
            <v>0</v>
          </cell>
          <cell r="FO602">
            <v>0</v>
          </cell>
          <cell r="FP602">
            <v>0</v>
          </cell>
          <cell r="FQ602">
            <v>0</v>
          </cell>
          <cell r="FR602">
            <v>0</v>
          </cell>
          <cell r="FS602">
            <v>0</v>
          </cell>
          <cell r="FT602">
            <v>0</v>
          </cell>
          <cell r="FU602">
            <v>0</v>
          </cell>
          <cell r="FV602">
            <v>0</v>
          </cell>
          <cell r="FW602">
            <v>0</v>
          </cell>
          <cell r="FX602">
            <v>0</v>
          </cell>
          <cell r="FY602">
            <v>0</v>
          </cell>
          <cell r="FZ602">
            <v>0</v>
          </cell>
          <cell r="GA602">
            <v>0</v>
          </cell>
          <cell r="GB602">
            <v>0</v>
          </cell>
          <cell r="GC602">
            <v>0</v>
          </cell>
          <cell r="GD602">
            <v>0</v>
          </cell>
          <cell r="GE602">
            <v>0</v>
          </cell>
          <cell r="GF602">
            <v>0</v>
          </cell>
          <cell r="GG602">
            <v>0</v>
          </cell>
          <cell r="GH602">
            <v>0</v>
          </cell>
          <cell r="GI602">
            <v>0</v>
          </cell>
          <cell r="GJ602">
            <v>0</v>
          </cell>
          <cell r="GK602">
            <v>0</v>
          </cell>
          <cell r="GL602">
            <v>0</v>
          </cell>
          <cell r="GM602">
            <v>0</v>
          </cell>
          <cell r="GN602">
            <v>0</v>
          </cell>
          <cell r="GO602">
            <v>0</v>
          </cell>
          <cell r="GP602">
            <v>0</v>
          </cell>
          <cell r="GQ602">
            <v>0</v>
          </cell>
          <cell r="GR602">
            <v>0</v>
          </cell>
          <cell r="GS602">
            <v>0</v>
          </cell>
          <cell r="GT602">
            <v>0</v>
          </cell>
          <cell r="GU602">
            <v>0</v>
          </cell>
          <cell r="GV602">
            <v>0</v>
          </cell>
          <cell r="GW602">
            <v>0</v>
          </cell>
          <cell r="GX602">
            <v>0</v>
          </cell>
          <cell r="GY602">
            <v>0</v>
          </cell>
          <cell r="GZ602">
            <v>0</v>
          </cell>
          <cell r="HA602">
            <v>0</v>
          </cell>
          <cell r="HB602">
            <v>0</v>
          </cell>
          <cell r="HC602">
            <v>0</v>
          </cell>
          <cell r="HD602">
            <v>0</v>
          </cell>
          <cell r="HE602">
            <v>0</v>
          </cell>
          <cell r="HF602">
            <v>0</v>
          </cell>
          <cell r="HG602">
            <v>0</v>
          </cell>
          <cell r="HH602">
            <v>0</v>
          </cell>
          <cell r="HI602">
            <v>0</v>
          </cell>
          <cell r="HJ602">
            <v>0</v>
          </cell>
          <cell r="HK602">
            <v>0</v>
          </cell>
          <cell r="HL602">
            <v>0</v>
          </cell>
          <cell r="HM602">
            <v>0</v>
          </cell>
          <cell r="HN602">
            <v>0</v>
          </cell>
          <cell r="HO602">
            <v>0</v>
          </cell>
          <cell r="HP602">
            <v>0</v>
          </cell>
          <cell r="HQ602">
            <v>0</v>
          </cell>
          <cell r="HR602">
            <v>0</v>
          </cell>
          <cell r="HS602">
            <v>0</v>
          </cell>
          <cell r="HT602">
            <v>0</v>
          </cell>
          <cell r="HU602">
            <v>0</v>
          </cell>
          <cell r="HV602">
            <v>0</v>
          </cell>
          <cell r="HW602">
            <v>0</v>
          </cell>
          <cell r="HX602">
            <v>0</v>
          </cell>
          <cell r="HY602">
            <v>0</v>
          </cell>
          <cell r="HZ602">
            <v>0</v>
          </cell>
          <cell r="IA602">
            <v>0</v>
          </cell>
          <cell r="IB602">
            <v>0</v>
          </cell>
          <cell r="IC602">
            <v>0</v>
          </cell>
          <cell r="ID602">
            <v>0</v>
          </cell>
          <cell r="IE602">
            <v>0</v>
          </cell>
          <cell r="IF602">
            <v>0</v>
          </cell>
          <cell r="IG602">
            <v>0</v>
          </cell>
          <cell r="IH602">
            <v>0</v>
          </cell>
          <cell r="II602">
            <v>0</v>
          </cell>
          <cell r="IJ602">
            <v>0</v>
          </cell>
          <cell r="IK602">
            <v>0</v>
          </cell>
          <cell r="IL602">
            <v>0</v>
          </cell>
          <cell r="IM602">
            <v>0</v>
          </cell>
          <cell r="IN602">
            <v>0</v>
          </cell>
          <cell r="IO602">
            <v>0</v>
          </cell>
          <cell r="IP602">
            <v>0</v>
          </cell>
          <cell r="IQ602">
            <v>0</v>
          </cell>
          <cell r="IR602">
            <v>0</v>
          </cell>
          <cell r="IS602">
            <v>0</v>
          </cell>
          <cell r="IT602">
            <v>0</v>
          </cell>
          <cell r="IU602">
            <v>0</v>
          </cell>
          <cell r="IV602">
            <v>0</v>
          </cell>
          <cell r="IW602">
            <v>0</v>
          </cell>
          <cell r="IX602">
            <v>0</v>
          </cell>
          <cell r="IY602">
            <v>0</v>
          </cell>
          <cell r="IZ602">
            <v>0</v>
          </cell>
          <cell r="JA602">
            <v>0</v>
          </cell>
          <cell r="JB602">
            <v>0</v>
          </cell>
          <cell r="JC602">
            <v>0</v>
          </cell>
          <cell r="JD602">
            <v>0</v>
          </cell>
          <cell r="JE602">
            <v>0</v>
          </cell>
          <cell r="JF602">
            <v>0</v>
          </cell>
          <cell r="JG602">
            <v>0</v>
          </cell>
          <cell r="JH602">
            <v>0</v>
          </cell>
          <cell r="JI602">
            <v>0</v>
          </cell>
          <cell r="JJ602">
            <v>0</v>
          </cell>
          <cell r="JK602">
            <v>0</v>
          </cell>
          <cell r="JL602">
            <v>0</v>
          </cell>
          <cell r="JM602">
            <v>0</v>
          </cell>
          <cell r="JN602">
            <v>0</v>
          </cell>
          <cell r="JO602">
            <v>0</v>
          </cell>
          <cell r="JP602">
            <v>0</v>
          </cell>
          <cell r="JQ602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0</v>
          </cell>
          <cell r="EH603">
            <v>0</v>
          </cell>
          <cell r="EI603">
            <v>0</v>
          </cell>
          <cell r="EJ603">
            <v>0</v>
          </cell>
          <cell r="EK603">
            <v>0</v>
          </cell>
          <cell r="EL603">
            <v>0</v>
          </cell>
          <cell r="EM603">
            <v>0</v>
          </cell>
          <cell r="EN603">
            <v>0</v>
          </cell>
          <cell r="EO603">
            <v>0</v>
          </cell>
          <cell r="EP603">
            <v>0</v>
          </cell>
          <cell r="EQ603">
            <v>0</v>
          </cell>
          <cell r="ER603">
            <v>0</v>
          </cell>
          <cell r="ES603">
            <v>0</v>
          </cell>
          <cell r="ET603">
            <v>0</v>
          </cell>
          <cell r="EU603">
            <v>0</v>
          </cell>
          <cell r="EV603">
            <v>0</v>
          </cell>
          <cell r="EW603">
            <v>0</v>
          </cell>
          <cell r="EX603">
            <v>0</v>
          </cell>
          <cell r="EY603">
            <v>0</v>
          </cell>
          <cell r="EZ603">
            <v>0</v>
          </cell>
          <cell r="FA603">
            <v>0</v>
          </cell>
          <cell r="FB603">
            <v>0</v>
          </cell>
          <cell r="FC603">
            <v>0</v>
          </cell>
          <cell r="FD603">
            <v>0</v>
          </cell>
          <cell r="FE603">
            <v>0</v>
          </cell>
          <cell r="FF603">
            <v>0</v>
          </cell>
          <cell r="FG603">
            <v>0</v>
          </cell>
          <cell r="FH603">
            <v>0</v>
          </cell>
          <cell r="FI603">
            <v>0</v>
          </cell>
          <cell r="FJ603">
            <v>0</v>
          </cell>
          <cell r="FK603">
            <v>0</v>
          </cell>
          <cell r="FL603">
            <v>0</v>
          </cell>
          <cell r="FM603">
            <v>0</v>
          </cell>
          <cell r="FN603">
            <v>0</v>
          </cell>
          <cell r="FO603">
            <v>0</v>
          </cell>
          <cell r="FP603">
            <v>0</v>
          </cell>
          <cell r="FQ603">
            <v>0</v>
          </cell>
          <cell r="FR603">
            <v>0</v>
          </cell>
          <cell r="FS603">
            <v>0</v>
          </cell>
          <cell r="FT603">
            <v>0</v>
          </cell>
          <cell r="FU603">
            <v>0</v>
          </cell>
          <cell r="FV603">
            <v>0</v>
          </cell>
          <cell r="FW603">
            <v>0</v>
          </cell>
          <cell r="FX603">
            <v>0</v>
          </cell>
          <cell r="FY603">
            <v>0</v>
          </cell>
          <cell r="FZ603">
            <v>0</v>
          </cell>
          <cell r="GA603">
            <v>0</v>
          </cell>
          <cell r="GB603">
            <v>0</v>
          </cell>
          <cell r="GC603">
            <v>0</v>
          </cell>
          <cell r="GD603">
            <v>0</v>
          </cell>
          <cell r="GE603">
            <v>0</v>
          </cell>
          <cell r="GF603">
            <v>0</v>
          </cell>
          <cell r="GG603">
            <v>0</v>
          </cell>
          <cell r="GH603">
            <v>0</v>
          </cell>
          <cell r="GI603">
            <v>0</v>
          </cell>
          <cell r="GJ603">
            <v>0</v>
          </cell>
          <cell r="GK603">
            <v>0</v>
          </cell>
          <cell r="GL603">
            <v>0</v>
          </cell>
          <cell r="GM603">
            <v>0</v>
          </cell>
          <cell r="GN603">
            <v>0</v>
          </cell>
          <cell r="GO603">
            <v>0</v>
          </cell>
          <cell r="GP603">
            <v>0</v>
          </cell>
          <cell r="GQ603">
            <v>0</v>
          </cell>
          <cell r="GR603">
            <v>0</v>
          </cell>
          <cell r="GS603">
            <v>0</v>
          </cell>
          <cell r="GT603">
            <v>0</v>
          </cell>
          <cell r="GU603">
            <v>0</v>
          </cell>
          <cell r="GV603">
            <v>0</v>
          </cell>
          <cell r="GW603">
            <v>0</v>
          </cell>
          <cell r="GX603">
            <v>0</v>
          </cell>
          <cell r="GY603">
            <v>0</v>
          </cell>
          <cell r="GZ603">
            <v>0</v>
          </cell>
          <cell r="HA603">
            <v>0</v>
          </cell>
          <cell r="HB603">
            <v>0</v>
          </cell>
          <cell r="HC603">
            <v>0</v>
          </cell>
          <cell r="HD603">
            <v>0</v>
          </cell>
          <cell r="HE603">
            <v>0</v>
          </cell>
          <cell r="HF603">
            <v>0</v>
          </cell>
          <cell r="HG603">
            <v>0</v>
          </cell>
          <cell r="HH603">
            <v>0</v>
          </cell>
          <cell r="HI603">
            <v>0</v>
          </cell>
          <cell r="HJ603">
            <v>0</v>
          </cell>
          <cell r="HK603">
            <v>0</v>
          </cell>
          <cell r="HL603">
            <v>0</v>
          </cell>
          <cell r="HM603">
            <v>0</v>
          </cell>
          <cell r="HN603">
            <v>0</v>
          </cell>
          <cell r="HO603">
            <v>0</v>
          </cell>
          <cell r="HP603">
            <v>0</v>
          </cell>
          <cell r="HQ603">
            <v>0</v>
          </cell>
          <cell r="HR603">
            <v>0</v>
          </cell>
          <cell r="HS603">
            <v>0</v>
          </cell>
          <cell r="HT603">
            <v>0</v>
          </cell>
          <cell r="HU603">
            <v>0</v>
          </cell>
          <cell r="HV603">
            <v>0</v>
          </cell>
          <cell r="HW603">
            <v>0</v>
          </cell>
          <cell r="HX603">
            <v>0</v>
          </cell>
          <cell r="HY603">
            <v>0</v>
          </cell>
          <cell r="HZ603">
            <v>0</v>
          </cell>
          <cell r="IA603">
            <v>0</v>
          </cell>
          <cell r="IB603">
            <v>0</v>
          </cell>
          <cell r="IC603">
            <v>0</v>
          </cell>
          <cell r="ID603">
            <v>0</v>
          </cell>
          <cell r="IE603">
            <v>0</v>
          </cell>
          <cell r="IF603">
            <v>0</v>
          </cell>
          <cell r="IG603">
            <v>0</v>
          </cell>
          <cell r="IH603">
            <v>0</v>
          </cell>
          <cell r="II603">
            <v>0</v>
          </cell>
          <cell r="IJ603">
            <v>0</v>
          </cell>
          <cell r="IK603">
            <v>0</v>
          </cell>
          <cell r="IL603">
            <v>0</v>
          </cell>
          <cell r="IM603">
            <v>0</v>
          </cell>
          <cell r="IN603">
            <v>0</v>
          </cell>
          <cell r="IO603">
            <v>0</v>
          </cell>
          <cell r="IP603">
            <v>0</v>
          </cell>
          <cell r="IQ603">
            <v>0</v>
          </cell>
          <cell r="IR603">
            <v>0</v>
          </cell>
          <cell r="IS603">
            <v>0</v>
          </cell>
          <cell r="IT603">
            <v>0</v>
          </cell>
          <cell r="IU603">
            <v>0</v>
          </cell>
          <cell r="IV603">
            <v>0</v>
          </cell>
          <cell r="IW603">
            <v>0</v>
          </cell>
          <cell r="IX603">
            <v>0</v>
          </cell>
          <cell r="IY603">
            <v>0</v>
          </cell>
          <cell r="IZ603">
            <v>0</v>
          </cell>
          <cell r="JA603">
            <v>0</v>
          </cell>
          <cell r="JB603">
            <v>0</v>
          </cell>
          <cell r="JC603">
            <v>0</v>
          </cell>
          <cell r="JD603">
            <v>0</v>
          </cell>
          <cell r="JE603">
            <v>0</v>
          </cell>
          <cell r="JF603">
            <v>0</v>
          </cell>
          <cell r="JG603">
            <v>0</v>
          </cell>
          <cell r="JH603">
            <v>0</v>
          </cell>
          <cell r="JI603">
            <v>0</v>
          </cell>
          <cell r="JJ603">
            <v>0</v>
          </cell>
          <cell r="JK603">
            <v>0</v>
          </cell>
          <cell r="JL603">
            <v>0</v>
          </cell>
          <cell r="JM603">
            <v>0</v>
          </cell>
          <cell r="JN603">
            <v>0</v>
          </cell>
          <cell r="JO603">
            <v>0</v>
          </cell>
          <cell r="JP603">
            <v>0</v>
          </cell>
          <cell r="JQ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  <cell r="EJ604">
            <v>0</v>
          </cell>
          <cell r="EK604">
            <v>0</v>
          </cell>
          <cell r="EL604">
            <v>0</v>
          </cell>
          <cell r="EM604">
            <v>0</v>
          </cell>
          <cell r="EN604">
            <v>0</v>
          </cell>
          <cell r="EO604">
            <v>0</v>
          </cell>
          <cell r="EP604">
            <v>0</v>
          </cell>
          <cell r="EQ604">
            <v>0</v>
          </cell>
          <cell r="ER604">
            <v>0</v>
          </cell>
          <cell r="ES604">
            <v>0</v>
          </cell>
          <cell r="ET604">
            <v>0</v>
          </cell>
          <cell r="EU604">
            <v>0</v>
          </cell>
          <cell r="EV604">
            <v>0</v>
          </cell>
          <cell r="EW604">
            <v>0</v>
          </cell>
          <cell r="EX604">
            <v>0</v>
          </cell>
          <cell r="EY604">
            <v>0</v>
          </cell>
          <cell r="EZ604">
            <v>0</v>
          </cell>
          <cell r="FA604">
            <v>0</v>
          </cell>
          <cell r="FB604">
            <v>0</v>
          </cell>
          <cell r="FC604">
            <v>0</v>
          </cell>
          <cell r="FD604">
            <v>0</v>
          </cell>
          <cell r="FE604">
            <v>0</v>
          </cell>
          <cell r="FF604">
            <v>0</v>
          </cell>
          <cell r="FG604">
            <v>0</v>
          </cell>
          <cell r="FH604">
            <v>0</v>
          </cell>
          <cell r="FI604">
            <v>0</v>
          </cell>
          <cell r="FJ604">
            <v>0</v>
          </cell>
          <cell r="FK604">
            <v>0</v>
          </cell>
          <cell r="FL604">
            <v>0</v>
          </cell>
          <cell r="FM604">
            <v>0</v>
          </cell>
          <cell r="FN604">
            <v>0</v>
          </cell>
          <cell r="FO604">
            <v>0</v>
          </cell>
          <cell r="FP604">
            <v>0</v>
          </cell>
          <cell r="FQ604">
            <v>0</v>
          </cell>
          <cell r="FR604">
            <v>0</v>
          </cell>
          <cell r="FS604">
            <v>0</v>
          </cell>
          <cell r="FT604">
            <v>0</v>
          </cell>
          <cell r="FU604">
            <v>0</v>
          </cell>
          <cell r="FV604">
            <v>0</v>
          </cell>
          <cell r="FW604">
            <v>0</v>
          </cell>
          <cell r="FX604">
            <v>0</v>
          </cell>
          <cell r="FY604">
            <v>0</v>
          </cell>
          <cell r="FZ604">
            <v>0</v>
          </cell>
          <cell r="GA604">
            <v>0</v>
          </cell>
          <cell r="GB604">
            <v>0</v>
          </cell>
          <cell r="GC604">
            <v>0</v>
          </cell>
          <cell r="GD604">
            <v>0</v>
          </cell>
          <cell r="GE604">
            <v>0</v>
          </cell>
          <cell r="GF604">
            <v>0</v>
          </cell>
          <cell r="GG604">
            <v>0</v>
          </cell>
          <cell r="GH604">
            <v>0</v>
          </cell>
          <cell r="GI604">
            <v>0</v>
          </cell>
          <cell r="GJ604">
            <v>0</v>
          </cell>
          <cell r="GK604">
            <v>0</v>
          </cell>
          <cell r="GL604">
            <v>0</v>
          </cell>
          <cell r="GM604">
            <v>0</v>
          </cell>
          <cell r="GN604">
            <v>0</v>
          </cell>
          <cell r="GO604">
            <v>0</v>
          </cell>
          <cell r="GP604">
            <v>0</v>
          </cell>
          <cell r="GQ604">
            <v>0</v>
          </cell>
          <cell r="GR604">
            <v>0</v>
          </cell>
          <cell r="GS604">
            <v>0</v>
          </cell>
          <cell r="GT604">
            <v>0</v>
          </cell>
          <cell r="GU604">
            <v>0</v>
          </cell>
          <cell r="GV604">
            <v>0</v>
          </cell>
          <cell r="GW604">
            <v>0</v>
          </cell>
          <cell r="GX604">
            <v>0</v>
          </cell>
          <cell r="GY604">
            <v>0</v>
          </cell>
          <cell r="GZ604">
            <v>0</v>
          </cell>
          <cell r="HA604">
            <v>0</v>
          </cell>
          <cell r="HB604">
            <v>0</v>
          </cell>
          <cell r="HC604">
            <v>0</v>
          </cell>
          <cell r="HD604">
            <v>0</v>
          </cell>
          <cell r="HE604">
            <v>0</v>
          </cell>
          <cell r="HF604">
            <v>0</v>
          </cell>
          <cell r="HG604">
            <v>0</v>
          </cell>
          <cell r="HH604">
            <v>0</v>
          </cell>
          <cell r="HI604">
            <v>0</v>
          </cell>
          <cell r="HJ604">
            <v>0</v>
          </cell>
          <cell r="HK604">
            <v>0</v>
          </cell>
          <cell r="HL604">
            <v>0</v>
          </cell>
          <cell r="HM604">
            <v>0</v>
          </cell>
          <cell r="HN604">
            <v>0</v>
          </cell>
          <cell r="HO604">
            <v>0</v>
          </cell>
          <cell r="HP604">
            <v>0</v>
          </cell>
          <cell r="HQ604">
            <v>0</v>
          </cell>
          <cell r="HR604">
            <v>0</v>
          </cell>
          <cell r="HS604">
            <v>0</v>
          </cell>
          <cell r="HT604">
            <v>0</v>
          </cell>
          <cell r="HU604">
            <v>0</v>
          </cell>
          <cell r="HV604">
            <v>0</v>
          </cell>
          <cell r="HW604">
            <v>0</v>
          </cell>
          <cell r="HX604">
            <v>0</v>
          </cell>
          <cell r="HY604">
            <v>0</v>
          </cell>
          <cell r="HZ604">
            <v>0</v>
          </cell>
          <cell r="IA604">
            <v>0</v>
          </cell>
          <cell r="IB604">
            <v>0</v>
          </cell>
          <cell r="IC604">
            <v>0</v>
          </cell>
          <cell r="ID604">
            <v>0</v>
          </cell>
          <cell r="IE604">
            <v>0</v>
          </cell>
          <cell r="IF604">
            <v>0</v>
          </cell>
          <cell r="IG604">
            <v>0</v>
          </cell>
          <cell r="IH604">
            <v>0</v>
          </cell>
          <cell r="II604">
            <v>0</v>
          </cell>
          <cell r="IJ604">
            <v>0</v>
          </cell>
          <cell r="IK604">
            <v>0</v>
          </cell>
          <cell r="IL604">
            <v>0</v>
          </cell>
          <cell r="IM604">
            <v>0</v>
          </cell>
          <cell r="IN604">
            <v>0</v>
          </cell>
          <cell r="IO604">
            <v>0</v>
          </cell>
          <cell r="IP604">
            <v>0</v>
          </cell>
          <cell r="IQ604">
            <v>0</v>
          </cell>
          <cell r="IR604">
            <v>0</v>
          </cell>
          <cell r="IS604">
            <v>0</v>
          </cell>
          <cell r="IT604">
            <v>0</v>
          </cell>
          <cell r="IU604">
            <v>0</v>
          </cell>
          <cell r="IV604">
            <v>0</v>
          </cell>
          <cell r="IW604">
            <v>0</v>
          </cell>
          <cell r="IX604">
            <v>0</v>
          </cell>
          <cell r="IY604">
            <v>0</v>
          </cell>
          <cell r="IZ604">
            <v>0</v>
          </cell>
          <cell r="JA604">
            <v>0</v>
          </cell>
          <cell r="JB604">
            <v>0</v>
          </cell>
          <cell r="JC604">
            <v>0</v>
          </cell>
          <cell r="JD604">
            <v>0</v>
          </cell>
          <cell r="JE604">
            <v>0</v>
          </cell>
          <cell r="JF604">
            <v>0</v>
          </cell>
          <cell r="JG604">
            <v>0</v>
          </cell>
          <cell r="JH604">
            <v>0</v>
          </cell>
          <cell r="JI604">
            <v>0</v>
          </cell>
          <cell r="JJ604">
            <v>0</v>
          </cell>
          <cell r="JK604">
            <v>0</v>
          </cell>
          <cell r="JL604">
            <v>0</v>
          </cell>
          <cell r="JM604">
            <v>0</v>
          </cell>
          <cell r="JN604">
            <v>0</v>
          </cell>
          <cell r="JO604">
            <v>0</v>
          </cell>
          <cell r="JP604">
            <v>0</v>
          </cell>
          <cell r="JQ604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  <cell r="EJ605">
            <v>0</v>
          </cell>
          <cell r="EK605">
            <v>0</v>
          </cell>
          <cell r="EL605">
            <v>0</v>
          </cell>
          <cell r="EM605">
            <v>0</v>
          </cell>
          <cell r="EN605">
            <v>0</v>
          </cell>
          <cell r="EO605">
            <v>0</v>
          </cell>
          <cell r="EP605">
            <v>0</v>
          </cell>
          <cell r="EQ605">
            <v>0</v>
          </cell>
          <cell r="ER605">
            <v>0</v>
          </cell>
          <cell r="ES605">
            <v>0</v>
          </cell>
          <cell r="ET605">
            <v>0</v>
          </cell>
          <cell r="EU605">
            <v>0</v>
          </cell>
          <cell r="EV605">
            <v>0</v>
          </cell>
          <cell r="EW605">
            <v>0</v>
          </cell>
          <cell r="EX605">
            <v>0</v>
          </cell>
          <cell r="EY605">
            <v>0</v>
          </cell>
          <cell r="EZ605">
            <v>0</v>
          </cell>
          <cell r="FA605">
            <v>0</v>
          </cell>
          <cell r="FB605">
            <v>0</v>
          </cell>
          <cell r="FC605">
            <v>0</v>
          </cell>
          <cell r="FD605">
            <v>0</v>
          </cell>
          <cell r="FE605">
            <v>5.6297999999999982E-7</v>
          </cell>
          <cell r="FF605">
            <v>0</v>
          </cell>
          <cell r="FG605">
            <v>0</v>
          </cell>
          <cell r="FH605">
            <v>5.6883000000000248E-7</v>
          </cell>
          <cell r="FI605">
            <v>0</v>
          </cell>
          <cell r="FJ605">
            <v>8.589999999997829E-9</v>
          </cell>
          <cell r="FK605">
            <v>0</v>
          </cell>
          <cell r="FL605">
            <v>0</v>
          </cell>
          <cell r="FM605">
            <v>0</v>
          </cell>
          <cell r="FN605">
            <v>0</v>
          </cell>
          <cell r="FO605">
            <v>-1.4440000000000492E-8</v>
          </cell>
          <cell r="FP605">
            <v>0</v>
          </cell>
          <cell r="FQ605">
            <v>0</v>
          </cell>
          <cell r="FR605">
            <v>3.6208000000001331E-7</v>
          </cell>
          <cell r="FS605">
            <v>0</v>
          </cell>
          <cell r="FT605">
            <v>0</v>
          </cell>
          <cell r="FU605">
            <v>4.670799999999996E-7</v>
          </cell>
          <cell r="FV605">
            <v>0</v>
          </cell>
          <cell r="FW605">
            <v>0</v>
          </cell>
          <cell r="FX605">
            <v>-1.0499999999999984E-7</v>
          </cell>
          <cell r="FY605">
            <v>0</v>
          </cell>
          <cell r="FZ605">
            <v>0</v>
          </cell>
          <cell r="GA605">
            <v>0</v>
          </cell>
          <cell r="GB605">
            <v>0</v>
          </cell>
          <cell r="GC605">
            <v>0</v>
          </cell>
          <cell r="GD605">
            <v>0</v>
          </cell>
          <cell r="GE605">
            <v>-2.210500000000002E-7</v>
          </cell>
          <cell r="GF605">
            <v>0</v>
          </cell>
          <cell r="GG605">
            <v>0</v>
          </cell>
          <cell r="GH605">
            <v>2.0674999999999933E-7</v>
          </cell>
          <cell r="GI605">
            <v>-3.0494000000000051E-7</v>
          </cell>
          <cell r="GJ605">
            <v>4.081499999999971E-7</v>
          </cell>
          <cell r="GK605">
            <v>-6.3600999999999935E-7</v>
          </cell>
          <cell r="GL605">
            <v>1.0499999999999984E-7</v>
          </cell>
          <cell r="GM605">
            <v>0</v>
          </cell>
          <cell r="GN605">
            <v>0</v>
          </cell>
          <cell r="GO605">
            <v>0</v>
          </cell>
          <cell r="GP605">
            <v>0</v>
          </cell>
          <cell r="GQ605">
            <v>0</v>
          </cell>
          <cell r="GR605">
            <v>0</v>
          </cell>
          <cell r="GS605">
            <v>0</v>
          </cell>
          <cell r="GT605">
            <v>0</v>
          </cell>
          <cell r="GU605">
            <v>0</v>
          </cell>
          <cell r="GV605">
            <v>0</v>
          </cell>
          <cell r="GW605">
            <v>0</v>
          </cell>
          <cell r="GX605">
            <v>0</v>
          </cell>
          <cell r="GY605">
            <v>0</v>
          </cell>
          <cell r="GZ605">
            <v>0</v>
          </cell>
          <cell r="HA605">
            <v>0</v>
          </cell>
          <cell r="HB605">
            <v>0</v>
          </cell>
          <cell r="HC605">
            <v>0</v>
          </cell>
          <cell r="HD605">
            <v>0</v>
          </cell>
          <cell r="HE605">
            <v>0</v>
          </cell>
          <cell r="HF605">
            <v>0</v>
          </cell>
          <cell r="HG605">
            <v>0</v>
          </cell>
          <cell r="HH605">
            <v>0</v>
          </cell>
          <cell r="HI605">
            <v>0</v>
          </cell>
          <cell r="HJ605">
            <v>0</v>
          </cell>
          <cell r="HK605">
            <v>0</v>
          </cell>
          <cell r="HL605">
            <v>0</v>
          </cell>
          <cell r="HM605">
            <v>0</v>
          </cell>
          <cell r="HN605">
            <v>0</v>
          </cell>
          <cell r="HO605">
            <v>0</v>
          </cell>
          <cell r="HP605">
            <v>0</v>
          </cell>
          <cell r="HQ605">
            <v>0</v>
          </cell>
          <cell r="HR605">
            <v>0</v>
          </cell>
          <cell r="HS605">
            <v>0</v>
          </cell>
          <cell r="HT605">
            <v>0</v>
          </cell>
          <cell r="HU605">
            <v>0</v>
          </cell>
          <cell r="HV605">
            <v>0</v>
          </cell>
          <cell r="HW605">
            <v>0</v>
          </cell>
          <cell r="HX605">
            <v>0</v>
          </cell>
          <cell r="HY605">
            <v>0</v>
          </cell>
          <cell r="HZ605">
            <v>0</v>
          </cell>
          <cell r="IA605">
            <v>0</v>
          </cell>
          <cell r="IB605">
            <v>0</v>
          </cell>
          <cell r="IC605">
            <v>0</v>
          </cell>
          <cell r="ID605">
            <v>0</v>
          </cell>
          <cell r="IE605">
            <v>0</v>
          </cell>
          <cell r="IF605">
            <v>0</v>
          </cell>
          <cell r="IG605">
            <v>0</v>
          </cell>
          <cell r="IH605">
            <v>0</v>
          </cell>
          <cell r="II605">
            <v>0</v>
          </cell>
          <cell r="IJ605">
            <v>0</v>
          </cell>
          <cell r="IK605">
            <v>0</v>
          </cell>
          <cell r="IL605">
            <v>0</v>
          </cell>
          <cell r="IM605">
            <v>0</v>
          </cell>
          <cell r="IN605">
            <v>0</v>
          </cell>
          <cell r="IO605">
            <v>0</v>
          </cell>
          <cell r="IP605">
            <v>0</v>
          </cell>
          <cell r="IQ605">
            <v>0</v>
          </cell>
          <cell r="IR605">
            <v>0</v>
          </cell>
          <cell r="IS605">
            <v>0</v>
          </cell>
          <cell r="IT605">
            <v>0</v>
          </cell>
          <cell r="IU605">
            <v>0</v>
          </cell>
          <cell r="IV605">
            <v>0</v>
          </cell>
          <cell r="IW605">
            <v>0</v>
          </cell>
          <cell r="IX605">
            <v>0</v>
          </cell>
          <cell r="IY605">
            <v>0</v>
          </cell>
          <cell r="IZ605">
            <v>0</v>
          </cell>
          <cell r="JA605">
            <v>0</v>
          </cell>
          <cell r="JB605">
            <v>0</v>
          </cell>
          <cell r="JC605">
            <v>0</v>
          </cell>
          <cell r="JD605">
            <v>0</v>
          </cell>
          <cell r="JE605">
            <v>1.8159999999969346E-8</v>
          </cell>
          <cell r="JF605">
            <v>0</v>
          </cell>
          <cell r="JG605">
            <v>0</v>
          </cell>
          <cell r="JH605">
            <v>1.8159999999996452E-8</v>
          </cell>
          <cell r="JI605">
            <v>0</v>
          </cell>
          <cell r="JJ605">
            <v>0</v>
          </cell>
          <cell r="JK605">
            <v>0</v>
          </cell>
          <cell r="JL605">
            <v>0</v>
          </cell>
          <cell r="JM605">
            <v>0</v>
          </cell>
          <cell r="JN605">
            <v>0</v>
          </cell>
          <cell r="JO605">
            <v>0</v>
          </cell>
          <cell r="JP605">
            <v>0</v>
          </cell>
          <cell r="JQ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  <cell r="EJ606">
            <v>0</v>
          </cell>
          <cell r="EK606">
            <v>0</v>
          </cell>
          <cell r="EL606">
            <v>0</v>
          </cell>
          <cell r="EM606">
            <v>0</v>
          </cell>
          <cell r="EN606">
            <v>0</v>
          </cell>
          <cell r="EO606">
            <v>0</v>
          </cell>
          <cell r="EP606">
            <v>0</v>
          </cell>
          <cell r="EQ606">
            <v>0</v>
          </cell>
          <cell r="ER606">
            <v>0</v>
          </cell>
          <cell r="ES606">
            <v>0</v>
          </cell>
          <cell r="ET606">
            <v>0</v>
          </cell>
          <cell r="EU606">
            <v>0</v>
          </cell>
          <cell r="EV606">
            <v>0</v>
          </cell>
          <cell r="EW606">
            <v>0</v>
          </cell>
          <cell r="EX606">
            <v>0</v>
          </cell>
          <cell r="EY606">
            <v>0</v>
          </cell>
          <cell r="EZ606">
            <v>0</v>
          </cell>
          <cell r="FA606">
            <v>0</v>
          </cell>
          <cell r="FB606">
            <v>0</v>
          </cell>
          <cell r="FC606">
            <v>0</v>
          </cell>
          <cell r="FD606">
            <v>0</v>
          </cell>
          <cell r="FE606">
            <v>-5.8499999999891104E-9</v>
          </cell>
          <cell r="FF606">
            <v>0</v>
          </cell>
          <cell r="FG606">
            <v>0</v>
          </cell>
          <cell r="FH606">
            <v>0</v>
          </cell>
          <cell r="FI606">
            <v>0</v>
          </cell>
          <cell r="FJ606">
            <v>8.589999999997829E-9</v>
          </cell>
          <cell r="FK606">
            <v>0</v>
          </cell>
          <cell r="FL606">
            <v>0</v>
          </cell>
          <cell r="FM606">
            <v>0</v>
          </cell>
          <cell r="FN606">
            <v>0</v>
          </cell>
          <cell r="FO606">
            <v>-1.4440000000000492E-8</v>
          </cell>
          <cell r="FP606">
            <v>0</v>
          </cell>
          <cell r="FQ606">
            <v>0</v>
          </cell>
          <cell r="FR606">
            <v>-1.5377949999978435E-5</v>
          </cell>
          <cell r="FS606">
            <v>0</v>
          </cell>
          <cell r="FT606">
            <v>0</v>
          </cell>
          <cell r="FU606">
            <v>3.0957350000002798E-5</v>
          </cell>
          <cell r="FV606">
            <v>5.8225650000000295E-5</v>
          </cell>
          <cell r="FW606">
            <v>0</v>
          </cell>
          <cell r="FX606">
            <v>-1.0456094999999888E-4</v>
          </cell>
          <cell r="FY606">
            <v>0</v>
          </cell>
          <cell r="FZ606">
            <v>0</v>
          </cell>
          <cell r="GA606">
            <v>0</v>
          </cell>
          <cell r="GB606">
            <v>0</v>
          </cell>
          <cell r="GC606">
            <v>0</v>
          </cell>
          <cell r="GD606">
            <v>0</v>
          </cell>
          <cell r="GE606">
            <v>-1.7037939000000279E-4</v>
          </cell>
          <cell r="GF606">
            <v>0</v>
          </cell>
          <cell r="GG606">
            <v>0</v>
          </cell>
          <cell r="GH606">
            <v>-3.0829980000000867E-5</v>
          </cell>
          <cell r="GI606">
            <v>-1.9111947999999983E-4</v>
          </cell>
          <cell r="GJ606">
            <v>5.806624000000149E-5</v>
          </cell>
          <cell r="GK606">
            <v>6.9721309999999648E-5</v>
          </cell>
          <cell r="GL606">
            <v>-1.757797699999987E-4</v>
          </cell>
          <cell r="GM606">
            <v>4.9257430000001351E-5</v>
          </cell>
          <cell r="GN606">
            <v>0</v>
          </cell>
          <cell r="GO606">
            <v>5.0304859999999313E-5</v>
          </cell>
          <cell r="GP606">
            <v>0</v>
          </cell>
          <cell r="GQ606">
            <v>0</v>
          </cell>
          <cell r="GR606">
            <v>-6.1669984999968008E-4</v>
          </cell>
          <cell r="GS606">
            <v>0</v>
          </cell>
          <cell r="GT606">
            <v>0</v>
          </cell>
          <cell r="GU606">
            <v>-3.176155000000902E-5</v>
          </cell>
          <cell r="GV606">
            <v>-3.6897839999996962E-4</v>
          </cell>
          <cell r="GW606">
            <v>-9.0163849999991275E-5</v>
          </cell>
          <cell r="GX606">
            <v>0</v>
          </cell>
          <cell r="GY606">
            <v>0</v>
          </cell>
          <cell r="GZ606">
            <v>0</v>
          </cell>
          <cell r="HA606">
            <v>-1.2579604999998772E-4</v>
          </cell>
          <cell r="HB606">
            <v>0</v>
          </cell>
          <cell r="HC606">
            <v>0</v>
          </cell>
          <cell r="HD606">
            <v>0</v>
          </cell>
          <cell r="HE606">
            <v>-3.8150058000008258E-4</v>
          </cell>
          <cell r="HF606">
            <v>0</v>
          </cell>
          <cell r="HG606">
            <v>0</v>
          </cell>
          <cell r="HH606">
            <v>-1.2804923000001023E-4</v>
          </cell>
          <cell r="HI606">
            <v>0</v>
          </cell>
          <cell r="HJ606">
            <v>0</v>
          </cell>
          <cell r="HK606">
            <v>0</v>
          </cell>
          <cell r="HL606">
            <v>0</v>
          </cell>
          <cell r="HM606">
            <v>0</v>
          </cell>
          <cell r="HN606">
            <v>-2.5345135000001684E-4</v>
          </cell>
          <cell r="HO606">
            <v>0</v>
          </cell>
          <cell r="HP606">
            <v>0</v>
          </cell>
          <cell r="HQ606">
            <v>0</v>
          </cell>
          <cell r="HR606">
            <v>0</v>
          </cell>
          <cell r="HS606">
            <v>0</v>
          </cell>
          <cell r="HT606">
            <v>0</v>
          </cell>
          <cell r="HU606">
            <v>0</v>
          </cell>
          <cell r="HV606">
            <v>0</v>
          </cell>
          <cell r="HW606">
            <v>0</v>
          </cell>
          <cell r="HX606">
            <v>0</v>
          </cell>
          <cell r="HY606">
            <v>0</v>
          </cell>
          <cell r="HZ606">
            <v>0</v>
          </cell>
          <cell r="IA606">
            <v>0</v>
          </cell>
          <cell r="IB606">
            <v>0</v>
          </cell>
          <cell r="IC606">
            <v>0</v>
          </cell>
          <cell r="ID606">
            <v>0</v>
          </cell>
          <cell r="IE606">
            <v>-7.041082000003307E-5</v>
          </cell>
          <cell r="IF606">
            <v>0</v>
          </cell>
          <cell r="IG606">
            <v>0</v>
          </cell>
          <cell r="IH606">
            <v>-7.0410819999977559E-5</v>
          </cell>
          <cell r="II606">
            <v>0</v>
          </cell>
          <cell r="IJ606">
            <v>0</v>
          </cell>
          <cell r="IK606">
            <v>0</v>
          </cell>
          <cell r="IL606">
            <v>0</v>
          </cell>
          <cell r="IM606">
            <v>0</v>
          </cell>
          <cell r="IN606">
            <v>0</v>
          </cell>
          <cell r="IO606">
            <v>0</v>
          </cell>
          <cell r="IP606">
            <v>0</v>
          </cell>
          <cell r="IQ606">
            <v>0</v>
          </cell>
          <cell r="IR606">
            <v>3.578748800001641E-4</v>
          </cell>
          <cell r="IS606">
            <v>0</v>
          </cell>
          <cell r="IT606">
            <v>0</v>
          </cell>
          <cell r="IU606">
            <v>3.2665007999999052E-4</v>
          </cell>
          <cell r="IV606">
            <v>-1.1598999999917758E-6</v>
          </cell>
          <cell r="IW606">
            <v>0</v>
          </cell>
          <cell r="IX606">
            <v>0</v>
          </cell>
          <cell r="IY606">
            <v>0</v>
          </cell>
          <cell r="IZ606">
            <v>0</v>
          </cell>
          <cell r="JA606">
            <v>0</v>
          </cell>
          <cell r="JB606">
            <v>3.2384699999998823E-5</v>
          </cell>
          <cell r="JC606">
            <v>0</v>
          </cell>
          <cell r="JD606">
            <v>0</v>
          </cell>
          <cell r="JE606">
            <v>1.1207807999991104E-4</v>
          </cell>
          <cell r="JF606">
            <v>0</v>
          </cell>
          <cell r="JG606">
            <v>0</v>
          </cell>
          <cell r="JH606">
            <v>1.1207808000002206E-4</v>
          </cell>
          <cell r="JI606">
            <v>0</v>
          </cell>
          <cell r="JJ606">
            <v>0</v>
          </cell>
          <cell r="JK606">
            <v>0</v>
          </cell>
          <cell r="JL606">
            <v>0</v>
          </cell>
          <cell r="JM606">
            <v>0</v>
          </cell>
          <cell r="JN606">
            <v>0</v>
          </cell>
          <cell r="JO606">
            <v>0</v>
          </cell>
          <cell r="JP606">
            <v>0</v>
          </cell>
          <cell r="JQ606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0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  <cell r="EZ607">
            <v>0</v>
          </cell>
          <cell r="FA607">
            <v>0</v>
          </cell>
          <cell r="FB607">
            <v>0</v>
          </cell>
          <cell r="FC607">
            <v>0</v>
          </cell>
          <cell r="FD607">
            <v>0</v>
          </cell>
          <cell r="FE607">
            <v>0</v>
          </cell>
          <cell r="FF607">
            <v>0</v>
          </cell>
          <cell r="FG607">
            <v>0</v>
          </cell>
          <cell r="FH607">
            <v>0</v>
          </cell>
          <cell r="FI607">
            <v>0</v>
          </cell>
          <cell r="FJ607">
            <v>0</v>
          </cell>
          <cell r="FK607">
            <v>0</v>
          </cell>
          <cell r="FL607">
            <v>0</v>
          </cell>
          <cell r="FM607">
            <v>0</v>
          </cell>
          <cell r="FN607">
            <v>0</v>
          </cell>
          <cell r="FO607">
            <v>0</v>
          </cell>
          <cell r="FP607">
            <v>0</v>
          </cell>
          <cell r="FQ607">
            <v>0</v>
          </cell>
          <cell r="FR607">
            <v>6.5967253000001613E-4</v>
          </cell>
          <cell r="FS607">
            <v>0</v>
          </cell>
          <cell r="FT607">
            <v>-8.3963199999995131E-6</v>
          </cell>
          <cell r="FU607">
            <v>5.1867961000000296E-4</v>
          </cell>
          <cell r="FV607">
            <v>-2.8876179999994672E-5</v>
          </cell>
          <cell r="FW607">
            <v>2.1954720000001704E-5</v>
          </cell>
          <cell r="FX607">
            <v>1.5631070000000219E-4</v>
          </cell>
          <cell r="FY607">
            <v>0</v>
          </cell>
          <cell r="FZ607">
            <v>0</v>
          </cell>
          <cell r="GA607">
            <v>0</v>
          </cell>
          <cell r="GB607">
            <v>0</v>
          </cell>
          <cell r="GC607">
            <v>0</v>
          </cell>
          <cell r="GD607">
            <v>0</v>
          </cell>
          <cell r="GE607">
            <v>3.6335703000001107E-4</v>
          </cell>
          <cell r="GF607">
            <v>0</v>
          </cell>
          <cell r="GG607">
            <v>0</v>
          </cell>
          <cell r="GH607">
            <v>1.8122158000000166E-4</v>
          </cell>
          <cell r="GI607">
            <v>-2.7141771999998968E-4</v>
          </cell>
          <cell r="GJ607">
            <v>1.2051904000000974E-4</v>
          </cell>
          <cell r="GK607">
            <v>2.3310047999999112E-4</v>
          </cell>
          <cell r="GL607">
            <v>-1.7528680000003516E-5</v>
          </cell>
          <cell r="GM607">
            <v>1.174623300000191E-4</v>
          </cell>
          <cell r="GN607">
            <v>0</v>
          </cell>
          <cell r="GO607">
            <v>0</v>
          </cell>
          <cell r="GP607">
            <v>0</v>
          </cell>
          <cell r="GQ607">
            <v>0</v>
          </cell>
          <cell r="GR607">
            <v>1.2568501000000953E-3</v>
          </cell>
          <cell r="GS607">
            <v>0</v>
          </cell>
          <cell r="GT607">
            <v>0</v>
          </cell>
          <cell r="GU607">
            <v>1.7017557000000016E-4</v>
          </cell>
          <cell r="GV607">
            <v>9.7642226999998527E-4</v>
          </cell>
          <cell r="GW607">
            <v>0</v>
          </cell>
          <cell r="GX607">
            <v>0</v>
          </cell>
          <cell r="GY607">
            <v>0</v>
          </cell>
          <cell r="GZ607">
            <v>0</v>
          </cell>
          <cell r="HA607">
            <v>1.1025226000001276E-4</v>
          </cell>
          <cell r="HB607">
            <v>0</v>
          </cell>
          <cell r="HC607">
            <v>0</v>
          </cell>
          <cell r="HD607">
            <v>0</v>
          </cell>
          <cell r="HE607">
            <v>2.9382399999722253E-6</v>
          </cell>
          <cell r="HF607">
            <v>0</v>
          </cell>
          <cell r="HG607">
            <v>0</v>
          </cell>
          <cell r="HH607">
            <v>9.9535359999999851E-5</v>
          </cell>
          <cell r="HI607">
            <v>0</v>
          </cell>
          <cell r="HJ607">
            <v>0</v>
          </cell>
          <cell r="HK607">
            <v>0</v>
          </cell>
          <cell r="HL607">
            <v>0</v>
          </cell>
          <cell r="HM607">
            <v>0</v>
          </cell>
          <cell r="HN607">
            <v>-9.659711999999987E-5</v>
          </cell>
          <cell r="HO607">
            <v>0</v>
          </cell>
          <cell r="HP607">
            <v>0</v>
          </cell>
          <cell r="HQ607">
            <v>0</v>
          </cell>
          <cell r="HR607">
            <v>0</v>
          </cell>
          <cell r="HS607">
            <v>0</v>
          </cell>
          <cell r="HT607">
            <v>0</v>
          </cell>
          <cell r="HU607">
            <v>0</v>
          </cell>
          <cell r="HV607">
            <v>0</v>
          </cell>
          <cell r="HW607">
            <v>0</v>
          </cell>
          <cell r="HX607">
            <v>0</v>
          </cell>
          <cell r="HY607">
            <v>0</v>
          </cell>
          <cell r="HZ607">
            <v>0</v>
          </cell>
          <cell r="IA607">
            <v>0</v>
          </cell>
          <cell r="IB607">
            <v>0</v>
          </cell>
          <cell r="IC607">
            <v>0</v>
          </cell>
          <cell r="ID607">
            <v>0</v>
          </cell>
          <cell r="IE607">
            <v>-3.6046990000038193E-5</v>
          </cell>
          <cell r="IF607">
            <v>0</v>
          </cell>
          <cell r="IG607">
            <v>0</v>
          </cell>
          <cell r="IH607">
            <v>0</v>
          </cell>
          <cell r="II607">
            <v>-3.6046990000010437E-5</v>
          </cell>
          <cell r="IJ607">
            <v>0</v>
          </cell>
          <cell r="IK607">
            <v>0</v>
          </cell>
          <cell r="IL607">
            <v>0</v>
          </cell>
          <cell r="IM607">
            <v>0</v>
          </cell>
          <cell r="IN607">
            <v>0</v>
          </cell>
          <cell r="IO607">
            <v>0</v>
          </cell>
          <cell r="IP607">
            <v>0</v>
          </cell>
          <cell r="IQ607">
            <v>0</v>
          </cell>
          <cell r="IR607">
            <v>-1.1234260000048124E-5</v>
          </cell>
          <cell r="IS607">
            <v>0</v>
          </cell>
          <cell r="IT607">
            <v>0</v>
          </cell>
          <cell r="IU607">
            <v>2.3729645000000743E-4</v>
          </cell>
          <cell r="IV607">
            <v>0</v>
          </cell>
          <cell r="IW607">
            <v>0</v>
          </cell>
          <cell r="IX607">
            <v>0</v>
          </cell>
          <cell r="IY607">
            <v>0</v>
          </cell>
          <cell r="IZ607">
            <v>0</v>
          </cell>
          <cell r="JA607">
            <v>0</v>
          </cell>
          <cell r="JB607">
            <v>-2.4853071000000004E-4</v>
          </cell>
          <cell r="JC607">
            <v>0</v>
          </cell>
          <cell r="JD607">
            <v>0</v>
          </cell>
          <cell r="JE607">
            <v>0</v>
          </cell>
          <cell r="JF607">
            <v>0</v>
          </cell>
          <cell r="JG607">
            <v>0</v>
          </cell>
          <cell r="JH607">
            <v>0</v>
          </cell>
          <cell r="JI607">
            <v>0</v>
          </cell>
          <cell r="JJ607">
            <v>0</v>
          </cell>
          <cell r="JK607">
            <v>0</v>
          </cell>
          <cell r="JL607">
            <v>0</v>
          </cell>
          <cell r="JM607">
            <v>0</v>
          </cell>
          <cell r="JN607">
            <v>0</v>
          </cell>
          <cell r="JO607">
            <v>0</v>
          </cell>
          <cell r="JP607">
            <v>0</v>
          </cell>
          <cell r="JQ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0</v>
          </cell>
          <cell r="EI608">
            <v>0</v>
          </cell>
          <cell r="EJ608">
            <v>0</v>
          </cell>
          <cell r="EK608">
            <v>0</v>
          </cell>
          <cell r="EL608">
            <v>0</v>
          </cell>
          <cell r="EM608">
            <v>0</v>
          </cell>
          <cell r="EN608">
            <v>0</v>
          </cell>
          <cell r="EO608">
            <v>0</v>
          </cell>
          <cell r="EP608">
            <v>0</v>
          </cell>
          <cell r="EQ608">
            <v>0</v>
          </cell>
          <cell r="ER608">
            <v>0</v>
          </cell>
          <cell r="ES608">
            <v>0</v>
          </cell>
          <cell r="ET608">
            <v>0</v>
          </cell>
          <cell r="EU608">
            <v>0</v>
          </cell>
          <cell r="EV608">
            <v>0</v>
          </cell>
          <cell r="EW608">
            <v>0</v>
          </cell>
          <cell r="EX608">
            <v>0</v>
          </cell>
          <cell r="EY608">
            <v>0</v>
          </cell>
          <cell r="EZ608">
            <v>0</v>
          </cell>
          <cell r="FA608">
            <v>0</v>
          </cell>
          <cell r="FB608">
            <v>0</v>
          </cell>
          <cell r="FC608">
            <v>0</v>
          </cell>
          <cell r="FD608">
            <v>0</v>
          </cell>
          <cell r="FE608">
            <v>0</v>
          </cell>
          <cell r="FF608">
            <v>0</v>
          </cell>
          <cell r="FG608">
            <v>0</v>
          </cell>
          <cell r="FH608">
            <v>0</v>
          </cell>
          <cell r="FI608">
            <v>0</v>
          </cell>
          <cell r="FJ608">
            <v>0</v>
          </cell>
          <cell r="FK608">
            <v>0</v>
          </cell>
          <cell r="FL608">
            <v>0</v>
          </cell>
          <cell r="FM608">
            <v>0</v>
          </cell>
          <cell r="FN608">
            <v>0</v>
          </cell>
          <cell r="FO608">
            <v>0</v>
          </cell>
          <cell r="FP608">
            <v>0</v>
          </cell>
          <cell r="FQ608">
            <v>0</v>
          </cell>
          <cell r="FR608">
            <v>0</v>
          </cell>
          <cell r="FS608">
            <v>0</v>
          </cell>
          <cell r="FT608">
            <v>0</v>
          </cell>
          <cell r="FU608">
            <v>0</v>
          </cell>
          <cell r="FV608">
            <v>0</v>
          </cell>
          <cell r="FW608">
            <v>0</v>
          </cell>
          <cell r="FX608">
            <v>0</v>
          </cell>
          <cell r="FY608">
            <v>0</v>
          </cell>
          <cell r="FZ608">
            <v>0</v>
          </cell>
          <cell r="GA608">
            <v>0</v>
          </cell>
          <cell r="GB608">
            <v>0</v>
          </cell>
          <cell r="GC608">
            <v>0</v>
          </cell>
          <cell r="GD608">
            <v>0</v>
          </cell>
          <cell r="GE608">
            <v>0</v>
          </cell>
          <cell r="GF608">
            <v>0</v>
          </cell>
          <cell r="GG608">
            <v>0</v>
          </cell>
          <cell r="GH608">
            <v>0</v>
          </cell>
          <cell r="GI608">
            <v>0</v>
          </cell>
          <cell r="GJ608">
            <v>0</v>
          </cell>
          <cell r="GK608">
            <v>0</v>
          </cell>
          <cell r="GL608">
            <v>0</v>
          </cell>
          <cell r="GM608">
            <v>0</v>
          </cell>
          <cell r="GN608">
            <v>0</v>
          </cell>
          <cell r="GO608">
            <v>0</v>
          </cell>
          <cell r="GP608">
            <v>0</v>
          </cell>
          <cell r="GQ608">
            <v>0</v>
          </cell>
          <cell r="GR608">
            <v>0</v>
          </cell>
          <cell r="GS608">
            <v>0</v>
          </cell>
          <cell r="GT608">
            <v>0</v>
          </cell>
          <cell r="GU608">
            <v>0</v>
          </cell>
          <cell r="GV608">
            <v>0</v>
          </cell>
          <cell r="GW608">
            <v>0</v>
          </cell>
          <cell r="GX608">
            <v>0</v>
          </cell>
          <cell r="GY608">
            <v>0</v>
          </cell>
          <cell r="GZ608">
            <v>0</v>
          </cell>
          <cell r="HA608">
            <v>0</v>
          </cell>
          <cell r="HB608">
            <v>0</v>
          </cell>
          <cell r="HC608">
            <v>0</v>
          </cell>
          <cell r="HD608">
            <v>0</v>
          </cell>
          <cell r="HE608">
            <v>0</v>
          </cell>
          <cell r="HF608">
            <v>0</v>
          </cell>
          <cell r="HG608">
            <v>0</v>
          </cell>
          <cell r="HH608">
            <v>0</v>
          </cell>
          <cell r="HI608">
            <v>0</v>
          </cell>
          <cell r="HJ608">
            <v>0</v>
          </cell>
          <cell r="HK608">
            <v>0</v>
          </cell>
          <cell r="HL608">
            <v>0</v>
          </cell>
          <cell r="HM608">
            <v>0</v>
          </cell>
          <cell r="HN608">
            <v>0</v>
          </cell>
          <cell r="HO608">
            <v>0</v>
          </cell>
          <cell r="HP608">
            <v>0</v>
          </cell>
          <cell r="HQ608">
            <v>0</v>
          </cell>
          <cell r="HR608">
            <v>0</v>
          </cell>
          <cell r="HS608">
            <v>0</v>
          </cell>
          <cell r="HT608">
            <v>0</v>
          </cell>
          <cell r="HU608">
            <v>0</v>
          </cell>
          <cell r="HV608">
            <v>0</v>
          </cell>
          <cell r="HW608">
            <v>0</v>
          </cell>
          <cell r="HX608">
            <v>0</v>
          </cell>
          <cell r="HY608">
            <v>0</v>
          </cell>
          <cell r="HZ608">
            <v>0</v>
          </cell>
          <cell r="IA608">
            <v>0</v>
          </cell>
          <cell r="IB608">
            <v>0</v>
          </cell>
          <cell r="IC608">
            <v>0</v>
          </cell>
          <cell r="ID608">
            <v>0</v>
          </cell>
          <cell r="IE608">
            <v>0</v>
          </cell>
          <cell r="IF608">
            <v>0</v>
          </cell>
          <cell r="IG608">
            <v>0</v>
          </cell>
          <cell r="IH608">
            <v>0</v>
          </cell>
          <cell r="II608">
            <v>0</v>
          </cell>
          <cell r="IJ608">
            <v>0</v>
          </cell>
          <cell r="IK608">
            <v>0</v>
          </cell>
          <cell r="IL608">
            <v>0</v>
          </cell>
          <cell r="IM608">
            <v>0</v>
          </cell>
          <cell r="IN608">
            <v>0</v>
          </cell>
          <cell r="IO608">
            <v>0</v>
          </cell>
          <cell r="IP608">
            <v>0</v>
          </cell>
          <cell r="IQ608">
            <v>0</v>
          </cell>
          <cell r="IR608">
            <v>0</v>
          </cell>
          <cell r="IS608">
            <v>0</v>
          </cell>
          <cell r="IT608">
            <v>0</v>
          </cell>
          <cell r="IU608">
            <v>0</v>
          </cell>
          <cell r="IV608">
            <v>0</v>
          </cell>
          <cell r="IW608">
            <v>0</v>
          </cell>
          <cell r="IX608">
            <v>0</v>
          </cell>
          <cell r="IY608">
            <v>0</v>
          </cell>
          <cell r="IZ608">
            <v>0</v>
          </cell>
          <cell r="JA608">
            <v>0</v>
          </cell>
          <cell r="JB608">
            <v>0</v>
          </cell>
          <cell r="JC608">
            <v>0</v>
          </cell>
          <cell r="JD608">
            <v>0</v>
          </cell>
          <cell r="JE608">
            <v>0</v>
          </cell>
          <cell r="JF608">
            <v>0</v>
          </cell>
          <cell r="JG608">
            <v>0</v>
          </cell>
          <cell r="JH608">
            <v>0</v>
          </cell>
          <cell r="JI608">
            <v>0</v>
          </cell>
          <cell r="JJ608">
            <v>0</v>
          </cell>
          <cell r="JK608">
            <v>0</v>
          </cell>
          <cell r="JL608">
            <v>0</v>
          </cell>
          <cell r="JM608">
            <v>0</v>
          </cell>
          <cell r="JN608">
            <v>0</v>
          </cell>
          <cell r="JO608">
            <v>0</v>
          </cell>
          <cell r="JP608">
            <v>0</v>
          </cell>
          <cell r="JQ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  <cell r="EZ609">
            <v>0</v>
          </cell>
          <cell r="FA609">
            <v>0</v>
          </cell>
          <cell r="FB609">
            <v>0</v>
          </cell>
          <cell r="FC609">
            <v>0</v>
          </cell>
          <cell r="FD609">
            <v>0</v>
          </cell>
          <cell r="FE609">
            <v>0</v>
          </cell>
          <cell r="FF609">
            <v>0</v>
          </cell>
          <cell r="FG609">
            <v>0</v>
          </cell>
          <cell r="FH609">
            <v>0</v>
          </cell>
          <cell r="FI609">
            <v>0</v>
          </cell>
          <cell r="FJ609">
            <v>0</v>
          </cell>
          <cell r="FK609">
            <v>0</v>
          </cell>
          <cell r="FL609">
            <v>0</v>
          </cell>
          <cell r="FM609">
            <v>0</v>
          </cell>
          <cell r="FN609">
            <v>0</v>
          </cell>
          <cell r="FO609">
            <v>0</v>
          </cell>
          <cell r="FP609">
            <v>0</v>
          </cell>
          <cell r="FQ609">
            <v>0</v>
          </cell>
          <cell r="FR609">
            <v>0</v>
          </cell>
          <cell r="FS609">
            <v>0</v>
          </cell>
          <cell r="FT609">
            <v>0</v>
          </cell>
          <cell r="FU609">
            <v>0</v>
          </cell>
          <cell r="FV609">
            <v>0</v>
          </cell>
          <cell r="FW609">
            <v>0</v>
          </cell>
          <cell r="FX609">
            <v>0</v>
          </cell>
          <cell r="FY609">
            <v>0</v>
          </cell>
          <cell r="FZ609">
            <v>0</v>
          </cell>
          <cell r="GA609">
            <v>0</v>
          </cell>
          <cell r="GB609">
            <v>0</v>
          </cell>
          <cell r="GC609">
            <v>0</v>
          </cell>
          <cell r="GD609">
            <v>0</v>
          </cell>
          <cell r="GE609">
            <v>0</v>
          </cell>
          <cell r="GF609">
            <v>0</v>
          </cell>
          <cell r="GG609">
            <v>0</v>
          </cell>
          <cell r="GH609">
            <v>0</v>
          </cell>
          <cell r="GI609">
            <v>0</v>
          </cell>
          <cell r="GJ609">
            <v>0</v>
          </cell>
          <cell r="GK609">
            <v>0</v>
          </cell>
          <cell r="GL609">
            <v>0</v>
          </cell>
          <cell r="GM609">
            <v>0</v>
          </cell>
          <cell r="GN609">
            <v>0</v>
          </cell>
          <cell r="GO609">
            <v>0</v>
          </cell>
          <cell r="GP609">
            <v>0</v>
          </cell>
          <cell r="GQ609">
            <v>0</v>
          </cell>
          <cell r="GR609">
            <v>0</v>
          </cell>
          <cell r="GS609">
            <v>0</v>
          </cell>
          <cell r="GT609">
            <v>0</v>
          </cell>
          <cell r="GU609">
            <v>0</v>
          </cell>
          <cell r="GV609">
            <v>0</v>
          </cell>
          <cell r="GW609">
            <v>0</v>
          </cell>
          <cell r="GX609">
            <v>0</v>
          </cell>
          <cell r="GY609">
            <v>0</v>
          </cell>
          <cell r="GZ609">
            <v>0</v>
          </cell>
          <cell r="HA609">
            <v>0</v>
          </cell>
          <cell r="HB609">
            <v>0</v>
          </cell>
          <cell r="HC609">
            <v>0</v>
          </cell>
          <cell r="HD609">
            <v>0</v>
          </cell>
          <cell r="HE609">
            <v>0</v>
          </cell>
          <cell r="HF609">
            <v>0</v>
          </cell>
          <cell r="HG609">
            <v>0</v>
          </cell>
          <cell r="HH609">
            <v>0</v>
          </cell>
          <cell r="HI609">
            <v>0</v>
          </cell>
          <cell r="HJ609">
            <v>0</v>
          </cell>
          <cell r="HK609">
            <v>0</v>
          </cell>
          <cell r="HL609">
            <v>0</v>
          </cell>
          <cell r="HM609">
            <v>0</v>
          </cell>
          <cell r="HN609">
            <v>0</v>
          </cell>
          <cell r="HO609">
            <v>0</v>
          </cell>
          <cell r="HP609">
            <v>0</v>
          </cell>
          <cell r="HQ609">
            <v>0</v>
          </cell>
          <cell r="HR609">
            <v>0</v>
          </cell>
          <cell r="HS609">
            <v>0</v>
          </cell>
          <cell r="HT609">
            <v>0</v>
          </cell>
          <cell r="HU609">
            <v>0</v>
          </cell>
          <cell r="HV609">
            <v>0</v>
          </cell>
          <cell r="HW609">
            <v>0</v>
          </cell>
          <cell r="HX609">
            <v>0</v>
          </cell>
          <cell r="HY609">
            <v>0</v>
          </cell>
          <cell r="HZ609">
            <v>0</v>
          </cell>
          <cell r="IA609">
            <v>0</v>
          </cell>
          <cell r="IB609">
            <v>0</v>
          </cell>
          <cell r="IC609">
            <v>0</v>
          </cell>
          <cell r="ID609">
            <v>0</v>
          </cell>
          <cell r="IE609">
            <v>0</v>
          </cell>
          <cell r="IF609">
            <v>0</v>
          </cell>
          <cell r="IG609">
            <v>0</v>
          </cell>
          <cell r="IH609">
            <v>0</v>
          </cell>
          <cell r="II609">
            <v>0</v>
          </cell>
          <cell r="IJ609">
            <v>0</v>
          </cell>
          <cell r="IK609">
            <v>0</v>
          </cell>
          <cell r="IL609">
            <v>0</v>
          </cell>
          <cell r="IM609">
            <v>0</v>
          </cell>
          <cell r="IN609">
            <v>0</v>
          </cell>
          <cell r="IO609">
            <v>0</v>
          </cell>
          <cell r="IP609">
            <v>0</v>
          </cell>
          <cell r="IQ609">
            <v>0</v>
          </cell>
          <cell r="IR609">
            <v>0</v>
          </cell>
          <cell r="IS609">
            <v>0</v>
          </cell>
          <cell r="IT609">
            <v>0</v>
          </cell>
          <cell r="IU609">
            <v>0</v>
          </cell>
          <cell r="IV609">
            <v>0</v>
          </cell>
          <cell r="IW609">
            <v>0</v>
          </cell>
          <cell r="IX609">
            <v>0</v>
          </cell>
          <cell r="IY609">
            <v>0</v>
          </cell>
          <cell r="IZ609">
            <v>0</v>
          </cell>
          <cell r="JA609">
            <v>0</v>
          </cell>
          <cell r="JB609">
            <v>0</v>
          </cell>
          <cell r="JC609">
            <v>0</v>
          </cell>
          <cell r="JD609">
            <v>0</v>
          </cell>
          <cell r="JE609">
            <v>0</v>
          </cell>
          <cell r="JF609">
            <v>0</v>
          </cell>
          <cell r="JG609">
            <v>0</v>
          </cell>
          <cell r="JH609">
            <v>0</v>
          </cell>
          <cell r="JI609">
            <v>0</v>
          </cell>
          <cell r="JJ609">
            <v>0</v>
          </cell>
          <cell r="JK609">
            <v>0</v>
          </cell>
          <cell r="JL609">
            <v>0</v>
          </cell>
          <cell r="JM609">
            <v>0</v>
          </cell>
          <cell r="JN609">
            <v>0</v>
          </cell>
          <cell r="JO609">
            <v>0</v>
          </cell>
          <cell r="JP609">
            <v>0</v>
          </cell>
          <cell r="JQ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  <cell r="EJ610">
            <v>0</v>
          </cell>
          <cell r="EK610">
            <v>0</v>
          </cell>
          <cell r="EL610">
            <v>0</v>
          </cell>
          <cell r="EM610">
            <v>0</v>
          </cell>
          <cell r="EN610">
            <v>0</v>
          </cell>
          <cell r="EO610">
            <v>0</v>
          </cell>
          <cell r="EP610">
            <v>0</v>
          </cell>
          <cell r="EQ610">
            <v>0</v>
          </cell>
          <cell r="ER610">
            <v>0</v>
          </cell>
          <cell r="ES610">
            <v>0</v>
          </cell>
          <cell r="ET610">
            <v>0</v>
          </cell>
          <cell r="EU610">
            <v>0</v>
          </cell>
          <cell r="EV610">
            <v>0</v>
          </cell>
          <cell r="EW610">
            <v>0</v>
          </cell>
          <cell r="EX610">
            <v>0</v>
          </cell>
          <cell r="EY610">
            <v>0</v>
          </cell>
          <cell r="EZ610">
            <v>0</v>
          </cell>
          <cell r="FA610">
            <v>0</v>
          </cell>
          <cell r="FB610">
            <v>0</v>
          </cell>
          <cell r="FC610">
            <v>0</v>
          </cell>
          <cell r="FD610">
            <v>0</v>
          </cell>
          <cell r="FE610">
            <v>0</v>
          </cell>
          <cell r="FF610">
            <v>0</v>
          </cell>
          <cell r="FG610">
            <v>0</v>
          </cell>
          <cell r="FH610">
            <v>0</v>
          </cell>
          <cell r="FI610">
            <v>0</v>
          </cell>
          <cell r="FJ610">
            <v>0</v>
          </cell>
          <cell r="FK610">
            <v>0</v>
          </cell>
          <cell r="FL610">
            <v>0</v>
          </cell>
          <cell r="FM610">
            <v>0</v>
          </cell>
          <cell r="FN610">
            <v>0</v>
          </cell>
          <cell r="FO610">
            <v>0</v>
          </cell>
          <cell r="FP610">
            <v>0</v>
          </cell>
          <cell r="FQ610">
            <v>0</v>
          </cell>
          <cell r="FR610">
            <v>0</v>
          </cell>
          <cell r="FS610">
            <v>0</v>
          </cell>
          <cell r="FT610">
            <v>0</v>
          </cell>
          <cell r="FU610">
            <v>0</v>
          </cell>
          <cell r="FV610">
            <v>0</v>
          </cell>
          <cell r="FW610">
            <v>0</v>
          </cell>
          <cell r="FX610">
            <v>0</v>
          </cell>
          <cell r="FY610">
            <v>0</v>
          </cell>
          <cell r="FZ610">
            <v>0</v>
          </cell>
          <cell r="GA610">
            <v>0</v>
          </cell>
          <cell r="GB610">
            <v>0</v>
          </cell>
          <cell r="GC610">
            <v>0</v>
          </cell>
          <cell r="GD610">
            <v>0</v>
          </cell>
          <cell r="GE610">
            <v>0</v>
          </cell>
          <cell r="GF610">
            <v>0</v>
          </cell>
          <cell r="GG610">
            <v>0</v>
          </cell>
          <cell r="GH610">
            <v>0</v>
          </cell>
          <cell r="GI610">
            <v>0</v>
          </cell>
          <cell r="GJ610">
            <v>0</v>
          </cell>
          <cell r="GK610">
            <v>0</v>
          </cell>
          <cell r="GL610">
            <v>0</v>
          </cell>
          <cell r="GM610">
            <v>0</v>
          </cell>
          <cell r="GN610">
            <v>0</v>
          </cell>
          <cell r="GO610">
            <v>0</v>
          </cell>
          <cell r="GP610">
            <v>0</v>
          </cell>
          <cell r="GQ610">
            <v>0</v>
          </cell>
          <cell r="GR610">
            <v>0</v>
          </cell>
          <cell r="GS610">
            <v>0</v>
          </cell>
          <cell r="GT610">
            <v>0</v>
          </cell>
          <cell r="GU610">
            <v>0</v>
          </cell>
          <cell r="GV610">
            <v>0</v>
          </cell>
          <cell r="GW610">
            <v>0</v>
          </cell>
          <cell r="GX610">
            <v>0</v>
          </cell>
          <cell r="GY610">
            <v>0</v>
          </cell>
          <cell r="GZ610">
            <v>0</v>
          </cell>
          <cell r="HA610">
            <v>0</v>
          </cell>
          <cell r="HB610">
            <v>0</v>
          </cell>
          <cell r="HC610">
            <v>0</v>
          </cell>
          <cell r="HD610">
            <v>0</v>
          </cell>
          <cell r="HE610">
            <v>0</v>
          </cell>
          <cell r="HF610">
            <v>0</v>
          </cell>
          <cell r="HG610">
            <v>0</v>
          </cell>
          <cell r="HH610">
            <v>0</v>
          </cell>
          <cell r="HI610">
            <v>0</v>
          </cell>
          <cell r="HJ610">
            <v>0</v>
          </cell>
          <cell r="HK610">
            <v>0</v>
          </cell>
          <cell r="HL610">
            <v>0</v>
          </cell>
          <cell r="HM610">
            <v>0</v>
          </cell>
          <cell r="HN610">
            <v>0</v>
          </cell>
          <cell r="HO610">
            <v>0</v>
          </cell>
          <cell r="HP610">
            <v>0</v>
          </cell>
          <cell r="HQ610">
            <v>0</v>
          </cell>
          <cell r="HR610">
            <v>0</v>
          </cell>
          <cell r="HS610">
            <v>0</v>
          </cell>
          <cell r="HT610">
            <v>0</v>
          </cell>
          <cell r="HU610">
            <v>0</v>
          </cell>
          <cell r="HV610">
            <v>0</v>
          </cell>
          <cell r="HW610">
            <v>0</v>
          </cell>
          <cell r="HX610">
            <v>0</v>
          </cell>
          <cell r="HY610">
            <v>0</v>
          </cell>
          <cell r="HZ610">
            <v>0</v>
          </cell>
          <cell r="IA610">
            <v>0</v>
          </cell>
          <cell r="IB610">
            <v>0</v>
          </cell>
          <cell r="IC610">
            <v>0</v>
          </cell>
          <cell r="ID610">
            <v>0</v>
          </cell>
          <cell r="IE610">
            <v>0</v>
          </cell>
          <cell r="IF610">
            <v>0</v>
          </cell>
          <cell r="IG610">
            <v>0</v>
          </cell>
          <cell r="IH610">
            <v>0</v>
          </cell>
          <cell r="II610">
            <v>0</v>
          </cell>
          <cell r="IJ610">
            <v>0</v>
          </cell>
          <cell r="IK610">
            <v>0</v>
          </cell>
          <cell r="IL610">
            <v>0</v>
          </cell>
          <cell r="IM610">
            <v>0</v>
          </cell>
          <cell r="IN610">
            <v>0</v>
          </cell>
          <cell r="IO610">
            <v>0</v>
          </cell>
          <cell r="IP610">
            <v>0</v>
          </cell>
          <cell r="IQ610">
            <v>0</v>
          </cell>
          <cell r="IR610">
            <v>0</v>
          </cell>
          <cell r="IS610">
            <v>0</v>
          </cell>
          <cell r="IT610">
            <v>0</v>
          </cell>
          <cell r="IU610">
            <v>0</v>
          </cell>
          <cell r="IV610">
            <v>0</v>
          </cell>
          <cell r="IW610">
            <v>0</v>
          </cell>
          <cell r="IX610">
            <v>0</v>
          </cell>
          <cell r="IY610">
            <v>0</v>
          </cell>
          <cell r="IZ610">
            <v>0</v>
          </cell>
          <cell r="JA610">
            <v>0</v>
          </cell>
          <cell r="JB610">
            <v>0</v>
          </cell>
          <cell r="JC610">
            <v>0</v>
          </cell>
          <cell r="JD610">
            <v>0</v>
          </cell>
          <cell r="JE610">
            <v>0</v>
          </cell>
          <cell r="JF610">
            <v>0</v>
          </cell>
          <cell r="JG610">
            <v>0</v>
          </cell>
          <cell r="JH610">
            <v>0</v>
          </cell>
          <cell r="JI610">
            <v>0</v>
          </cell>
          <cell r="JJ610">
            <v>0</v>
          </cell>
          <cell r="JK610">
            <v>0</v>
          </cell>
          <cell r="JL610">
            <v>0</v>
          </cell>
          <cell r="JM610">
            <v>0</v>
          </cell>
          <cell r="JN610">
            <v>0</v>
          </cell>
          <cell r="JO610">
            <v>0</v>
          </cell>
          <cell r="JP610">
            <v>0</v>
          </cell>
          <cell r="JQ610">
            <v>0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  <cell r="EF611">
            <v>0</v>
          </cell>
          <cell r="EG611">
            <v>0</v>
          </cell>
          <cell r="EH611">
            <v>0</v>
          </cell>
          <cell r="EI611">
            <v>0</v>
          </cell>
          <cell r="EJ611">
            <v>0</v>
          </cell>
          <cell r="EK611">
            <v>0</v>
          </cell>
          <cell r="EL611">
            <v>0</v>
          </cell>
          <cell r="EM611">
            <v>0</v>
          </cell>
          <cell r="EN611">
            <v>0</v>
          </cell>
          <cell r="EO611">
            <v>0</v>
          </cell>
          <cell r="EP611">
            <v>0</v>
          </cell>
          <cell r="EQ611">
            <v>0</v>
          </cell>
          <cell r="ER611">
            <v>0</v>
          </cell>
          <cell r="ES611">
            <v>0</v>
          </cell>
          <cell r="ET611">
            <v>0</v>
          </cell>
          <cell r="EU611">
            <v>0</v>
          </cell>
          <cell r="EV611">
            <v>0</v>
          </cell>
          <cell r="EW611">
            <v>0</v>
          </cell>
          <cell r="EX611">
            <v>0</v>
          </cell>
          <cell r="EY611">
            <v>0</v>
          </cell>
          <cell r="EZ611">
            <v>0</v>
          </cell>
          <cell r="FA611">
            <v>0</v>
          </cell>
          <cell r="FB611">
            <v>0</v>
          </cell>
          <cell r="FC611">
            <v>0</v>
          </cell>
          <cell r="FD611">
            <v>0</v>
          </cell>
          <cell r="FE611">
            <v>0</v>
          </cell>
          <cell r="FF611">
            <v>0</v>
          </cell>
          <cell r="FG611">
            <v>0</v>
          </cell>
          <cell r="FH611">
            <v>0</v>
          </cell>
          <cell r="FI611">
            <v>0</v>
          </cell>
          <cell r="FJ611">
            <v>0</v>
          </cell>
          <cell r="FK611">
            <v>0</v>
          </cell>
          <cell r="FL611">
            <v>0</v>
          </cell>
          <cell r="FM611">
            <v>0</v>
          </cell>
          <cell r="FN611">
            <v>0</v>
          </cell>
          <cell r="FO611">
            <v>0</v>
          </cell>
          <cell r="FP611">
            <v>0</v>
          </cell>
          <cell r="FQ611">
            <v>0</v>
          </cell>
          <cell r="FR611">
            <v>0</v>
          </cell>
          <cell r="FS611">
            <v>0</v>
          </cell>
          <cell r="FT611">
            <v>0</v>
          </cell>
          <cell r="FU611">
            <v>0</v>
          </cell>
          <cell r="FV611">
            <v>0</v>
          </cell>
          <cell r="FW611">
            <v>0</v>
          </cell>
          <cell r="FX611">
            <v>0</v>
          </cell>
          <cell r="FY611">
            <v>0</v>
          </cell>
          <cell r="FZ611">
            <v>0</v>
          </cell>
          <cell r="GA611">
            <v>0</v>
          </cell>
          <cell r="GB611">
            <v>0</v>
          </cell>
          <cell r="GC611">
            <v>0</v>
          </cell>
          <cell r="GD611">
            <v>0</v>
          </cell>
          <cell r="GE611">
            <v>0</v>
          </cell>
          <cell r="GF611">
            <v>0</v>
          </cell>
          <cell r="GG611">
            <v>0</v>
          </cell>
          <cell r="GH611">
            <v>0</v>
          </cell>
          <cell r="GI611">
            <v>0</v>
          </cell>
          <cell r="GJ611">
            <v>0</v>
          </cell>
          <cell r="GK611">
            <v>0</v>
          </cell>
          <cell r="GL611">
            <v>0</v>
          </cell>
          <cell r="GM611">
            <v>0</v>
          </cell>
          <cell r="GN611">
            <v>0</v>
          </cell>
          <cell r="GO611">
            <v>0</v>
          </cell>
          <cell r="GP611">
            <v>0</v>
          </cell>
          <cell r="GQ611">
            <v>0</v>
          </cell>
          <cell r="GR611">
            <v>0</v>
          </cell>
          <cell r="GS611">
            <v>0</v>
          </cell>
          <cell r="GT611">
            <v>0</v>
          </cell>
          <cell r="GU611">
            <v>0</v>
          </cell>
          <cell r="GV611">
            <v>0</v>
          </cell>
          <cell r="GW611">
            <v>0</v>
          </cell>
          <cell r="GX611">
            <v>0</v>
          </cell>
          <cell r="GY611">
            <v>0</v>
          </cell>
          <cell r="GZ611">
            <v>0</v>
          </cell>
          <cell r="HA611">
            <v>0</v>
          </cell>
          <cell r="HB611">
            <v>0</v>
          </cell>
          <cell r="HC611">
            <v>0</v>
          </cell>
          <cell r="HD611">
            <v>0</v>
          </cell>
          <cell r="HE611">
            <v>0</v>
          </cell>
          <cell r="HF611">
            <v>0</v>
          </cell>
          <cell r="HG611">
            <v>0</v>
          </cell>
          <cell r="HH611">
            <v>0</v>
          </cell>
          <cell r="HI611">
            <v>0</v>
          </cell>
          <cell r="HJ611">
            <v>0</v>
          </cell>
          <cell r="HK611">
            <v>0</v>
          </cell>
          <cell r="HL611">
            <v>0</v>
          </cell>
          <cell r="HM611">
            <v>0</v>
          </cell>
          <cell r="HN611">
            <v>0</v>
          </cell>
          <cell r="HO611">
            <v>0</v>
          </cell>
          <cell r="HP611">
            <v>0</v>
          </cell>
          <cell r="HQ611">
            <v>0</v>
          </cell>
          <cell r="HR611">
            <v>0</v>
          </cell>
          <cell r="HS611">
            <v>0</v>
          </cell>
          <cell r="HT611">
            <v>0</v>
          </cell>
          <cell r="HU611">
            <v>0</v>
          </cell>
          <cell r="HV611">
            <v>0</v>
          </cell>
          <cell r="HW611">
            <v>0</v>
          </cell>
          <cell r="HX611">
            <v>0</v>
          </cell>
          <cell r="HY611">
            <v>0</v>
          </cell>
          <cell r="HZ611">
            <v>0</v>
          </cell>
          <cell r="IA611">
            <v>0</v>
          </cell>
          <cell r="IB611">
            <v>0</v>
          </cell>
          <cell r="IC611">
            <v>0</v>
          </cell>
          <cell r="ID611">
            <v>0</v>
          </cell>
          <cell r="IE611">
            <v>0</v>
          </cell>
          <cell r="IF611">
            <v>0</v>
          </cell>
          <cell r="IG611">
            <v>0</v>
          </cell>
          <cell r="IH611">
            <v>0</v>
          </cell>
          <cell r="II611">
            <v>0</v>
          </cell>
          <cell r="IJ611">
            <v>0</v>
          </cell>
          <cell r="IK611">
            <v>0</v>
          </cell>
          <cell r="IL611">
            <v>0</v>
          </cell>
          <cell r="IM611">
            <v>0</v>
          </cell>
          <cell r="IN611">
            <v>0</v>
          </cell>
          <cell r="IO611">
            <v>0</v>
          </cell>
          <cell r="IP611">
            <v>0</v>
          </cell>
          <cell r="IQ611">
            <v>0</v>
          </cell>
          <cell r="IR611">
            <v>0</v>
          </cell>
          <cell r="IS611">
            <v>0</v>
          </cell>
          <cell r="IT611">
            <v>0</v>
          </cell>
          <cell r="IU611">
            <v>0</v>
          </cell>
          <cell r="IV611">
            <v>0</v>
          </cell>
          <cell r="IW611">
            <v>0</v>
          </cell>
          <cell r="IX611">
            <v>0</v>
          </cell>
          <cell r="IY611">
            <v>0</v>
          </cell>
          <cell r="IZ611">
            <v>0</v>
          </cell>
          <cell r="JA611">
            <v>0</v>
          </cell>
          <cell r="JB611">
            <v>0</v>
          </cell>
          <cell r="JC611">
            <v>0</v>
          </cell>
          <cell r="JD611">
            <v>0</v>
          </cell>
          <cell r="JE611">
            <v>0</v>
          </cell>
          <cell r="JF611">
            <v>0</v>
          </cell>
          <cell r="JG611">
            <v>0</v>
          </cell>
          <cell r="JH611">
            <v>0</v>
          </cell>
          <cell r="JI611">
            <v>0</v>
          </cell>
          <cell r="JJ611">
            <v>0</v>
          </cell>
          <cell r="JK611">
            <v>0</v>
          </cell>
          <cell r="JL611">
            <v>0</v>
          </cell>
          <cell r="JM611">
            <v>0</v>
          </cell>
          <cell r="JN611">
            <v>0</v>
          </cell>
          <cell r="JO611">
            <v>0</v>
          </cell>
          <cell r="JP611">
            <v>0</v>
          </cell>
          <cell r="JQ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  <cell r="EF612">
            <v>0</v>
          </cell>
          <cell r="EG612">
            <v>0</v>
          </cell>
          <cell r="EH612">
            <v>0</v>
          </cell>
          <cell r="EI612">
            <v>0</v>
          </cell>
          <cell r="EJ612">
            <v>0</v>
          </cell>
          <cell r="EK612">
            <v>0</v>
          </cell>
          <cell r="EL612">
            <v>0</v>
          </cell>
          <cell r="EM612">
            <v>0</v>
          </cell>
          <cell r="EN612">
            <v>0</v>
          </cell>
          <cell r="EO612">
            <v>0</v>
          </cell>
          <cell r="EP612">
            <v>0</v>
          </cell>
          <cell r="EQ612">
            <v>0</v>
          </cell>
          <cell r="ER612">
            <v>0</v>
          </cell>
          <cell r="ES612">
            <v>0</v>
          </cell>
          <cell r="ET612">
            <v>0</v>
          </cell>
          <cell r="EU612">
            <v>0</v>
          </cell>
          <cell r="EV612">
            <v>0</v>
          </cell>
          <cell r="EW612">
            <v>0</v>
          </cell>
          <cell r="EX612">
            <v>0</v>
          </cell>
          <cell r="EY612">
            <v>0</v>
          </cell>
          <cell r="EZ612">
            <v>0</v>
          </cell>
          <cell r="FA612">
            <v>0</v>
          </cell>
          <cell r="FB612">
            <v>0</v>
          </cell>
          <cell r="FC612">
            <v>0</v>
          </cell>
          <cell r="FD612">
            <v>0</v>
          </cell>
          <cell r="FE612">
            <v>0</v>
          </cell>
          <cell r="FF612">
            <v>0</v>
          </cell>
          <cell r="FG612">
            <v>0</v>
          </cell>
          <cell r="FH612">
            <v>0</v>
          </cell>
          <cell r="FI612">
            <v>0</v>
          </cell>
          <cell r="FJ612">
            <v>0</v>
          </cell>
          <cell r="FK612">
            <v>0</v>
          </cell>
          <cell r="FL612">
            <v>0</v>
          </cell>
          <cell r="FM612">
            <v>0</v>
          </cell>
          <cell r="FN612">
            <v>0</v>
          </cell>
          <cell r="FO612">
            <v>0</v>
          </cell>
          <cell r="FP612">
            <v>0</v>
          </cell>
          <cell r="FQ612">
            <v>0</v>
          </cell>
          <cell r="FR612">
            <v>0</v>
          </cell>
          <cell r="FS612">
            <v>0</v>
          </cell>
          <cell r="FT612">
            <v>0</v>
          </cell>
          <cell r="FU612">
            <v>0</v>
          </cell>
          <cell r="FV612">
            <v>0</v>
          </cell>
          <cell r="FW612">
            <v>0</v>
          </cell>
          <cell r="FX612">
            <v>0</v>
          </cell>
          <cell r="FY612">
            <v>0</v>
          </cell>
          <cell r="FZ612">
            <v>0</v>
          </cell>
          <cell r="GA612">
            <v>0</v>
          </cell>
          <cell r="GB612">
            <v>0</v>
          </cell>
          <cell r="GC612">
            <v>0</v>
          </cell>
          <cell r="GD612">
            <v>0</v>
          </cell>
          <cell r="GE612">
            <v>0</v>
          </cell>
          <cell r="GF612">
            <v>0</v>
          </cell>
          <cell r="GG612">
            <v>0</v>
          </cell>
          <cell r="GH612">
            <v>0</v>
          </cell>
          <cell r="GI612">
            <v>0</v>
          </cell>
          <cell r="GJ612">
            <v>0</v>
          </cell>
          <cell r="GK612">
            <v>0</v>
          </cell>
          <cell r="GL612">
            <v>0</v>
          </cell>
          <cell r="GM612">
            <v>0</v>
          </cell>
          <cell r="GN612">
            <v>0</v>
          </cell>
          <cell r="GO612">
            <v>0</v>
          </cell>
          <cell r="GP612">
            <v>0</v>
          </cell>
          <cell r="GQ612">
            <v>0</v>
          </cell>
          <cell r="GR612">
            <v>0</v>
          </cell>
          <cell r="GS612">
            <v>0</v>
          </cell>
          <cell r="GT612">
            <v>0</v>
          </cell>
          <cell r="GU612">
            <v>0</v>
          </cell>
          <cell r="GV612">
            <v>0</v>
          </cell>
          <cell r="GW612">
            <v>0</v>
          </cell>
          <cell r="GX612">
            <v>0</v>
          </cell>
          <cell r="GY612">
            <v>0</v>
          </cell>
          <cell r="GZ612">
            <v>0</v>
          </cell>
          <cell r="HA612">
            <v>0</v>
          </cell>
          <cell r="HB612">
            <v>0</v>
          </cell>
          <cell r="HC612">
            <v>0</v>
          </cell>
          <cell r="HD612">
            <v>0</v>
          </cell>
          <cell r="HE612">
            <v>0</v>
          </cell>
          <cell r="HF612">
            <v>0</v>
          </cell>
          <cell r="HG612">
            <v>0</v>
          </cell>
          <cell r="HH612">
            <v>0</v>
          </cell>
          <cell r="HI612">
            <v>0</v>
          </cell>
          <cell r="HJ612">
            <v>0</v>
          </cell>
          <cell r="HK612">
            <v>0</v>
          </cell>
          <cell r="HL612">
            <v>0</v>
          </cell>
          <cell r="HM612">
            <v>0</v>
          </cell>
          <cell r="HN612">
            <v>0</v>
          </cell>
          <cell r="HO612">
            <v>0</v>
          </cell>
          <cell r="HP612">
            <v>0</v>
          </cell>
          <cell r="HQ612">
            <v>0</v>
          </cell>
          <cell r="HR612">
            <v>0</v>
          </cell>
          <cell r="HS612">
            <v>0</v>
          </cell>
          <cell r="HT612">
            <v>0</v>
          </cell>
          <cell r="HU612">
            <v>0</v>
          </cell>
          <cell r="HV612">
            <v>0</v>
          </cell>
          <cell r="HW612">
            <v>0</v>
          </cell>
          <cell r="HX612">
            <v>0</v>
          </cell>
          <cell r="HY612">
            <v>0</v>
          </cell>
          <cell r="HZ612">
            <v>0</v>
          </cell>
          <cell r="IA612">
            <v>0</v>
          </cell>
          <cell r="IB612">
            <v>0</v>
          </cell>
          <cell r="IC612">
            <v>0</v>
          </cell>
          <cell r="ID612">
            <v>0</v>
          </cell>
          <cell r="IE612">
            <v>0</v>
          </cell>
          <cell r="IF612">
            <v>0</v>
          </cell>
          <cell r="IG612">
            <v>0</v>
          </cell>
          <cell r="IH612">
            <v>0</v>
          </cell>
          <cell r="II612">
            <v>0</v>
          </cell>
          <cell r="IJ612">
            <v>0</v>
          </cell>
          <cell r="IK612">
            <v>0</v>
          </cell>
          <cell r="IL612">
            <v>0</v>
          </cell>
          <cell r="IM612">
            <v>0</v>
          </cell>
          <cell r="IN612">
            <v>0</v>
          </cell>
          <cell r="IO612">
            <v>0</v>
          </cell>
          <cell r="IP612">
            <v>0</v>
          </cell>
          <cell r="IQ612">
            <v>0</v>
          </cell>
          <cell r="IR612">
            <v>0</v>
          </cell>
          <cell r="IS612">
            <v>0</v>
          </cell>
          <cell r="IT612">
            <v>0</v>
          </cell>
          <cell r="IU612">
            <v>0</v>
          </cell>
          <cell r="IV612">
            <v>0</v>
          </cell>
          <cell r="IW612">
            <v>0</v>
          </cell>
          <cell r="IX612">
            <v>0</v>
          </cell>
          <cell r="IY612">
            <v>0</v>
          </cell>
          <cell r="IZ612">
            <v>0</v>
          </cell>
          <cell r="JA612">
            <v>0</v>
          </cell>
          <cell r="JB612">
            <v>0</v>
          </cell>
          <cell r="JC612">
            <v>0</v>
          </cell>
          <cell r="JD612">
            <v>0</v>
          </cell>
          <cell r="JE612">
            <v>0</v>
          </cell>
          <cell r="JF612">
            <v>0</v>
          </cell>
          <cell r="JG612">
            <v>0</v>
          </cell>
          <cell r="JH612">
            <v>0</v>
          </cell>
          <cell r="JI612">
            <v>0</v>
          </cell>
          <cell r="JJ612">
            <v>0</v>
          </cell>
          <cell r="JK612">
            <v>0</v>
          </cell>
          <cell r="JL612">
            <v>0</v>
          </cell>
          <cell r="JM612">
            <v>0</v>
          </cell>
          <cell r="JN612">
            <v>0</v>
          </cell>
          <cell r="JO612">
            <v>0</v>
          </cell>
          <cell r="JP612">
            <v>0</v>
          </cell>
          <cell r="JQ612">
            <v>0</v>
          </cell>
        </row>
        <row r="613"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  <cell r="EJ613">
            <v>0</v>
          </cell>
          <cell r="EK613">
            <v>0</v>
          </cell>
          <cell r="EL613">
            <v>0</v>
          </cell>
          <cell r="EM613">
            <v>0</v>
          </cell>
          <cell r="EN613">
            <v>0</v>
          </cell>
          <cell r="EO613">
            <v>0</v>
          </cell>
          <cell r="EP613">
            <v>0</v>
          </cell>
          <cell r="EQ613">
            <v>0</v>
          </cell>
          <cell r="ER613">
            <v>0</v>
          </cell>
          <cell r="ES613">
            <v>0</v>
          </cell>
          <cell r="ET613">
            <v>0</v>
          </cell>
          <cell r="EU613">
            <v>0</v>
          </cell>
          <cell r="EV613">
            <v>0</v>
          </cell>
          <cell r="EW613">
            <v>0</v>
          </cell>
          <cell r="EX613">
            <v>0</v>
          </cell>
          <cell r="EY613">
            <v>0</v>
          </cell>
          <cell r="EZ613">
            <v>0</v>
          </cell>
          <cell r="FA613">
            <v>0</v>
          </cell>
          <cell r="FB613">
            <v>0</v>
          </cell>
          <cell r="FC613">
            <v>0</v>
          </cell>
          <cell r="FD613">
            <v>0</v>
          </cell>
          <cell r="FE613">
            <v>0</v>
          </cell>
          <cell r="FF613">
            <v>0</v>
          </cell>
          <cell r="FG613">
            <v>0</v>
          </cell>
          <cell r="FH613">
            <v>0</v>
          </cell>
          <cell r="FI613">
            <v>0</v>
          </cell>
          <cell r="FJ613">
            <v>0</v>
          </cell>
          <cell r="FK613">
            <v>0</v>
          </cell>
          <cell r="FL613">
            <v>0</v>
          </cell>
          <cell r="FM613">
            <v>0</v>
          </cell>
          <cell r="FN613">
            <v>0</v>
          </cell>
          <cell r="FO613">
            <v>0</v>
          </cell>
          <cell r="FP613">
            <v>0</v>
          </cell>
          <cell r="FQ613">
            <v>0</v>
          </cell>
          <cell r="FR613">
            <v>0</v>
          </cell>
          <cell r="FS613">
            <v>0</v>
          </cell>
          <cell r="FT613">
            <v>0</v>
          </cell>
          <cell r="FU613">
            <v>0</v>
          </cell>
          <cell r="FV613">
            <v>0</v>
          </cell>
          <cell r="FW613">
            <v>0</v>
          </cell>
          <cell r="FX613">
            <v>0</v>
          </cell>
          <cell r="FY613">
            <v>0</v>
          </cell>
          <cell r="FZ613">
            <v>0</v>
          </cell>
          <cell r="GA613">
            <v>0</v>
          </cell>
          <cell r="GB613">
            <v>0</v>
          </cell>
          <cell r="GC613">
            <v>0</v>
          </cell>
          <cell r="GD613">
            <v>0</v>
          </cell>
          <cell r="GE613">
            <v>0</v>
          </cell>
          <cell r="GF613">
            <v>0</v>
          </cell>
          <cell r="GG613">
            <v>0</v>
          </cell>
          <cell r="GH613">
            <v>0</v>
          </cell>
          <cell r="GI613">
            <v>0</v>
          </cell>
          <cell r="GJ613">
            <v>0</v>
          </cell>
          <cell r="GK613">
            <v>0</v>
          </cell>
          <cell r="GL613">
            <v>0</v>
          </cell>
          <cell r="GM613">
            <v>0</v>
          </cell>
          <cell r="GN613">
            <v>0</v>
          </cell>
          <cell r="GO613">
            <v>0</v>
          </cell>
          <cell r="GP613">
            <v>0</v>
          </cell>
          <cell r="GQ613">
            <v>0</v>
          </cell>
          <cell r="GR613">
            <v>0</v>
          </cell>
          <cell r="GS613">
            <v>0</v>
          </cell>
          <cell r="GT613">
            <v>0</v>
          </cell>
          <cell r="GU613">
            <v>0</v>
          </cell>
          <cell r="GV613">
            <v>0</v>
          </cell>
          <cell r="GW613">
            <v>0</v>
          </cell>
          <cell r="GX613">
            <v>0</v>
          </cell>
          <cell r="GY613">
            <v>0</v>
          </cell>
          <cell r="GZ613">
            <v>0</v>
          </cell>
          <cell r="HA613">
            <v>0</v>
          </cell>
          <cell r="HB613">
            <v>0</v>
          </cell>
          <cell r="HC613">
            <v>0</v>
          </cell>
          <cell r="HD613">
            <v>0</v>
          </cell>
          <cell r="HE613">
            <v>0</v>
          </cell>
          <cell r="HF613">
            <v>0</v>
          </cell>
          <cell r="HG613">
            <v>0</v>
          </cell>
          <cell r="HH613">
            <v>0</v>
          </cell>
          <cell r="HI613">
            <v>0</v>
          </cell>
          <cell r="HJ613">
            <v>0</v>
          </cell>
          <cell r="HK613">
            <v>0</v>
          </cell>
          <cell r="HL613">
            <v>0</v>
          </cell>
          <cell r="HM613">
            <v>0</v>
          </cell>
          <cell r="HN613">
            <v>0</v>
          </cell>
          <cell r="HO613">
            <v>0</v>
          </cell>
          <cell r="HP613">
            <v>0</v>
          </cell>
          <cell r="HQ613">
            <v>0</v>
          </cell>
          <cell r="HR613">
            <v>0</v>
          </cell>
          <cell r="HS613">
            <v>0</v>
          </cell>
          <cell r="HT613">
            <v>0</v>
          </cell>
          <cell r="HU613">
            <v>0</v>
          </cell>
          <cell r="HV613">
            <v>0</v>
          </cell>
          <cell r="HW613">
            <v>0</v>
          </cell>
          <cell r="HX613">
            <v>0</v>
          </cell>
          <cell r="HY613">
            <v>0</v>
          </cell>
          <cell r="HZ613">
            <v>0</v>
          </cell>
          <cell r="IA613">
            <v>0</v>
          </cell>
          <cell r="IB613">
            <v>0</v>
          </cell>
          <cell r="IC613">
            <v>0</v>
          </cell>
          <cell r="ID613">
            <v>0</v>
          </cell>
          <cell r="IE613">
            <v>0</v>
          </cell>
          <cell r="IF613">
            <v>0</v>
          </cell>
          <cell r="IG613">
            <v>0</v>
          </cell>
          <cell r="IH613">
            <v>0</v>
          </cell>
          <cell r="II613">
            <v>0</v>
          </cell>
          <cell r="IJ613">
            <v>0</v>
          </cell>
          <cell r="IK613">
            <v>0</v>
          </cell>
          <cell r="IL613">
            <v>0</v>
          </cell>
          <cell r="IM613">
            <v>0</v>
          </cell>
          <cell r="IN613">
            <v>0</v>
          </cell>
          <cell r="IO613">
            <v>0</v>
          </cell>
          <cell r="IP613">
            <v>0</v>
          </cell>
          <cell r="IQ613">
            <v>0</v>
          </cell>
          <cell r="IR613">
            <v>0</v>
          </cell>
          <cell r="IS613">
            <v>0</v>
          </cell>
          <cell r="IT613">
            <v>0</v>
          </cell>
          <cell r="IU613">
            <v>0</v>
          </cell>
          <cell r="IV613">
            <v>0</v>
          </cell>
          <cell r="IW613">
            <v>0</v>
          </cell>
          <cell r="IX613">
            <v>0</v>
          </cell>
          <cell r="IY613">
            <v>0</v>
          </cell>
          <cell r="IZ613">
            <v>0</v>
          </cell>
          <cell r="JA613">
            <v>0</v>
          </cell>
          <cell r="JB613">
            <v>0</v>
          </cell>
          <cell r="JC613">
            <v>0</v>
          </cell>
          <cell r="JD613">
            <v>0</v>
          </cell>
          <cell r="JE613">
            <v>0</v>
          </cell>
          <cell r="JF613">
            <v>0</v>
          </cell>
          <cell r="JG613">
            <v>0</v>
          </cell>
          <cell r="JH613">
            <v>0</v>
          </cell>
          <cell r="JI613">
            <v>0</v>
          </cell>
          <cell r="JJ613">
            <v>0</v>
          </cell>
          <cell r="JK613">
            <v>0</v>
          </cell>
          <cell r="JL613">
            <v>0</v>
          </cell>
          <cell r="JM613">
            <v>0</v>
          </cell>
          <cell r="JN613">
            <v>0</v>
          </cell>
          <cell r="JO613">
            <v>0</v>
          </cell>
          <cell r="JP613">
            <v>0</v>
          </cell>
          <cell r="JQ613">
            <v>0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  <cell r="EJ614">
            <v>0</v>
          </cell>
          <cell r="EK614">
            <v>0</v>
          </cell>
          <cell r="EL614">
            <v>0</v>
          </cell>
          <cell r="EM614">
            <v>0</v>
          </cell>
          <cell r="EN614">
            <v>0</v>
          </cell>
          <cell r="EO614">
            <v>0</v>
          </cell>
          <cell r="EP614">
            <v>0</v>
          </cell>
          <cell r="EQ614">
            <v>0</v>
          </cell>
          <cell r="ER614">
            <v>0</v>
          </cell>
          <cell r="ES614">
            <v>0</v>
          </cell>
          <cell r="ET614">
            <v>0</v>
          </cell>
          <cell r="EU614">
            <v>0</v>
          </cell>
          <cell r="EV614">
            <v>0</v>
          </cell>
          <cell r="EW614">
            <v>0</v>
          </cell>
          <cell r="EX614">
            <v>0</v>
          </cell>
          <cell r="EY614">
            <v>0</v>
          </cell>
          <cell r="EZ614">
            <v>0</v>
          </cell>
          <cell r="FA614">
            <v>0</v>
          </cell>
          <cell r="FB614">
            <v>0</v>
          </cell>
          <cell r="FC614">
            <v>0</v>
          </cell>
          <cell r="FD614">
            <v>0</v>
          </cell>
          <cell r="FE614">
            <v>0</v>
          </cell>
          <cell r="FF614">
            <v>0</v>
          </cell>
          <cell r="FG614">
            <v>0</v>
          </cell>
          <cell r="FH614">
            <v>0</v>
          </cell>
          <cell r="FI614">
            <v>0</v>
          </cell>
          <cell r="FJ614">
            <v>0</v>
          </cell>
          <cell r="FK614">
            <v>0</v>
          </cell>
          <cell r="FL614">
            <v>0</v>
          </cell>
          <cell r="FM614">
            <v>0</v>
          </cell>
          <cell r="FN614">
            <v>0</v>
          </cell>
          <cell r="FO614">
            <v>0</v>
          </cell>
          <cell r="FP614">
            <v>0</v>
          </cell>
          <cell r="FQ614">
            <v>0</v>
          </cell>
          <cell r="FR614">
            <v>0</v>
          </cell>
          <cell r="FS614">
            <v>0</v>
          </cell>
          <cell r="FT614">
            <v>0</v>
          </cell>
          <cell r="FU614">
            <v>0</v>
          </cell>
          <cell r="FV614">
            <v>0</v>
          </cell>
          <cell r="FW614">
            <v>0</v>
          </cell>
          <cell r="FX614">
            <v>0</v>
          </cell>
          <cell r="FY614">
            <v>0</v>
          </cell>
          <cell r="FZ614">
            <v>0</v>
          </cell>
          <cell r="GA614">
            <v>0</v>
          </cell>
          <cell r="GB614">
            <v>0</v>
          </cell>
          <cell r="GC614">
            <v>0</v>
          </cell>
          <cell r="GD614">
            <v>0</v>
          </cell>
          <cell r="GE614">
            <v>0</v>
          </cell>
          <cell r="GF614">
            <v>0</v>
          </cell>
          <cell r="GG614">
            <v>0</v>
          </cell>
          <cell r="GH614">
            <v>0</v>
          </cell>
          <cell r="GI614">
            <v>0</v>
          </cell>
          <cell r="GJ614">
            <v>0</v>
          </cell>
          <cell r="GK614">
            <v>0</v>
          </cell>
          <cell r="GL614">
            <v>0</v>
          </cell>
          <cell r="GM614">
            <v>0</v>
          </cell>
          <cell r="GN614">
            <v>0</v>
          </cell>
          <cell r="GO614">
            <v>0</v>
          </cell>
          <cell r="GP614">
            <v>0</v>
          </cell>
          <cell r="GQ614">
            <v>0</v>
          </cell>
          <cell r="GR614">
            <v>0</v>
          </cell>
          <cell r="GS614">
            <v>0</v>
          </cell>
          <cell r="GT614">
            <v>0</v>
          </cell>
          <cell r="GU614">
            <v>0</v>
          </cell>
          <cell r="GV614">
            <v>0</v>
          </cell>
          <cell r="GW614">
            <v>0</v>
          </cell>
          <cell r="GX614">
            <v>0</v>
          </cell>
          <cell r="GY614">
            <v>0</v>
          </cell>
          <cell r="GZ614">
            <v>0</v>
          </cell>
          <cell r="HA614">
            <v>0</v>
          </cell>
          <cell r="HB614">
            <v>0</v>
          </cell>
          <cell r="HC614">
            <v>0</v>
          </cell>
          <cell r="HD614">
            <v>0</v>
          </cell>
          <cell r="HE614">
            <v>0</v>
          </cell>
          <cell r="HF614">
            <v>0</v>
          </cell>
          <cell r="HG614">
            <v>0</v>
          </cell>
          <cell r="HH614">
            <v>0</v>
          </cell>
          <cell r="HI614">
            <v>0</v>
          </cell>
          <cell r="HJ614">
            <v>0</v>
          </cell>
          <cell r="HK614">
            <v>0</v>
          </cell>
          <cell r="HL614">
            <v>0</v>
          </cell>
          <cell r="HM614">
            <v>0</v>
          </cell>
          <cell r="HN614">
            <v>0</v>
          </cell>
          <cell r="HO614">
            <v>0</v>
          </cell>
          <cell r="HP614">
            <v>0</v>
          </cell>
          <cell r="HQ614">
            <v>0</v>
          </cell>
          <cell r="HR614">
            <v>0</v>
          </cell>
          <cell r="HS614">
            <v>0</v>
          </cell>
          <cell r="HT614">
            <v>0</v>
          </cell>
          <cell r="HU614">
            <v>0</v>
          </cell>
          <cell r="HV614">
            <v>0</v>
          </cell>
          <cell r="HW614">
            <v>0</v>
          </cell>
          <cell r="HX614">
            <v>0</v>
          </cell>
          <cell r="HY614">
            <v>0</v>
          </cell>
          <cell r="HZ614">
            <v>0</v>
          </cell>
          <cell r="IA614">
            <v>0</v>
          </cell>
          <cell r="IB614">
            <v>0</v>
          </cell>
          <cell r="IC614">
            <v>0</v>
          </cell>
          <cell r="ID614">
            <v>0</v>
          </cell>
          <cell r="IE614">
            <v>0</v>
          </cell>
          <cell r="IF614">
            <v>0</v>
          </cell>
          <cell r="IG614">
            <v>0</v>
          </cell>
          <cell r="IH614">
            <v>0</v>
          </cell>
          <cell r="II614">
            <v>0</v>
          </cell>
          <cell r="IJ614">
            <v>0</v>
          </cell>
          <cell r="IK614">
            <v>0</v>
          </cell>
          <cell r="IL614">
            <v>0</v>
          </cell>
          <cell r="IM614">
            <v>0</v>
          </cell>
          <cell r="IN614">
            <v>0</v>
          </cell>
          <cell r="IO614">
            <v>0</v>
          </cell>
          <cell r="IP614">
            <v>0</v>
          </cell>
          <cell r="IQ614">
            <v>0</v>
          </cell>
          <cell r="IR614">
            <v>0</v>
          </cell>
          <cell r="IS614">
            <v>0</v>
          </cell>
          <cell r="IT614">
            <v>0</v>
          </cell>
          <cell r="IU614">
            <v>0</v>
          </cell>
          <cell r="IV614">
            <v>0</v>
          </cell>
          <cell r="IW614">
            <v>0</v>
          </cell>
          <cell r="IX614">
            <v>0</v>
          </cell>
          <cell r="IY614">
            <v>0</v>
          </cell>
          <cell r="IZ614">
            <v>0</v>
          </cell>
          <cell r="JA614">
            <v>0</v>
          </cell>
          <cell r="JB614">
            <v>0</v>
          </cell>
          <cell r="JC614">
            <v>0</v>
          </cell>
          <cell r="JD614">
            <v>0</v>
          </cell>
          <cell r="JE614">
            <v>0</v>
          </cell>
          <cell r="JF614">
            <v>0</v>
          </cell>
          <cell r="JG614">
            <v>0</v>
          </cell>
          <cell r="JH614">
            <v>0</v>
          </cell>
          <cell r="JI614">
            <v>0</v>
          </cell>
          <cell r="JJ614">
            <v>0</v>
          </cell>
          <cell r="JK614">
            <v>0</v>
          </cell>
          <cell r="JL614">
            <v>0</v>
          </cell>
          <cell r="JM614">
            <v>0</v>
          </cell>
          <cell r="JN614">
            <v>0</v>
          </cell>
          <cell r="JO614">
            <v>0</v>
          </cell>
          <cell r="JP614">
            <v>0</v>
          </cell>
          <cell r="JQ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  <cell r="EF615">
            <v>0</v>
          </cell>
          <cell r="EG615">
            <v>0</v>
          </cell>
          <cell r="EH615">
            <v>0</v>
          </cell>
          <cell r="EI615">
            <v>0</v>
          </cell>
          <cell r="EJ615">
            <v>0</v>
          </cell>
          <cell r="EK615">
            <v>0</v>
          </cell>
          <cell r="EL615">
            <v>0</v>
          </cell>
          <cell r="EM615">
            <v>0</v>
          </cell>
          <cell r="EN615">
            <v>0</v>
          </cell>
          <cell r="EO615">
            <v>0</v>
          </cell>
          <cell r="EP615">
            <v>0</v>
          </cell>
          <cell r="EQ615">
            <v>0</v>
          </cell>
          <cell r="ER615">
            <v>0</v>
          </cell>
          <cell r="ES615">
            <v>0</v>
          </cell>
          <cell r="ET615">
            <v>0</v>
          </cell>
          <cell r="EU615">
            <v>0</v>
          </cell>
          <cell r="EV615">
            <v>0</v>
          </cell>
          <cell r="EW615">
            <v>0</v>
          </cell>
          <cell r="EX615">
            <v>0</v>
          </cell>
          <cell r="EY615">
            <v>0</v>
          </cell>
          <cell r="EZ615">
            <v>0</v>
          </cell>
          <cell r="FA615">
            <v>0</v>
          </cell>
          <cell r="FB615">
            <v>0</v>
          </cell>
          <cell r="FC615">
            <v>0</v>
          </cell>
          <cell r="FD615">
            <v>0</v>
          </cell>
          <cell r="FE615">
            <v>0</v>
          </cell>
          <cell r="FF615">
            <v>0</v>
          </cell>
          <cell r="FG615">
            <v>0</v>
          </cell>
          <cell r="FH615">
            <v>0</v>
          </cell>
          <cell r="FI615">
            <v>0</v>
          </cell>
          <cell r="FJ615">
            <v>0</v>
          </cell>
          <cell r="FK615">
            <v>0</v>
          </cell>
          <cell r="FL615">
            <v>0</v>
          </cell>
          <cell r="FM615">
            <v>0</v>
          </cell>
          <cell r="FN615">
            <v>0</v>
          </cell>
          <cell r="FO615">
            <v>0</v>
          </cell>
          <cell r="FP615">
            <v>0</v>
          </cell>
          <cell r="FQ615">
            <v>0</v>
          </cell>
          <cell r="FR615">
            <v>0</v>
          </cell>
          <cell r="FS615">
            <v>0</v>
          </cell>
          <cell r="FT615">
            <v>0</v>
          </cell>
          <cell r="FU615">
            <v>0</v>
          </cell>
          <cell r="FV615">
            <v>0</v>
          </cell>
          <cell r="FW615">
            <v>0</v>
          </cell>
          <cell r="FX615">
            <v>0</v>
          </cell>
          <cell r="FY615">
            <v>0</v>
          </cell>
          <cell r="FZ615">
            <v>0</v>
          </cell>
          <cell r="GA615">
            <v>0</v>
          </cell>
          <cell r="GB615">
            <v>0</v>
          </cell>
          <cell r="GC615">
            <v>0</v>
          </cell>
          <cell r="GD615">
            <v>0</v>
          </cell>
          <cell r="GE615">
            <v>0</v>
          </cell>
          <cell r="GF615">
            <v>0</v>
          </cell>
          <cell r="GG615">
            <v>0</v>
          </cell>
          <cell r="GH615">
            <v>0</v>
          </cell>
          <cell r="GI615">
            <v>0</v>
          </cell>
          <cell r="GJ615">
            <v>0</v>
          </cell>
          <cell r="GK615">
            <v>0</v>
          </cell>
          <cell r="GL615">
            <v>0</v>
          </cell>
          <cell r="GM615">
            <v>0</v>
          </cell>
          <cell r="GN615">
            <v>0</v>
          </cell>
          <cell r="GO615">
            <v>0</v>
          </cell>
          <cell r="GP615">
            <v>0</v>
          </cell>
          <cell r="GQ615">
            <v>0</v>
          </cell>
          <cell r="GR615">
            <v>0</v>
          </cell>
          <cell r="GS615">
            <v>0</v>
          </cell>
          <cell r="GT615">
            <v>0</v>
          </cell>
          <cell r="GU615">
            <v>0</v>
          </cell>
          <cell r="GV615">
            <v>0</v>
          </cell>
          <cell r="GW615">
            <v>0</v>
          </cell>
          <cell r="GX615">
            <v>0</v>
          </cell>
          <cell r="GY615">
            <v>0</v>
          </cell>
          <cell r="GZ615">
            <v>0</v>
          </cell>
          <cell r="HA615">
            <v>0</v>
          </cell>
          <cell r="HB615">
            <v>0</v>
          </cell>
          <cell r="HC615">
            <v>0</v>
          </cell>
          <cell r="HD615">
            <v>0</v>
          </cell>
          <cell r="HE615">
            <v>0</v>
          </cell>
          <cell r="HF615">
            <v>0</v>
          </cell>
          <cell r="HG615">
            <v>0</v>
          </cell>
          <cell r="HH615">
            <v>0</v>
          </cell>
          <cell r="HI615">
            <v>0</v>
          </cell>
          <cell r="HJ615">
            <v>0</v>
          </cell>
          <cell r="HK615">
            <v>0</v>
          </cell>
          <cell r="HL615">
            <v>0</v>
          </cell>
          <cell r="HM615">
            <v>0</v>
          </cell>
          <cell r="HN615">
            <v>0</v>
          </cell>
          <cell r="HO615">
            <v>0</v>
          </cell>
          <cell r="HP615">
            <v>0</v>
          </cell>
          <cell r="HQ615">
            <v>0</v>
          </cell>
          <cell r="HR615">
            <v>0</v>
          </cell>
          <cell r="HS615">
            <v>0</v>
          </cell>
          <cell r="HT615">
            <v>0</v>
          </cell>
          <cell r="HU615">
            <v>0</v>
          </cell>
          <cell r="HV615">
            <v>0</v>
          </cell>
          <cell r="HW615">
            <v>0</v>
          </cell>
          <cell r="HX615">
            <v>0</v>
          </cell>
          <cell r="HY615">
            <v>0</v>
          </cell>
          <cell r="HZ615">
            <v>0</v>
          </cell>
          <cell r="IA615">
            <v>0</v>
          </cell>
          <cell r="IB615">
            <v>0</v>
          </cell>
          <cell r="IC615">
            <v>0</v>
          </cell>
          <cell r="ID615">
            <v>0</v>
          </cell>
          <cell r="IE615">
            <v>0</v>
          </cell>
          <cell r="IF615">
            <v>0</v>
          </cell>
          <cell r="IG615">
            <v>0</v>
          </cell>
          <cell r="IH615">
            <v>0</v>
          </cell>
          <cell r="II615">
            <v>0</v>
          </cell>
          <cell r="IJ615">
            <v>0</v>
          </cell>
          <cell r="IK615">
            <v>0</v>
          </cell>
          <cell r="IL615">
            <v>0</v>
          </cell>
          <cell r="IM615">
            <v>0</v>
          </cell>
          <cell r="IN615">
            <v>0</v>
          </cell>
          <cell r="IO615">
            <v>0</v>
          </cell>
          <cell r="IP615">
            <v>0</v>
          </cell>
          <cell r="IQ615">
            <v>0</v>
          </cell>
          <cell r="IR615">
            <v>0</v>
          </cell>
          <cell r="IS615">
            <v>0</v>
          </cell>
          <cell r="IT615">
            <v>0</v>
          </cell>
          <cell r="IU615">
            <v>0</v>
          </cell>
          <cell r="IV615">
            <v>0</v>
          </cell>
          <cell r="IW615">
            <v>0</v>
          </cell>
          <cell r="IX615">
            <v>0</v>
          </cell>
          <cell r="IY615">
            <v>0</v>
          </cell>
          <cell r="IZ615">
            <v>0</v>
          </cell>
          <cell r="JA615">
            <v>0</v>
          </cell>
          <cell r="JB615">
            <v>0</v>
          </cell>
          <cell r="JC615">
            <v>0</v>
          </cell>
          <cell r="JD615">
            <v>0</v>
          </cell>
          <cell r="JE615">
            <v>0</v>
          </cell>
          <cell r="JF615">
            <v>0</v>
          </cell>
          <cell r="JG615">
            <v>0</v>
          </cell>
          <cell r="JH615">
            <v>0</v>
          </cell>
          <cell r="JI615">
            <v>0</v>
          </cell>
          <cell r="JJ615">
            <v>0</v>
          </cell>
          <cell r="JK615">
            <v>0</v>
          </cell>
          <cell r="JL615">
            <v>0</v>
          </cell>
          <cell r="JM615">
            <v>0</v>
          </cell>
          <cell r="JN615">
            <v>0</v>
          </cell>
          <cell r="JO615">
            <v>0</v>
          </cell>
          <cell r="JP615">
            <v>0</v>
          </cell>
          <cell r="JQ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  <cell r="EF616">
            <v>0</v>
          </cell>
          <cell r="EG616">
            <v>0</v>
          </cell>
          <cell r="EH616">
            <v>0</v>
          </cell>
          <cell r="EI616">
            <v>0</v>
          </cell>
          <cell r="EJ616">
            <v>0</v>
          </cell>
          <cell r="EK616">
            <v>0</v>
          </cell>
          <cell r="EL616">
            <v>0</v>
          </cell>
          <cell r="EM616">
            <v>0</v>
          </cell>
          <cell r="EN616">
            <v>0</v>
          </cell>
          <cell r="EO616">
            <v>0</v>
          </cell>
          <cell r="EP616">
            <v>0</v>
          </cell>
          <cell r="EQ616">
            <v>0</v>
          </cell>
          <cell r="ER616">
            <v>0</v>
          </cell>
          <cell r="ES616">
            <v>0</v>
          </cell>
          <cell r="ET616">
            <v>0</v>
          </cell>
          <cell r="EU616">
            <v>0</v>
          </cell>
          <cell r="EV616">
            <v>0</v>
          </cell>
          <cell r="EW616">
            <v>0</v>
          </cell>
          <cell r="EX616">
            <v>0</v>
          </cell>
          <cell r="EY616">
            <v>0</v>
          </cell>
          <cell r="EZ616">
            <v>0</v>
          </cell>
          <cell r="FA616">
            <v>0</v>
          </cell>
          <cell r="FB616">
            <v>0</v>
          </cell>
          <cell r="FC616">
            <v>0</v>
          </cell>
          <cell r="FD616">
            <v>0</v>
          </cell>
          <cell r="FE616">
            <v>0</v>
          </cell>
          <cell r="FF616">
            <v>0</v>
          </cell>
          <cell r="FG616">
            <v>0</v>
          </cell>
          <cell r="FH616">
            <v>0</v>
          </cell>
          <cell r="FI616">
            <v>0</v>
          </cell>
          <cell r="FJ616">
            <v>0</v>
          </cell>
          <cell r="FK616">
            <v>0</v>
          </cell>
          <cell r="FL616">
            <v>0</v>
          </cell>
          <cell r="FM616">
            <v>0</v>
          </cell>
          <cell r="FN616">
            <v>0</v>
          </cell>
          <cell r="FO616">
            <v>0</v>
          </cell>
          <cell r="FP616">
            <v>0</v>
          </cell>
          <cell r="FQ616">
            <v>0</v>
          </cell>
          <cell r="FR616">
            <v>0</v>
          </cell>
          <cell r="FS616">
            <v>0</v>
          </cell>
          <cell r="FT616">
            <v>0</v>
          </cell>
          <cell r="FU616">
            <v>0</v>
          </cell>
          <cell r="FV616">
            <v>0</v>
          </cell>
          <cell r="FW616">
            <v>0</v>
          </cell>
          <cell r="FX616">
            <v>0</v>
          </cell>
          <cell r="FY616">
            <v>0</v>
          </cell>
          <cell r="FZ616">
            <v>0</v>
          </cell>
          <cell r="GA616">
            <v>0</v>
          </cell>
          <cell r="GB616">
            <v>0</v>
          </cell>
          <cell r="GC616">
            <v>0</v>
          </cell>
          <cell r="GD616">
            <v>0</v>
          </cell>
          <cell r="GE616">
            <v>0</v>
          </cell>
          <cell r="GF616">
            <v>0</v>
          </cell>
          <cell r="GG616">
            <v>0</v>
          </cell>
          <cell r="GH616">
            <v>0</v>
          </cell>
          <cell r="GI616">
            <v>0</v>
          </cell>
          <cell r="GJ616">
            <v>0</v>
          </cell>
          <cell r="GK616">
            <v>0</v>
          </cell>
          <cell r="GL616">
            <v>0</v>
          </cell>
          <cell r="GM616">
            <v>0</v>
          </cell>
          <cell r="GN616">
            <v>0</v>
          </cell>
          <cell r="GO616">
            <v>0</v>
          </cell>
          <cell r="GP616">
            <v>0</v>
          </cell>
          <cell r="GQ616">
            <v>0</v>
          </cell>
          <cell r="GR616">
            <v>0</v>
          </cell>
          <cell r="GS616">
            <v>0</v>
          </cell>
          <cell r="GT616">
            <v>0</v>
          </cell>
          <cell r="GU616">
            <v>0</v>
          </cell>
          <cell r="GV616">
            <v>0</v>
          </cell>
          <cell r="GW616">
            <v>0</v>
          </cell>
          <cell r="GX616">
            <v>0</v>
          </cell>
          <cell r="GY616">
            <v>0</v>
          </cell>
          <cell r="GZ616">
            <v>0</v>
          </cell>
          <cell r="HA616">
            <v>0</v>
          </cell>
          <cell r="HB616">
            <v>0</v>
          </cell>
          <cell r="HC616">
            <v>0</v>
          </cell>
          <cell r="HD616">
            <v>0</v>
          </cell>
          <cell r="HE616">
            <v>0</v>
          </cell>
          <cell r="HF616">
            <v>0</v>
          </cell>
          <cell r="HG616">
            <v>0</v>
          </cell>
          <cell r="HH616">
            <v>0</v>
          </cell>
          <cell r="HI616">
            <v>0</v>
          </cell>
          <cell r="HJ616">
            <v>0</v>
          </cell>
          <cell r="HK616">
            <v>0</v>
          </cell>
          <cell r="HL616">
            <v>0</v>
          </cell>
          <cell r="HM616">
            <v>0</v>
          </cell>
          <cell r="HN616">
            <v>0</v>
          </cell>
          <cell r="HO616">
            <v>0</v>
          </cell>
          <cell r="HP616">
            <v>0</v>
          </cell>
          <cell r="HQ616">
            <v>0</v>
          </cell>
          <cell r="HR616">
            <v>0</v>
          </cell>
          <cell r="HS616">
            <v>0</v>
          </cell>
          <cell r="HT616">
            <v>0</v>
          </cell>
          <cell r="HU616">
            <v>0</v>
          </cell>
          <cell r="HV616">
            <v>0</v>
          </cell>
          <cell r="HW616">
            <v>0</v>
          </cell>
          <cell r="HX616">
            <v>0</v>
          </cell>
          <cell r="HY616">
            <v>0</v>
          </cell>
          <cell r="HZ616">
            <v>0</v>
          </cell>
          <cell r="IA616">
            <v>0</v>
          </cell>
          <cell r="IB616">
            <v>0</v>
          </cell>
          <cell r="IC616">
            <v>0</v>
          </cell>
          <cell r="ID616">
            <v>0</v>
          </cell>
          <cell r="IE616">
            <v>0</v>
          </cell>
          <cell r="IF616">
            <v>0</v>
          </cell>
          <cell r="IG616">
            <v>0</v>
          </cell>
          <cell r="IH616">
            <v>0</v>
          </cell>
          <cell r="II616">
            <v>0</v>
          </cell>
          <cell r="IJ616">
            <v>0</v>
          </cell>
          <cell r="IK616">
            <v>0</v>
          </cell>
          <cell r="IL616">
            <v>0</v>
          </cell>
          <cell r="IM616">
            <v>0</v>
          </cell>
          <cell r="IN616">
            <v>0</v>
          </cell>
          <cell r="IO616">
            <v>0</v>
          </cell>
          <cell r="IP616">
            <v>0</v>
          </cell>
          <cell r="IQ616">
            <v>0</v>
          </cell>
          <cell r="IR616">
            <v>0</v>
          </cell>
          <cell r="IS616">
            <v>0</v>
          </cell>
          <cell r="IT616">
            <v>0</v>
          </cell>
          <cell r="IU616">
            <v>0</v>
          </cell>
          <cell r="IV616">
            <v>0</v>
          </cell>
          <cell r="IW616">
            <v>0</v>
          </cell>
          <cell r="IX616">
            <v>0</v>
          </cell>
          <cell r="IY616">
            <v>0</v>
          </cell>
          <cell r="IZ616">
            <v>0</v>
          </cell>
          <cell r="JA616">
            <v>0</v>
          </cell>
          <cell r="JB616">
            <v>0</v>
          </cell>
          <cell r="JC616">
            <v>0</v>
          </cell>
          <cell r="JD616">
            <v>0</v>
          </cell>
          <cell r="JE616">
            <v>0</v>
          </cell>
          <cell r="JF616">
            <v>0</v>
          </cell>
          <cell r="JG616">
            <v>0</v>
          </cell>
          <cell r="JH616">
            <v>0</v>
          </cell>
          <cell r="JI616">
            <v>0</v>
          </cell>
          <cell r="JJ616">
            <v>0</v>
          </cell>
          <cell r="JK616">
            <v>0</v>
          </cell>
          <cell r="JL616">
            <v>0</v>
          </cell>
          <cell r="JM616">
            <v>0</v>
          </cell>
          <cell r="JN616">
            <v>0</v>
          </cell>
          <cell r="JO616">
            <v>0</v>
          </cell>
          <cell r="JP616">
            <v>0</v>
          </cell>
          <cell r="JQ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4.9470409770037804E-2</v>
          </cell>
          <cell r="AF617">
            <v>-5.7272431000043866E-4</v>
          </cell>
          <cell r="AG617">
            <v>1.208344785000115E-2</v>
          </cell>
          <cell r="AH617">
            <v>-4.5079884699994466E-3</v>
          </cell>
          <cell r="AI617">
            <v>2.0682245599985549E-3</v>
          </cell>
          <cell r="AJ617">
            <v>1.4108958279997807E-2</v>
          </cell>
          <cell r="AK617">
            <v>-4.5079857700009995E-3</v>
          </cell>
          <cell r="AL617">
            <v>9.0159710500010704E-3</v>
          </cell>
          <cell r="AM617">
            <v>1.1234270499997479E-2</v>
          </cell>
          <cell r="AN617">
            <v>2.2539897200033465E-3</v>
          </cell>
          <cell r="AO617">
            <v>5.1375712700014731E-3</v>
          </cell>
          <cell r="AP617">
            <v>1.1011750600005143E-3</v>
          </cell>
          <cell r="AQ617">
            <v>2.0555000299999904E-3</v>
          </cell>
          <cell r="AR617">
            <v>2.1215000015217811E-3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2.1214999997027917E-3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1.0469052278494928E-2</v>
          </cell>
          <cell r="BF617">
            <v>0</v>
          </cell>
          <cell r="BG617">
            <v>0</v>
          </cell>
          <cell r="BH617">
            <v>0</v>
          </cell>
          <cell r="BI617">
            <v>1.0469052280313917E-2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-54.15234585761209</v>
          </cell>
          <cell r="BS617">
            <v>-3.966378250460366</v>
          </cell>
          <cell r="BT617">
            <v>-1.9960694999172119</v>
          </cell>
          <cell r="BU617">
            <v>-14.910148513550666</v>
          </cell>
          <cell r="BV617">
            <v>1.1771569632110186</v>
          </cell>
          <cell r="BW617">
            <v>-18.604260780233744</v>
          </cell>
          <cell r="BX617">
            <v>12.683884642876365</v>
          </cell>
          <cell r="BY617">
            <v>-18.050584462114784</v>
          </cell>
          <cell r="BZ617">
            <v>29.36561994130534</v>
          </cell>
          <cell r="CA617">
            <v>-37.252578972183983</v>
          </cell>
          <cell r="CB617">
            <v>-2.1561998465112993</v>
          </cell>
          <cell r="CC617">
            <v>-1.4666674503805552</v>
          </cell>
          <cell r="CD617">
            <v>1.0238803703796293</v>
          </cell>
          <cell r="CE617">
            <v>-9.3259823993430473</v>
          </cell>
          <cell r="CF617">
            <v>-15.101848048419924</v>
          </cell>
          <cell r="CG617">
            <v>-21.522651072140434</v>
          </cell>
          <cell r="CH617">
            <v>9.0882474762147467</v>
          </cell>
          <cell r="CI617">
            <v>20.634050463078893</v>
          </cell>
          <cell r="CJ617">
            <v>-0.44367975703062257</v>
          </cell>
          <cell r="CK617">
            <v>36.091963846876752</v>
          </cell>
          <cell r="CL617">
            <v>-11.820041108170699</v>
          </cell>
          <cell r="CM617">
            <v>-31.320033263553341</v>
          </cell>
          <cell r="CN617">
            <v>1.1560570979709155</v>
          </cell>
          <cell r="CO617">
            <v>1.0887928219744936E-2</v>
          </cell>
          <cell r="CP617">
            <v>-0.47494519959218451</v>
          </cell>
          <cell r="CQ617">
            <v>4.3760092371503561</v>
          </cell>
          <cell r="CR617">
            <v>105.09606771590188</v>
          </cell>
          <cell r="CS617">
            <v>2.762504803491538</v>
          </cell>
          <cell r="CT617">
            <v>-5.0875573888479266</v>
          </cell>
          <cell r="CU617">
            <v>-0.59356649625260616</v>
          </cell>
          <cell r="CV617">
            <v>9.7455499796124059</v>
          </cell>
          <cell r="CW617">
            <v>38.281404357017891</v>
          </cell>
          <cell r="CX617">
            <v>27.154612905724207</v>
          </cell>
          <cell r="CY617">
            <v>22.476642226334661</v>
          </cell>
          <cell r="CZ617">
            <v>11.925746824497764</v>
          </cell>
          <cell r="DA617">
            <v>-29.948259770972072</v>
          </cell>
          <cell r="DB617">
            <v>22.63987227441612</v>
          </cell>
          <cell r="DC617">
            <v>4.7222597489817417</v>
          </cell>
          <cell r="DD617">
            <v>1.0168582518690528</v>
          </cell>
          <cell r="DE617">
            <v>-58.819590390427038</v>
          </cell>
          <cell r="DF617">
            <v>19.130652656218444</v>
          </cell>
          <cell r="DG617">
            <v>19.467181297706702</v>
          </cell>
          <cell r="DH617">
            <v>-19.946421611421101</v>
          </cell>
          <cell r="DI617">
            <v>-31.246971329230291</v>
          </cell>
          <cell r="DJ617">
            <v>-12.872459019847156</v>
          </cell>
          <cell r="DK617">
            <v>33.54092186896014</v>
          </cell>
          <cell r="DL617">
            <v>-17.942469706438715</v>
          </cell>
          <cell r="DM617">
            <v>-21.689551640389254</v>
          </cell>
          <cell r="DN617">
            <v>-16.01423539013922</v>
          </cell>
          <cell r="DO617">
            <v>-1.5672766761781531</v>
          </cell>
          <cell r="DP617">
            <v>-8.8210966302503948</v>
          </cell>
          <cell r="DQ617">
            <v>-0.85786420955992071</v>
          </cell>
          <cell r="DR617">
            <v>-92.747136508289259</v>
          </cell>
          <cell r="DS617">
            <v>-6.2988757567218272</v>
          </cell>
          <cell r="DT617">
            <v>-14.23732648449004</v>
          </cell>
          <cell r="DU617">
            <v>19.754996257492166</v>
          </cell>
          <cell r="DV617">
            <v>-107.28408267727355</v>
          </cell>
          <cell r="DW617">
            <v>16.437766675066086</v>
          </cell>
          <cell r="DX617">
            <v>-36.332716595599777</v>
          </cell>
          <cell r="DY617">
            <v>40.011272247225861</v>
          </cell>
          <cell r="DZ617">
            <v>-8.0645205570617691</v>
          </cell>
          <cell r="EA617">
            <v>-0.50650920873158611</v>
          </cell>
          <cell r="EB617">
            <v>19.098650650441414</v>
          </cell>
          <cell r="EC617">
            <v>0.7372265128797153</v>
          </cell>
          <cell r="ED617">
            <v>-16.063017571499586</v>
          </cell>
          <cell r="EE617">
            <v>99.028972263622563</v>
          </cell>
          <cell r="EF617">
            <v>-10.335836780988757</v>
          </cell>
          <cell r="EG617">
            <v>-8.1561872941238107</v>
          </cell>
          <cell r="EH617">
            <v>9.5111502696090611</v>
          </cell>
          <cell r="EI617">
            <v>-29.023852754224208</v>
          </cell>
          <cell r="EJ617">
            <v>64.64714601974265</v>
          </cell>
          <cell r="EK617">
            <v>17.542080272614839</v>
          </cell>
          <cell r="EL617">
            <v>19.395860946300672</v>
          </cell>
          <cell r="EM617">
            <v>51.989994113522698</v>
          </cell>
          <cell r="EN617">
            <v>10.904392528827884</v>
          </cell>
          <cell r="EO617">
            <v>-22.387059848530043</v>
          </cell>
          <cell r="EP617">
            <v>-0.15167504223791184</v>
          </cell>
          <cell r="EQ617">
            <v>-4.90704016681957</v>
          </cell>
          <cell r="ER617">
            <v>-210.05621786811389</v>
          </cell>
          <cell r="ES617">
            <v>-19.654442805222061</v>
          </cell>
          <cell r="ET617">
            <v>-15.305035207111359</v>
          </cell>
          <cell r="EU617">
            <v>-35.652422848521383</v>
          </cell>
          <cell r="EV617">
            <v>-20.522389090387151</v>
          </cell>
          <cell r="EW617">
            <v>-12.394601782245445</v>
          </cell>
          <cell r="EX617">
            <v>-0.39466279534099158</v>
          </cell>
          <cell r="EY617">
            <v>-27.850910119406763</v>
          </cell>
          <cell r="EZ617">
            <v>-54.331435325351777</v>
          </cell>
          <cell r="FA617">
            <v>-14.742772480523854</v>
          </cell>
          <cell r="FB617">
            <v>-4.2779208540159743</v>
          </cell>
          <cell r="FC617">
            <v>-2.3511439948197221</v>
          </cell>
          <cell r="FD617">
            <v>-2.578480565080099</v>
          </cell>
          <cell r="FE617">
            <v>-35.841056986129843</v>
          </cell>
          <cell r="FF617">
            <v>-12.855757031677058</v>
          </cell>
          <cell r="FG617">
            <v>21.291666223896755</v>
          </cell>
          <cell r="FH617">
            <v>-8.62822490389226</v>
          </cell>
          <cell r="FI617">
            <v>9.5839556877981522</v>
          </cell>
          <cell r="FJ617">
            <v>33.477188817043498</v>
          </cell>
          <cell r="FK617">
            <v>17.838269702435355</v>
          </cell>
          <cell r="FL617">
            <v>-41.292774452071171</v>
          </cell>
          <cell r="FM617">
            <v>11.373313972231699</v>
          </cell>
          <cell r="FN617">
            <v>-15.372154482793121</v>
          </cell>
          <cell r="FO617">
            <v>-33.306938574532978</v>
          </cell>
          <cell r="FP617">
            <v>-10.235562218451378</v>
          </cell>
          <cell r="FQ617">
            <v>-7.7140397259991005</v>
          </cell>
          <cell r="FR617">
            <v>-39.817600323003717</v>
          </cell>
          <cell r="FS617">
            <v>34.41407585097113</v>
          </cell>
          <cell r="FT617">
            <v>5.8805272274184972</v>
          </cell>
          <cell r="FU617">
            <v>50.31579988753947</v>
          </cell>
          <cell r="FV617">
            <v>-117.33833007432986</v>
          </cell>
          <cell r="FW617">
            <v>-5.1212608246714808</v>
          </cell>
          <cell r="FX617">
            <v>54.151742862610263</v>
          </cell>
          <cell r="FY617">
            <v>-39.97555842618749</v>
          </cell>
          <cell r="FZ617">
            <v>-0.24656602305185515</v>
          </cell>
          <cell r="GA617">
            <v>-14.206033024267526</v>
          </cell>
          <cell r="GB617">
            <v>-3.7797556272344082</v>
          </cell>
          <cell r="GC617">
            <v>-0.41674204868104425</v>
          </cell>
          <cell r="GD617">
            <v>-3.4955001032594737</v>
          </cell>
          <cell r="GE617">
            <v>-31.044707052758895</v>
          </cell>
          <cell r="GF617">
            <v>-2.0224251784384251E-7</v>
          </cell>
          <cell r="GG617">
            <v>3.0836963560432196E-7</v>
          </cell>
          <cell r="GH617">
            <v>-7.6636490234086523</v>
          </cell>
          <cell r="GI617">
            <v>7.0887440119477105</v>
          </cell>
          <cell r="GJ617">
            <v>-0.27495918216300197</v>
          </cell>
          <cell r="GK617">
            <v>-11.030967164828326</v>
          </cell>
          <cell r="GL617">
            <v>-5.057965924279415</v>
          </cell>
          <cell r="GM617">
            <v>-19.841035696110339</v>
          </cell>
          <cell r="GN617">
            <v>5.7350772145800875</v>
          </cell>
          <cell r="GO617">
            <v>4.8538757255300879E-5</v>
          </cell>
          <cell r="GP617">
            <v>6.1849277699366212E-8</v>
          </cell>
          <cell r="GQ617">
            <v>4.638422979041934E-9</v>
          </cell>
          <cell r="GR617">
            <v>-44.662807057378814</v>
          </cell>
          <cell r="GS617">
            <v>-2.2916301531950012E-6</v>
          </cell>
          <cell r="GT617">
            <v>2.1052321972092614E-4</v>
          </cell>
          <cell r="GU617">
            <v>-20.109877457842231</v>
          </cell>
          <cell r="GV617">
            <v>-90.515719710165286</v>
          </cell>
          <cell r="GW617">
            <v>48.924612731767411</v>
          </cell>
          <cell r="GX617">
            <v>18.35248347268498</v>
          </cell>
          <cell r="GY617">
            <v>-1.3136842134772451</v>
          </cell>
          <cell r="GZ617">
            <v>-1.7652571114012972E-4</v>
          </cell>
          <cell r="HA617">
            <v>-2.4396125081693754E-4</v>
          </cell>
          <cell r="HB617">
            <v>-2.7404405409470201E-4</v>
          </cell>
          <cell r="HC617">
            <v>-8.0834157415665686E-5</v>
          </cell>
          <cell r="HD617">
            <v>-5.4746680689277127E-5</v>
          </cell>
          <cell r="HE617">
            <v>32.855572619766463</v>
          </cell>
          <cell r="HF617">
            <v>2.940222493634792E-4</v>
          </cell>
          <cell r="HG617">
            <v>5.7334520533913746E-5</v>
          </cell>
          <cell r="HH617">
            <v>28.275753289395652</v>
          </cell>
          <cell r="HI617">
            <v>-19.386481269128126</v>
          </cell>
          <cell r="HJ617">
            <v>5.4979821730848926</v>
          </cell>
          <cell r="HK617">
            <v>23.416553668019333</v>
          </cell>
          <cell r="HL617">
            <v>-3.8341115200164495</v>
          </cell>
          <cell r="HM617">
            <v>-0.68801848975635949</v>
          </cell>
          <cell r="HN617">
            <v>-0.42675936000523507</v>
          </cell>
          <cell r="HO617">
            <v>3.1520451739197597E-4</v>
          </cell>
          <cell r="HP617">
            <v>2.3690550733590499E-5</v>
          </cell>
          <cell r="HQ617">
            <v>-3.6123689824307803E-5</v>
          </cell>
          <cell r="HR617">
            <v>-37.02090605313424</v>
          </cell>
          <cell r="HS617">
            <v>-3.5374319850234315E-5</v>
          </cell>
          <cell r="HT617">
            <v>-2.1097120952617843E-4</v>
          </cell>
          <cell r="HU617">
            <v>4.6527524007215106</v>
          </cell>
          <cell r="HV617">
            <v>-17.722930243829978</v>
          </cell>
          <cell r="HW617">
            <v>10.484530614681717</v>
          </cell>
          <cell r="HX617">
            <v>-12.090084690564254</v>
          </cell>
          <cell r="HY617">
            <v>-23.186467151132092</v>
          </cell>
          <cell r="HZ617">
            <v>-0.53962540375869139</v>
          </cell>
          <cell r="IA617">
            <v>1.3807408009615756</v>
          </cell>
          <cell r="IB617">
            <v>1.5547506154689472E-4</v>
          </cell>
          <cell r="IC617">
            <v>4.1994549974333495E-5</v>
          </cell>
          <cell r="ID617">
            <v>2.2649566926702391E-4</v>
          </cell>
          <cell r="IE617">
            <v>7.0433760397136211</v>
          </cell>
          <cell r="IF617">
            <v>1.8582868005978526E-4</v>
          </cell>
          <cell r="IG617">
            <v>2.1113532966410276E-4</v>
          </cell>
          <cell r="IH617">
            <v>-3.1517444040218834E-4</v>
          </cell>
          <cell r="II617">
            <v>9.7051986904261867E-4</v>
          </cell>
          <cell r="IJ617">
            <v>7.0421386657417315</v>
          </cell>
          <cell r="IK617">
            <v>-7.5391207974462304E-4</v>
          </cell>
          <cell r="IL617">
            <v>1.1575590924621793E-3</v>
          </cell>
          <cell r="IM617">
            <v>-5.1003791850234848E-4</v>
          </cell>
          <cell r="IN617">
            <v>6.2131746381055564E-4</v>
          </cell>
          <cell r="IO617">
            <v>-4.2420399040565826E-4</v>
          </cell>
          <cell r="IP617">
            <v>8.3977402027812786E-6</v>
          </cell>
          <cell r="IQ617">
            <v>8.5944230249879183E-5</v>
          </cell>
          <cell r="IR617">
            <v>-1.8794061106746085E-3</v>
          </cell>
          <cell r="IS617">
            <v>-1.0565072011559096E-4</v>
          </cell>
          <cell r="IT617">
            <v>6.8516029386955779E-5</v>
          </cell>
          <cell r="IU617">
            <v>3.0032519043743378E-4</v>
          </cell>
          <cell r="IV617">
            <v>-8.9869108705897816E-5</v>
          </cell>
          <cell r="IW617">
            <v>7.2822639958758373E-4</v>
          </cell>
          <cell r="IX617">
            <v>-2.2833486036688555E-4</v>
          </cell>
          <cell r="IY617">
            <v>-9.4411669124383479E-4</v>
          </cell>
          <cell r="IZ617">
            <v>-1.6854409932420822E-4</v>
          </cell>
          <cell r="JA617">
            <v>-5.1240346056147246E-4</v>
          </cell>
          <cell r="JB617">
            <v>-7.5219647942503798E-4</v>
          </cell>
          <cell r="JC617">
            <v>-1.7511042005935451E-4</v>
          </cell>
          <cell r="JD617">
            <v>-2.4788005248410627E-7</v>
          </cell>
          <cell r="JE617">
            <v>-1.9999071999983187E-3</v>
          </cell>
          <cell r="JF617">
            <v>-1.0147342799998738E-3</v>
          </cell>
          <cell r="JG617">
            <v>7.6744537999995366E-4</v>
          </cell>
          <cell r="JH617">
            <v>-3.3227142999980863E-4</v>
          </cell>
          <cell r="JI617">
            <v>8.3026230000005086E-5</v>
          </cell>
          <cell r="JJ617">
            <v>-9.4012990000025276E-4</v>
          </cell>
          <cell r="JK617">
            <v>-8.0918262999984947E-4</v>
          </cell>
          <cell r="JL617">
            <v>2.6013881000030992E-4</v>
          </cell>
          <cell r="JM617">
            <v>9.0903010000253914E-5</v>
          </cell>
          <cell r="JN617">
            <v>-4.9858913999978327E-4</v>
          </cell>
          <cell r="JO617">
            <v>5.7080668999998085E-4</v>
          </cell>
          <cell r="JP617">
            <v>-2.2148315999992452E-4</v>
          </cell>
          <cell r="JQ617">
            <v>4.4163220000059678E-5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  <cell r="EG619">
            <v>0</v>
          </cell>
          <cell r="EH619">
            <v>0</v>
          </cell>
          <cell r="EI619">
            <v>0</v>
          </cell>
          <cell r="EJ619">
            <v>0</v>
          </cell>
          <cell r="EK619">
            <v>0</v>
          </cell>
          <cell r="EL619">
            <v>0</v>
          </cell>
          <cell r="EM619">
            <v>0</v>
          </cell>
          <cell r="EN619">
            <v>0</v>
          </cell>
          <cell r="EO619">
            <v>0</v>
          </cell>
          <cell r="EP619">
            <v>0</v>
          </cell>
          <cell r="EQ619">
            <v>0</v>
          </cell>
          <cell r="ER619">
            <v>0</v>
          </cell>
          <cell r="ES619">
            <v>0</v>
          </cell>
          <cell r="ET619">
            <v>0</v>
          </cell>
          <cell r="EU619">
            <v>0</v>
          </cell>
          <cell r="EV619">
            <v>0</v>
          </cell>
          <cell r="EW619">
            <v>0</v>
          </cell>
          <cell r="EX619">
            <v>0</v>
          </cell>
          <cell r="EY619">
            <v>0</v>
          </cell>
          <cell r="EZ619">
            <v>0</v>
          </cell>
          <cell r="FA619">
            <v>0</v>
          </cell>
          <cell r="FB619">
            <v>0</v>
          </cell>
          <cell r="FC619">
            <v>0</v>
          </cell>
          <cell r="FD619">
            <v>0</v>
          </cell>
          <cell r="FE619">
            <v>0</v>
          </cell>
          <cell r="FF619">
            <v>0</v>
          </cell>
          <cell r="FG619">
            <v>0</v>
          </cell>
          <cell r="FH619">
            <v>0</v>
          </cell>
          <cell r="FI619">
            <v>0</v>
          </cell>
          <cell r="FJ619">
            <v>0</v>
          </cell>
          <cell r="FK619">
            <v>0</v>
          </cell>
          <cell r="FL619">
            <v>0</v>
          </cell>
          <cell r="FM619">
            <v>0</v>
          </cell>
          <cell r="FN619">
            <v>0</v>
          </cell>
          <cell r="FO619">
            <v>0</v>
          </cell>
          <cell r="FP619">
            <v>0</v>
          </cell>
          <cell r="FQ619">
            <v>0</v>
          </cell>
          <cell r="FR619">
            <v>0</v>
          </cell>
          <cell r="FS619">
            <v>0</v>
          </cell>
          <cell r="FT619">
            <v>0</v>
          </cell>
          <cell r="FU619">
            <v>0</v>
          </cell>
          <cell r="FV619">
            <v>0</v>
          </cell>
          <cell r="FW619">
            <v>0</v>
          </cell>
          <cell r="FX619">
            <v>0</v>
          </cell>
          <cell r="FY619">
            <v>0</v>
          </cell>
          <cell r="FZ619">
            <v>0</v>
          </cell>
          <cell r="GA619">
            <v>0</v>
          </cell>
          <cell r="GB619">
            <v>0</v>
          </cell>
          <cell r="GC619">
            <v>0</v>
          </cell>
          <cell r="GD619">
            <v>0</v>
          </cell>
          <cell r="GE619">
            <v>0</v>
          </cell>
          <cell r="GF619">
            <v>0</v>
          </cell>
          <cell r="GG619">
            <v>0</v>
          </cell>
          <cell r="GH619">
            <v>0</v>
          </cell>
          <cell r="GI619">
            <v>0</v>
          </cell>
          <cell r="GJ619">
            <v>0</v>
          </cell>
          <cell r="GK619">
            <v>0</v>
          </cell>
          <cell r="GL619">
            <v>0</v>
          </cell>
          <cell r="GM619">
            <v>0</v>
          </cell>
          <cell r="GN619">
            <v>0</v>
          </cell>
          <cell r="GO619">
            <v>0</v>
          </cell>
          <cell r="GP619">
            <v>0</v>
          </cell>
          <cell r="GQ619">
            <v>0</v>
          </cell>
          <cell r="GR619">
            <v>0</v>
          </cell>
          <cell r="GS619">
            <v>0</v>
          </cell>
          <cell r="GT619">
            <v>0</v>
          </cell>
          <cell r="GU619">
            <v>0</v>
          </cell>
          <cell r="GV619">
            <v>0</v>
          </cell>
          <cell r="GW619">
            <v>0</v>
          </cell>
          <cell r="GX619">
            <v>0</v>
          </cell>
          <cell r="GY619">
            <v>0</v>
          </cell>
          <cell r="GZ619">
            <v>0</v>
          </cell>
          <cell r="HA619">
            <v>0</v>
          </cell>
          <cell r="HB619">
            <v>0</v>
          </cell>
          <cell r="HC619">
            <v>0</v>
          </cell>
          <cell r="HD619">
            <v>0</v>
          </cell>
          <cell r="HE619">
            <v>0</v>
          </cell>
          <cell r="HF619">
            <v>0</v>
          </cell>
          <cell r="HG619">
            <v>0</v>
          </cell>
          <cell r="HH619">
            <v>0</v>
          </cell>
          <cell r="HI619">
            <v>0</v>
          </cell>
          <cell r="HJ619">
            <v>0</v>
          </cell>
          <cell r="HK619">
            <v>0</v>
          </cell>
          <cell r="HL619">
            <v>0</v>
          </cell>
          <cell r="HM619">
            <v>0</v>
          </cell>
          <cell r="HN619">
            <v>0</v>
          </cell>
          <cell r="HO619">
            <v>0</v>
          </cell>
          <cell r="HP619">
            <v>0</v>
          </cell>
          <cell r="HQ619">
            <v>0</v>
          </cell>
          <cell r="HR619">
            <v>0</v>
          </cell>
          <cell r="HS619">
            <v>0</v>
          </cell>
          <cell r="HT619">
            <v>0</v>
          </cell>
          <cell r="HU619">
            <v>0</v>
          </cell>
          <cell r="HV619">
            <v>0</v>
          </cell>
          <cell r="HW619">
            <v>0</v>
          </cell>
          <cell r="HX619">
            <v>0</v>
          </cell>
          <cell r="HY619">
            <v>0</v>
          </cell>
          <cell r="HZ619">
            <v>0</v>
          </cell>
          <cell r="IA619">
            <v>0</v>
          </cell>
          <cell r="IB619">
            <v>0</v>
          </cell>
          <cell r="IC619">
            <v>0</v>
          </cell>
          <cell r="ID619">
            <v>0</v>
          </cell>
          <cell r="IE619">
            <v>0</v>
          </cell>
          <cell r="IF619">
            <v>0</v>
          </cell>
          <cell r="IG619">
            <v>0</v>
          </cell>
          <cell r="IH619">
            <v>0</v>
          </cell>
          <cell r="II619">
            <v>0</v>
          </cell>
          <cell r="IJ619">
            <v>0</v>
          </cell>
          <cell r="IK619">
            <v>0</v>
          </cell>
          <cell r="IL619">
            <v>0</v>
          </cell>
          <cell r="IM619">
            <v>0</v>
          </cell>
          <cell r="IN619">
            <v>0</v>
          </cell>
          <cell r="IO619">
            <v>0</v>
          </cell>
          <cell r="IP619">
            <v>0</v>
          </cell>
          <cell r="IQ619">
            <v>0</v>
          </cell>
          <cell r="IR619">
            <v>0</v>
          </cell>
          <cell r="IS619">
            <v>0</v>
          </cell>
          <cell r="IT619">
            <v>0</v>
          </cell>
          <cell r="IU619">
            <v>0</v>
          </cell>
          <cell r="IV619">
            <v>0</v>
          </cell>
          <cell r="IW619">
            <v>0</v>
          </cell>
          <cell r="IX619">
            <v>0</v>
          </cell>
          <cell r="IY619">
            <v>0</v>
          </cell>
          <cell r="IZ619">
            <v>0</v>
          </cell>
          <cell r="JA619">
            <v>0</v>
          </cell>
          <cell r="JB619">
            <v>0</v>
          </cell>
          <cell r="JC619">
            <v>0</v>
          </cell>
          <cell r="JD619">
            <v>0</v>
          </cell>
          <cell r="JE619">
            <v>0</v>
          </cell>
          <cell r="JF619">
            <v>0</v>
          </cell>
          <cell r="JG619">
            <v>0</v>
          </cell>
          <cell r="JH619">
            <v>0</v>
          </cell>
          <cell r="JI619">
            <v>0</v>
          </cell>
          <cell r="JJ619">
            <v>0</v>
          </cell>
          <cell r="JK619">
            <v>0</v>
          </cell>
          <cell r="JL619">
            <v>0</v>
          </cell>
          <cell r="JM619">
            <v>0</v>
          </cell>
          <cell r="JN619">
            <v>0</v>
          </cell>
          <cell r="JO619">
            <v>0</v>
          </cell>
          <cell r="JP619">
            <v>0</v>
          </cell>
          <cell r="JQ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1.1157211360000474E-2</v>
          </cell>
          <cell r="AF620">
            <v>2.3412110000000652E-3</v>
          </cell>
          <cell r="AG620">
            <v>4.4080001799999824E-3</v>
          </cell>
          <cell r="AH620">
            <v>2.2040000900001022E-3</v>
          </cell>
          <cell r="AI620">
            <v>0</v>
          </cell>
          <cell r="AJ620">
            <v>2.2040000900001022E-3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2.2704999900007294E-3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2.2704999900000633E-3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-7.0848749270226108E-2</v>
          </cell>
          <cell r="BS620">
            <v>0</v>
          </cell>
          <cell r="BT620">
            <v>0</v>
          </cell>
          <cell r="BU620">
            <v>0</v>
          </cell>
          <cell r="BV620">
            <v>-7.0848749269771361E-2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2.4922447765784455</v>
          </cell>
          <cell r="CS620">
            <v>0</v>
          </cell>
          <cell r="CT620">
            <v>0</v>
          </cell>
          <cell r="CU620">
            <v>0</v>
          </cell>
          <cell r="CV620">
            <v>2.4922447765802644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3.1229627862994676</v>
          </cell>
          <cell r="DF620">
            <v>0</v>
          </cell>
          <cell r="DG620">
            <v>0</v>
          </cell>
          <cell r="DH620">
            <v>3.1229627862994676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5.218502984920633</v>
          </cell>
          <cell r="DS620">
            <v>0</v>
          </cell>
          <cell r="DT620">
            <v>0</v>
          </cell>
          <cell r="DU620">
            <v>2.8676663534097315</v>
          </cell>
          <cell r="DV620">
            <v>2.3508366314990781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  <cell r="EZ620">
            <v>0</v>
          </cell>
          <cell r="FA620">
            <v>0</v>
          </cell>
          <cell r="FB620">
            <v>0</v>
          </cell>
          <cell r="FC620">
            <v>0</v>
          </cell>
          <cell r="FD620">
            <v>0</v>
          </cell>
          <cell r="FE620">
            <v>0</v>
          </cell>
          <cell r="FF620">
            <v>0</v>
          </cell>
          <cell r="FG620">
            <v>0</v>
          </cell>
          <cell r="FH620">
            <v>0</v>
          </cell>
          <cell r="FI620">
            <v>0</v>
          </cell>
          <cell r="FJ620">
            <v>0</v>
          </cell>
          <cell r="FK620">
            <v>0</v>
          </cell>
          <cell r="FL620">
            <v>0</v>
          </cell>
          <cell r="FM620">
            <v>0</v>
          </cell>
          <cell r="FN620">
            <v>0</v>
          </cell>
          <cell r="FO620">
            <v>0</v>
          </cell>
          <cell r="FP620">
            <v>0</v>
          </cell>
          <cell r="FQ620">
            <v>0</v>
          </cell>
          <cell r="FR620">
            <v>0</v>
          </cell>
          <cell r="FS620">
            <v>0</v>
          </cell>
          <cell r="FT620">
            <v>0</v>
          </cell>
          <cell r="FU620">
            <v>0</v>
          </cell>
          <cell r="FV620">
            <v>0</v>
          </cell>
          <cell r="FW620">
            <v>0</v>
          </cell>
          <cell r="FX620">
            <v>0</v>
          </cell>
          <cell r="FY620">
            <v>0</v>
          </cell>
          <cell r="FZ620">
            <v>0</v>
          </cell>
          <cell r="GA620">
            <v>0</v>
          </cell>
          <cell r="GB620">
            <v>0</v>
          </cell>
          <cell r="GC620">
            <v>0</v>
          </cell>
          <cell r="GD620">
            <v>0</v>
          </cell>
          <cell r="GE620">
            <v>0</v>
          </cell>
          <cell r="GF620">
            <v>0</v>
          </cell>
          <cell r="GG620">
            <v>0</v>
          </cell>
          <cell r="GH620">
            <v>0</v>
          </cell>
          <cell r="GI620">
            <v>0</v>
          </cell>
          <cell r="GJ620">
            <v>0</v>
          </cell>
          <cell r="GK620">
            <v>0</v>
          </cell>
          <cell r="GL620">
            <v>0</v>
          </cell>
          <cell r="GM620">
            <v>0</v>
          </cell>
          <cell r="GN620">
            <v>0</v>
          </cell>
          <cell r="GO620">
            <v>0</v>
          </cell>
          <cell r="GP620">
            <v>0</v>
          </cell>
          <cell r="GQ620">
            <v>0</v>
          </cell>
          <cell r="GR620">
            <v>0</v>
          </cell>
          <cell r="GS620">
            <v>0</v>
          </cell>
          <cell r="GT620">
            <v>0</v>
          </cell>
          <cell r="GU620">
            <v>0</v>
          </cell>
          <cell r="GV620">
            <v>0</v>
          </cell>
          <cell r="GW620">
            <v>0</v>
          </cell>
          <cell r="GX620">
            <v>0</v>
          </cell>
          <cell r="GY620">
            <v>0</v>
          </cell>
          <cell r="GZ620">
            <v>0</v>
          </cell>
          <cell r="HA620">
            <v>0</v>
          </cell>
          <cell r="HB620">
            <v>0</v>
          </cell>
          <cell r="HC620">
            <v>0</v>
          </cell>
          <cell r="HD620">
            <v>0</v>
          </cell>
          <cell r="HE620">
            <v>0</v>
          </cell>
          <cell r="HF620">
            <v>0</v>
          </cell>
          <cell r="HG620">
            <v>0</v>
          </cell>
          <cell r="HH620">
            <v>0</v>
          </cell>
          <cell r="HI620">
            <v>0</v>
          </cell>
          <cell r="HJ620">
            <v>0</v>
          </cell>
          <cell r="HK620">
            <v>0</v>
          </cell>
          <cell r="HL620">
            <v>0</v>
          </cell>
          <cell r="HM620">
            <v>0</v>
          </cell>
          <cell r="HN620">
            <v>0</v>
          </cell>
          <cell r="HO620">
            <v>0</v>
          </cell>
          <cell r="HP620">
            <v>0</v>
          </cell>
          <cell r="HQ620">
            <v>0</v>
          </cell>
          <cell r="HR620">
            <v>0</v>
          </cell>
          <cell r="HS620">
            <v>0</v>
          </cell>
          <cell r="HT620">
            <v>0</v>
          </cell>
          <cell r="HU620">
            <v>0</v>
          </cell>
          <cell r="HV620">
            <v>0</v>
          </cell>
          <cell r="HW620">
            <v>0</v>
          </cell>
          <cell r="HX620">
            <v>0</v>
          </cell>
          <cell r="HY620">
            <v>0</v>
          </cell>
          <cell r="HZ620">
            <v>0</v>
          </cell>
          <cell r="IA620">
            <v>0</v>
          </cell>
          <cell r="IB620">
            <v>0</v>
          </cell>
          <cell r="IC620">
            <v>0</v>
          </cell>
          <cell r="ID620">
            <v>0</v>
          </cell>
          <cell r="IE620">
            <v>0</v>
          </cell>
          <cell r="IF620">
            <v>0</v>
          </cell>
          <cell r="IG620">
            <v>0</v>
          </cell>
          <cell r="IH620">
            <v>0</v>
          </cell>
          <cell r="II620">
            <v>0</v>
          </cell>
          <cell r="IJ620">
            <v>0</v>
          </cell>
          <cell r="IK620">
            <v>0</v>
          </cell>
          <cell r="IL620">
            <v>0</v>
          </cell>
          <cell r="IM620">
            <v>0</v>
          </cell>
          <cell r="IN620">
            <v>0</v>
          </cell>
          <cell r="IO620">
            <v>0</v>
          </cell>
          <cell r="IP620">
            <v>0</v>
          </cell>
          <cell r="IQ620">
            <v>0</v>
          </cell>
          <cell r="IR620">
            <v>0</v>
          </cell>
          <cell r="IS620">
            <v>0</v>
          </cell>
          <cell r="IT620">
            <v>0</v>
          </cell>
          <cell r="IU620">
            <v>0</v>
          </cell>
          <cell r="IV620">
            <v>0</v>
          </cell>
          <cell r="IW620">
            <v>0</v>
          </cell>
          <cell r="IX620">
            <v>0</v>
          </cell>
          <cell r="IY620">
            <v>0</v>
          </cell>
          <cell r="IZ620">
            <v>0</v>
          </cell>
          <cell r="JA620">
            <v>0</v>
          </cell>
          <cell r="JB620">
            <v>0</v>
          </cell>
          <cell r="JC620">
            <v>0</v>
          </cell>
          <cell r="JD620">
            <v>0</v>
          </cell>
          <cell r="JE620">
            <v>4.7970763999993782E-4</v>
          </cell>
          <cell r="JF620">
            <v>0</v>
          </cell>
          <cell r="JG620">
            <v>0</v>
          </cell>
          <cell r="JH620">
            <v>1.0000000000000286E-4</v>
          </cell>
          <cell r="JI620">
            <v>3.0157248999999886E-4</v>
          </cell>
          <cell r="JJ620">
            <v>0</v>
          </cell>
          <cell r="JK620">
            <v>7.8135149999998543E-5</v>
          </cell>
          <cell r="JL620">
            <v>0</v>
          </cell>
          <cell r="JM620">
            <v>0</v>
          </cell>
          <cell r="JN620">
            <v>0</v>
          </cell>
          <cell r="JO620">
            <v>0</v>
          </cell>
          <cell r="JP620">
            <v>0</v>
          </cell>
          <cell r="JQ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0</v>
          </cell>
          <cell r="EH621">
            <v>0</v>
          </cell>
          <cell r="EI621">
            <v>0</v>
          </cell>
          <cell r="EJ621">
            <v>0</v>
          </cell>
          <cell r="EK621">
            <v>0</v>
          </cell>
          <cell r="EL621">
            <v>0</v>
          </cell>
          <cell r="EM621">
            <v>0</v>
          </cell>
          <cell r="EN621">
            <v>0</v>
          </cell>
          <cell r="EO621">
            <v>0</v>
          </cell>
          <cell r="EP621">
            <v>0</v>
          </cell>
          <cell r="EQ621">
            <v>0</v>
          </cell>
          <cell r="ER621">
            <v>0</v>
          </cell>
          <cell r="ES621">
            <v>0</v>
          </cell>
          <cell r="ET621">
            <v>0</v>
          </cell>
          <cell r="EU621">
            <v>0</v>
          </cell>
          <cell r="EV621">
            <v>0</v>
          </cell>
          <cell r="EW621">
            <v>0</v>
          </cell>
          <cell r="EX621">
            <v>0</v>
          </cell>
          <cell r="EY621">
            <v>0</v>
          </cell>
          <cell r="EZ621">
            <v>0</v>
          </cell>
          <cell r="FA621">
            <v>0</v>
          </cell>
          <cell r="FB621">
            <v>0</v>
          </cell>
          <cell r="FC621">
            <v>0</v>
          </cell>
          <cell r="FD621">
            <v>0</v>
          </cell>
          <cell r="FE621">
            <v>0</v>
          </cell>
          <cell r="FF621">
            <v>0</v>
          </cell>
          <cell r="FG621">
            <v>0</v>
          </cell>
          <cell r="FH621">
            <v>0</v>
          </cell>
          <cell r="FI621">
            <v>0</v>
          </cell>
          <cell r="FJ621">
            <v>0</v>
          </cell>
          <cell r="FK621">
            <v>0</v>
          </cell>
          <cell r="FL621">
            <v>0</v>
          </cell>
          <cell r="FM621">
            <v>0</v>
          </cell>
          <cell r="FN621">
            <v>0</v>
          </cell>
          <cell r="FO621">
            <v>0</v>
          </cell>
          <cell r="FP621">
            <v>0</v>
          </cell>
          <cell r="FQ621">
            <v>0</v>
          </cell>
          <cell r="FR621">
            <v>0</v>
          </cell>
          <cell r="FS621">
            <v>0</v>
          </cell>
          <cell r="FT621">
            <v>0</v>
          </cell>
          <cell r="FU621">
            <v>0</v>
          </cell>
          <cell r="FV621">
            <v>0</v>
          </cell>
          <cell r="FW621">
            <v>0</v>
          </cell>
          <cell r="FX621">
            <v>0</v>
          </cell>
          <cell r="FY621">
            <v>0</v>
          </cell>
          <cell r="FZ621">
            <v>0</v>
          </cell>
          <cell r="GA621">
            <v>0</v>
          </cell>
          <cell r="GB621">
            <v>0</v>
          </cell>
          <cell r="GC621">
            <v>0</v>
          </cell>
          <cell r="GD621">
            <v>0</v>
          </cell>
          <cell r="GE621">
            <v>0</v>
          </cell>
          <cell r="GF621">
            <v>0</v>
          </cell>
          <cell r="GG621">
            <v>0</v>
          </cell>
          <cell r="GH621">
            <v>0</v>
          </cell>
          <cell r="GI621">
            <v>0</v>
          </cell>
          <cell r="GJ621">
            <v>0</v>
          </cell>
          <cell r="GK621">
            <v>0</v>
          </cell>
          <cell r="GL621">
            <v>0</v>
          </cell>
          <cell r="GM621">
            <v>0</v>
          </cell>
          <cell r="GN621">
            <v>0</v>
          </cell>
          <cell r="GO621">
            <v>0</v>
          </cell>
          <cell r="GP621">
            <v>0</v>
          </cell>
          <cell r="GQ621">
            <v>0</v>
          </cell>
          <cell r="GR621">
            <v>0</v>
          </cell>
          <cell r="GS621">
            <v>0</v>
          </cell>
          <cell r="GT621">
            <v>0</v>
          </cell>
          <cell r="GU621">
            <v>0</v>
          </cell>
          <cell r="GV621">
            <v>0</v>
          </cell>
          <cell r="GW621">
            <v>0</v>
          </cell>
          <cell r="GX621">
            <v>0</v>
          </cell>
          <cell r="GY621">
            <v>0</v>
          </cell>
          <cell r="GZ621">
            <v>0</v>
          </cell>
          <cell r="HA621">
            <v>0</v>
          </cell>
          <cell r="HB621">
            <v>0</v>
          </cell>
          <cell r="HC621">
            <v>0</v>
          </cell>
          <cell r="HD621">
            <v>0</v>
          </cell>
          <cell r="HE621">
            <v>0</v>
          </cell>
          <cell r="HF621">
            <v>0</v>
          </cell>
          <cell r="HG621">
            <v>0</v>
          </cell>
          <cell r="HH621">
            <v>0</v>
          </cell>
          <cell r="HI621">
            <v>0</v>
          </cell>
          <cell r="HJ621">
            <v>0</v>
          </cell>
          <cell r="HK621">
            <v>0</v>
          </cell>
          <cell r="HL621">
            <v>0</v>
          </cell>
          <cell r="HM621">
            <v>0</v>
          </cell>
          <cell r="HN621">
            <v>0</v>
          </cell>
          <cell r="HO621">
            <v>0</v>
          </cell>
          <cell r="HP621">
            <v>0</v>
          </cell>
          <cell r="HQ621">
            <v>0</v>
          </cell>
          <cell r="HR621">
            <v>0</v>
          </cell>
          <cell r="HS621">
            <v>0</v>
          </cell>
          <cell r="HT621">
            <v>0</v>
          </cell>
          <cell r="HU621">
            <v>0</v>
          </cell>
          <cell r="HV621">
            <v>0</v>
          </cell>
          <cell r="HW621">
            <v>0</v>
          </cell>
          <cell r="HX621">
            <v>0</v>
          </cell>
          <cell r="HY621">
            <v>0</v>
          </cell>
          <cell r="HZ621">
            <v>0</v>
          </cell>
          <cell r="IA621">
            <v>0</v>
          </cell>
          <cell r="IB621">
            <v>0</v>
          </cell>
          <cell r="IC621">
            <v>0</v>
          </cell>
          <cell r="ID621">
            <v>0</v>
          </cell>
          <cell r="IE621">
            <v>0</v>
          </cell>
          <cell r="IF621">
            <v>0</v>
          </cell>
          <cell r="IG621">
            <v>0</v>
          </cell>
          <cell r="IH621">
            <v>0</v>
          </cell>
          <cell r="II621">
            <v>0</v>
          </cell>
          <cell r="IJ621">
            <v>0</v>
          </cell>
          <cell r="IK621">
            <v>0</v>
          </cell>
          <cell r="IL621">
            <v>0</v>
          </cell>
          <cell r="IM621">
            <v>0</v>
          </cell>
          <cell r="IN621">
            <v>0</v>
          </cell>
          <cell r="IO621">
            <v>0</v>
          </cell>
          <cell r="IP621">
            <v>0</v>
          </cell>
          <cell r="IQ621">
            <v>0</v>
          </cell>
          <cell r="IR621">
            <v>0</v>
          </cell>
          <cell r="IS621">
            <v>0</v>
          </cell>
          <cell r="IT621">
            <v>0</v>
          </cell>
          <cell r="IU621">
            <v>0</v>
          </cell>
          <cell r="IV621">
            <v>0</v>
          </cell>
          <cell r="IW621">
            <v>0</v>
          </cell>
          <cell r="IX621">
            <v>0</v>
          </cell>
          <cell r="IY621">
            <v>0</v>
          </cell>
          <cell r="IZ621">
            <v>0</v>
          </cell>
          <cell r="JA621">
            <v>0</v>
          </cell>
          <cell r="JB621">
            <v>0</v>
          </cell>
          <cell r="JC621">
            <v>0</v>
          </cell>
          <cell r="JD621">
            <v>0</v>
          </cell>
          <cell r="JE621">
            <v>0</v>
          </cell>
          <cell r="JF621">
            <v>0</v>
          </cell>
          <cell r="JG621">
            <v>0</v>
          </cell>
          <cell r="JH621">
            <v>0</v>
          </cell>
          <cell r="JI621">
            <v>0</v>
          </cell>
          <cell r="JJ621">
            <v>0</v>
          </cell>
          <cell r="JK621">
            <v>0</v>
          </cell>
          <cell r="JL621">
            <v>0</v>
          </cell>
          <cell r="JM621">
            <v>0</v>
          </cell>
          <cell r="JN621">
            <v>0</v>
          </cell>
          <cell r="JO621">
            <v>0</v>
          </cell>
          <cell r="JP621">
            <v>0</v>
          </cell>
          <cell r="JQ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2.2540000899979873E-3</v>
          </cell>
          <cell r="AF622">
            <v>2.2540000899997636E-3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  <cell r="EJ622">
            <v>0</v>
          </cell>
          <cell r="EK622">
            <v>0</v>
          </cell>
          <cell r="EL622">
            <v>0</v>
          </cell>
          <cell r="EM622">
            <v>0</v>
          </cell>
          <cell r="EN622">
            <v>0</v>
          </cell>
          <cell r="EO622">
            <v>0</v>
          </cell>
          <cell r="EP622">
            <v>0</v>
          </cell>
          <cell r="EQ622">
            <v>0</v>
          </cell>
          <cell r="ER622">
            <v>0</v>
          </cell>
          <cell r="ES622">
            <v>0</v>
          </cell>
          <cell r="ET622">
            <v>0</v>
          </cell>
          <cell r="EU622">
            <v>0</v>
          </cell>
          <cell r="EV622">
            <v>0</v>
          </cell>
          <cell r="EW622">
            <v>0</v>
          </cell>
          <cell r="EX622">
            <v>0</v>
          </cell>
          <cell r="EY622">
            <v>0</v>
          </cell>
          <cell r="EZ622">
            <v>0</v>
          </cell>
          <cell r="FA622">
            <v>0</v>
          </cell>
          <cell r="FB622">
            <v>0</v>
          </cell>
          <cell r="FC622">
            <v>0</v>
          </cell>
          <cell r="FD622">
            <v>0</v>
          </cell>
          <cell r="FE622">
            <v>0</v>
          </cell>
          <cell r="FF622">
            <v>0</v>
          </cell>
          <cell r="FG622">
            <v>0</v>
          </cell>
          <cell r="FH622">
            <v>0</v>
          </cell>
          <cell r="FI622">
            <v>0</v>
          </cell>
          <cell r="FJ622">
            <v>0</v>
          </cell>
          <cell r="FK622">
            <v>0</v>
          </cell>
          <cell r="FL622">
            <v>0</v>
          </cell>
          <cell r="FM622">
            <v>0</v>
          </cell>
          <cell r="FN622">
            <v>0</v>
          </cell>
          <cell r="FO622">
            <v>0</v>
          </cell>
          <cell r="FP622">
            <v>0</v>
          </cell>
          <cell r="FQ622">
            <v>0</v>
          </cell>
          <cell r="FR622">
            <v>0</v>
          </cell>
          <cell r="FS622">
            <v>0</v>
          </cell>
          <cell r="FT622">
            <v>0</v>
          </cell>
          <cell r="FU622">
            <v>0</v>
          </cell>
          <cell r="FV622">
            <v>0</v>
          </cell>
          <cell r="FW622">
            <v>0</v>
          </cell>
          <cell r="FX622">
            <v>0</v>
          </cell>
          <cell r="FY622">
            <v>0</v>
          </cell>
          <cell r="FZ622">
            <v>0</v>
          </cell>
          <cell r="GA622">
            <v>0</v>
          </cell>
          <cell r="GB622">
            <v>0</v>
          </cell>
          <cell r="GC622">
            <v>0</v>
          </cell>
          <cell r="GD622">
            <v>0</v>
          </cell>
          <cell r="GE622">
            <v>0</v>
          </cell>
          <cell r="GF622">
            <v>0</v>
          </cell>
          <cell r="GG622">
            <v>0</v>
          </cell>
          <cell r="GH622">
            <v>0</v>
          </cell>
          <cell r="GI622">
            <v>0</v>
          </cell>
          <cell r="GJ622">
            <v>0</v>
          </cell>
          <cell r="GK622">
            <v>0</v>
          </cell>
          <cell r="GL622">
            <v>0</v>
          </cell>
          <cell r="GM622">
            <v>0</v>
          </cell>
          <cell r="GN622">
            <v>0</v>
          </cell>
          <cell r="GO622">
            <v>0</v>
          </cell>
          <cell r="GP622">
            <v>0</v>
          </cell>
          <cell r="GQ622">
            <v>0</v>
          </cell>
          <cell r="GR622">
            <v>0</v>
          </cell>
          <cell r="GS622">
            <v>0</v>
          </cell>
          <cell r="GT622">
            <v>0</v>
          </cell>
          <cell r="GU622">
            <v>0</v>
          </cell>
          <cell r="GV622">
            <v>0</v>
          </cell>
          <cell r="GW622">
            <v>0</v>
          </cell>
          <cell r="GX622">
            <v>0</v>
          </cell>
          <cell r="GY622">
            <v>0</v>
          </cell>
          <cell r="GZ622">
            <v>0</v>
          </cell>
          <cell r="HA622">
            <v>0</v>
          </cell>
          <cell r="HB622">
            <v>0</v>
          </cell>
          <cell r="HC622">
            <v>0</v>
          </cell>
          <cell r="HD622">
            <v>0</v>
          </cell>
          <cell r="HE622">
            <v>0</v>
          </cell>
          <cell r="HF622">
            <v>0</v>
          </cell>
          <cell r="HG622">
            <v>0</v>
          </cell>
          <cell r="HH622">
            <v>0</v>
          </cell>
          <cell r="HI622">
            <v>0</v>
          </cell>
          <cell r="HJ622">
            <v>0</v>
          </cell>
          <cell r="HK622">
            <v>0</v>
          </cell>
          <cell r="HL622">
            <v>0</v>
          </cell>
          <cell r="HM622">
            <v>0</v>
          </cell>
          <cell r="HN622">
            <v>0</v>
          </cell>
          <cell r="HO622">
            <v>0</v>
          </cell>
          <cell r="HP622">
            <v>0</v>
          </cell>
          <cell r="HQ622">
            <v>0</v>
          </cell>
          <cell r="HR622">
            <v>0</v>
          </cell>
          <cell r="HS622">
            <v>0</v>
          </cell>
          <cell r="HT622">
            <v>0</v>
          </cell>
          <cell r="HU622">
            <v>0</v>
          </cell>
          <cell r="HV622">
            <v>0</v>
          </cell>
          <cell r="HW622">
            <v>0</v>
          </cell>
          <cell r="HX622">
            <v>0</v>
          </cell>
          <cell r="HY622">
            <v>0</v>
          </cell>
          <cell r="HZ622">
            <v>0</v>
          </cell>
          <cell r="IA622">
            <v>0</v>
          </cell>
          <cell r="IB622">
            <v>0</v>
          </cell>
          <cell r="IC622">
            <v>0</v>
          </cell>
          <cell r="ID622">
            <v>0</v>
          </cell>
          <cell r="IE622">
            <v>0</v>
          </cell>
          <cell r="IF622">
            <v>0</v>
          </cell>
          <cell r="IG622">
            <v>0</v>
          </cell>
          <cell r="IH622">
            <v>0</v>
          </cell>
          <cell r="II622">
            <v>0</v>
          </cell>
          <cell r="IJ622">
            <v>0</v>
          </cell>
          <cell r="IK622">
            <v>0</v>
          </cell>
          <cell r="IL622">
            <v>0</v>
          </cell>
          <cell r="IM622">
            <v>0</v>
          </cell>
          <cell r="IN622">
            <v>0</v>
          </cell>
          <cell r="IO622">
            <v>0</v>
          </cell>
          <cell r="IP622">
            <v>0</v>
          </cell>
          <cell r="IQ622">
            <v>0</v>
          </cell>
          <cell r="IR622">
            <v>0</v>
          </cell>
          <cell r="IS622">
            <v>0</v>
          </cell>
          <cell r="IT622">
            <v>0</v>
          </cell>
          <cell r="IU622">
            <v>0</v>
          </cell>
          <cell r="IV622">
            <v>0</v>
          </cell>
          <cell r="IW622">
            <v>0</v>
          </cell>
          <cell r="IX622">
            <v>0</v>
          </cell>
          <cell r="IY622">
            <v>0</v>
          </cell>
          <cell r="IZ622">
            <v>0</v>
          </cell>
          <cell r="JA622">
            <v>0</v>
          </cell>
          <cell r="JB622">
            <v>0</v>
          </cell>
          <cell r="JC622">
            <v>0</v>
          </cell>
          <cell r="JD622">
            <v>0</v>
          </cell>
          <cell r="JE622">
            <v>0</v>
          </cell>
          <cell r="JF622">
            <v>0</v>
          </cell>
          <cell r="JG622">
            <v>0</v>
          </cell>
          <cell r="JH622">
            <v>0</v>
          </cell>
          <cell r="JI622">
            <v>0</v>
          </cell>
          <cell r="JJ622">
            <v>0</v>
          </cell>
          <cell r="JK622">
            <v>0</v>
          </cell>
          <cell r="JL622">
            <v>0</v>
          </cell>
          <cell r="JM622">
            <v>0</v>
          </cell>
          <cell r="JN622">
            <v>0</v>
          </cell>
          <cell r="JO622">
            <v>0</v>
          </cell>
          <cell r="JP622">
            <v>0</v>
          </cell>
          <cell r="JQ622">
            <v>0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2.7214328000191301E-4</v>
          </cell>
          <cell r="AF623">
            <v>0</v>
          </cell>
          <cell r="AG623">
            <v>1.284218899999523E-4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1.4372138999996231E-4</v>
          </cell>
          <cell r="AR623">
            <v>2.1175710000065351E-4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2.1175709999998737E-4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5.4680678599989818E-3</v>
          </cell>
          <cell r="BF623">
            <v>0</v>
          </cell>
          <cell r="BG623">
            <v>0</v>
          </cell>
          <cell r="BH623">
            <v>0</v>
          </cell>
          <cell r="BI623">
            <v>5.46806785999987E-3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8.9270505799987632E-3</v>
          </cell>
          <cell r="BS623">
            <v>0</v>
          </cell>
          <cell r="BT623">
            <v>0</v>
          </cell>
          <cell r="BU623">
            <v>4.3701232999999728E-3</v>
          </cell>
          <cell r="BV623">
            <v>3.8374118299999704E-3</v>
          </cell>
          <cell r="BW623">
            <v>7.1951545000015216E-4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7.1078934399988469E-3</v>
          </cell>
          <cell r="CF623">
            <v>0</v>
          </cell>
          <cell r="CG623">
            <v>0</v>
          </cell>
          <cell r="CH623">
            <v>0</v>
          </cell>
          <cell r="CI623">
            <v>7.1078934399997351E-3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5.5816825790000024E-2</v>
          </cell>
          <cell r="CS623">
            <v>0</v>
          </cell>
          <cell r="CT623">
            <v>0</v>
          </cell>
          <cell r="CU623">
            <v>6.0008073199999679E-3</v>
          </cell>
          <cell r="CV623">
            <v>2.6889375399999693E-2</v>
          </cell>
          <cell r="CW623">
            <v>4.5080001799999714E-3</v>
          </cell>
          <cell r="CX623">
            <v>1.8418642889999948E-2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5.1257707190000446E-2</v>
          </cell>
          <cell r="DF623">
            <v>0</v>
          </cell>
          <cell r="DG623">
            <v>0</v>
          </cell>
          <cell r="DH623">
            <v>7.5876135699999292E-3</v>
          </cell>
          <cell r="DI623">
            <v>4.428371639999984E-3</v>
          </cell>
          <cell r="DJ623">
            <v>1.5873705540000005E-2</v>
          </cell>
          <cell r="DK623">
            <v>2.3368016440000083E-2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3.8587931219998595E-2</v>
          </cell>
          <cell r="DS623">
            <v>0</v>
          </cell>
          <cell r="DT623">
            <v>0</v>
          </cell>
          <cell r="DU623">
            <v>3.5838017000000555E-3</v>
          </cell>
          <cell r="DV623">
            <v>2.7843129519999898E-2</v>
          </cell>
          <cell r="DW623">
            <v>7.1609999999999729E-3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  <cell r="EJ623">
            <v>0</v>
          </cell>
          <cell r="EK623">
            <v>0</v>
          </cell>
          <cell r="EL623">
            <v>0</v>
          </cell>
          <cell r="EM623">
            <v>0</v>
          </cell>
          <cell r="EN623">
            <v>0</v>
          </cell>
          <cell r="EO623">
            <v>0</v>
          </cell>
          <cell r="EP623">
            <v>0</v>
          </cell>
          <cell r="EQ623">
            <v>0</v>
          </cell>
          <cell r="ER623">
            <v>0</v>
          </cell>
          <cell r="ES623">
            <v>0</v>
          </cell>
          <cell r="ET623">
            <v>0</v>
          </cell>
          <cell r="EU623">
            <v>0</v>
          </cell>
          <cell r="EV623">
            <v>0</v>
          </cell>
          <cell r="EW623">
            <v>0</v>
          </cell>
          <cell r="EX623">
            <v>0</v>
          </cell>
          <cell r="EY623">
            <v>0</v>
          </cell>
          <cell r="EZ623">
            <v>0</v>
          </cell>
          <cell r="FA623">
            <v>0</v>
          </cell>
          <cell r="FB623">
            <v>0</v>
          </cell>
          <cell r="FC623">
            <v>0</v>
          </cell>
          <cell r="FD623">
            <v>0</v>
          </cell>
          <cell r="FE623">
            <v>0</v>
          </cell>
          <cell r="FF623">
            <v>0</v>
          </cell>
          <cell r="FG623">
            <v>0</v>
          </cell>
          <cell r="FH623">
            <v>0</v>
          </cell>
          <cell r="FI623">
            <v>0</v>
          </cell>
          <cell r="FJ623">
            <v>0</v>
          </cell>
          <cell r="FK623">
            <v>0</v>
          </cell>
          <cell r="FL623">
            <v>0</v>
          </cell>
          <cell r="FM623">
            <v>0</v>
          </cell>
          <cell r="FN623">
            <v>0</v>
          </cell>
          <cell r="FO623">
            <v>0</v>
          </cell>
          <cell r="FP623">
            <v>0</v>
          </cell>
          <cell r="FQ623">
            <v>0</v>
          </cell>
          <cell r="FR623">
            <v>0</v>
          </cell>
          <cell r="FS623">
            <v>0</v>
          </cell>
          <cell r="FT623">
            <v>0</v>
          </cell>
          <cell r="FU623">
            <v>0</v>
          </cell>
          <cell r="FV623">
            <v>0</v>
          </cell>
          <cell r="FW623">
            <v>0</v>
          </cell>
          <cell r="FX623">
            <v>0</v>
          </cell>
          <cell r="FY623">
            <v>0</v>
          </cell>
          <cell r="FZ623">
            <v>0</v>
          </cell>
          <cell r="GA623">
            <v>0</v>
          </cell>
          <cell r="GB623">
            <v>0</v>
          </cell>
          <cell r="GC623">
            <v>0</v>
          </cell>
          <cell r="GD623">
            <v>0</v>
          </cell>
          <cell r="GE623">
            <v>0</v>
          </cell>
          <cell r="GF623">
            <v>0</v>
          </cell>
          <cell r="GG623">
            <v>0</v>
          </cell>
          <cell r="GH623">
            <v>0</v>
          </cell>
          <cell r="GI623">
            <v>0</v>
          </cell>
          <cell r="GJ623">
            <v>0</v>
          </cell>
          <cell r="GK623">
            <v>0</v>
          </cell>
          <cell r="GL623">
            <v>0</v>
          </cell>
          <cell r="GM623">
            <v>0</v>
          </cell>
          <cell r="GN623">
            <v>0</v>
          </cell>
          <cell r="GO623">
            <v>0</v>
          </cell>
          <cell r="GP623">
            <v>0</v>
          </cell>
          <cell r="GQ623">
            <v>0</v>
          </cell>
          <cell r="GR623">
            <v>0</v>
          </cell>
          <cell r="GS623">
            <v>0</v>
          </cell>
          <cell r="GT623">
            <v>0</v>
          </cell>
          <cell r="GU623">
            <v>0</v>
          </cell>
          <cell r="GV623">
            <v>0</v>
          </cell>
          <cell r="GW623">
            <v>0</v>
          </cell>
          <cell r="GX623">
            <v>0</v>
          </cell>
          <cell r="GY623">
            <v>0</v>
          </cell>
          <cell r="GZ623">
            <v>0</v>
          </cell>
          <cell r="HA623">
            <v>0</v>
          </cell>
          <cell r="HB623">
            <v>0</v>
          </cell>
          <cell r="HC623">
            <v>0</v>
          </cell>
          <cell r="HD623">
            <v>0</v>
          </cell>
          <cell r="HE623">
            <v>0</v>
          </cell>
          <cell r="HF623">
            <v>0</v>
          </cell>
          <cell r="HG623">
            <v>0</v>
          </cell>
          <cell r="HH623">
            <v>0</v>
          </cell>
          <cell r="HI623">
            <v>0</v>
          </cell>
          <cell r="HJ623">
            <v>0</v>
          </cell>
          <cell r="HK623">
            <v>0</v>
          </cell>
          <cell r="HL623">
            <v>0</v>
          </cell>
          <cell r="HM623">
            <v>0</v>
          </cell>
          <cell r="HN623">
            <v>0</v>
          </cell>
          <cell r="HO623">
            <v>0</v>
          </cell>
          <cell r="HP623">
            <v>0</v>
          </cell>
          <cell r="HQ623">
            <v>0</v>
          </cell>
          <cell r="HR623">
            <v>0</v>
          </cell>
          <cell r="HS623">
            <v>0</v>
          </cell>
          <cell r="HT623">
            <v>0</v>
          </cell>
          <cell r="HU623">
            <v>0</v>
          </cell>
          <cell r="HV623">
            <v>0</v>
          </cell>
          <cell r="HW623">
            <v>0</v>
          </cell>
          <cell r="HX623">
            <v>0</v>
          </cell>
          <cell r="HY623">
            <v>0</v>
          </cell>
          <cell r="HZ623">
            <v>0</v>
          </cell>
          <cell r="IA623">
            <v>0</v>
          </cell>
          <cell r="IB623">
            <v>0</v>
          </cell>
          <cell r="IC623">
            <v>0</v>
          </cell>
          <cell r="ID623">
            <v>0</v>
          </cell>
          <cell r="IE623">
            <v>0</v>
          </cell>
          <cell r="IF623">
            <v>0</v>
          </cell>
          <cell r="IG623">
            <v>0</v>
          </cell>
          <cell r="IH623">
            <v>0</v>
          </cell>
          <cell r="II623">
            <v>0</v>
          </cell>
          <cell r="IJ623">
            <v>0</v>
          </cell>
          <cell r="IK623">
            <v>0</v>
          </cell>
          <cell r="IL623">
            <v>0</v>
          </cell>
          <cell r="IM623">
            <v>0</v>
          </cell>
          <cell r="IN623">
            <v>0</v>
          </cell>
          <cell r="IO623">
            <v>0</v>
          </cell>
          <cell r="IP623">
            <v>0</v>
          </cell>
          <cell r="IQ623">
            <v>0</v>
          </cell>
          <cell r="IR623">
            <v>0</v>
          </cell>
          <cell r="IS623">
            <v>0</v>
          </cell>
          <cell r="IT623">
            <v>0</v>
          </cell>
          <cell r="IU623">
            <v>0</v>
          </cell>
          <cell r="IV623">
            <v>0</v>
          </cell>
          <cell r="IW623">
            <v>0</v>
          </cell>
          <cell r="IX623">
            <v>0</v>
          </cell>
          <cell r="IY623">
            <v>0</v>
          </cell>
          <cell r="IZ623">
            <v>0</v>
          </cell>
          <cell r="JA623">
            <v>0</v>
          </cell>
          <cell r="JB623">
            <v>0</v>
          </cell>
          <cell r="JC623">
            <v>0</v>
          </cell>
          <cell r="JD623">
            <v>0</v>
          </cell>
          <cell r="JE623">
            <v>0</v>
          </cell>
          <cell r="JF623">
            <v>0</v>
          </cell>
          <cell r="JG623">
            <v>0</v>
          </cell>
          <cell r="JH623">
            <v>0</v>
          </cell>
          <cell r="JI623">
            <v>0</v>
          </cell>
          <cell r="JJ623">
            <v>0</v>
          </cell>
          <cell r="JK623">
            <v>0</v>
          </cell>
          <cell r="JL623">
            <v>0</v>
          </cell>
          <cell r="JM623">
            <v>0</v>
          </cell>
          <cell r="JN623">
            <v>0</v>
          </cell>
          <cell r="JO623">
            <v>0</v>
          </cell>
          <cell r="JP623">
            <v>0</v>
          </cell>
          <cell r="JQ623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2.0555525300007815E-3</v>
          </cell>
          <cell r="AF624">
            <v>0</v>
          </cell>
          <cell r="AG624">
            <v>2.0555525300000044E-3</v>
          </cell>
          <cell r="AH624">
            <v>0</v>
          </cell>
          <cell r="AI624">
            <v>-2.0555525300001154E-3</v>
          </cell>
          <cell r="AJ624">
            <v>2.0555525300000044E-3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  <cell r="EJ624">
            <v>0</v>
          </cell>
          <cell r="EK624">
            <v>0</v>
          </cell>
          <cell r="EL624">
            <v>0</v>
          </cell>
          <cell r="EM624">
            <v>0</v>
          </cell>
          <cell r="EN624">
            <v>0</v>
          </cell>
          <cell r="EO624">
            <v>0</v>
          </cell>
          <cell r="EP624">
            <v>0</v>
          </cell>
          <cell r="EQ624">
            <v>0</v>
          </cell>
          <cell r="ER624">
            <v>0</v>
          </cell>
          <cell r="ES624">
            <v>0</v>
          </cell>
          <cell r="ET624">
            <v>0</v>
          </cell>
          <cell r="EU624">
            <v>0</v>
          </cell>
          <cell r="EV624">
            <v>0</v>
          </cell>
          <cell r="EW624">
            <v>0</v>
          </cell>
          <cell r="EX624">
            <v>0</v>
          </cell>
          <cell r="EY624">
            <v>0</v>
          </cell>
          <cell r="EZ624">
            <v>0</v>
          </cell>
          <cell r="FA624">
            <v>0</v>
          </cell>
          <cell r="FB624">
            <v>0</v>
          </cell>
          <cell r="FC624">
            <v>0</v>
          </cell>
          <cell r="FD624">
            <v>0</v>
          </cell>
          <cell r="FE624">
            <v>0</v>
          </cell>
          <cell r="FF624">
            <v>0</v>
          </cell>
          <cell r="FG624">
            <v>0</v>
          </cell>
          <cell r="FH624">
            <v>0</v>
          </cell>
          <cell r="FI624">
            <v>0</v>
          </cell>
          <cell r="FJ624">
            <v>0</v>
          </cell>
          <cell r="FK624">
            <v>0</v>
          </cell>
          <cell r="FL624">
            <v>0</v>
          </cell>
          <cell r="FM624">
            <v>0</v>
          </cell>
          <cell r="FN624">
            <v>0</v>
          </cell>
          <cell r="FO624">
            <v>0</v>
          </cell>
          <cell r="FP624">
            <v>0</v>
          </cell>
          <cell r="FQ624">
            <v>0</v>
          </cell>
          <cell r="FR624">
            <v>0</v>
          </cell>
          <cell r="FS624">
            <v>0</v>
          </cell>
          <cell r="FT624">
            <v>0</v>
          </cell>
          <cell r="FU624">
            <v>0</v>
          </cell>
          <cell r="FV624">
            <v>0</v>
          </cell>
          <cell r="FW624">
            <v>0</v>
          </cell>
          <cell r="FX624">
            <v>0</v>
          </cell>
          <cell r="FY624">
            <v>0</v>
          </cell>
          <cell r="FZ624">
            <v>0</v>
          </cell>
          <cell r="GA624">
            <v>0</v>
          </cell>
          <cell r="GB624">
            <v>0</v>
          </cell>
          <cell r="GC624">
            <v>0</v>
          </cell>
          <cell r="GD624">
            <v>0</v>
          </cell>
          <cell r="GE624">
            <v>0</v>
          </cell>
          <cell r="GF624">
            <v>0</v>
          </cell>
          <cell r="GG624">
            <v>0</v>
          </cell>
          <cell r="GH624">
            <v>0</v>
          </cell>
          <cell r="GI624">
            <v>0</v>
          </cell>
          <cell r="GJ624">
            <v>0</v>
          </cell>
          <cell r="GK624">
            <v>0</v>
          </cell>
          <cell r="GL624">
            <v>0</v>
          </cell>
          <cell r="GM624">
            <v>0</v>
          </cell>
          <cell r="GN624">
            <v>0</v>
          </cell>
          <cell r="GO624">
            <v>0</v>
          </cell>
          <cell r="GP624">
            <v>0</v>
          </cell>
          <cell r="GQ624">
            <v>0</v>
          </cell>
          <cell r="GR624">
            <v>0</v>
          </cell>
          <cell r="GS624">
            <v>0</v>
          </cell>
          <cell r="GT624">
            <v>0</v>
          </cell>
          <cell r="GU624">
            <v>0</v>
          </cell>
          <cell r="GV624">
            <v>0</v>
          </cell>
          <cell r="GW624">
            <v>0</v>
          </cell>
          <cell r="GX624">
            <v>0</v>
          </cell>
          <cell r="GY624">
            <v>0</v>
          </cell>
          <cell r="GZ624">
            <v>0</v>
          </cell>
          <cell r="HA624">
            <v>0</v>
          </cell>
          <cell r="HB624">
            <v>0</v>
          </cell>
          <cell r="HC624">
            <v>0</v>
          </cell>
          <cell r="HD624">
            <v>0</v>
          </cell>
          <cell r="HE624">
            <v>0</v>
          </cell>
          <cell r="HF624">
            <v>0</v>
          </cell>
          <cell r="HG624">
            <v>0</v>
          </cell>
          <cell r="HH624">
            <v>0</v>
          </cell>
          <cell r="HI624">
            <v>0</v>
          </cell>
          <cell r="HJ624">
            <v>0</v>
          </cell>
          <cell r="HK624">
            <v>0</v>
          </cell>
          <cell r="HL624">
            <v>0</v>
          </cell>
          <cell r="HM624">
            <v>0</v>
          </cell>
          <cell r="HN624">
            <v>0</v>
          </cell>
          <cell r="HO624">
            <v>0</v>
          </cell>
          <cell r="HP624">
            <v>0</v>
          </cell>
          <cell r="HQ624">
            <v>0</v>
          </cell>
          <cell r="HR624">
            <v>0</v>
          </cell>
          <cell r="HS624">
            <v>0</v>
          </cell>
          <cell r="HT624">
            <v>0</v>
          </cell>
          <cell r="HU624">
            <v>0</v>
          </cell>
          <cell r="HV624">
            <v>0</v>
          </cell>
          <cell r="HW624">
            <v>0</v>
          </cell>
          <cell r="HX624">
            <v>0</v>
          </cell>
          <cell r="HY624">
            <v>0</v>
          </cell>
          <cell r="HZ624">
            <v>0</v>
          </cell>
          <cell r="IA624">
            <v>0</v>
          </cell>
          <cell r="IB624">
            <v>0</v>
          </cell>
          <cell r="IC624">
            <v>0</v>
          </cell>
          <cell r="ID624">
            <v>0</v>
          </cell>
          <cell r="IE624">
            <v>0</v>
          </cell>
          <cell r="IF624">
            <v>0</v>
          </cell>
          <cell r="IG624">
            <v>0</v>
          </cell>
          <cell r="IH624">
            <v>0</v>
          </cell>
          <cell r="II624">
            <v>0</v>
          </cell>
          <cell r="IJ624">
            <v>0</v>
          </cell>
          <cell r="IK624">
            <v>0</v>
          </cell>
          <cell r="IL624">
            <v>0</v>
          </cell>
          <cell r="IM624">
            <v>0</v>
          </cell>
          <cell r="IN624">
            <v>0</v>
          </cell>
          <cell r="IO624">
            <v>0</v>
          </cell>
          <cell r="IP624">
            <v>0</v>
          </cell>
          <cell r="IQ624">
            <v>0</v>
          </cell>
          <cell r="IR624">
            <v>0</v>
          </cell>
          <cell r="IS624">
            <v>0</v>
          </cell>
          <cell r="IT624">
            <v>0</v>
          </cell>
          <cell r="IU624">
            <v>0</v>
          </cell>
          <cell r="IV624">
            <v>0</v>
          </cell>
          <cell r="IW624">
            <v>0</v>
          </cell>
          <cell r="IX624">
            <v>0</v>
          </cell>
          <cell r="IY624">
            <v>0</v>
          </cell>
          <cell r="IZ624">
            <v>0</v>
          </cell>
          <cell r="JA624">
            <v>0</v>
          </cell>
          <cell r="JB624">
            <v>0</v>
          </cell>
          <cell r="JC624">
            <v>0</v>
          </cell>
          <cell r="JD624">
            <v>0</v>
          </cell>
          <cell r="JE624">
            <v>6.1900000000128953E-9</v>
          </cell>
          <cell r="JF624">
            <v>0</v>
          </cell>
          <cell r="JG624">
            <v>0</v>
          </cell>
          <cell r="JH624">
            <v>6.1899999999993427E-9</v>
          </cell>
          <cell r="JI624">
            <v>0</v>
          </cell>
          <cell r="JJ624">
            <v>0</v>
          </cell>
          <cell r="JK624">
            <v>0</v>
          </cell>
          <cell r="JL624">
            <v>0</v>
          </cell>
          <cell r="JM624">
            <v>0</v>
          </cell>
          <cell r="JN624">
            <v>0</v>
          </cell>
          <cell r="JO624">
            <v>0</v>
          </cell>
          <cell r="JP624">
            <v>0</v>
          </cell>
          <cell r="JQ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1.9475890509998095E-2</v>
          </cell>
          <cell r="AF625">
            <v>0</v>
          </cell>
          <cell r="AG625">
            <v>3.560122339999916E-3</v>
          </cell>
          <cell r="AH625">
            <v>7.1231157600000206E-3</v>
          </cell>
          <cell r="AI625">
            <v>2.0055000299998849E-3</v>
          </cell>
          <cell r="AJ625">
            <v>5.3815788300000111E-3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1.4055735500000388E-3</v>
          </cell>
          <cell r="AR625">
            <v>1.7724363440001056E-2</v>
          </cell>
          <cell r="AS625">
            <v>0</v>
          </cell>
          <cell r="AT625">
            <v>0</v>
          </cell>
          <cell r="AU625">
            <v>2.0715000000000039E-3</v>
          </cell>
          <cell r="AV625">
            <v>0</v>
          </cell>
          <cell r="AW625">
            <v>5.7228046200001881E-3</v>
          </cell>
          <cell r="AX625">
            <v>2.0715000000000039E-3</v>
          </cell>
          <cell r="AY625">
            <v>0</v>
          </cell>
          <cell r="AZ625">
            <v>0</v>
          </cell>
          <cell r="BA625">
            <v>5.9147125199999762E-3</v>
          </cell>
          <cell r="BB625">
            <v>1.9438463000001072E-3</v>
          </cell>
          <cell r="BC625">
            <v>0</v>
          </cell>
          <cell r="BD625">
            <v>0</v>
          </cell>
          <cell r="BE625">
            <v>8.2860000699973568E-3</v>
          </cell>
          <cell r="BF625">
            <v>0</v>
          </cell>
          <cell r="BG625">
            <v>0</v>
          </cell>
          <cell r="BH625">
            <v>2.0715000200000055E-3</v>
          </cell>
          <cell r="BI625">
            <v>6.2145000500000158E-3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5.2118323199970007E-3</v>
          </cell>
          <cell r="BS625">
            <v>0</v>
          </cell>
          <cell r="BT625">
            <v>0</v>
          </cell>
          <cell r="BU625">
            <v>3.2461180000000756E-3</v>
          </cell>
          <cell r="BV625">
            <v>2.2298946589999868E-2</v>
          </cell>
          <cell r="BW625">
            <v>-2.4630879400000527E-3</v>
          </cell>
          <cell r="BX625">
            <v>-5.4642240700000233E-3</v>
          </cell>
          <cell r="BY625">
            <v>0</v>
          </cell>
          <cell r="BZ625">
            <v>0</v>
          </cell>
          <cell r="CA625">
            <v>-3.5768110000000686E-3</v>
          </cell>
          <cell r="CB625">
            <v>-6.6917451799999306E-3</v>
          </cell>
          <cell r="CC625">
            <v>-2.1373640800002036E-3</v>
          </cell>
          <cell r="CD625">
            <v>0</v>
          </cell>
          <cell r="CE625">
            <v>1.04364455999999E-2</v>
          </cell>
          <cell r="CF625">
            <v>0</v>
          </cell>
          <cell r="CG625">
            <v>0</v>
          </cell>
          <cell r="CH625">
            <v>2.1810664999999396E-3</v>
          </cell>
          <cell r="CI625">
            <v>8.2553790999999599E-3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0.10972887265999987</v>
          </cell>
          <cell r="CS625">
            <v>0</v>
          </cell>
          <cell r="CT625">
            <v>0</v>
          </cell>
          <cell r="CU625">
            <v>0</v>
          </cell>
          <cell r="CV625">
            <v>2.7237586330000063E-2</v>
          </cell>
          <cell r="CW625">
            <v>0</v>
          </cell>
          <cell r="CX625">
            <v>8.2491286329999802E-2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4.2638324670001282E-2</v>
          </cell>
          <cell r="DF625">
            <v>0</v>
          </cell>
          <cell r="DG625">
            <v>0</v>
          </cell>
          <cell r="DH625">
            <v>4.2612112700002314E-3</v>
          </cell>
          <cell r="DI625">
            <v>9.0613475000000943E-3</v>
          </cell>
          <cell r="DJ625">
            <v>2.9315765900000068E-2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2.5609212440002693E-2</v>
          </cell>
          <cell r="DS625">
            <v>0</v>
          </cell>
          <cell r="DT625">
            <v>0</v>
          </cell>
          <cell r="DU625">
            <v>2.3370000000000335E-3</v>
          </cell>
          <cell r="DV625">
            <v>1.8598212439999928E-2</v>
          </cell>
          <cell r="DW625">
            <v>2.3370000000000335E-3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2.3370000000000335E-3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  <cell r="EJ625">
            <v>0</v>
          </cell>
          <cell r="EK625">
            <v>0</v>
          </cell>
          <cell r="EL625">
            <v>0</v>
          </cell>
          <cell r="EM625">
            <v>0</v>
          </cell>
          <cell r="EN625">
            <v>0</v>
          </cell>
          <cell r="EO625">
            <v>0</v>
          </cell>
          <cell r="EP625">
            <v>0</v>
          </cell>
          <cell r="EQ625">
            <v>0</v>
          </cell>
          <cell r="ER625">
            <v>0</v>
          </cell>
          <cell r="ES625">
            <v>0</v>
          </cell>
          <cell r="ET625">
            <v>0</v>
          </cell>
          <cell r="EU625">
            <v>0</v>
          </cell>
          <cell r="EV625">
            <v>0</v>
          </cell>
          <cell r="EW625">
            <v>0</v>
          </cell>
          <cell r="EX625">
            <v>0</v>
          </cell>
          <cell r="EY625">
            <v>0</v>
          </cell>
          <cell r="EZ625">
            <v>0</v>
          </cell>
          <cell r="FA625">
            <v>0</v>
          </cell>
          <cell r="FB625">
            <v>0</v>
          </cell>
          <cell r="FC625">
            <v>0</v>
          </cell>
          <cell r="FD625">
            <v>0</v>
          </cell>
          <cell r="FE625">
            <v>0</v>
          </cell>
          <cell r="FF625">
            <v>0</v>
          </cell>
          <cell r="FG625">
            <v>0</v>
          </cell>
          <cell r="FH625">
            <v>0</v>
          </cell>
          <cell r="FI625">
            <v>0</v>
          </cell>
          <cell r="FJ625">
            <v>0</v>
          </cell>
          <cell r="FK625">
            <v>0</v>
          </cell>
          <cell r="FL625">
            <v>0</v>
          </cell>
          <cell r="FM625">
            <v>0</v>
          </cell>
          <cell r="FN625">
            <v>0</v>
          </cell>
          <cell r="FO625">
            <v>0</v>
          </cell>
          <cell r="FP625">
            <v>0</v>
          </cell>
          <cell r="FQ625">
            <v>0</v>
          </cell>
          <cell r="FR625">
            <v>0</v>
          </cell>
          <cell r="FS625">
            <v>0</v>
          </cell>
          <cell r="FT625">
            <v>0</v>
          </cell>
          <cell r="FU625">
            <v>0</v>
          </cell>
          <cell r="FV625">
            <v>0</v>
          </cell>
          <cell r="FW625">
            <v>0</v>
          </cell>
          <cell r="FX625">
            <v>0</v>
          </cell>
          <cell r="FY625">
            <v>0</v>
          </cell>
          <cell r="FZ625">
            <v>0</v>
          </cell>
          <cell r="GA625">
            <v>0</v>
          </cell>
          <cell r="GB625">
            <v>0</v>
          </cell>
          <cell r="GC625">
            <v>0</v>
          </cell>
          <cell r="GD625">
            <v>0</v>
          </cell>
          <cell r="GE625">
            <v>0</v>
          </cell>
          <cell r="GF625">
            <v>0</v>
          </cell>
          <cell r="GG625">
            <v>0</v>
          </cell>
          <cell r="GH625">
            <v>0</v>
          </cell>
          <cell r="GI625">
            <v>0</v>
          </cell>
          <cell r="GJ625">
            <v>0</v>
          </cell>
          <cell r="GK625">
            <v>0</v>
          </cell>
          <cell r="GL625">
            <v>0</v>
          </cell>
          <cell r="GM625">
            <v>0</v>
          </cell>
          <cell r="GN625">
            <v>0</v>
          </cell>
          <cell r="GO625">
            <v>0</v>
          </cell>
          <cell r="GP625">
            <v>0</v>
          </cell>
          <cell r="GQ625">
            <v>0</v>
          </cell>
          <cell r="GR625">
            <v>0</v>
          </cell>
          <cell r="GS625">
            <v>0</v>
          </cell>
          <cell r="GT625">
            <v>0</v>
          </cell>
          <cell r="GU625">
            <v>0</v>
          </cell>
          <cell r="GV625">
            <v>0</v>
          </cell>
          <cell r="GW625">
            <v>0</v>
          </cell>
          <cell r="GX625">
            <v>0</v>
          </cell>
          <cell r="GY625">
            <v>0</v>
          </cell>
          <cell r="GZ625">
            <v>0</v>
          </cell>
          <cell r="HA625">
            <v>0</v>
          </cell>
          <cell r="HB625">
            <v>0</v>
          </cell>
          <cell r="HC625">
            <v>0</v>
          </cell>
          <cell r="HD625">
            <v>0</v>
          </cell>
          <cell r="HE625">
            <v>0</v>
          </cell>
          <cell r="HF625">
            <v>0</v>
          </cell>
          <cell r="HG625">
            <v>0</v>
          </cell>
          <cell r="HH625">
            <v>0</v>
          </cell>
          <cell r="HI625">
            <v>0</v>
          </cell>
          <cell r="HJ625">
            <v>0</v>
          </cell>
          <cell r="HK625">
            <v>0</v>
          </cell>
          <cell r="HL625">
            <v>0</v>
          </cell>
          <cell r="HM625">
            <v>0</v>
          </cell>
          <cell r="HN625">
            <v>0</v>
          </cell>
          <cell r="HO625">
            <v>0</v>
          </cell>
          <cell r="HP625">
            <v>0</v>
          </cell>
          <cell r="HQ625">
            <v>0</v>
          </cell>
          <cell r="HR625">
            <v>0</v>
          </cell>
          <cell r="HS625">
            <v>0</v>
          </cell>
          <cell r="HT625">
            <v>0</v>
          </cell>
          <cell r="HU625">
            <v>0</v>
          </cell>
          <cell r="HV625">
            <v>0</v>
          </cell>
          <cell r="HW625">
            <v>0</v>
          </cell>
          <cell r="HX625">
            <v>0</v>
          </cell>
          <cell r="HY625">
            <v>0</v>
          </cell>
          <cell r="HZ625">
            <v>0</v>
          </cell>
          <cell r="IA625">
            <v>0</v>
          </cell>
          <cell r="IB625">
            <v>0</v>
          </cell>
          <cell r="IC625">
            <v>0</v>
          </cell>
          <cell r="ID625">
            <v>0</v>
          </cell>
          <cell r="IE625">
            <v>0</v>
          </cell>
          <cell r="IF625">
            <v>0</v>
          </cell>
          <cell r="IG625">
            <v>0</v>
          </cell>
          <cell r="IH625">
            <v>0</v>
          </cell>
          <cell r="II625">
            <v>0</v>
          </cell>
          <cell r="IJ625">
            <v>0</v>
          </cell>
          <cell r="IK625">
            <v>0</v>
          </cell>
          <cell r="IL625">
            <v>0</v>
          </cell>
          <cell r="IM625">
            <v>0</v>
          </cell>
          <cell r="IN625">
            <v>0</v>
          </cell>
          <cell r="IO625">
            <v>0</v>
          </cell>
          <cell r="IP625">
            <v>0</v>
          </cell>
          <cell r="IQ625">
            <v>0</v>
          </cell>
          <cell r="IR625">
            <v>0</v>
          </cell>
          <cell r="IS625">
            <v>0</v>
          </cell>
          <cell r="IT625">
            <v>0</v>
          </cell>
          <cell r="IU625">
            <v>0</v>
          </cell>
          <cell r="IV625">
            <v>0</v>
          </cell>
          <cell r="IW625">
            <v>0</v>
          </cell>
          <cell r="IX625">
            <v>0</v>
          </cell>
          <cell r="IY625">
            <v>0</v>
          </cell>
          <cell r="IZ625">
            <v>0</v>
          </cell>
          <cell r="JA625">
            <v>0</v>
          </cell>
          <cell r="JB625">
            <v>0</v>
          </cell>
          <cell r="JC625">
            <v>0</v>
          </cell>
          <cell r="JD625">
            <v>0</v>
          </cell>
          <cell r="JE625">
            <v>2.1311779000005027E-4</v>
          </cell>
          <cell r="JF625">
            <v>0</v>
          </cell>
          <cell r="JG625">
            <v>0</v>
          </cell>
          <cell r="JH625">
            <v>5.0000000000001432E-5</v>
          </cell>
          <cell r="JI625">
            <v>1.6311779000000026E-4</v>
          </cell>
          <cell r="JJ625">
            <v>0</v>
          </cell>
          <cell r="JK625">
            <v>0</v>
          </cell>
          <cell r="JL625">
            <v>0</v>
          </cell>
          <cell r="JM625">
            <v>0</v>
          </cell>
          <cell r="JN625">
            <v>0</v>
          </cell>
          <cell r="JO625">
            <v>0</v>
          </cell>
          <cell r="JP625">
            <v>0</v>
          </cell>
          <cell r="JQ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1.322400055000017E-2</v>
          </cell>
          <cell r="AF626">
            <v>4.4080001799999824E-3</v>
          </cell>
          <cell r="AG626">
            <v>4.4080001800002044E-3</v>
          </cell>
          <cell r="AH626">
            <v>2.2040000900001022E-3</v>
          </cell>
          <cell r="AI626">
            <v>0</v>
          </cell>
          <cell r="AJ626">
            <v>2.204000100000103E-3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2.2704999900007294E-3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2.2704999899998413E-3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-2.3370000800007062E-3</v>
          </cell>
          <cell r="BS626">
            <v>0</v>
          </cell>
          <cell r="BT626">
            <v>0</v>
          </cell>
          <cell r="BU626">
            <v>0</v>
          </cell>
          <cell r="BV626">
            <v>-2.3370000799998181E-3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2.4694999999965717E-3</v>
          </cell>
          <cell r="CS626">
            <v>0</v>
          </cell>
          <cell r="CT626">
            <v>0</v>
          </cell>
          <cell r="CU626">
            <v>0</v>
          </cell>
          <cell r="CV626">
            <v>2.4694999999999023E-3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2.4694999700010101E-3</v>
          </cell>
          <cell r="DF626">
            <v>0</v>
          </cell>
          <cell r="DG626">
            <v>0</v>
          </cell>
          <cell r="DH626">
            <v>2.4694999700001219E-3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5.0709999100000402E-3</v>
          </cell>
          <cell r="DS626">
            <v>0</v>
          </cell>
          <cell r="DT626">
            <v>0</v>
          </cell>
          <cell r="DU626">
            <v>2.5354999500000197E-3</v>
          </cell>
          <cell r="DV626">
            <v>2.5354999600000205E-3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  <cell r="EJ626">
            <v>0</v>
          </cell>
          <cell r="EK626">
            <v>0</v>
          </cell>
          <cell r="EL626">
            <v>0</v>
          </cell>
          <cell r="EM626">
            <v>0</v>
          </cell>
          <cell r="EN626">
            <v>0</v>
          </cell>
          <cell r="EO626">
            <v>0</v>
          </cell>
          <cell r="EP626">
            <v>0</v>
          </cell>
          <cell r="EQ626">
            <v>0</v>
          </cell>
          <cell r="ER626">
            <v>0</v>
          </cell>
          <cell r="ES626">
            <v>0</v>
          </cell>
          <cell r="ET626">
            <v>0</v>
          </cell>
          <cell r="EU626">
            <v>0</v>
          </cell>
          <cell r="EV626">
            <v>0</v>
          </cell>
          <cell r="EW626">
            <v>0</v>
          </cell>
          <cell r="EX626">
            <v>0</v>
          </cell>
          <cell r="EY626">
            <v>0</v>
          </cell>
          <cell r="EZ626">
            <v>0</v>
          </cell>
          <cell r="FA626">
            <v>0</v>
          </cell>
          <cell r="FB626">
            <v>0</v>
          </cell>
          <cell r="FC626">
            <v>0</v>
          </cell>
          <cell r="FD626">
            <v>0</v>
          </cell>
          <cell r="FE626">
            <v>0</v>
          </cell>
          <cell r="FF626">
            <v>0</v>
          </cell>
          <cell r="FG626">
            <v>0</v>
          </cell>
          <cell r="FH626">
            <v>0</v>
          </cell>
          <cell r="FI626">
            <v>0</v>
          </cell>
          <cell r="FJ626">
            <v>0</v>
          </cell>
          <cell r="FK626">
            <v>0</v>
          </cell>
          <cell r="FL626">
            <v>0</v>
          </cell>
          <cell r="FM626">
            <v>0</v>
          </cell>
          <cell r="FN626">
            <v>0</v>
          </cell>
          <cell r="FO626">
            <v>0</v>
          </cell>
          <cell r="FP626">
            <v>0</v>
          </cell>
          <cell r="FQ626">
            <v>0</v>
          </cell>
          <cell r="FR626">
            <v>0</v>
          </cell>
          <cell r="FS626">
            <v>0</v>
          </cell>
          <cell r="FT626">
            <v>0</v>
          </cell>
          <cell r="FU626">
            <v>0</v>
          </cell>
          <cell r="FV626">
            <v>0</v>
          </cell>
          <cell r="FW626">
            <v>0</v>
          </cell>
          <cell r="FX626">
            <v>0</v>
          </cell>
          <cell r="FY626">
            <v>0</v>
          </cell>
          <cell r="FZ626">
            <v>0</v>
          </cell>
          <cell r="GA626">
            <v>0</v>
          </cell>
          <cell r="GB626">
            <v>0</v>
          </cell>
          <cell r="GC626">
            <v>0</v>
          </cell>
          <cell r="GD626">
            <v>0</v>
          </cell>
          <cell r="GE626">
            <v>0</v>
          </cell>
          <cell r="GF626">
            <v>0</v>
          </cell>
          <cell r="GG626">
            <v>0</v>
          </cell>
          <cell r="GH626">
            <v>0</v>
          </cell>
          <cell r="GI626">
            <v>0</v>
          </cell>
          <cell r="GJ626">
            <v>0</v>
          </cell>
          <cell r="GK626">
            <v>0</v>
          </cell>
          <cell r="GL626">
            <v>0</v>
          </cell>
          <cell r="GM626">
            <v>0</v>
          </cell>
          <cell r="GN626">
            <v>0</v>
          </cell>
          <cell r="GO626">
            <v>0</v>
          </cell>
          <cell r="GP626">
            <v>0</v>
          </cell>
          <cell r="GQ626">
            <v>0</v>
          </cell>
          <cell r="GR626">
            <v>0</v>
          </cell>
          <cell r="GS626">
            <v>0</v>
          </cell>
          <cell r="GT626">
            <v>0</v>
          </cell>
          <cell r="GU626">
            <v>0</v>
          </cell>
          <cell r="GV626">
            <v>0</v>
          </cell>
          <cell r="GW626">
            <v>0</v>
          </cell>
          <cell r="GX626">
            <v>0</v>
          </cell>
          <cell r="GY626">
            <v>0</v>
          </cell>
          <cell r="GZ626">
            <v>0</v>
          </cell>
          <cell r="HA626">
            <v>0</v>
          </cell>
          <cell r="HB626">
            <v>0</v>
          </cell>
          <cell r="HC626">
            <v>0</v>
          </cell>
          <cell r="HD626">
            <v>0</v>
          </cell>
          <cell r="HE626">
            <v>0</v>
          </cell>
          <cell r="HF626">
            <v>0</v>
          </cell>
          <cell r="HG626">
            <v>0</v>
          </cell>
          <cell r="HH626">
            <v>0</v>
          </cell>
          <cell r="HI626">
            <v>0</v>
          </cell>
          <cell r="HJ626">
            <v>0</v>
          </cell>
          <cell r="HK626">
            <v>0</v>
          </cell>
          <cell r="HL626">
            <v>0</v>
          </cell>
          <cell r="HM626">
            <v>0</v>
          </cell>
          <cell r="HN626">
            <v>0</v>
          </cell>
          <cell r="HO626">
            <v>0</v>
          </cell>
          <cell r="HP626">
            <v>0</v>
          </cell>
          <cell r="HQ626">
            <v>0</v>
          </cell>
          <cell r="HR626">
            <v>0</v>
          </cell>
          <cell r="HS626">
            <v>0</v>
          </cell>
          <cell r="HT626">
            <v>0</v>
          </cell>
          <cell r="HU626">
            <v>0</v>
          </cell>
          <cell r="HV626">
            <v>0</v>
          </cell>
          <cell r="HW626">
            <v>0</v>
          </cell>
          <cell r="HX626">
            <v>0</v>
          </cell>
          <cell r="HY626">
            <v>0</v>
          </cell>
          <cell r="HZ626">
            <v>0</v>
          </cell>
          <cell r="IA626">
            <v>0</v>
          </cell>
          <cell r="IB626">
            <v>0</v>
          </cell>
          <cell r="IC626">
            <v>0</v>
          </cell>
          <cell r="ID626">
            <v>0</v>
          </cell>
          <cell r="IE626">
            <v>0</v>
          </cell>
          <cell r="IF626">
            <v>0</v>
          </cell>
          <cell r="IG626">
            <v>0</v>
          </cell>
          <cell r="IH626">
            <v>0</v>
          </cell>
          <cell r="II626">
            <v>0</v>
          </cell>
          <cell r="IJ626">
            <v>0</v>
          </cell>
          <cell r="IK626">
            <v>0</v>
          </cell>
          <cell r="IL626">
            <v>0</v>
          </cell>
          <cell r="IM626">
            <v>0</v>
          </cell>
          <cell r="IN626">
            <v>0</v>
          </cell>
          <cell r="IO626">
            <v>0</v>
          </cell>
          <cell r="IP626">
            <v>0</v>
          </cell>
          <cell r="IQ626">
            <v>0</v>
          </cell>
          <cell r="IR626">
            <v>0</v>
          </cell>
          <cell r="IS626">
            <v>0</v>
          </cell>
          <cell r="IT626">
            <v>0</v>
          </cell>
          <cell r="IU626">
            <v>0</v>
          </cell>
          <cell r="IV626">
            <v>0</v>
          </cell>
          <cell r="IW626">
            <v>0</v>
          </cell>
          <cell r="IX626">
            <v>0</v>
          </cell>
          <cell r="IY626">
            <v>0</v>
          </cell>
          <cell r="IZ626">
            <v>0</v>
          </cell>
          <cell r="JA626">
            <v>0</v>
          </cell>
          <cell r="JB626">
            <v>0</v>
          </cell>
          <cell r="JC626">
            <v>0</v>
          </cell>
          <cell r="JD626">
            <v>0</v>
          </cell>
          <cell r="JE626">
            <v>-4.6337192999990062E-4</v>
          </cell>
          <cell r="JF626">
            <v>-1.9957145000000509E-4</v>
          </cell>
          <cell r="JG626">
            <v>-9.9999999999999395E-5</v>
          </cell>
          <cell r="JH626">
            <v>-2.4646900000022121E-6</v>
          </cell>
          <cell r="JI626">
            <v>-4.6090475000000117E-4</v>
          </cell>
          <cell r="JJ626">
            <v>0</v>
          </cell>
          <cell r="JK626">
            <v>-9.8888379999998582E-5</v>
          </cell>
          <cell r="JL626">
            <v>9.9999590000000166E-5</v>
          </cell>
          <cell r="JM626">
            <v>0</v>
          </cell>
          <cell r="JN626">
            <v>9.9804690000000057E-5</v>
          </cell>
          <cell r="JO626">
            <v>-2.5670000000643789E-7</v>
          </cell>
          <cell r="JP626">
            <v>0</v>
          </cell>
          <cell r="JQ626">
            <v>1.9890975999999755E-4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1.21716156399998E-2</v>
          </cell>
          <cell r="AF627">
            <v>4.4080001799999824E-3</v>
          </cell>
          <cell r="AG627">
            <v>4.4080001799997603E-3</v>
          </cell>
          <cell r="AH627">
            <v>2.204000099999881E-3</v>
          </cell>
          <cell r="AI627">
            <v>0</v>
          </cell>
          <cell r="AJ627">
            <v>1.1516151799999541E-3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2.2704999899971767E-3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2.2704999900000633E-3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-2.1953446900013773E-3</v>
          </cell>
          <cell r="BS627">
            <v>0</v>
          </cell>
          <cell r="BT627">
            <v>0</v>
          </cell>
          <cell r="BU627">
            <v>0</v>
          </cell>
          <cell r="BV627">
            <v>-2.1953446900000451E-3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2.4695000000001244E-3</v>
          </cell>
          <cell r="CS627">
            <v>0</v>
          </cell>
          <cell r="CT627">
            <v>0</v>
          </cell>
          <cell r="CU627">
            <v>0</v>
          </cell>
          <cell r="CV627">
            <v>2.4695000000001244E-3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5.2876834000059603E-4</v>
          </cell>
          <cell r="DF627">
            <v>0</v>
          </cell>
          <cell r="DG627">
            <v>0</v>
          </cell>
          <cell r="DH627">
            <v>5.2876833999992989E-4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1.6247605400003806E-3</v>
          </cell>
          <cell r="DS627">
            <v>0</v>
          </cell>
          <cell r="DT627">
            <v>0</v>
          </cell>
          <cell r="DU627">
            <v>5.4290022999969878E-4</v>
          </cell>
          <cell r="DV627">
            <v>1.0818603100000157E-3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  <cell r="EF627">
            <v>0</v>
          </cell>
          <cell r="EG627">
            <v>0</v>
          </cell>
          <cell r="EH627">
            <v>0</v>
          </cell>
          <cell r="EI627">
            <v>0</v>
          </cell>
          <cell r="EJ627">
            <v>0</v>
          </cell>
          <cell r="EK627">
            <v>0</v>
          </cell>
          <cell r="EL627">
            <v>0</v>
          </cell>
          <cell r="EM627">
            <v>0</v>
          </cell>
          <cell r="EN627">
            <v>0</v>
          </cell>
          <cell r="EO627">
            <v>0</v>
          </cell>
          <cell r="EP627">
            <v>0</v>
          </cell>
          <cell r="EQ627">
            <v>0</v>
          </cell>
          <cell r="ER627">
            <v>0</v>
          </cell>
          <cell r="ES627">
            <v>0</v>
          </cell>
          <cell r="ET627">
            <v>0</v>
          </cell>
          <cell r="EU627">
            <v>0</v>
          </cell>
          <cell r="EV627">
            <v>0</v>
          </cell>
          <cell r="EW627">
            <v>0</v>
          </cell>
          <cell r="EX627">
            <v>0</v>
          </cell>
          <cell r="EY627">
            <v>0</v>
          </cell>
          <cell r="EZ627">
            <v>0</v>
          </cell>
          <cell r="FA627">
            <v>0</v>
          </cell>
          <cell r="FB627">
            <v>0</v>
          </cell>
          <cell r="FC627">
            <v>0</v>
          </cell>
          <cell r="FD627">
            <v>0</v>
          </cell>
          <cell r="FE627">
            <v>0</v>
          </cell>
          <cell r="FF627">
            <v>0</v>
          </cell>
          <cell r="FG627">
            <v>0</v>
          </cell>
          <cell r="FH627">
            <v>0</v>
          </cell>
          <cell r="FI627">
            <v>0</v>
          </cell>
          <cell r="FJ627">
            <v>0</v>
          </cell>
          <cell r="FK627">
            <v>0</v>
          </cell>
          <cell r="FL627">
            <v>0</v>
          </cell>
          <cell r="FM627">
            <v>0</v>
          </cell>
          <cell r="FN627">
            <v>0</v>
          </cell>
          <cell r="FO627">
            <v>0</v>
          </cell>
          <cell r="FP627">
            <v>0</v>
          </cell>
          <cell r="FQ627">
            <v>0</v>
          </cell>
          <cell r="FR627">
            <v>0</v>
          </cell>
          <cell r="FS627">
            <v>0</v>
          </cell>
          <cell r="FT627">
            <v>0</v>
          </cell>
          <cell r="FU627">
            <v>0</v>
          </cell>
          <cell r="FV627">
            <v>0</v>
          </cell>
          <cell r="FW627">
            <v>0</v>
          </cell>
          <cell r="FX627">
            <v>0</v>
          </cell>
          <cell r="FY627">
            <v>0</v>
          </cell>
          <cell r="FZ627">
            <v>0</v>
          </cell>
          <cell r="GA627">
            <v>0</v>
          </cell>
          <cell r="GB627">
            <v>0</v>
          </cell>
          <cell r="GC627">
            <v>0</v>
          </cell>
          <cell r="GD627">
            <v>0</v>
          </cell>
          <cell r="GE627">
            <v>0</v>
          </cell>
          <cell r="GF627">
            <v>0</v>
          </cell>
          <cell r="GG627">
            <v>0</v>
          </cell>
          <cell r="GH627">
            <v>0</v>
          </cell>
          <cell r="GI627">
            <v>0</v>
          </cell>
          <cell r="GJ627">
            <v>0</v>
          </cell>
          <cell r="GK627">
            <v>0</v>
          </cell>
          <cell r="GL627">
            <v>0</v>
          </cell>
          <cell r="GM627">
            <v>0</v>
          </cell>
          <cell r="GN627">
            <v>0</v>
          </cell>
          <cell r="GO627">
            <v>0</v>
          </cell>
          <cell r="GP627">
            <v>0</v>
          </cell>
          <cell r="GQ627">
            <v>0</v>
          </cell>
          <cell r="GR627">
            <v>0</v>
          </cell>
          <cell r="GS627">
            <v>0</v>
          </cell>
          <cell r="GT627">
            <v>0</v>
          </cell>
          <cell r="GU627">
            <v>0</v>
          </cell>
          <cell r="GV627">
            <v>0</v>
          </cell>
          <cell r="GW627">
            <v>0</v>
          </cell>
          <cell r="GX627">
            <v>0</v>
          </cell>
          <cell r="GY627">
            <v>0</v>
          </cell>
          <cell r="GZ627">
            <v>0</v>
          </cell>
          <cell r="HA627">
            <v>0</v>
          </cell>
          <cell r="HB627">
            <v>0</v>
          </cell>
          <cell r="HC627">
            <v>0</v>
          </cell>
          <cell r="HD627">
            <v>0</v>
          </cell>
          <cell r="HE627">
            <v>0</v>
          </cell>
          <cell r="HF627">
            <v>0</v>
          </cell>
          <cell r="HG627">
            <v>0</v>
          </cell>
          <cell r="HH627">
            <v>0</v>
          </cell>
          <cell r="HI627">
            <v>0</v>
          </cell>
          <cell r="HJ627">
            <v>0</v>
          </cell>
          <cell r="HK627">
            <v>0</v>
          </cell>
          <cell r="HL627">
            <v>0</v>
          </cell>
          <cell r="HM627">
            <v>0</v>
          </cell>
          <cell r="HN627">
            <v>0</v>
          </cell>
          <cell r="HO627">
            <v>0</v>
          </cell>
          <cell r="HP627">
            <v>0</v>
          </cell>
          <cell r="HQ627">
            <v>0</v>
          </cell>
          <cell r="HR627">
            <v>0</v>
          </cell>
          <cell r="HS627">
            <v>0</v>
          </cell>
          <cell r="HT627">
            <v>0</v>
          </cell>
          <cell r="HU627">
            <v>0</v>
          </cell>
          <cell r="HV627">
            <v>0</v>
          </cell>
          <cell r="HW627">
            <v>0</v>
          </cell>
          <cell r="HX627">
            <v>0</v>
          </cell>
          <cell r="HY627">
            <v>0</v>
          </cell>
          <cell r="HZ627">
            <v>0</v>
          </cell>
          <cell r="IA627">
            <v>0</v>
          </cell>
          <cell r="IB627">
            <v>0</v>
          </cell>
          <cell r="IC627">
            <v>0</v>
          </cell>
          <cell r="ID627">
            <v>0</v>
          </cell>
          <cell r="IE627">
            <v>0</v>
          </cell>
          <cell r="IF627">
            <v>0</v>
          </cell>
          <cell r="IG627">
            <v>0</v>
          </cell>
          <cell r="IH627">
            <v>0</v>
          </cell>
          <cell r="II627">
            <v>0</v>
          </cell>
          <cell r="IJ627">
            <v>0</v>
          </cell>
          <cell r="IK627">
            <v>0</v>
          </cell>
          <cell r="IL627">
            <v>0</v>
          </cell>
          <cell r="IM627">
            <v>0</v>
          </cell>
          <cell r="IN627">
            <v>0</v>
          </cell>
          <cell r="IO627">
            <v>0</v>
          </cell>
          <cell r="IP627">
            <v>0</v>
          </cell>
          <cell r="IQ627">
            <v>0</v>
          </cell>
          <cell r="IR627">
            <v>0</v>
          </cell>
          <cell r="IS627">
            <v>0</v>
          </cell>
          <cell r="IT627">
            <v>0</v>
          </cell>
          <cell r="IU627">
            <v>0</v>
          </cell>
          <cell r="IV627">
            <v>0</v>
          </cell>
          <cell r="IW627">
            <v>0</v>
          </cell>
          <cell r="IX627">
            <v>0</v>
          </cell>
          <cell r="IY627">
            <v>0</v>
          </cell>
          <cell r="IZ627">
            <v>0</v>
          </cell>
          <cell r="JA627">
            <v>0</v>
          </cell>
          <cell r="JB627">
            <v>0</v>
          </cell>
          <cell r="JC627">
            <v>0</v>
          </cell>
          <cell r="JD627">
            <v>0</v>
          </cell>
          <cell r="JE627">
            <v>1.9316952000003607E-4</v>
          </cell>
          <cell r="JF627">
            <v>2.6106250999999997E-4</v>
          </cell>
          <cell r="JG627">
            <v>0</v>
          </cell>
          <cell r="JH627">
            <v>3.1272219999999712E-5</v>
          </cell>
          <cell r="JI627">
            <v>-3.6683430000000045E-5</v>
          </cell>
          <cell r="JJ627">
            <v>0</v>
          </cell>
          <cell r="JK627">
            <v>1.2749811999999972E-4</v>
          </cell>
          <cell r="JL627">
            <v>-2.3958290000000715E-5</v>
          </cell>
          <cell r="JM627">
            <v>-9.9999999999999395E-5</v>
          </cell>
          <cell r="JN627">
            <v>9.9999999999995925E-5</v>
          </cell>
          <cell r="JO627">
            <v>-5.8242290000003194E-5</v>
          </cell>
          <cell r="JP627">
            <v>1.4861910000000395E-5</v>
          </cell>
          <cell r="JQ627">
            <v>-1.2264122999999794E-4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2.0555000299999904E-3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2.0555000300000459E-3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1.4549686559999664E-2</v>
          </cell>
          <cell r="BS628">
            <v>0</v>
          </cell>
          <cell r="BT628">
            <v>0</v>
          </cell>
          <cell r="BU628">
            <v>8.066939070000001E-3</v>
          </cell>
          <cell r="BV628">
            <v>6.4827474899999959E-3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4.0549112899999074E-3</v>
          </cell>
          <cell r="CF628">
            <v>0</v>
          </cell>
          <cell r="CG628">
            <v>0</v>
          </cell>
          <cell r="CH628">
            <v>-3.1375905000019522E-4</v>
          </cell>
          <cell r="CI628">
            <v>4.3686703399999915E-3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2.767378545000021E-2</v>
          </cell>
          <cell r="CS628">
            <v>0</v>
          </cell>
          <cell r="CT628">
            <v>0</v>
          </cell>
          <cell r="CU628">
            <v>2.1429756200000094E-2</v>
          </cell>
          <cell r="CV628">
            <v>-9.3559893000016991E-4</v>
          </cell>
          <cell r="CW628">
            <v>4.173447510000039E-3</v>
          </cell>
          <cell r="CX628">
            <v>3.0061806699999138E-3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1.8148874090000433E-2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1.3202633680000075E-2</v>
          </cell>
          <cell r="DK628">
            <v>4.9462404100000246E-3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2.9786393369999331E-2</v>
          </cell>
          <cell r="DS628">
            <v>0</v>
          </cell>
          <cell r="DT628">
            <v>0</v>
          </cell>
          <cell r="DU628">
            <v>8.9097892399999656E-3</v>
          </cell>
          <cell r="DV628">
            <v>1.645689747000012E-2</v>
          </cell>
          <cell r="DW628">
            <v>4.4197066600000223E-3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2.5540437900009039E-3</v>
          </cell>
          <cell r="EF628">
            <v>0</v>
          </cell>
          <cell r="EG628">
            <v>0</v>
          </cell>
          <cell r="EH628">
            <v>0</v>
          </cell>
          <cell r="EI628">
            <v>-1.4553362800000524E-3</v>
          </cell>
          <cell r="EJ628">
            <v>4.0093800700000681E-3</v>
          </cell>
          <cell r="EK628">
            <v>0</v>
          </cell>
          <cell r="EL628">
            <v>0</v>
          </cell>
          <cell r="EM628">
            <v>0</v>
          </cell>
          <cell r="EN628">
            <v>0</v>
          </cell>
          <cell r="EO628">
            <v>0</v>
          </cell>
          <cell r="EP628">
            <v>0</v>
          </cell>
          <cell r="EQ628">
            <v>0</v>
          </cell>
          <cell r="ER628">
            <v>5.0226697200006498E-3</v>
          </cell>
          <cell r="ES628">
            <v>0</v>
          </cell>
          <cell r="ET628">
            <v>0</v>
          </cell>
          <cell r="EU628">
            <v>0</v>
          </cell>
          <cell r="EV628">
            <v>2.8946323100000892E-3</v>
          </cell>
          <cell r="EW628">
            <v>-6.1264660000004412E-5</v>
          </cell>
          <cell r="EX628">
            <v>2.1893020700000099E-3</v>
          </cell>
          <cell r="EY628">
            <v>0</v>
          </cell>
          <cell r="EZ628">
            <v>0</v>
          </cell>
          <cell r="FA628">
            <v>0</v>
          </cell>
          <cell r="FB628">
            <v>0</v>
          </cell>
          <cell r="FC628">
            <v>0</v>
          </cell>
          <cell r="FD628">
            <v>0</v>
          </cell>
          <cell r="FE628">
            <v>1.0643223999998952E-2</v>
          </cell>
          <cell r="FF628">
            <v>0</v>
          </cell>
          <cell r="FG628">
            <v>0</v>
          </cell>
          <cell r="FH628">
            <v>4.5625403300000311E-3</v>
          </cell>
          <cell r="FI628">
            <v>-2.0801213500000193E-3</v>
          </cell>
          <cell r="FJ628">
            <v>8.1608050199999393E-3</v>
          </cell>
          <cell r="FK628">
            <v>0</v>
          </cell>
          <cell r="FL628">
            <v>0</v>
          </cell>
          <cell r="FM628">
            <v>0</v>
          </cell>
          <cell r="FN628">
            <v>0</v>
          </cell>
          <cell r="FO628">
            <v>0</v>
          </cell>
          <cell r="FP628">
            <v>0</v>
          </cell>
          <cell r="FQ628">
            <v>0</v>
          </cell>
          <cell r="FR628">
            <v>1.7815828819999879E-2</v>
          </cell>
          <cell r="FS628">
            <v>0</v>
          </cell>
          <cell r="FT628">
            <v>0</v>
          </cell>
          <cell r="FU628">
            <v>4.8504233299999644E-3</v>
          </cell>
          <cell r="FV628">
            <v>3.7219229099998419E-3</v>
          </cell>
          <cell r="FW628">
            <v>4.2737673800001819E-3</v>
          </cell>
          <cell r="FX628">
            <v>4.9697151999998912E-3</v>
          </cell>
          <cell r="FY628">
            <v>0</v>
          </cell>
          <cell r="FZ628">
            <v>0</v>
          </cell>
          <cell r="GA628">
            <v>0</v>
          </cell>
          <cell r="GB628">
            <v>0</v>
          </cell>
          <cell r="GC628">
            <v>0</v>
          </cell>
          <cell r="GD628">
            <v>0</v>
          </cell>
          <cell r="GE628">
            <v>-1.3154480699988369E-3</v>
          </cell>
          <cell r="GF628">
            <v>0</v>
          </cell>
          <cell r="GG628">
            <v>0</v>
          </cell>
          <cell r="GH628">
            <v>0</v>
          </cell>
          <cell r="GI628">
            <v>-6.9139919399998639E-3</v>
          </cell>
          <cell r="GJ628">
            <v>-9.2975400499999417E-3</v>
          </cell>
          <cell r="GK628">
            <v>1.4896083920000081E-2</v>
          </cell>
          <cell r="GL628">
            <v>0</v>
          </cell>
          <cell r="GM628">
            <v>0</v>
          </cell>
          <cell r="GN628">
            <v>0</v>
          </cell>
          <cell r="GO628">
            <v>0</v>
          </cell>
          <cell r="GP628">
            <v>0</v>
          </cell>
          <cell r="GQ628">
            <v>0</v>
          </cell>
          <cell r="GR628">
            <v>0</v>
          </cell>
          <cell r="GS628">
            <v>0</v>
          </cell>
          <cell r="GT628">
            <v>0</v>
          </cell>
          <cell r="GU628">
            <v>0</v>
          </cell>
          <cell r="GV628">
            <v>0</v>
          </cell>
          <cell r="GW628">
            <v>0</v>
          </cell>
          <cell r="GX628">
            <v>0</v>
          </cell>
          <cell r="GY628">
            <v>0</v>
          </cell>
          <cell r="GZ628">
            <v>0</v>
          </cell>
          <cell r="HA628">
            <v>0</v>
          </cell>
          <cell r="HB628">
            <v>0</v>
          </cell>
          <cell r="HC628">
            <v>0</v>
          </cell>
          <cell r="HD628">
            <v>0</v>
          </cell>
          <cell r="HE628">
            <v>0</v>
          </cell>
          <cell r="HF628">
            <v>0</v>
          </cell>
          <cell r="HG628">
            <v>0</v>
          </cell>
          <cell r="HH628">
            <v>0</v>
          </cell>
          <cell r="HI628">
            <v>0</v>
          </cell>
          <cell r="HJ628">
            <v>0</v>
          </cell>
          <cell r="HK628">
            <v>0</v>
          </cell>
          <cell r="HL628">
            <v>0</v>
          </cell>
          <cell r="HM628">
            <v>0</v>
          </cell>
          <cell r="HN628">
            <v>0</v>
          </cell>
          <cell r="HO628">
            <v>0</v>
          </cell>
          <cell r="HP628">
            <v>0</v>
          </cell>
          <cell r="HQ628">
            <v>0</v>
          </cell>
          <cell r="HR628">
            <v>0</v>
          </cell>
          <cell r="HS628">
            <v>0</v>
          </cell>
          <cell r="HT628">
            <v>0</v>
          </cell>
          <cell r="HU628">
            <v>0</v>
          </cell>
          <cell r="HV628">
            <v>0</v>
          </cell>
          <cell r="HW628">
            <v>0</v>
          </cell>
          <cell r="HX628">
            <v>0</v>
          </cell>
          <cell r="HY628">
            <v>0</v>
          </cell>
          <cell r="HZ628">
            <v>0</v>
          </cell>
          <cell r="IA628">
            <v>0</v>
          </cell>
          <cell r="IB628">
            <v>0</v>
          </cell>
          <cell r="IC628">
            <v>0</v>
          </cell>
          <cell r="ID628">
            <v>0</v>
          </cell>
          <cell r="IE628">
            <v>0</v>
          </cell>
          <cell r="IF628">
            <v>0</v>
          </cell>
          <cell r="IG628">
            <v>0</v>
          </cell>
          <cell r="IH628">
            <v>0</v>
          </cell>
          <cell r="II628">
            <v>0</v>
          </cell>
          <cell r="IJ628">
            <v>0</v>
          </cell>
          <cell r="IK628">
            <v>0</v>
          </cell>
          <cell r="IL628">
            <v>0</v>
          </cell>
          <cell r="IM628">
            <v>0</v>
          </cell>
          <cell r="IN628">
            <v>0</v>
          </cell>
          <cell r="IO628">
            <v>0</v>
          </cell>
          <cell r="IP628">
            <v>0</v>
          </cell>
          <cell r="IQ628">
            <v>0</v>
          </cell>
          <cell r="IR628">
            <v>0</v>
          </cell>
          <cell r="IS628">
            <v>0</v>
          </cell>
          <cell r="IT628">
            <v>0</v>
          </cell>
          <cell r="IU628">
            <v>0</v>
          </cell>
          <cell r="IV628">
            <v>0</v>
          </cell>
          <cell r="IW628">
            <v>0</v>
          </cell>
          <cell r="IX628">
            <v>0</v>
          </cell>
          <cell r="IY628">
            <v>0</v>
          </cell>
          <cell r="IZ628">
            <v>0</v>
          </cell>
          <cell r="JA628">
            <v>0</v>
          </cell>
          <cell r="JB628">
            <v>0</v>
          </cell>
          <cell r="JC628">
            <v>0</v>
          </cell>
          <cell r="JD628">
            <v>0</v>
          </cell>
          <cell r="JE628">
            <v>0</v>
          </cell>
          <cell r="JF628">
            <v>0</v>
          </cell>
          <cell r="JG628">
            <v>0</v>
          </cell>
          <cell r="JH628">
            <v>0</v>
          </cell>
          <cell r="JI628">
            <v>0</v>
          </cell>
          <cell r="JJ628">
            <v>0</v>
          </cell>
          <cell r="JK628">
            <v>0</v>
          </cell>
          <cell r="JL628">
            <v>0</v>
          </cell>
          <cell r="JM628">
            <v>0</v>
          </cell>
          <cell r="JN628">
            <v>0</v>
          </cell>
          <cell r="JO628">
            <v>0</v>
          </cell>
          <cell r="JP628">
            <v>0</v>
          </cell>
          <cell r="JQ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5.7500013639355529E-9</v>
          </cell>
          <cell r="AF629">
            <v>0</v>
          </cell>
          <cell r="AG629">
            <v>0</v>
          </cell>
          <cell r="AH629">
            <v>5.7500000316679234E-9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65.95383460989251</v>
          </cell>
          <cell r="BS629">
            <v>0</v>
          </cell>
          <cell r="BT629">
            <v>4.4019543565809727E-10</v>
          </cell>
          <cell r="BU629">
            <v>35.334571547690757</v>
          </cell>
          <cell r="BV629">
            <v>30.619263060890262</v>
          </cell>
          <cell r="BW629">
            <v>0</v>
          </cell>
          <cell r="BX629">
            <v>4.3019099393859506E-10</v>
          </cell>
          <cell r="BY629">
            <v>0</v>
          </cell>
          <cell r="BZ629">
            <v>0</v>
          </cell>
          <cell r="CA629">
            <v>0</v>
          </cell>
          <cell r="CB629">
            <v>4.4019543565809727E-10</v>
          </cell>
          <cell r="CC629">
            <v>0</v>
          </cell>
          <cell r="CD629">
            <v>0</v>
          </cell>
          <cell r="CE629">
            <v>60.269828788441373</v>
          </cell>
          <cell r="CF629">
            <v>0</v>
          </cell>
          <cell r="CG629">
            <v>0</v>
          </cell>
          <cell r="CH629">
            <v>32.210080832159747</v>
          </cell>
          <cell r="CI629">
            <v>23.575820841730092</v>
          </cell>
          <cell r="CJ629">
            <v>4.4839271154505695</v>
          </cell>
          <cell r="CK629">
            <v>-4.5019987737759948E-10</v>
          </cell>
          <cell r="CL629">
            <v>0</v>
          </cell>
          <cell r="CM629">
            <v>0</v>
          </cell>
          <cell r="CN629">
            <v>-4.4974513002671301E-10</v>
          </cell>
          <cell r="CO629">
            <v>0</v>
          </cell>
          <cell r="CP629">
            <v>0</v>
          </cell>
          <cell r="CQ629">
            <v>0</v>
          </cell>
          <cell r="CR629">
            <v>107.93947341680905</v>
          </cell>
          <cell r="CS629">
            <v>0</v>
          </cell>
          <cell r="CT629">
            <v>0</v>
          </cell>
          <cell r="CU629">
            <v>21.010308135429113</v>
          </cell>
          <cell r="CV629">
            <v>51.378221851299713</v>
          </cell>
          <cell r="CW629">
            <v>0.38035796463009319</v>
          </cell>
          <cell r="CX629">
            <v>35.170585465890326</v>
          </cell>
          <cell r="CY629">
            <v>4.5929482439532876E-10</v>
          </cell>
          <cell r="CZ629">
            <v>-8.9949026005342603E-10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89.786225192146958</v>
          </cell>
          <cell r="DF629">
            <v>0</v>
          </cell>
          <cell r="DG629">
            <v>0</v>
          </cell>
          <cell r="DH629">
            <v>27.419045199440006</v>
          </cell>
          <cell r="DI629">
            <v>1.9909902158797195</v>
          </cell>
          <cell r="DJ629">
            <v>25.016594630280451</v>
          </cell>
          <cell r="DK629">
            <v>35.359595145620005</v>
          </cell>
          <cell r="DL629">
            <v>9.2950358521193266E-10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119.03494152849453</v>
          </cell>
          <cell r="DS629">
            <v>0</v>
          </cell>
          <cell r="DT629">
            <v>0</v>
          </cell>
          <cell r="DU629">
            <v>33.678245517440246</v>
          </cell>
          <cell r="DV629">
            <v>84.892693805710223</v>
          </cell>
          <cell r="DW629">
            <v>0.46400220628947864</v>
          </cell>
          <cell r="DX629">
            <v>0</v>
          </cell>
          <cell r="DY629">
            <v>0</v>
          </cell>
          <cell r="DZ629">
            <v>-9.4951246865093708E-10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-2.5540423666825518E-3</v>
          </cell>
          <cell r="EF629">
            <v>0</v>
          </cell>
          <cell r="EG629">
            <v>0</v>
          </cell>
          <cell r="EH629">
            <v>4.7930370783433318E-10</v>
          </cell>
          <cell r="EI629">
            <v>1.4553348592016846E-3</v>
          </cell>
          <cell r="EJ629">
            <v>-4.0093786601573811E-3</v>
          </cell>
          <cell r="EK629">
            <v>-4.7930370783433318E-10</v>
          </cell>
          <cell r="EL629">
            <v>-4.7930370783433318E-10</v>
          </cell>
          <cell r="EM629">
            <v>1.9099388737231493E-9</v>
          </cell>
          <cell r="EN629">
            <v>0</v>
          </cell>
          <cell r="EO629">
            <v>0</v>
          </cell>
          <cell r="EP629">
            <v>0</v>
          </cell>
          <cell r="EQ629">
            <v>0</v>
          </cell>
          <cell r="ER629">
            <v>-5.022672179620713E-3</v>
          </cell>
          <cell r="ES629">
            <v>0</v>
          </cell>
          <cell r="ET629">
            <v>0</v>
          </cell>
          <cell r="EU629">
            <v>0</v>
          </cell>
          <cell r="EV629">
            <v>-2.8946332895429805E-3</v>
          </cell>
          <cell r="EW629">
            <v>6.1264649048098363E-5</v>
          </cell>
          <cell r="EX629">
            <v>-2.1893020602874458E-3</v>
          </cell>
          <cell r="EY629">
            <v>0</v>
          </cell>
          <cell r="EZ629">
            <v>-1.469743438065052E-9</v>
          </cell>
          <cell r="FA629">
            <v>0</v>
          </cell>
          <cell r="FB629">
            <v>0</v>
          </cell>
          <cell r="FC629">
            <v>0</v>
          </cell>
          <cell r="FD629">
            <v>0</v>
          </cell>
          <cell r="FE629">
            <v>-1.0643227033142466E-2</v>
          </cell>
          <cell r="FF629">
            <v>0</v>
          </cell>
          <cell r="FG629">
            <v>0</v>
          </cell>
          <cell r="FH629">
            <v>-4.5625423399542342E-3</v>
          </cell>
          <cell r="FI629">
            <v>2.0801198397748522E-3</v>
          </cell>
          <cell r="FJ629">
            <v>-8.1608050295471912E-3</v>
          </cell>
          <cell r="FK629">
            <v>1.5106706996448338E-9</v>
          </cell>
          <cell r="FL629">
            <v>-1.520675141364336E-9</v>
          </cell>
          <cell r="FM629">
            <v>4.993125912733376E-10</v>
          </cell>
          <cell r="FN629">
            <v>0</v>
          </cell>
          <cell r="FO629">
            <v>0</v>
          </cell>
          <cell r="FP629">
            <v>0</v>
          </cell>
          <cell r="FQ629">
            <v>0</v>
          </cell>
          <cell r="FR629">
            <v>-2.1695199257665081</v>
          </cell>
          <cell r="FS629">
            <v>0</v>
          </cell>
          <cell r="FT629">
            <v>0</v>
          </cell>
          <cell r="FU629">
            <v>-4.8504243695788318E-3</v>
          </cell>
          <cell r="FV629">
            <v>-3.7219239502519486E-3</v>
          </cell>
          <cell r="FW629">
            <v>-2.1559778632699818</v>
          </cell>
          <cell r="FX629">
            <v>-4.9697146896505728E-3</v>
          </cell>
          <cell r="FY629">
            <v>5.1932147471234202E-10</v>
          </cell>
          <cell r="FZ629">
            <v>0</v>
          </cell>
          <cell r="GA629">
            <v>0</v>
          </cell>
          <cell r="GB629">
            <v>0</v>
          </cell>
          <cell r="GC629">
            <v>0</v>
          </cell>
          <cell r="GD629">
            <v>0</v>
          </cell>
          <cell r="GE629">
            <v>1.3154470507288352E-3</v>
          </cell>
          <cell r="GF629">
            <v>0</v>
          </cell>
          <cell r="GG629">
            <v>0</v>
          </cell>
          <cell r="GH629">
            <v>-1.039552444126457E-9</v>
          </cell>
          <cell r="GI629">
            <v>6.9139919496592483E-3</v>
          </cell>
          <cell r="GJ629">
            <v>9.2975400602881564E-3</v>
          </cell>
          <cell r="GK629">
            <v>-1.4896083929670567E-2</v>
          </cell>
          <cell r="GL629">
            <v>5.2023096941411495E-10</v>
          </cell>
          <cell r="GM629">
            <v>-5.2023096941411495E-10</v>
          </cell>
          <cell r="GN629">
            <v>0</v>
          </cell>
          <cell r="GO629">
            <v>0</v>
          </cell>
          <cell r="GP629">
            <v>0</v>
          </cell>
          <cell r="GQ629">
            <v>0</v>
          </cell>
          <cell r="GR629">
            <v>0</v>
          </cell>
          <cell r="GS629">
            <v>0</v>
          </cell>
          <cell r="GT629">
            <v>0</v>
          </cell>
          <cell r="GU629">
            <v>0</v>
          </cell>
          <cell r="GV629">
            <v>0</v>
          </cell>
          <cell r="GW629">
            <v>0</v>
          </cell>
          <cell r="GX629">
            <v>0</v>
          </cell>
          <cell r="GY629">
            <v>0</v>
          </cell>
          <cell r="GZ629">
            <v>0</v>
          </cell>
          <cell r="HA629">
            <v>0</v>
          </cell>
          <cell r="HB629">
            <v>0</v>
          </cell>
          <cell r="HC629">
            <v>0</v>
          </cell>
          <cell r="HD629">
            <v>0</v>
          </cell>
          <cell r="HE629">
            <v>0</v>
          </cell>
          <cell r="HF629">
            <v>0</v>
          </cell>
          <cell r="HG629">
            <v>0</v>
          </cell>
          <cell r="HH629">
            <v>0</v>
          </cell>
          <cell r="HI629">
            <v>0</v>
          </cell>
          <cell r="HJ629">
            <v>0</v>
          </cell>
          <cell r="HK629">
            <v>0</v>
          </cell>
          <cell r="HL629">
            <v>0</v>
          </cell>
          <cell r="HM629">
            <v>0</v>
          </cell>
          <cell r="HN629">
            <v>0</v>
          </cell>
          <cell r="HO629">
            <v>0</v>
          </cell>
          <cell r="HP629">
            <v>0</v>
          </cell>
          <cell r="HQ629">
            <v>0</v>
          </cell>
          <cell r="HR629">
            <v>0</v>
          </cell>
          <cell r="HS629">
            <v>0</v>
          </cell>
          <cell r="HT629">
            <v>0</v>
          </cell>
          <cell r="HU629">
            <v>0</v>
          </cell>
          <cell r="HV629">
            <v>0</v>
          </cell>
          <cell r="HW629">
            <v>0</v>
          </cell>
          <cell r="HX629">
            <v>0</v>
          </cell>
          <cell r="HY629">
            <v>0</v>
          </cell>
          <cell r="HZ629">
            <v>0</v>
          </cell>
          <cell r="IA629">
            <v>0</v>
          </cell>
          <cell r="IB629">
            <v>0</v>
          </cell>
          <cell r="IC629">
            <v>0</v>
          </cell>
          <cell r="ID629">
            <v>0</v>
          </cell>
          <cell r="IE629">
            <v>0</v>
          </cell>
          <cell r="IF629">
            <v>0</v>
          </cell>
          <cell r="IG629">
            <v>0</v>
          </cell>
          <cell r="IH629">
            <v>0</v>
          </cell>
          <cell r="II629">
            <v>0</v>
          </cell>
          <cell r="IJ629">
            <v>0</v>
          </cell>
          <cell r="IK629">
            <v>0</v>
          </cell>
          <cell r="IL629">
            <v>0</v>
          </cell>
          <cell r="IM629">
            <v>0</v>
          </cell>
          <cell r="IN629">
            <v>0</v>
          </cell>
          <cell r="IO629">
            <v>0</v>
          </cell>
          <cell r="IP629">
            <v>0</v>
          </cell>
          <cell r="IQ629">
            <v>0</v>
          </cell>
          <cell r="IR629">
            <v>0</v>
          </cell>
          <cell r="IS629">
            <v>0</v>
          </cell>
          <cell r="IT629">
            <v>0</v>
          </cell>
          <cell r="IU629">
            <v>0</v>
          </cell>
          <cell r="IV629">
            <v>0</v>
          </cell>
          <cell r="IW629">
            <v>0</v>
          </cell>
          <cell r="IX629">
            <v>0</v>
          </cell>
          <cell r="IY629">
            <v>0</v>
          </cell>
          <cell r="IZ629">
            <v>0</v>
          </cell>
          <cell r="JA629">
            <v>0</v>
          </cell>
          <cell r="JB629">
            <v>0</v>
          </cell>
          <cell r="JC629">
            <v>0</v>
          </cell>
          <cell r="JD629">
            <v>0</v>
          </cell>
          <cell r="JE629">
            <v>0</v>
          </cell>
          <cell r="JF629">
            <v>0</v>
          </cell>
          <cell r="JG629">
            <v>0</v>
          </cell>
          <cell r="JH629">
            <v>0</v>
          </cell>
          <cell r="JI629">
            <v>0</v>
          </cell>
          <cell r="JJ629">
            <v>0</v>
          </cell>
          <cell r="JK629">
            <v>0</v>
          </cell>
          <cell r="JL629">
            <v>0</v>
          </cell>
          <cell r="JM629">
            <v>0</v>
          </cell>
          <cell r="JN629">
            <v>0</v>
          </cell>
          <cell r="JO629">
            <v>0</v>
          </cell>
          <cell r="JP629">
            <v>0</v>
          </cell>
          <cell r="JQ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0</v>
          </cell>
          <cell r="EJ630">
            <v>0</v>
          </cell>
          <cell r="EK630">
            <v>0</v>
          </cell>
          <cell r="EL630">
            <v>0</v>
          </cell>
          <cell r="EM630">
            <v>0</v>
          </cell>
          <cell r="EN630">
            <v>0</v>
          </cell>
          <cell r="EO630">
            <v>0</v>
          </cell>
          <cell r="EP630">
            <v>0</v>
          </cell>
          <cell r="EQ630">
            <v>0</v>
          </cell>
          <cell r="ER630">
            <v>0</v>
          </cell>
          <cell r="ES630">
            <v>0</v>
          </cell>
          <cell r="ET630">
            <v>0</v>
          </cell>
          <cell r="EU630">
            <v>0</v>
          </cell>
          <cell r="EV630">
            <v>0</v>
          </cell>
          <cell r="EW630">
            <v>0</v>
          </cell>
          <cell r="EX630">
            <v>0</v>
          </cell>
          <cell r="EY630">
            <v>0</v>
          </cell>
          <cell r="EZ630">
            <v>0</v>
          </cell>
          <cell r="FA630">
            <v>0</v>
          </cell>
          <cell r="FB630">
            <v>0</v>
          </cell>
          <cell r="FC630">
            <v>0</v>
          </cell>
          <cell r="FD630">
            <v>0</v>
          </cell>
          <cell r="FE630">
            <v>0</v>
          </cell>
          <cell r="FF630">
            <v>0</v>
          </cell>
          <cell r="FG630">
            <v>0</v>
          </cell>
          <cell r="FH630">
            <v>0</v>
          </cell>
          <cell r="FI630">
            <v>0</v>
          </cell>
          <cell r="FJ630">
            <v>0</v>
          </cell>
          <cell r="FK630">
            <v>0</v>
          </cell>
          <cell r="FL630">
            <v>0</v>
          </cell>
          <cell r="FM630">
            <v>0</v>
          </cell>
          <cell r="FN630">
            <v>0</v>
          </cell>
          <cell r="FO630">
            <v>0</v>
          </cell>
          <cell r="FP630">
            <v>0</v>
          </cell>
          <cell r="FQ630">
            <v>0</v>
          </cell>
          <cell r="FR630">
            <v>0</v>
          </cell>
          <cell r="FS630">
            <v>0</v>
          </cell>
          <cell r="FT630">
            <v>0</v>
          </cell>
          <cell r="FU630">
            <v>0</v>
          </cell>
          <cell r="FV630">
            <v>0</v>
          </cell>
          <cell r="FW630">
            <v>0</v>
          </cell>
          <cell r="FX630">
            <v>0</v>
          </cell>
          <cell r="FY630">
            <v>0</v>
          </cell>
          <cell r="FZ630">
            <v>0</v>
          </cell>
          <cell r="GA630">
            <v>0</v>
          </cell>
          <cell r="GB630">
            <v>0</v>
          </cell>
          <cell r="GC630">
            <v>0</v>
          </cell>
          <cell r="GD630">
            <v>0</v>
          </cell>
          <cell r="GE630">
            <v>0</v>
          </cell>
          <cell r="GF630">
            <v>0</v>
          </cell>
          <cell r="GG630">
            <v>0</v>
          </cell>
          <cell r="GH630">
            <v>0</v>
          </cell>
          <cell r="GI630">
            <v>0</v>
          </cell>
          <cell r="GJ630">
            <v>0</v>
          </cell>
          <cell r="GK630">
            <v>0</v>
          </cell>
          <cell r="GL630">
            <v>0</v>
          </cell>
          <cell r="GM630">
            <v>0</v>
          </cell>
          <cell r="GN630">
            <v>0</v>
          </cell>
          <cell r="GO630">
            <v>0</v>
          </cell>
          <cell r="GP630">
            <v>0</v>
          </cell>
          <cell r="GQ630">
            <v>0</v>
          </cell>
          <cell r="GR630">
            <v>0</v>
          </cell>
          <cell r="GS630">
            <v>0</v>
          </cell>
          <cell r="GT630">
            <v>0</v>
          </cell>
          <cell r="GU630">
            <v>0</v>
          </cell>
          <cell r="GV630">
            <v>0</v>
          </cell>
          <cell r="GW630">
            <v>0</v>
          </cell>
          <cell r="GX630">
            <v>0</v>
          </cell>
          <cell r="GY630">
            <v>0</v>
          </cell>
          <cell r="GZ630">
            <v>0</v>
          </cell>
          <cell r="HA630">
            <v>0</v>
          </cell>
          <cell r="HB630">
            <v>0</v>
          </cell>
          <cell r="HC630">
            <v>0</v>
          </cell>
          <cell r="HD630">
            <v>0</v>
          </cell>
          <cell r="HE630">
            <v>0</v>
          </cell>
          <cell r="HF630">
            <v>0</v>
          </cell>
          <cell r="HG630">
            <v>0</v>
          </cell>
          <cell r="HH630">
            <v>0</v>
          </cell>
          <cell r="HI630">
            <v>0</v>
          </cell>
          <cell r="HJ630">
            <v>0</v>
          </cell>
          <cell r="HK630">
            <v>0</v>
          </cell>
          <cell r="HL630">
            <v>0</v>
          </cell>
          <cell r="HM630">
            <v>0</v>
          </cell>
          <cell r="HN630">
            <v>0</v>
          </cell>
          <cell r="HO630">
            <v>0</v>
          </cell>
          <cell r="HP630">
            <v>0</v>
          </cell>
          <cell r="HQ630">
            <v>0</v>
          </cell>
          <cell r="HR630">
            <v>0</v>
          </cell>
          <cell r="HS630">
            <v>0</v>
          </cell>
          <cell r="HT630">
            <v>0</v>
          </cell>
          <cell r="HU630">
            <v>0</v>
          </cell>
          <cell r="HV630">
            <v>0</v>
          </cell>
          <cell r="HW630">
            <v>0</v>
          </cell>
          <cell r="HX630">
            <v>0</v>
          </cell>
          <cell r="HY630">
            <v>0</v>
          </cell>
          <cell r="HZ630">
            <v>0</v>
          </cell>
          <cell r="IA630">
            <v>0</v>
          </cell>
          <cell r="IB630">
            <v>0</v>
          </cell>
          <cell r="IC630">
            <v>0</v>
          </cell>
          <cell r="ID630">
            <v>0</v>
          </cell>
          <cell r="IE630">
            <v>0</v>
          </cell>
          <cell r="IF630">
            <v>0</v>
          </cell>
          <cell r="IG630">
            <v>0</v>
          </cell>
          <cell r="IH630">
            <v>0</v>
          </cell>
          <cell r="II630">
            <v>0</v>
          </cell>
          <cell r="IJ630">
            <v>0</v>
          </cell>
          <cell r="IK630">
            <v>0</v>
          </cell>
          <cell r="IL630">
            <v>0</v>
          </cell>
          <cell r="IM630">
            <v>0</v>
          </cell>
          <cell r="IN630">
            <v>0</v>
          </cell>
          <cell r="IO630">
            <v>0</v>
          </cell>
          <cell r="IP630">
            <v>0</v>
          </cell>
          <cell r="IQ630">
            <v>0</v>
          </cell>
          <cell r="IR630">
            <v>0</v>
          </cell>
          <cell r="IS630">
            <v>0</v>
          </cell>
          <cell r="IT630">
            <v>0</v>
          </cell>
          <cell r="IU630">
            <v>0</v>
          </cell>
          <cell r="IV630">
            <v>0</v>
          </cell>
          <cell r="IW630">
            <v>0</v>
          </cell>
          <cell r="IX630">
            <v>0</v>
          </cell>
          <cell r="IY630">
            <v>0</v>
          </cell>
          <cell r="IZ630">
            <v>0</v>
          </cell>
          <cell r="JA630">
            <v>0</v>
          </cell>
          <cell r="JB630">
            <v>0</v>
          </cell>
          <cell r="JC630">
            <v>0</v>
          </cell>
          <cell r="JD630">
            <v>0</v>
          </cell>
          <cell r="JE630">
            <v>0</v>
          </cell>
          <cell r="JF630">
            <v>0</v>
          </cell>
          <cell r="JG630">
            <v>0</v>
          </cell>
          <cell r="JH630">
            <v>0</v>
          </cell>
          <cell r="JI630">
            <v>0</v>
          </cell>
          <cell r="JJ630">
            <v>0</v>
          </cell>
          <cell r="JK630">
            <v>0</v>
          </cell>
          <cell r="JL630">
            <v>0</v>
          </cell>
          <cell r="JM630">
            <v>0</v>
          </cell>
          <cell r="JN630">
            <v>0</v>
          </cell>
          <cell r="JO630">
            <v>0</v>
          </cell>
          <cell r="JP630">
            <v>0</v>
          </cell>
          <cell r="JQ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26.062885095452657</v>
          </cell>
          <cell r="BS631">
            <v>0</v>
          </cell>
          <cell r="BT631">
            <v>-6.1275213244402948</v>
          </cell>
          <cell r="BU631">
            <v>18.554199043968765</v>
          </cell>
          <cell r="BV631">
            <v>-4.8605964419793963</v>
          </cell>
          <cell r="BW631">
            <v>15.246853727910093</v>
          </cell>
          <cell r="BX631">
            <v>-16.730629066069923</v>
          </cell>
          <cell r="BY631">
            <v>18.629251682390986</v>
          </cell>
          <cell r="BZ631">
            <v>-26.841485067360281</v>
          </cell>
          <cell r="CA631">
            <v>33.423810072790275</v>
          </cell>
          <cell r="CB631">
            <v>-5.2309975317502904</v>
          </cell>
          <cell r="CC631">
            <v>0</v>
          </cell>
          <cell r="CD631">
            <v>0</v>
          </cell>
          <cell r="CE631">
            <v>-32.129774148037541</v>
          </cell>
          <cell r="CF631">
            <v>0</v>
          </cell>
          <cell r="CG631">
            <v>3.6030541751101737</v>
          </cell>
          <cell r="CH631">
            <v>-3.3503359181904671</v>
          </cell>
          <cell r="CI631">
            <v>-37.087545392710126</v>
          </cell>
          <cell r="CJ631">
            <v>18.062367011070819</v>
          </cell>
          <cell r="CK631">
            <v>-39.541458408409653</v>
          </cell>
          <cell r="CL631">
            <v>13.870232707079595</v>
          </cell>
          <cell r="CM631">
            <v>29.844761980410112</v>
          </cell>
          <cell r="CN631">
            <v>-10.574294542929692</v>
          </cell>
          <cell r="CO631">
            <v>-6.9565557594701204</v>
          </cell>
          <cell r="CP631">
            <v>0</v>
          </cell>
          <cell r="CQ631">
            <v>0</v>
          </cell>
          <cell r="CR631">
            <v>-114.97980274078873</v>
          </cell>
          <cell r="CS631">
            <v>0</v>
          </cell>
          <cell r="CT631">
            <v>-3.6030543214601494</v>
          </cell>
          <cell r="CU631">
            <v>-14.453954525918562</v>
          </cell>
          <cell r="CV631">
            <v>26.111216919530307</v>
          </cell>
          <cell r="CW631">
            <v>-33.460042512119344</v>
          </cell>
          <cell r="CX631">
            <v>-32.460592393169918</v>
          </cell>
          <cell r="CY631">
            <v>-21.9671294304394</v>
          </cell>
          <cell r="CZ631">
            <v>-19.768328435678995</v>
          </cell>
          <cell r="DA631">
            <v>11.17479675775985</v>
          </cell>
          <cell r="DB631">
            <v>-26.552714799289788</v>
          </cell>
          <cell r="DC631">
            <v>0</v>
          </cell>
          <cell r="DD631">
            <v>0</v>
          </cell>
          <cell r="DE631">
            <v>107.18318207225821</v>
          </cell>
          <cell r="DF631">
            <v>0</v>
          </cell>
          <cell r="DG631">
            <v>-0.90850159393994545</v>
          </cell>
          <cell r="DH631">
            <v>11.128232520249185</v>
          </cell>
          <cell r="DI631">
            <v>38.723969564600338</v>
          </cell>
          <cell r="DJ631">
            <v>20.305621423869979</v>
          </cell>
          <cell r="DK631">
            <v>-18.682515081200108</v>
          </cell>
          <cell r="DL631">
            <v>4.7864391369002988</v>
          </cell>
          <cell r="DM631">
            <v>61.120957972069846</v>
          </cell>
          <cell r="DN631">
            <v>5.4038176075100637</v>
          </cell>
          <cell r="DO631">
            <v>-14.694839477810092</v>
          </cell>
          <cell r="DP631">
            <v>0</v>
          </cell>
          <cell r="DQ631">
            <v>0</v>
          </cell>
          <cell r="DR631">
            <v>94.889100830943789</v>
          </cell>
          <cell r="DS631">
            <v>0</v>
          </cell>
          <cell r="DT631">
            <v>-2.9691612289802833</v>
          </cell>
          <cell r="DU631">
            <v>19.875968338829807</v>
          </cell>
          <cell r="DV631">
            <v>91.550905864321066</v>
          </cell>
          <cell r="DW631">
            <v>33.245200763740286</v>
          </cell>
          <cell r="DX631">
            <v>31.886045191859921</v>
          </cell>
          <cell r="DY631">
            <v>-36.43905094549109</v>
          </cell>
          <cell r="DZ631">
            <v>0.53666571350959202</v>
          </cell>
          <cell r="EA631">
            <v>-7.6242425756199736</v>
          </cell>
          <cell r="EB631">
            <v>-35.173230291220534</v>
          </cell>
          <cell r="EC631">
            <v>0</v>
          </cell>
          <cell r="ED631">
            <v>0</v>
          </cell>
          <cell r="EE631">
            <v>-78.007948361439048</v>
          </cell>
          <cell r="EF631">
            <v>0</v>
          </cell>
          <cell r="EG631">
            <v>-2.9691613333702662</v>
          </cell>
          <cell r="EH631">
            <v>-5.96874922581992</v>
          </cell>
          <cell r="EI631">
            <v>23.540178485050092</v>
          </cell>
          <cell r="EJ631">
            <v>-39.625892543479495</v>
          </cell>
          <cell r="EK631">
            <v>-14.771112278720466</v>
          </cell>
          <cell r="EL631">
            <v>-17.637603425539965</v>
          </cell>
          <cell r="EM631">
            <v>-37.077947148559815</v>
          </cell>
          <cell r="EN631">
            <v>-2.1846574316696206</v>
          </cell>
          <cell r="EO631">
            <v>18.686996540679502</v>
          </cell>
          <cell r="EP631">
            <v>0</v>
          </cell>
          <cell r="EQ631">
            <v>0</v>
          </cell>
          <cell r="ER631">
            <v>72.32540394141688</v>
          </cell>
          <cell r="ES631">
            <v>0</v>
          </cell>
          <cell r="ET631">
            <v>1.2734362970800248</v>
          </cell>
          <cell r="EU631">
            <v>27.054726259860217</v>
          </cell>
          <cell r="EV631">
            <v>29.469231782220049</v>
          </cell>
          <cell r="EW631">
            <v>-2.9059868859399103</v>
          </cell>
          <cell r="EX631">
            <v>-11.656875598419902</v>
          </cell>
          <cell r="EY631">
            <v>8.2120838839496173</v>
          </cell>
          <cell r="EZ631">
            <v>10.239396646669775</v>
          </cell>
          <cell r="FA631">
            <v>15.095561646890019</v>
          </cell>
          <cell r="FB631">
            <v>-4.4561700908998318</v>
          </cell>
          <cell r="FC631">
            <v>0</v>
          </cell>
          <cell r="FD631">
            <v>0</v>
          </cell>
          <cell r="FE631">
            <v>99.449927306122845</v>
          </cell>
          <cell r="FF631">
            <v>0</v>
          </cell>
          <cell r="FG631">
            <v>-1.7944243249403371</v>
          </cell>
          <cell r="FH631">
            <v>-13.005114213399793</v>
          </cell>
          <cell r="FI631">
            <v>13.679187762241781</v>
          </cell>
          <cell r="FJ631">
            <v>-2.5289948712897967</v>
          </cell>
          <cell r="FK631">
            <v>23.36503979318968</v>
          </cell>
          <cell r="FL631">
            <v>47.198470986099892</v>
          </cell>
          <cell r="FM631">
            <v>8.5571277681001447</v>
          </cell>
          <cell r="FN631">
            <v>13.896738767129591</v>
          </cell>
          <cell r="FO631">
            <v>10.081895639009417</v>
          </cell>
          <cell r="FP631">
            <v>0</v>
          </cell>
          <cell r="FQ631">
            <v>0</v>
          </cell>
          <cell r="FR631">
            <v>111.62282960084121</v>
          </cell>
          <cell r="FS631">
            <v>0</v>
          </cell>
          <cell r="FT631">
            <v>0</v>
          </cell>
          <cell r="FU631">
            <v>0.4891364885997973</v>
          </cell>
          <cell r="FV631">
            <v>54.395940761729435</v>
          </cell>
          <cell r="FW631">
            <v>-20.936809661358893</v>
          </cell>
          <cell r="FX631">
            <v>-4.817152520309719</v>
          </cell>
          <cell r="FY631">
            <v>41.802927942280803</v>
          </cell>
          <cell r="FZ631">
            <v>11.51933138917002</v>
          </cell>
          <cell r="GA631">
            <v>18.75110634918974</v>
          </cell>
          <cell r="GB631">
            <v>10.418348851530027</v>
          </cell>
          <cell r="GC631">
            <v>0</v>
          </cell>
          <cell r="GD631">
            <v>0</v>
          </cell>
          <cell r="GE631">
            <v>25.086283979821019</v>
          </cell>
          <cell r="GF631">
            <v>0</v>
          </cell>
          <cell r="GG631">
            <v>0</v>
          </cell>
          <cell r="GH631">
            <v>7.663869098259056</v>
          </cell>
          <cell r="GI631">
            <v>-12.788339634029398</v>
          </cell>
          <cell r="GJ631">
            <v>1.5681510079957661E-2</v>
          </cell>
          <cell r="GK631">
            <v>11.031188656830182</v>
          </cell>
          <cell r="GL631">
            <v>5.0577144806502474</v>
          </cell>
          <cell r="GM631">
            <v>19.841255022499354</v>
          </cell>
          <cell r="GN631">
            <v>-5.7350851544701982</v>
          </cell>
          <cell r="GO631">
            <v>0</v>
          </cell>
          <cell r="GP631">
            <v>0</v>
          </cell>
          <cell r="GQ631">
            <v>0</v>
          </cell>
          <cell r="GR631">
            <v>0</v>
          </cell>
          <cell r="GS631">
            <v>0</v>
          </cell>
          <cell r="GT631">
            <v>0</v>
          </cell>
          <cell r="GU631">
            <v>0</v>
          </cell>
          <cell r="GV631">
            <v>0</v>
          </cell>
          <cell r="GW631">
            <v>0</v>
          </cell>
          <cell r="GX631">
            <v>0</v>
          </cell>
          <cell r="GY631">
            <v>0</v>
          </cell>
          <cell r="GZ631">
            <v>0</v>
          </cell>
          <cell r="HA631">
            <v>0</v>
          </cell>
          <cell r="HB631">
            <v>0</v>
          </cell>
          <cell r="HC631">
            <v>0</v>
          </cell>
          <cell r="HD631">
            <v>0</v>
          </cell>
          <cell r="HE631">
            <v>0</v>
          </cell>
          <cell r="HF631">
            <v>0</v>
          </cell>
          <cell r="HG631">
            <v>0</v>
          </cell>
          <cell r="HH631">
            <v>0</v>
          </cell>
          <cell r="HI631">
            <v>0</v>
          </cell>
          <cell r="HJ631">
            <v>0</v>
          </cell>
          <cell r="HK631">
            <v>0</v>
          </cell>
          <cell r="HL631">
            <v>0</v>
          </cell>
          <cell r="HM631">
            <v>0</v>
          </cell>
          <cell r="HN631">
            <v>0</v>
          </cell>
          <cell r="HO631">
            <v>0</v>
          </cell>
          <cell r="HP631">
            <v>0</v>
          </cell>
          <cell r="HQ631">
            <v>0</v>
          </cell>
          <cell r="HR631">
            <v>0</v>
          </cell>
          <cell r="HS631">
            <v>0</v>
          </cell>
          <cell r="HT631">
            <v>0</v>
          </cell>
          <cell r="HU631">
            <v>0</v>
          </cell>
          <cell r="HV631">
            <v>0</v>
          </cell>
          <cell r="HW631">
            <v>0</v>
          </cell>
          <cell r="HX631">
            <v>0</v>
          </cell>
          <cell r="HY631">
            <v>0</v>
          </cell>
          <cell r="HZ631">
            <v>0</v>
          </cell>
          <cell r="IA631">
            <v>0</v>
          </cell>
          <cell r="IB631">
            <v>0</v>
          </cell>
          <cell r="IC631">
            <v>0</v>
          </cell>
          <cell r="ID631">
            <v>0</v>
          </cell>
          <cell r="IE631">
            <v>0</v>
          </cell>
          <cell r="IF631">
            <v>0</v>
          </cell>
          <cell r="IG631">
            <v>0</v>
          </cell>
          <cell r="IH631">
            <v>0</v>
          </cell>
          <cell r="II631">
            <v>0</v>
          </cell>
          <cell r="IJ631">
            <v>0</v>
          </cell>
          <cell r="IK631">
            <v>0</v>
          </cell>
          <cell r="IL631">
            <v>0</v>
          </cell>
          <cell r="IM631">
            <v>0</v>
          </cell>
          <cell r="IN631">
            <v>0</v>
          </cell>
          <cell r="IO631">
            <v>0</v>
          </cell>
          <cell r="IP631">
            <v>0</v>
          </cell>
          <cell r="IQ631">
            <v>0</v>
          </cell>
          <cell r="IR631">
            <v>0</v>
          </cell>
          <cell r="IS631">
            <v>0</v>
          </cell>
          <cell r="IT631">
            <v>0</v>
          </cell>
          <cell r="IU631">
            <v>0</v>
          </cell>
          <cell r="IV631">
            <v>0</v>
          </cell>
          <cell r="IW631">
            <v>0</v>
          </cell>
          <cell r="IX631">
            <v>0</v>
          </cell>
          <cell r="IY631">
            <v>0</v>
          </cell>
          <cell r="IZ631">
            <v>0</v>
          </cell>
          <cell r="JA631">
            <v>0</v>
          </cell>
          <cell r="JB631">
            <v>0</v>
          </cell>
          <cell r="JC631">
            <v>0</v>
          </cell>
          <cell r="JD631">
            <v>0</v>
          </cell>
          <cell r="JE631">
            <v>2.2558900000000737E-6</v>
          </cell>
          <cell r="JF631">
            <v>0</v>
          </cell>
          <cell r="JG631">
            <v>9.566999999999768E-8</v>
          </cell>
          <cell r="JH631">
            <v>1.1078699999999878E-6</v>
          </cell>
          <cell r="JI631">
            <v>-5.0850999999999761E-7</v>
          </cell>
          <cell r="JJ631">
            <v>4.1535000000000611E-7</v>
          </cell>
          <cell r="JK631">
            <v>8.5762999999999877E-7</v>
          </cell>
          <cell r="JL631">
            <v>1.672600000000049E-7</v>
          </cell>
          <cell r="JM631">
            <v>-2.3369999999995001E-8</v>
          </cell>
          <cell r="JN631">
            <v>-6.6009999999999729E-8</v>
          </cell>
          <cell r="JO631">
            <v>2.0999999999999968E-7</v>
          </cell>
          <cell r="JP631">
            <v>0</v>
          </cell>
          <cell r="JQ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-8.5249616000027117E-4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-8.5249616000004913E-4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-9.0549225000025046E-4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-9.0549225000002842E-4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1.2056533599995589E-3</v>
          </cell>
          <cell r="DF632">
            <v>0</v>
          </cell>
          <cell r="DG632">
            <v>0</v>
          </cell>
          <cell r="DH632">
            <v>0</v>
          </cell>
          <cell r="DI632">
            <v>1.205653360000003E-3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-2.3542374700014079E-3</v>
          </cell>
          <cell r="DS632">
            <v>0</v>
          </cell>
          <cell r="DT632">
            <v>0</v>
          </cell>
          <cell r="DU632">
            <v>0</v>
          </cell>
          <cell r="DV632">
            <v>-1.3953155999999467E-3</v>
          </cell>
          <cell r="DW632">
            <v>0</v>
          </cell>
          <cell r="DX632">
            <v>-9.5892187000012896E-4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  <cell r="EF632">
            <v>0</v>
          </cell>
          <cell r="EG632">
            <v>0</v>
          </cell>
          <cell r="EH632">
            <v>0</v>
          </cell>
          <cell r="EI632">
            <v>0</v>
          </cell>
          <cell r="EJ632">
            <v>0</v>
          </cell>
          <cell r="EK632">
            <v>0</v>
          </cell>
          <cell r="EL632">
            <v>0</v>
          </cell>
          <cell r="EM632">
            <v>0</v>
          </cell>
          <cell r="EN632">
            <v>0</v>
          </cell>
          <cell r="EO632">
            <v>0</v>
          </cell>
          <cell r="EP632">
            <v>0</v>
          </cell>
          <cell r="EQ632">
            <v>0</v>
          </cell>
          <cell r="ER632">
            <v>0</v>
          </cell>
          <cell r="ES632">
            <v>0</v>
          </cell>
          <cell r="ET632">
            <v>0</v>
          </cell>
          <cell r="EU632">
            <v>0</v>
          </cell>
          <cell r="EV632">
            <v>0</v>
          </cell>
          <cell r="EW632">
            <v>0</v>
          </cell>
          <cell r="EX632">
            <v>0</v>
          </cell>
          <cell r="EY632">
            <v>0</v>
          </cell>
          <cell r="EZ632">
            <v>0</v>
          </cell>
          <cell r="FA632">
            <v>0</v>
          </cell>
          <cell r="FB632">
            <v>0</v>
          </cell>
          <cell r="FC632">
            <v>0</v>
          </cell>
          <cell r="FD632">
            <v>0</v>
          </cell>
          <cell r="FE632">
            <v>0</v>
          </cell>
          <cell r="FF632">
            <v>0</v>
          </cell>
          <cell r="FG632">
            <v>0</v>
          </cell>
          <cell r="FH632">
            <v>0</v>
          </cell>
          <cell r="FI632">
            <v>0</v>
          </cell>
          <cell r="FJ632">
            <v>0</v>
          </cell>
          <cell r="FK632">
            <v>0</v>
          </cell>
          <cell r="FL632">
            <v>0</v>
          </cell>
          <cell r="FM632">
            <v>0</v>
          </cell>
          <cell r="FN632">
            <v>0</v>
          </cell>
          <cell r="FO632">
            <v>0</v>
          </cell>
          <cell r="FP632">
            <v>0</v>
          </cell>
          <cell r="FQ632">
            <v>0</v>
          </cell>
          <cell r="FR632">
            <v>0</v>
          </cell>
          <cell r="FS632">
            <v>0</v>
          </cell>
          <cell r="FT632">
            <v>0</v>
          </cell>
          <cell r="FU632">
            <v>0</v>
          </cell>
          <cell r="FV632">
            <v>0</v>
          </cell>
          <cell r="FW632">
            <v>0</v>
          </cell>
          <cell r="FX632">
            <v>0</v>
          </cell>
          <cell r="FY632">
            <v>0</v>
          </cell>
          <cell r="FZ632">
            <v>0</v>
          </cell>
          <cell r="GA632">
            <v>0</v>
          </cell>
          <cell r="GB632">
            <v>0</v>
          </cell>
          <cell r="GC632">
            <v>0</v>
          </cell>
          <cell r="GD632">
            <v>0</v>
          </cell>
          <cell r="GE632">
            <v>0</v>
          </cell>
          <cell r="GF632">
            <v>0</v>
          </cell>
          <cell r="GG632">
            <v>0</v>
          </cell>
          <cell r="GH632">
            <v>0</v>
          </cell>
          <cell r="GI632">
            <v>0</v>
          </cell>
          <cell r="GJ632">
            <v>0</v>
          </cell>
          <cell r="GK632">
            <v>0</v>
          </cell>
          <cell r="GL632">
            <v>0</v>
          </cell>
          <cell r="GM632">
            <v>0</v>
          </cell>
          <cell r="GN632">
            <v>0</v>
          </cell>
          <cell r="GO632">
            <v>0</v>
          </cell>
          <cell r="GP632">
            <v>0</v>
          </cell>
          <cell r="GQ632">
            <v>0</v>
          </cell>
          <cell r="GR632">
            <v>0</v>
          </cell>
          <cell r="GS632">
            <v>0</v>
          </cell>
          <cell r="GT632">
            <v>0</v>
          </cell>
          <cell r="GU632">
            <v>0</v>
          </cell>
          <cell r="GV632">
            <v>0</v>
          </cell>
          <cell r="GW632">
            <v>0</v>
          </cell>
          <cell r="GX632">
            <v>0</v>
          </cell>
          <cell r="GY632">
            <v>0</v>
          </cell>
          <cell r="GZ632">
            <v>0</v>
          </cell>
          <cell r="HA632">
            <v>0</v>
          </cell>
          <cell r="HB632">
            <v>0</v>
          </cell>
          <cell r="HC632">
            <v>0</v>
          </cell>
          <cell r="HD632">
            <v>0</v>
          </cell>
          <cell r="HE632">
            <v>0</v>
          </cell>
          <cell r="HF632">
            <v>0</v>
          </cell>
          <cell r="HG632">
            <v>0</v>
          </cell>
          <cell r="HH632">
            <v>0</v>
          </cell>
          <cell r="HI632">
            <v>0</v>
          </cell>
          <cell r="HJ632">
            <v>0</v>
          </cell>
          <cell r="HK632">
            <v>0</v>
          </cell>
          <cell r="HL632">
            <v>0</v>
          </cell>
          <cell r="HM632">
            <v>0</v>
          </cell>
          <cell r="HN632">
            <v>0</v>
          </cell>
          <cell r="HO632">
            <v>0</v>
          </cell>
          <cell r="HP632">
            <v>0</v>
          </cell>
          <cell r="HQ632">
            <v>0</v>
          </cell>
          <cell r="HR632">
            <v>0</v>
          </cell>
          <cell r="HS632">
            <v>0</v>
          </cell>
          <cell r="HT632">
            <v>0</v>
          </cell>
          <cell r="HU632">
            <v>0</v>
          </cell>
          <cell r="HV632">
            <v>0</v>
          </cell>
          <cell r="HW632">
            <v>0</v>
          </cell>
          <cell r="HX632">
            <v>0</v>
          </cell>
          <cell r="HY632">
            <v>0</v>
          </cell>
          <cell r="HZ632">
            <v>0</v>
          </cell>
          <cell r="IA632">
            <v>0</v>
          </cell>
          <cell r="IB632">
            <v>0</v>
          </cell>
          <cell r="IC632">
            <v>0</v>
          </cell>
          <cell r="ID632">
            <v>0</v>
          </cell>
          <cell r="IE632">
            <v>0</v>
          </cell>
          <cell r="IF632">
            <v>0</v>
          </cell>
          <cell r="IG632">
            <v>0</v>
          </cell>
          <cell r="IH632">
            <v>0</v>
          </cell>
          <cell r="II632">
            <v>0</v>
          </cell>
          <cell r="IJ632">
            <v>0</v>
          </cell>
          <cell r="IK632">
            <v>0</v>
          </cell>
          <cell r="IL632">
            <v>0</v>
          </cell>
          <cell r="IM632">
            <v>0</v>
          </cell>
          <cell r="IN632">
            <v>0</v>
          </cell>
          <cell r="IO632">
            <v>0</v>
          </cell>
          <cell r="IP632">
            <v>0</v>
          </cell>
          <cell r="IQ632">
            <v>0</v>
          </cell>
          <cell r="IR632">
            <v>0</v>
          </cell>
          <cell r="IS632">
            <v>0</v>
          </cell>
          <cell r="IT632">
            <v>0</v>
          </cell>
          <cell r="IU632">
            <v>0</v>
          </cell>
          <cell r="IV632">
            <v>0</v>
          </cell>
          <cell r="IW632">
            <v>0</v>
          </cell>
          <cell r="IX632">
            <v>0</v>
          </cell>
          <cell r="IY632">
            <v>0</v>
          </cell>
          <cell r="IZ632">
            <v>0</v>
          </cell>
          <cell r="JA632">
            <v>0</v>
          </cell>
          <cell r="JB632">
            <v>0</v>
          </cell>
          <cell r="JC632">
            <v>0</v>
          </cell>
          <cell r="JD632">
            <v>0</v>
          </cell>
          <cell r="JE632">
            <v>0</v>
          </cell>
          <cell r="JF632">
            <v>0</v>
          </cell>
          <cell r="JG632">
            <v>0</v>
          </cell>
          <cell r="JH632">
            <v>0</v>
          </cell>
          <cell r="JI632">
            <v>0</v>
          </cell>
          <cell r="JJ632">
            <v>0</v>
          </cell>
          <cell r="JK632">
            <v>0</v>
          </cell>
          <cell r="JL632">
            <v>0</v>
          </cell>
          <cell r="JM632">
            <v>0</v>
          </cell>
          <cell r="JN632">
            <v>0</v>
          </cell>
          <cell r="JO632">
            <v>0</v>
          </cell>
          <cell r="JP632">
            <v>0</v>
          </cell>
          <cell r="JQ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  <cell r="EZ633">
            <v>0</v>
          </cell>
          <cell r="FA633">
            <v>0</v>
          </cell>
          <cell r="FB633">
            <v>0</v>
          </cell>
          <cell r="FC633">
            <v>0</v>
          </cell>
          <cell r="FD633">
            <v>0</v>
          </cell>
          <cell r="FE633">
            <v>0</v>
          </cell>
          <cell r="FF633">
            <v>0</v>
          </cell>
          <cell r="FG633">
            <v>0</v>
          </cell>
          <cell r="FH633">
            <v>0</v>
          </cell>
          <cell r="FI633">
            <v>0</v>
          </cell>
          <cell r="FJ633">
            <v>0</v>
          </cell>
          <cell r="FK633">
            <v>0</v>
          </cell>
          <cell r="FL633">
            <v>0</v>
          </cell>
          <cell r="FM633">
            <v>0</v>
          </cell>
          <cell r="FN633">
            <v>0</v>
          </cell>
          <cell r="FO633">
            <v>0</v>
          </cell>
          <cell r="FP633">
            <v>0</v>
          </cell>
          <cell r="FQ633">
            <v>0</v>
          </cell>
          <cell r="FR633">
            <v>0</v>
          </cell>
          <cell r="FS633">
            <v>0</v>
          </cell>
          <cell r="FT633">
            <v>0</v>
          </cell>
          <cell r="FU633">
            <v>0</v>
          </cell>
          <cell r="FV633">
            <v>0</v>
          </cell>
          <cell r="FW633">
            <v>0</v>
          </cell>
          <cell r="FX633">
            <v>0</v>
          </cell>
          <cell r="FY633">
            <v>0</v>
          </cell>
          <cell r="FZ633">
            <v>0</v>
          </cell>
          <cell r="GA633">
            <v>0</v>
          </cell>
          <cell r="GB633">
            <v>0</v>
          </cell>
          <cell r="GC633">
            <v>0</v>
          </cell>
          <cell r="GD633">
            <v>0</v>
          </cell>
          <cell r="GE633">
            <v>0</v>
          </cell>
          <cell r="GF633">
            <v>0</v>
          </cell>
          <cell r="GG633">
            <v>0</v>
          </cell>
          <cell r="GH633">
            <v>0</v>
          </cell>
          <cell r="GI633">
            <v>0</v>
          </cell>
          <cell r="GJ633">
            <v>0</v>
          </cell>
          <cell r="GK633">
            <v>0</v>
          </cell>
          <cell r="GL633">
            <v>0</v>
          </cell>
          <cell r="GM633">
            <v>0</v>
          </cell>
          <cell r="GN633">
            <v>0</v>
          </cell>
          <cell r="GO633">
            <v>0</v>
          </cell>
          <cell r="GP633">
            <v>0</v>
          </cell>
          <cell r="GQ633">
            <v>0</v>
          </cell>
          <cell r="GR633">
            <v>0</v>
          </cell>
          <cell r="GS633">
            <v>0</v>
          </cell>
          <cell r="GT633">
            <v>0</v>
          </cell>
          <cell r="GU633">
            <v>0</v>
          </cell>
          <cell r="GV633">
            <v>0</v>
          </cell>
          <cell r="GW633">
            <v>0</v>
          </cell>
          <cell r="GX633">
            <v>0</v>
          </cell>
          <cell r="GY633">
            <v>0</v>
          </cell>
          <cell r="GZ633">
            <v>0</v>
          </cell>
          <cell r="HA633">
            <v>0</v>
          </cell>
          <cell r="HB633">
            <v>0</v>
          </cell>
          <cell r="HC633">
            <v>0</v>
          </cell>
          <cell r="HD633">
            <v>0</v>
          </cell>
          <cell r="HE633">
            <v>0</v>
          </cell>
          <cell r="HF633">
            <v>0</v>
          </cell>
          <cell r="HG633">
            <v>0</v>
          </cell>
          <cell r="HH633">
            <v>0</v>
          </cell>
          <cell r="HI633">
            <v>0</v>
          </cell>
          <cell r="HJ633">
            <v>0</v>
          </cell>
          <cell r="HK633">
            <v>0</v>
          </cell>
          <cell r="HL633">
            <v>0</v>
          </cell>
          <cell r="HM633">
            <v>0</v>
          </cell>
          <cell r="HN633">
            <v>0</v>
          </cell>
          <cell r="HO633">
            <v>0</v>
          </cell>
          <cell r="HP633">
            <v>0</v>
          </cell>
          <cell r="HQ633">
            <v>0</v>
          </cell>
          <cell r="HR633">
            <v>0</v>
          </cell>
          <cell r="HS633">
            <v>0</v>
          </cell>
          <cell r="HT633">
            <v>0</v>
          </cell>
          <cell r="HU633">
            <v>0</v>
          </cell>
          <cell r="HV633">
            <v>0</v>
          </cell>
          <cell r="HW633">
            <v>0</v>
          </cell>
          <cell r="HX633">
            <v>0</v>
          </cell>
          <cell r="HY633">
            <v>0</v>
          </cell>
          <cell r="HZ633">
            <v>0</v>
          </cell>
          <cell r="IA633">
            <v>0</v>
          </cell>
          <cell r="IB633">
            <v>0</v>
          </cell>
          <cell r="IC633">
            <v>0</v>
          </cell>
          <cell r="ID633">
            <v>0</v>
          </cell>
          <cell r="IE633">
            <v>0</v>
          </cell>
          <cell r="IF633">
            <v>0</v>
          </cell>
          <cell r="IG633">
            <v>0</v>
          </cell>
          <cell r="IH633">
            <v>0</v>
          </cell>
          <cell r="II633">
            <v>0</v>
          </cell>
          <cell r="IJ633">
            <v>0</v>
          </cell>
          <cell r="IK633">
            <v>0</v>
          </cell>
          <cell r="IL633">
            <v>0</v>
          </cell>
          <cell r="IM633">
            <v>0</v>
          </cell>
          <cell r="IN633">
            <v>0</v>
          </cell>
          <cell r="IO633">
            <v>0</v>
          </cell>
          <cell r="IP633">
            <v>0</v>
          </cell>
          <cell r="IQ633">
            <v>0</v>
          </cell>
          <cell r="IR633">
            <v>0</v>
          </cell>
          <cell r="IS633">
            <v>0</v>
          </cell>
          <cell r="IT633">
            <v>0</v>
          </cell>
          <cell r="IU633">
            <v>0</v>
          </cell>
          <cell r="IV633">
            <v>0</v>
          </cell>
          <cell r="IW633">
            <v>0</v>
          </cell>
          <cell r="IX633">
            <v>0</v>
          </cell>
          <cell r="IY633">
            <v>0</v>
          </cell>
          <cell r="IZ633">
            <v>0</v>
          </cell>
          <cell r="JA633">
            <v>0</v>
          </cell>
          <cell r="JB633">
            <v>0</v>
          </cell>
          <cell r="JC633">
            <v>0</v>
          </cell>
          <cell r="JD633">
            <v>0</v>
          </cell>
          <cell r="JE633">
            <v>0</v>
          </cell>
          <cell r="JF633">
            <v>0</v>
          </cell>
          <cell r="JG633">
            <v>0</v>
          </cell>
          <cell r="JH633">
            <v>0</v>
          </cell>
          <cell r="JI633">
            <v>0</v>
          </cell>
          <cell r="JJ633">
            <v>0</v>
          </cell>
          <cell r="JK633">
            <v>0</v>
          </cell>
          <cell r="JL633">
            <v>0</v>
          </cell>
          <cell r="JM633">
            <v>0</v>
          </cell>
          <cell r="JN633">
            <v>0</v>
          </cell>
          <cell r="JO633">
            <v>0</v>
          </cell>
          <cell r="JP633">
            <v>0</v>
          </cell>
          <cell r="JQ633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  <cell r="EF634">
            <v>0</v>
          </cell>
          <cell r="EG634">
            <v>0</v>
          </cell>
          <cell r="EH634">
            <v>0</v>
          </cell>
          <cell r="EI634">
            <v>0</v>
          </cell>
          <cell r="EJ634">
            <v>0</v>
          </cell>
          <cell r="EK634">
            <v>0</v>
          </cell>
          <cell r="EL634">
            <v>0</v>
          </cell>
          <cell r="EM634">
            <v>0</v>
          </cell>
          <cell r="EN634">
            <v>0</v>
          </cell>
          <cell r="EO634">
            <v>0</v>
          </cell>
          <cell r="EP634">
            <v>0</v>
          </cell>
          <cell r="EQ634">
            <v>0</v>
          </cell>
          <cell r="ER634">
            <v>4.4902739599983477E-3</v>
          </cell>
          <cell r="ES634">
            <v>0</v>
          </cell>
          <cell r="ET634">
            <v>0</v>
          </cell>
          <cell r="EU634">
            <v>0</v>
          </cell>
          <cell r="EV634">
            <v>2.1873511600001283E-3</v>
          </cell>
          <cell r="EW634">
            <v>2.3029227999999957E-3</v>
          </cell>
          <cell r="EX634">
            <v>0</v>
          </cell>
          <cell r="EY634">
            <v>0</v>
          </cell>
          <cell r="EZ634">
            <v>0</v>
          </cell>
          <cell r="FA634">
            <v>0</v>
          </cell>
          <cell r="FB634">
            <v>0</v>
          </cell>
          <cell r="FC634">
            <v>0</v>
          </cell>
          <cell r="FD634">
            <v>0</v>
          </cell>
          <cell r="FE634">
            <v>2.5249896000012484E-4</v>
          </cell>
          <cell r="FF634">
            <v>0</v>
          </cell>
          <cell r="FG634">
            <v>0</v>
          </cell>
          <cell r="FH634">
            <v>0</v>
          </cell>
          <cell r="FI634">
            <v>1.5710689600000327E-3</v>
          </cell>
          <cell r="FJ634">
            <v>-1.7305969500001073E-3</v>
          </cell>
          <cell r="FK634">
            <v>4.1202695000008838E-4</v>
          </cell>
          <cell r="FL634">
            <v>0</v>
          </cell>
          <cell r="FM634">
            <v>0</v>
          </cell>
          <cell r="FN634">
            <v>0</v>
          </cell>
          <cell r="FO634">
            <v>0</v>
          </cell>
          <cell r="FP634">
            <v>0</v>
          </cell>
          <cell r="FQ634">
            <v>0</v>
          </cell>
          <cell r="FR634">
            <v>-6.450291059998392E-3</v>
          </cell>
          <cell r="FS634">
            <v>0</v>
          </cell>
          <cell r="FT634">
            <v>0</v>
          </cell>
          <cell r="FU634">
            <v>0</v>
          </cell>
          <cell r="FV634">
            <v>-6.4502910600000574E-3</v>
          </cell>
          <cell r="FW634">
            <v>0</v>
          </cell>
          <cell r="FX634">
            <v>0</v>
          </cell>
          <cell r="FY634">
            <v>0</v>
          </cell>
          <cell r="FZ634">
            <v>0</v>
          </cell>
          <cell r="GA634">
            <v>0</v>
          </cell>
          <cell r="GB634">
            <v>0</v>
          </cell>
          <cell r="GC634">
            <v>0</v>
          </cell>
          <cell r="GD634">
            <v>0</v>
          </cell>
          <cell r="GE634">
            <v>0</v>
          </cell>
          <cell r="GF634">
            <v>0</v>
          </cell>
          <cell r="GG634">
            <v>0</v>
          </cell>
          <cell r="GH634">
            <v>0</v>
          </cell>
          <cell r="GI634">
            <v>0</v>
          </cell>
          <cell r="GJ634">
            <v>0</v>
          </cell>
          <cell r="GK634">
            <v>0</v>
          </cell>
          <cell r="GL634">
            <v>0</v>
          </cell>
          <cell r="GM634">
            <v>0</v>
          </cell>
          <cell r="GN634">
            <v>0</v>
          </cell>
          <cell r="GO634">
            <v>0</v>
          </cell>
          <cell r="GP634">
            <v>0</v>
          </cell>
          <cell r="GQ634">
            <v>0</v>
          </cell>
          <cell r="GR634">
            <v>0</v>
          </cell>
          <cell r="GS634">
            <v>0</v>
          </cell>
          <cell r="GT634">
            <v>0</v>
          </cell>
          <cell r="GU634">
            <v>0</v>
          </cell>
          <cell r="GV634">
            <v>0</v>
          </cell>
          <cell r="GW634">
            <v>0</v>
          </cell>
          <cell r="GX634">
            <v>0</v>
          </cell>
          <cell r="GY634">
            <v>0</v>
          </cell>
          <cell r="GZ634">
            <v>0</v>
          </cell>
          <cell r="HA634">
            <v>0</v>
          </cell>
          <cell r="HB634">
            <v>0</v>
          </cell>
          <cell r="HC634">
            <v>0</v>
          </cell>
          <cell r="HD634">
            <v>0</v>
          </cell>
          <cell r="HE634">
            <v>0</v>
          </cell>
          <cell r="HF634">
            <v>0</v>
          </cell>
          <cell r="HG634">
            <v>0</v>
          </cell>
          <cell r="HH634">
            <v>0</v>
          </cell>
          <cell r="HI634">
            <v>0</v>
          </cell>
          <cell r="HJ634">
            <v>0</v>
          </cell>
          <cell r="HK634">
            <v>0</v>
          </cell>
          <cell r="HL634">
            <v>0</v>
          </cell>
          <cell r="HM634">
            <v>0</v>
          </cell>
          <cell r="HN634">
            <v>0</v>
          </cell>
          <cell r="HO634">
            <v>0</v>
          </cell>
          <cell r="HP634">
            <v>0</v>
          </cell>
          <cell r="HQ634">
            <v>0</v>
          </cell>
          <cell r="HR634">
            <v>0</v>
          </cell>
          <cell r="HS634">
            <v>0</v>
          </cell>
          <cell r="HT634">
            <v>0</v>
          </cell>
          <cell r="HU634">
            <v>0</v>
          </cell>
          <cell r="HV634">
            <v>0</v>
          </cell>
          <cell r="HW634">
            <v>0</v>
          </cell>
          <cell r="HX634">
            <v>0</v>
          </cell>
          <cell r="HY634">
            <v>0</v>
          </cell>
          <cell r="HZ634">
            <v>0</v>
          </cell>
          <cell r="IA634">
            <v>0</v>
          </cell>
          <cell r="IB634">
            <v>0</v>
          </cell>
          <cell r="IC634">
            <v>0</v>
          </cell>
          <cell r="ID634">
            <v>0</v>
          </cell>
          <cell r="IE634">
            <v>0</v>
          </cell>
          <cell r="IF634">
            <v>0</v>
          </cell>
          <cell r="IG634">
            <v>0</v>
          </cell>
          <cell r="IH634">
            <v>0</v>
          </cell>
          <cell r="II634">
            <v>0</v>
          </cell>
          <cell r="IJ634">
            <v>0</v>
          </cell>
          <cell r="IK634">
            <v>0</v>
          </cell>
          <cell r="IL634">
            <v>0</v>
          </cell>
          <cell r="IM634">
            <v>0</v>
          </cell>
          <cell r="IN634">
            <v>0</v>
          </cell>
          <cell r="IO634">
            <v>0</v>
          </cell>
          <cell r="IP634">
            <v>0</v>
          </cell>
          <cell r="IQ634">
            <v>0</v>
          </cell>
          <cell r="IR634">
            <v>0</v>
          </cell>
          <cell r="IS634">
            <v>0</v>
          </cell>
          <cell r="IT634">
            <v>0</v>
          </cell>
          <cell r="IU634">
            <v>0</v>
          </cell>
          <cell r="IV634">
            <v>0</v>
          </cell>
          <cell r="IW634">
            <v>0</v>
          </cell>
          <cell r="IX634">
            <v>0</v>
          </cell>
          <cell r="IY634">
            <v>0</v>
          </cell>
          <cell r="IZ634">
            <v>0</v>
          </cell>
          <cell r="JA634">
            <v>0</v>
          </cell>
          <cell r="JB634">
            <v>0</v>
          </cell>
          <cell r="JC634">
            <v>0</v>
          </cell>
          <cell r="JD634">
            <v>0</v>
          </cell>
          <cell r="JE634">
            <v>-4.4740000000012721E-8</v>
          </cell>
          <cell r="JF634">
            <v>0</v>
          </cell>
          <cell r="JG634">
            <v>0</v>
          </cell>
          <cell r="JH634">
            <v>-4.4740000000000863E-8</v>
          </cell>
          <cell r="JI634">
            <v>0</v>
          </cell>
          <cell r="JJ634">
            <v>0</v>
          </cell>
          <cell r="JK634">
            <v>0</v>
          </cell>
          <cell r="JL634">
            <v>0</v>
          </cell>
          <cell r="JM634">
            <v>0</v>
          </cell>
          <cell r="JN634">
            <v>0</v>
          </cell>
          <cell r="JO634">
            <v>0</v>
          </cell>
          <cell r="JP634">
            <v>0</v>
          </cell>
          <cell r="JQ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28.118297480818001</v>
          </cell>
          <cell r="BS635">
            <v>3.9663782495790656</v>
          </cell>
          <cell r="BT635">
            <v>8.1235908238995762</v>
          </cell>
          <cell r="BU635">
            <v>-3.6309225519398751</v>
          </cell>
          <cell r="BV635">
            <v>3.6965674686598504</v>
          </cell>
          <cell r="BW635">
            <v>3.3599878021605036</v>
          </cell>
          <cell r="BX635">
            <v>4.0467444231999252</v>
          </cell>
          <cell r="BY635">
            <v>-0.57866722158087214</v>
          </cell>
          <cell r="BZ635">
            <v>-2.5241348717099754</v>
          </cell>
          <cell r="CA635">
            <v>3.8287688998088925</v>
          </cell>
          <cell r="CB635">
            <v>7.3871973787081515</v>
          </cell>
          <cell r="CC635">
            <v>1.4666674503896502</v>
          </cell>
          <cell r="CD635">
            <v>-1.0238803703605299</v>
          </cell>
          <cell r="CE635">
            <v>44.018208581052022</v>
          </cell>
          <cell r="CF635">
            <v>15.101154493169815</v>
          </cell>
          <cell r="CG635">
            <v>17.91612835675096</v>
          </cell>
          <cell r="CH635">
            <v>-6.9658273923896559</v>
          </cell>
          <cell r="CI635">
            <v>18.383251867010586</v>
          </cell>
          <cell r="CJ635">
            <v>-14.642178847130708</v>
          </cell>
          <cell r="CK635">
            <v>3.4699688750997666</v>
          </cell>
          <cell r="CL635">
            <v>-3.1635776317207274</v>
          </cell>
          <cell r="CM635">
            <v>1.4608640758997353</v>
          </cell>
          <cell r="CN635">
            <v>9.4189453154403964</v>
          </cell>
          <cell r="CO635">
            <v>6.9405435051685345</v>
          </cell>
          <cell r="CP635">
            <v>0.4749452004698469</v>
          </cell>
          <cell r="CQ635">
            <v>-4.3760092367001562</v>
          </cell>
          <cell r="CR635">
            <v>10.932000083485036</v>
          </cell>
          <cell r="CS635">
            <v>-2.7625048039390094</v>
          </cell>
          <cell r="CT635">
            <v>8.507191379509095</v>
          </cell>
          <cell r="CU635">
            <v>14.761213018079616</v>
          </cell>
          <cell r="CV635">
            <v>-35.462676963670674</v>
          </cell>
          <cell r="CW635">
            <v>-3.8417691823315181</v>
          </cell>
          <cell r="CX635">
            <v>5.4678246475295964</v>
          </cell>
          <cell r="CY635">
            <v>-0.5488140548204683</v>
          </cell>
          <cell r="CZ635">
            <v>7.8596204756495354</v>
          </cell>
          <cell r="DA635">
            <v>18.774760911639532</v>
          </cell>
          <cell r="DB635">
            <v>3.9162726567192294</v>
          </cell>
          <cell r="DC635">
            <v>-4.7222597498803225</v>
          </cell>
          <cell r="DD635">
            <v>-1.0168582509904809</v>
          </cell>
          <cell r="DE635">
            <v>-50.707634969381616</v>
          </cell>
          <cell r="DF635">
            <v>-19.130652658061081</v>
          </cell>
          <cell r="DG635">
            <v>-18.779039051989457</v>
          </cell>
          <cell r="DH635">
            <v>6.7337611550001384</v>
          </cell>
          <cell r="DI635">
            <v>-8.1375150781095726</v>
          </cell>
          <cell r="DJ635">
            <v>-7.9424721440591384</v>
          </cell>
          <cell r="DK635">
            <v>-13.758123321059429</v>
          </cell>
          <cell r="DL635">
            <v>13.164922866490087</v>
          </cell>
          <cell r="DM635">
            <v>-39.420683340940741</v>
          </cell>
          <cell r="DN635">
            <v>10.617527037498803</v>
          </cell>
          <cell r="DO635">
            <v>16.265678726509577</v>
          </cell>
          <cell r="DP635">
            <v>8.8210966297683626</v>
          </cell>
          <cell r="DQ635">
            <v>0.85786420955992071</v>
          </cell>
          <cell r="DR635">
            <v>63.016467723806272</v>
          </cell>
          <cell r="DS635">
            <v>6.2988757566999993</v>
          </cell>
          <cell r="DT635">
            <v>17.210143610871455</v>
          </cell>
          <cell r="DU635">
            <v>-21.07744589027061</v>
          </cell>
          <cell r="DV635">
            <v>15.012937510562551</v>
          </cell>
          <cell r="DW635">
            <v>-1.6332231628293812</v>
          </cell>
          <cell r="DX635">
            <v>4.2036850097319984</v>
          </cell>
          <cell r="DY635">
            <v>-3.5860334456701821</v>
          </cell>
          <cell r="DZ635">
            <v>7.0645453182578422</v>
          </cell>
          <cell r="EA635">
            <v>8.125930187290578</v>
          </cell>
          <cell r="EB635">
            <v>16.071261769089688</v>
          </cell>
          <cell r="EC635">
            <v>-0.73722651241041603</v>
          </cell>
          <cell r="ED635">
            <v>16.063017572460012</v>
          </cell>
          <cell r="EE635">
            <v>-37.824830525802099</v>
          </cell>
          <cell r="EF635">
            <v>10.335836780521277</v>
          </cell>
          <cell r="EG635">
            <v>11.129735037457976</v>
          </cell>
          <cell r="EH635">
            <v>-3.548558252168732</v>
          </cell>
          <cell r="EI635">
            <v>-25.972653244220055</v>
          </cell>
          <cell r="EJ635">
            <v>-9.4904841112993381</v>
          </cell>
          <cell r="EK635">
            <v>-2.7984426930388508</v>
          </cell>
          <cell r="EL635">
            <v>-2.1837136517015097</v>
          </cell>
          <cell r="EM635">
            <v>-15.320098845560096</v>
          </cell>
          <cell r="EN635">
            <v>-8.7389799889297137</v>
          </cell>
          <cell r="EO635">
            <v>3.7038132359521114</v>
          </cell>
          <cell r="EP635">
            <v>0.15167504129931331</v>
          </cell>
          <cell r="EQ635">
            <v>4.907040165869148</v>
          </cell>
          <cell r="ER635">
            <v>125.4389596444671</v>
          </cell>
          <cell r="ES635">
            <v>19.654442806207953</v>
          </cell>
          <cell r="ET635">
            <v>14.069804573808142</v>
          </cell>
          <cell r="EU635">
            <v>7.4805341186311125</v>
          </cell>
          <cell r="EV635">
            <v>-12.89347803560122</v>
          </cell>
          <cell r="EW635">
            <v>7.4991661082003702</v>
          </cell>
          <cell r="EX635">
            <v>12.586698818228797</v>
          </cell>
          <cell r="EY635">
            <v>19.638826235950546</v>
          </cell>
          <cell r="EZ635">
            <v>44.092038678179961</v>
          </cell>
          <cell r="FA635">
            <v>-0.35278916639072122</v>
          </cell>
          <cell r="FB635">
            <v>8.7340909454087523</v>
          </cell>
          <cell r="FC635">
            <v>2.3511439957892435</v>
          </cell>
          <cell r="FD635">
            <v>2.5784805660496204</v>
          </cell>
          <cell r="FE635">
            <v>-44.23050336385495</v>
          </cell>
          <cell r="FF635">
            <v>12.300390899883496</v>
          </cell>
          <cell r="FG635">
            <v>-19.497241898479842</v>
          </cell>
          <cell r="FH635">
            <v>4.0270225257681886</v>
          </cell>
          <cell r="FI635">
            <v>-26.177342211511132</v>
          </cell>
          <cell r="FJ635">
            <v>-18.763865954078938</v>
          </cell>
          <cell r="FK635">
            <v>-26.388871661859412</v>
          </cell>
          <cell r="FL635">
            <v>7.5497861634803485</v>
          </cell>
          <cell r="FM635">
            <v>-19.930441739347771</v>
          </cell>
          <cell r="FN635">
            <v>1.4754157171500992</v>
          </cell>
          <cell r="FO635">
            <v>23.225042849158854</v>
          </cell>
          <cell r="FP635">
            <v>10.235562220470456</v>
          </cell>
          <cell r="FQ635">
            <v>7.7140397255097923</v>
          </cell>
          <cell r="FR635">
            <v>-52.06597258108377</v>
          </cell>
          <cell r="FS635">
            <v>-34.414075853070244</v>
          </cell>
          <cell r="FT635">
            <v>-5.8805315777099167</v>
          </cell>
          <cell r="FU635">
            <v>17.675713318358248</v>
          </cell>
          <cell r="FV635">
            <v>5.9972924194626103</v>
          </cell>
          <cell r="FW635">
            <v>3.3875029896389606</v>
          </cell>
          <cell r="FX635">
            <v>-18.460311282990915</v>
          </cell>
          <cell r="FY635">
            <v>-1.8273709137702099</v>
          </cell>
          <cell r="FZ635">
            <v>-11.27276728787001</v>
          </cell>
          <cell r="GA635">
            <v>-4.5450733249299446</v>
          </cell>
          <cell r="GB635">
            <v>-6.6385932237608358</v>
          </cell>
          <cell r="GC635">
            <v>0.41674205022900424</v>
          </cell>
          <cell r="GD635">
            <v>3.4955001053385786</v>
          </cell>
          <cell r="GE635">
            <v>0</v>
          </cell>
          <cell r="GF635">
            <v>0</v>
          </cell>
          <cell r="GG635">
            <v>0</v>
          </cell>
          <cell r="GH635">
            <v>0</v>
          </cell>
          <cell r="GI635">
            <v>0</v>
          </cell>
          <cell r="GJ635">
            <v>0</v>
          </cell>
          <cell r="GK635">
            <v>0</v>
          </cell>
          <cell r="GL635">
            <v>0</v>
          </cell>
          <cell r="GM635">
            <v>0</v>
          </cell>
          <cell r="GN635">
            <v>0</v>
          </cell>
          <cell r="GO635">
            <v>0</v>
          </cell>
          <cell r="GP635">
            <v>0</v>
          </cell>
          <cell r="GQ635">
            <v>0</v>
          </cell>
          <cell r="GR635">
            <v>0</v>
          </cell>
          <cell r="GS635">
            <v>0</v>
          </cell>
          <cell r="GT635">
            <v>0</v>
          </cell>
          <cell r="GU635">
            <v>0</v>
          </cell>
          <cell r="GV635">
            <v>0</v>
          </cell>
          <cell r="GW635">
            <v>0</v>
          </cell>
          <cell r="GX635">
            <v>0</v>
          </cell>
          <cell r="GY635">
            <v>0</v>
          </cell>
          <cell r="GZ635">
            <v>0</v>
          </cell>
          <cell r="HA635">
            <v>0</v>
          </cell>
          <cell r="HB635">
            <v>0</v>
          </cell>
          <cell r="HC635">
            <v>0</v>
          </cell>
          <cell r="HD635">
            <v>0</v>
          </cell>
          <cell r="HE635">
            <v>0</v>
          </cell>
          <cell r="HF635">
            <v>0</v>
          </cell>
          <cell r="HG635">
            <v>0</v>
          </cell>
          <cell r="HH635">
            <v>0</v>
          </cell>
          <cell r="HI635">
            <v>0</v>
          </cell>
          <cell r="HJ635">
            <v>0</v>
          </cell>
          <cell r="HK635">
            <v>0</v>
          </cell>
          <cell r="HL635">
            <v>0</v>
          </cell>
          <cell r="HM635">
            <v>0</v>
          </cell>
          <cell r="HN635">
            <v>0</v>
          </cell>
          <cell r="HO635">
            <v>0</v>
          </cell>
          <cell r="HP635">
            <v>0</v>
          </cell>
          <cell r="HQ635">
            <v>0</v>
          </cell>
          <cell r="HR635">
            <v>0</v>
          </cell>
          <cell r="HS635">
            <v>0</v>
          </cell>
          <cell r="HT635">
            <v>0</v>
          </cell>
          <cell r="HU635">
            <v>0</v>
          </cell>
          <cell r="HV635">
            <v>0</v>
          </cell>
          <cell r="HW635">
            <v>0</v>
          </cell>
          <cell r="HX635">
            <v>0</v>
          </cell>
          <cell r="HY635">
            <v>0</v>
          </cell>
          <cell r="HZ635">
            <v>0</v>
          </cell>
          <cell r="IA635">
            <v>0</v>
          </cell>
          <cell r="IB635">
            <v>0</v>
          </cell>
          <cell r="IC635">
            <v>0</v>
          </cell>
          <cell r="ID635">
            <v>0</v>
          </cell>
          <cell r="IE635">
            <v>0</v>
          </cell>
          <cell r="IF635">
            <v>0</v>
          </cell>
          <cell r="IG635">
            <v>0</v>
          </cell>
          <cell r="IH635">
            <v>0</v>
          </cell>
          <cell r="II635">
            <v>0</v>
          </cell>
          <cell r="IJ635">
            <v>0</v>
          </cell>
          <cell r="IK635">
            <v>0</v>
          </cell>
          <cell r="IL635">
            <v>0</v>
          </cell>
          <cell r="IM635">
            <v>0</v>
          </cell>
          <cell r="IN635">
            <v>0</v>
          </cell>
          <cell r="IO635">
            <v>0</v>
          </cell>
          <cell r="IP635">
            <v>0</v>
          </cell>
          <cell r="IQ635">
            <v>0</v>
          </cell>
          <cell r="IR635">
            <v>0</v>
          </cell>
          <cell r="IS635">
            <v>0</v>
          </cell>
          <cell r="IT635">
            <v>0</v>
          </cell>
          <cell r="IU635">
            <v>0</v>
          </cell>
          <cell r="IV635">
            <v>0</v>
          </cell>
          <cell r="IW635">
            <v>0</v>
          </cell>
          <cell r="IX635">
            <v>0</v>
          </cell>
          <cell r="IY635">
            <v>0</v>
          </cell>
          <cell r="IZ635">
            <v>0</v>
          </cell>
          <cell r="JA635">
            <v>0</v>
          </cell>
          <cell r="JB635">
            <v>0</v>
          </cell>
          <cell r="JC635">
            <v>0</v>
          </cell>
          <cell r="JD635">
            <v>0</v>
          </cell>
          <cell r="JE635">
            <v>1.080462999999976E-5</v>
          </cell>
          <cell r="JF635">
            <v>1.4156609999999925E-5</v>
          </cell>
          <cell r="JG635">
            <v>-1.1415800000000027E-5</v>
          </cell>
          <cell r="JH635">
            <v>1.1803729999999911E-5</v>
          </cell>
          <cell r="JI635">
            <v>-2.0907600000001636E-6</v>
          </cell>
          <cell r="JJ635">
            <v>5.5290800000002164E-6</v>
          </cell>
          <cell r="JK635">
            <v>1.7298999999998833E-6</v>
          </cell>
          <cell r="JL635">
            <v>0</v>
          </cell>
          <cell r="JM635">
            <v>-2.8684299999999626E-6</v>
          </cell>
          <cell r="JN635">
            <v>-1.387700000000068E-6</v>
          </cell>
          <cell r="JO635">
            <v>7.2742200000000274E-6</v>
          </cell>
          <cell r="JP635">
            <v>1.0815999999999864E-6</v>
          </cell>
          <cell r="JQ635">
            <v>-1.3007820000000185E-5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  <cell r="EF636">
            <v>0</v>
          </cell>
          <cell r="EG636">
            <v>0</v>
          </cell>
          <cell r="EH636">
            <v>0</v>
          </cell>
          <cell r="EI636">
            <v>0</v>
          </cell>
          <cell r="EJ636">
            <v>0</v>
          </cell>
          <cell r="EK636">
            <v>0</v>
          </cell>
          <cell r="EL636">
            <v>0</v>
          </cell>
          <cell r="EM636">
            <v>0</v>
          </cell>
          <cell r="EN636">
            <v>0</v>
          </cell>
          <cell r="EO636">
            <v>0</v>
          </cell>
          <cell r="EP636">
            <v>0</v>
          </cell>
          <cell r="EQ636">
            <v>0</v>
          </cell>
          <cell r="ER636">
            <v>0</v>
          </cell>
          <cell r="ES636">
            <v>0</v>
          </cell>
          <cell r="ET636">
            <v>0</v>
          </cell>
          <cell r="EU636">
            <v>0</v>
          </cell>
          <cell r="EV636">
            <v>0</v>
          </cell>
          <cell r="EW636">
            <v>0</v>
          </cell>
          <cell r="EX636">
            <v>0</v>
          </cell>
          <cell r="EY636">
            <v>0</v>
          </cell>
          <cell r="EZ636">
            <v>0</v>
          </cell>
          <cell r="FA636">
            <v>0</v>
          </cell>
          <cell r="FB636">
            <v>0</v>
          </cell>
          <cell r="FC636">
            <v>0</v>
          </cell>
          <cell r="FD636">
            <v>0</v>
          </cell>
          <cell r="FE636">
            <v>0</v>
          </cell>
          <cell r="FF636">
            <v>0</v>
          </cell>
          <cell r="FG636">
            <v>0</v>
          </cell>
          <cell r="FH636">
            <v>0</v>
          </cell>
          <cell r="FI636">
            <v>0</v>
          </cell>
          <cell r="FJ636">
            <v>0</v>
          </cell>
          <cell r="FK636">
            <v>0</v>
          </cell>
          <cell r="FL636">
            <v>0</v>
          </cell>
          <cell r="FM636">
            <v>0</v>
          </cell>
          <cell r="FN636">
            <v>0</v>
          </cell>
          <cell r="FO636">
            <v>0</v>
          </cell>
          <cell r="FP636">
            <v>0</v>
          </cell>
          <cell r="FQ636">
            <v>0</v>
          </cell>
          <cell r="FR636">
            <v>0</v>
          </cell>
          <cell r="FS636">
            <v>0</v>
          </cell>
          <cell r="FT636">
            <v>0</v>
          </cell>
          <cell r="FU636">
            <v>0</v>
          </cell>
          <cell r="FV636">
            <v>0</v>
          </cell>
          <cell r="FW636">
            <v>0</v>
          </cell>
          <cell r="FX636">
            <v>0</v>
          </cell>
          <cell r="FY636">
            <v>0</v>
          </cell>
          <cell r="FZ636">
            <v>0</v>
          </cell>
          <cell r="GA636">
            <v>0</v>
          </cell>
          <cell r="GB636">
            <v>0</v>
          </cell>
          <cell r="GC636">
            <v>0</v>
          </cell>
          <cell r="GD636">
            <v>0</v>
          </cell>
          <cell r="GE636">
            <v>0</v>
          </cell>
          <cell r="GF636">
            <v>0</v>
          </cell>
          <cell r="GG636">
            <v>0</v>
          </cell>
          <cell r="GH636">
            <v>0</v>
          </cell>
          <cell r="GI636">
            <v>0</v>
          </cell>
          <cell r="GJ636">
            <v>0</v>
          </cell>
          <cell r="GK636">
            <v>0</v>
          </cell>
          <cell r="GL636">
            <v>0</v>
          </cell>
          <cell r="GM636">
            <v>0</v>
          </cell>
          <cell r="GN636">
            <v>0</v>
          </cell>
          <cell r="GO636">
            <v>0</v>
          </cell>
          <cell r="GP636">
            <v>0</v>
          </cell>
          <cell r="GQ636">
            <v>0</v>
          </cell>
          <cell r="GR636">
            <v>0</v>
          </cell>
          <cell r="GS636">
            <v>0</v>
          </cell>
          <cell r="GT636">
            <v>0</v>
          </cell>
          <cell r="GU636">
            <v>0</v>
          </cell>
          <cell r="GV636">
            <v>0</v>
          </cell>
          <cell r="GW636">
            <v>0</v>
          </cell>
          <cell r="GX636">
            <v>0</v>
          </cell>
          <cell r="GY636">
            <v>0</v>
          </cell>
          <cell r="GZ636">
            <v>0</v>
          </cell>
          <cell r="HA636">
            <v>0</v>
          </cell>
          <cell r="HB636">
            <v>0</v>
          </cell>
          <cell r="HC636">
            <v>0</v>
          </cell>
          <cell r="HD636">
            <v>0</v>
          </cell>
          <cell r="HE636">
            <v>0</v>
          </cell>
          <cell r="HF636">
            <v>0</v>
          </cell>
          <cell r="HG636">
            <v>0</v>
          </cell>
          <cell r="HH636">
            <v>0</v>
          </cell>
          <cell r="HI636">
            <v>0</v>
          </cell>
          <cell r="HJ636">
            <v>0</v>
          </cell>
          <cell r="HK636">
            <v>0</v>
          </cell>
          <cell r="HL636">
            <v>0</v>
          </cell>
          <cell r="HM636">
            <v>0</v>
          </cell>
          <cell r="HN636">
            <v>0</v>
          </cell>
          <cell r="HO636">
            <v>0</v>
          </cell>
          <cell r="HP636">
            <v>0</v>
          </cell>
          <cell r="HQ636">
            <v>0</v>
          </cell>
          <cell r="HR636">
            <v>0</v>
          </cell>
          <cell r="HS636">
            <v>0</v>
          </cell>
          <cell r="HT636">
            <v>0</v>
          </cell>
          <cell r="HU636">
            <v>0</v>
          </cell>
          <cell r="HV636">
            <v>0</v>
          </cell>
          <cell r="HW636">
            <v>0</v>
          </cell>
          <cell r="HX636">
            <v>0</v>
          </cell>
          <cell r="HY636">
            <v>0</v>
          </cell>
          <cell r="HZ636">
            <v>0</v>
          </cell>
          <cell r="IA636">
            <v>0</v>
          </cell>
          <cell r="IB636">
            <v>0</v>
          </cell>
          <cell r="IC636">
            <v>0</v>
          </cell>
          <cell r="ID636">
            <v>0</v>
          </cell>
          <cell r="IE636">
            <v>0</v>
          </cell>
          <cell r="IF636">
            <v>0</v>
          </cell>
          <cell r="IG636">
            <v>0</v>
          </cell>
          <cell r="IH636">
            <v>0</v>
          </cell>
          <cell r="II636">
            <v>0</v>
          </cell>
          <cell r="IJ636">
            <v>0</v>
          </cell>
          <cell r="IK636">
            <v>0</v>
          </cell>
          <cell r="IL636">
            <v>0</v>
          </cell>
          <cell r="IM636">
            <v>0</v>
          </cell>
          <cell r="IN636">
            <v>0</v>
          </cell>
          <cell r="IO636">
            <v>0</v>
          </cell>
          <cell r="IP636">
            <v>0</v>
          </cell>
          <cell r="IQ636">
            <v>0</v>
          </cell>
          <cell r="IR636">
            <v>0</v>
          </cell>
          <cell r="IS636">
            <v>0</v>
          </cell>
          <cell r="IT636">
            <v>0</v>
          </cell>
          <cell r="IU636">
            <v>0</v>
          </cell>
          <cell r="IV636">
            <v>0</v>
          </cell>
          <cell r="IW636">
            <v>0</v>
          </cell>
          <cell r="IX636">
            <v>0</v>
          </cell>
          <cell r="IY636">
            <v>0</v>
          </cell>
          <cell r="IZ636">
            <v>0</v>
          </cell>
          <cell r="JA636">
            <v>0</v>
          </cell>
          <cell r="JB636">
            <v>0</v>
          </cell>
          <cell r="JC636">
            <v>0</v>
          </cell>
          <cell r="JD636">
            <v>0</v>
          </cell>
          <cell r="JE636">
            <v>0</v>
          </cell>
          <cell r="JF636">
            <v>0</v>
          </cell>
          <cell r="JG636">
            <v>0</v>
          </cell>
          <cell r="JH636">
            <v>0</v>
          </cell>
          <cell r="JI636">
            <v>0</v>
          </cell>
          <cell r="JJ636">
            <v>0</v>
          </cell>
          <cell r="JK636">
            <v>0</v>
          </cell>
          <cell r="JL636">
            <v>0</v>
          </cell>
          <cell r="JM636">
            <v>0</v>
          </cell>
          <cell r="JN636">
            <v>0</v>
          </cell>
          <cell r="JO636">
            <v>0</v>
          </cell>
          <cell r="JP636">
            <v>0</v>
          </cell>
          <cell r="JQ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>
            <v>0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  <cell r="EZ637">
            <v>0</v>
          </cell>
          <cell r="FA637">
            <v>0</v>
          </cell>
          <cell r="FB637">
            <v>0</v>
          </cell>
          <cell r="FC637">
            <v>0</v>
          </cell>
          <cell r="FD637">
            <v>0</v>
          </cell>
          <cell r="FE637">
            <v>0</v>
          </cell>
          <cell r="FF637">
            <v>0</v>
          </cell>
          <cell r="FG637">
            <v>0</v>
          </cell>
          <cell r="FH637">
            <v>0</v>
          </cell>
          <cell r="FI637">
            <v>0</v>
          </cell>
          <cell r="FJ637">
            <v>0</v>
          </cell>
          <cell r="FK637">
            <v>0</v>
          </cell>
          <cell r="FL637">
            <v>0</v>
          </cell>
          <cell r="FM637">
            <v>0</v>
          </cell>
          <cell r="FN637">
            <v>0</v>
          </cell>
          <cell r="FO637">
            <v>0</v>
          </cell>
          <cell r="FP637">
            <v>0</v>
          </cell>
          <cell r="FQ637">
            <v>0</v>
          </cell>
          <cell r="FR637">
            <v>0</v>
          </cell>
          <cell r="FS637">
            <v>0</v>
          </cell>
          <cell r="FT637">
            <v>0</v>
          </cell>
          <cell r="FU637">
            <v>0</v>
          </cell>
          <cell r="FV637">
            <v>0</v>
          </cell>
          <cell r="FW637">
            <v>0</v>
          </cell>
          <cell r="FX637">
            <v>0</v>
          </cell>
          <cell r="FY637">
            <v>0</v>
          </cell>
          <cell r="FZ637">
            <v>0</v>
          </cell>
          <cell r="GA637">
            <v>0</v>
          </cell>
          <cell r="GB637">
            <v>0</v>
          </cell>
          <cell r="GC637">
            <v>0</v>
          </cell>
          <cell r="GD637">
            <v>0</v>
          </cell>
          <cell r="GE637">
            <v>0</v>
          </cell>
          <cell r="GF637">
            <v>0</v>
          </cell>
          <cell r="GG637">
            <v>0</v>
          </cell>
          <cell r="GH637">
            <v>0</v>
          </cell>
          <cell r="GI637">
            <v>0</v>
          </cell>
          <cell r="GJ637">
            <v>0</v>
          </cell>
          <cell r="GK637">
            <v>0</v>
          </cell>
          <cell r="GL637">
            <v>0</v>
          </cell>
          <cell r="GM637">
            <v>0</v>
          </cell>
          <cell r="GN637">
            <v>0</v>
          </cell>
          <cell r="GO637">
            <v>0</v>
          </cell>
          <cell r="GP637">
            <v>0</v>
          </cell>
          <cell r="GQ637">
            <v>0</v>
          </cell>
          <cell r="GR637">
            <v>0</v>
          </cell>
          <cell r="GS637">
            <v>0</v>
          </cell>
          <cell r="GT637">
            <v>0</v>
          </cell>
          <cell r="GU637">
            <v>0</v>
          </cell>
          <cell r="GV637">
            <v>0</v>
          </cell>
          <cell r="GW637">
            <v>0</v>
          </cell>
          <cell r="GX637">
            <v>0</v>
          </cell>
          <cell r="GY637">
            <v>0</v>
          </cell>
          <cell r="GZ637">
            <v>0</v>
          </cell>
          <cell r="HA637">
            <v>0</v>
          </cell>
          <cell r="HB637">
            <v>0</v>
          </cell>
          <cell r="HC637">
            <v>0</v>
          </cell>
          <cell r="HD637">
            <v>0</v>
          </cell>
          <cell r="HE637">
            <v>0</v>
          </cell>
          <cell r="HF637">
            <v>0</v>
          </cell>
          <cell r="HG637">
            <v>0</v>
          </cell>
          <cell r="HH637">
            <v>0</v>
          </cell>
          <cell r="HI637">
            <v>0</v>
          </cell>
          <cell r="HJ637">
            <v>0</v>
          </cell>
          <cell r="HK637">
            <v>0</v>
          </cell>
          <cell r="HL637">
            <v>0</v>
          </cell>
          <cell r="HM637">
            <v>0</v>
          </cell>
          <cell r="HN637">
            <v>0</v>
          </cell>
          <cell r="HO637">
            <v>0</v>
          </cell>
          <cell r="HP637">
            <v>0</v>
          </cell>
          <cell r="HQ637">
            <v>0</v>
          </cell>
          <cell r="HR637">
            <v>0</v>
          </cell>
          <cell r="HS637">
            <v>0</v>
          </cell>
          <cell r="HT637">
            <v>0</v>
          </cell>
          <cell r="HU637">
            <v>0</v>
          </cell>
          <cell r="HV637">
            <v>0</v>
          </cell>
          <cell r="HW637">
            <v>0</v>
          </cell>
          <cell r="HX637">
            <v>0</v>
          </cell>
          <cell r="HY637">
            <v>0</v>
          </cell>
          <cell r="HZ637">
            <v>0</v>
          </cell>
          <cell r="IA637">
            <v>0</v>
          </cell>
          <cell r="IB637">
            <v>0</v>
          </cell>
          <cell r="IC637">
            <v>0</v>
          </cell>
          <cell r="ID637">
            <v>0</v>
          </cell>
          <cell r="IE637">
            <v>0</v>
          </cell>
          <cell r="IF637">
            <v>0</v>
          </cell>
          <cell r="IG637">
            <v>0</v>
          </cell>
          <cell r="IH637">
            <v>0</v>
          </cell>
          <cell r="II637">
            <v>0</v>
          </cell>
          <cell r="IJ637">
            <v>0</v>
          </cell>
          <cell r="IK637">
            <v>0</v>
          </cell>
          <cell r="IL637">
            <v>0</v>
          </cell>
          <cell r="IM637">
            <v>0</v>
          </cell>
          <cell r="IN637">
            <v>0</v>
          </cell>
          <cell r="IO637">
            <v>0</v>
          </cell>
          <cell r="IP637">
            <v>0</v>
          </cell>
          <cell r="IQ637">
            <v>0</v>
          </cell>
          <cell r="IR637">
            <v>0</v>
          </cell>
          <cell r="IS637">
            <v>0</v>
          </cell>
          <cell r="IT637">
            <v>0</v>
          </cell>
          <cell r="IU637">
            <v>0</v>
          </cell>
          <cell r="IV637">
            <v>0</v>
          </cell>
          <cell r="IW637">
            <v>0</v>
          </cell>
          <cell r="IX637">
            <v>0</v>
          </cell>
          <cell r="IY637">
            <v>0</v>
          </cell>
          <cell r="IZ637">
            <v>0</v>
          </cell>
          <cell r="JA637">
            <v>0</v>
          </cell>
          <cell r="JB637">
            <v>0</v>
          </cell>
          <cell r="JC637">
            <v>0</v>
          </cell>
          <cell r="JD637">
            <v>0</v>
          </cell>
          <cell r="JE637">
            <v>0</v>
          </cell>
          <cell r="JF637">
            <v>0</v>
          </cell>
          <cell r="JG637">
            <v>0</v>
          </cell>
          <cell r="JH637">
            <v>0</v>
          </cell>
          <cell r="JI637">
            <v>0</v>
          </cell>
          <cell r="JJ637">
            <v>0</v>
          </cell>
          <cell r="JK637">
            <v>0</v>
          </cell>
          <cell r="JL637">
            <v>0</v>
          </cell>
          <cell r="JM637">
            <v>0</v>
          </cell>
          <cell r="JN637">
            <v>0</v>
          </cell>
          <cell r="JO637">
            <v>0</v>
          </cell>
          <cell r="JP637">
            <v>0</v>
          </cell>
          <cell r="JQ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  <cell r="EF638">
            <v>0</v>
          </cell>
          <cell r="EG638">
            <v>0</v>
          </cell>
          <cell r="EH638">
            <v>0</v>
          </cell>
          <cell r="EI638">
            <v>0</v>
          </cell>
          <cell r="EJ638">
            <v>0</v>
          </cell>
          <cell r="EK638">
            <v>0</v>
          </cell>
          <cell r="EL638">
            <v>0</v>
          </cell>
          <cell r="EM638">
            <v>0</v>
          </cell>
          <cell r="EN638">
            <v>0</v>
          </cell>
          <cell r="EO638">
            <v>0</v>
          </cell>
          <cell r="EP638">
            <v>0</v>
          </cell>
          <cell r="EQ638">
            <v>0</v>
          </cell>
          <cell r="ER638">
            <v>0</v>
          </cell>
          <cell r="ES638">
            <v>0</v>
          </cell>
          <cell r="ET638">
            <v>0</v>
          </cell>
          <cell r="EU638">
            <v>0</v>
          </cell>
          <cell r="EV638">
            <v>0</v>
          </cell>
          <cell r="EW638">
            <v>0</v>
          </cell>
          <cell r="EX638">
            <v>0</v>
          </cell>
          <cell r="EY638">
            <v>0</v>
          </cell>
          <cell r="EZ638">
            <v>0</v>
          </cell>
          <cell r="FA638">
            <v>0</v>
          </cell>
          <cell r="FB638">
            <v>0</v>
          </cell>
          <cell r="FC638">
            <v>0</v>
          </cell>
          <cell r="FD638">
            <v>0</v>
          </cell>
          <cell r="FE638">
            <v>0</v>
          </cell>
          <cell r="FF638">
            <v>0</v>
          </cell>
          <cell r="FG638">
            <v>0</v>
          </cell>
          <cell r="FH638">
            <v>0</v>
          </cell>
          <cell r="FI638">
            <v>0</v>
          </cell>
          <cell r="FJ638">
            <v>0</v>
          </cell>
          <cell r="FK638">
            <v>0</v>
          </cell>
          <cell r="FL638">
            <v>0</v>
          </cell>
          <cell r="FM638">
            <v>0</v>
          </cell>
          <cell r="FN638">
            <v>0</v>
          </cell>
          <cell r="FO638">
            <v>0</v>
          </cell>
          <cell r="FP638">
            <v>0</v>
          </cell>
          <cell r="FQ638">
            <v>0</v>
          </cell>
          <cell r="FR638">
            <v>0</v>
          </cell>
          <cell r="FS638">
            <v>0</v>
          </cell>
          <cell r="FT638">
            <v>0</v>
          </cell>
          <cell r="FU638">
            <v>0</v>
          </cell>
          <cell r="FV638">
            <v>0</v>
          </cell>
          <cell r="FW638">
            <v>0</v>
          </cell>
          <cell r="FX638">
            <v>0</v>
          </cell>
          <cell r="FY638">
            <v>0</v>
          </cell>
          <cell r="FZ638">
            <v>0</v>
          </cell>
          <cell r="GA638">
            <v>0</v>
          </cell>
          <cell r="GB638">
            <v>0</v>
          </cell>
          <cell r="GC638">
            <v>0</v>
          </cell>
          <cell r="GD638">
            <v>0</v>
          </cell>
          <cell r="GE638">
            <v>0</v>
          </cell>
          <cell r="GF638">
            <v>0</v>
          </cell>
          <cell r="GG638">
            <v>0</v>
          </cell>
          <cell r="GH638">
            <v>0</v>
          </cell>
          <cell r="GI638">
            <v>0</v>
          </cell>
          <cell r="GJ638">
            <v>0</v>
          </cell>
          <cell r="GK638">
            <v>0</v>
          </cell>
          <cell r="GL638">
            <v>0</v>
          </cell>
          <cell r="GM638">
            <v>0</v>
          </cell>
          <cell r="GN638">
            <v>0</v>
          </cell>
          <cell r="GO638">
            <v>0</v>
          </cell>
          <cell r="GP638">
            <v>0</v>
          </cell>
          <cell r="GQ638">
            <v>0</v>
          </cell>
          <cell r="GR638">
            <v>0</v>
          </cell>
          <cell r="GS638">
            <v>0</v>
          </cell>
          <cell r="GT638">
            <v>0</v>
          </cell>
          <cell r="GU638">
            <v>0</v>
          </cell>
          <cell r="GV638">
            <v>0</v>
          </cell>
          <cell r="GW638">
            <v>0</v>
          </cell>
          <cell r="GX638">
            <v>0</v>
          </cell>
          <cell r="GY638">
            <v>0</v>
          </cell>
          <cell r="GZ638">
            <v>0</v>
          </cell>
          <cell r="HA638">
            <v>0</v>
          </cell>
          <cell r="HB638">
            <v>0</v>
          </cell>
          <cell r="HC638">
            <v>0</v>
          </cell>
          <cell r="HD638">
            <v>0</v>
          </cell>
          <cell r="HE638">
            <v>0</v>
          </cell>
          <cell r="HF638">
            <v>0</v>
          </cell>
          <cell r="HG638">
            <v>0</v>
          </cell>
          <cell r="HH638">
            <v>0</v>
          </cell>
          <cell r="HI638">
            <v>0</v>
          </cell>
          <cell r="HJ638">
            <v>0</v>
          </cell>
          <cell r="HK638">
            <v>0</v>
          </cell>
          <cell r="HL638">
            <v>0</v>
          </cell>
          <cell r="HM638">
            <v>0</v>
          </cell>
          <cell r="HN638">
            <v>0</v>
          </cell>
          <cell r="HO638">
            <v>0</v>
          </cell>
          <cell r="HP638">
            <v>0</v>
          </cell>
          <cell r="HQ638">
            <v>0</v>
          </cell>
          <cell r="HR638">
            <v>0</v>
          </cell>
          <cell r="HS638">
            <v>0</v>
          </cell>
          <cell r="HT638">
            <v>0</v>
          </cell>
          <cell r="HU638">
            <v>0</v>
          </cell>
          <cell r="HV638">
            <v>0</v>
          </cell>
          <cell r="HW638">
            <v>0</v>
          </cell>
          <cell r="HX638">
            <v>0</v>
          </cell>
          <cell r="HY638">
            <v>0</v>
          </cell>
          <cell r="HZ638">
            <v>0</v>
          </cell>
          <cell r="IA638">
            <v>0</v>
          </cell>
          <cell r="IB638">
            <v>0</v>
          </cell>
          <cell r="IC638">
            <v>0</v>
          </cell>
          <cell r="ID638">
            <v>0</v>
          </cell>
          <cell r="IE638">
            <v>0</v>
          </cell>
          <cell r="IF638">
            <v>0</v>
          </cell>
          <cell r="IG638">
            <v>0</v>
          </cell>
          <cell r="IH638">
            <v>0</v>
          </cell>
          <cell r="II638">
            <v>0</v>
          </cell>
          <cell r="IJ638">
            <v>0</v>
          </cell>
          <cell r="IK638">
            <v>0</v>
          </cell>
          <cell r="IL638">
            <v>0</v>
          </cell>
          <cell r="IM638">
            <v>0</v>
          </cell>
          <cell r="IN638">
            <v>0</v>
          </cell>
          <cell r="IO638">
            <v>0</v>
          </cell>
          <cell r="IP638">
            <v>0</v>
          </cell>
          <cell r="IQ638">
            <v>0</v>
          </cell>
          <cell r="IR638">
            <v>0</v>
          </cell>
          <cell r="IS638">
            <v>0</v>
          </cell>
          <cell r="IT638">
            <v>0</v>
          </cell>
          <cell r="IU638">
            <v>0</v>
          </cell>
          <cell r="IV638">
            <v>0</v>
          </cell>
          <cell r="IW638">
            <v>0</v>
          </cell>
          <cell r="IX638">
            <v>0</v>
          </cell>
          <cell r="IY638">
            <v>0</v>
          </cell>
          <cell r="IZ638">
            <v>0</v>
          </cell>
          <cell r="JA638">
            <v>0</v>
          </cell>
          <cell r="JB638">
            <v>0</v>
          </cell>
          <cell r="JC638">
            <v>0</v>
          </cell>
          <cell r="JD638">
            <v>0</v>
          </cell>
          <cell r="JE638">
            <v>-6.7999999999878054E-9</v>
          </cell>
          <cell r="JF638">
            <v>0</v>
          </cell>
          <cell r="JG638">
            <v>0</v>
          </cell>
          <cell r="JH638">
            <v>-6.7999999999996638E-9</v>
          </cell>
          <cell r="JI638">
            <v>0</v>
          </cell>
          <cell r="JJ638">
            <v>0</v>
          </cell>
          <cell r="JK638">
            <v>0</v>
          </cell>
          <cell r="JL638">
            <v>0</v>
          </cell>
          <cell r="JM638">
            <v>0</v>
          </cell>
          <cell r="JN638">
            <v>0</v>
          </cell>
          <cell r="JO638">
            <v>0</v>
          </cell>
          <cell r="JP638">
            <v>0</v>
          </cell>
          <cell r="JQ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2.1043594958391623</v>
          </cell>
          <cell r="DS639">
            <v>0</v>
          </cell>
          <cell r="DT639">
            <v>0</v>
          </cell>
          <cell r="DU639">
            <v>1.6704593395000984</v>
          </cell>
          <cell r="DV639">
            <v>0</v>
          </cell>
          <cell r="DW639">
            <v>0.43390015634008705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-3.3536393266404048</v>
          </cell>
          <cell r="EF639">
            <v>0</v>
          </cell>
          <cell r="EG639">
            <v>0</v>
          </cell>
          <cell r="EH639">
            <v>0</v>
          </cell>
          <cell r="EI639">
            <v>15.835451771809858</v>
          </cell>
          <cell r="EJ639">
            <v>-19.189091098450263</v>
          </cell>
          <cell r="EK639">
            <v>0</v>
          </cell>
          <cell r="EL639">
            <v>0</v>
          </cell>
          <cell r="EM639">
            <v>0</v>
          </cell>
          <cell r="EN639">
            <v>0</v>
          </cell>
          <cell r="EO639">
            <v>0</v>
          </cell>
          <cell r="EP639">
            <v>0</v>
          </cell>
          <cell r="EQ639">
            <v>0</v>
          </cell>
          <cell r="ER639">
            <v>-2.0419869021061459</v>
          </cell>
          <cell r="ES639">
            <v>0</v>
          </cell>
          <cell r="ET639">
            <v>0</v>
          </cell>
          <cell r="EU639">
            <v>0</v>
          </cell>
          <cell r="EV639">
            <v>-15.712592218119426</v>
          </cell>
          <cell r="EW639">
            <v>13.670605316010096</v>
          </cell>
          <cell r="EX639">
            <v>0</v>
          </cell>
          <cell r="EY639">
            <v>0</v>
          </cell>
          <cell r="EZ639">
            <v>0</v>
          </cell>
          <cell r="FA639">
            <v>0</v>
          </cell>
          <cell r="FB639">
            <v>0</v>
          </cell>
          <cell r="FC639">
            <v>0</v>
          </cell>
          <cell r="FD639">
            <v>0</v>
          </cell>
          <cell r="FE639">
            <v>5.527284401920042</v>
          </cell>
          <cell r="FF639">
            <v>0</v>
          </cell>
          <cell r="FG639">
            <v>0</v>
          </cell>
          <cell r="FH639">
            <v>17.60632104403976</v>
          </cell>
          <cell r="FI639">
            <v>5.6857632812193515</v>
          </cell>
          <cell r="FJ639">
            <v>-4.3093172237895487</v>
          </cell>
          <cell r="FK639">
            <v>0</v>
          </cell>
          <cell r="FL639">
            <v>-13.455482699549975</v>
          </cell>
          <cell r="FM639">
            <v>0</v>
          </cell>
          <cell r="FN639">
            <v>0</v>
          </cell>
          <cell r="FO639">
            <v>0</v>
          </cell>
          <cell r="FP639">
            <v>0</v>
          </cell>
          <cell r="FQ639">
            <v>0</v>
          </cell>
          <cell r="FR639">
            <v>-15.486856112038367</v>
          </cell>
          <cell r="FS639">
            <v>0</v>
          </cell>
          <cell r="FT639">
            <v>0</v>
          </cell>
          <cell r="FU639">
            <v>-56.642559148320288</v>
          </cell>
          <cell r="FV639">
            <v>37.828493205228369</v>
          </cell>
          <cell r="FW639">
            <v>35.635800686510265</v>
          </cell>
          <cell r="FX639">
            <v>-32.308590855451257</v>
          </cell>
          <cell r="FY639">
            <v>0</v>
          </cell>
          <cell r="FZ639">
            <v>0</v>
          </cell>
          <cell r="GA639">
            <v>0</v>
          </cell>
          <cell r="GB639">
            <v>0</v>
          </cell>
          <cell r="GC639">
            <v>0</v>
          </cell>
          <cell r="GD639">
            <v>0</v>
          </cell>
          <cell r="GE639">
            <v>4.7839373624301516</v>
          </cell>
          <cell r="GF639">
            <v>0</v>
          </cell>
          <cell r="GG639">
            <v>0</v>
          </cell>
          <cell r="GH639">
            <v>0</v>
          </cell>
          <cell r="GI639">
            <v>-2.620462912340372</v>
          </cell>
          <cell r="GJ639">
            <v>7.4044002747705235</v>
          </cell>
          <cell r="GK639">
            <v>0</v>
          </cell>
          <cell r="GL639">
            <v>0</v>
          </cell>
          <cell r="GM639">
            <v>0</v>
          </cell>
          <cell r="GN639">
            <v>0</v>
          </cell>
          <cell r="GO639">
            <v>0</v>
          </cell>
          <cell r="GP639">
            <v>0</v>
          </cell>
          <cell r="GQ639">
            <v>0</v>
          </cell>
          <cell r="GR639">
            <v>44.619504487476661</v>
          </cell>
          <cell r="GS639">
            <v>0</v>
          </cell>
          <cell r="GT639">
            <v>0</v>
          </cell>
          <cell r="GU639">
            <v>20.114521476891241</v>
          </cell>
          <cell r="GV639">
            <v>90.468199828508659</v>
          </cell>
          <cell r="GW639">
            <v>-48.9241119367598</v>
          </cell>
          <cell r="GX639">
            <v>-18.348899966579665</v>
          </cell>
          <cell r="GY639">
            <v>1.3135450877307449</v>
          </cell>
          <cell r="GZ639">
            <v>-3.7500023008760763E-3</v>
          </cell>
          <cell r="HA639">
            <v>0</v>
          </cell>
          <cell r="HB639">
            <v>0</v>
          </cell>
          <cell r="HC639">
            <v>0</v>
          </cell>
          <cell r="HD639">
            <v>0</v>
          </cell>
          <cell r="HE639">
            <v>-32.846664905548096</v>
          </cell>
          <cell r="HF639">
            <v>0</v>
          </cell>
          <cell r="HG639">
            <v>0</v>
          </cell>
          <cell r="HH639">
            <v>-28.272333191760481</v>
          </cell>
          <cell r="HI639">
            <v>19.391339660371159</v>
          </cell>
          <cell r="HJ639">
            <v>-5.4973584018298425</v>
          </cell>
          <cell r="HK639">
            <v>-23.416143758249746</v>
          </cell>
          <cell r="HL639">
            <v>3.833113224130102</v>
          </cell>
          <cell r="HM639">
            <v>0.68838298948048759</v>
          </cell>
          <cell r="HN639">
            <v>0.42633457231022476</v>
          </cell>
          <cell r="HO639">
            <v>0</v>
          </cell>
          <cell r="HP639">
            <v>0</v>
          </cell>
          <cell r="HQ639">
            <v>0</v>
          </cell>
          <cell r="HR639">
            <v>37.038656197037199</v>
          </cell>
          <cell r="HS639">
            <v>0</v>
          </cell>
          <cell r="HT639">
            <v>0</v>
          </cell>
          <cell r="HU639">
            <v>-4.6408243652304009</v>
          </cell>
          <cell r="HV639">
            <v>17.72489250200033</v>
          </cell>
          <cell r="HW639">
            <v>-10.486361537559787</v>
          </cell>
          <cell r="HX639">
            <v>12.091042282178933</v>
          </cell>
          <cell r="HY639">
            <v>23.193247687329858</v>
          </cell>
          <cell r="HZ639">
            <v>0.5373828945803325</v>
          </cell>
          <cell r="IA639">
            <v>-1.3829732969402357</v>
          </cell>
          <cell r="IB639">
            <v>2.2500306804431602E-3</v>
          </cell>
          <cell r="IC639">
            <v>0</v>
          </cell>
          <cell r="ID639">
            <v>0</v>
          </cell>
          <cell r="IE639">
            <v>-7.0413016484235413</v>
          </cell>
          <cell r="IF639">
            <v>0</v>
          </cell>
          <cell r="IG639">
            <v>0</v>
          </cell>
          <cell r="IH639">
            <v>0</v>
          </cell>
          <cell r="II639">
            <v>0</v>
          </cell>
          <cell r="IJ639">
            <v>-7.0413016484199034</v>
          </cell>
          <cell r="IK639">
            <v>0</v>
          </cell>
          <cell r="IL639">
            <v>0</v>
          </cell>
          <cell r="IM639">
            <v>0</v>
          </cell>
          <cell r="IN639">
            <v>0</v>
          </cell>
          <cell r="IO639">
            <v>0</v>
          </cell>
          <cell r="IP639">
            <v>0</v>
          </cell>
          <cell r="IQ639">
            <v>0</v>
          </cell>
          <cell r="IR639">
            <v>0</v>
          </cell>
          <cell r="IS639">
            <v>0</v>
          </cell>
          <cell r="IT639">
            <v>0</v>
          </cell>
          <cell r="IU639">
            <v>0</v>
          </cell>
          <cell r="IV639">
            <v>0</v>
          </cell>
          <cell r="IW639">
            <v>0</v>
          </cell>
          <cell r="IX639">
            <v>0</v>
          </cell>
          <cell r="IY639">
            <v>0</v>
          </cell>
          <cell r="IZ639">
            <v>0</v>
          </cell>
          <cell r="JA639">
            <v>0</v>
          </cell>
          <cell r="JB639">
            <v>0</v>
          </cell>
          <cell r="JC639">
            <v>0</v>
          </cell>
          <cell r="JD639">
            <v>0</v>
          </cell>
          <cell r="JE639">
            <v>4.5529942000044343E-4</v>
          </cell>
          <cell r="JF639">
            <v>-1.8892278999999013E-4</v>
          </cell>
          <cell r="JG639">
            <v>-2.9238435999998091E-4</v>
          </cell>
          <cell r="JH639">
            <v>-1.0575787000000059E-4</v>
          </cell>
          <cell r="JI639">
            <v>-4.7539320000000718E-4</v>
          </cell>
          <cell r="JJ639">
            <v>4.7227293000007275E-4</v>
          </cell>
          <cell r="JK639">
            <v>5.7586992000002724E-4</v>
          </cell>
          <cell r="JL639">
            <v>-3.5942625999998978E-4</v>
          </cell>
          <cell r="JM639">
            <v>8.9399726000000124E-4</v>
          </cell>
          <cell r="JN639">
            <v>0</v>
          </cell>
          <cell r="JO639">
            <v>1.3666432000000728E-4</v>
          </cell>
          <cell r="JP639">
            <v>-2.016205300000018E-4</v>
          </cell>
          <cell r="JQ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9.8037191499997789E-3</v>
          </cell>
          <cell r="BS640">
            <v>0</v>
          </cell>
          <cell r="BT640">
            <v>0</v>
          </cell>
          <cell r="BU640">
            <v>2.1879999100000713E-3</v>
          </cell>
          <cell r="BV640">
            <v>4.3759998400001443E-3</v>
          </cell>
          <cell r="BW640">
            <v>3.2397193999997853E-3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1.9343843320001497E-2</v>
          </cell>
          <cell r="CF640">
            <v>0</v>
          </cell>
          <cell r="CG640">
            <v>0</v>
          </cell>
          <cell r="CH640">
            <v>2.632790550000097E-3</v>
          </cell>
          <cell r="CI640">
            <v>1.8955082429999992E-2</v>
          </cell>
          <cell r="CJ640">
            <v>-2.2440296599999243E-3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8.451842399999876E-2</v>
          </cell>
          <cell r="CS640">
            <v>0</v>
          </cell>
          <cell r="CT640">
            <v>0</v>
          </cell>
          <cell r="CU640">
            <v>1.3386071070000005E-2</v>
          </cell>
          <cell r="CV640">
            <v>1.5263270870000012E-2</v>
          </cell>
          <cell r="CW640">
            <v>3.2332170700000162E-3</v>
          </cell>
          <cell r="CX640">
            <v>5.2635864989999837E-2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9.2896596139997456E-2</v>
          </cell>
          <cell r="DF640">
            <v>0</v>
          </cell>
          <cell r="DG640">
            <v>0</v>
          </cell>
          <cell r="DH640">
            <v>3.9694100999998483E-4</v>
          </cell>
          <cell r="DI640">
            <v>9.1402935300000099E-3</v>
          </cell>
          <cell r="DJ640">
            <v>3.7767977069999903E-2</v>
          </cell>
          <cell r="DK640">
            <v>4.5591384530000001E-2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4.5770466730001402E-2</v>
          </cell>
          <cell r="DS640">
            <v>0</v>
          </cell>
          <cell r="DT640">
            <v>0</v>
          </cell>
          <cell r="DU640">
            <v>1.2342562600000107E-2</v>
          </cell>
          <cell r="DV640">
            <v>2.7616907309999883E-2</v>
          </cell>
          <cell r="DW640">
            <v>5.8109968199999695E-3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  <cell r="EF640">
            <v>0</v>
          </cell>
          <cell r="EG640">
            <v>0</v>
          </cell>
          <cell r="EH640">
            <v>0</v>
          </cell>
          <cell r="EI640">
            <v>0</v>
          </cell>
          <cell r="EJ640">
            <v>0</v>
          </cell>
          <cell r="EK640">
            <v>0</v>
          </cell>
          <cell r="EL640">
            <v>0</v>
          </cell>
          <cell r="EM640">
            <v>0</v>
          </cell>
          <cell r="EN640">
            <v>0</v>
          </cell>
          <cell r="EO640">
            <v>0</v>
          </cell>
          <cell r="EP640">
            <v>0</v>
          </cell>
          <cell r="EQ640">
            <v>0</v>
          </cell>
          <cell r="ER640">
            <v>0</v>
          </cell>
          <cell r="ES640">
            <v>0</v>
          </cell>
          <cell r="ET640">
            <v>0</v>
          </cell>
          <cell r="EU640">
            <v>0</v>
          </cell>
          <cell r="EV640">
            <v>0</v>
          </cell>
          <cell r="EW640">
            <v>0</v>
          </cell>
          <cell r="EX640">
            <v>0</v>
          </cell>
          <cell r="EY640">
            <v>0</v>
          </cell>
          <cell r="EZ640">
            <v>0</v>
          </cell>
          <cell r="FA640">
            <v>0</v>
          </cell>
          <cell r="FB640">
            <v>0</v>
          </cell>
          <cell r="FC640">
            <v>0</v>
          </cell>
          <cell r="FD640">
            <v>0</v>
          </cell>
          <cell r="FE640">
            <v>0</v>
          </cell>
          <cell r="FF640">
            <v>0</v>
          </cell>
          <cell r="FG640">
            <v>0</v>
          </cell>
          <cell r="FH640">
            <v>0</v>
          </cell>
          <cell r="FI640">
            <v>0</v>
          </cell>
          <cell r="FJ640">
            <v>0</v>
          </cell>
          <cell r="FK640">
            <v>0</v>
          </cell>
          <cell r="FL640">
            <v>0</v>
          </cell>
          <cell r="FM640">
            <v>0</v>
          </cell>
          <cell r="FN640">
            <v>0</v>
          </cell>
          <cell r="FO640">
            <v>0</v>
          </cell>
          <cell r="FP640">
            <v>0</v>
          </cell>
          <cell r="FQ640">
            <v>0</v>
          </cell>
          <cell r="FR640">
            <v>0</v>
          </cell>
          <cell r="FS640">
            <v>0</v>
          </cell>
          <cell r="FT640">
            <v>0</v>
          </cell>
          <cell r="FU640">
            <v>0</v>
          </cell>
          <cell r="FV640">
            <v>0</v>
          </cell>
          <cell r="FW640">
            <v>0</v>
          </cell>
          <cell r="FX640">
            <v>0</v>
          </cell>
          <cell r="FY640">
            <v>0</v>
          </cell>
          <cell r="FZ640">
            <v>0</v>
          </cell>
          <cell r="GA640">
            <v>0</v>
          </cell>
          <cell r="GB640">
            <v>0</v>
          </cell>
          <cell r="GC640">
            <v>0</v>
          </cell>
          <cell r="GD640">
            <v>0</v>
          </cell>
          <cell r="GE640">
            <v>0</v>
          </cell>
          <cell r="GF640">
            <v>0</v>
          </cell>
          <cell r="GG640">
            <v>0</v>
          </cell>
          <cell r="GH640">
            <v>0</v>
          </cell>
          <cell r="GI640">
            <v>0</v>
          </cell>
          <cell r="GJ640">
            <v>0</v>
          </cell>
          <cell r="GK640">
            <v>0</v>
          </cell>
          <cell r="GL640">
            <v>0</v>
          </cell>
          <cell r="GM640">
            <v>0</v>
          </cell>
          <cell r="GN640">
            <v>0</v>
          </cell>
          <cell r="GO640">
            <v>0</v>
          </cell>
          <cell r="GP640">
            <v>0</v>
          </cell>
          <cell r="GQ640">
            <v>0</v>
          </cell>
          <cell r="GR640">
            <v>0</v>
          </cell>
          <cell r="GS640">
            <v>0</v>
          </cell>
          <cell r="GT640">
            <v>0</v>
          </cell>
          <cell r="GU640">
            <v>0</v>
          </cell>
          <cell r="GV640">
            <v>0</v>
          </cell>
          <cell r="GW640">
            <v>0</v>
          </cell>
          <cell r="GX640">
            <v>0</v>
          </cell>
          <cell r="GY640">
            <v>0</v>
          </cell>
          <cell r="GZ640">
            <v>0</v>
          </cell>
          <cell r="HA640">
            <v>0</v>
          </cell>
          <cell r="HB640">
            <v>0</v>
          </cell>
          <cell r="HC640">
            <v>0</v>
          </cell>
          <cell r="HD640">
            <v>0</v>
          </cell>
          <cell r="HE640">
            <v>0</v>
          </cell>
          <cell r="HF640">
            <v>0</v>
          </cell>
          <cell r="HG640">
            <v>0</v>
          </cell>
          <cell r="HH640">
            <v>0</v>
          </cell>
          <cell r="HI640">
            <v>0</v>
          </cell>
          <cell r="HJ640">
            <v>0</v>
          </cell>
          <cell r="HK640">
            <v>0</v>
          </cell>
          <cell r="HL640">
            <v>0</v>
          </cell>
          <cell r="HM640">
            <v>0</v>
          </cell>
          <cell r="HN640">
            <v>0</v>
          </cell>
          <cell r="HO640">
            <v>0</v>
          </cell>
          <cell r="HP640">
            <v>0</v>
          </cell>
          <cell r="HQ640">
            <v>0</v>
          </cell>
          <cell r="HR640">
            <v>0</v>
          </cell>
          <cell r="HS640">
            <v>0</v>
          </cell>
          <cell r="HT640">
            <v>0</v>
          </cell>
          <cell r="HU640">
            <v>0</v>
          </cell>
          <cell r="HV640">
            <v>0</v>
          </cell>
          <cell r="HW640">
            <v>0</v>
          </cell>
          <cell r="HX640">
            <v>0</v>
          </cell>
          <cell r="HY640">
            <v>0</v>
          </cell>
          <cell r="HZ640">
            <v>0</v>
          </cell>
          <cell r="IA640">
            <v>0</v>
          </cell>
          <cell r="IB640">
            <v>0</v>
          </cell>
          <cell r="IC640">
            <v>0</v>
          </cell>
          <cell r="ID640">
            <v>0</v>
          </cell>
          <cell r="IE640">
            <v>0</v>
          </cell>
          <cell r="IF640">
            <v>0</v>
          </cell>
          <cell r="IG640">
            <v>0</v>
          </cell>
          <cell r="IH640">
            <v>0</v>
          </cell>
          <cell r="II640">
            <v>0</v>
          </cell>
          <cell r="IJ640">
            <v>0</v>
          </cell>
          <cell r="IK640">
            <v>0</v>
          </cell>
          <cell r="IL640">
            <v>0</v>
          </cell>
          <cell r="IM640">
            <v>0</v>
          </cell>
          <cell r="IN640">
            <v>0</v>
          </cell>
          <cell r="IO640">
            <v>0</v>
          </cell>
          <cell r="IP640">
            <v>0</v>
          </cell>
          <cell r="IQ640">
            <v>0</v>
          </cell>
          <cell r="IR640">
            <v>0</v>
          </cell>
          <cell r="IS640">
            <v>0</v>
          </cell>
          <cell r="IT640">
            <v>0</v>
          </cell>
          <cell r="IU640">
            <v>0</v>
          </cell>
          <cell r="IV640">
            <v>0</v>
          </cell>
          <cell r="IW640">
            <v>0</v>
          </cell>
          <cell r="IX640">
            <v>0</v>
          </cell>
          <cell r="IY640">
            <v>0</v>
          </cell>
          <cell r="IZ640">
            <v>0</v>
          </cell>
          <cell r="JA640">
            <v>0</v>
          </cell>
          <cell r="JB640">
            <v>0</v>
          </cell>
          <cell r="JC640">
            <v>0</v>
          </cell>
          <cell r="JD640">
            <v>0</v>
          </cell>
          <cell r="JE640">
            <v>0</v>
          </cell>
          <cell r="JF640">
            <v>0</v>
          </cell>
          <cell r="JG640">
            <v>0</v>
          </cell>
          <cell r="JH640">
            <v>0</v>
          </cell>
          <cell r="JI640">
            <v>0</v>
          </cell>
          <cell r="JJ640">
            <v>0</v>
          </cell>
          <cell r="JK640">
            <v>0</v>
          </cell>
          <cell r="JL640">
            <v>0</v>
          </cell>
          <cell r="JM640">
            <v>0</v>
          </cell>
          <cell r="JN640">
            <v>0</v>
          </cell>
          <cell r="JO640">
            <v>0</v>
          </cell>
          <cell r="JP640">
            <v>0</v>
          </cell>
          <cell r="JQ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  <cell r="EF641">
            <v>0</v>
          </cell>
          <cell r="EG641">
            <v>0</v>
          </cell>
          <cell r="EH641">
            <v>0</v>
          </cell>
          <cell r="EI641">
            <v>0</v>
          </cell>
          <cell r="EJ641">
            <v>0</v>
          </cell>
          <cell r="EK641">
            <v>0</v>
          </cell>
          <cell r="EL641">
            <v>0</v>
          </cell>
          <cell r="EM641">
            <v>0</v>
          </cell>
          <cell r="EN641">
            <v>0</v>
          </cell>
          <cell r="EO641">
            <v>0</v>
          </cell>
          <cell r="EP641">
            <v>0</v>
          </cell>
          <cell r="EQ641">
            <v>0</v>
          </cell>
          <cell r="ER641">
            <v>0</v>
          </cell>
          <cell r="ES641">
            <v>0</v>
          </cell>
          <cell r="ET641">
            <v>0</v>
          </cell>
          <cell r="EU641">
            <v>0</v>
          </cell>
          <cell r="EV641">
            <v>0</v>
          </cell>
          <cell r="EW641">
            <v>0</v>
          </cell>
          <cell r="EX641">
            <v>0</v>
          </cell>
          <cell r="EY641">
            <v>0</v>
          </cell>
          <cell r="EZ641">
            <v>0</v>
          </cell>
          <cell r="FA641">
            <v>0</v>
          </cell>
          <cell r="FB641">
            <v>0</v>
          </cell>
          <cell r="FC641">
            <v>0</v>
          </cell>
          <cell r="FD641">
            <v>0</v>
          </cell>
          <cell r="FE641">
            <v>0</v>
          </cell>
          <cell r="FF641">
            <v>0</v>
          </cell>
          <cell r="FG641">
            <v>0</v>
          </cell>
          <cell r="FH641">
            <v>0</v>
          </cell>
          <cell r="FI641">
            <v>0</v>
          </cell>
          <cell r="FJ641">
            <v>0</v>
          </cell>
          <cell r="FK641">
            <v>0</v>
          </cell>
          <cell r="FL641">
            <v>0</v>
          </cell>
          <cell r="FM641">
            <v>0</v>
          </cell>
          <cell r="FN641">
            <v>0</v>
          </cell>
          <cell r="FO641">
            <v>0</v>
          </cell>
          <cell r="FP641">
            <v>0</v>
          </cell>
          <cell r="FQ641">
            <v>0</v>
          </cell>
          <cell r="FR641">
            <v>0</v>
          </cell>
          <cell r="FS641">
            <v>0</v>
          </cell>
          <cell r="FT641">
            <v>0</v>
          </cell>
          <cell r="FU641">
            <v>0</v>
          </cell>
          <cell r="FV641">
            <v>0</v>
          </cell>
          <cell r="FW641">
            <v>0</v>
          </cell>
          <cell r="FX641">
            <v>0</v>
          </cell>
          <cell r="FY641">
            <v>0</v>
          </cell>
          <cell r="FZ641">
            <v>0</v>
          </cell>
          <cell r="GA641">
            <v>0</v>
          </cell>
          <cell r="GB641">
            <v>0</v>
          </cell>
          <cell r="GC641">
            <v>0</v>
          </cell>
          <cell r="GD641">
            <v>0</v>
          </cell>
          <cell r="GE641">
            <v>0</v>
          </cell>
          <cell r="GF641">
            <v>0</v>
          </cell>
          <cell r="GG641">
            <v>0</v>
          </cell>
          <cell r="GH641">
            <v>0</v>
          </cell>
          <cell r="GI641">
            <v>0</v>
          </cell>
          <cell r="GJ641">
            <v>0</v>
          </cell>
          <cell r="GK641">
            <v>0</v>
          </cell>
          <cell r="GL641">
            <v>0</v>
          </cell>
          <cell r="GM641">
            <v>0</v>
          </cell>
          <cell r="GN641">
            <v>0</v>
          </cell>
          <cell r="GO641">
            <v>0</v>
          </cell>
          <cell r="GP641">
            <v>0</v>
          </cell>
          <cell r="GQ641">
            <v>0</v>
          </cell>
          <cell r="GR641">
            <v>0</v>
          </cell>
          <cell r="GS641">
            <v>0</v>
          </cell>
          <cell r="GT641">
            <v>0</v>
          </cell>
          <cell r="GU641">
            <v>0</v>
          </cell>
          <cell r="GV641">
            <v>0</v>
          </cell>
          <cell r="GW641">
            <v>0</v>
          </cell>
          <cell r="GX641">
            <v>0</v>
          </cell>
          <cell r="GY641">
            <v>0</v>
          </cell>
          <cell r="GZ641">
            <v>0</v>
          </cell>
          <cell r="HA641">
            <v>0</v>
          </cell>
          <cell r="HB641">
            <v>0</v>
          </cell>
          <cell r="HC641">
            <v>0</v>
          </cell>
          <cell r="HD641">
            <v>0</v>
          </cell>
          <cell r="HE641">
            <v>0</v>
          </cell>
          <cell r="HF641">
            <v>0</v>
          </cell>
          <cell r="HG641">
            <v>0</v>
          </cell>
          <cell r="HH641">
            <v>0</v>
          </cell>
          <cell r="HI641">
            <v>0</v>
          </cell>
          <cell r="HJ641">
            <v>0</v>
          </cell>
          <cell r="HK641">
            <v>0</v>
          </cell>
          <cell r="HL641">
            <v>0</v>
          </cell>
          <cell r="HM641">
            <v>0</v>
          </cell>
          <cell r="HN641">
            <v>0</v>
          </cell>
          <cell r="HO641">
            <v>0</v>
          </cell>
          <cell r="HP641">
            <v>0</v>
          </cell>
          <cell r="HQ641">
            <v>0</v>
          </cell>
          <cell r="HR641">
            <v>0</v>
          </cell>
          <cell r="HS641">
            <v>0</v>
          </cell>
          <cell r="HT641">
            <v>0</v>
          </cell>
          <cell r="HU641">
            <v>0</v>
          </cell>
          <cell r="HV641">
            <v>0</v>
          </cell>
          <cell r="HW641">
            <v>0</v>
          </cell>
          <cell r="HX641">
            <v>0</v>
          </cell>
          <cell r="HY641">
            <v>0</v>
          </cell>
          <cell r="HZ641">
            <v>0</v>
          </cell>
          <cell r="IA641">
            <v>0</v>
          </cell>
          <cell r="IB641">
            <v>0</v>
          </cell>
          <cell r="IC641">
            <v>0</v>
          </cell>
          <cell r="ID641">
            <v>0</v>
          </cell>
          <cell r="IE641">
            <v>0</v>
          </cell>
          <cell r="IF641">
            <v>0</v>
          </cell>
          <cell r="IG641">
            <v>0</v>
          </cell>
          <cell r="IH641">
            <v>0</v>
          </cell>
          <cell r="II641">
            <v>0</v>
          </cell>
          <cell r="IJ641">
            <v>0</v>
          </cell>
          <cell r="IK641">
            <v>0</v>
          </cell>
          <cell r="IL641">
            <v>0</v>
          </cell>
          <cell r="IM641">
            <v>0</v>
          </cell>
          <cell r="IN641">
            <v>0</v>
          </cell>
          <cell r="IO641">
            <v>0</v>
          </cell>
          <cell r="IP641">
            <v>0</v>
          </cell>
          <cell r="IQ641">
            <v>0</v>
          </cell>
          <cell r="IR641">
            <v>0</v>
          </cell>
          <cell r="IS641">
            <v>0</v>
          </cell>
          <cell r="IT641">
            <v>0</v>
          </cell>
          <cell r="IU641">
            <v>0</v>
          </cell>
          <cell r="IV641">
            <v>0</v>
          </cell>
          <cell r="IW641">
            <v>0</v>
          </cell>
          <cell r="IX641">
            <v>0</v>
          </cell>
          <cell r="IY641">
            <v>0</v>
          </cell>
          <cell r="IZ641">
            <v>0</v>
          </cell>
          <cell r="JA641">
            <v>0</v>
          </cell>
          <cell r="JB641">
            <v>0</v>
          </cell>
          <cell r="JC641">
            <v>0</v>
          </cell>
          <cell r="JD641">
            <v>0</v>
          </cell>
          <cell r="JE641">
            <v>0</v>
          </cell>
          <cell r="JF641">
            <v>0</v>
          </cell>
          <cell r="JG641">
            <v>0</v>
          </cell>
          <cell r="JH641">
            <v>0</v>
          </cell>
          <cell r="JI641">
            <v>0</v>
          </cell>
          <cell r="JJ641">
            <v>0</v>
          </cell>
          <cell r="JK641">
            <v>0</v>
          </cell>
          <cell r="JL641">
            <v>0</v>
          </cell>
          <cell r="JM641">
            <v>0</v>
          </cell>
          <cell r="JN641">
            <v>0</v>
          </cell>
          <cell r="JO641">
            <v>0</v>
          </cell>
          <cell r="JP641">
            <v>0</v>
          </cell>
          <cell r="JQ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8.2480110999938461E-4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8.2480111000005074E-4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4.4952367899995238E-3</v>
          </cell>
          <cell r="EF642">
            <v>0</v>
          </cell>
          <cell r="EG642">
            <v>0</v>
          </cell>
          <cell r="EH642">
            <v>0</v>
          </cell>
          <cell r="EI642">
            <v>4.4952367899999679E-3</v>
          </cell>
          <cell r="EJ642">
            <v>0</v>
          </cell>
          <cell r="EK642">
            <v>0</v>
          </cell>
          <cell r="EL642">
            <v>0</v>
          </cell>
          <cell r="EM642">
            <v>0</v>
          </cell>
          <cell r="EN642">
            <v>0</v>
          </cell>
          <cell r="EO642">
            <v>0</v>
          </cell>
          <cell r="EP642">
            <v>0</v>
          </cell>
          <cell r="EQ642">
            <v>0</v>
          </cell>
          <cell r="ER642">
            <v>-4.711628109998145E-3</v>
          </cell>
          <cell r="ES642">
            <v>0</v>
          </cell>
          <cell r="ET642">
            <v>0</v>
          </cell>
          <cell r="EU642">
            <v>0</v>
          </cell>
          <cell r="EV642">
            <v>-4.7116281099999213E-3</v>
          </cell>
          <cell r="EW642">
            <v>0</v>
          </cell>
          <cell r="EX642">
            <v>0</v>
          </cell>
          <cell r="EY642">
            <v>0</v>
          </cell>
          <cell r="EZ642">
            <v>0</v>
          </cell>
          <cell r="FA642">
            <v>0</v>
          </cell>
          <cell r="FB642">
            <v>0</v>
          </cell>
          <cell r="FC642">
            <v>0</v>
          </cell>
          <cell r="FD642">
            <v>0</v>
          </cell>
          <cell r="FE642">
            <v>0</v>
          </cell>
          <cell r="FF642">
            <v>0</v>
          </cell>
          <cell r="FG642">
            <v>0</v>
          </cell>
          <cell r="FH642">
            <v>0</v>
          </cell>
          <cell r="FI642">
            <v>0</v>
          </cell>
          <cell r="FJ642">
            <v>0</v>
          </cell>
          <cell r="FK642">
            <v>0</v>
          </cell>
          <cell r="FL642">
            <v>0</v>
          </cell>
          <cell r="FM642">
            <v>0</v>
          </cell>
          <cell r="FN642">
            <v>0</v>
          </cell>
          <cell r="FO642">
            <v>0</v>
          </cell>
          <cell r="FP642">
            <v>0</v>
          </cell>
          <cell r="FQ642">
            <v>0</v>
          </cell>
          <cell r="FR642">
            <v>-2.2385699995908226E-6</v>
          </cell>
          <cell r="FS642">
            <v>0</v>
          </cell>
          <cell r="FT642">
            <v>0</v>
          </cell>
          <cell r="FU642">
            <v>0</v>
          </cell>
          <cell r="FV642">
            <v>-2.2385700000349118E-6</v>
          </cell>
          <cell r="FW642">
            <v>0</v>
          </cell>
          <cell r="FX642">
            <v>0</v>
          </cell>
          <cell r="FY642">
            <v>0</v>
          </cell>
          <cell r="FZ642">
            <v>0</v>
          </cell>
          <cell r="GA642">
            <v>0</v>
          </cell>
          <cell r="GB642">
            <v>0</v>
          </cell>
          <cell r="GC642">
            <v>0</v>
          </cell>
          <cell r="GD642">
            <v>0</v>
          </cell>
          <cell r="GE642">
            <v>-2.2385699995908226E-6</v>
          </cell>
          <cell r="GF642">
            <v>0</v>
          </cell>
          <cell r="GG642">
            <v>0</v>
          </cell>
          <cell r="GH642">
            <v>0</v>
          </cell>
          <cell r="GI642">
            <v>-2.2385700000349118E-6</v>
          </cell>
          <cell r="GJ642">
            <v>0</v>
          </cell>
          <cell r="GK642">
            <v>0</v>
          </cell>
          <cell r="GL642">
            <v>0</v>
          </cell>
          <cell r="GM642">
            <v>0</v>
          </cell>
          <cell r="GN642">
            <v>0</v>
          </cell>
          <cell r="GO642">
            <v>0</v>
          </cell>
          <cell r="GP642">
            <v>0</v>
          </cell>
          <cell r="GQ642">
            <v>0</v>
          </cell>
          <cell r="GR642">
            <v>0</v>
          </cell>
          <cell r="GS642">
            <v>0</v>
          </cell>
          <cell r="GT642">
            <v>0</v>
          </cell>
          <cell r="GU642">
            <v>0</v>
          </cell>
          <cell r="GV642">
            <v>0</v>
          </cell>
          <cell r="GW642">
            <v>0</v>
          </cell>
          <cell r="GX642">
            <v>0</v>
          </cell>
          <cell r="GY642">
            <v>0</v>
          </cell>
          <cell r="GZ642">
            <v>0</v>
          </cell>
          <cell r="HA642">
            <v>0</v>
          </cell>
          <cell r="HB642">
            <v>0</v>
          </cell>
          <cell r="HC642">
            <v>0</v>
          </cell>
          <cell r="HD642">
            <v>0</v>
          </cell>
          <cell r="HE642">
            <v>0</v>
          </cell>
          <cell r="HF642">
            <v>0</v>
          </cell>
          <cell r="HG642">
            <v>0</v>
          </cell>
          <cell r="HH642">
            <v>0</v>
          </cell>
          <cell r="HI642">
            <v>0</v>
          </cell>
          <cell r="HJ642">
            <v>0</v>
          </cell>
          <cell r="HK642">
            <v>0</v>
          </cell>
          <cell r="HL642">
            <v>0</v>
          </cell>
          <cell r="HM642">
            <v>0</v>
          </cell>
          <cell r="HN642">
            <v>0</v>
          </cell>
          <cell r="HO642">
            <v>0</v>
          </cell>
          <cell r="HP642">
            <v>0</v>
          </cell>
          <cell r="HQ642">
            <v>0</v>
          </cell>
          <cell r="HR642">
            <v>0</v>
          </cell>
          <cell r="HS642">
            <v>0</v>
          </cell>
          <cell r="HT642">
            <v>0</v>
          </cell>
          <cell r="HU642">
            <v>0</v>
          </cell>
          <cell r="HV642">
            <v>0</v>
          </cell>
          <cell r="HW642">
            <v>0</v>
          </cell>
          <cell r="HX642">
            <v>0</v>
          </cell>
          <cell r="HY642">
            <v>0</v>
          </cell>
          <cell r="HZ642">
            <v>0</v>
          </cell>
          <cell r="IA642">
            <v>0</v>
          </cell>
          <cell r="IB642">
            <v>0</v>
          </cell>
          <cell r="IC642">
            <v>0</v>
          </cell>
          <cell r="ID642">
            <v>0</v>
          </cell>
          <cell r="IE642">
            <v>0</v>
          </cell>
          <cell r="IF642">
            <v>0</v>
          </cell>
          <cell r="IG642">
            <v>0</v>
          </cell>
          <cell r="IH642">
            <v>0</v>
          </cell>
          <cell r="II642">
            <v>0</v>
          </cell>
          <cell r="IJ642">
            <v>0</v>
          </cell>
          <cell r="IK642">
            <v>0</v>
          </cell>
          <cell r="IL642">
            <v>0</v>
          </cell>
          <cell r="IM642">
            <v>0</v>
          </cell>
          <cell r="IN642">
            <v>0</v>
          </cell>
          <cell r="IO642">
            <v>0</v>
          </cell>
          <cell r="IP642">
            <v>0</v>
          </cell>
          <cell r="IQ642">
            <v>0</v>
          </cell>
          <cell r="IR642">
            <v>0</v>
          </cell>
          <cell r="IS642">
            <v>0</v>
          </cell>
          <cell r="IT642">
            <v>0</v>
          </cell>
          <cell r="IU642">
            <v>0</v>
          </cell>
          <cell r="IV642">
            <v>0</v>
          </cell>
          <cell r="IW642">
            <v>0</v>
          </cell>
          <cell r="IX642">
            <v>0</v>
          </cell>
          <cell r="IY642">
            <v>0</v>
          </cell>
          <cell r="IZ642">
            <v>0</v>
          </cell>
          <cell r="JA642">
            <v>0</v>
          </cell>
          <cell r="JB642">
            <v>0</v>
          </cell>
          <cell r="JC642">
            <v>0</v>
          </cell>
          <cell r="JD642">
            <v>0</v>
          </cell>
          <cell r="JE642">
            <v>0</v>
          </cell>
          <cell r="JF642">
            <v>0</v>
          </cell>
          <cell r="JG642">
            <v>0</v>
          </cell>
          <cell r="JH642">
            <v>0</v>
          </cell>
          <cell r="JI642">
            <v>0</v>
          </cell>
          <cell r="JJ642">
            <v>0</v>
          </cell>
          <cell r="JK642">
            <v>0</v>
          </cell>
          <cell r="JL642">
            <v>0</v>
          </cell>
          <cell r="JM642">
            <v>0</v>
          </cell>
          <cell r="JN642">
            <v>0</v>
          </cell>
          <cell r="JO642">
            <v>0</v>
          </cell>
          <cell r="JP642">
            <v>0</v>
          </cell>
          <cell r="JQ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  <cell r="EJ643">
            <v>0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>
            <v>0</v>
          </cell>
          <cell r="EZ643">
            <v>0</v>
          </cell>
          <cell r="FA643">
            <v>0</v>
          </cell>
          <cell r="FB643">
            <v>0</v>
          </cell>
          <cell r="FC643">
            <v>0</v>
          </cell>
          <cell r="FD643">
            <v>0</v>
          </cell>
          <cell r="FE643">
            <v>0</v>
          </cell>
          <cell r="FF643">
            <v>0</v>
          </cell>
          <cell r="FG643">
            <v>0</v>
          </cell>
          <cell r="FH643">
            <v>0</v>
          </cell>
          <cell r="FI643">
            <v>0</v>
          </cell>
          <cell r="FJ643">
            <v>0</v>
          </cell>
          <cell r="FK643">
            <v>0</v>
          </cell>
          <cell r="FL643">
            <v>0</v>
          </cell>
          <cell r="FM643">
            <v>0</v>
          </cell>
          <cell r="FN643">
            <v>0</v>
          </cell>
          <cell r="FO643">
            <v>0</v>
          </cell>
          <cell r="FP643">
            <v>0</v>
          </cell>
          <cell r="FQ643">
            <v>0</v>
          </cell>
          <cell r="FR643">
            <v>0</v>
          </cell>
          <cell r="FS643">
            <v>0</v>
          </cell>
          <cell r="FT643">
            <v>0</v>
          </cell>
          <cell r="FU643">
            <v>0</v>
          </cell>
          <cell r="FV643">
            <v>0</v>
          </cell>
          <cell r="FW643">
            <v>0</v>
          </cell>
          <cell r="FX643">
            <v>0</v>
          </cell>
          <cell r="FY643">
            <v>0</v>
          </cell>
          <cell r="FZ643">
            <v>0</v>
          </cell>
          <cell r="GA643">
            <v>0</v>
          </cell>
          <cell r="GB643">
            <v>0</v>
          </cell>
          <cell r="GC643">
            <v>0</v>
          </cell>
          <cell r="GD643">
            <v>0</v>
          </cell>
          <cell r="GE643">
            <v>0</v>
          </cell>
          <cell r="GF643">
            <v>0</v>
          </cell>
          <cell r="GG643">
            <v>0</v>
          </cell>
          <cell r="GH643">
            <v>0</v>
          </cell>
          <cell r="GI643">
            <v>0</v>
          </cell>
          <cell r="GJ643">
            <v>0</v>
          </cell>
          <cell r="GK643">
            <v>0</v>
          </cell>
          <cell r="GL643">
            <v>0</v>
          </cell>
          <cell r="GM643">
            <v>0</v>
          </cell>
          <cell r="GN643">
            <v>0</v>
          </cell>
          <cell r="GO643">
            <v>0</v>
          </cell>
          <cell r="GP643">
            <v>0</v>
          </cell>
          <cell r="GQ643">
            <v>0</v>
          </cell>
          <cell r="GR643">
            <v>0</v>
          </cell>
          <cell r="GS643">
            <v>0</v>
          </cell>
          <cell r="GT643">
            <v>0</v>
          </cell>
          <cell r="GU643">
            <v>0</v>
          </cell>
          <cell r="GV643">
            <v>0</v>
          </cell>
          <cell r="GW643">
            <v>0</v>
          </cell>
          <cell r="GX643">
            <v>0</v>
          </cell>
          <cell r="GY643">
            <v>0</v>
          </cell>
          <cell r="GZ643">
            <v>0</v>
          </cell>
          <cell r="HA643">
            <v>0</v>
          </cell>
          <cell r="HB643">
            <v>0</v>
          </cell>
          <cell r="HC643">
            <v>0</v>
          </cell>
          <cell r="HD643">
            <v>0</v>
          </cell>
          <cell r="HE643">
            <v>0</v>
          </cell>
          <cell r="HF643">
            <v>0</v>
          </cell>
          <cell r="HG643">
            <v>0</v>
          </cell>
          <cell r="HH643">
            <v>0</v>
          </cell>
          <cell r="HI643">
            <v>0</v>
          </cell>
          <cell r="HJ643">
            <v>0</v>
          </cell>
          <cell r="HK643">
            <v>0</v>
          </cell>
          <cell r="HL643">
            <v>0</v>
          </cell>
          <cell r="HM643">
            <v>0</v>
          </cell>
          <cell r="HN643">
            <v>0</v>
          </cell>
          <cell r="HO643">
            <v>0</v>
          </cell>
          <cell r="HP643">
            <v>0</v>
          </cell>
          <cell r="HQ643">
            <v>0</v>
          </cell>
          <cell r="HR643">
            <v>0</v>
          </cell>
          <cell r="HS643">
            <v>0</v>
          </cell>
          <cell r="HT643">
            <v>0</v>
          </cell>
          <cell r="HU643">
            <v>0</v>
          </cell>
          <cell r="HV643">
            <v>0</v>
          </cell>
          <cell r="HW643">
            <v>0</v>
          </cell>
          <cell r="HX643">
            <v>0</v>
          </cell>
          <cell r="HY643">
            <v>0</v>
          </cell>
          <cell r="HZ643">
            <v>0</v>
          </cell>
          <cell r="IA643">
            <v>0</v>
          </cell>
          <cell r="IB643">
            <v>0</v>
          </cell>
          <cell r="IC643">
            <v>0</v>
          </cell>
          <cell r="ID643">
            <v>0</v>
          </cell>
          <cell r="IE643">
            <v>0</v>
          </cell>
          <cell r="IF643">
            <v>0</v>
          </cell>
          <cell r="IG643">
            <v>0</v>
          </cell>
          <cell r="IH643">
            <v>0</v>
          </cell>
          <cell r="II643">
            <v>0</v>
          </cell>
          <cell r="IJ643">
            <v>0</v>
          </cell>
          <cell r="IK643">
            <v>0</v>
          </cell>
          <cell r="IL643">
            <v>0</v>
          </cell>
          <cell r="IM643">
            <v>0</v>
          </cell>
          <cell r="IN643">
            <v>0</v>
          </cell>
          <cell r="IO643">
            <v>0</v>
          </cell>
          <cell r="IP643">
            <v>0</v>
          </cell>
          <cell r="IQ643">
            <v>0</v>
          </cell>
          <cell r="IR643">
            <v>0</v>
          </cell>
          <cell r="IS643">
            <v>0</v>
          </cell>
          <cell r="IT643">
            <v>0</v>
          </cell>
          <cell r="IU643">
            <v>0</v>
          </cell>
          <cell r="IV643">
            <v>0</v>
          </cell>
          <cell r="IW643">
            <v>0</v>
          </cell>
          <cell r="IX643">
            <v>0</v>
          </cell>
          <cell r="IY643">
            <v>0</v>
          </cell>
          <cell r="IZ643">
            <v>0</v>
          </cell>
          <cell r="JA643">
            <v>0</v>
          </cell>
          <cell r="JB643">
            <v>0</v>
          </cell>
          <cell r="JC643">
            <v>0</v>
          </cell>
          <cell r="JD643">
            <v>0</v>
          </cell>
          <cell r="JE643">
            <v>0</v>
          </cell>
          <cell r="JF643">
            <v>0</v>
          </cell>
          <cell r="JG643">
            <v>0</v>
          </cell>
          <cell r="JH643">
            <v>0</v>
          </cell>
          <cell r="JI643">
            <v>0</v>
          </cell>
          <cell r="JJ643">
            <v>0</v>
          </cell>
          <cell r="JK643">
            <v>0</v>
          </cell>
          <cell r="JL643">
            <v>0</v>
          </cell>
          <cell r="JM643">
            <v>0</v>
          </cell>
          <cell r="JN643">
            <v>0</v>
          </cell>
          <cell r="JO643">
            <v>0</v>
          </cell>
          <cell r="JP643">
            <v>0</v>
          </cell>
          <cell r="JQ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  <cell r="EE644">
            <v>17.473716709224391</v>
          </cell>
          <cell r="EF644">
            <v>0</v>
          </cell>
          <cell r="EG644">
            <v>0</v>
          </cell>
          <cell r="EH644">
            <v>0</v>
          </cell>
          <cell r="EI644">
            <v>8.3757988233501237</v>
          </cell>
          <cell r="EJ644">
            <v>9.0979178858697196</v>
          </cell>
          <cell r="EK644">
            <v>0</v>
          </cell>
          <cell r="EL644">
            <v>0</v>
          </cell>
          <cell r="EM644">
            <v>0</v>
          </cell>
          <cell r="EN644">
            <v>0</v>
          </cell>
          <cell r="EO644">
            <v>0</v>
          </cell>
          <cell r="EP644">
            <v>0</v>
          </cell>
          <cell r="EQ644">
            <v>0</v>
          </cell>
          <cell r="ER644">
            <v>12.160233524438809</v>
          </cell>
          <cell r="ES644">
            <v>0</v>
          </cell>
          <cell r="ET644">
            <v>0</v>
          </cell>
          <cell r="EU644">
            <v>0</v>
          </cell>
          <cell r="EV644">
            <v>12.160233524439718</v>
          </cell>
          <cell r="EW644">
            <v>0</v>
          </cell>
          <cell r="EX644">
            <v>0</v>
          </cell>
          <cell r="EY644">
            <v>0</v>
          </cell>
          <cell r="EZ644">
            <v>0</v>
          </cell>
          <cell r="FA644">
            <v>0</v>
          </cell>
          <cell r="FB644">
            <v>0</v>
          </cell>
          <cell r="FC644">
            <v>0</v>
          </cell>
          <cell r="FD644">
            <v>0</v>
          </cell>
          <cell r="FE644">
            <v>-48.030660179458209</v>
          </cell>
          <cell r="FF644">
            <v>0</v>
          </cell>
          <cell r="FG644">
            <v>0</v>
          </cell>
          <cell r="FH644">
            <v>0</v>
          </cell>
          <cell r="FI644">
            <v>-29.374352452399762</v>
          </cell>
          <cell r="FJ644">
            <v>-15.250848986899655</v>
          </cell>
          <cell r="FK644">
            <v>-3.4054587401496974</v>
          </cell>
          <cell r="FL644">
            <v>0</v>
          </cell>
          <cell r="FM644">
            <v>0</v>
          </cell>
          <cell r="FN644">
            <v>0</v>
          </cell>
          <cell r="FO644">
            <v>0</v>
          </cell>
          <cell r="FP644">
            <v>0</v>
          </cell>
          <cell r="FQ644">
            <v>0</v>
          </cell>
          <cell r="FR644">
            <v>28.771329843140848</v>
          </cell>
          <cell r="FS644">
            <v>0</v>
          </cell>
          <cell r="FT644">
            <v>0</v>
          </cell>
          <cell r="FU644">
            <v>0</v>
          </cell>
          <cell r="FV644">
            <v>20.731420533260462</v>
          </cell>
          <cell r="FW644">
            <v>8.0399093098794765</v>
          </cell>
          <cell r="FX644">
            <v>0</v>
          </cell>
          <cell r="FY644">
            <v>0</v>
          </cell>
          <cell r="FZ644">
            <v>0</v>
          </cell>
          <cell r="GA644">
            <v>0</v>
          </cell>
          <cell r="GB644">
            <v>0</v>
          </cell>
          <cell r="GC644">
            <v>0</v>
          </cell>
          <cell r="GD644">
            <v>0</v>
          </cell>
          <cell r="GE644">
            <v>15.987880294444039</v>
          </cell>
          <cell r="GF644">
            <v>0</v>
          </cell>
          <cell r="GG644">
            <v>0</v>
          </cell>
          <cell r="GH644">
            <v>0</v>
          </cell>
          <cell r="GI644">
            <v>7.7183672498204032</v>
          </cell>
          <cell r="GJ644">
            <v>8.2695130446099938</v>
          </cell>
          <cell r="GK644">
            <v>0</v>
          </cell>
          <cell r="GL644">
            <v>0</v>
          </cell>
          <cell r="GM644">
            <v>0</v>
          </cell>
          <cell r="GN644">
            <v>0</v>
          </cell>
          <cell r="GO644">
            <v>0</v>
          </cell>
          <cell r="GP644">
            <v>0</v>
          </cell>
          <cell r="GQ644">
            <v>0</v>
          </cell>
          <cell r="GR644">
            <v>0</v>
          </cell>
          <cell r="GS644">
            <v>0</v>
          </cell>
          <cell r="GT644">
            <v>0</v>
          </cell>
          <cell r="GU644">
            <v>0</v>
          </cell>
          <cell r="GV644">
            <v>0</v>
          </cell>
          <cell r="GW644">
            <v>0</v>
          </cell>
          <cell r="GX644">
            <v>0</v>
          </cell>
          <cell r="GY644">
            <v>0</v>
          </cell>
          <cell r="GZ644">
            <v>0</v>
          </cell>
          <cell r="HA644">
            <v>0</v>
          </cell>
          <cell r="HB644">
            <v>0</v>
          </cell>
          <cell r="HC644">
            <v>0</v>
          </cell>
          <cell r="HD644">
            <v>0</v>
          </cell>
          <cell r="HE644">
            <v>0</v>
          </cell>
          <cell r="HF644">
            <v>0</v>
          </cell>
          <cell r="HG644">
            <v>0</v>
          </cell>
          <cell r="HH644">
            <v>0</v>
          </cell>
          <cell r="HI644">
            <v>0</v>
          </cell>
          <cell r="HJ644">
            <v>0</v>
          </cell>
          <cell r="HK644">
            <v>0</v>
          </cell>
          <cell r="HL644">
            <v>0</v>
          </cell>
          <cell r="HM644">
            <v>0</v>
          </cell>
          <cell r="HN644">
            <v>0</v>
          </cell>
          <cell r="HO644">
            <v>0</v>
          </cell>
          <cell r="HP644">
            <v>0</v>
          </cell>
          <cell r="HQ644">
            <v>0</v>
          </cell>
          <cell r="HR644">
            <v>0</v>
          </cell>
          <cell r="HS644">
            <v>0</v>
          </cell>
          <cell r="HT644">
            <v>0</v>
          </cell>
          <cell r="HU644">
            <v>0</v>
          </cell>
          <cell r="HV644">
            <v>0</v>
          </cell>
          <cell r="HW644">
            <v>0</v>
          </cell>
          <cell r="HX644">
            <v>0</v>
          </cell>
          <cell r="HY644">
            <v>0</v>
          </cell>
          <cell r="HZ644">
            <v>0</v>
          </cell>
          <cell r="IA644">
            <v>0</v>
          </cell>
          <cell r="IB644">
            <v>0</v>
          </cell>
          <cell r="IC644">
            <v>0</v>
          </cell>
          <cell r="ID644">
            <v>0</v>
          </cell>
          <cell r="IE644">
            <v>0</v>
          </cell>
          <cell r="IF644">
            <v>0</v>
          </cell>
          <cell r="IG644">
            <v>0</v>
          </cell>
          <cell r="IH644">
            <v>0</v>
          </cell>
          <cell r="II644">
            <v>0</v>
          </cell>
          <cell r="IJ644">
            <v>0</v>
          </cell>
          <cell r="IK644">
            <v>0</v>
          </cell>
          <cell r="IL644">
            <v>0</v>
          </cell>
          <cell r="IM644">
            <v>0</v>
          </cell>
          <cell r="IN644">
            <v>0</v>
          </cell>
          <cell r="IO644">
            <v>0</v>
          </cell>
          <cell r="IP644">
            <v>0</v>
          </cell>
          <cell r="IQ644">
            <v>0</v>
          </cell>
          <cell r="IR644">
            <v>0</v>
          </cell>
          <cell r="IS644">
            <v>0</v>
          </cell>
          <cell r="IT644">
            <v>0</v>
          </cell>
          <cell r="IU644">
            <v>0</v>
          </cell>
          <cell r="IV644">
            <v>0</v>
          </cell>
          <cell r="IW644">
            <v>0</v>
          </cell>
          <cell r="IX644">
            <v>0</v>
          </cell>
          <cell r="IY644">
            <v>0</v>
          </cell>
          <cell r="IZ644">
            <v>0</v>
          </cell>
          <cell r="JA644">
            <v>0</v>
          </cell>
          <cell r="JB644">
            <v>0</v>
          </cell>
          <cell r="JC644">
            <v>0</v>
          </cell>
          <cell r="JD644">
            <v>0</v>
          </cell>
          <cell r="JE644">
            <v>4.0899999999852513E-8</v>
          </cell>
          <cell r="JF644">
            <v>0</v>
          </cell>
          <cell r="JG644">
            <v>0</v>
          </cell>
          <cell r="JH644">
            <v>4.0899999999994814E-8</v>
          </cell>
          <cell r="JI644">
            <v>0</v>
          </cell>
          <cell r="JJ644">
            <v>0</v>
          </cell>
          <cell r="JK644">
            <v>0</v>
          </cell>
          <cell r="JL644">
            <v>0</v>
          </cell>
          <cell r="JM644">
            <v>0</v>
          </cell>
          <cell r="JN644">
            <v>0</v>
          </cell>
          <cell r="JO644">
            <v>0</v>
          </cell>
          <cell r="JP644">
            <v>0</v>
          </cell>
          <cell r="JQ644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  <cell r="EJ645">
            <v>0</v>
          </cell>
          <cell r="EK645">
            <v>0</v>
          </cell>
          <cell r="EL645">
            <v>0</v>
          </cell>
          <cell r="EM645">
            <v>0</v>
          </cell>
          <cell r="EN645">
            <v>0</v>
          </cell>
          <cell r="EO645">
            <v>0</v>
          </cell>
          <cell r="EP645">
            <v>0</v>
          </cell>
          <cell r="EQ645">
            <v>0</v>
          </cell>
          <cell r="ER645">
            <v>0</v>
          </cell>
          <cell r="ES645">
            <v>0</v>
          </cell>
          <cell r="ET645">
            <v>0</v>
          </cell>
          <cell r="EU645">
            <v>0</v>
          </cell>
          <cell r="EV645">
            <v>0</v>
          </cell>
          <cell r="EW645">
            <v>0</v>
          </cell>
          <cell r="EX645">
            <v>0</v>
          </cell>
          <cell r="EY645">
            <v>0</v>
          </cell>
          <cell r="EZ645">
            <v>0</v>
          </cell>
          <cell r="FA645">
            <v>0</v>
          </cell>
          <cell r="FB645">
            <v>0</v>
          </cell>
          <cell r="FC645">
            <v>0</v>
          </cell>
          <cell r="FD645">
            <v>0</v>
          </cell>
          <cell r="FE645">
            <v>0</v>
          </cell>
          <cell r="FF645">
            <v>0</v>
          </cell>
          <cell r="FG645">
            <v>0</v>
          </cell>
          <cell r="FH645">
            <v>0</v>
          </cell>
          <cell r="FI645">
            <v>0</v>
          </cell>
          <cell r="FJ645">
            <v>0</v>
          </cell>
          <cell r="FK645">
            <v>0</v>
          </cell>
          <cell r="FL645">
            <v>0</v>
          </cell>
          <cell r="FM645">
            <v>0</v>
          </cell>
          <cell r="FN645">
            <v>0</v>
          </cell>
          <cell r="FO645">
            <v>0</v>
          </cell>
          <cell r="FP645">
            <v>0</v>
          </cell>
          <cell r="FQ645">
            <v>0</v>
          </cell>
          <cell r="FR645">
            <v>0</v>
          </cell>
          <cell r="FS645">
            <v>0</v>
          </cell>
          <cell r="FT645">
            <v>0</v>
          </cell>
          <cell r="FU645">
            <v>0</v>
          </cell>
          <cell r="FV645">
            <v>0</v>
          </cell>
          <cell r="FW645">
            <v>0</v>
          </cell>
          <cell r="FX645">
            <v>0</v>
          </cell>
          <cell r="FY645">
            <v>0</v>
          </cell>
          <cell r="FZ645">
            <v>0</v>
          </cell>
          <cell r="GA645">
            <v>0</v>
          </cell>
          <cell r="GB645">
            <v>0</v>
          </cell>
          <cell r="GC645">
            <v>0</v>
          </cell>
          <cell r="GD645">
            <v>0</v>
          </cell>
          <cell r="GE645">
            <v>0</v>
          </cell>
          <cell r="GF645">
            <v>0</v>
          </cell>
          <cell r="GG645">
            <v>0</v>
          </cell>
          <cell r="GH645">
            <v>0</v>
          </cell>
          <cell r="GI645">
            <v>0</v>
          </cell>
          <cell r="GJ645">
            <v>0</v>
          </cell>
          <cell r="GK645">
            <v>0</v>
          </cell>
          <cell r="GL645">
            <v>0</v>
          </cell>
          <cell r="GM645">
            <v>0</v>
          </cell>
          <cell r="GN645">
            <v>0</v>
          </cell>
          <cell r="GO645">
            <v>0</v>
          </cell>
          <cell r="GP645">
            <v>0</v>
          </cell>
          <cell r="GQ645">
            <v>0</v>
          </cell>
          <cell r="GR645">
            <v>0</v>
          </cell>
          <cell r="GS645">
            <v>0</v>
          </cell>
          <cell r="GT645">
            <v>0</v>
          </cell>
          <cell r="GU645">
            <v>0</v>
          </cell>
          <cell r="GV645">
            <v>0</v>
          </cell>
          <cell r="GW645">
            <v>0</v>
          </cell>
          <cell r="GX645">
            <v>0</v>
          </cell>
          <cell r="GY645">
            <v>0</v>
          </cell>
          <cell r="GZ645">
            <v>0</v>
          </cell>
          <cell r="HA645">
            <v>0</v>
          </cell>
          <cell r="HB645">
            <v>0</v>
          </cell>
          <cell r="HC645">
            <v>0</v>
          </cell>
          <cell r="HD645">
            <v>0</v>
          </cell>
          <cell r="HE645">
            <v>0</v>
          </cell>
          <cell r="HF645">
            <v>0</v>
          </cell>
          <cell r="HG645">
            <v>0</v>
          </cell>
          <cell r="HH645">
            <v>0</v>
          </cell>
          <cell r="HI645">
            <v>0</v>
          </cell>
          <cell r="HJ645">
            <v>0</v>
          </cell>
          <cell r="HK645">
            <v>0</v>
          </cell>
          <cell r="HL645">
            <v>0</v>
          </cell>
          <cell r="HM645">
            <v>0</v>
          </cell>
          <cell r="HN645">
            <v>0</v>
          </cell>
          <cell r="HO645">
            <v>0</v>
          </cell>
          <cell r="HP645">
            <v>0</v>
          </cell>
          <cell r="HQ645">
            <v>0</v>
          </cell>
          <cell r="HR645">
            <v>0</v>
          </cell>
          <cell r="HS645">
            <v>0</v>
          </cell>
          <cell r="HT645">
            <v>0</v>
          </cell>
          <cell r="HU645">
            <v>0</v>
          </cell>
          <cell r="HV645">
            <v>0</v>
          </cell>
          <cell r="HW645">
            <v>0</v>
          </cell>
          <cell r="HX645">
            <v>0</v>
          </cell>
          <cell r="HY645">
            <v>0</v>
          </cell>
          <cell r="HZ645">
            <v>0</v>
          </cell>
          <cell r="IA645">
            <v>0</v>
          </cell>
          <cell r="IB645">
            <v>0</v>
          </cell>
          <cell r="IC645">
            <v>0</v>
          </cell>
          <cell r="ID645">
            <v>0</v>
          </cell>
          <cell r="IE645">
            <v>0</v>
          </cell>
          <cell r="IF645">
            <v>0</v>
          </cell>
          <cell r="IG645">
            <v>0</v>
          </cell>
          <cell r="IH645">
            <v>0</v>
          </cell>
          <cell r="II645">
            <v>0</v>
          </cell>
          <cell r="IJ645">
            <v>0</v>
          </cell>
          <cell r="IK645">
            <v>0</v>
          </cell>
          <cell r="IL645">
            <v>0</v>
          </cell>
          <cell r="IM645">
            <v>0</v>
          </cell>
          <cell r="IN645">
            <v>0</v>
          </cell>
          <cell r="IO645">
            <v>0</v>
          </cell>
          <cell r="IP645">
            <v>0</v>
          </cell>
          <cell r="IQ645">
            <v>0</v>
          </cell>
          <cell r="IR645">
            <v>0</v>
          </cell>
          <cell r="IS645">
            <v>0</v>
          </cell>
          <cell r="IT645">
            <v>0</v>
          </cell>
          <cell r="IU645">
            <v>0</v>
          </cell>
          <cell r="IV645">
            <v>0</v>
          </cell>
          <cell r="IW645">
            <v>0</v>
          </cell>
          <cell r="IX645">
            <v>0</v>
          </cell>
          <cell r="IY645">
            <v>0</v>
          </cell>
          <cell r="IZ645">
            <v>0</v>
          </cell>
          <cell r="JA645">
            <v>0</v>
          </cell>
          <cell r="JB645">
            <v>0</v>
          </cell>
          <cell r="JC645">
            <v>0</v>
          </cell>
          <cell r="JD645">
            <v>0</v>
          </cell>
          <cell r="JE645">
            <v>0</v>
          </cell>
          <cell r="JF645">
            <v>0</v>
          </cell>
          <cell r="JG645">
            <v>0</v>
          </cell>
          <cell r="JH645">
            <v>0</v>
          </cell>
          <cell r="JI645">
            <v>0</v>
          </cell>
          <cell r="JJ645">
            <v>0</v>
          </cell>
          <cell r="JK645">
            <v>0</v>
          </cell>
          <cell r="JL645">
            <v>0</v>
          </cell>
          <cell r="JM645">
            <v>0</v>
          </cell>
          <cell r="JN645">
            <v>0</v>
          </cell>
          <cell r="JO645">
            <v>0</v>
          </cell>
          <cell r="JP645">
            <v>0</v>
          </cell>
          <cell r="JQ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4.7757416670000552E-2</v>
          </cell>
          <cell r="CF646">
            <v>0</v>
          </cell>
          <cell r="CG646">
            <v>0</v>
          </cell>
          <cell r="CH646">
            <v>-2.0064809570000119E-2</v>
          </cell>
          <cell r="CI646">
            <v>1.3826507080000106E-2</v>
          </cell>
          <cell r="CJ646">
            <v>9.2474477199997462E-3</v>
          </cell>
          <cell r="CK646">
            <v>-1.3262092349999755E-2</v>
          </cell>
          <cell r="CL646">
            <v>3.9186695219999956E-2</v>
          </cell>
          <cell r="CM646">
            <v>7.470125530000149E-3</v>
          </cell>
          <cell r="CN646">
            <v>6.2292156000000043E-3</v>
          </cell>
          <cell r="CO646">
            <v>5.1243274399999095E-3</v>
          </cell>
          <cell r="CP646">
            <v>0</v>
          </cell>
          <cell r="CQ646">
            <v>0</v>
          </cell>
          <cell r="CR646">
            <v>2.9141003659999498E-2</v>
          </cell>
          <cell r="CS646">
            <v>0</v>
          </cell>
          <cell r="CT646">
            <v>0</v>
          </cell>
          <cell r="CU646">
            <v>-2.3461448000001717E-3</v>
          </cell>
          <cell r="CV646">
            <v>-3.6396600000543344E-6</v>
          </cell>
          <cell r="CW646">
            <v>5.4212751899997969E-3</v>
          </cell>
          <cell r="CX646">
            <v>-1.2840286060000095E-2</v>
          </cell>
          <cell r="CY646">
            <v>4.2863827729999748E-2</v>
          </cell>
          <cell r="CZ646">
            <v>4.3365759900000356E-3</v>
          </cell>
          <cell r="DA646">
            <v>-4.8604737799999853E-3</v>
          </cell>
          <cell r="DB646">
            <v>-3.4301309499999988E-3</v>
          </cell>
          <cell r="DC646">
            <v>0</v>
          </cell>
          <cell r="DD646">
            <v>0</v>
          </cell>
          <cell r="DE646">
            <v>-7.2093118499996223E-3</v>
          </cell>
          <cell r="DF646">
            <v>0</v>
          </cell>
          <cell r="DG646">
            <v>0</v>
          </cell>
          <cell r="DH646">
            <v>9.4024267100000225E-3</v>
          </cell>
          <cell r="DI646">
            <v>-8.4500290100000264E-3</v>
          </cell>
          <cell r="DJ646">
            <v>1.6446093989999966E-2</v>
          </cell>
          <cell r="DK646">
            <v>2.1167372199999424E-3</v>
          </cell>
          <cell r="DL646">
            <v>-1.6017443409999887E-2</v>
          </cell>
          <cell r="DM646">
            <v>-7.1604143799999243E-3</v>
          </cell>
          <cell r="DN646">
            <v>-3.5466829699999369E-3</v>
          </cell>
          <cell r="DO646">
            <v>0</v>
          </cell>
          <cell r="DP646">
            <v>0</v>
          </cell>
          <cell r="DQ646">
            <v>0</v>
          </cell>
          <cell r="DR646">
            <v>2.6306423629998577E-2</v>
          </cell>
          <cell r="DS646">
            <v>0</v>
          </cell>
          <cell r="DT646">
            <v>0</v>
          </cell>
          <cell r="DU646">
            <v>2.7815129000000605E-3</v>
          </cell>
          <cell r="DV646">
            <v>1.0082043819999775E-2</v>
          </cell>
          <cell r="DW646">
            <v>-3.1549635799998921E-3</v>
          </cell>
          <cell r="DX646">
            <v>8.5103571499998143E-3</v>
          </cell>
          <cell r="DY646">
            <v>-4.4673390199997387E-3</v>
          </cell>
          <cell r="DZ646">
            <v>1.1727137970000134E-2</v>
          </cell>
          <cell r="EA646">
            <v>1.1657000599999412E-3</v>
          </cell>
          <cell r="EB646">
            <v>-3.38025670000075E-4</v>
          </cell>
          <cell r="EC646">
            <v>0</v>
          </cell>
          <cell r="ED646">
            <v>0</v>
          </cell>
          <cell r="EE646">
            <v>3.990165161000192E-2</v>
          </cell>
          <cell r="EF646">
            <v>0</v>
          </cell>
          <cell r="EG646">
            <v>0</v>
          </cell>
          <cell r="EH646">
            <v>-1.342649289999942E-3</v>
          </cell>
          <cell r="EI646">
            <v>-4.0555853999997282E-3</v>
          </cell>
          <cell r="EJ646">
            <v>1.3941627369999932E-2</v>
          </cell>
          <cell r="EK646">
            <v>1.997484257999993E-2</v>
          </cell>
          <cell r="EL646">
            <v>-1.6671495999995845E-3</v>
          </cell>
          <cell r="EM646">
            <v>8.8053874800000376E-3</v>
          </cell>
          <cell r="EN646">
            <v>4.245178469999944E-3</v>
          </cell>
          <cell r="EO646">
            <v>0</v>
          </cell>
          <cell r="EP646">
            <v>0</v>
          </cell>
          <cell r="EQ646">
            <v>0</v>
          </cell>
          <cell r="ER646">
            <v>2.5393719999993181E-3</v>
          </cell>
          <cell r="ES646">
            <v>0</v>
          </cell>
          <cell r="ET646">
            <v>0</v>
          </cell>
          <cell r="EU646">
            <v>-1.7612410800000866E-3</v>
          </cell>
          <cell r="EV646">
            <v>-5.282041040000296E-3</v>
          </cell>
          <cell r="EW646">
            <v>9.5826541199994786E-3</v>
          </cell>
          <cell r="EX646">
            <v>0</v>
          </cell>
          <cell r="EY646">
            <v>0</v>
          </cell>
          <cell r="EZ646">
            <v>0</v>
          </cell>
          <cell r="FA646">
            <v>0</v>
          </cell>
          <cell r="FB646">
            <v>0</v>
          </cell>
          <cell r="FC646">
            <v>0</v>
          </cell>
          <cell r="FD646">
            <v>0</v>
          </cell>
          <cell r="FE646">
            <v>0</v>
          </cell>
          <cell r="FF646">
            <v>0</v>
          </cell>
          <cell r="FG646">
            <v>0</v>
          </cell>
          <cell r="FH646">
            <v>0</v>
          </cell>
          <cell r="FI646">
            <v>0</v>
          </cell>
          <cell r="FJ646">
            <v>0</v>
          </cell>
          <cell r="FK646">
            <v>0</v>
          </cell>
          <cell r="FL646">
            <v>0</v>
          </cell>
          <cell r="FM646">
            <v>0</v>
          </cell>
          <cell r="FN646">
            <v>0</v>
          </cell>
          <cell r="FO646">
            <v>0</v>
          </cell>
          <cell r="FP646">
            <v>0</v>
          </cell>
          <cell r="FQ646">
            <v>0</v>
          </cell>
          <cell r="FR646">
            <v>0</v>
          </cell>
          <cell r="FS646">
            <v>0</v>
          </cell>
          <cell r="FT646">
            <v>0</v>
          </cell>
          <cell r="FU646">
            <v>0</v>
          </cell>
          <cell r="FV646">
            <v>0</v>
          </cell>
          <cell r="FW646">
            <v>0</v>
          </cell>
          <cell r="FX646">
            <v>0</v>
          </cell>
          <cell r="FY646">
            <v>0</v>
          </cell>
          <cell r="FZ646">
            <v>0</v>
          </cell>
          <cell r="GA646">
            <v>0</v>
          </cell>
          <cell r="GB646">
            <v>0</v>
          </cell>
          <cell r="GC646">
            <v>0</v>
          </cell>
          <cell r="GD646">
            <v>0</v>
          </cell>
          <cell r="GE646">
            <v>0</v>
          </cell>
          <cell r="GF646">
            <v>0</v>
          </cell>
          <cell r="GG646">
            <v>0</v>
          </cell>
          <cell r="GH646">
            <v>0</v>
          </cell>
          <cell r="GI646">
            <v>0</v>
          </cell>
          <cell r="GJ646">
            <v>0</v>
          </cell>
          <cell r="GK646">
            <v>0</v>
          </cell>
          <cell r="GL646">
            <v>0</v>
          </cell>
          <cell r="GM646">
            <v>0</v>
          </cell>
          <cell r="GN646">
            <v>0</v>
          </cell>
          <cell r="GO646">
            <v>0</v>
          </cell>
          <cell r="GP646">
            <v>0</v>
          </cell>
          <cell r="GQ646">
            <v>0</v>
          </cell>
          <cell r="GR646">
            <v>0</v>
          </cell>
          <cell r="GS646">
            <v>0</v>
          </cell>
          <cell r="GT646">
            <v>0</v>
          </cell>
          <cell r="GU646">
            <v>0</v>
          </cell>
          <cell r="GV646">
            <v>0</v>
          </cell>
          <cell r="GW646">
            <v>0</v>
          </cell>
          <cell r="GX646">
            <v>0</v>
          </cell>
          <cell r="GY646">
            <v>0</v>
          </cell>
          <cell r="GZ646">
            <v>0</v>
          </cell>
          <cell r="HA646">
            <v>0</v>
          </cell>
          <cell r="HB646">
            <v>0</v>
          </cell>
          <cell r="HC646">
            <v>0</v>
          </cell>
          <cell r="HD646">
            <v>0</v>
          </cell>
          <cell r="HE646">
            <v>0</v>
          </cell>
          <cell r="HF646">
            <v>0</v>
          </cell>
          <cell r="HG646">
            <v>0</v>
          </cell>
          <cell r="HH646">
            <v>0</v>
          </cell>
          <cell r="HI646">
            <v>0</v>
          </cell>
          <cell r="HJ646">
            <v>0</v>
          </cell>
          <cell r="HK646">
            <v>0</v>
          </cell>
          <cell r="HL646">
            <v>0</v>
          </cell>
          <cell r="HM646">
            <v>0</v>
          </cell>
          <cell r="HN646">
            <v>0</v>
          </cell>
          <cell r="HO646">
            <v>0</v>
          </cell>
          <cell r="HP646">
            <v>0</v>
          </cell>
          <cell r="HQ646">
            <v>0</v>
          </cell>
          <cell r="HR646">
            <v>0</v>
          </cell>
          <cell r="HS646">
            <v>0</v>
          </cell>
          <cell r="HT646">
            <v>0</v>
          </cell>
          <cell r="HU646">
            <v>0</v>
          </cell>
          <cell r="HV646">
            <v>0</v>
          </cell>
          <cell r="HW646">
            <v>0</v>
          </cell>
          <cell r="HX646">
            <v>0</v>
          </cell>
          <cell r="HY646">
            <v>0</v>
          </cell>
          <cell r="HZ646">
            <v>0</v>
          </cell>
          <cell r="IA646">
            <v>0</v>
          </cell>
          <cell r="IB646">
            <v>0</v>
          </cell>
          <cell r="IC646">
            <v>0</v>
          </cell>
          <cell r="ID646">
            <v>0</v>
          </cell>
          <cell r="IE646">
            <v>0</v>
          </cell>
          <cell r="IF646">
            <v>0</v>
          </cell>
          <cell r="IG646">
            <v>0</v>
          </cell>
          <cell r="IH646">
            <v>0</v>
          </cell>
          <cell r="II646">
            <v>0</v>
          </cell>
          <cell r="IJ646">
            <v>0</v>
          </cell>
          <cell r="IK646">
            <v>0</v>
          </cell>
          <cell r="IL646">
            <v>0</v>
          </cell>
          <cell r="IM646">
            <v>0</v>
          </cell>
          <cell r="IN646">
            <v>0</v>
          </cell>
          <cell r="IO646">
            <v>0</v>
          </cell>
          <cell r="IP646">
            <v>0</v>
          </cell>
          <cell r="IQ646">
            <v>0</v>
          </cell>
          <cell r="IR646">
            <v>0</v>
          </cell>
          <cell r="IS646">
            <v>0</v>
          </cell>
          <cell r="IT646">
            <v>0</v>
          </cell>
          <cell r="IU646">
            <v>0</v>
          </cell>
          <cell r="IV646">
            <v>0</v>
          </cell>
          <cell r="IW646">
            <v>0</v>
          </cell>
          <cell r="IX646">
            <v>0</v>
          </cell>
          <cell r="IY646">
            <v>0</v>
          </cell>
          <cell r="IZ646">
            <v>0</v>
          </cell>
          <cell r="JA646">
            <v>0</v>
          </cell>
          <cell r="JB646">
            <v>0</v>
          </cell>
          <cell r="JC646">
            <v>0</v>
          </cell>
          <cell r="JD646">
            <v>0</v>
          </cell>
          <cell r="JE646">
            <v>0</v>
          </cell>
          <cell r="JF646">
            <v>0</v>
          </cell>
          <cell r="JG646">
            <v>0</v>
          </cell>
          <cell r="JH646">
            <v>0</v>
          </cell>
          <cell r="JI646">
            <v>0</v>
          </cell>
          <cell r="JJ646">
            <v>0</v>
          </cell>
          <cell r="JK646">
            <v>0</v>
          </cell>
          <cell r="JL646">
            <v>0</v>
          </cell>
          <cell r="JM646">
            <v>0</v>
          </cell>
          <cell r="JN646">
            <v>0</v>
          </cell>
          <cell r="JO646">
            <v>0</v>
          </cell>
          <cell r="JP646">
            <v>0</v>
          </cell>
          <cell r="JQ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6.0343999999999502E-6</v>
          </cell>
          <cell r="CF647">
            <v>0</v>
          </cell>
          <cell r="CG647">
            <v>1.0499999999999984E-6</v>
          </cell>
          <cell r="CH647">
            <v>2.7635999999997985E-7</v>
          </cell>
          <cell r="CI647">
            <v>5.249999999999721E-7</v>
          </cell>
          <cell r="CJ647">
            <v>0</v>
          </cell>
          <cell r="CK647">
            <v>4.1830399999999998E-6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5.098590000000066E-6</v>
          </cell>
          <cell r="CS647">
            <v>0</v>
          </cell>
          <cell r="CT647">
            <v>2.8210000000035429E-8</v>
          </cell>
          <cell r="CU647">
            <v>1.0146500000000056E-6</v>
          </cell>
          <cell r="CV647">
            <v>5.7676000000001513E-7</v>
          </cell>
          <cell r="CW647">
            <v>1.5861100000000294E-6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1.8928600000000075E-6</v>
          </cell>
          <cell r="DC647">
            <v>0</v>
          </cell>
          <cell r="DD647">
            <v>0</v>
          </cell>
          <cell r="DE647">
            <v>1.3434199999996267E-6</v>
          </cell>
          <cell r="DF647">
            <v>0</v>
          </cell>
          <cell r="DG647">
            <v>0</v>
          </cell>
          <cell r="DH647">
            <v>5.0080000000000036E-7</v>
          </cell>
          <cell r="DI647">
            <v>1.2169000000001543E-7</v>
          </cell>
          <cell r="DJ647">
            <v>4.4101999999997905E-7</v>
          </cell>
          <cell r="DK647">
            <v>2.799099999999978E-7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1.0499999999998358E-6</v>
          </cell>
          <cell r="DS647">
            <v>0</v>
          </cell>
          <cell r="DT647">
            <v>0</v>
          </cell>
          <cell r="DU647">
            <v>0</v>
          </cell>
          <cell r="DV647">
            <v>1.0499999999999984E-6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2.1485999999997646E-6</v>
          </cell>
          <cell r="EF647">
            <v>0</v>
          </cell>
          <cell r="EG647">
            <v>0</v>
          </cell>
          <cell r="EH647">
            <v>2.0633399999999937E-6</v>
          </cell>
          <cell r="EI647">
            <v>2.6639999999993362E-8</v>
          </cell>
          <cell r="EJ647">
            <v>5.8620000000007919E-8</v>
          </cell>
          <cell r="EK647">
            <v>0</v>
          </cell>
          <cell r="EL647">
            <v>0</v>
          </cell>
          <cell r="EM647">
            <v>0</v>
          </cell>
          <cell r="EN647">
            <v>0</v>
          </cell>
          <cell r="EO647">
            <v>0</v>
          </cell>
          <cell r="EP647">
            <v>0</v>
          </cell>
          <cell r="EQ647">
            <v>0</v>
          </cell>
          <cell r="ER647">
            <v>2.9234799999999783E-6</v>
          </cell>
          <cell r="ES647">
            <v>0</v>
          </cell>
          <cell r="ET647">
            <v>0</v>
          </cell>
          <cell r="EU647">
            <v>2.9234799999999919E-6</v>
          </cell>
          <cell r="EV647">
            <v>0</v>
          </cell>
          <cell r="EW647">
            <v>0</v>
          </cell>
          <cell r="EX647">
            <v>0</v>
          </cell>
          <cell r="EY647">
            <v>0</v>
          </cell>
          <cell r="EZ647">
            <v>0</v>
          </cell>
          <cell r="FA647">
            <v>0</v>
          </cell>
          <cell r="FB647">
            <v>0</v>
          </cell>
          <cell r="FC647">
            <v>0</v>
          </cell>
          <cell r="FD647">
            <v>0</v>
          </cell>
          <cell r="FE647">
            <v>3.1780699999996685E-6</v>
          </cell>
          <cell r="FF647">
            <v>0</v>
          </cell>
          <cell r="FG647">
            <v>0</v>
          </cell>
          <cell r="FH647">
            <v>3.1499999999999953E-6</v>
          </cell>
          <cell r="FI647">
            <v>0</v>
          </cell>
          <cell r="FJ647">
            <v>2.806999999999853E-8</v>
          </cell>
          <cell r="FK647">
            <v>0</v>
          </cell>
          <cell r="FL647">
            <v>0</v>
          </cell>
          <cell r="FM647">
            <v>0</v>
          </cell>
          <cell r="FN647">
            <v>0</v>
          </cell>
          <cell r="FO647">
            <v>0</v>
          </cell>
          <cell r="FP647">
            <v>0</v>
          </cell>
          <cell r="FQ647">
            <v>0</v>
          </cell>
          <cell r="FR647">
            <v>3.7016400000000962E-6</v>
          </cell>
          <cell r="FS647">
            <v>0</v>
          </cell>
          <cell r="FT647">
            <v>0</v>
          </cell>
          <cell r="FU647">
            <v>2.624999999999996E-6</v>
          </cell>
          <cell r="FV647">
            <v>1.0499999999999984E-6</v>
          </cell>
          <cell r="FW647">
            <v>2.6640000000020467E-8</v>
          </cell>
          <cell r="FX647">
            <v>0</v>
          </cell>
          <cell r="FY647">
            <v>0</v>
          </cell>
          <cell r="FZ647">
            <v>0</v>
          </cell>
          <cell r="GA647">
            <v>0</v>
          </cell>
          <cell r="GB647">
            <v>0</v>
          </cell>
          <cell r="GC647">
            <v>0</v>
          </cell>
          <cell r="GD647">
            <v>0</v>
          </cell>
          <cell r="GE647">
            <v>2.3791999999994706E-7</v>
          </cell>
          <cell r="GF647">
            <v>0</v>
          </cell>
          <cell r="GG647">
            <v>0</v>
          </cell>
          <cell r="GH647">
            <v>5.5415000000001908E-7</v>
          </cell>
          <cell r="GI647">
            <v>-8.7949999999999725E-7</v>
          </cell>
          <cell r="GJ647">
            <v>1.705020000000013E-6</v>
          </cell>
          <cell r="GK647">
            <v>-2.0904200000000043E-6</v>
          </cell>
          <cell r="GL647">
            <v>1.0306800000000292E-6</v>
          </cell>
          <cell r="GM647">
            <v>-8.2010000000004319E-8</v>
          </cell>
          <cell r="GN647">
            <v>0</v>
          </cell>
          <cell r="GO647">
            <v>0</v>
          </cell>
          <cell r="GP647">
            <v>0</v>
          </cell>
          <cell r="GQ647">
            <v>0</v>
          </cell>
          <cell r="GR647">
            <v>3.3026999999999709E-7</v>
          </cell>
          <cell r="GS647">
            <v>0</v>
          </cell>
          <cell r="GT647">
            <v>0</v>
          </cell>
          <cell r="GU647">
            <v>0</v>
          </cell>
          <cell r="GV647">
            <v>-1.9473000000000211E-7</v>
          </cell>
          <cell r="GW647">
            <v>5.2499999999999921E-7</v>
          </cell>
          <cell r="GX647">
            <v>0</v>
          </cell>
          <cell r="GY647">
            <v>0</v>
          </cell>
          <cell r="GZ647">
            <v>0</v>
          </cell>
          <cell r="HA647">
            <v>0</v>
          </cell>
          <cell r="HB647">
            <v>0</v>
          </cell>
          <cell r="HC647">
            <v>0</v>
          </cell>
          <cell r="HD647">
            <v>0</v>
          </cell>
          <cell r="HE647">
            <v>0</v>
          </cell>
          <cell r="HF647">
            <v>0</v>
          </cell>
          <cell r="HG647">
            <v>0</v>
          </cell>
          <cell r="HH647">
            <v>0</v>
          </cell>
          <cell r="HI647">
            <v>0</v>
          </cell>
          <cell r="HJ647">
            <v>0</v>
          </cell>
          <cell r="HK647">
            <v>0</v>
          </cell>
          <cell r="HL647">
            <v>0</v>
          </cell>
          <cell r="HM647">
            <v>0</v>
          </cell>
          <cell r="HN647">
            <v>0</v>
          </cell>
          <cell r="HO647">
            <v>0</v>
          </cell>
          <cell r="HP647">
            <v>0</v>
          </cell>
          <cell r="HQ647">
            <v>0</v>
          </cell>
          <cell r="HR647">
            <v>0</v>
          </cell>
          <cell r="HS647">
            <v>0</v>
          </cell>
          <cell r="HT647">
            <v>0</v>
          </cell>
          <cell r="HU647">
            <v>0</v>
          </cell>
          <cell r="HV647">
            <v>0</v>
          </cell>
          <cell r="HW647">
            <v>0</v>
          </cell>
          <cell r="HX647">
            <v>0</v>
          </cell>
          <cell r="HY647">
            <v>0</v>
          </cell>
          <cell r="HZ647">
            <v>0</v>
          </cell>
          <cell r="IA647">
            <v>0</v>
          </cell>
          <cell r="IB647">
            <v>0</v>
          </cell>
          <cell r="IC647">
            <v>0</v>
          </cell>
          <cell r="ID647">
            <v>0</v>
          </cell>
          <cell r="IE647">
            <v>0</v>
          </cell>
          <cell r="IF647">
            <v>0</v>
          </cell>
          <cell r="IG647">
            <v>0</v>
          </cell>
          <cell r="IH647">
            <v>0</v>
          </cell>
          <cell r="II647">
            <v>0</v>
          </cell>
          <cell r="IJ647">
            <v>0</v>
          </cell>
          <cell r="IK647">
            <v>0</v>
          </cell>
          <cell r="IL647">
            <v>0</v>
          </cell>
          <cell r="IM647">
            <v>0</v>
          </cell>
          <cell r="IN647">
            <v>0</v>
          </cell>
          <cell r="IO647">
            <v>0</v>
          </cell>
          <cell r="IP647">
            <v>0</v>
          </cell>
          <cell r="IQ647">
            <v>0</v>
          </cell>
          <cell r="IR647">
            <v>-1.4485999999969829E-7</v>
          </cell>
          <cell r="IS647">
            <v>0</v>
          </cell>
          <cell r="IT647">
            <v>0</v>
          </cell>
          <cell r="IU647">
            <v>2.8720000000000633E-7</v>
          </cell>
          <cell r="IV647">
            <v>0</v>
          </cell>
          <cell r="IW647">
            <v>0</v>
          </cell>
          <cell r="IX647">
            <v>0</v>
          </cell>
          <cell r="IY647">
            <v>-4.3206000000000277E-7</v>
          </cell>
          <cell r="IZ647">
            <v>0</v>
          </cell>
          <cell r="JA647">
            <v>0</v>
          </cell>
          <cell r="JB647">
            <v>0</v>
          </cell>
          <cell r="JC647">
            <v>0</v>
          </cell>
          <cell r="JD647">
            <v>0</v>
          </cell>
          <cell r="JE647">
            <v>1.6522700000002125E-6</v>
          </cell>
          <cell r="JF647">
            <v>0</v>
          </cell>
          <cell r="JG647">
            <v>0</v>
          </cell>
          <cell r="JH647">
            <v>7.9019999999971335E-8</v>
          </cell>
          <cell r="JI647">
            <v>-1.1992200000000288E-6</v>
          </cell>
          <cell r="JJ647">
            <v>3.7813800000000095E-6</v>
          </cell>
          <cell r="JK647">
            <v>9.9644999999997925E-7</v>
          </cell>
          <cell r="JL647">
            <v>6.1963999999997904E-7</v>
          </cell>
          <cell r="JM647">
            <v>-2.6249999999999689E-6</v>
          </cell>
          <cell r="JN647">
            <v>0</v>
          </cell>
          <cell r="JO647">
            <v>0</v>
          </cell>
          <cell r="JP647">
            <v>0</v>
          </cell>
          <cell r="JQ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1.783974265003053</v>
          </cell>
          <cell r="EF648">
            <v>0</v>
          </cell>
          <cell r="EG648">
            <v>0</v>
          </cell>
          <cell r="EH648">
            <v>0</v>
          </cell>
          <cell r="EI648">
            <v>7.2558870479697362</v>
          </cell>
          <cell r="EJ648">
            <v>-5.4719127829694116</v>
          </cell>
          <cell r="EK648">
            <v>0</v>
          </cell>
          <cell r="EL648">
            <v>0</v>
          </cell>
          <cell r="EM648">
            <v>0</v>
          </cell>
          <cell r="EN648">
            <v>0</v>
          </cell>
          <cell r="EO648">
            <v>0</v>
          </cell>
          <cell r="EP648">
            <v>0</v>
          </cell>
          <cell r="EQ648">
            <v>0</v>
          </cell>
          <cell r="ER648">
            <v>1.9117367253566044</v>
          </cell>
          <cell r="ES648">
            <v>0</v>
          </cell>
          <cell r="ET648">
            <v>0</v>
          </cell>
          <cell r="EU648">
            <v>0</v>
          </cell>
          <cell r="EV648">
            <v>6.7653910827002619</v>
          </cell>
          <cell r="EW648">
            <v>-4.3184939318698525</v>
          </cell>
          <cell r="EX648">
            <v>-0.53516042547016696</v>
          </cell>
          <cell r="EY648">
            <v>0</v>
          </cell>
          <cell r="EZ648">
            <v>0</v>
          </cell>
          <cell r="FA648">
            <v>0</v>
          </cell>
          <cell r="FB648">
            <v>0</v>
          </cell>
          <cell r="FC648">
            <v>0</v>
          </cell>
          <cell r="FD648">
            <v>0</v>
          </cell>
          <cell r="FE648">
            <v>22.576519993701368</v>
          </cell>
          <cell r="FF648">
            <v>0</v>
          </cell>
          <cell r="FG648">
            <v>0</v>
          </cell>
          <cell r="FH648">
            <v>0</v>
          </cell>
          <cell r="FI648">
            <v>26.601216864689832</v>
          </cell>
          <cell r="FJ648">
            <v>7.3846942495697476</v>
          </cell>
          <cell r="FK648">
            <v>-11.409391120560031</v>
          </cell>
          <cell r="FL648">
            <v>0</v>
          </cell>
          <cell r="FM648">
            <v>0</v>
          </cell>
          <cell r="FN648">
            <v>0</v>
          </cell>
          <cell r="FO648">
            <v>0</v>
          </cell>
          <cell r="FP648">
            <v>0</v>
          </cell>
          <cell r="FQ648">
            <v>0</v>
          </cell>
          <cell r="FR648">
            <v>-33.042253215528035</v>
          </cell>
          <cell r="FS648">
            <v>0</v>
          </cell>
          <cell r="FT648">
            <v>0</v>
          </cell>
          <cell r="FU648">
            <v>-11.833881515820394</v>
          </cell>
          <cell r="FV648">
            <v>-1.6412449434801601</v>
          </cell>
          <cell r="FW648">
            <v>-21.001464599949941</v>
          </cell>
          <cell r="FX648">
            <v>1.4343378437197316</v>
          </cell>
          <cell r="FY648">
            <v>0</v>
          </cell>
          <cell r="FZ648">
            <v>0</v>
          </cell>
          <cell r="GA648">
            <v>0</v>
          </cell>
          <cell r="GB648">
            <v>0</v>
          </cell>
          <cell r="GC648">
            <v>0</v>
          </cell>
          <cell r="GD648">
            <v>0</v>
          </cell>
          <cell r="GE648">
            <v>-14.813005121170136</v>
          </cell>
          <cell r="GF648">
            <v>0</v>
          </cell>
          <cell r="GG648">
            <v>0</v>
          </cell>
          <cell r="GH648">
            <v>0</v>
          </cell>
          <cell r="GI648">
            <v>0.60130501080038812</v>
          </cell>
          <cell r="GJ648">
            <v>-15.414310131970069</v>
          </cell>
          <cell r="GK648">
            <v>0</v>
          </cell>
          <cell r="GL648">
            <v>0</v>
          </cell>
          <cell r="GM648">
            <v>0</v>
          </cell>
          <cell r="GN648">
            <v>0</v>
          </cell>
          <cell r="GO648">
            <v>0</v>
          </cell>
          <cell r="GP648">
            <v>0</v>
          </cell>
          <cell r="GQ648">
            <v>0</v>
          </cell>
          <cell r="GR648">
            <v>0</v>
          </cell>
          <cell r="GS648">
            <v>0</v>
          </cell>
          <cell r="GT648">
            <v>0</v>
          </cell>
          <cell r="GU648">
            <v>0</v>
          </cell>
          <cell r="GV648">
            <v>0</v>
          </cell>
          <cell r="GW648">
            <v>0</v>
          </cell>
          <cell r="GX648">
            <v>0</v>
          </cell>
          <cell r="GY648">
            <v>0</v>
          </cell>
          <cell r="GZ648">
            <v>0</v>
          </cell>
          <cell r="HA648">
            <v>0</v>
          </cell>
          <cell r="HB648">
            <v>0</v>
          </cell>
          <cell r="HC648">
            <v>0</v>
          </cell>
          <cell r="HD648">
            <v>0</v>
          </cell>
          <cell r="HE648">
            <v>0</v>
          </cell>
          <cell r="HF648">
            <v>0</v>
          </cell>
          <cell r="HG648">
            <v>0</v>
          </cell>
          <cell r="HH648">
            <v>0</v>
          </cell>
          <cell r="HI648">
            <v>0</v>
          </cell>
          <cell r="HJ648">
            <v>0</v>
          </cell>
          <cell r="HK648">
            <v>0</v>
          </cell>
          <cell r="HL648">
            <v>0</v>
          </cell>
          <cell r="HM648">
            <v>0</v>
          </cell>
          <cell r="HN648">
            <v>0</v>
          </cell>
          <cell r="HO648">
            <v>0</v>
          </cell>
          <cell r="HP648">
            <v>0</v>
          </cell>
          <cell r="HQ648">
            <v>0</v>
          </cell>
          <cell r="HR648">
            <v>0</v>
          </cell>
          <cell r="HS648">
            <v>0</v>
          </cell>
          <cell r="HT648">
            <v>0</v>
          </cell>
          <cell r="HU648">
            <v>0</v>
          </cell>
          <cell r="HV648">
            <v>0</v>
          </cell>
          <cell r="HW648">
            <v>0</v>
          </cell>
          <cell r="HX648">
            <v>0</v>
          </cell>
          <cell r="HY648">
            <v>0</v>
          </cell>
          <cell r="HZ648">
            <v>0</v>
          </cell>
          <cell r="IA648">
            <v>0</v>
          </cell>
          <cell r="IB648">
            <v>0</v>
          </cell>
          <cell r="IC648">
            <v>0</v>
          </cell>
          <cell r="ID648">
            <v>0</v>
          </cell>
          <cell r="IE648">
            <v>0</v>
          </cell>
          <cell r="IF648">
            <v>0</v>
          </cell>
          <cell r="IG648">
            <v>0</v>
          </cell>
          <cell r="IH648">
            <v>0</v>
          </cell>
          <cell r="II648">
            <v>0</v>
          </cell>
          <cell r="IJ648">
            <v>0</v>
          </cell>
          <cell r="IK648">
            <v>0</v>
          </cell>
          <cell r="IL648">
            <v>0</v>
          </cell>
          <cell r="IM648">
            <v>0</v>
          </cell>
          <cell r="IN648">
            <v>0</v>
          </cell>
          <cell r="IO648">
            <v>0</v>
          </cell>
          <cell r="IP648">
            <v>0</v>
          </cell>
          <cell r="IQ648">
            <v>0</v>
          </cell>
          <cell r="IR648">
            <v>0</v>
          </cell>
          <cell r="IS648">
            <v>0</v>
          </cell>
          <cell r="IT648">
            <v>0</v>
          </cell>
          <cell r="IU648">
            <v>0</v>
          </cell>
          <cell r="IV648">
            <v>0</v>
          </cell>
          <cell r="IW648">
            <v>0</v>
          </cell>
          <cell r="IX648">
            <v>0</v>
          </cell>
          <cell r="IY648">
            <v>0</v>
          </cell>
          <cell r="IZ648">
            <v>0</v>
          </cell>
          <cell r="JA648">
            <v>0</v>
          </cell>
          <cell r="JB648">
            <v>0</v>
          </cell>
          <cell r="JC648">
            <v>0</v>
          </cell>
          <cell r="JD648">
            <v>0</v>
          </cell>
          <cell r="JE648">
            <v>3.9564619999987727E-5</v>
          </cell>
          <cell r="JF648">
            <v>0</v>
          </cell>
          <cell r="JG648">
            <v>8.9115800000000994E-5</v>
          </cell>
          <cell r="JH648">
            <v>1.1732889000000066E-4</v>
          </cell>
          <cell r="JI648">
            <v>3.0266567999999786E-4</v>
          </cell>
          <cell r="JJ648">
            <v>1.4852935000000261E-4</v>
          </cell>
          <cell r="JK648">
            <v>-1.007378300000028E-4</v>
          </cell>
          <cell r="JL648">
            <v>3.8544860000001499E-5</v>
          </cell>
          <cell r="JM648">
            <v>-3.9143056000000113E-4</v>
          </cell>
          <cell r="JN648">
            <v>-4.4771270000000529E-5</v>
          </cell>
          <cell r="JO648">
            <v>-1.1968029999999928E-4</v>
          </cell>
          <cell r="JP648">
            <v>0</v>
          </cell>
          <cell r="JQ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  <cell r="EF649">
            <v>0</v>
          </cell>
          <cell r="EG649">
            <v>0</v>
          </cell>
          <cell r="EH649">
            <v>0</v>
          </cell>
          <cell r="EI649">
            <v>0</v>
          </cell>
          <cell r="EJ649">
            <v>0</v>
          </cell>
          <cell r="EK649">
            <v>0</v>
          </cell>
          <cell r="EL649">
            <v>0</v>
          </cell>
          <cell r="EM649">
            <v>0</v>
          </cell>
          <cell r="EN649">
            <v>0</v>
          </cell>
          <cell r="EO649">
            <v>0</v>
          </cell>
          <cell r="EP649">
            <v>0</v>
          </cell>
          <cell r="EQ649">
            <v>0</v>
          </cell>
          <cell r="ER649">
            <v>0</v>
          </cell>
          <cell r="ES649">
            <v>0</v>
          </cell>
          <cell r="ET649">
            <v>0</v>
          </cell>
          <cell r="EU649">
            <v>0</v>
          </cell>
          <cell r="EV649">
            <v>0</v>
          </cell>
          <cell r="EW649">
            <v>0</v>
          </cell>
          <cell r="EX649">
            <v>0</v>
          </cell>
          <cell r="EY649">
            <v>0</v>
          </cell>
          <cell r="EZ649">
            <v>0</v>
          </cell>
          <cell r="FA649">
            <v>0</v>
          </cell>
          <cell r="FB649">
            <v>0</v>
          </cell>
          <cell r="FC649">
            <v>0</v>
          </cell>
          <cell r="FD649">
            <v>0</v>
          </cell>
          <cell r="FE649">
            <v>0</v>
          </cell>
          <cell r="FF649">
            <v>0</v>
          </cell>
          <cell r="FG649">
            <v>0</v>
          </cell>
          <cell r="FH649">
            <v>0</v>
          </cell>
          <cell r="FI649">
            <v>0</v>
          </cell>
          <cell r="FJ649">
            <v>0</v>
          </cell>
          <cell r="FK649">
            <v>0</v>
          </cell>
          <cell r="FL649">
            <v>0</v>
          </cell>
          <cell r="FM649">
            <v>0</v>
          </cell>
          <cell r="FN649">
            <v>0</v>
          </cell>
          <cell r="FO649">
            <v>0</v>
          </cell>
          <cell r="FP649">
            <v>0</v>
          </cell>
          <cell r="FQ649">
            <v>0</v>
          </cell>
          <cell r="FR649">
            <v>0</v>
          </cell>
          <cell r="FS649">
            <v>0</v>
          </cell>
          <cell r="FT649">
            <v>0</v>
          </cell>
          <cell r="FU649">
            <v>0</v>
          </cell>
          <cell r="FV649">
            <v>0</v>
          </cell>
          <cell r="FW649">
            <v>0</v>
          </cell>
          <cell r="FX649">
            <v>0</v>
          </cell>
          <cell r="FY649">
            <v>0</v>
          </cell>
          <cell r="FZ649">
            <v>0</v>
          </cell>
          <cell r="GA649">
            <v>0</v>
          </cell>
          <cell r="GB649">
            <v>0</v>
          </cell>
          <cell r="GC649">
            <v>0</v>
          </cell>
          <cell r="GD649">
            <v>0</v>
          </cell>
          <cell r="GE649">
            <v>0</v>
          </cell>
          <cell r="GF649">
            <v>0</v>
          </cell>
          <cell r="GG649">
            <v>0</v>
          </cell>
          <cell r="GH649">
            <v>0</v>
          </cell>
          <cell r="GI649">
            <v>0</v>
          </cell>
          <cell r="GJ649">
            <v>0</v>
          </cell>
          <cell r="GK649">
            <v>0</v>
          </cell>
          <cell r="GL649">
            <v>0</v>
          </cell>
          <cell r="GM649">
            <v>0</v>
          </cell>
          <cell r="GN649">
            <v>0</v>
          </cell>
          <cell r="GO649">
            <v>0</v>
          </cell>
          <cell r="GP649">
            <v>0</v>
          </cell>
          <cell r="GQ649">
            <v>0</v>
          </cell>
          <cell r="GR649">
            <v>0</v>
          </cell>
          <cell r="GS649">
            <v>0</v>
          </cell>
          <cell r="GT649">
            <v>0</v>
          </cell>
          <cell r="GU649">
            <v>0</v>
          </cell>
          <cell r="GV649">
            <v>0</v>
          </cell>
          <cell r="GW649">
            <v>0</v>
          </cell>
          <cell r="GX649">
            <v>0</v>
          </cell>
          <cell r="GY649">
            <v>0</v>
          </cell>
          <cell r="GZ649">
            <v>0</v>
          </cell>
          <cell r="HA649">
            <v>0</v>
          </cell>
          <cell r="HB649">
            <v>0</v>
          </cell>
          <cell r="HC649">
            <v>0</v>
          </cell>
          <cell r="HD649">
            <v>0</v>
          </cell>
          <cell r="HE649">
            <v>0</v>
          </cell>
          <cell r="HF649">
            <v>0</v>
          </cell>
          <cell r="HG649">
            <v>0</v>
          </cell>
          <cell r="HH649">
            <v>0</v>
          </cell>
          <cell r="HI649">
            <v>0</v>
          </cell>
          <cell r="HJ649">
            <v>0</v>
          </cell>
          <cell r="HK649">
            <v>0</v>
          </cell>
          <cell r="HL649">
            <v>0</v>
          </cell>
          <cell r="HM649">
            <v>0</v>
          </cell>
          <cell r="HN649">
            <v>0</v>
          </cell>
          <cell r="HO649">
            <v>0</v>
          </cell>
          <cell r="HP649">
            <v>0</v>
          </cell>
          <cell r="HQ649">
            <v>0</v>
          </cell>
          <cell r="HR649">
            <v>0</v>
          </cell>
          <cell r="HS649">
            <v>0</v>
          </cell>
          <cell r="HT649">
            <v>0</v>
          </cell>
          <cell r="HU649">
            <v>0</v>
          </cell>
          <cell r="HV649">
            <v>0</v>
          </cell>
          <cell r="HW649">
            <v>0</v>
          </cell>
          <cell r="HX649">
            <v>0</v>
          </cell>
          <cell r="HY649">
            <v>0</v>
          </cell>
          <cell r="HZ649">
            <v>0</v>
          </cell>
          <cell r="IA649">
            <v>0</v>
          </cell>
          <cell r="IB649">
            <v>0</v>
          </cell>
          <cell r="IC649">
            <v>0</v>
          </cell>
          <cell r="ID649">
            <v>0</v>
          </cell>
          <cell r="IE649">
            <v>0</v>
          </cell>
          <cell r="IF649">
            <v>0</v>
          </cell>
          <cell r="IG649">
            <v>0</v>
          </cell>
          <cell r="IH649">
            <v>0</v>
          </cell>
          <cell r="II649">
            <v>0</v>
          </cell>
          <cell r="IJ649">
            <v>0</v>
          </cell>
          <cell r="IK649">
            <v>0</v>
          </cell>
          <cell r="IL649">
            <v>0</v>
          </cell>
          <cell r="IM649">
            <v>0</v>
          </cell>
          <cell r="IN649">
            <v>0</v>
          </cell>
          <cell r="IO649">
            <v>0</v>
          </cell>
          <cell r="IP649">
            <v>0</v>
          </cell>
          <cell r="IQ649">
            <v>0</v>
          </cell>
          <cell r="IR649">
            <v>0</v>
          </cell>
          <cell r="IS649">
            <v>0</v>
          </cell>
          <cell r="IT649">
            <v>0</v>
          </cell>
          <cell r="IU649">
            <v>0</v>
          </cell>
          <cell r="IV649">
            <v>0</v>
          </cell>
          <cell r="IW649">
            <v>0</v>
          </cell>
          <cell r="IX649">
            <v>0</v>
          </cell>
          <cell r="IY649">
            <v>0</v>
          </cell>
          <cell r="IZ649">
            <v>0</v>
          </cell>
          <cell r="JA649">
            <v>0</v>
          </cell>
          <cell r="JB649">
            <v>0</v>
          </cell>
          <cell r="JC649">
            <v>0</v>
          </cell>
          <cell r="JD649">
            <v>0</v>
          </cell>
          <cell r="JE649">
            <v>2.0626165000003915E-4</v>
          </cell>
          <cell r="JF649">
            <v>0</v>
          </cell>
          <cell r="JG649">
            <v>0</v>
          </cell>
          <cell r="JH649">
            <v>5.0000000000001432E-5</v>
          </cell>
          <cell r="JI649">
            <v>8.000000000000021E-5</v>
          </cell>
          <cell r="JJ649">
            <v>0</v>
          </cell>
          <cell r="JK649">
            <v>0</v>
          </cell>
          <cell r="JL649">
            <v>0</v>
          </cell>
          <cell r="JM649">
            <v>0</v>
          </cell>
          <cell r="JN649">
            <v>0</v>
          </cell>
          <cell r="JO649">
            <v>1.7626165000000915E-4</v>
          </cell>
          <cell r="JP649">
            <v>0</v>
          </cell>
          <cell r="JQ649">
            <v>-9.9999999999995925E-5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  <cell r="EJ650">
            <v>0</v>
          </cell>
          <cell r="EK650">
            <v>0</v>
          </cell>
          <cell r="EL650">
            <v>0</v>
          </cell>
          <cell r="EM650">
            <v>0</v>
          </cell>
          <cell r="EN650">
            <v>0</v>
          </cell>
          <cell r="EO650">
            <v>0</v>
          </cell>
          <cell r="EP650">
            <v>0</v>
          </cell>
          <cell r="EQ650">
            <v>0</v>
          </cell>
          <cell r="ER650">
            <v>0</v>
          </cell>
          <cell r="ES650">
            <v>0</v>
          </cell>
          <cell r="ET650">
            <v>0</v>
          </cell>
          <cell r="EU650">
            <v>0</v>
          </cell>
          <cell r="EV650">
            <v>0</v>
          </cell>
          <cell r="EW650">
            <v>0</v>
          </cell>
          <cell r="EX650">
            <v>0</v>
          </cell>
          <cell r="EY650">
            <v>0</v>
          </cell>
          <cell r="EZ650">
            <v>0</v>
          </cell>
          <cell r="FA650">
            <v>0</v>
          </cell>
          <cell r="FB650">
            <v>0</v>
          </cell>
          <cell r="FC650">
            <v>0</v>
          </cell>
          <cell r="FD650">
            <v>0</v>
          </cell>
          <cell r="FE650">
            <v>0</v>
          </cell>
          <cell r="FF650">
            <v>0</v>
          </cell>
          <cell r="FG650">
            <v>0</v>
          </cell>
          <cell r="FH650">
            <v>0</v>
          </cell>
          <cell r="FI650">
            <v>0</v>
          </cell>
          <cell r="FJ650">
            <v>0</v>
          </cell>
          <cell r="FK650">
            <v>0</v>
          </cell>
          <cell r="FL650">
            <v>0</v>
          </cell>
          <cell r="FM650">
            <v>0</v>
          </cell>
          <cell r="FN650">
            <v>0</v>
          </cell>
          <cell r="FO650">
            <v>0</v>
          </cell>
          <cell r="FP650">
            <v>0</v>
          </cell>
          <cell r="FQ650">
            <v>0</v>
          </cell>
          <cell r="FR650">
            <v>0</v>
          </cell>
          <cell r="FS650">
            <v>0</v>
          </cell>
          <cell r="FT650">
            <v>0</v>
          </cell>
          <cell r="FU650">
            <v>0</v>
          </cell>
          <cell r="FV650">
            <v>0</v>
          </cell>
          <cell r="FW650">
            <v>0</v>
          </cell>
          <cell r="FX650">
            <v>0</v>
          </cell>
          <cell r="FY650">
            <v>0</v>
          </cell>
          <cell r="FZ650">
            <v>0</v>
          </cell>
          <cell r="GA650">
            <v>0</v>
          </cell>
          <cell r="GB650">
            <v>0</v>
          </cell>
          <cell r="GC650">
            <v>0</v>
          </cell>
          <cell r="GD650">
            <v>0</v>
          </cell>
          <cell r="GE650">
            <v>0</v>
          </cell>
          <cell r="GF650">
            <v>0</v>
          </cell>
          <cell r="GG650">
            <v>0</v>
          </cell>
          <cell r="GH650">
            <v>0</v>
          </cell>
          <cell r="GI650">
            <v>0</v>
          </cell>
          <cell r="GJ650">
            <v>0</v>
          </cell>
          <cell r="GK650">
            <v>0</v>
          </cell>
          <cell r="GL650">
            <v>0</v>
          </cell>
          <cell r="GM650">
            <v>0</v>
          </cell>
          <cell r="GN650">
            <v>0</v>
          </cell>
          <cell r="GO650">
            <v>0</v>
          </cell>
          <cell r="GP650">
            <v>0</v>
          </cell>
          <cell r="GQ650">
            <v>0</v>
          </cell>
          <cell r="GR650">
            <v>0</v>
          </cell>
          <cell r="GS650">
            <v>0</v>
          </cell>
          <cell r="GT650">
            <v>0</v>
          </cell>
          <cell r="GU650">
            <v>0</v>
          </cell>
          <cell r="GV650">
            <v>0</v>
          </cell>
          <cell r="GW650">
            <v>0</v>
          </cell>
          <cell r="GX650">
            <v>0</v>
          </cell>
          <cell r="GY650">
            <v>0</v>
          </cell>
          <cell r="GZ650">
            <v>0</v>
          </cell>
          <cell r="HA650">
            <v>0</v>
          </cell>
          <cell r="HB650">
            <v>0</v>
          </cell>
          <cell r="HC650">
            <v>0</v>
          </cell>
          <cell r="HD650">
            <v>0</v>
          </cell>
          <cell r="HE650">
            <v>0</v>
          </cell>
          <cell r="HF650">
            <v>0</v>
          </cell>
          <cell r="HG650">
            <v>0</v>
          </cell>
          <cell r="HH650">
            <v>0</v>
          </cell>
          <cell r="HI650">
            <v>0</v>
          </cell>
          <cell r="HJ650">
            <v>0</v>
          </cell>
          <cell r="HK650">
            <v>0</v>
          </cell>
          <cell r="HL650">
            <v>0</v>
          </cell>
          <cell r="HM650">
            <v>0</v>
          </cell>
          <cell r="HN650">
            <v>0</v>
          </cell>
          <cell r="HO650">
            <v>0</v>
          </cell>
          <cell r="HP650">
            <v>0</v>
          </cell>
          <cell r="HQ650">
            <v>0</v>
          </cell>
          <cell r="HR650">
            <v>0</v>
          </cell>
          <cell r="HS650">
            <v>0</v>
          </cell>
          <cell r="HT650">
            <v>0</v>
          </cell>
          <cell r="HU650">
            <v>0</v>
          </cell>
          <cell r="HV650">
            <v>0</v>
          </cell>
          <cell r="HW650">
            <v>0</v>
          </cell>
          <cell r="HX650">
            <v>0</v>
          </cell>
          <cell r="HY650">
            <v>0</v>
          </cell>
          <cell r="HZ650">
            <v>0</v>
          </cell>
          <cell r="IA650">
            <v>0</v>
          </cell>
          <cell r="IB650">
            <v>0</v>
          </cell>
          <cell r="IC650">
            <v>0</v>
          </cell>
          <cell r="ID650">
            <v>0</v>
          </cell>
          <cell r="IE650">
            <v>0</v>
          </cell>
          <cell r="IF650">
            <v>0</v>
          </cell>
          <cell r="IG650">
            <v>0</v>
          </cell>
          <cell r="IH650">
            <v>0</v>
          </cell>
          <cell r="II650">
            <v>0</v>
          </cell>
          <cell r="IJ650">
            <v>0</v>
          </cell>
          <cell r="IK650">
            <v>0</v>
          </cell>
          <cell r="IL650">
            <v>0</v>
          </cell>
          <cell r="IM650">
            <v>0</v>
          </cell>
          <cell r="IN650">
            <v>0</v>
          </cell>
          <cell r="IO650">
            <v>0</v>
          </cell>
          <cell r="IP650">
            <v>0</v>
          </cell>
          <cell r="IQ650">
            <v>0</v>
          </cell>
          <cell r="IR650">
            <v>0</v>
          </cell>
          <cell r="IS650">
            <v>0</v>
          </cell>
          <cell r="IT650">
            <v>0</v>
          </cell>
          <cell r="IU650">
            <v>0</v>
          </cell>
          <cell r="IV650">
            <v>0</v>
          </cell>
          <cell r="IW650">
            <v>0</v>
          </cell>
          <cell r="IX650">
            <v>0</v>
          </cell>
          <cell r="IY650">
            <v>0</v>
          </cell>
          <cell r="IZ650">
            <v>0</v>
          </cell>
          <cell r="JA650">
            <v>0</v>
          </cell>
          <cell r="JB650">
            <v>0</v>
          </cell>
          <cell r="JC650">
            <v>0</v>
          </cell>
          <cell r="JD650">
            <v>0</v>
          </cell>
          <cell r="JE650">
            <v>0</v>
          </cell>
          <cell r="JF650">
            <v>0</v>
          </cell>
          <cell r="JG650">
            <v>0</v>
          </cell>
          <cell r="JH650">
            <v>0</v>
          </cell>
          <cell r="JI650">
            <v>0</v>
          </cell>
          <cell r="JJ650">
            <v>0</v>
          </cell>
          <cell r="JK650">
            <v>0</v>
          </cell>
          <cell r="JL650">
            <v>0</v>
          </cell>
          <cell r="JM650">
            <v>0</v>
          </cell>
          <cell r="JN650">
            <v>0</v>
          </cell>
          <cell r="JO650">
            <v>0</v>
          </cell>
          <cell r="JP650">
            <v>0</v>
          </cell>
          <cell r="JQ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  <cell r="EF651">
            <v>0</v>
          </cell>
          <cell r="EG651">
            <v>0</v>
          </cell>
          <cell r="EH651">
            <v>0</v>
          </cell>
          <cell r="EI651">
            <v>0</v>
          </cell>
          <cell r="EJ651">
            <v>0</v>
          </cell>
          <cell r="EK651">
            <v>0</v>
          </cell>
          <cell r="EL651">
            <v>0</v>
          </cell>
          <cell r="EM651">
            <v>0</v>
          </cell>
          <cell r="EN651">
            <v>0</v>
          </cell>
          <cell r="EO651">
            <v>0</v>
          </cell>
          <cell r="EP651">
            <v>0</v>
          </cell>
          <cell r="EQ651">
            <v>0</v>
          </cell>
          <cell r="ER651">
            <v>0</v>
          </cell>
          <cell r="ES651">
            <v>0</v>
          </cell>
          <cell r="ET651">
            <v>0</v>
          </cell>
          <cell r="EU651">
            <v>0</v>
          </cell>
          <cell r="EV651">
            <v>0</v>
          </cell>
          <cell r="EW651">
            <v>0</v>
          </cell>
          <cell r="EX651">
            <v>0</v>
          </cell>
          <cell r="EY651">
            <v>0</v>
          </cell>
          <cell r="EZ651">
            <v>0</v>
          </cell>
          <cell r="FA651">
            <v>0</v>
          </cell>
          <cell r="FB651">
            <v>0</v>
          </cell>
          <cell r="FC651">
            <v>0</v>
          </cell>
          <cell r="FD651">
            <v>0</v>
          </cell>
          <cell r="FE651">
            <v>-4.1354993299999587E-3</v>
          </cell>
          <cell r="FF651">
            <v>2.0133289000000276E-4</v>
          </cell>
          <cell r="FG651">
            <v>-1.6708681000000003E-3</v>
          </cell>
          <cell r="FH651">
            <v>-3.2139904999999719E-4</v>
          </cell>
          <cell r="FI651">
            <v>-1.4958562000000342E-4</v>
          </cell>
          <cell r="FJ651">
            <v>-1.3139313000000083E-4</v>
          </cell>
          <cell r="FK651">
            <v>-1.5444064499999938E-3</v>
          </cell>
          <cell r="FL651">
            <v>0</v>
          </cell>
          <cell r="FM651">
            <v>0</v>
          </cell>
          <cell r="FN651">
            <v>-5.7694880999999837E-4</v>
          </cell>
          <cell r="FO651">
            <v>5.7768940000001157E-5</v>
          </cell>
          <cell r="FP651">
            <v>0</v>
          </cell>
          <cell r="FQ651">
            <v>0</v>
          </cell>
          <cell r="FR651">
            <v>-4.7122822400000319E-3</v>
          </cell>
          <cell r="FS651">
            <v>-9.5165899999999359E-5</v>
          </cell>
          <cell r="FT651">
            <v>-9.7615420999999647E-4</v>
          </cell>
          <cell r="FU651">
            <v>-6.0723684000000416E-4</v>
          </cell>
          <cell r="FV651">
            <v>-1.6013999999999959E-4</v>
          </cell>
          <cell r="FW651">
            <v>-1.7660991200000031E-3</v>
          </cell>
          <cell r="FX651">
            <v>-1.5921565000000595E-4</v>
          </cell>
          <cell r="FY651">
            <v>-2.3338385000000114E-4</v>
          </cell>
          <cell r="FZ651">
            <v>0</v>
          </cell>
          <cell r="GA651">
            <v>0</v>
          </cell>
          <cell r="GB651">
            <v>-7.1488666999999784E-4</v>
          </cell>
          <cell r="GC651">
            <v>0</v>
          </cell>
          <cell r="GD651">
            <v>0</v>
          </cell>
          <cell r="GE651">
            <v>-2.7752268680699217</v>
          </cell>
          <cell r="GF651">
            <v>0.10589440431999719</v>
          </cell>
          <cell r="GG651">
            <v>-9.2553093640006523E-2</v>
          </cell>
          <cell r="GH651">
            <v>-0.23377817791999789</v>
          </cell>
          <cell r="GI651">
            <v>-0.52999120095999785</v>
          </cell>
          <cell r="GJ651">
            <v>-0.66747460799999914</v>
          </cell>
          <cell r="GK651">
            <v>-0.89198659234999766</v>
          </cell>
          <cell r="GL651">
            <v>-0.10890865842999986</v>
          </cell>
          <cell r="GM651">
            <v>-3.8981399720000809E-2</v>
          </cell>
          <cell r="GN651">
            <v>0</v>
          </cell>
          <cell r="GO651">
            <v>-0.31725042451000007</v>
          </cell>
          <cell r="GP651">
            <v>0</v>
          </cell>
          <cell r="GQ651">
            <v>-1.9711685999368456E-4</v>
          </cell>
          <cell r="GR651">
            <v>-7.5613865429700127</v>
          </cell>
          <cell r="GS651">
            <v>5.1375185279994184E-2</v>
          </cell>
          <cell r="GT651">
            <v>-0.3405909468200008</v>
          </cell>
          <cell r="GU651">
            <v>-1.2088487733000122</v>
          </cell>
          <cell r="GV651">
            <v>-4.2346951575599903</v>
          </cell>
          <cell r="GW651">
            <v>-1.2291863392300115</v>
          </cell>
          <cell r="GX651">
            <v>-0.70474145533999888</v>
          </cell>
          <cell r="GY651">
            <v>4.4117309997204757E-5</v>
          </cell>
          <cell r="GZ651">
            <v>0</v>
          </cell>
          <cell r="HA651">
            <v>9.1774814689998152E-2</v>
          </cell>
          <cell r="HB651">
            <v>2.5167176360000099E-2</v>
          </cell>
          <cell r="HC651">
            <v>-1.1510682380020398E-2</v>
          </cell>
          <cell r="HD651">
            <v>-1.7448197999669901E-4</v>
          </cell>
          <cell r="HE651">
            <v>-22.493875180880423</v>
          </cell>
          <cell r="HF651">
            <v>-3.0822132753900178</v>
          </cell>
          <cell r="HG651">
            <v>-10.89139977520999</v>
          </cell>
          <cell r="HH651">
            <v>-2.3457769692199975</v>
          </cell>
          <cell r="HI651">
            <v>-1.5276377544199988</v>
          </cell>
          <cell r="HJ651">
            <v>-1.3015469982799885</v>
          </cell>
          <cell r="HK651">
            <v>-2.2178910966700016</v>
          </cell>
          <cell r="HL651">
            <v>4.6940375000303902E-4</v>
          </cell>
          <cell r="HM651">
            <v>2.9486218998897584E-4</v>
          </cell>
          <cell r="HN651">
            <v>-0.65344034017000752</v>
          </cell>
          <cell r="HO651">
            <v>-0.24714159543000846</v>
          </cell>
          <cell r="HP651">
            <v>0</v>
          </cell>
          <cell r="HQ651">
            <v>-0.22759164203000637</v>
          </cell>
          <cell r="HR651">
            <v>-7.3797619121601201</v>
          </cell>
          <cell r="HS651">
            <v>0</v>
          </cell>
          <cell r="HT651">
            <v>0</v>
          </cell>
          <cell r="HU651">
            <v>-1.2861525377700218</v>
          </cell>
          <cell r="HV651">
            <v>-1.8116888762600354</v>
          </cell>
          <cell r="HW651">
            <v>-0.89729338777999601</v>
          </cell>
          <cell r="HX651">
            <v>-3.3846271103500101</v>
          </cell>
          <cell r="HY651">
            <v>0</v>
          </cell>
          <cell r="HZ651">
            <v>0</v>
          </cell>
          <cell r="IA651">
            <v>0</v>
          </cell>
          <cell r="IB651">
            <v>0</v>
          </cell>
          <cell r="IC651">
            <v>0</v>
          </cell>
          <cell r="ID651">
            <v>0</v>
          </cell>
          <cell r="IE651">
            <v>-4.8809996433901688</v>
          </cell>
          <cell r="IF651">
            <v>-0.45587267764000217</v>
          </cell>
          <cell r="IG651">
            <v>0</v>
          </cell>
          <cell r="IH651">
            <v>-0.4573810838700183</v>
          </cell>
          <cell r="II651">
            <v>-1.899257030599955</v>
          </cell>
          <cell r="IJ651">
            <v>-0.31145864406998669</v>
          </cell>
          <cell r="IK651">
            <v>-1.7570302072100219</v>
          </cell>
          <cell r="IL651">
            <v>0</v>
          </cell>
          <cell r="IM651">
            <v>0</v>
          </cell>
          <cell r="IN651">
            <v>0</v>
          </cell>
          <cell r="IO651">
            <v>0</v>
          </cell>
          <cell r="IP651">
            <v>0</v>
          </cell>
          <cell r="IQ651">
            <v>0</v>
          </cell>
          <cell r="IR651">
            <v>-9.7310686964801789</v>
          </cell>
          <cell r="IS651">
            <v>0</v>
          </cell>
          <cell r="IT651">
            <v>0</v>
          </cell>
          <cell r="IU651">
            <v>-3.7352649623900049</v>
          </cell>
          <cell r="IV651">
            <v>-0.74898075287998722</v>
          </cell>
          <cell r="IW651">
            <v>-1.5383461271400023</v>
          </cell>
          <cell r="IX651">
            <v>-2.0864389604899998</v>
          </cell>
          <cell r="IY651">
            <v>-0.74325113090000627</v>
          </cell>
          <cell r="IZ651">
            <v>0</v>
          </cell>
          <cell r="JA651">
            <v>0</v>
          </cell>
          <cell r="JB651">
            <v>-0.87878676268002209</v>
          </cell>
          <cell r="JC651">
            <v>0</v>
          </cell>
          <cell r="JD651">
            <v>0</v>
          </cell>
          <cell r="JE651">
            <v>0.22774926967986175</v>
          </cell>
          <cell r="JF651">
            <v>0</v>
          </cell>
          <cell r="JG651">
            <v>0</v>
          </cell>
          <cell r="JH651">
            <v>3.7313086789993122E-2</v>
          </cell>
          <cell r="JI651">
            <v>0.19088119963996064</v>
          </cell>
          <cell r="JJ651">
            <v>-8.9389410999274332E-4</v>
          </cell>
          <cell r="JK651">
            <v>4.4887736001442136E-4</v>
          </cell>
          <cell r="JL651">
            <v>0</v>
          </cell>
          <cell r="JM651">
            <v>0</v>
          </cell>
          <cell r="JN651">
            <v>0</v>
          </cell>
          <cell r="JO651">
            <v>0</v>
          </cell>
          <cell r="JP651">
            <v>0</v>
          </cell>
          <cell r="JQ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  <cell r="EF652">
            <v>0</v>
          </cell>
          <cell r="EG652">
            <v>0</v>
          </cell>
          <cell r="EH652">
            <v>0</v>
          </cell>
          <cell r="EI652">
            <v>0</v>
          </cell>
          <cell r="EJ652">
            <v>0</v>
          </cell>
          <cell r="EK652">
            <v>0</v>
          </cell>
          <cell r="EL652">
            <v>0</v>
          </cell>
          <cell r="EM652">
            <v>0</v>
          </cell>
          <cell r="EN652">
            <v>0</v>
          </cell>
          <cell r="EO652">
            <v>0</v>
          </cell>
          <cell r="EP652">
            <v>0</v>
          </cell>
          <cell r="EQ652">
            <v>0</v>
          </cell>
          <cell r="ER652">
            <v>0</v>
          </cell>
          <cell r="ES652">
            <v>0</v>
          </cell>
          <cell r="ET652">
            <v>0</v>
          </cell>
          <cell r="EU652">
            <v>0</v>
          </cell>
          <cell r="EV652">
            <v>0</v>
          </cell>
          <cell r="EW652">
            <v>0</v>
          </cell>
          <cell r="EX652">
            <v>0</v>
          </cell>
          <cell r="EY652">
            <v>0</v>
          </cell>
          <cell r="EZ652">
            <v>0</v>
          </cell>
          <cell r="FA652">
            <v>0</v>
          </cell>
          <cell r="FB652">
            <v>0</v>
          </cell>
          <cell r="FC652">
            <v>0</v>
          </cell>
          <cell r="FD652">
            <v>0</v>
          </cell>
          <cell r="FE652">
            <v>0</v>
          </cell>
          <cell r="FF652">
            <v>0</v>
          </cell>
          <cell r="FG652">
            <v>0</v>
          </cell>
          <cell r="FH652">
            <v>0</v>
          </cell>
          <cell r="FI652">
            <v>0</v>
          </cell>
          <cell r="FJ652">
            <v>0</v>
          </cell>
          <cell r="FK652">
            <v>0</v>
          </cell>
          <cell r="FL652">
            <v>0</v>
          </cell>
          <cell r="FM652">
            <v>0</v>
          </cell>
          <cell r="FN652">
            <v>0</v>
          </cell>
          <cell r="FO652">
            <v>0</v>
          </cell>
          <cell r="FP652">
            <v>0</v>
          </cell>
          <cell r="FQ652">
            <v>0</v>
          </cell>
          <cell r="FR652">
            <v>0</v>
          </cell>
          <cell r="FS652">
            <v>0</v>
          </cell>
          <cell r="FT652">
            <v>0</v>
          </cell>
          <cell r="FU652">
            <v>0</v>
          </cell>
          <cell r="FV652">
            <v>0</v>
          </cell>
          <cell r="FW652">
            <v>0</v>
          </cell>
          <cell r="FX652">
            <v>0</v>
          </cell>
          <cell r="FY652">
            <v>0</v>
          </cell>
          <cell r="FZ652">
            <v>0</v>
          </cell>
          <cell r="GA652">
            <v>0</v>
          </cell>
          <cell r="GB652">
            <v>0</v>
          </cell>
          <cell r="GC652">
            <v>0</v>
          </cell>
          <cell r="GD652">
            <v>0</v>
          </cell>
          <cell r="GE652">
            <v>0</v>
          </cell>
          <cell r="GF652">
            <v>0</v>
          </cell>
          <cell r="GG652">
            <v>0</v>
          </cell>
          <cell r="GH652">
            <v>0</v>
          </cell>
          <cell r="GI652">
            <v>0</v>
          </cell>
          <cell r="GJ652">
            <v>0</v>
          </cell>
          <cell r="GK652">
            <v>0</v>
          </cell>
          <cell r="GL652">
            <v>0</v>
          </cell>
          <cell r="GM652">
            <v>0</v>
          </cell>
          <cell r="GN652">
            <v>0</v>
          </cell>
          <cell r="GO652">
            <v>0</v>
          </cell>
          <cell r="GP652">
            <v>0</v>
          </cell>
          <cell r="GQ652">
            <v>0</v>
          </cell>
          <cell r="GR652">
            <v>0</v>
          </cell>
          <cell r="GS652">
            <v>0</v>
          </cell>
          <cell r="GT652">
            <v>0</v>
          </cell>
          <cell r="GU652">
            <v>0</v>
          </cell>
          <cell r="GV652">
            <v>0</v>
          </cell>
          <cell r="GW652">
            <v>0</v>
          </cell>
          <cell r="GX652">
            <v>0</v>
          </cell>
          <cell r="GY652">
            <v>0</v>
          </cell>
          <cell r="GZ652">
            <v>0</v>
          </cell>
          <cell r="HA652">
            <v>0</v>
          </cell>
          <cell r="HB652">
            <v>0</v>
          </cell>
          <cell r="HC652">
            <v>0</v>
          </cell>
          <cell r="HD652">
            <v>0</v>
          </cell>
          <cell r="HE652">
            <v>0</v>
          </cell>
          <cell r="HF652">
            <v>0</v>
          </cell>
          <cell r="HG652">
            <v>0</v>
          </cell>
          <cell r="HH652">
            <v>0</v>
          </cell>
          <cell r="HI652">
            <v>0</v>
          </cell>
          <cell r="HJ652">
            <v>0</v>
          </cell>
          <cell r="HK652">
            <v>0</v>
          </cell>
          <cell r="HL652">
            <v>0</v>
          </cell>
          <cell r="HM652">
            <v>0</v>
          </cell>
          <cell r="HN652">
            <v>0</v>
          </cell>
          <cell r="HO652">
            <v>0</v>
          </cell>
          <cell r="HP652">
            <v>0</v>
          </cell>
          <cell r="HQ652">
            <v>0</v>
          </cell>
          <cell r="HR652">
            <v>0</v>
          </cell>
          <cell r="HS652">
            <v>0</v>
          </cell>
          <cell r="HT652">
            <v>0</v>
          </cell>
          <cell r="HU652">
            <v>0</v>
          </cell>
          <cell r="HV652">
            <v>0</v>
          </cell>
          <cell r="HW652">
            <v>0</v>
          </cell>
          <cell r="HX652">
            <v>0</v>
          </cell>
          <cell r="HY652">
            <v>0</v>
          </cell>
          <cell r="HZ652">
            <v>0</v>
          </cell>
          <cell r="IA652">
            <v>0</v>
          </cell>
          <cell r="IB652">
            <v>0</v>
          </cell>
          <cell r="IC652">
            <v>0</v>
          </cell>
          <cell r="ID652">
            <v>0</v>
          </cell>
          <cell r="IE652">
            <v>0</v>
          </cell>
          <cell r="IF652">
            <v>0</v>
          </cell>
          <cell r="IG652">
            <v>0</v>
          </cell>
          <cell r="IH652">
            <v>0</v>
          </cell>
          <cell r="II652">
            <v>0</v>
          </cell>
          <cell r="IJ652">
            <v>0</v>
          </cell>
          <cell r="IK652">
            <v>0</v>
          </cell>
          <cell r="IL652">
            <v>0</v>
          </cell>
          <cell r="IM652">
            <v>0</v>
          </cell>
          <cell r="IN652">
            <v>0</v>
          </cell>
          <cell r="IO652">
            <v>0</v>
          </cell>
          <cell r="IP652">
            <v>0</v>
          </cell>
          <cell r="IQ652">
            <v>0</v>
          </cell>
          <cell r="IR652">
            <v>0</v>
          </cell>
          <cell r="IS652">
            <v>0</v>
          </cell>
          <cell r="IT652">
            <v>0</v>
          </cell>
          <cell r="IU652">
            <v>0</v>
          </cell>
          <cell r="IV652">
            <v>0</v>
          </cell>
          <cell r="IW652">
            <v>0</v>
          </cell>
          <cell r="IX652">
            <v>0</v>
          </cell>
          <cell r="IY652">
            <v>0</v>
          </cell>
          <cell r="IZ652">
            <v>0</v>
          </cell>
          <cell r="JA652">
            <v>0</v>
          </cell>
          <cell r="JB652">
            <v>0</v>
          </cell>
          <cell r="JC652">
            <v>0</v>
          </cell>
          <cell r="JD652">
            <v>0</v>
          </cell>
          <cell r="JE652">
            <v>0</v>
          </cell>
          <cell r="JF652">
            <v>0</v>
          </cell>
          <cell r="JG652">
            <v>0</v>
          </cell>
          <cell r="JH652">
            <v>0</v>
          </cell>
          <cell r="JI652">
            <v>0</v>
          </cell>
          <cell r="JJ652">
            <v>0</v>
          </cell>
          <cell r="JK652">
            <v>0</v>
          </cell>
          <cell r="JL652">
            <v>0</v>
          </cell>
          <cell r="JM652">
            <v>0</v>
          </cell>
          <cell r="JN652">
            <v>0</v>
          </cell>
          <cell r="JO652">
            <v>0</v>
          </cell>
          <cell r="JP652">
            <v>0</v>
          </cell>
          <cell r="JQ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  <cell r="EE653">
            <v>0</v>
          </cell>
          <cell r="EF653">
            <v>0</v>
          </cell>
          <cell r="EG653">
            <v>0</v>
          </cell>
          <cell r="EH653">
            <v>0</v>
          </cell>
          <cell r="EI653">
            <v>0</v>
          </cell>
          <cell r="EJ653">
            <v>0</v>
          </cell>
          <cell r="EK653">
            <v>0</v>
          </cell>
          <cell r="EL653">
            <v>0</v>
          </cell>
          <cell r="EM653">
            <v>0</v>
          </cell>
          <cell r="EN653">
            <v>0</v>
          </cell>
          <cell r="EO653">
            <v>0</v>
          </cell>
          <cell r="EP653">
            <v>0</v>
          </cell>
          <cell r="EQ653">
            <v>0</v>
          </cell>
          <cell r="ER653">
            <v>0</v>
          </cell>
          <cell r="ES653">
            <v>0</v>
          </cell>
          <cell r="ET653">
            <v>0</v>
          </cell>
          <cell r="EU653">
            <v>0</v>
          </cell>
          <cell r="EV653">
            <v>0</v>
          </cell>
          <cell r="EW653">
            <v>0</v>
          </cell>
          <cell r="EX653">
            <v>0</v>
          </cell>
          <cell r="EY653">
            <v>0</v>
          </cell>
          <cell r="EZ653">
            <v>0</v>
          </cell>
          <cell r="FA653">
            <v>0</v>
          </cell>
          <cell r="FB653">
            <v>0</v>
          </cell>
          <cell r="FC653">
            <v>0</v>
          </cell>
          <cell r="FD653">
            <v>0</v>
          </cell>
          <cell r="FE653">
            <v>0</v>
          </cell>
          <cell r="FF653">
            <v>0</v>
          </cell>
          <cell r="FG653">
            <v>0</v>
          </cell>
          <cell r="FH653">
            <v>0</v>
          </cell>
          <cell r="FI653">
            <v>0</v>
          </cell>
          <cell r="FJ653">
            <v>0</v>
          </cell>
          <cell r="FK653">
            <v>0</v>
          </cell>
          <cell r="FL653">
            <v>0</v>
          </cell>
          <cell r="FM653">
            <v>0</v>
          </cell>
          <cell r="FN653">
            <v>0</v>
          </cell>
          <cell r="FO653">
            <v>0</v>
          </cell>
          <cell r="FP653">
            <v>0</v>
          </cell>
          <cell r="FQ653">
            <v>0</v>
          </cell>
          <cell r="FR653">
            <v>0</v>
          </cell>
          <cell r="FS653">
            <v>0</v>
          </cell>
          <cell r="FT653">
            <v>0</v>
          </cell>
          <cell r="FU653">
            <v>0</v>
          </cell>
          <cell r="FV653">
            <v>0</v>
          </cell>
          <cell r="FW653">
            <v>0</v>
          </cell>
          <cell r="FX653">
            <v>0</v>
          </cell>
          <cell r="FY653">
            <v>0</v>
          </cell>
          <cell r="FZ653">
            <v>0</v>
          </cell>
          <cell r="GA653">
            <v>0</v>
          </cell>
          <cell r="GB653">
            <v>0</v>
          </cell>
          <cell r="GC653">
            <v>0</v>
          </cell>
          <cell r="GD653">
            <v>0</v>
          </cell>
          <cell r="GE653">
            <v>0</v>
          </cell>
          <cell r="GF653">
            <v>0</v>
          </cell>
          <cell r="GG653">
            <v>0</v>
          </cell>
          <cell r="GH653">
            <v>0</v>
          </cell>
          <cell r="GI653">
            <v>0</v>
          </cell>
          <cell r="GJ653">
            <v>0</v>
          </cell>
          <cell r="GK653">
            <v>0</v>
          </cell>
          <cell r="GL653">
            <v>0</v>
          </cell>
          <cell r="GM653">
            <v>0</v>
          </cell>
          <cell r="GN653">
            <v>0</v>
          </cell>
          <cell r="GO653">
            <v>0</v>
          </cell>
          <cell r="GP653">
            <v>0</v>
          </cell>
          <cell r="GQ653">
            <v>0</v>
          </cell>
          <cell r="GR653">
            <v>0</v>
          </cell>
          <cell r="GS653">
            <v>0</v>
          </cell>
          <cell r="GT653">
            <v>0</v>
          </cell>
          <cell r="GU653">
            <v>0</v>
          </cell>
          <cell r="GV653">
            <v>0</v>
          </cell>
          <cell r="GW653">
            <v>0</v>
          </cell>
          <cell r="GX653">
            <v>0</v>
          </cell>
          <cell r="GY653">
            <v>0</v>
          </cell>
          <cell r="GZ653">
            <v>0</v>
          </cell>
          <cell r="HA653">
            <v>0</v>
          </cell>
          <cell r="HB653">
            <v>0</v>
          </cell>
          <cell r="HC653">
            <v>0</v>
          </cell>
          <cell r="HD653">
            <v>0</v>
          </cell>
          <cell r="HE653">
            <v>0</v>
          </cell>
          <cell r="HF653">
            <v>0</v>
          </cell>
          <cell r="HG653">
            <v>0</v>
          </cell>
          <cell r="HH653">
            <v>0</v>
          </cell>
          <cell r="HI653">
            <v>0</v>
          </cell>
          <cell r="HJ653">
            <v>0</v>
          </cell>
          <cell r="HK653">
            <v>0</v>
          </cell>
          <cell r="HL653">
            <v>0</v>
          </cell>
          <cell r="HM653">
            <v>0</v>
          </cell>
          <cell r="HN653">
            <v>0</v>
          </cell>
          <cell r="HO653">
            <v>0</v>
          </cell>
          <cell r="HP653">
            <v>0</v>
          </cell>
          <cell r="HQ653">
            <v>0</v>
          </cell>
          <cell r="HR653">
            <v>0</v>
          </cell>
          <cell r="HS653">
            <v>0</v>
          </cell>
          <cell r="HT653">
            <v>0</v>
          </cell>
          <cell r="HU653">
            <v>0</v>
          </cell>
          <cell r="HV653">
            <v>0</v>
          </cell>
          <cell r="HW653">
            <v>0</v>
          </cell>
          <cell r="HX653">
            <v>0</v>
          </cell>
          <cell r="HY653">
            <v>0</v>
          </cell>
          <cell r="HZ653">
            <v>0</v>
          </cell>
          <cell r="IA653">
            <v>0</v>
          </cell>
          <cell r="IB653">
            <v>0</v>
          </cell>
          <cell r="IC653">
            <v>0</v>
          </cell>
          <cell r="ID653">
            <v>0</v>
          </cell>
          <cell r="IE653">
            <v>0</v>
          </cell>
          <cell r="IF653">
            <v>0</v>
          </cell>
          <cell r="IG653">
            <v>0</v>
          </cell>
          <cell r="IH653">
            <v>0</v>
          </cell>
          <cell r="II653">
            <v>0</v>
          </cell>
          <cell r="IJ653">
            <v>0</v>
          </cell>
          <cell r="IK653">
            <v>0</v>
          </cell>
          <cell r="IL653">
            <v>0</v>
          </cell>
          <cell r="IM653">
            <v>0</v>
          </cell>
          <cell r="IN653">
            <v>0</v>
          </cell>
          <cell r="IO653">
            <v>0</v>
          </cell>
          <cell r="IP653">
            <v>0</v>
          </cell>
          <cell r="IQ653">
            <v>0</v>
          </cell>
          <cell r="IR653">
            <v>0</v>
          </cell>
          <cell r="IS653">
            <v>0</v>
          </cell>
          <cell r="IT653">
            <v>0</v>
          </cell>
          <cell r="IU653">
            <v>0</v>
          </cell>
          <cell r="IV653">
            <v>0</v>
          </cell>
          <cell r="IW653">
            <v>0</v>
          </cell>
          <cell r="IX653">
            <v>0</v>
          </cell>
          <cell r="IY653">
            <v>0</v>
          </cell>
          <cell r="IZ653">
            <v>0</v>
          </cell>
          <cell r="JA653">
            <v>0</v>
          </cell>
          <cell r="JB653">
            <v>0</v>
          </cell>
          <cell r="JC653">
            <v>0</v>
          </cell>
          <cell r="JD653">
            <v>0</v>
          </cell>
          <cell r="JE653">
            <v>0</v>
          </cell>
          <cell r="JF653">
            <v>0</v>
          </cell>
          <cell r="JG653">
            <v>0</v>
          </cell>
          <cell r="JH653">
            <v>0</v>
          </cell>
          <cell r="JI653">
            <v>0</v>
          </cell>
          <cell r="JJ653">
            <v>0</v>
          </cell>
          <cell r="JK653">
            <v>0</v>
          </cell>
          <cell r="JL653">
            <v>0</v>
          </cell>
          <cell r="JM653">
            <v>0</v>
          </cell>
          <cell r="JN653">
            <v>0</v>
          </cell>
          <cell r="JO653">
            <v>0</v>
          </cell>
          <cell r="JP653">
            <v>0</v>
          </cell>
          <cell r="JQ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  <cell r="EJ654">
            <v>0</v>
          </cell>
          <cell r="EK654">
            <v>0</v>
          </cell>
          <cell r="EL654">
            <v>0</v>
          </cell>
          <cell r="EM654">
            <v>0</v>
          </cell>
          <cell r="EN654">
            <v>0</v>
          </cell>
          <cell r="EO654">
            <v>0</v>
          </cell>
          <cell r="EP654">
            <v>0</v>
          </cell>
          <cell r="EQ654">
            <v>0</v>
          </cell>
          <cell r="ER654">
            <v>0</v>
          </cell>
          <cell r="ES654">
            <v>0</v>
          </cell>
          <cell r="ET654">
            <v>0</v>
          </cell>
          <cell r="EU654">
            <v>0</v>
          </cell>
          <cell r="EV654">
            <v>0</v>
          </cell>
          <cell r="EW654">
            <v>0</v>
          </cell>
          <cell r="EX654">
            <v>0</v>
          </cell>
          <cell r="EY654">
            <v>0</v>
          </cell>
          <cell r="EZ654">
            <v>0</v>
          </cell>
          <cell r="FA654">
            <v>0</v>
          </cell>
          <cell r="FB654">
            <v>0</v>
          </cell>
          <cell r="FC654">
            <v>0</v>
          </cell>
          <cell r="FD654">
            <v>0</v>
          </cell>
          <cell r="FE654">
            <v>0</v>
          </cell>
          <cell r="FF654">
            <v>0</v>
          </cell>
          <cell r="FG654">
            <v>0</v>
          </cell>
          <cell r="FH654">
            <v>0</v>
          </cell>
          <cell r="FI654">
            <v>0</v>
          </cell>
          <cell r="FJ654">
            <v>0</v>
          </cell>
          <cell r="FK654">
            <v>0</v>
          </cell>
          <cell r="FL654">
            <v>0</v>
          </cell>
          <cell r="FM654">
            <v>0</v>
          </cell>
          <cell r="FN654">
            <v>0</v>
          </cell>
          <cell r="FO654">
            <v>0</v>
          </cell>
          <cell r="FP654">
            <v>0</v>
          </cell>
          <cell r="FQ654">
            <v>0</v>
          </cell>
          <cell r="FR654">
            <v>0</v>
          </cell>
          <cell r="FS654">
            <v>0</v>
          </cell>
          <cell r="FT654">
            <v>0</v>
          </cell>
          <cell r="FU654">
            <v>0</v>
          </cell>
          <cell r="FV654">
            <v>0</v>
          </cell>
          <cell r="FW654">
            <v>0</v>
          </cell>
          <cell r="FX654">
            <v>0</v>
          </cell>
          <cell r="FY654">
            <v>0</v>
          </cell>
          <cell r="FZ654">
            <v>0</v>
          </cell>
          <cell r="GA654">
            <v>0</v>
          </cell>
          <cell r="GB654">
            <v>0</v>
          </cell>
          <cell r="GC654">
            <v>0</v>
          </cell>
          <cell r="GD654">
            <v>0</v>
          </cell>
          <cell r="GE654">
            <v>0</v>
          </cell>
          <cell r="GF654">
            <v>0</v>
          </cell>
          <cell r="GG654">
            <v>0</v>
          </cell>
          <cell r="GH654">
            <v>0</v>
          </cell>
          <cell r="GI654">
            <v>0</v>
          </cell>
          <cell r="GJ654">
            <v>0</v>
          </cell>
          <cell r="GK654">
            <v>0</v>
          </cell>
          <cell r="GL654">
            <v>0</v>
          </cell>
          <cell r="GM654">
            <v>0</v>
          </cell>
          <cell r="GN654">
            <v>0</v>
          </cell>
          <cell r="GO654">
            <v>0</v>
          </cell>
          <cell r="GP654">
            <v>0</v>
          </cell>
          <cell r="GQ654">
            <v>0</v>
          </cell>
          <cell r="GR654">
            <v>0</v>
          </cell>
          <cell r="GS654">
            <v>0</v>
          </cell>
          <cell r="GT654">
            <v>0</v>
          </cell>
          <cell r="GU654">
            <v>0</v>
          </cell>
          <cell r="GV654">
            <v>0</v>
          </cell>
          <cell r="GW654">
            <v>0</v>
          </cell>
          <cell r="GX654">
            <v>0</v>
          </cell>
          <cell r="GY654">
            <v>0</v>
          </cell>
          <cell r="GZ654">
            <v>0</v>
          </cell>
          <cell r="HA654">
            <v>0</v>
          </cell>
          <cell r="HB654">
            <v>0</v>
          </cell>
          <cell r="HC654">
            <v>0</v>
          </cell>
          <cell r="HD654">
            <v>0</v>
          </cell>
          <cell r="HE654">
            <v>0</v>
          </cell>
          <cell r="HF654">
            <v>0</v>
          </cell>
          <cell r="HG654">
            <v>0</v>
          </cell>
          <cell r="HH654">
            <v>0</v>
          </cell>
          <cell r="HI654">
            <v>0</v>
          </cell>
          <cell r="HJ654">
            <v>0</v>
          </cell>
          <cell r="HK654">
            <v>0</v>
          </cell>
          <cell r="HL654">
            <v>0</v>
          </cell>
          <cell r="HM654">
            <v>0</v>
          </cell>
          <cell r="HN654">
            <v>0</v>
          </cell>
          <cell r="HO654">
            <v>0</v>
          </cell>
          <cell r="HP654">
            <v>0</v>
          </cell>
          <cell r="HQ654">
            <v>0</v>
          </cell>
          <cell r="HR654">
            <v>0</v>
          </cell>
          <cell r="HS654">
            <v>0</v>
          </cell>
          <cell r="HT654">
            <v>0</v>
          </cell>
          <cell r="HU654">
            <v>0</v>
          </cell>
          <cell r="HV654">
            <v>0</v>
          </cell>
          <cell r="HW654">
            <v>0</v>
          </cell>
          <cell r="HX654">
            <v>0</v>
          </cell>
          <cell r="HY654">
            <v>0</v>
          </cell>
          <cell r="HZ654">
            <v>0</v>
          </cell>
          <cell r="IA654">
            <v>0</v>
          </cell>
          <cell r="IB654">
            <v>0</v>
          </cell>
          <cell r="IC654">
            <v>0</v>
          </cell>
          <cell r="ID654">
            <v>0</v>
          </cell>
          <cell r="IE654">
            <v>0</v>
          </cell>
          <cell r="IF654">
            <v>0</v>
          </cell>
          <cell r="IG654">
            <v>0</v>
          </cell>
          <cell r="IH654">
            <v>0</v>
          </cell>
          <cell r="II654">
            <v>0</v>
          </cell>
          <cell r="IJ654">
            <v>0</v>
          </cell>
          <cell r="IK654">
            <v>0</v>
          </cell>
          <cell r="IL654">
            <v>0</v>
          </cell>
          <cell r="IM654">
            <v>0</v>
          </cell>
          <cell r="IN654">
            <v>0</v>
          </cell>
          <cell r="IO654">
            <v>0</v>
          </cell>
          <cell r="IP654">
            <v>0</v>
          </cell>
          <cell r="IQ654">
            <v>0</v>
          </cell>
          <cell r="IR654">
            <v>0</v>
          </cell>
          <cell r="IS654">
            <v>0</v>
          </cell>
          <cell r="IT654">
            <v>0</v>
          </cell>
          <cell r="IU654">
            <v>0</v>
          </cell>
          <cell r="IV654">
            <v>0</v>
          </cell>
          <cell r="IW654">
            <v>0</v>
          </cell>
          <cell r="IX654">
            <v>0</v>
          </cell>
          <cell r="IY654">
            <v>0</v>
          </cell>
          <cell r="IZ654">
            <v>0</v>
          </cell>
          <cell r="JA654">
            <v>0</v>
          </cell>
          <cell r="JB654">
            <v>0</v>
          </cell>
          <cell r="JC654">
            <v>0</v>
          </cell>
          <cell r="JD654">
            <v>0</v>
          </cell>
          <cell r="JE654">
            <v>0</v>
          </cell>
          <cell r="JF654">
            <v>0</v>
          </cell>
          <cell r="JG654">
            <v>0</v>
          </cell>
          <cell r="JH654">
            <v>0</v>
          </cell>
          <cell r="JI654">
            <v>0</v>
          </cell>
          <cell r="JJ654">
            <v>0</v>
          </cell>
          <cell r="JK654">
            <v>0</v>
          </cell>
          <cell r="JL654">
            <v>0</v>
          </cell>
          <cell r="JM654">
            <v>0</v>
          </cell>
          <cell r="JN654">
            <v>0</v>
          </cell>
          <cell r="JO654">
            <v>0</v>
          </cell>
          <cell r="JP654">
            <v>0</v>
          </cell>
          <cell r="JQ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  <cell r="EE655">
            <v>0</v>
          </cell>
          <cell r="EF655">
            <v>0</v>
          </cell>
          <cell r="EG655">
            <v>0</v>
          </cell>
          <cell r="EH655">
            <v>0</v>
          </cell>
          <cell r="EI655">
            <v>0</v>
          </cell>
          <cell r="EJ655">
            <v>0</v>
          </cell>
          <cell r="EK655">
            <v>0</v>
          </cell>
          <cell r="EL655">
            <v>0</v>
          </cell>
          <cell r="EM655">
            <v>0</v>
          </cell>
          <cell r="EN655">
            <v>0</v>
          </cell>
          <cell r="EO655">
            <v>0</v>
          </cell>
          <cell r="EP655">
            <v>0</v>
          </cell>
          <cell r="EQ655">
            <v>0</v>
          </cell>
          <cell r="ER655">
            <v>0</v>
          </cell>
          <cell r="ES655">
            <v>0</v>
          </cell>
          <cell r="ET655">
            <v>0</v>
          </cell>
          <cell r="EU655">
            <v>0</v>
          </cell>
          <cell r="EV655">
            <v>0</v>
          </cell>
          <cell r="EW655">
            <v>0</v>
          </cell>
          <cell r="EX655">
            <v>0</v>
          </cell>
          <cell r="EY655">
            <v>0</v>
          </cell>
          <cell r="EZ655">
            <v>0</v>
          </cell>
          <cell r="FA655">
            <v>0</v>
          </cell>
          <cell r="FB655">
            <v>0</v>
          </cell>
          <cell r="FC655">
            <v>0</v>
          </cell>
          <cell r="FD655">
            <v>0</v>
          </cell>
          <cell r="FE655">
            <v>0</v>
          </cell>
          <cell r="FF655">
            <v>0</v>
          </cell>
          <cell r="FG655">
            <v>0</v>
          </cell>
          <cell r="FH655">
            <v>0</v>
          </cell>
          <cell r="FI655">
            <v>0</v>
          </cell>
          <cell r="FJ655">
            <v>0</v>
          </cell>
          <cell r="FK655">
            <v>0</v>
          </cell>
          <cell r="FL655">
            <v>0</v>
          </cell>
          <cell r="FM655">
            <v>0</v>
          </cell>
          <cell r="FN655">
            <v>0</v>
          </cell>
          <cell r="FO655">
            <v>0</v>
          </cell>
          <cell r="FP655">
            <v>0</v>
          </cell>
          <cell r="FQ655">
            <v>0</v>
          </cell>
          <cell r="FR655">
            <v>0</v>
          </cell>
          <cell r="FS655">
            <v>0</v>
          </cell>
          <cell r="FT655">
            <v>0</v>
          </cell>
          <cell r="FU655">
            <v>0</v>
          </cell>
          <cell r="FV655">
            <v>0</v>
          </cell>
          <cell r="FW655">
            <v>0</v>
          </cell>
          <cell r="FX655">
            <v>0</v>
          </cell>
          <cell r="FY655">
            <v>0</v>
          </cell>
          <cell r="FZ655">
            <v>0</v>
          </cell>
          <cell r="GA655">
            <v>0</v>
          </cell>
          <cell r="GB655">
            <v>0</v>
          </cell>
          <cell r="GC655">
            <v>0</v>
          </cell>
          <cell r="GD655">
            <v>0</v>
          </cell>
          <cell r="GE655">
            <v>0</v>
          </cell>
          <cell r="GF655">
            <v>0</v>
          </cell>
          <cell r="GG655">
            <v>0</v>
          </cell>
          <cell r="GH655">
            <v>0</v>
          </cell>
          <cell r="GI655">
            <v>0</v>
          </cell>
          <cell r="GJ655">
            <v>0</v>
          </cell>
          <cell r="GK655">
            <v>0</v>
          </cell>
          <cell r="GL655">
            <v>0</v>
          </cell>
          <cell r="GM655">
            <v>0</v>
          </cell>
          <cell r="GN655">
            <v>0</v>
          </cell>
          <cell r="GO655">
            <v>0</v>
          </cell>
          <cell r="GP655">
            <v>0</v>
          </cell>
          <cell r="GQ655">
            <v>0</v>
          </cell>
          <cell r="GR655">
            <v>0</v>
          </cell>
          <cell r="GS655">
            <v>0</v>
          </cell>
          <cell r="GT655">
            <v>0</v>
          </cell>
          <cell r="GU655">
            <v>0</v>
          </cell>
          <cell r="GV655">
            <v>0</v>
          </cell>
          <cell r="GW655">
            <v>0</v>
          </cell>
          <cell r="GX655">
            <v>0</v>
          </cell>
          <cell r="GY655">
            <v>0</v>
          </cell>
          <cell r="GZ655">
            <v>0</v>
          </cell>
          <cell r="HA655">
            <v>0</v>
          </cell>
          <cell r="HB655">
            <v>0</v>
          </cell>
          <cell r="HC655">
            <v>0</v>
          </cell>
          <cell r="HD655">
            <v>0</v>
          </cell>
          <cell r="HE655">
            <v>0</v>
          </cell>
          <cell r="HF655">
            <v>0</v>
          </cell>
          <cell r="HG655">
            <v>0</v>
          </cell>
          <cell r="HH655">
            <v>0</v>
          </cell>
          <cell r="HI655">
            <v>0</v>
          </cell>
          <cell r="HJ655">
            <v>0</v>
          </cell>
          <cell r="HK655">
            <v>0</v>
          </cell>
          <cell r="HL655">
            <v>0</v>
          </cell>
          <cell r="HM655">
            <v>0</v>
          </cell>
          <cell r="HN655">
            <v>0</v>
          </cell>
          <cell r="HO655">
            <v>0</v>
          </cell>
          <cell r="HP655">
            <v>0</v>
          </cell>
          <cell r="HQ655">
            <v>0</v>
          </cell>
          <cell r="HR655">
            <v>0</v>
          </cell>
          <cell r="HS655">
            <v>0</v>
          </cell>
          <cell r="HT655">
            <v>0</v>
          </cell>
          <cell r="HU655">
            <v>0</v>
          </cell>
          <cell r="HV655">
            <v>0</v>
          </cell>
          <cell r="HW655">
            <v>0</v>
          </cell>
          <cell r="HX655">
            <v>0</v>
          </cell>
          <cell r="HY655">
            <v>0</v>
          </cell>
          <cell r="HZ655">
            <v>0</v>
          </cell>
          <cell r="IA655">
            <v>0</v>
          </cell>
          <cell r="IB655">
            <v>0</v>
          </cell>
          <cell r="IC655">
            <v>0</v>
          </cell>
          <cell r="ID655">
            <v>0</v>
          </cell>
          <cell r="IE655">
            <v>0</v>
          </cell>
          <cell r="IF655">
            <v>0</v>
          </cell>
          <cell r="IG655">
            <v>0</v>
          </cell>
          <cell r="IH655">
            <v>0</v>
          </cell>
          <cell r="II655">
            <v>0</v>
          </cell>
          <cell r="IJ655">
            <v>0</v>
          </cell>
          <cell r="IK655">
            <v>0</v>
          </cell>
          <cell r="IL655">
            <v>0</v>
          </cell>
          <cell r="IM655">
            <v>0</v>
          </cell>
          <cell r="IN655">
            <v>0</v>
          </cell>
          <cell r="IO655">
            <v>0</v>
          </cell>
          <cell r="IP655">
            <v>0</v>
          </cell>
          <cell r="IQ655">
            <v>0</v>
          </cell>
          <cell r="IR655">
            <v>0</v>
          </cell>
          <cell r="IS655">
            <v>0</v>
          </cell>
          <cell r="IT655">
            <v>0</v>
          </cell>
          <cell r="IU655">
            <v>0</v>
          </cell>
          <cell r="IV655">
            <v>0</v>
          </cell>
          <cell r="IW655">
            <v>0</v>
          </cell>
          <cell r="IX655">
            <v>0</v>
          </cell>
          <cell r="IY655">
            <v>0</v>
          </cell>
          <cell r="IZ655">
            <v>0</v>
          </cell>
          <cell r="JA655">
            <v>0</v>
          </cell>
          <cell r="JB655">
            <v>0</v>
          </cell>
          <cell r="JC655">
            <v>0</v>
          </cell>
          <cell r="JD655">
            <v>0</v>
          </cell>
          <cell r="JE655">
            <v>0</v>
          </cell>
          <cell r="JF655">
            <v>0</v>
          </cell>
          <cell r="JG655">
            <v>0</v>
          </cell>
          <cell r="JH655">
            <v>0</v>
          </cell>
          <cell r="JI655">
            <v>0</v>
          </cell>
          <cell r="JJ655">
            <v>0</v>
          </cell>
          <cell r="JK655">
            <v>0</v>
          </cell>
          <cell r="JL655">
            <v>0</v>
          </cell>
          <cell r="JM655">
            <v>0</v>
          </cell>
          <cell r="JN655">
            <v>0</v>
          </cell>
          <cell r="JO655">
            <v>0</v>
          </cell>
          <cell r="JP655">
            <v>0</v>
          </cell>
          <cell r="JQ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  <cell r="EE656">
            <v>0</v>
          </cell>
          <cell r="EF656">
            <v>0</v>
          </cell>
          <cell r="EG656">
            <v>0</v>
          </cell>
          <cell r="EH656">
            <v>0</v>
          </cell>
          <cell r="EI656">
            <v>0</v>
          </cell>
          <cell r="EJ656">
            <v>0</v>
          </cell>
          <cell r="EK656">
            <v>0</v>
          </cell>
          <cell r="EL656">
            <v>0</v>
          </cell>
          <cell r="EM656">
            <v>0</v>
          </cell>
          <cell r="EN656">
            <v>0</v>
          </cell>
          <cell r="EO656">
            <v>0</v>
          </cell>
          <cell r="EP656">
            <v>0</v>
          </cell>
          <cell r="EQ656">
            <v>0</v>
          </cell>
          <cell r="ER656">
            <v>0</v>
          </cell>
          <cell r="ES656">
            <v>0</v>
          </cell>
          <cell r="ET656">
            <v>0</v>
          </cell>
          <cell r="EU656">
            <v>0</v>
          </cell>
          <cell r="EV656">
            <v>0</v>
          </cell>
          <cell r="EW656">
            <v>0</v>
          </cell>
          <cell r="EX656">
            <v>0</v>
          </cell>
          <cell r="EY656">
            <v>0</v>
          </cell>
          <cell r="EZ656">
            <v>0</v>
          </cell>
          <cell r="FA656">
            <v>0</v>
          </cell>
          <cell r="FB656">
            <v>0</v>
          </cell>
          <cell r="FC656">
            <v>0</v>
          </cell>
          <cell r="FD656">
            <v>0</v>
          </cell>
          <cell r="FE656">
            <v>0</v>
          </cell>
          <cell r="FF656">
            <v>0</v>
          </cell>
          <cell r="FG656">
            <v>0</v>
          </cell>
          <cell r="FH656">
            <v>0</v>
          </cell>
          <cell r="FI656">
            <v>0</v>
          </cell>
          <cell r="FJ656">
            <v>0</v>
          </cell>
          <cell r="FK656">
            <v>0</v>
          </cell>
          <cell r="FL656">
            <v>0</v>
          </cell>
          <cell r="FM656">
            <v>0</v>
          </cell>
          <cell r="FN656">
            <v>0</v>
          </cell>
          <cell r="FO656">
            <v>0</v>
          </cell>
          <cell r="FP656">
            <v>0</v>
          </cell>
          <cell r="FQ656">
            <v>0</v>
          </cell>
          <cell r="FR656">
            <v>0</v>
          </cell>
          <cell r="FS656">
            <v>0</v>
          </cell>
          <cell r="FT656">
            <v>0</v>
          </cell>
          <cell r="FU656">
            <v>0</v>
          </cell>
          <cell r="FV656">
            <v>0</v>
          </cell>
          <cell r="FW656">
            <v>0</v>
          </cell>
          <cell r="FX656">
            <v>0</v>
          </cell>
          <cell r="FY656">
            <v>0</v>
          </cell>
          <cell r="FZ656">
            <v>0</v>
          </cell>
          <cell r="GA656">
            <v>0</v>
          </cell>
          <cell r="GB656">
            <v>0</v>
          </cell>
          <cell r="GC656">
            <v>0</v>
          </cell>
          <cell r="GD656">
            <v>0</v>
          </cell>
          <cell r="GE656">
            <v>0</v>
          </cell>
          <cell r="GF656">
            <v>0</v>
          </cell>
          <cell r="GG656">
            <v>0</v>
          </cell>
          <cell r="GH656">
            <v>0</v>
          </cell>
          <cell r="GI656">
            <v>0</v>
          </cell>
          <cell r="GJ656">
            <v>0</v>
          </cell>
          <cell r="GK656">
            <v>0</v>
          </cell>
          <cell r="GL656">
            <v>0</v>
          </cell>
          <cell r="GM656">
            <v>0</v>
          </cell>
          <cell r="GN656">
            <v>0</v>
          </cell>
          <cell r="GO656">
            <v>0</v>
          </cell>
          <cell r="GP656">
            <v>0</v>
          </cell>
          <cell r="GQ656">
            <v>0</v>
          </cell>
          <cell r="GR656">
            <v>0</v>
          </cell>
          <cell r="GS656">
            <v>0</v>
          </cell>
          <cell r="GT656">
            <v>0</v>
          </cell>
          <cell r="GU656">
            <v>0</v>
          </cell>
          <cell r="GV656">
            <v>0</v>
          </cell>
          <cell r="GW656">
            <v>0</v>
          </cell>
          <cell r="GX656">
            <v>0</v>
          </cell>
          <cell r="GY656">
            <v>0</v>
          </cell>
          <cell r="GZ656">
            <v>0</v>
          </cell>
          <cell r="HA656">
            <v>0</v>
          </cell>
          <cell r="HB656">
            <v>0</v>
          </cell>
          <cell r="HC656">
            <v>0</v>
          </cell>
          <cell r="HD656">
            <v>0</v>
          </cell>
          <cell r="HE656">
            <v>0</v>
          </cell>
          <cell r="HF656">
            <v>0</v>
          </cell>
          <cell r="HG656">
            <v>0</v>
          </cell>
          <cell r="HH656">
            <v>0</v>
          </cell>
          <cell r="HI656">
            <v>0</v>
          </cell>
          <cell r="HJ656">
            <v>0</v>
          </cell>
          <cell r="HK656">
            <v>0</v>
          </cell>
          <cell r="HL656">
            <v>0</v>
          </cell>
          <cell r="HM656">
            <v>0</v>
          </cell>
          <cell r="HN656">
            <v>0</v>
          </cell>
          <cell r="HO656">
            <v>0</v>
          </cell>
          <cell r="HP656">
            <v>0</v>
          </cell>
          <cell r="HQ656">
            <v>0</v>
          </cell>
          <cell r="HR656">
            <v>0</v>
          </cell>
          <cell r="HS656">
            <v>0</v>
          </cell>
          <cell r="HT656">
            <v>0</v>
          </cell>
          <cell r="HU656">
            <v>0</v>
          </cell>
          <cell r="HV656">
            <v>0</v>
          </cell>
          <cell r="HW656">
            <v>0</v>
          </cell>
          <cell r="HX656">
            <v>0</v>
          </cell>
          <cell r="HY656">
            <v>0</v>
          </cell>
          <cell r="HZ656">
            <v>0</v>
          </cell>
          <cell r="IA656">
            <v>0</v>
          </cell>
          <cell r="IB656">
            <v>0</v>
          </cell>
          <cell r="IC656">
            <v>0</v>
          </cell>
          <cell r="ID656">
            <v>0</v>
          </cell>
          <cell r="IE656">
            <v>0</v>
          </cell>
          <cell r="IF656">
            <v>0</v>
          </cell>
          <cell r="IG656">
            <v>0</v>
          </cell>
          <cell r="IH656">
            <v>0</v>
          </cell>
          <cell r="II656">
            <v>0</v>
          </cell>
          <cell r="IJ656">
            <v>0</v>
          </cell>
          <cell r="IK656">
            <v>0</v>
          </cell>
          <cell r="IL656">
            <v>0</v>
          </cell>
          <cell r="IM656">
            <v>0</v>
          </cell>
          <cell r="IN656">
            <v>0</v>
          </cell>
          <cell r="IO656">
            <v>0</v>
          </cell>
          <cell r="IP656">
            <v>0</v>
          </cell>
          <cell r="IQ656">
            <v>0</v>
          </cell>
          <cell r="IR656">
            <v>0</v>
          </cell>
          <cell r="IS656">
            <v>0</v>
          </cell>
          <cell r="IT656">
            <v>0</v>
          </cell>
          <cell r="IU656">
            <v>0</v>
          </cell>
          <cell r="IV656">
            <v>0</v>
          </cell>
          <cell r="IW656">
            <v>0</v>
          </cell>
          <cell r="IX656">
            <v>0</v>
          </cell>
          <cell r="IY656">
            <v>0</v>
          </cell>
          <cell r="IZ656">
            <v>0</v>
          </cell>
          <cell r="JA656">
            <v>0</v>
          </cell>
          <cell r="JB656">
            <v>0</v>
          </cell>
          <cell r="JC656">
            <v>0</v>
          </cell>
          <cell r="JD656">
            <v>0</v>
          </cell>
          <cell r="JE656">
            <v>0</v>
          </cell>
          <cell r="JF656">
            <v>0</v>
          </cell>
          <cell r="JG656">
            <v>0</v>
          </cell>
          <cell r="JH656">
            <v>0</v>
          </cell>
          <cell r="JI656">
            <v>0</v>
          </cell>
          <cell r="JJ656">
            <v>0</v>
          </cell>
          <cell r="JK656">
            <v>0</v>
          </cell>
          <cell r="JL656">
            <v>0</v>
          </cell>
          <cell r="JM656">
            <v>0</v>
          </cell>
          <cell r="JN656">
            <v>0</v>
          </cell>
          <cell r="JO656">
            <v>0</v>
          </cell>
          <cell r="JP656">
            <v>0</v>
          </cell>
          <cell r="JQ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  <cell r="EE657">
            <v>0</v>
          </cell>
          <cell r="EF657">
            <v>0</v>
          </cell>
          <cell r="EG657">
            <v>0</v>
          </cell>
          <cell r="EH657">
            <v>0</v>
          </cell>
          <cell r="EI657">
            <v>0</v>
          </cell>
          <cell r="EJ657">
            <v>0</v>
          </cell>
          <cell r="EK657">
            <v>0</v>
          </cell>
          <cell r="EL657">
            <v>0</v>
          </cell>
          <cell r="EM657">
            <v>0</v>
          </cell>
          <cell r="EN657">
            <v>0</v>
          </cell>
          <cell r="EO657">
            <v>0</v>
          </cell>
          <cell r="EP657">
            <v>0</v>
          </cell>
          <cell r="EQ657">
            <v>0</v>
          </cell>
          <cell r="ER657">
            <v>0</v>
          </cell>
          <cell r="ES657">
            <v>0</v>
          </cell>
          <cell r="ET657">
            <v>0</v>
          </cell>
          <cell r="EU657">
            <v>0</v>
          </cell>
          <cell r="EV657">
            <v>0</v>
          </cell>
          <cell r="EW657">
            <v>0</v>
          </cell>
          <cell r="EX657">
            <v>0</v>
          </cell>
          <cell r="EY657">
            <v>0</v>
          </cell>
          <cell r="EZ657">
            <v>0</v>
          </cell>
          <cell r="FA657">
            <v>0</v>
          </cell>
          <cell r="FB657">
            <v>0</v>
          </cell>
          <cell r="FC657">
            <v>0</v>
          </cell>
          <cell r="FD657">
            <v>0</v>
          </cell>
          <cell r="FE657">
            <v>0</v>
          </cell>
          <cell r="FF657">
            <v>0</v>
          </cell>
          <cell r="FG657">
            <v>0</v>
          </cell>
          <cell r="FH657">
            <v>0</v>
          </cell>
          <cell r="FI657">
            <v>0</v>
          </cell>
          <cell r="FJ657">
            <v>0</v>
          </cell>
          <cell r="FK657">
            <v>0</v>
          </cell>
          <cell r="FL657">
            <v>0</v>
          </cell>
          <cell r="FM657">
            <v>0</v>
          </cell>
          <cell r="FN657">
            <v>0</v>
          </cell>
          <cell r="FO657">
            <v>0</v>
          </cell>
          <cell r="FP657">
            <v>0</v>
          </cell>
          <cell r="FQ657">
            <v>0</v>
          </cell>
          <cell r="FR657">
            <v>0</v>
          </cell>
          <cell r="FS657">
            <v>0</v>
          </cell>
          <cell r="FT657">
            <v>0</v>
          </cell>
          <cell r="FU657">
            <v>0</v>
          </cell>
          <cell r="FV657">
            <v>0</v>
          </cell>
          <cell r="FW657">
            <v>0</v>
          </cell>
          <cell r="FX657">
            <v>0</v>
          </cell>
          <cell r="FY657">
            <v>0</v>
          </cell>
          <cell r="FZ657">
            <v>0</v>
          </cell>
          <cell r="GA657">
            <v>0</v>
          </cell>
          <cell r="GB657">
            <v>0</v>
          </cell>
          <cell r="GC657">
            <v>0</v>
          </cell>
          <cell r="GD657">
            <v>0</v>
          </cell>
          <cell r="GE657">
            <v>0</v>
          </cell>
          <cell r="GF657">
            <v>0</v>
          </cell>
          <cell r="GG657">
            <v>0</v>
          </cell>
          <cell r="GH657">
            <v>0</v>
          </cell>
          <cell r="GI657">
            <v>0</v>
          </cell>
          <cell r="GJ657">
            <v>0</v>
          </cell>
          <cell r="GK657">
            <v>0</v>
          </cell>
          <cell r="GL657">
            <v>0</v>
          </cell>
          <cell r="GM657">
            <v>0</v>
          </cell>
          <cell r="GN657">
            <v>0</v>
          </cell>
          <cell r="GO657">
            <v>0</v>
          </cell>
          <cell r="GP657">
            <v>0</v>
          </cell>
          <cell r="GQ657">
            <v>0</v>
          </cell>
          <cell r="GR657">
            <v>0</v>
          </cell>
          <cell r="GS657">
            <v>0</v>
          </cell>
          <cell r="GT657">
            <v>0</v>
          </cell>
          <cell r="GU657">
            <v>0</v>
          </cell>
          <cell r="GV657">
            <v>0</v>
          </cell>
          <cell r="GW657">
            <v>0</v>
          </cell>
          <cell r="GX657">
            <v>0</v>
          </cell>
          <cell r="GY657">
            <v>0</v>
          </cell>
          <cell r="GZ657">
            <v>0</v>
          </cell>
          <cell r="HA657">
            <v>0</v>
          </cell>
          <cell r="HB657">
            <v>0</v>
          </cell>
          <cell r="HC657">
            <v>0</v>
          </cell>
          <cell r="HD657">
            <v>0</v>
          </cell>
          <cell r="HE657">
            <v>0</v>
          </cell>
          <cell r="HF657">
            <v>0</v>
          </cell>
          <cell r="HG657">
            <v>0</v>
          </cell>
          <cell r="HH657">
            <v>0</v>
          </cell>
          <cell r="HI657">
            <v>0</v>
          </cell>
          <cell r="HJ657">
            <v>0</v>
          </cell>
          <cell r="HK657">
            <v>0</v>
          </cell>
          <cell r="HL657">
            <v>0</v>
          </cell>
          <cell r="HM657">
            <v>0</v>
          </cell>
          <cell r="HN657">
            <v>0</v>
          </cell>
          <cell r="HO657">
            <v>0</v>
          </cell>
          <cell r="HP657">
            <v>0</v>
          </cell>
          <cell r="HQ657">
            <v>0</v>
          </cell>
          <cell r="HR657">
            <v>0</v>
          </cell>
          <cell r="HS657">
            <v>0</v>
          </cell>
          <cell r="HT657">
            <v>0</v>
          </cell>
          <cell r="HU657">
            <v>0</v>
          </cell>
          <cell r="HV657">
            <v>0</v>
          </cell>
          <cell r="HW657">
            <v>0</v>
          </cell>
          <cell r="HX657">
            <v>0</v>
          </cell>
          <cell r="HY657">
            <v>0</v>
          </cell>
          <cell r="HZ657">
            <v>0</v>
          </cell>
          <cell r="IA657">
            <v>0</v>
          </cell>
          <cell r="IB657">
            <v>0</v>
          </cell>
          <cell r="IC657">
            <v>0</v>
          </cell>
          <cell r="ID657">
            <v>0</v>
          </cell>
          <cell r="IE657">
            <v>0</v>
          </cell>
          <cell r="IF657">
            <v>0</v>
          </cell>
          <cell r="IG657">
            <v>0</v>
          </cell>
          <cell r="IH657">
            <v>0</v>
          </cell>
          <cell r="II657">
            <v>0</v>
          </cell>
          <cell r="IJ657">
            <v>0</v>
          </cell>
          <cell r="IK657">
            <v>0</v>
          </cell>
          <cell r="IL657">
            <v>0</v>
          </cell>
          <cell r="IM657">
            <v>0</v>
          </cell>
          <cell r="IN657">
            <v>0</v>
          </cell>
          <cell r="IO657">
            <v>0</v>
          </cell>
          <cell r="IP657">
            <v>0</v>
          </cell>
          <cell r="IQ657">
            <v>0</v>
          </cell>
          <cell r="IR657">
            <v>0</v>
          </cell>
          <cell r="IS657">
            <v>0</v>
          </cell>
          <cell r="IT657">
            <v>0</v>
          </cell>
          <cell r="IU657">
            <v>0</v>
          </cell>
          <cell r="IV657">
            <v>0</v>
          </cell>
          <cell r="IW657">
            <v>0</v>
          </cell>
          <cell r="IX657">
            <v>0</v>
          </cell>
          <cell r="IY657">
            <v>0</v>
          </cell>
          <cell r="IZ657">
            <v>0</v>
          </cell>
          <cell r="JA657">
            <v>0</v>
          </cell>
          <cell r="JB657">
            <v>0</v>
          </cell>
          <cell r="JC657">
            <v>0</v>
          </cell>
          <cell r="JD657">
            <v>0</v>
          </cell>
          <cell r="JE657">
            <v>0</v>
          </cell>
          <cell r="JF657">
            <v>0</v>
          </cell>
          <cell r="JG657">
            <v>0</v>
          </cell>
          <cell r="JH657">
            <v>0</v>
          </cell>
          <cell r="JI657">
            <v>0</v>
          </cell>
          <cell r="JJ657">
            <v>0</v>
          </cell>
          <cell r="JK657">
            <v>0</v>
          </cell>
          <cell r="JL657">
            <v>0</v>
          </cell>
          <cell r="JM657">
            <v>0</v>
          </cell>
          <cell r="JN657">
            <v>0</v>
          </cell>
          <cell r="JO657">
            <v>0</v>
          </cell>
          <cell r="JP657">
            <v>0</v>
          </cell>
          <cell r="JQ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  <cell r="EE658">
            <v>0</v>
          </cell>
          <cell r="EF658">
            <v>0</v>
          </cell>
          <cell r="EG658">
            <v>0</v>
          </cell>
          <cell r="EH658">
            <v>0</v>
          </cell>
          <cell r="EI658">
            <v>0</v>
          </cell>
          <cell r="EJ658">
            <v>0</v>
          </cell>
          <cell r="EK658">
            <v>0</v>
          </cell>
          <cell r="EL658">
            <v>0</v>
          </cell>
          <cell r="EM658">
            <v>0</v>
          </cell>
          <cell r="EN658">
            <v>0</v>
          </cell>
          <cell r="EO658">
            <v>0</v>
          </cell>
          <cell r="EP658">
            <v>0</v>
          </cell>
          <cell r="EQ658">
            <v>0</v>
          </cell>
          <cell r="ER658">
            <v>0</v>
          </cell>
          <cell r="ES658">
            <v>0</v>
          </cell>
          <cell r="ET658">
            <v>0</v>
          </cell>
          <cell r="EU658">
            <v>0</v>
          </cell>
          <cell r="EV658">
            <v>0</v>
          </cell>
          <cell r="EW658">
            <v>0</v>
          </cell>
          <cell r="EX658">
            <v>0</v>
          </cell>
          <cell r="EY658">
            <v>0</v>
          </cell>
          <cell r="EZ658">
            <v>0</v>
          </cell>
          <cell r="FA658">
            <v>0</v>
          </cell>
          <cell r="FB658">
            <v>0</v>
          </cell>
          <cell r="FC658">
            <v>0</v>
          </cell>
          <cell r="FD658">
            <v>0</v>
          </cell>
          <cell r="FE658">
            <v>3.3861999999997136E-7</v>
          </cell>
          <cell r="FF658">
            <v>0</v>
          </cell>
          <cell r="FG658">
            <v>0</v>
          </cell>
          <cell r="FH658">
            <v>3.1010999999999964E-7</v>
          </cell>
          <cell r="FI658">
            <v>0</v>
          </cell>
          <cell r="FJ658">
            <v>2.8509999999998817E-8</v>
          </cell>
          <cell r="FK658">
            <v>0</v>
          </cell>
          <cell r="FL658">
            <v>0</v>
          </cell>
          <cell r="FM658">
            <v>0</v>
          </cell>
          <cell r="FN658">
            <v>0</v>
          </cell>
          <cell r="FO658">
            <v>0</v>
          </cell>
          <cell r="FP658">
            <v>0</v>
          </cell>
          <cell r="FQ658">
            <v>0</v>
          </cell>
          <cell r="FR658">
            <v>3.11879999999971E-7</v>
          </cell>
          <cell r="FS658">
            <v>0</v>
          </cell>
          <cell r="FT658">
            <v>0</v>
          </cell>
          <cell r="FU658">
            <v>2.9575999999999867E-7</v>
          </cell>
          <cell r="FV658">
            <v>3.3670000000004033E-8</v>
          </cell>
          <cell r="FW658">
            <v>0</v>
          </cell>
          <cell r="FX658">
            <v>-1.7550000000001213E-8</v>
          </cell>
          <cell r="FY658">
            <v>0</v>
          </cell>
          <cell r="FZ658">
            <v>0</v>
          </cell>
          <cell r="GA658">
            <v>0</v>
          </cell>
          <cell r="GB658">
            <v>0</v>
          </cell>
          <cell r="GC658">
            <v>0</v>
          </cell>
          <cell r="GD658">
            <v>0</v>
          </cell>
          <cell r="GE658">
            <v>-1.7833999999998041E-7</v>
          </cell>
          <cell r="GF658">
            <v>0</v>
          </cell>
          <cell r="GG658">
            <v>0</v>
          </cell>
          <cell r="GH658">
            <v>0</v>
          </cell>
          <cell r="GI658">
            <v>-1.9626000000000073E-7</v>
          </cell>
          <cell r="GJ658">
            <v>1.4830000000004058E-8</v>
          </cell>
          <cell r="GK658">
            <v>-1.6690000000002037E-8</v>
          </cell>
          <cell r="GL658">
            <v>1.7680000000000142E-8</v>
          </cell>
          <cell r="GM658">
            <v>2.0999999999978284E-9</v>
          </cell>
          <cell r="GN658">
            <v>0</v>
          </cell>
          <cell r="GO658">
            <v>0</v>
          </cell>
          <cell r="GP658">
            <v>0</v>
          </cell>
          <cell r="GQ658">
            <v>0</v>
          </cell>
          <cell r="GR658">
            <v>0</v>
          </cell>
          <cell r="GS658">
            <v>0</v>
          </cell>
          <cell r="GT658">
            <v>0</v>
          </cell>
          <cell r="GU658">
            <v>0</v>
          </cell>
          <cell r="GV658">
            <v>0</v>
          </cell>
          <cell r="GW658">
            <v>0</v>
          </cell>
          <cell r="GX658">
            <v>0</v>
          </cell>
          <cell r="GY658">
            <v>0</v>
          </cell>
          <cell r="GZ658">
            <v>0</v>
          </cell>
          <cell r="HA658">
            <v>0</v>
          </cell>
          <cell r="HB658">
            <v>0</v>
          </cell>
          <cell r="HC658">
            <v>0</v>
          </cell>
          <cell r="HD658">
            <v>0</v>
          </cell>
          <cell r="HE658">
            <v>0</v>
          </cell>
          <cell r="HF658">
            <v>0</v>
          </cell>
          <cell r="HG658">
            <v>0</v>
          </cell>
          <cell r="HH658">
            <v>0</v>
          </cell>
          <cell r="HI658">
            <v>0</v>
          </cell>
          <cell r="HJ658">
            <v>0</v>
          </cell>
          <cell r="HK658">
            <v>0</v>
          </cell>
          <cell r="HL658">
            <v>0</v>
          </cell>
          <cell r="HM658">
            <v>0</v>
          </cell>
          <cell r="HN658">
            <v>0</v>
          </cell>
          <cell r="HO658">
            <v>0</v>
          </cell>
          <cell r="HP658">
            <v>0</v>
          </cell>
          <cell r="HQ658">
            <v>0</v>
          </cell>
          <cell r="HR658">
            <v>0</v>
          </cell>
          <cell r="HS658">
            <v>0</v>
          </cell>
          <cell r="HT658">
            <v>0</v>
          </cell>
          <cell r="HU658">
            <v>0</v>
          </cell>
          <cell r="HV658">
            <v>0</v>
          </cell>
          <cell r="HW658">
            <v>0</v>
          </cell>
          <cell r="HX658">
            <v>0</v>
          </cell>
          <cell r="HY658">
            <v>0</v>
          </cell>
          <cell r="HZ658">
            <v>0</v>
          </cell>
          <cell r="IA658">
            <v>0</v>
          </cell>
          <cell r="IB658">
            <v>0</v>
          </cell>
          <cell r="IC658">
            <v>0</v>
          </cell>
          <cell r="ID658">
            <v>0</v>
          </cell>
          <cell r="IE658">
            <v>0</v>
          </cell>
          <cell r="IF658">
            <v>0</v>
          </cell>
          <cell r="IG658">
            <v>0</v>
          </cell>
          <cell r="IH658">
            <v>0</v>
          </cell>
          <cell r="II658">
            <v>0</v>
          </cell>
          <cell r="IJ658">
            <v>0</v>
          </cell>
          <cell r="IK658">
            <v>0</v>
          </cell>
          <cell r="IL658">
            <v>0</v>
          </cell>
          <cell r="IM658">
            <v>0</v>
          </cell>
          <cell r="IN658">
            <v>0</v>
          </cell>
          <cell r="IO658">
            <v>0</v>
          </cell>
          <cell r="IP658">
            <v>0</v>
          </cell>
          <cell r="IQ658">
            <v>0</v>
          </cell>
          <cell r="IR658">
            <v>0</v>
          </cell>
          <cell r="IS658">
            <v>0</v>
          </cell>
          <cell r="IT658">
            <v>0</v>
          </cell>
          <cell r="IU658">
            <v>0</v>
          </cell>
          <cell r="IV658">
            <v>0</v>
          </cell>
          <cell r="IW658">
            <v>0</v>
          </cell>
          <cell r="IX658">
            <v>0</v>
          </cell>
          <cell r="IY658">
            <v>0</v>
          </cell>
          <cell r="IZ658">
            <v>0</v>
          </cell>
          <cell r="JA658">
            <v>0</v>
          </cell>
          <cell r="JB658">
            <v>0</v>
          </cell>
          <cell r="JC658">
            <v>0</v>
          </cell>
          <cell r="JD658">
            <v>0</v>
          </cell>
          <cell r="JE658">
            <v>6.1900000000128953E-9</v>
          </cell>
          <cell r="JF658">
            <v>0</v>
          </cell>
          <cell r="JG658">
            <v>0</v>
          </cell>
          <cell r="JH658">
            <v>6.1899999999993427E-9</v>
          </cell>
          <cell r="JI658">
            <v>0</v>
          </cell>
          <cell r="JJ658">
            <v>0</v>
          </cell>
          <cell r="JK658">
            <v>0</v>
          </cell>
          <cell r="JL658">
            <v>0</v>
          </cell>
          <cell r="JM658">
            <v>0</v>
          </cell>
          <cell r="JN658">
            <v>0</v>
          </cell>
          <cell r="JO658">
            <v>0</v>
          </cell>
          <cell r="JP658">
            <v>0</v>
          </cell>
          <cell r="JQ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  <cell r="EE659">
            <v>0</v>
          </cell>
          <cell r="EF659">
            <v>0</v>
          </cell>
          <cell r="EG659">
            <v>0</v>
          </cell>
          <cell r="EH659">
            <v>0</v>
          </cell>
          <cell r="EI659">
            <v>0</v>
          </cell>
          <cell r="EJ659">
            <v>0</v>
          </cell>
          <cell r="EK659">
            <v>0</v>
          </cell>
          <cell r="EL659">
            <v>0</v>
          </cell>
          <cell r="EM659">
            <v>0</v>
          </cell>
          <cell r="EN659">
            <v>0</v>
          </cell>
          <cell r="EO659">
            <v>0</v>
          </cell>
          <cell r="EP659">
            <v>0</v>
          </cell>
          <cell r="EQ659">
            <v>0</v>
          </cell>
          <cell r="ER659">
            <v>0</v>
          </cell>
          <cell r="ES659">
            <v>0</v>
          </cell>
          <cell r="ET659">
            <v>0</v>
          </cell>
          <cell r="EU659">
            <v>0</v>
          </cell>
          <cell r="EV659">
            <v>0</v>
          </cell>
          <cell r="EW659">
            <v>0</v>
          </cell>
          <cell r="EX659">
            <v>0</v>
          </cell>
          <cell r="EY659">
            <v>0</v>
          </cell>
          <cell r="EZ659">
            <v>0</v>
          </cell>
          <cell r="FA659">
            <v>0</v>
          </cell>
          <cell r="FB659">
            <v>0</v>
          </cell>
          <cell r="FC659">
            <v>0</v>
          </cell>
          <cell r="FD659">
            <v>0</v>
          </cell>
          <cell r="FE659">
            <v>7.0000000000017965E-8</v>
          </cell>
          <cell r="FF659">
            <v>0</v>
          </cell>
          <cell r="FG659">
            <v>0</v>
          </cell>
          <cell r="FH659">
            <v>2.4130000000000733E-8</v>
          </cell>
          <cell r="FI659">
            <v>0</v>
          </cell>
          <cell r="FJ659">
            <v>4.5870000000003679E-8</v>
          </cell>
          <cell r="FK659">
            <v>0</v>
          </cell>
          <cell r="FL659">
            <v>0</v>
          </cell>
          <cell r="FM659">
            <v>0</v>
          </cell>
          <cell r="FN659">
            <v>0</v>
          </cell>
          <cell r="FO659">
            <v>0</v>
          </cell>
          <cell r="FP659">
            <v>0</v>
          </cell>
          <cell r="FQ659">
            <v>0</v>
          </cell>
          <cell r="FR659">
            <v>-4.0942649999993475E-5</v>
          </cell>
          <cell r="FS659">
            <v>0</v>
          </cell>
          <cell r="FT659">
            <v>-1.0729709999999885E-5</v>
          </cell>
          <cell r="FU659">
            <v>1.3509549999999627E-5</v>
          </cell>
          <cell r="FV659">
            <v>9.4362999999986208E-7</v>
          </cell>
          <cell r="FW659">
            <v>-2.1957529999999149E-5</v>
          </cell>
          <cell r="FX659">
            <v>-2.6030069999999957E-5</v>
          </cell>
          <cell r="FY659">
            <v>1.3992200000000066E-6</v>
          </cell>
          <cell r="FZ659">
            <v>1.9222599999995163E-6</v>
          </cell>
          <cell r="GA659">
            <v>0</v>
          </cell>
          <cell r="GB659">
            <v>0</v>
          </cell>
          <cell r="GC659">
            <v>0</v>
          </cell>
          <cell r="GD659">
            <v>0</v>
          </cell>
          <cell r="GE659">
            <v>-4.4172219999999429E-5</v>
          </cell>
          <cell r="GF659">
            <v>0</v>
          </cell>
          <cell r="GG659">
            <v>-2.4680999999998621E-7</v>
          </cell>
          <cell r="GH659">
            <v>1.9481279999999761E-5</v>
          </cell>
          <cell r="GI659">
            <v>-2.6955900000000255E-5</v>
          </cell>
          <cell r="GJ659">
            <v>-2.6640320000000106E-5</v>
          </cell>
          <cell r="GK659">
            <v>-2.5761330000000429E-5</v>
          </cell>
          <cell r="GL659">
            <v>5.760239999999528E-6</v>
          </cell>
          <cell r="GM659">
            <v>5.9737000000044047E-7</v>
          </cell>
          <cell r="GN659">
            <v>8.0153900000002817E-6</v>
          </cell>
          <cell r="GO659">
            <v>1.5778600000000351E-6</v>
          </cell>
          <cell r="GP659">
            <v>0</v>
          </cell>
          <cell r="GQ659">
            <v>0</v>
          </cell>
          <cell r="GR659">
            <v>-2.0264760799999504E-3</v>
          </cell>
          <cell r="GS659">
            <v>0</v>
          </cell>
          <cell r="GT659">
            <v>6.3464979999997007E-5</v>
          </cell>
          <cell r="GU659">
            <v>-8.0686261000000037E-4</v>
          </cell>
          <cell r="GV659">
            <v>-9.5062823999998713E-4</v>
          </cell>
          <cell r="GW659">
            <v>-2.8400441999999748E-4</v>
          </cell>
          <cell r="GX659">
            <v>5.982541000000563E-5</v>
          </cell>
          <cell r="GY659">
            <v>-3.6778060000000612E-4</v>
          </cell>
          <cell r="GZ659">
            <v>-3.3845767999998722E-4</v>
          </cell>
          <cell r="HA659">
            <v>2.9297922000000309E-4</v>
          </cell>
          <cell r="HB659">
            <v>3.0498786000000833E-4</v>
          </cell>
          <cell r="HC659">
            <v>0</v>
          </cell>
          <cell r="HD659">
            <v>0</v>
          </cell>
          <cell r="HE659">
            <v>-3.4244456600001083E-3</v>
          </cell>
          <cell r="HF659">
            <v>0</v>
          </cell>
          <cell r="HG659">
            <v>-2.4680999999304731E-7</v>
          </cell>
          <cell r="HH659">
            <v>-5.5607166000001818E-4</v>
          </cell>
          <cell r="HI659">
            <v>-1.4570537599999933E-3</v>
          </cell>
          <cell r="HJ659">
            <v>-5.8553945000000551E-4</v>
          </cell>
          <cell r="HK659">
            <v>-4.5974506999998943E-4</v>
          </cell>
          <cell r="HL659">
            <v>4.0793680999999526E-4</v>
          </cell>
          <cell r="HM659">
            <v>-3.400553600000078E-4</v>
          </cell>
          <cell r="HN659">
            <v>-3.937857899999897E-4</v>
          </cell>
          <cell r="HO659">
            <v>-3.9884570000009445E-5</v>
          </cell>
          <cell r="HP659">
            <v>0</v>
          </cell>
          <cell r="HQ659">
            <v>0</v>
          </cell>
          <cell r="HR659">
            <v>-1.0859019400000225E-3</v>
          </cell>
          <cell r="HS659">
            <v>0</v>
          </cell>
          <cell r="HT659">
            <v>0</v>
          </cell>
          <cell r="HU659">
            <v>-5.1215115000000089E-4</v>
          </cell>
          <cell r="HV659">
            <v>-1.6539838000001472E-4</v>
          </cell>
          <cell r="HW659">
            <v>3.3998352000003118E-4</v>
          </cell>
          <cell r="HX659">
            <v>-1.1495266399999954E-3</v>
          </cell>
          <cell r="HY659">
            <v>8.2918959999983555E-5</v>
          </cell>
          <cell r="HZ659">
            <v>1.1162384000001913E-4</v>
          </cell>
          <cell r="IA659">
            <v>2.7909870000000087E-4</v>
          </cell>
          <cell r="IB659">
            <v>-7.2450790000011533E-5</v>
          </cell>
          <cell r="IC659">
            <v>0</v>
          </cell>
          <cell r="ID659">
            <v>0</v>
          </cell>
          <cell r="IE659">
            <v>-6.2451929000006956E-4</v>
          </cell>
          <cell r="IF659">
            <v>0</v>
          </cell>
          <cell r="IG659">
            <v>2.9581360000002777E-5</v>
          </cell>
          <cell r="IH659">
            <v>1.1460274999999798E-4</v>
          </cell>
          <cell r="II659">
            <v>-2.8966656999998563E-4</v>
          </cell>
          <cell r="IJ659">
            <v>-3.1624640000005311E-5</v>
          </cell>
          <cell r="IK659">
            <v>8.9671396000002429E-4</v>
          </cell>
          <cell r="IL659">
            <v>-1.3767199200000191E-3</v>
          </cell>
          <cell r="IM659">
            <v>1.650294600000074E-4</v>
          </cell>
          <cell r="IN659">
            <v>-3.7767395999999814E-4</v>
          </cell>
          <cell r="IO659">
            <v>2.4523827000000331E-4</v>
          </cell>
          <cell r="IP659">
            <v>0</v>
          </cell>
          <cell r="IQ659">
            <v>0</v>
          </cell>
          <cell r="IR659">
            <v>4.466176999984306E-5</v>
          </cell>
          <cell r="IS659">
            <v>0</v>
          </cell>
          <cell r="IT659">
            <v>-2.1734465000000647E-4</v>
          </cell>
          <cell r="IU659">
            <v>-1.6346596999998464E-4</v>
          </cell>
          <cell r="IV659">
            <v>-1.357427399999861E-4</v>
          </cell>
          <cell r="IW659">
            <v>-5.2809966999999014E-4</v>
          </cell>
          <cell r="IX659">
            <v>-5.2150499000000461E-4</v>
          </cell>
          <cell r="IY659">
            <v>8.1727631000000356E-4</v>
          </cell>
          <cell r="IZ659">
            <v>5.3663361999999049E-4</v>
          </cell>
          <cell r="JA659">
            <v>3.5805299000000318E-4</v>
          </cell>
          <cell r="JB659">
            <v>-1.0114312999999486E-4</v>
          </cell>
          <cell r="JC659">
            <v>0</v>
          </cell>
          <cell r="JD659">
            <v>0</v>
          </cell>
          <cell r="JE659">
            <v>1.3764006399998863E-3</v>
          </cell>
          <cell r="JF659">
            <v>0</v>
          </cell>
          <cell r="JG659">
            <v>6.3360509999998982E-5</v>
          </cell>
          <cell r="JH659">
            <v>9.8944633000003224E-4</v>
          </cell>
          <cell r="JI659">
            <v>2.654017700000344E-4</v>
          </cell>
          <cell r="JJ659">
            <v>2.5408591999999397E-4</v>
          </cell>
          <cell r="JK659">
            <v>-3.8620523000000573E-4</v>
          </cell>
          <cell r="JL659">
            <v>-1.7707102999998947E-4</v>
          </cell>
          <cell r="JM659">
            <v>-7.7074869999999018E-5</v>
          </cell>
          <cell r="JN659">
            <v>4.0287645999999983E-4</v>
          </cell>
          <cell r="JO659">
            <v>4.1580780000008422E-5</v>
          </cell>
          <cell r="JP659">
            <v>0</v>
          </cell>
          <cell r="JQ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  <cell r="EE660">
            <v>0</v>
          </cell>
          <cell r="EF660">
            <v>0</v>
          </cell>
          <cell r="EG660">
            <v>0</v>
          </cell>
          <cell r="EH660">
            <v>0</v>
          </cell>
          <cell r="EI660">
            <v>0</v>
          </cell>
          <cell r="EJ660">
            <v>0</v>
          </cell>
          <cell r="EK660">
            <v>0</v>
          </cell>
          <cell r="EL660">
            <v>0</v>
          </cell>
          <cell r="EM660">
            <v>0</v>
          </cell>
          <cell r="EN660">
            <v>0</v>
          </cell>
          <cell r="EO660">
            <v>0</v>
          </cell>
          <cell r="EP660">
            <v>0</v>
          </cell>
          <cell r="EQ660">
            <v>0</v>
          </cell>
          <cell r="ER660">
            <v>0</v>
          </cell>
          <cell r="ES660">
            <v>0</v>
          </cell>
          <cell r="ET660">
            <v>0</v>
          </cell>
          <cell r="EU660">
            <v>0</v>
          </cell>
          <cell r="EV660">
            <v>0</v>
          </cell>
          <cell r="EW660">
            <v>0</v>
          </cell>
          <cell r="EX660">
            <v>0</v>
          </cell>
          <cell r="EY660">
            <v>0</v>
          </cell>
          <cell r="EZ660">
            <v>0</v>
          </cell>
          <cell r="FA660">
            <v>0</v>
          </cell>
          <cell r="FB660">
            <v>0</v>
          </cell>
          <cell r="FC660">
            <v>0</v>
          </cell>
          <cell r="FD660">
            <v>0</v>
          </cell>
          <cell r="FE660">
            <v>-4.0349062999999186E-3</v>
          </cell>
          <cell r="FF660">
            <v>2.5724355999999504E-4</v>
          </cell>
          <cell r="FG660">
            <v>-1.6708680999999864E-3</v>
          </cell>
          <cell r="FH660">
            <v>-2.7671668999999094E-4</v>
          </cell>
          <cell r="FI660">
            <v>-1.4958562000000342E-4</v>
          </cell>
          <cell r="FJ660">
            <v>-1.3139313000000083E-4</v>
          </cell>
          <cell r="FK660">
            <v>-1.5444064499999938E-3</v>
          </cell>
          <cell r="FL660">
            <v>0</v>
          </cell>
          <cell r="FM660">
            <v>0</v>
          </cell>
          <cell r="FN660">
            <v>-5.7694880999999837E-4</v>
          </cell>
          <cell r="FO660">
            <v>5.7768940000001157E-5</v>
          </cell>
          <cell r="FP660">
            <v>0</v>
          </cell>
          <cell r="FQ660">
            <v>0</v>
          </cell>
          <cell r="FR660">
            <v>-4.6446595399999846E-3</v>
          </cell>
          <cell r="FS660">
            <v>-2.7543189999992834E-5</v>
          </cell>
          <cell r="FT660">
            <v>-1.0437769199999961E-3</v>
          </cell>
          <cell r="FU660">
            <v>-5.396141400000054E-4</v>
          </cell>
          <cell r="FV660">
            <v>-1.6013999999999959E-4</v>
          </cell>
          <cell r="FW660">
            <v>-1.7660991200000031E-3</v>
          </cell>
          <cell r="FX660">
            <v>-1.5921565000000595E-4</v>
          </cell>
          <cell r="FY660">
            <v>-2.3338385000000114E-4</v>
          </cell>
          <cell r="FZ660">
            <v>0</v>
          </cell>
          <cell r="GA660">
            <v>0</v>
          </cell>
          <cell r="GB660">
            <v>-7.1488666999999784E-4</v>
          </cell>
          <cell r="GC660">
            <v>0</v>
          </cell>
          <cell r="GD660">
            <v>0</v>
          </cell>
          <cell r="GE660">
            <v>-2.7682936899999788E-3</v>
          </cell>
          <cell r="GF660">
            <v>1.3716049000000313E-4</v>
          </cell>
          <cell r="GG660">
            <v>-1.4529866999999502E-4</v>
          </cell>
          <cell r="GH660">
            <v>-3.0244644999999348E-4</v>
          </cell>
          <cell r="GI660">
            <v>-4.9082673999999507E-4</v>
          </cell>
          <cell r="GJ660">
            <v>-6.4686106000000007E-4</v>
          </cell>
          <cell r="GK660">
            <v>-8.1627028000000323E-4</v>
          </cell>
          <cell r="GL660">
            <v>-1.8221107000000042E-4</v>
          </cell>
          <cell r="GM660">
            <v>-7.7409209999997064E-5</v>
          </cell>
          <cell r="GN660">
            <v>0</v>
          </cell>
          <cell r="GO660">
            <v>-4.4124754999999571E-4</v>
          </cell>
          <cell r="GP660">
            <v>0</v>
          </cell>
          <cell r="GQ660">
            <v>1.9711684999999812E-4</v>
          </cell>
          <cell r="GR660">
            <v>-2.1464649699999838E-3</v>
          </cell>
          <cell r="GS660">
            <v>2.8600791000000375E-4</v>
          </cell>
          <cell r="GT660">
            <v>-1.0538730999998941E-4</v>
          </cell>
          <cell r="GU660">
            <v>-5.3079658000000293E-4</v>
          </cell>
          <cell r="GV660">
            <v>-1.4085321699999938E-3</v>
          </cell>
          <cell r="GW660">
            <v>-5.20328450000003E-4</v>
          </cell>
          <cell r="GX660">
            <v>-4.1376008999999964E-4</v>
          </cell>
          <cell r="GY660">
            <v>0</v>
          </cell>
          <cell r="GZ660">
            <v>0</v>
          </cell>
          <cell r="HA660">
            <v>7.0603190000000787E-5</v>
          </cell>
          <cell r="HB660">
            <v>3.3459685000000045E-4</v>
          </cell>
          <cell r="HC660">
            <v>-3.335034000000181E-5</v>
          </cell>
          <cell r="HD660">
            <v>1.7448201999999829E-4</v>
          </cell>
          <cell r="HE660">
            <v>-6.8559164100000514E-3</v>
          </cell>
          <cell r="HF660">
            <v>-9.6438991000000196E-4</v>
          </cell>
          <cell r="HG660">
            <v>-2.7810442200000077E-3</v>
          </cell>
          <cell r="HH660">
            <v>-9.7013093000000369E-4</v>
          </cell>
          <cell r="HI660">
            <v>-9.5262148000000574E-4</v>
          </cell>
          <cell r="HJ660">
            <v>-1.9355337000000195E-4</v>
          </cell>
          <cell r="HK660">
            <v>-1.0466733999999617E-4</v>
          </cell>
          <cell r="HL660">
            <v>-4.6940377000000144E-4</v>
          </cell>
          <cell r="HM660">
            <v>-1.5057748000000051E-4</v>
          </cell>
          <cell r="HN660">
            <v>-2.3342242000000055E-4</v>
          </cell>
          <cell r="HO660">
            <v>-1.2276888999999958E-4</v>
          </cell>
          <cell r="HP660">
            <v>0</v>
          </cell>
          <cell r="HQ660">
            <v>8.6663399999999113E-5</v>
          </cell>
          <cell r="HR660">
            <v>-3.1032189799999887E-3</v>
          </cell>
          <cell r="HS660">
            <v>0</v>
          </cell>
          <cell r="HT660">
            <v>0</v>
          </cell>
          <cell r="HU660">
            <v>-2.0960740000000588E-4</v>
          </cell>
          <cell r="HV660">
            <v>-4.2068237000000841E-4</v>
          </cell>
          <cell r="HW660">
            <v>-1.3739008599999991E-3</v>
          </cell>
          <cell r="HX660">
            <v>-1.0990283499999962E-3</v>
          </cell>
          <cell r="HY660">
            <v>0</v>
          </cell>
          <cell r="HZ660">
            <v>0</v>
          </cell>
          <cell r="IA660">
            <v>0</v>
          </cell>
          <cell r="IB660">
            <v>0</v>
          </cell>
          <cell r="IC660">
            <v>0</v>
          </cell>
          <cell r="ID660">
            <v>0</v>
          </cell>
          <cell r="IE660">
            <v>-1.5810931900000491E-3</v>
          </cell>
          <cell r="IF660">
            <v>-1.3467520000000344E-4</v>
          </cell>
          <cell r="IG660">
            <v>0</v>
          </cell>
          <cell r="IH660">
            <v>0</v>
          </cell>
          <cell r="II660">
            <v>-7.6795636000000222E-4</v>
          </cell>
          <cell r="IJ660">
            <v>0</v>
          </cell>
          <cell r="IK660">
            <v>-6.7846163000000181E-4</v>
          </cell>
          <cell r="IL660">
            <v>0</v>
          </cell>
          <cell r="IM660">
            <v>0</v>
          </cell>
          <cell r="IN660">
            <v>0</v>
          </cell>
          <cell r="IO660">
            <v>0</v>
          </cell>
          <cell r="IP660">
            <v>0</v>
          </cell>
          <cell r="IQ660">
            <v>0</v>
          </cell>
          <cell r="IR660">
            <v>-3.6846700999999538E-3</v>
          </cell>
          <cell r="IS660">
            <v>0</v>
          </cell>
          <cell r="IT660">
            <v>0</v>
          </cell>
          <cell r="IU660">
            <v>-1.0617721799999896E-3</v>
          </cell>
          <cell r="IV660">
            <v>-9.7874499999928144E-6</v>
          </cell>
          <cell r="IW660">
            <v>-6.820750500000014E-4</v>
          </cell>
          <cell r="IX660">
            <v>-1.4825689499999989E-3</v>
          </cell>
          <cell r="IY660">
            <v>0</v>
          </cell>
          <cell r="IZ660">
            <v>0</v>
          </cell>
          <cell r="JA660">
            <v>0</v>
          </cell>
          <cell r="JB660">
            <v>-4.4846646999999185E-4</v>
          </cell>
          <cell r="JC660">
            <v>0</v>
          </cell>
          <cell r="JD660">
            <v>0</v>
          </cell>
          <cell r="JE660">
            <v>4.2530567000009789E-4</v>
          </cell>
          <cell r="JF660">
            <v>0</v>
          </cell>
          <cell r="JG660">
            <v>0</v>
          </cell>
          <cell r="JH660">
            <v>7.8641879999993836E-5</v>
          </cell>
          <cell r="JI660">
            <v>-1.8467699999996645E-5</v>
          </cell>
          <cell r="JJ660">
            <v>5.7933621999999713E-4</v>
          </cell>
          <cell r="JK660">
            <v>-2.1420473000000051E-4</v>
          </cell>
          <cell r="JL660">
            <v>0</v>
          </cell>
          <cell r="JM660">
            <v>0</v>
          </cell>
          <cell r="JN660">
            <v>0</v>
          </cell>
          <cell r="JO660">
            <v>0</v>
          </cell>
          <cell r="JP660">
            <v>0</v>
          </cell>
          <cell r="JQ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  <cell r="EE661">
            <v>0</v>
          </cell>
          <cell r="EF661">
            <v>0</v>
          </cell>
          <cell r="EG661">
            <v>0</v>
          </cell>
          <cell r="EH661">
            <v>0</v>
          </cell>
          <cell r="EI661">
            <v>0</v>
          </cell>
          <cell r="EJ661">
            <v>0</v>
          </cell>
          <cell r="EK661">
            <v>0</v>
          </cell>
          <cell r="EL661">
            <v>0</v>
          </cell>
          <cell r="EM661">
            <v>0</v>
          </cell>
          <cell r="EN661">
            <v>0</v>
          </cell>
          <cell r="EO661">
            <v>0</v>
          </cell>
          <cell r="EP661">
            <v>0</v>
          </cell>
          <cell r="EQ661">
            <v>0</v>
          </cell>
          <cell r="ER661">
            <v>0</v>
          </cell>
          <cell r="ES661">
            <v>0</v>
          </cell>
          <cell r="ET661">
            <v>0</v>
          </cell>
          <cell r="EU661">
            <v>0</v>
          </cell>
          <cell r="EV661">
            <v>0</v>
          </cell>
          <cell r="EW661">
            <v>0</v>
          </cell>
          <cell r="EX661">
            <v>0</v>
          </cell>
          <cell r="EY661">
            <v>0</v>
          </cell>
          <cell r="EZ661">
            <v>0</v>
          </cell>
          <cell r="FA661">
            <v>0</v>
          </cell>
          <cell r="FB661">
            <v>0</v>
          </cell>
          <cell r="FC661">
            <v>0</v>
          </cell>
          <cell r="FD661">
            <v>0</v>
          </cell>
          <cell r="FE661">
            <v>-1.6624744300000049E-3</v>
          </cell>
          <cell r="FF661">
            <v>-5.9337480000004605E-5</v>
          </cell>
          <cell r="FG661">
            <v>-4.0680312000000718E-4</v>
          </cell>
          <cell r="FH661">
            <v>-2.6429610999999936E-4</v>
          </cell>
          <cell r="FI661">
            <v>-6.7840059999997593E-5</v>
          </cell>
          <cell r="FJ661">
            <v>-1.8040445000000113E-4</v>
          </cell>
          <cell r="FK661">
            <v>-1.116969570000001E-3</v>
          </cell>
          <cell r="FL661">
            <v>8.7999740000000576E-5</v>
          </cell>
          <cell r="FM661">
            <v>-8.8084950000000967E-5</v>
          </cell>
          <cell r="FN661">
            <v>-2.5031521000000098E-4</v>
          </cell>
          <cell r="FO661">
            <v>8.7906539999998284E-5</v>
          </cell>
          <cell r="FP661">
            <v>-6.3782600000020229E-6</v>
          </cell>
          <cell r="FQ661">
            <v>6.0204849999999366E-4</v>
          </cell>
          <cell r="FR661">
            <v>-3.6578946299999915E-3</v>
          </cell>
          <cell r="FS661">
            <v>-7.5473435000000116E-4</v>
          </cell>
          <cell r="FT661">
            <v>-4.7070609999994711E-5</v>
          </cell>
          <cell r="FU661">
            <v>-6.5779193000000194E-4</v>
          </cell>
          <cell r="FV661">
            <v>-3.2205517999999919E-4</v>
          </cell>
          <cell r="FW661">
            <v>-5.2958374999999974E-4</v>
          </cell>
          <cell r="FX661">
            <v>-7.0829295000000153E-4</v>
          </cell>
          <cell r="FY661">
            <v>-9.310946999999993E-5</v>
          </cell>
          <cell r="FZ661">
            <v>-8.8084950000000967E-5</v>
          </cell>
          <cell r="GA661">
            <v>0</v>
          </cell>
          <cell r="GB661">
            <v>-2.5262995999999691E-4</v>
          </cell>
          <cell r="GC661">
            <v>9.6002609999999711E-5</v>
          </cell>
          <cell r="GD661">
            <v>-3.0054409000000726E-4</v>
          </cell>
          <cell r="GE661">
            <v>-2.7366273800000229E-3</v>
          </cell>
          <cell r="GF661">
            <v>-2.9923268999999808E-4</v>
          </cell>
          <cell r="GG661">
            <v>-1.5700207999999952E-4</v>
          </cell>
          <cell r="GH661">
            <v>-1.0149672000000359E-4</v>
          </cell>
          <cell r="GI661">
            <v>-1.28446506E-3</v>
          </cell>
          <cell r="GJ661">
            <v>-5.2485899999999905E-4</v>
          </cell>
          <cell r="GK661">
            <v>-5.8236930000000325E-5</v>
          </cell>
          <cell r="GL661">
            <v>-1.5104535999999925E-4</v>
          </cell>
          <cell r="GM661">
            <v>4.7122360000000432E-5</v>
          </cell>
          <cell r="GN661">
            <v>0</v>
          </cell>
          <cell r="GO661">
            <v>-3.0478313000000326E-4</v>
          </cell>
          <cell r="GP661">
            <v>3.9603589999999411E-4</v>
          </cell>
          <cell r="GQ661">
            <v>-2.9866466999999702E-4</v>
          </cell>
          <cell r="GR661">
            <v>-4.0765479800000115E-3</v>
          </cell>
          <cell r="GS661">
            <v>3.3127484000000651E-4</v>
          </cell>
          <cell r="GT661">
            <v>-9.7486856999999885E-4</v>
          </cell>
          <cell r="GU661">
            <v>-2.0590464000000072E-4</v>
          </cell>
          <cell r="GV661">
            <v>-1.8344549700000032E-3</v>
          </cell>
          <cell r="GW661">
            <v>-5.8148859000000004E-4</v>
          </cell>
          <cell r="GX661">
            <v>-3.7474355000000244E-4</v>
          </cell>
          <cell r="GY661">
            <v>0</v>
          </cell>
          <cell r="GZ661">
            <v>0</v>
          </cell>
          <cell r="HA661">
            <v>-4.9804689999998625E-5</v>
          </cell>
          <cell r="HB661">
            <v>-9.2065139999993051E-5</v>
          </cell>
          <cell r="HC661">
            <v>-9.4211919999996618E-5</v>
          </cell>
          <cell r="HD661">
            <v>-2.0028074999999673E-4</v>
          </cell>
          <cell r="HE661">
            <v>-1.8282695899999868E-3</v>
          </cell>
          <cell r="HF661">
            <v>-2.114065299999926E-4</v>
          </cell>
          <cell r="HG661">
            <v>-1.9999999999999879E-4</v>
          </cell>
          <cell r="HH661">
            <v>-2.1094941000000117E-4</v>
          </cell>
          <cell r="HI661">
            <v>-5.2495926000000262E-4</v>
          </cell>
          <cell r="HJ661">
            <v>-5.2149710999999793E-4</v>
          </cell>
          <cell r="HK661">
            <v>-8.6732209999999116E-5</v>
          </cell>
          <cell r="HL661">
            <v>9.9175689999999803E-5</v>
          </cell>
          <cell r="HM661">
            <v>4.1311600000003279E-6</v>
          </cell>
          <cell r="HN661">
            <v>-1.7385791000000018E-4</v>
          </cell>
          <cell r="HO661">
            <v>9.7848120000000594E-5</v>
          </cell>
          <cell r="HP661">
            <v>1.0000000000000286E-4</v>
          </cell>
          <cell r="HQ661">
            <v>-2.0002213000000491E-4</v>
          </cell>
          <cell r="HR661">
            <v>1.4987244599999339E-3</v>
          </cell>
          <cell r="HS661">
            <v>1.2003207899999938E-3</v>
          </cell>
          <cell r="HT661">
            <v>4.9773889999999918E-4</v>
          </cell>
          <cell r="HU661">
            <v>-1.7058979999999557E-4</v>
          </cell>
          <cell r="HV661">
            <v>-1.7061581000000353E-4</v>
          </cell>
          <cell r="HW661">
            <v>-4.5156393999999656E-4</v>
          </cell>
          <cell r="HX661">
            <v>-2.0447093999999971E-4</v>
          </cell>
          <cell r="HY661">
            <v>0</v>
          </cell>
          <cell r="HZ661">
            <v>0</v>
          </cell>
          <cell r="IA661">
            <v>0</v>
          </cell>
          <cell r="IB661">
            <v>4.9834656999999533E-4</v>
          </cell>
          <cell r="IC661">
            <v>0</v>
          </cell>
          <cell r="ID661">
            <v>2.9955868999999302E-4</v>
          </cell>
          <cell r="IE661">
            <v>-1.2092504099999735E-3</v>
          </cell>
          <cell r="IF661">
            <v>9.8632760000001707E-5</v>
          </cell>
          <cell r="IG661">
            <v>-1.0019743999999803E-4</v>
          </cell>
          <cell r="IH661">
            <v>-2.2627383999999917E-4</v>
          </cell>
          <cell r="II661">
            <v>-6.0524239999999382E-4</v>
          </cell>
          <cell r="IJ661">
            <v>7.1002900000005642E-5</v>
          </cell>
          <cell r="IK661">
            <v>-1.4657519999999868E-4</v>
          </cell>
          <cell r="IL661">
            <v>-9.9490639999998132E-5</v>
          </cell>
          <cell r="IM661">
            <v>0</v>
          </cell>
          <cell r="IN661">
            <v>0</v>
          </cell>
          <cell r="IO661">
            <v>-1.8580500000114908E-6</v>
          </cell>
          <cell r="IP661">
            <v>2.0614000000029886E-7</v>
          </cell>
          <cell r="IQ661">
            <v>-1.9945463999999913E-4</v>
          </cell>
          <cell r="IR661">
            <v>-2.304956330000052E-3</v>
          </cell>
          <cell r="IS661">
            <v>-5.6363999999947678E-7</v>
          </cell>
          <cell r="IT661">
            <v>-4.0000620000000056E-4</v>
          </cell>
          <cell r="IU661">
            <v>-2.5562961999999953E-4</v>
          </cell>
          <cell r="IV661">
            <v>-3.8144232000000139E-4</v>
          </cell>
          <cell r="IW661">
            <v>-1.9992397000000162E-4</v>
          </cell>
          <cell r="IX661">
            <v>-9.2109209999999969E-5</v>
          </cell>
          <cell r="IY661">
            <v>-4.7795841999999887E-4</v>
          </cell>
          <cell r="IZ661">
            <v>0</v>
          </cell>
          <cell r="JA661">
            <v>0</v>
          </cell>
          <cell r="JB661">
            <v>-6.977355099999985E-4</v>
          </cell>
          <cell r="JC661">
            <v>-1.0000000000000286E-4</v>
          </cell>
          <cell r="JD661">
            <v>3.0041255999999766E-4</v>
          </cell>
          <cell r="JE661">
            <v>-1.1619993000006046E-4</v>
          </cell>
          <cell r="JF661">
            <v>-1.9860909999999676E-4</v>
          </cell>
          <cell r="JG661">
            <v>-9.9999999999999395E-5</v>
          </cell>
          <cell r="JH661">
            <v>-1.5274523999999831E-4</v>
          </cell>
          <cell r="JI661">
            <v>3.7353079999993127E-5</v>
          </cell>
          <cell r="JJ661">
            <v>0</v>
          </cell>
          <cell r="JK661">
            <v>1.9857103000000056E-4</v>
          </cell>
          <cell r="JL661">
            <v>0</v>
          </cell>
          <cell r="JM661">
            <v>0</v>
          </cell>
          <cell r="JN661">
            <v>0</v>
          </cell>
          <cell r="JO661">
            <v>-1.0009726999998803E-4</v>
          </cell>
          <cell r="JP661">
            <v>1.0000000000000286E-4</v>
          </cell>
          <cell r="JQ661">
            <v>9.9327570000001808E-5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  <cell r="EE662">
            <v>0</v>
          </cell>
          <cell r="EF662">
            <v>0</v>
          </cell>
          <cell r="EG662">
            <v>0</v>
          </cell>
          <cell r="EH662">
            <v>0</v>
          </cell>
          <cell r="EI662">
            <v>0</v>
          </cell>
          <cell r="EJ662">
            <v>0</v>
          </cell>
          <cell r="EK662">
            <v>0</v>
          </cell>
          <cell r="EL662">
            <v>0</v>
          </cell>
          <cell r="EM662">
            <v>0</v>
          </cell>
          <cell r="EN662">
            <v>0</v>
          </cell>
          <cell r="EO662">
            <v>0</v>
          </cell>
          <cell r="EP662">
            <v>0</v>
          </cell>
          <cell r="EQ662">
            <v>0</v>
          </cell>
          <cell r="ER662">
            <v>0</v>
          </cell>
          <cell r="ES662">
            <v>0</v>
          </cell>
          <cell r="ET662">
            <v>0</v>
          </cell>
          <cell r="EU662">
            <v>0</v>
          </cell>
          <cell r="EV662">
            <v>0</v>
          </cell>
          <cell r="EW662">
            <v>0</v>
          </cell>
          <cell r="EX662">
            <v>0</v>
          </cell>
          <cell r="EY662">
            <v>0</v>
          </cell>
          <cell r="EZ662">
            <v>0</v>
          </cell>
          <cell r="FA662">
            <v>0</v>
          </cell>
          <cell r="FB662">
            <v>0</v>
          </cell>
          <cell r="FC662">
            <v>0</v>
          </cell>
          <cell r="FD662">
            <v>0</v>
          </cell>
          <cell r="FE662">
            <v>-2.5603539899999306E-3</v>
          </cell>
          <cell r="FF662">
            <v>2.2352683999999484E-4</v>
          </cell>
          <cell r="FG662">
            <v>-3.5959638000000044E-4</v>
          </cell>
          <cell r="FH662">
            <v>-3.3005983999999378E-4</v>
          </cell>
          <cell r="FI662">
            <v>-1.3934010000000996E-5</v>
          </cell>
          <cell r="FJ662">
            <v>-4.9018909999996862E-5</v>
          </cell>
          <cell r="FK662">
            <v>-1.3109774999999976E-3</v>
          </cell>
          <cell r="FL662">
            <v>2.1176910000000188E-5</v>
          </cell>
          <cell r="FM662">
            <v>-1.1658921999999766E-4</v>
          </cell>
          <cell r="FN662">
            <v>-3.6063206000000111E-4</v>
          </cell>
          <cell r="FO662">
            <v>1.3166679999999931E-4</v>
          </cell>
          <cell r="FP662">
            <v>-1.3183765999999486E-4</v>
          </cell>
          <cell r="FQ662">
            <v>-2.6407895999999709E-4</v>
          </cell>
          <cell r="FR662">
            <v>-2.5925629799999905E-3</v>
          </cell>
          <cell r="FS662">
            <v>2.0397284999999765E-4</v>
          </cell>
          <cell r="FT662">
            <v>-5.2077049999998265E-5</v>
          </cell>
          <cell r="FU662">
            <v>-6.6146048999999804E-4</v>
          </cell>
          <cell r="FV662">
            <v>-2.8197486999999993E-4</v>
          </cell>
          <cell r="FW662">
            <v>-4.2541487999999544E-4</v>
          </cell>
          <cell r="FX662">
            <v>-4.9059438000000066E-4</v>
          </cell>
          <cell r="FY662">
            <v>-1.4657109999999945E-5</v>
          </cell>
          <cell r="FZ662">
            <v>0</v>
          </cell>
          <cell r="GA662">
            <v>0</v>
          </cell>
          <cell r="GB662">
            <v>-1.1709950700000138E-3</v>
          </cell>
          <cell r="GC662">
            <v>-1.3155117999999466E-4</v>
          </cell>
          <cell r="GD662">
            <v>4.3218919999998828E-4</v>
          </cell>
          <cell r="GE662">
            <v>-1.3669910000000396E-3</v>
          </cell>
          <cell r="GF662">
            <v>-1.2176084999999948E-4</v>
          </cell>
          <cell r="GG662">
            <v>-1.6221820000000137E-4</v>
          </cell>
          <cell r="GH662">
            <v>-1.6431026000000154E-4</v>
          </cell>
          <cell r="GI662">
            <v>-4.9314616999999658E-4</v>
          </cell>
          <cell r="GJ662">
            <v>-5.2187964999999767E-4</v>
          </cell>
          <cell r="GK662">
            <v>-1.2113471000000167E-4</v>
          </cell>
          <cell r="GL662">
            <v>-1.4392744000000027E-4</v>
          </cell>
          <cell r="GM662">
            <v>-6.3978060000000753E-5</v>
          </cell>
          <cell r="GN662">
            <v>0</v>
          </cell>
          <cell r="GO662">
            <v>-1.2180762000000081E-4</v>
          </cell>
          <cell r="GP662">
            <v>5.4717195999999524E-4</v>
          </cell>
          <cell r="GQ662">
            <v>0</v>
          </cell>
          <cell r="GR662">
            <v>-4.3580422399999708E-3</v>
          </cell>
          <cell r="GS662">
            <v>7.4524942000000344E-4</v>
          </cell>
          <cell r="GT662">
            <v>-1.9450256999999777E-4</v>
          </cell>
          <cell r="GU662">
            <v>-1.3755602399999969E-3</v>
          </cell>
          <cell r="GV662">
            <v>-1.9469696599999954E-3</v>
          </cell>
          <cell r="GW662">
            <v>-5.0201935999999794E-4</v>
          </cell>
          <cell r="GX662">
            <v>-8.2060236000000564E-4</v>
          </cell>
          <cell r="GY662">
            <v>0</v>
          </cell>
          <cell r="GZ662">
            <v>0</v>
          </cell>
          <cell r="HA662">
            <v>-1.5196929999999192E-5</v>
          </cell>
          <cell r="HB662">
            <v>-1.0900915999999955E-4</v>
          </cell>
          <cell r="HC662">
            <v>-1.3943137999999911E-4</v>
          </cell>
          <cell r="HD662">
            <v>0</v>
          </cell>
          <cell r="HE662">
            <v>-5.3257237200000085E-3</v>
          </cell>
          <cell r="HF662">
            <v>-6.654909899999964E-4</v>
          </cell>
          <cell r="HG662">
            <v>-1.9501222499999984E-3</v>
          </cell>
          <cell r="HH662">
            <v>-9.9680815999999769E-4</v>
          </cell>
          <cell r="HI662">
            <v>-6.1094020000000346E-4</v>
          </cell>
          <cell r="HJ662">
            <v>1.308570300000006E-4</v>
          </cell>
          <cell r="HK662">
            <v>0</v>
          </cell>
          <cell r="HL662">
            <v>0</v>
          </cell>
          <cell r="HM662">
            <v>0</v>
          </cell>
          <cell r="HN662">
            <v>-1.0896667199999967E-3</v>
          </cell>
          <cell r="HO662">
            <v>0</v>
          </cell>
          <cell r="HP662">
            <v>0</v>
          </cell>
          <cell r="HQ662">
            <v>-1.4355243000001294E-4</v>
          </cell>
          <cell r="HR662">
            <v>-2.5001427299998769E-3</v>
          </cell>
          <cell r="HS662">
            <v>-2.9355092999999721E-4</v>
          </cell>
          <cell r="HT662">
            <v>0</v>
          </cell>
          <cell r="HU662">
            <v>-7.3715039999998344E-5</v>
          </cell>
          <cell r="HV662">
            <v>-1.9163649999999477E-4</v>
          </cell>
          <cell r="HW662">
            <v>-8.7506899999999915E-4</v>
          </cell>
          <cell r="HX662">
            <v>-1.1141258500000015E-3</v>
          </cell>
          <cell r="HY662">
            <v>0</v>
          </cell>
          <cell r="HZ662">
            <v>0</v>
          </cell>
          <cell r="IA662">
            <v>0</v>
          </cell>
          <cell r="IB662">
            <v>4.7954590000003072E-5</v>
          </cell>
          <cell r="IC662">
            <v>0</v>
          </cell>
          <cell r="ID662">
            <v>0</v>
          </cell>
          <cell r="IE662">
            <v>-3.7792155900000513E-3</v>
          </cell>
          <cell r="IF662">
            <v>-1.5064408000000501E-4</v>
          </cell>
          <cell r="IG662">
            <v>0</v>
          </cell>
          <cell r="IH662">
            <v>-2.2596611999999711E-4</v>
          </cell>
          <cell r="II662">
            <v>-3.0114437099999988E-3</v>
          </cell>
          <cell r="IJ662">
            <v>-4.3682410000002447E-5</v>
          </cell>
          <cell r="IK662">
            <v>-3.4747927000000275E-4</v>
          </cell>
          <cell r="IL662">
            <v>0</v>
          </cell>
          <cell r="IM662">
            <v>0</v>
          </cell>
          <cell r="IN662">
            <v>0</v>
          </cell>
          <cell r="IO662">
            <v>0</v>
          </cell>
          <cell r="IP662">
            <v>0</v>
          </cell>
          <cell r="IQ662">
            <v>0</v>
          </cell>
          <cell r="IR662">
            <v>-2.9420389700000604E-3</v>
          </cell>
          <cell r="IS662">
            <v>0</v>
          </cell>
          <cell r="IT662">
            <v>0</v>
          </cell>
          <cell r="IU662">
            <v>-1.1707000000041323E-6</v>
          </cell>
          <cell r="IV662">
            <v>-3.2802104000000804E-4</v>
          </cell>
          <cell r="IW662">
            <v>-5.6300813000000061E-4</v>
          </cell>
          <cell r="IX662">
            <v>-1.4730738399999985E-3</v>
          </cell>
          <cell r="IY662">
            <v>0</v>
          </cell>
          <cell r="IZ662">
            <v>0</v>
          </cell>
          <cell r="JA662">
            <v>0</v>
          </cell>
          <cell r="JB662">
            <v>-5.7676526000000061E-4</v>
          </cell>
          <cell r="JC662">
            <v>0</v>
          </cell>
          <cell r="JD662">
            <v>0</v>
          </cell>
          <cell r="JE662">
            <v>-2.4008151999999061E-4</v>
          </cell>
          <cell r="JF662">
            <v>0</v>
          </cell>
          <cell r="JG662">
            <v>0</v>
          </cell>
          <cell r="JH662">
            <v>0</v>
          </cell>
          <cell r="JI662">
            <v>0</v>
          </cell>
          <cell r="JJ662">
            <v>1.9999994715913516E-11</v>
          </cell>
          <cell r="JK662">
            <v>-2.4008153999999921E-4</v>
          </cell>
          <cell r="JL662">
            <v>0</v>
          </cell>
          <cell r="JM662">
            <v>0</v>
          </cell>
          <cell r="JN662">
            <v>0</v>
          </cell>
          <cell r="JO662">
            <v>0</v>
          </cell>
          <cell r="JP662">
            <v>0</v>
          </cell>
          <cell r="JQ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  <cell r="EJ663">
            <v>0</v>
          </cell>
          <cell r="EK663">
            <v>0</v>
          </cell>
          <cell r="EL663">
            <v>0</v>
          </cell>
          <cell r="EM663">
            <v>0</v>
          </cell>
          <cell r="EN663">
            <v>0</v>
          </cell>
          <cell r="EO663">
            <v>0</v>
          </cell>
          <cell r="EP663">
            <v>0</v>
          </cell>
          <cell r="EQ663">
            <v>0</v>
          </cell>
          <cell r="ER663">
            <v>0</v>
          </cell>
          <cell r="ES663">
            <v>0</v>
          </cell>
          <cell r="ET663">
            <v>0</v>
          </cell>
          <cell r="EU663">
            <v>0</v>
          </cell>
          <cell r="EV663">
            <v>0</v>
          </cell>
          <cell r="EW663">
            <v>0</v>
          </cell>
          <cell r="EX663">
            <v>0</v>
          </cell>
          <cell r="EY663">
            <v>0</v>
          </cell>
          <cell r="EZ663">
            <v>0</v>
          </cell>
          <cell r="FA663">
            <v>0</v>
          </cell>
          <cell r="FB663">
            <v>0</v>
          </cell>
          <cell r="FC663">
            <v>0</v>
          </cell>
          <cell r="FD663">
            <v>0</v>
          </cell>
          <cell r="FE663">
            <v>-2.6814096799999687E-3</v>
          </cell>
          <cell r="FF663">
            <v>-1.0189590000000276E-4</v>
          </cell>
          <cell r="FG663">
            <v>-5.1580066999999674E-4</v>
          </cell>
          <cell r="FH663">
            <v>-7.9076947000000092E-4</v>
          </cell>
          <cell r="FI663">
            <v>-1.5016564000000163E-4</v>
          </cell>
          <cell r="FJ663">
            <v>-1.3235998000000332E-4</v>
          </cell>
          <cell r="FK663">
            <v>-7.1890663999999924E-4</v>
          </cell>
          <cell r="FL663">
            <v>7.1384680000001477E-5</v>
          </cell>
          <cell r="FM663">
            <v>-1.3218115000000058E-4</v>
          </cell>
          <cell r="FN663">
            <v>-1.8084280000000424E-5</v>
          </cell>
          <cell r="FO663">
            <v>1.5031620000001411E-5</v>
          </cell>
          <cell r="FP663">
            <v>-3.8420510000001379E-5</v>
          </cell>
          <cell r="FQ663">
            <v>-1.6924173999999931E-4</v>
          </cell>
          <cell r="FR663">
            <v>-3.4429565200000956E-3</v>
          </cell>
          <cell r="FS663">
            <v>-5.8108030000000171E-5</v>
          </cell>
          <cell r="FT663">
            <v>-3.2122760000002915E-5</v>
          </cell>
          <cell r="FU663">
            <v>-6.1614775000000052E-4</v>
          </cell>
          <cell r="FV663">
            <v>-3.0273936000000529E-4</v>
          </cell>
          <cell r="FW663">
            <v>-1.1347677300000032E-3</v>
          </cell>
          <cell r="FX663">
            <v>-6.1674814999999536E-4</v>
          </cell>
          <cell r="FY663">
            <v>-3.22999000000046E-5</v>
          </cell>
          <cell r="FZ663">
            <v>0</v>
          </cell>
          <cell r="GA663">
            <v>0</v>
          </cell>
          <cell r="GB663">
            <v>-7.8839963000000568E-4</v>
          </cell>
          <cell r="GC663">
            <v>-1.312312300000007E-4</v>
          </cell>
          <cell r="GD663">
            <v>2.6960801999999923E-4</v>
          </cell>
          <cell r="GE663">
            <v>-2.983842600000064E-3</v>
          </cell>
          <cell r="GF663">
            <v>0</v>
          </cell>
          <cell r="GG663">
            <v>-1.9804774999999941E-4</v>
          </cell>
          <cell r="GH663">
            <v>-1.4991067000000302E-4</v>
          </cell>
          <cell r="GI663">
            <v>-7.1900794000000212E-4</v>
          </cell>
          <cell r="GJ663">
            <v>-1.1335212800000008E-3</v>
          </cell>
          <cell r="GK663">
            <v>-1.0338139300000021E-3</v>
          </cell>
          <cell r="GL663">
            <v>-1.7119780000000168E-4</v>
          </cell>
          <cell r="GM663">
            <v>-9.4121439999997336E-5</v>
          </cell>
          <cell r="GN663">
            <v>0</v>
          </cell>
          <cell r="GO663">
            <v>0</v>
          </cell>
          <cell r="GP663">
            <v>5.1577821000000149E-4</v>
          </cell>
          <cell r="GQ663">
            <v>0</v>
          </cell>
          <cell r="GR663">
            <v>-3.6510606400000367E-3</v>
          </cell>
          <cell r="GS663">
            <v>2.2123595999999981E-4</v>
          </cell>
          <cell r="GT663">
            <v>-1.8134880000000159E-4</v>
          </cell>
          <cell r="GU663">
            <v>-4.3747397000000118E-4</v>
          </cell>
          <cell r="GV663">
            <v>-1.493369839999998E-3</v>
          </cell>
          <cell r="GW663">
            <v>-6.5493360000000098E-4</v>
          </cell>
          <cell r="GX663">
            <v>-1.1334223799999987E-3</v>
          </cell>
          <cell r="GY663">
            <v>-4.4117289999999476E-5</v>
          </cell>
          <cell r="GZ663">
            <v>0</v>
          </cell>
          <cell r="HA663">
            <v>7.0603200000005084E-5</v>
          </cell>
          <cell r="HB663">
            <v>-4.344222000000203E-5</v>
          </cell>
          <cell r="HC663">
            <v>4.5208299999998508E-5</v>
          </cell>
          <cell r="HD663">
            <v>0</v>
          </cell>
          <cell r="HE663">
            <v>-5.1671283899999976E-3</v>
          </cell>
          <cell r="HF663">
            <v>-7.3559947999999806E-4</v>
          </cell>
          <cell r="HG663">
            <v>-1.7483034199999962E-3</v>
          </cell>
          <cell r="HH663">
            <v>-7.5409933000000762E-4</v>
          </cell>
          <cell r="HI663">
            <v>-3.0673462999999956E-4</v>
          </cell>
          <cell r="HJ663">
            <v>-3.4350590000002679E-5</v>
          </cell>
          <cell r="HK663">
            <v>-2.2514863999999885E-4</v>
          </cell>
          <cell r="HL663">
            <v>0</v>
          </cell>
          <cell r="HM663">
            <v>-1.442847100000047E-4</v>
          </cell>
          <cell r="HN663">
            <v>-8.1394095999999527E-4</v>
          </cell>
          <cell r="HO663">
            <v>-2.7721709999999761E-4</v>
          </cell>
          <cell r="HP663">
            <v>0</v>
          </cell>
          <cell r="HQ663">
            <v>-1.2744952999999698E-4</v>
          </cell>
          <cell r="HR663">
            <v>-1.2375359799999819E-3</v>
          </cell>
          <cell r="HS663">
            <v>-2.7274975000000229E-4</v>
          </cell>
          <cell r="HT663">
            <v>0</v>
          </cell>
          <cell r="HU663">
            <v>-6.4953469999996793E-5</v>
          </cell>
          <cell r="HV663">
            <v>-1.206964499999956E-4</v>
          </cell>
          <cell r="HW663">
            <v>-5.7264988999999877E-4</v>
          </cell>
          <cell r="HX663">
            <v>-3.5391652000000412E-4</v>
          </cell>
          <cell r="HY663">
            <v>0</v>
          </cell>
          <cell r="HZ663">
            <v>0</v>
          </cell>
          <cell r="IA663">
            <v>0</v>
          </cell>
          <cell r="IB663">
            <v>1.4743009999999834E-4</v>
          </cell>
          <cell r="IC663">
            <v>0</v>
          </cell>
          <cell r="ID663">
            <v>0</v>
          </cell>
          <cell r="IE663">
            <v>-2.4451475800000289E-3</v>
          </cell>
          <cell r="IF663">
            <v>6.4747279999999297E-5</v>
          </cell>
          <cell r="IG663">
            <v>0</v>
          </cell>
          <cell r="IH663">
            <v>-9.4082499999953439E-6</v>
          </cell>
          <cell r="II663">
            <v>-2.3274756399999964E-3</v>
          </cell>
          <cell r="IJ663">
            <v>0</v>
          </cell>
          <cell r="IK663">
            <v>-1.7301097000000515E-4</v>
          </cell>
          <cell r="IL663">
            <v>0</v>
          </cell>
          <cell r="IM663">
            <v>0</v>
          </cell>
          <cell r="IN663">
            <v>0</v>
          </cell>
          <cell r="IO663">
            <v>0</v>
          </cell>
          <cell r="IP663">
            <v>0</v>
          </cell>
          <cell r="IQ663">
            <v>0</v>
          </cell>
          <cell r="IR663">
            <v>-4.1721412000006453E-4</v>
          </cell>
          <cell r="IS663">
            <v>0</v>
          </cell>
          <cell r="IT663">
            <v>0</v>
          </cell>
          <cell r="IU663">
            <v>9.0633519999997608E-5</v>
          </cell>
          <cell r="IV663">
            <v>1.0014779999999862E-4</v>
          </cell>
          <cell r="IW663">
            <v>-1.7295780999999899E-4</v>
          </cell>
          <cell r="IX663">
            <v>-4.1776674000000569E-4</v>
          </cell>
          <cell r="IY663">
            <v>0</v>
          </cell>
          <cell r="IZ663">
            <v>0</v>
          </cell>
          <cell r="JA663">
            <v>0</v>
          </cell>
          <cell r="JB663">
            <v>-1.7270889999997097E-5</v>
          </cell>
          <cell r="JC663">
            <v>0</v>
          </cell>
          <cell r="JD663">
            <v>0</v>
          </cell>
          <cell r="JE663">
            <v>3.3114758999996941E-4</v>
          </cell>
          <cell r="JF663">
            <v>0</v>
          </cell>
          <cell r="JG663">
            <v>0</v>
          </cell>
          <cell r="JH663">
            <v>0</v>
          </cell>
          <cell r="JI663">
            <v>1.11807899999955E-5</v>
          </cell>
          <cell r="JJ663">
            <v>3.1455788000000345E-4</v>
          </cell>
          <cell r="JK663">
            <v>5.4089200000051463E-6</v>
          </cell>
          <cell r="JL663">
            <v>0</v>
          </cell>
          <cell r="JM663">
            <v>0</v>
          </cell>
          <cell r="JN663">
            <v>0</v>
          </cell>
          <cell r="JO663">
            <v>0</v>
          </cell>
          <cell r="JP663">
            <v>0</v>
          </cell>
          <cell r="JQ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  <cell r="EE664">
            <v>0</v>
          </cell>
          <cell r="EF664">
            <v>0</v>
          </cell>
          <cell r="EG664">
            <v>0</v>
          </cell>
          <cell r="EH664">
            <v>0</v>
          </cell>
          <cell r="EI664">
            <v>0</v>
          </cell>
          <cell r="EJ664">
            <v>0</v>
          </cell>
          <cell r="EK664">
            <v>0</v>
          </cell>
          <cell r="EL664">
            <v>0</v>
          </cell>
          <cell r="EM664">
            <v>0</v>
          </cell>
          <cell r="EN664">
            <v>0</v>
          </cell>
          <cell r="EO664">
            <v>0</v>
          </cell>
          <cell r="EP664">
            <v>0</v>
          </cell>
          <cell r="EQ664">
            <v>0</v>
          </cell>
          <cell r="ER664">
            <v>0</v>
          </cell>
          <cell r="ES664">
            <v>0</v>
          </cell>
          <cell r="ET664">
            <v>0</v>
          </cell>
          <cell r="EU664">
            <v>0</v>
          </cell>
          <cell r="EV664">
            <v>0</v>
          </cell>
          <cell r="EW664">
            <v>0</v>
          </cell>
          <cell r="EX664">
            <v>0</v>
          </cell>
          <cell r="EY664">
            <v>0</v>
          </cell>
          <cell r="EZ664">
            <v>0</v>
          </cell>
          <cell r="FA664">
            <v>0</v>
          </cell>
          <cell r="FB664">
            <v>0</v>
          </cell>
          <cell r="FC664">
            <v>0</v>
          </cell>
          <cell r="FD664">
            <v>0</v>
          </cell>
          <cell r="FE664">
            <v>0</v>
          </cell>
          <cell r="FF664">
            <v>0</v>
          </cell>
          <cell r="FG664">
            <v>0</v>
          </cell>
          <cell r="FH664">
            <v>0</v>
          </cell>
          <cell r="FI664">
            <v>0</v>
          </cell>
          <cell r="FJ664">
            <v>0</v>
          </cell>
          <cell r="FK664">
            <v>0</v>
          </cell>
          <cell r="FL664">
            <v>0</v>
          </cell>
          <cell r="FM664">
            <v>0</v>
          </cell>
          <cell r="FN664">
            <v>0</v>
          </cell>
          <cell r="FO664">
            <v>0</v>
          </cell>
          <cell r="FP664">
            <v>0</v>
          </cell>
          <cell r="FQ664">
            <v>0</v>
          </cell>
          <cell r="FR664">
            <v>0</v>
          </cell>
          <cell r="FS664">
            <v>0</v>
          </cell>
          <cell r="FT664">
            <v>0</v>
          </cell>
          <cell r="FU664">
            <v>0</v>
          </cell>
          <cell r="FV664">
            <v>0</v>
          </cell>
          <cell r="FW664">
            <v>0</v>
          </cell>
          <cell r="FX664">
            <v>0</v>
          </cell>
          <cell r="FY664">
            <v>0</v>
          </cell>
          <cell r="FZ664">
            <v>0</v>
          </cell>
          <cell r="GA664">
            <v>0</v>
          </cell>
          <cell r="GB664">
            <v>0</v>
          </cell>
          <cell r="GC664">
            <v>0</v>
          </cell>
          <cell r="GD664">
            <v>0</v>
          </cell>
          <cell r="GE664">
            <v>0</v>
          </cell>
          <cell r="GF664">
            <v>0</v>
          </cell>
          <cell r="GG664">
            <v>0</v>
          </cell>
          <cell r="GH664">
            <v>0</v>
          </cell>
          <cell r="GI664">
            <v>0</v>
          </cell>
          <cell r="GJ664">
            <v>0</v>
          </cell>
          <cell r="GK664">
            <v>0</v>
          </cell>
          <cell r="GL664">
            <v>0</v>
          </cell>
          <cell r="GM664">
            <v>0</v>
          </cell>
          <cell r="GN664">
            <v>0</v>
          </cell>
          <cell r="GO664">
            <v>0</v>
          </cell>
          <cell r="GP664">
            <v>0</v>
          </cell>
          <cell r="GQ664">
            <v>0</v>
          </cell>
          <cell r="GR664">
            <v>0</v>
          </cell>
          <cell r="GS664">
            <v>0</v>
          </cell>
          <cell r="GT664">
            <v>0</v>
          </cell>
          <cell r="GU664">
            <v>0</v>
          </cell>
          <cell r="GV664">
            <v>0</v>
          </cell>
          <cell r="GW664">
            <v>0</v>
          </cell>
          <cell r="GX664">
            <v>0</v>
          </cell>
          <cell r="GY664">
            <v>0</v>
          </cell>
          <cell r="GZ664">
            <v>0</v>
          </cell>
          <cell r="HA664">
            <v>0</v>
          </cell>
          <cell r="HB664">
            <v>0</v>
          </cell>
          <cell r="HC664">
            <v>0</v>
          </cell>
          <cell r="HD664">
            <v>0</v>
          </cell>
          <cell r="HE664">
            <v>0</v>
          </cell>
          <cell r="HF664">
            <v>0</v>
          </cell>
          <cell r="HG664">
            <v>0</v>
          </cell>
          <cell r="HH664">
            <v>0</v>
          </cell>
          <cell r="HI664">
            <v>0</v>
          </cell>
          <cell r="HJ664">
            <v>0</v>
          </cell>
          <cell r="HK664">
            <v>0</v>
          </cell>
          <cell r="HL664">
            <v>0</v>
          </cell>
          <cell r="HM664">
            <v>0</v>
          </cell>
          <cell r="HN664">
            <v>0</v>
          </cell>
          <cell r="HO664">
            <v>0</v>
          </cell>
          <cell r="HP664">
            <v>0</v>
          </cell>
          <cell r="HQ664">
            <v>0</v>
          </cell>
          <cell r="HR664">
            <v>0</v>
          </cell>
          <cell r="HS664">
            <v>0</v>
          </cell>
          <cell r="HT664">
            <v>0</v>
          </cell>
          <cell r="HU664">
            <v>0</v>
          </cell>
          <cell r="HV664">
            <v>0</v>
          </cell>
          <cell r="HW664">
            <v>0</v>
          </cell>
          <cell r="HX664">
            <v>0</v>
          </cell>
          <cell r="HY664">
            <v>0</v>
          </cell>
          <cell r="HZ664">
            <v>0</v>
          </cell>
          <cell r="IA664">
            <v>0</v>
          </cell>
          <cell r="IB664">
            <v>0</v>
          </cell>
          <cell r="IC664">
            <v>0</v>
          </cell>
          <cell r="ID664">
            <v>0</v>
          </cell>
          <cell r="IE664">
            <v>0</v>
          </cell>
          <cell r="IF664">
            <v>0</v>
          </cell>
          <cell r="IG664">
            <v>0</v>
          </cell>
          <cell r="IH664">
            <v>0</v>
          </cell>
          <cell r="II664">
            <v>0</v>
          </cell>
          <cell r="IJ664">
            <v>0</v>
          </cell>
          <cell r="IK664">
            <v>0</v>
          </cell>
          <cell r="IL664">
            <v>0</v>
          </cell>
          <cell r="IM664">
            <v>0</v>
          </cell>
          <cell r="IN664">
            <v>0</v>
          </cell>
          <cell r="IO664">
            <v>0</v>
          </cell>
          <cell r="IP664">
            <v>0</v>
          </cell>
          <cell r="IQ664">
            <v>0</v>
          </cell>
          <cell r="IR664">
            <v>0</v>
          </cell>
          <cell r="IS664">
            <v>0</v>
          </cell>
          <cell r="IT664">
            <v>0</v>
          </cell>
          <cell r="IU664">
            <v>0</v>
          </cell>
          <cell r="IV664">
            <v>0</v>
          </cell>
          <cell r="IW664">
            <v>0</v>
          </cell>
          <cell r="IX664">
            <v>0</v>
          </cell>
          <cell r="IY664">
            <v>0</v>
          </cell>
          <cell r="IZ664">
            <v>0</v>
          </cell>
          <cell r="JA664">
            <v>0</v>
          </cell>
          <cell r="JB664">
            <v>0</v>
          </cell>
          <cell r="JC664">
            <v>0</v>
          </cell>
          <cell r="JD664">
            <v>0</v>
          </cell>
          <cell r="JE664">
            <v>0</v>
          </cell>
          <cell r="JF664">
            <v>0</v>
          </cell>
          <cell r="JG664">
            <v>0</v>
          </cell>
          <cell r="JH664">
            <v>0</v>
          </cell>
          <cell r="JI664">
            <v>0</v>
          </cell>
          <cell r="JJ664">
            <v>0</v>
          </cell>
          <cell r="JK664">
            <v>0</v>
          </cell>
          <cell r="JL664">
            <v>0</v>
          </cell>
          <cell r="JM664">
            <v>0</v>
          </cell>
          <cell r="JN664">
            <v>0</v>
          </cell>
          <cell r="JO664">
            <v>0</v>
          </cell>
          <cell r="JP664">
            <v>0</v>
          </cell>
          <cell r="JQ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  <cell r="EE665">
            <v>0</v>
          </cell>
          <cell r="EF665">
            <v>0</v>
          </cell>
          <cell r="EG665">
            <v>0</v>
          </cell>
          <cell r="EH665">
            <v>0</v>
          </cell>
          <cell r="EI665">
            <v>0</v>
          </cell>
          <cell r="EJ665">
            <v>0</v>
          </cell>
          <cell r="EK665">
            <v>0</v>
          </cell>
          <cell r="EL665">
            <v>0</v>
          </cell>
          <cell r="EM665">
            <v>0</v>
          </cell>
          <cell r="EN665">
            <v>0</v>
          </cell>
          <cell r="EO665">
            <v>0</v>
          </cell>
          <cell r="EP665">
            <v>0</v>
          </cell>
          <cell r="EQ665">
            <v>0</v>
          </cell>
          <cell r="ER665">
            <v>0</v>
          </cell>
          <cell r="ES665">
            <v>0</v>
          </cell>
          <cell r="ET665">
            <v>0</v>
          </cell>
          <cell r="EU665">
            <v>0</v>
          </cell>
          <cell r="EV665">
            <v>0</v>
          </cell>
          <cell r="EW665">
            <v>0</v>
          </cell>
          <cell r="EX665">
            <v>0</v>
          </cell>
          <cell r="EY665">
            <v>0</v>
          </cell>
          <cell r="EZ665">
            <v>0</v>
          </cell>
          <cell r="FA665">
            <v>0</v>
          </cell>
          <cell r="FB665">
            <v>0</v>
          </cell>
          <cell r="FC665">
            <v>0</v>
          </cell>
          <cell r="FD665">
            <v>0</v>
          </cell>
          <cell r="FE665">
            <v>0</v>
          </cell>
          <cell r="FF665">
            <v>0</v>
          </cell>
          <cell r="FG665">
            <v>0</v>
          </cell>
          <cell r="FH665">
            <v>0</v>
          </cell>
          <cell r="FI665">
            <v>0</v>
          </cell>
          <cell r="FJ665">
            <v>0</v>
          </cell>
          <cell r="FK665">
            <v>0</v>
          </cell>
          <cell r="FL665">
            <v>0</v>
          </cell>
          <cell r="FM665">
            <v>0</v>
          </cell>
          <cell r="FN665">
            <v>0</v>
          </cell>
          <cell r="FO665">
            <v>0</v>
          </cell>
          <cell r="FP665">
            <v>0</v>
          </cell>
          <cell r="FQ665">
            <v>0</v>
          </cell>
          <cell r="FR665">
            <v>0</v>
          </cell>
          <cell r="FS665">
            <v>0</v>
          </cell>
          <cell r="FT665">
            <v>0</v>
          </cell>
          <cell r="FU665">
            <v>0</v>
          </cell>
          <cell r="FV665">
            <v>0</v>
          </cell>
          <cell r="FW665">
            <v>0</v>
          </cell>
          <cell r="FX665">
            <v>0</v>
          </cell>
          <cell r="FY665">
            <v>0</v>
          </cell>
          <cell r="FZ665">
            <v>0</v>
          </cell>
          <cell r="GA665">
            <v>0</v>
          </cell>
          <cell r="GB665">
            <v>0</v>
          </cell>
          <cell r="GC665">
            <v>0</v>
          </cell>
          <cell r="GD665">
            <v>0</v>
          </cell>
          <cell r="GE665">
            <v>0</v>
          </cell>
          <cell r="GF665">
            <v>0</v>
          </cell>
          <cell r="GG665">
            <v>0</v>
          </cell>
          <cell r="GH665">
            <v>0</v>
          </cell>
          <cell r="GI665">
            <v>0</v>
          </cell>
          <cell r="GJ665">
            <v>0</v>
          </cell>
          <cell r="GK665">
            <v>0</v>
          </cell>
          <cell r="GL665">
            <v>0</v>
          </cell>
          <cell r="GM665">
            <v>0</v>
          </cell>
          <cell r="GN665">
            <v>0</v>
          </cell>
          <cell r="GO665">
            <v>0</v>
          </cell>
          <cell r="GP665">
            <v>0</v>
          </cell>
          <cell r="GQ665">
            <v>0</v>
          </cell>
          <cell r="GR665">
            <v>0</v>
          </cell>
          <cell r="GS665">
            <v>0</v>
          </cell>
          <cell r="GT665">
            <v>0</v>
          </cell>
          <cell r="GU665">
            <v>0</v>
          </cell>
          <cell r="GV665">
            <v>0</v>
          </cell>
          <cell r="GW665">
            <v>0</v>
          </cell>
          <cell r="GX665">
            <v>0</v>
          </cell>
          <cell r="GY665">
            <v>0</v>
          </cell>
          <cell r="GZ665">
            <v>0</v>
          </cell>
          <cell r="HA665">
            <v>0</v>
          </cell>
          <cell r="HB665">
            <v>0</v>
          </cell>
          <cell r="HC665">
            <v>0</v>
          </cell>
          <cell r="HD665">
            <v>0</v>
          </cell>
          <cell r="HE665">
            <v>0</v>
          </cell>
          <cell r="HF665">
            <v>0</v>
          </cell>
          <cell r="HG665">
            <v>0</v>
          </cell>
          <cell r="HH665">
            <v>0</v>
          </cell>
          <cell r="HI665">
            <v>0</v>
          </cell>
          <cell r="HJ665">
            <v>0</v>
          </cell>
          <cell r="HK665">
            <v>0</v>
          </cell>
          <cell r="HL665">
            <v>0</v>
          </cell>
          <cell r="HM665">
            <v>0</v>
          </cell>
          <cell r="HN665">
            <v>0</v>
          </cell>
          <cell r="HO665">
            <v>0</v>
          </cell>
          <cell r="HP665">
            <v>0</v>
          </cell>
          <cell r="HQ665">
            <v>0</v>
          </cell>
          <cell r="HR665">
            <v>0</v>
          </cell>
          <cell r="HS665">
            <v>0</v>
          </cell>
          <cell r="HT665">
            <v>0</v>
          </cell>
          <cell r="HU665">
            <v>0</v>
          </cell>
          <cell r="HV665">
            <v>0</v>
          </cell>
          <cell r="HW665">
            <v>0</v>
          </cell>
          <cell r="HX665">
            <v>0</v>
          </cell>
          <cell r="HY665">
            <v>0</v>
          </cell>
          <cell r="HZ665">
            <v>0</v>
          </cell>
          <cell r="IA665">
            <v>0</v>
          </cell>
          <cell r="IB665">
            <v>0</v>
          </cell>
          <cell r="IC665">
            <v>0</v>
          </cell>
          <cell r="ID665">
            <v>0</v>
          </cell>
          <cell r="IE665">
            <v>0</v>
          </cell>
          <cell r="IF665">
            <v>0</v>
          </cell>
          <cell r="IG665">
            <v>0</v>
          </cell>
          <cell r="IH665">
            <v>0</v>
          </cell>
          <cell r="II665">
            <v>0</v>
          </cell>
          <cell r="IJ665">
            <v>0</v>
          </cell>
          <cell r="IK665">
            <v>0</v>
          </cell>
          <cell r="IL665">
            <v>0</v>
          </cell>
          <cell r="IM665">
            <v>0</v>
          </cell>
          <cell r="IN665">
            <v>0</v>
          </cell>
          <cell r="IO665">
            <v>0</v>
          </cell>
          <cell r="IP665">
            <v>0</v>
          </cell>
          <cell r="IQ665">
            <v>0</v>
          </cell>
          <cell r="IR665">
            <v>0</v>
          </cell>
          <cell r="IS665">
            <v>0</v>
          </cell>
          <cell r="IT665">
            <v>0</v>
          </cell>
          <cell r="IU665">
            <v>0</v>
          </cell>
          <cell r="IV665">
            <v>0</v>
          </cell>
          <cell r="IW665">
            <v>0</v>
          </cell>
          <cell r="IX665">
            <v>0</v>
          </cell>
          <cell r="IY665">
            <v>0</v>
          </cell>
          <cell r="IZ665">
            <v>0</v>
          </cell>
          <cell r="JA665">
            <v>0</v>
          </cell>
          <cell r="JB665">
            <v>0</v>
          </cell>
          <cell r="JC665">
            <v>0</v>
          </cell>
          <cell r="JD665">
            <v>0</v>
          </cell>
          <cell r="JE665">
            <v>0</v>
          </cell>
          <cell r="JF665">
            <v>0</v>
          </cell>
          <cell r="JG665">
            <v>0</v>
          </cell>
          <cell r="JH665">
            <v>0</v>
          </cell>
          <cell r="JI665">
            <v>0</v>
          </cell>
          <cell r="JJ665">
            <v>0</v>
          </cell>
          <cell r="JK665">
            <v>0</v>
          </cell>
          <cell r="JL665">
            <v>0</v>
          </cell>
          <cell r="JM665">
            <v>0</v>
          </cell>
          <cell r="JN665">
            <v>0</v>
          </cell>
          <cell r="JO665">
            <v>0</v>
          </cell>
          <cell r="JP665">
            <v>0</v>
          </cell>
          <cell r="JQ665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  <cell r="EE666">
            <v>0</v>
          </cell>
          <cell r="EF666">
            <v>0</v>
          </cell>
          <cell r="EG666">
            <v>0</v>
          </cell>
          <cell r="EH666">
            <v>0</v>
          </cell>
          <cell r="EI666">
            <v>0</v>
          </cell>
          <cell r="EJ666">
            <v>0</v>
          </cell>
          <cell r="EK666">
            <v>0</v>
          </cell>
          <cell r="EL666">
            <v>0</v>
          </cell>
          <cell r="EM666">
            <v>0</v>
          </cell>
          <cell r="EN666">
            <v>0</v>
          </cell>
          <cell r="EO666">
            <v>0</v>
          </cell>
          <cell r="EP666">
            <v>0</v>
          </cell>
          <cell r="EQ666">
            <v>0</v>
          </cell>
          <cell r="ER666">
            <v>0</v>
          </cell>
          <cell r="ES666">
            <v>0</v>
          </cell>
          <cell r="ET666">
            <v>0</v>
          </cell>
          <cell r="EU666">
            <v>0</v>
          </cell>
          <cell r="EV666">
            <v>0</v>
          </cell>
          <cell r="EW666">
            <v>0</v>
          </cell>
          <cell r="EX666">
            <v>0</v>
          </cell>
          <cell r="EY666">
            <v>0</v>
          </cell>
          <cell r="EZ666">
            <v>0</v>
          </cell>
          <cell r="FA666">
            <v>0</v>
          </cell>
          <cell r="FB666">
            <v>0</v>
          </cell>
          <cell r="FC666">
            <v>0</v>
          </cell>
          <cell r="FD666">
            <v>0</v>
          </cell>
          <cell r="FE666">
            <v>0</v>
          </cell>
          <cell r="FF666">
            <v>0</v>
          </cell>
          <cell r="FG666">
            <v>0</v>
          </cell>
          <cell r="FH666">
            <v>0</v>
          </cell>
          <cell r="FI666">
            <v>0</v>
          </cell>
          <cell r="FJ666">
            <v>0</v>
          </cell>
          <cell r="FK666">
            <v>0</v>
          </cell>
          <cell r="FL666">
            <v>0</v>
          </cell>
          <cell r="FM666">
            <v>0</v>
          </cell>
          <cell r="FN666">
            <v>0</v>
          </cell>
          <cell r="FO666">
            <v>0</v>
          </cell>
          <cell r="FP666">
            <v>0</v>
          </cell>
          <cell r="FQ666">
            <v>0</v>
          </cell>
          <cell r="FR666">
            <v>0</v>
          </cell>
          <cell r="FS666">
            <v>0</v>
          </cell>
          <cell r="FT666">
            <v>0</v>
          </cell>
          <cell r="FU666">
            <v>0</v>
          </cell>
          <cell r="FV666">
            <v>0</v>
          </cell>
          <cell r="FW666">
            <v>0</v>
          </cell>
          <cell r="FX666">
            <v>0</v>
          </cell>
          <cell r="FY666">
            <v>0</v>
          </cell>
          <cell r="FZ666">
            <v>0</v>
          </cell>
          <cell r="GA666">
            <v>0</v>
          </cell>
          <cell r="GB666">
            <v>0</v>
          </cell>
          <cell r="GC666">
            <v>0</v>
          </cell>
          <cell r="GD666">
            <v>0</v>
          </cell>
          <cell r="GE666">
            <v>0</v>
          </cell>
          <cell r="GF666">
            <v>0</v>
          </cell>
          <cell r="GG666">
            <v>0</v>
          </cell>
          <cell r="GH666">
            <v>0</v>
          </cell>
          <cell r="GI666">
            <v>0</v>
          </cell>
          <cell r="GJ666">
            <v>0</v>
          </cell>
          <cell r="GK666">
            <v>0</v>
          </cell>
          <cell r="GL666">
            <v>0</v>
          </cell>
          <cell r="GM666">
            <v>0</v>
          </cell>
          <cell r="GN666">
            <v>0</v>
          </cell>
          <cell r="GO666">
            <v>0</v>
          </cell>
          <cell r="GP666">
            <v>0</v>
          </cell>
          <cell r="GQ666">
            <v>0</v>
          </cell>
          <cell r="GR666">
            <v>0</v>
          </cell>
          <cell r="GS666">
            <v>0</v>
          </cell>
          <cell r="GT666">
            <v>0</v>
          </cell>
          <cell r="GU666">
            <v>0</v>
          </cell>
          <cell r="GV666">
            <v>0</v>
          </cell>
          <cell r="GW666">
            <v>0</v>
          </cell>
          <cell r="GX666">
            <v>0</v>
          </cell>
          <cell r="GY666">
            <v>0</v>
          </cell>
          <cell r="GZ666">
            <v>0</v>
          </cell>
          <cell r="HA666">
            <v>0</v>
          </cell>
          <cell r="HB666">
            <v>0</v>
          </cell>
          <cell r="HC666">
            <v>0</v>
          </cell>
          <cell r="HD666">
            <v>0</v>
          </cell>
          <cell r="HE666">
            <v>0</v>
          </cell>
          <cell r="HF666">
            <v>0</v>
          </cell>
          <cell r="HG666">
            <v>0</v>
          </cell>
          <cell r="HH666">
            <v>0</v>
          </cell>
          <cell r="HI666">
            <v>0</v>
          </cell>
          <cell r="HJ666">
            <v>0</v>
          </cell>
          <cell r="HK666">
            <v>0</v>
          </cell>
          <cell r="HL666">
            <v>0</v>
          </cell>
          <cell r="HM666">
            <v>0</v>
          </cell>
          <cell r="HN666">
            <v>0</v>
          </cell>
          <cell r="HO666">
            <v>0</v>
          </cell>
          <cell r="HP666">
            <v>0</v>
          </cell>
          <cell r="HQ666">
            <v>0</v>
          </cell>
          <cell r="HR666">
            <v>0</v>
          </cell>
          <cell r="HS666">
            <v>0</v>
          </cell>
          <cell r="HT666">
            <v>0</v>
          </cell>
          <cell r="HU666">
            <v>0</v>
          </cell>
          <cell r="HV666">
            <v>0</v>
          </cell>
          <cell r="HW666">
            <v>0</v>
          </cell>
          <cell r="HX666">
            <v>0</v>
          </cell>
          <cell r="HY666">
            <v>0</v>
          </cell>
          <cell r="HZ666">
            <v>0</v>
          </cell>
          <cell r="IA666">
            <v>0</v>
          </cell>
          <cell r="IB666">
            <v>0</v>
          </cell>
          <cell r="IC666">
            <v>0</v>
          </cell>
          <cell r="ID666">
            <v>0</v>
          </cell>
          <cell r="IE666">
            <v>0</v>
          </cell>
          <cell r="IF666">
            <v>0</v>
          </cell>
          <cell r="IG666">
            <v>0</v>
          </cell>
          <cell r="IH666">
            <v>0</v>
          </cell>
          <cell r="II666">
            <v>0</v>
          </cell>
          <cell r="IJ666">
            <v>0</v>
          </cell>
          <cell r="IK666">
            <v>0</v>
          </cell>
          <cell r="IL666">
            <v>0</v>
          </cell>
          <cell r="IM666">
            <v>0</v>
          </cell>
          <cell r="IN666">
            <v>0</v>
          </cell>
          <cell r="IO666">
            <v>0</v>
          </cell>
          <cell r="IP666">
            <v>0</v>
          </cell>
          <cell r="IQ666">
            <v>0</v>
          </cell>
          <cell r="IR666">
            <v>0</v>
          </cell>
          <cell r="IS666">
            <v>0</v>
          </cell>
          <cell r="IT666">
            <v>0</v>
          </cell>
          <cell r="IU666">
            <v>0</v>
          </cell>
          <cell r="IV666">
            <v>0</v>
          </cell>
          <cell r="IW666">
            <v>0</v>
          </cell>
          <cell r="IX666">
            <v>0</v>
          </cell>
          <cell r="IY666">
            <v>0</v>
          </cell>
          <cell r="IZ666">
            <v>0</v>
          </cell>
          <cell r="JA666">
            <v>0</v>
          </cell>
          <cell r="JB666">
            <v>0</v>
          </cell>
          <cell r="JC666">
            <v>0</v>
          </cell>
          <cell r="JD666">
            <v>0</v>
          </cell>
          <cell r="JE666">
            <v>0</v>
          </cell>
          <cell r="JF666">
            <v>0</v>
          </cell>
          <cell r="JG666">
            <v>0</v>
          </cell>
          <cell r="JH666">
            <v>0</v>
          </cell>
          <cell r="JI666">
            <v>0</v>
          </cell>
          <cell r="JJ666">
            <v>0</v>
          </cell>
          <cell r="JK666">
            <v>0</v>
          </cell>
          <cell r="JL666">
            <v>0</v>
          </cell>
          <cell r="JM666">
            <v>0</v>
          </cell>
          <cell r="JN666">
            <v>0</v>
          </cell>
          <cell r="JO666">
            <v>0</v>
          </cell>
          <cell r="JP666">
            <v>0</v>
          </cell>
          <cell r="JQ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  <cell r="EE667">
            <v>0</v>
          </cell>
          <cell r="EF667">
            <v>0</v>
          </cell>
          <cell r="EG667">
            <v>0</v>
          </cell>
          <cell r="EH667">
            <v>0</v>
          </cell>
          <cell r="EI667">
            <v>0</v>
          </cell>
          <cell r="EJ667">
            <v>0</v>
          </cell>
          <cell r="EK667">
            <v>0</v>
          </cell>
          <cell r="EL667">
            <v>0</v>
          </cell>
          <cell r="EM667">
            <v>0</v>
          </cell>
          <cell r="EN667">
            <v>0</v>
          </cell>
          <cell r="EO667">
            <v>0</v>
          </cell>
          <cell r="EP667">
            <v>0</v>
          </cell>
          <cell r="EQ667">
            <v>0</v>
          </cell>
          <cell r="ER667">
            <v>0</v>
          </cell>
          <cell r="ES667">
            <v>0</v>
          </cell>
          <cell r="ET667">
            <v>0</v>
          </cell>
          <cell r="EU667">
            <v>0</v>
          </cell>
          <cell r="EV667">
            <v>0</v>
          </cell>
          <cell r="EW667">
            <v>0</v>
          </cell>
          <cell r="EX667">
            <v>0</v>
          </cell>
          <cell r="EY667">
            <v>0</v>
          </cell>
          <cell r="EZ667">
            <v>0</v>
          </cell>
          <cell r="FA667">
            <v>0</v>
          </cell>
          <cell r="FB667">
            <v>0</v>
          </cell>
          <cell r="FC667">
            <v>0</v>
          </cell>
          <cell r="FD667">
            <v>0</v>
          </cell>
          <cell r="FE667">
            <v>0</v>
          </cell>
          <cell r="FF667">
            <v>0</v>
          </cell>
          <cell r="FG667">
            <v>0</v>
          </cell>
          <cell r="FH667">
            <v>0</v>
          </cell>
          <cell r="FI667">
            <v>0</v>
          </cell>
          <cell r="FJ667">
            <v>0</v>
          </cell>
          <cell r="FK667">
            <v>0</v>
          </cell>
          <cell r="FL667">
            <v>0</v>
          </cell>
          <cell r="FM667">
            <v>0</v>
          </cell>
          <cell r="FN667">
            <v>0</v>
          </cell>
          <cell r="FO667">
            <v>0</v>
          </cell>
          <cell r="FP667">
            <v>0</v>
          </cell>
          <cell r="FQ667">
            <v>0</v>
          </cell>
          <cell r="FR667">
            <v>0</v>
          </cell>
          <cell r="FS667">
            <v>0</v>
          </cell>
          <cell r="FT667">
            <v>0</v>
          </cell>
          <cell r="FU667">
            <v>0</v>
          </cell>
          <cell r="FV667">
            <v>0</v>
          </cell>
          <cell r="FW667">
            <v>0</v>
          </cell>
          <cell r="FX667">
            <v>0</v>
          </cell>
          <cell r="FY667">
            <v>0</v>
          </cell>
          <cell r="FZ667">
            <v>0</v>
          </cell>
          <cell r="GA667">
            <v>0</v>
          </cell>
          <cell r="GB667">
            <v>0</v>
          </cell>
          <cell r="GC667">
            <v>0</v>
          </cell>
          <cell r="GD667">
            <v>0</v>
          </cell>
          <cell r="GE667">
            <v>0</v>
          </cell>
          <cell r="GF667">
            <v>0</v>
          </cell>
          <cell r="GG667">
            <v>0</v>
          </cell>
          <cell r="GH667">
            <v>0</v>
          </cell>
          <cell r="GI667">
            <v>0</v>
          </cell>
          <cell r="GJ667">
            <v>0</v>
          </cell>
          <cell r="GK667">
            <v>0</v>
          </cell>
          <cell r="GL667">
            <v>0</v>
          </cell>
          <cell r="GM667">
            <v>0</v>
          </cell>
          <cell r="GN667">
            <v>0</v>
          </cell>
          <cell r="GO667">
            <v>0</v>
          </cell>
          <cell r="GP667">
            <v>0</v>
          </cell>
          <cell r="GQ667">
            <v>0</v>
          </cell>
          <cell r="GR667">
            <v>0</v>
          </cell>
          <cell r="GS667">
            <v>0</v>
          </cell>
          <cell r="GT667">
            <v>0</v>
          </cell>
          <cell r="GU667">
            <v>0</v>
          </cell>
          <cell r="GV667">
            <v>0</v>
          </cell>
          <cell r="GW667">
            <v>0</v>
          </cell>
          <cell r="GX667">
            <v>0</v>
          </cell>
          <cell r="GY667">
            <v>0</v>
          </cell>
          <cell r="GZ667">
            <v>0</v>
          </cell>
          <cell r="HA667">
            <v>0</v>
          </cell>
          <cell r="HB667">
            <v>0</v>
          </cell>
          <cell r="HC667">
            <v>0</v>
          </cell>
          <cell r="HD667">
            <v>0</v>
          </cell>
          <cell r="HE667">
            <v>0</v>
          </cell>
          <cell r="HF667">
            <v>0</v>
          </cell>
          <cell r="HG667">
            <v>0</v>
          </cell>
          <cell r="HH667">
            <v>0</v>
          </cell>
          <cell r="HI667">
            <v>0</v>
          </cell>
          <cell r="HJ667">
            <v>0</v>
          </cell>
          <cell r="HK667">
            <v>0</v>
          </cell>
          <cell r="HL667">
            <v>0</v>
          </cell>
          <cell r="HM667">
            <v>0</v>
          </cell>
          <cell r="HN667">
            <v>0</v>
          </cell>
          <cell r="HO667">
            <v>0</v>
          </cell>
          <cell r="HP667">
            <v>0</v>
          </cell>
          <cell r="HQ667">
            <v>0</v>
          </cell>
          <cell r="HR667">
            <v>0</v>
          </cell>
          <cell r="HS667">
            <v>0</v>
          </cell>
          <cell r="HT667">
            <v>0</v>
          </cell>
          <cell r="HU667">
            <v>0</v>
          </cell>
          <cell r="HV667">
            <v>0</v>
          </cell>
          <cell r="HW667">
            <v>0</v>
          </cell>
          <cell r="HX667">
            <v>0</v>
          </cell>
          <cell r="HY667">
            <v>0</v>
          </cell>
          <cell r="HZ667">
            <v>0</v>
          </cell>
          <cell r="IA667">
            <v>0</v>
          </cell>
          <cell r="IB667">
            <v>0</v>
          </cell>
          <cell r="IC667">
            <v>0</v>
          </cell>
          <cell r="ID667">
            <v>0</v>
          </cell>
          <cell r="IE667">
            <v>0</v>
          </cell>
          <cell r="IF667">
            <v>0</v>
          </cell>
          <cell r="IG667">
            <v>0</v>
          </cell>
          <cell r="IH667">
            <v>0</v>
          </cell>
          <cell r="II667">
            <v>0</v>
          </cell>
          <cell r="IJ667">
            <v>0</v>
          </cell>
          <cell r="IK667">
            <v>0</v>
          </cell>
          <cell r="IL667">
            <v>0</v>
          </cell>
          <cell r="IM667">
            <v>0</v>
          </cell>
          <cell r="IN667">
            <v>0</v>
          </cell>
          <cell r="IO667">
            <v>0</v>
          </cell>
          <cell r="IP667">
            <v>0</v>
          </cell>
          <cell r="IQ667">
            <v>0</v>
          </cell>
          <cell r="IR667">
            <v>0</v>
          </cell>
          <cell r="IS667">
            <v>0</v>
          </cell>
          <cell r="IT667">
            <v>0</v>
          </cell>
          <cell r="IU667">
            <v>0</v>
          </cell>
          <cell r="IV667">
            <v>0</v>
          </cell>
          <cell r="IW667">
            <v>0</v>
          </cell>
          <cell r="IX667">
            <v>0</v>
          </cell>
          <cell r="IY667">
            <v>0</v>
          </cell>
          <cell r="IZ667">
            <v>0</v>
          </cell>
          <cell r="JA667">
            <v>0</v>
          </cell>
          <cell r="JB667">
            <v>0</v>
          </cell>
          <cell r="JC667">
            <v>0</v>
          </cell>
          <cell r="JD667">
            <v>0</v>
          </cell>
          <cell r="JE667">
            <v>0</v>
          </cell>
          <cell r="JF667">
            <v>0</v>
          </cell>
          <cell r="JG667">
            <v>0</v>
          </cell>
          <cell r="JH667">
            <v>0</v>
          </cell>
          <cell r="JI667">
            <v>0</v>
          </cell>
          <cell r="JJ667">
            <v>0</v>
          </cell>
          <cell r="JK667">
            <v>0</v>
          </cell>
          <cell r="JL667">
            <v>0</v>
          </cell>
          <cell r="JM667">
            <v>0</v>
          </cell>
          <cell r="JN667">
            <v>0</v>
          </cell>
          <cell r="JO667">
            <v>0</v>
          </cell>
          <cell r="JP667">
            <v>0</v>
          </cell>
          <cell r="JQ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  <cell r="EE668">
            <v>0</v>
          </cell>
          <cell r="EF668">
            <v>0</v>
          </cell>
          <cell r="EG668">
            <v>0</v>
          </cell>
          <cell r="EH668">
            <v>0</v>
          </cell>
          <cell r="EI668">
            <v>0</v>
          </cell>
          <cell r="EJ668">
            <v>0</v>
          </cell>
          <cell r="EK668">
            <v>0</v>
          </cell>
          <cell r="EL668">
            <v>0</v>
          </cell>
          <cell r="EM668">
            <v>0</v>
          </cell>
          <cell r="EN668">
            <v>0</v>
          </cell>
          <cell r="EO668">
            <v>0</v>
          </cell>
          <cell r="EP668">
            <v>0</v>
          </cell>
          <cell r="EQ668">
            <v>0</v>
          </cell>
          <cell r="ER668">
            <v>0</v>
          </cell>
          <cell r="ES668">
            <v>0</v>
          </cell>
          <cell r="ET668">
            <v>0</v>
          </cell>
          <cell r="EU668">
            <v>0</v>
          </cell>
          <cell r="EV668">
            <v>0</v>
          </cell>
          <cell r="EW668">
            <v>0</v>
          </cell>
          <cell r="EX668">
            <v>0</v>
          </cell>
          <cell r="EY668">
            <v>0</v>
          </cell>
          <cell r="EZ668">
            <v>0</v>
          </cell>
          <cell r="FA668">
            <v>0</v>
          </cell>
          <cell r="FB668">
            <v>0</v>
          </cell>
          <cell r="FC668">
            <v>0</v>
          </cell>
          <cell r="FD668">
            <v>0</v>
          </cell>
          <cell r="FE668">
            <v>0</v>
          </cell>
          <cell r="FF668">
            <v>0</v>
          </cell>
          <cell r="FG668">
            <v>0</v>
          </cell>
          <cell r="FH668">
            <v>0</v>
          </cell>
          <cell r="FI668">
            <v>0</v>
          </cell>
          <cell r="FJ668">
            <v>0</v>
          </cell>
          <cell r="FK668">
            <v>0</v>
          </cell>
          <cell r="FL668">
            <v>0</v>
          </cell>
          <cell r="FM668">
            <v>0</v>
          </cell>
          <cell r="FN668">
            <v>0</v>
          </cell>
          <cell r="FO668">
            <v>0</v>
          </cell>
          <cell r="FP668">
            <v>0</v>
          </cell>
          <cell r="FQ668">
            <v>0</v>
          </cell>
          <cell r="FR668">
            <v>0</v>
          </cell>
          <cell r="FS668">
            <v>0</v>
          </cell>
          <cell r="FT668">
            <v>0</v>
          </cell>
          <cell r="FU668">
            <v>0</v>
          </cell>
          <cell r="FV668">
            <v>0</v>
          </cell>
          <cell r="FW668">
            <v>0</v>
          </cell>
          <cell r="FX668">
            <v>0</v>
          </cell>
          <cell r="FY668">
            <v>0</v>
          </cell>
          <cell r="FZ668">
            <v>0</v>
          </cell>
          <cell r="GA668">
            <v>0</v>
          </cell>
          <cell r="GB668">
            <v>0</v>
          </cell>
          <cell r="GC668">
            <v>0</v>
          </cell>
          <cell r="GD668">
            <v>0</v>
          </cell>
          <cell r="GE668">
            <v>-3.0381999999997637E-7</v>
          </cell>
          <cell r="GF668">
            <v>0</v>
          </cell>
          <cell r="GG668">
            <v>0</v>
          </cell>
          <cell r="GH668">
            <v>1.0744000000000113E-7</v>
          </cell>
          <cell r="GI668">
            <v>-3.347599999999961E-7</v>
          </cell>
          <cell r="GJ668">
            <v>8.0319999999999597E-8</v>
          </cell>
          <cell r="GK668">
            <v>-1.5272999999999981E-7</v>
          </cell>
          <cell r="GL668">
            <v>-1.1780000000000758E-8</v>
          </cell>
          <cell r="GM668">
            <v>7.6899999999992437E-9</v>
          </cell>
          <cell r="GN668">
            <v>0</v>
          </cell>
          <cell r="GO668">
            <v>0</v>
          </cell>
          <cell r="GP668">
            <v>0</v>
          </cell>
          <cell r="GQ668">
            <v>0</v>
          </cell>
          <cell r="GR668">
            <v>0</v>
          </cell>
          <cell r="GS668">
            <v>0</v>
          </cell>
          <cell r="GT668">
            <v>0</v>
          </cell>
          <cell r="GU668">
            <v>0</v>
          </cell>
          <cell r="GV668">
            <v>0</v>
          </cell>
          <cell r="GW668">
            <v>0</v>
          </cell>
          <cell r="GX668">
            <v>0</v>
          </cell>
          <cell r="GY668">
            <v>0</v>
          </cell>
          <cell r="GZ668">
            <v>0</v>
          </cell>
          <cell r="HA668">
            <v>0</v>
          </cell>
          <cell r="HB668">
            <v>0</v>
          </cell>
          <cell r="HC668">
            <v>0</v>
          </cell>
          <cell r="HD668">
            <v>0</v>
          </cell>
          <cell r="HE668">
            <v>0</v>
          </cell>
          <cell r="HF668">
            <v>0</v>
          </cell>
          <cell r="HG668">
            <v>0</v>
          </cell>
          <cell r="HH668">
            <v>0</v>
          </cell>
          <cell r="HI668">
            <v>0</v>
          </cell>
          <cell r="HJ668">
            <v>0</v>
          </cell>
          <cell r="HK668">
            <v>0</v>
          </cell>
          <cell r="HL668">
            <v>0</v>
          </cell>
          <cell r="HM668">
            <v>0</v>
          </cell>
          <cell r="HN668">
            <v>0</v>
          </cell>
          <cell r="HO668">
            <v>0</v>
          </cell>
          <cell r="HP668">
            <v>0</v>
          </cell>
          <cell r="HQ668">
            <v>0</v>
          </cell>
          <cell r="HR668">
            <v>0</v>
          </cell>
          <cell r="HS668">
            <v>0</v>
          </cell>
          <cell r="HT668">
            <v>0</v>
          </cell>
          <cell r="HU668">
            <v>0</v>
          </cell>
          <cell r="HV668">
            <v>0</v>
          </cell>
          <cell r="HW668">
            <v>0</v>
          </cell>
          <cell r="HX668">
            <v>0</v>
          </cell>
          <cell r="HY668">
            <v>0</v>
          </cell>
          <cell r="HZ668">
            <v>0</v>
          </cell>
          <cell r="IA668">
            <v>0</v>
          </cell>
          <cell r="IB668">
            <v>0</v>
          </cell>
          <cell r="IC668">
            <v>0</v>
          </cell>
          <cell r="ID668">
            <v>0</v>
          </cell>
          <cell r="IE668">
            <v>5.2499999999986368E-8</v>
          </cell>
          <cell r="IF668">
            <v>0</v>
          </cell>
          <cell r="IG668">
            <v>0</v>
          </cell>
          <cell r="IH668">
            <v>5.2500000000003309E-8</v>
          </cell>
          <cell r="II668">
            <v>0</v>
          </cell>
          <cell r="IJ668">
            <v>0</v>
          </cell>
          <cell r="IK668">
            <v>0</v>
          </cell>
          <cell r="IL668">
            <v>0</v>
          </cell>
          <cell r="IM668">
            <v>0</v>
          </cell>
          <cell r="IN668">
            <v>0</v>
          </cell>
          <cell r="IO668">
            <v>0</v>
          </cell>
          <cell r="IP668">
            <v>0</v>
          </cell>
          <cell r="IQ668">
            <v>0</v>
          </cell>
          <cell r="IR668">
            <v>0</v>
          </cell>
          <cell r="IS668">
            <v>0</v>
          </cell>
          <cell r="IT668">
            <v>0</v>
          </cell>
          <cell r="IU668">
            <v>0</v>
          </cell>
          <cell r="IV668">
            <v>0</v>
          </cell>
          <cell r="IW668">
            <v>0</v>
          </cell>
          <cell r="IX668">
            <v>0</v>
          </cell>
          <cell r="IY668">
            <v>0</v>
          </cell>
          <cell r="IZ668">
            <v>0</v>
          </cell>
          <cell r="JA668">
            <v>0</v>
          </cell>
          <cell r="JB668">
            <v>0</v>
          </cell>
          <cell r="JC668">
            <v>0</v>
          </cell>
          <cell r="JD668">
            <v>0</v>
          </cell>
          <cell r="JE668">
            <v>-4.4740000000012721E-8</v>
          </cell>
          <cell r="JF668">
            <v>0</v>
          </cell>
          <cell r="JG668">
            <v>0</v>
          </cell>
          <cell r="JH668">
            <v>-4.4740000000000863E-8</v>
          </cell>
          <cell r="JI668">
            <v>0</v>
          </cell>
          <cell r="JJ668">
            <v>0</v>
          </cell>
          <cell r="JK668">
            <v>0</v>
          </cell>
          <cell r="JL668">
            <v>0</v>
          </cell>
          <cell r="JM668">
            <v>0</v>
          </cell>
          <cell r="JN668">
            <v>0</v>
          </cell>
          <cell r="JO668">
            <v>0</v>
          </cell>
          <cell r="JP668">
            <v>0</v>
          </cell>
          <cell r="JQ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  <cell r="EE669">
            <v>0</v>
          </cell>
          <cell r="EF669">
            <v>0</v>
          </cell>
          <cell r="EG669">
            <v>0</v>
          </cell>
          <cell r="EH669">
            <v>0</v>
          </cell>
          <cell r="EI669">
            <v>0</v>
          </cell>
          <cell r="EJ669">
            <v>0</v>
          </cell>
          <cell r="EK669">
            <v>0</v>
          </cell>
          <cell r="EL669">
            <v>0</v>
          </cell>
          <cell r="EM669">
            <v>0</v>
          </cell>
          <cell r="EN669">
            <v>0</v>
          </cell>
          <cell r="EO669">
            <v>0</v>
          </cell>
          <cell r="EP669">
            <v>0</v>
          </cell>
          <cell r="EQ669">
            <v>0</v>
          </cell>
          <cell r="ER669">
            <v>0</v>
          </cell>
          <cell r="ES669">
            <v>0</v>
          </cell>
          <cell r="ET669">
            <v>0</v>
          </cell>
          <cell r="EU669">
            <v>0</v>
          </cell>
          <cell r="EV669">
            <v>0</v>
          </cell>
          <cell r="EW669">
            <v>0</v>
          </cell>
          <cell r="EX669">
            <v>0</v>
          </cell>
          <cell r="EY669">
            <v>0</v>
          </cell>
          <cell r="EZ669">
            <v>0</v>
          </cell>
          <cell r="FA669">
            <v>0</v>
          </cell>
          <cell r="FB669">
            <v>0</v>
          </cell>
          <cell r="FC669">
            <v>0</v>
          </cell>
          <cell r="FD669">
            <v>0</v>
          </cell>
          <cell r="FE669">
            <v>0</v>
          </cell>
          <cell r="FF669">
            <v>0</v>
          </cell>
          <cell r="FG669">
            <v>0</v>
          </cell>
          <cell r="FH669">
            <v>0</v>
          </cell>
          <cell r="FI669">
            <v>0</v>
          </cell>
          <cell r="FJ669">
            <v>0</v>
          </cell>
          <cell r="FK669">
            <v>0</v>
          </cell>
          <cell r="FL669">
            <v>0</v>
          </cell>
          <cell r="FM669">
            <v>0</v>
          </cell>
          <cell r="FN669">
            <v>0</v>
          </cell>
          <cell r="FO669">
            <v>0</v>
          </cell>
          <cell r="FP669">
            <v>0</v>
          </cell>
          <cell r="FQ669">
            <v>0</v>
          </cell>
          <cell r="FR669">
            <v>0</v>
          </cell>
          <cell r="FS669">
            <v>0</v>
          </cell>
          <cell r="FT669">
            <v>0</v>
          </cell>
          <cell r="FU669">
            <v>0</v>
          </cell>
          <cell r="FV669">
            <v>0</v>
          </cell>
          <cell r="FW669">
            <v>0</v>
          </cell>
          <cell r="FX669">
            <v>0</v>
          </cell>
          <cell r="FY669">
            <v>0</v>
          </cell>
          <cell r="FZ669">
            <v>0</v>
          </cell>
          <cell r="GA669">
            <v>0</v>
          </cell>
          <cell r="GB669">
            <v>0</v>
          </cell>
          <cell r="GC669">
            <v>0</v>
          </cell>
          <cell r="GD669">
            <v>0</v>
          </cell>
          <cell r="GE669">
            <v>-4.7412518000000681E-4</v>
          </cell>
          <cell r="GF669">
            <v>2.0223999996904496E-7</v>
          </cell>
          <cell r="GG669">
            <v>-1.3528299999954196E-6</v>
          </cell>
          <cell r="GH669">
            <v>7.0955090000018872E-5</v>
          </cell>
          <cell r="GI669">
            <v>1.6162040000017308E-5</v>
          </cell>
          <cell r="GJ669">
            <v>-3.0067513999998408E-4</v>
          </cell>
          <cell r="GK669">
            <v>-1.9347237999997602E-4</v>
          </cell>
          <cell r="GL669">
            <v>1.9906787999998676E-4</v>
          </cell>
          <cell r="GM669">
            <v>-2.1465761000005745E-4</v>
          </cell>
          <cell r="GN669">
            <v>-7.4440000025211006E-8</v>
          </cell>
          <cell r="GO669">
            <v>-5.0213549999983398E-5</v>
          </cell>
          <cell r="GP669">
            <v>-6.1840000009638629E-8</v>
          </cell>
          <cell r="GQ669">
            <v>-4.639999981459475E-9</v>
          </cell>
          <cell r="GR669">
            <v>5.4017766000002965E-4</v>
          </cell>
          <cell r="GS669">
            <v>2.3128399999905458E-6</v>
          </cell>
          <cell r="GT669">
            <v>-1.9180986999997596E-4</v>
          </cell>
          <cell r="GU669">
            <v>6.9116240000000051E-5</v>
          </cell>
          <cell r="GV669">
            <v>-6.6302229999981588E-5</v>
          </cell>
          <cell r="GW669">
            <v>-4.3734299999986792E-5</v>
          </cell>
          <cell r="GX669">
            <v>1.5093067999996657E-4</v>
          </cell>
          <cell r="GY669">
            <v>3.3485581999999348E-4</v>
          </cell>
          <cell r="GZ669">
            <v>4.496473799999734E-4</v>
          </cell>
          <cell r="HA669">
            <v>-2.5744757000001339E-4</v>
          </cell>
          <cell r="HB669">
            <v>-4.2972170000016296E-5</v>
          </cell>
          <cell r="HC669">
            <v>8.0834159999987332E-5</v>
          </cell>
          <cell r="HD669">
            <v>5.4746679999995163E-5</v>
          </cell>
          <cell r="HE669">
            <v>1.4853293999994577E-4</v>
          </cell>
          <cell r="HF669">
            <v>-3.0347390999996282E-4</v>
          </cell>
          <cell r="HG669">
            <v>-9.5174999999447785E-6</v>
          </cell>
          <cell r="HH669">
            <v>1.4628090000023963E-5</v>
          </cell>
          <cell r="HI669">
            <v>-2.921323099999984E-4</v>
          </cell>
          <cell r="HJ669">
            <v>-9.1087679999990456E-5</v>
          </cell>
          <cell r="HK669">
            <v>6.0094560000001351E-5</v>
          </cell>
          <cell r="HL669">
            <v>4.651111799999913E-4</v>
          </cell>
          <cell r="HM669">
            <v>7.7362529999958074E-5</v>
          </cell>
          <cell r="HN669">
            <v>5.7085248000000866E-4</v>
          </cell>
          <cell r="HO669">
            <v>-3.5573764000002006E-4</v>
          </cell>
          <cell r="HP669">
            <v>-2.3690540000009808E-5</v>
          </cell>
          <cell r="HQ669">
            <v>3.6123679999999769E-5</v>
          </cell>
          <cell r="HR669">
            <v>-1.1643192300001548E-3</v>
          </cell>
          <cell r="HS669">
            <v>3.5374280000000091E-5</v>
          </cell>
          <cell r="HT669">
            <v>1.7423174000000263E-4</v>
          </cell>
          <cell r="HU669">
            <v>-1.1420468000003514E-4</v>
          </cell>
          <cell r="HV669">
            <v>4.2761647000000291E-4</v>
          </cell>
          <cell r="HW669">
            <v>-6.2041678999996686E-4</v>
          </cell>
          <cell r="HX669">
            <v>1.1262671999995311E-4</v>
          </cell>
          <cell r="HY669">
            <v>-3.2014140000036218E-5</v>
          </cell>
          <cell r="HZ669">
            <v>-2.228670499999641E-4</v>
          </cell>
          <cell r="IA669">
            <v>-3.8350004000001214E-4</v>
          </cell>
          <cell r="IB669">
            <v>-2.5053890000001355E-4</v>
          </cell>
          <cell r="IC669">
            <v>-6.4131140000034392E-5</v>
          </cell>
          <cell r="ID669">
            <v>-2.2649569999999564E-4</v>
          </cell>
          <cell r="IE669">
            <v>-5.6267288000011462E-4</v>
          </cell>
          <cell r="IF669">
            <v>-1.8585661999998004E-4</v>
          </cell>
          <cell r="IG669">
            <v>-1.4757358000000442E-4</v>
          </cell>
          <cell r="IH669">
            <v>-1.4215603999997994E-4</v>
          </cell>
          <cell r="II669">
            <v>-3.5530975999997771E-4</v>
          </cell>
          <cell r="IJ669">
            <v>-4.643917599999603E-4</v>
          </cell>
          <cell r="IK669">
            <v>3.3024375000001438E-4</v>
          </cell>
          <cell r="IL669">
            <v>1.9832854000000066E-4</v>
          </cell>
          <cell r="IM669">
            <v>3.8190974000001932E-4</v>
          </cell>
          <cell r="IN669">
            <v>-3.2143754000002467E-4</v>
          </cell>
          <cell r="IO669">
            <v>1.2817170999998573E-4</v>
          </cell>
          <cell r="IP669">
            <v>1.0134289999999546E-4</v>
          </cell>
          <cell r="IQ669">
            <v>-8.5944219999994909E-5</v>
          </cell>
          <cell r="IR669">
            <v>1.9234579000000362E-3</v>
          </cell>
          <cell r="IS669">
            <v>1.0565069999998733E-4</v>
          </cell>
          <cell r="IT669">
            <v>-2.6696115000002241E-4</v>
          </cell>
          <cell r="IU669">
            <v>7.5891590000015663E-5</v>
          </cell>
          <cell r="IV669">
            <v>4.3320628000001471E-4</v>
          </cell>
          <cell r="IW669">
            <v>2.4846347000001545E-4</v>
          </cell>
          <cell r="IX669">
            <v>5.7435723999998967E-4</v>
          </cell>
          <cell r="IY669">
            <v>3.2680770000000081E-4</v>
          </cell>
          <cell r="IZ669">
            <v>-3.3729017000000416E-4</v>
          </cell>
          <cell r="JA669">
            <v>1.8675774000001533E-4</v>
          </cell>
          <cell r="JB669">
            <v>4.8805161999998514E-4</v>
          </cell>
          <cell r="JC669">
            <v>8.8275009999999599E-5</v>
          </cell>
          <cell r="JD669">
            <v>2.4786999999748538E-7</v>
          </cell>
          <cell r="JE669">
            <v>1.2362089700002077E-3</v>
          </cell>
          <cell r="JF669">
            <v>1.0005777200000621E-3</v>
          </cell>
          <cell r="JG669">
            <v>-5.2744959999997953E-4</v>
          </cell>
          <cell r="JH669">
            <v>7.5617420000007041E-5</v>
          </cell>
          <cell r="JI669">
            <v>2.2388402999998225E-4</v>
          </cell>
          <cell r="JJ669">
            <v>2.1058173999999319E-4</v>
          </cell>
          <cell r="JK669">
            <v>4.7024909999998643E-5</v>
          </cell>
          <cell r="JL669">
            <v>1.8248045999999518E-4</v>
          </cell>
          <cell r="JM669">
            <v>5.5882990000005739E-5</v>
          </cell>
          <cell r="JN669">
            <v>2.3282240999999981E-4</v>
          </cell>
          <cell r="JO669">
            <v>-3.3923052000001119E-4</v>
          </cell>
          <cell r="JP669">
            <v>1.0517282000002681E-4</v>
          </cell>
          <cell r="JQ669">
            <v>-3.1155409999983341E-5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  <cell r="EF670">
            <v>0</v>
          </cell>
          <cell r="EG670">
            <v>0</v>
          </cell>
          <cell r="EH670">
            <v>0</v>
          </cell>
          <cell r="EI670">
            <v>0</v>
          </cell>
          <cell r="EJ670">
            <v>0</v>
          </cell>
          <cell r="EK670">
            <v>0</v>
          </cell>
          <cell r="EL670">
            <v>0</v>
          </cell>
          <cell r="EM670">
            <v>0</v>
          </cell>
          <cell r="EN670">
            <v>0</v>
          </cell>
          <cell r="EO670">
            <v>0</v>
          </cell>
          <cell r="EP670">
            <v>0</v>
          </cell>
          <cell r="EQ670">
            <v>0</v>
          </cell>
          <cell r="ER670">
            <v>0</v>
          </cell>
          <cell r="ES670">
            <v>0</v>
          </cell>
          <cell r="ET670">
            <v>0</v>
          </cell>
          <cell r="EU670">
            <v>0</v>
          </cell>
          <cell r="EV670">
            <v>0</v>
          </cell>
          <cell r="EW670">
            <v>0</v>
          </cell>
          <cell r="EX670">
            <v>0</v>
          </cell>
          <cell r="EY670">
            <v>0</v>
          </cell>
          <cell r="EZ670">
            <v>0</v>
          </cell>
          <cell r="FA670">
            <v>0</v>
          </cell>
          <cell r="FB670">
            <v>0</v>
          </cell>
          <cell r="FC670">
            <v>0</v>
          </cell>
          <cell r="FD670">
            <v>0</v>
          </cell>
          <cell r="FE670">
            <v>0</v>
          </cell>
          <cell r="FF670">
            <v>0</v>
          </cell>
          <cell r="FG670">
            <v>0</v>
          </cell>
          <cell r="FH670">
            <v>0</v>
          </cell>
          <cell r="FI670">
            <v>0</v>
          </cell>
          <cell r="FJ670">
            <v>0</v>
          </cell>
          <cell r="FK670">
            <v>0</v>
          </cell>
          <cell r="FL670">
            <v>0</v>
          </cell>
          <cell r="FM670">
            <v>0</v>
          </cell>
          <cell r="FN670">
            <v>0</v>
          </cell>
          <cell r="FO670">
            <v>0</v>
          </cell>
          <cell r="FP670">
            <v>0</v>
          </cell>
          <cell r="FQ670">
            <v>0</v>
          </cell>
          <cell r="FR670">
            <v>0</v>
          </cell>
          <cell r="FS670">
            <v>0</v>
          </cell>
          <cell r="FT670">
            <v>0</v>
          </cell>
          <cell r="FU670">
            <v>0</v>
          </cell>
          <cell r="FV670">
            <v>0</v>
          </cell>
          <cell r="FW670">
            <v>0</v>
          </cell>
          <cell r="FX670">
            <v>0</v>
          </cell>
          <cell r="FY670">
            <v>0</v>
          </cell>
          <cell r="FZ670">
            <v>0</v>
          </cell>
          <cell r="GA670">
            <v>0</v>
          </cell>
          <cell r="GB670">
            <v>0</v>
          </cell>
          <cell r="GC670">
            <v>0</v>
          </cell>
          <cell r="GD670">
            <v>0</v>
          </cell>
          <cell r="GE670">
            <v>0</v>
          </cell>
          <cell r="GF670">
            <v>0</v>
          </cell>
          <cell r="GG670">
            <v>0</v>
          </cell>
          <cell r="GH670">
            <v>0</v>
          </cell>
          <cell r="GI670">
            <v>0</v>
          </cell>
          <cell r="GJ670">
            <v>0</v>
          </cell>
          <cell r="GK670">
            <v>0</v>
          </cell>
          <cell r="GL670">
            <v>0</v>
          </cell>
          <cell r="GM670">
            <v>0</v>
          </cell>
          <cell r="GN670">
            <v>0</v>
          </cell>
          <cell r="GO670">
            <v>0</v>
          </cell>
          <cell r="GP670">
            <v>0</v>
          </cell>
          <cell r="GQ670">
            <v>0</v>
          </cell>
          <cell r="GR670">
            <v>0</v>
          </cell>
          <cell r="GS670">
            <v>0</v>
          </cell>
          <cell r="GT670">
            <v>0</v>
          </cell>
          <cell r="GU670">
            <v>0</v>
          </cell>
          <cell r="GV670">
            <v>0</v>
          </cell>
          <cell r="GW670">
            <v>0</v>
          </cell>
          <cell r="GX670">
            <v>0</v>
          </cell>
          <cell r="GY670">
            <v>0</v>
          </cell>
          <cell r="GZ670">
            <v>0</v>
          </cell>
          <cell r="HA670">
            <v>0</v>
          </cell>
          <cell r="HB670">
            <v>0</v>
          </cell>
          <cell r="HC670">
            <v>0</v>
          </cell>
          <cell r="HD670">
            <v>0</v>
          </cell>
          <cell r="HE670">
            <v>0</v>
          </cell>
          <cell r="HF670">
            <v>0</v>
          </cell>
          <cell r="HG670">
            <v>0</v>
          </cell>
          <cell r="HH670">
            <v>0</v>
          </cell>
          <cell r="HI670">
            <v>0</v>
          </cell>
          <cell r="HJ670">
            <v>0</v>
          </cell>
          <cell r="HK670">
            <v>0</v>
          </cell>
          <cell r="HL670">
            <v>0</v>
          </cell>
          <cell r="HM670">
            <v>0</v>
          </cell>
          <cell r="HN670">
            <v>0</v>
          </cell>
          <cell r="HO670">
            <v>0</v>
          </cell>
          <cell r="HP670">
            <v>0</v>
          </cell>
          <cell r="HQ670">
            <v>0</v>
          </cell>
          <cell r="HR670">
            <v>0</v>
          </cell>
          <cell r="HS670">
            <v>0</v>
          </cell>
          <cell r="HT670">
            <v>0</v>
          </cell>
          <cell r="HU670">
            <v>0</v>
          </cell>
          <cell r="HV670">
            <v>0</v>
          </cell>
          <cell r="HW670">
            <v>0</v>
          </cell>
          <cell r="HX670">
            <v>0</v>
          </cell>
          <cell r="HY670">
            <v>0</v>
          </cell>
          <cell r="HZ670">
            <v>0</v>
          </cell>
          <cell r="IA670">
            <v>0</v>
          </cell>
          <cell r="IB670">
            <v>0</v>
          </cell>
          <cell r="IC670">
            <v>0</v>
          </cell>
          <cell r="ID670">
            <v>0</v>
          </cell>
          <cell r="IE670">
            <v>0</v>
          </cell>
          <cell r="IF670">
            <v>0</v>
          </cell>
          <cell r="IG670">
            <v>0</v>
          </cell>
          <cell r="IH670">
            <v>0</v>
          </cell>
          <cell r="II670">
            <v>0</v>
          </cell>
          <cell r="IJ670">
            <v>0</v>
          </cell>
          <cell r="IK670">
            <v>0</v>
          </cell>
          <cell r="IL670">
            <v>0</v>
          </cell>
          <cell r="IM670">
            <v>0</v>
          </cell>
          <cell r="IN670">
            <v>0</v>
          </cell>
          <cell r="IO670">
            <v>0</v>
          </cell>
          <cell r="IP670">
            <v>0</v>
          </cell>
          <cell r="IQ670">
            <v>0</v>
          </cell>
          <cell r="IR670">
            <v>0</v>
          </cell>
          <cell r="IS670">
            <v>0</v>
          </cell>
          <cell r="IT670">
            <v>0</v>
          </cell>
          <cell r="IU670">
            <v>0</v>
          </cell>
          <cell r="IV670">
            <v>0</v>
          </cell>
          <cell r="IW670">
            <v>0</v>
          </cell>
          <cell r="IX670">
            <v>0</v>
          </cell>
          <cell r="IY670">
            <v>0</v>
          </cell>
          <cell r="IZ670">
            <v>0</v>
          </cell>
          <cell r="JA670">
            <v>0</v>
          </cell>
          <cell r="JB670">
            <v>0</v>
          </cell>
          <cell r="JC670">
            <v>0</v>
          </cell>
          <cell r="JD670">
            <v>0</v>
          </cell>
          <cell r="JE670">
            <v>0</v>
          </cell>
          <cell r="JF670">
            <v>0</v>
          </cell>
          <cell r="JG670">
            <v>0</v>
          </cell>
          <cell r="JH670">
            <v>0</v>
          </cell>
          <cell r="JI670">
            <v>0</v>
          </cell>
          <cell r="JJ670">
            <v>0</v>
          </cell>
          <cell r="JK670">
            <v>0</v>
          </cell>
          <cell r="JL670">
            <v>0</v>
          </cell>
          <cell r="JM670">
            <v>0</v>
          </cell>
          <cell r="JN670">
            <v>0</v>
          </cell>
          <cell r="JO670">
            <v>0</v>
          </cell>
          <cell r="JP670">
            <v>0</v>
          </cell>
          <cell r="JQ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  <cell r="EF671">
            <v>0</v>
          </cell>
          <cell r="EG671">
            <v>0</v>
          </cell>
          <cell r="EH671">
            <v>0</v>
          </cell>
          <cell r="EI671">
            <v>0</v>
          </cell>
          <cell r="EJ671">
            <v>0</v>
          </cell>
          <cell r="EK671">
            <v>0</v>
          </cell>
          <cell r="EL671">
            <v>0</v>
          </cell>
          <cell r="EM671">
            <v>0</v>
          </cell>
          <cell r="EN671">
            <v>0</v>
          </cell>
          <cell r="EO671">
            <v>0</v>
          </cell>
          <cell r="EP671">
            <v>0</v>
          </cell>
          <cell r="EQ671">
            <v>0</v>
          </cell>
          <cell r="ER671">
            <v>0</v>
          </cell>
          <cell r="ES671">
            <v>0</v>
          </cell>
          <cell r="ET671">
            <v>0</v>
          </cell>
          <cell r="EU671">
            <v>0</v>
          </cell>
          <cell r="EV671">
            <v>0</v>
          </cell>
          <cell r="EW671">
            <v>0</v>
          </cell>
          <cell r="EX671">
            <v>0</v>
          </cell>
          <cell r="EY671">
            <v>0</v>
          </cell>
          <cell r="EZ671">
            <v>0</v>
          </cell>
          <cell r="FA671">
            <v>0</v>
          </cell>
          <cell r="FB671">
            <v>0</v>
          </cell>
          <cell r="FC671">
            <v>0</v>
          </cell>
          <cell r="FD671">
            <v>0</v>
          </cell>
          <cell r="FE671">
            <v>0</v>
          </cell>
          <cell r="FF671">
            <v>0</v>
          </cell>
          <cell r="FG671">
            <v>0</v>
          </cell>
          <cell r="FH671">
            <v>0</v>
          </cell>
          <cell r="FI671">
            <v>0</v>
          </cell>
          <cell r="FJ671">
            <v>0</v>
          </cell>
          <cell r="FK671">
            <v>0</v>
          </cell>
          <cell r="FL671">
            <v>0</v>
          </cell>
          <cell r="FM671">
            <v>0</v>
          </cell>
          <cell r="FN671">
            <v>0</v>
          </cell>
          <cell r="FO671">
            <v>0</v>
          </cell>
          <cell r="FP671">
            <v>0</v>
          </cell>
          <cell r="FQ671">
            <v>0</v>
          </cell>
          <cell r="FR671">
            <v>0</v>
          </cell>
          <cell r="FS671">
            <v>0</v>
          </cell>
          <cell r="FT671">
            <v>0</v>
          </cell>
          <cell r="FU671">
            <v>0</v>
          </cell>
          <cell r="FV671">
            <v>0</v>
          </cell>
          <cell r="FW671">
            <v>0</v>
          </cell>
          <cell r="FX671">
            <v>0</v>
          </cell>
          <cell r="FY671">
            <v>0</v>
          </cell>
          <cell r="FZ671">
            <v>0</v>
          </cell>
          <cell r="GA671">
            <v>0</v>
          </cell>
          <cell r="GB671">
            <v>0</v>
          </cell>
          <cell r="GC671">
            <v>0</v>
          </cell>
          <cell r="GD671">
            <v>0</v>
          </cell>
          <cell r="GE671">
            <v>0</v>
          </cell>
          <cell r="GF671">
            <v>0</v>
          </cell>
          <cell r="GG671">
            <v>0</v>
          </cell>
          <cell r="GH671">
            <v>0</v>
          </cell>
          <cell r="GI671">
            <v>0</v>
          </cell>
          <cell r="GJ671">
            <v>0</v>
          </cell>
          <cell r="GK671">
            <v>0</v>
          </cell>
          <cell r="GL671">
            <v>0</v>
          </cell>
          <cell r="GM671">
            <v>0</v>
          </cell>
          <cell r="GN671">
            <v>0</v>
          </cell>
          <cell r="GO671">
            <v>0</v>
          </cell>
          <cell r="GP671">
            <v>0</v>
          </cell>
          <cell r="GQ671">
            <v>0</v>
          </cell>
          <cell r="GR671">
            <v>0</v>
          </cell>
          <cell r="GS671">
            <v>0</v>
          </cell>
          <cell r="GT671">
            <v>0</v>
          </cell>
          <cell r="GU671">
            <v>0</v>
          </cell>
          <cell r="GV671">
            <v>0</v>
          </cell>
          <cell r="GW671">
            <v>0</v>
          </cell>
          <cell r="GX671">
            <v>0</v>
          </cell>
          <cell r="GY671">
            <v>0</v>
          </cell>
          <cell r="GZ671">
            <v>0</v>
          </cell>
          <cell r="HA671">
            <v>0</v>
          </cell>
          <cell r="HB671">
            <v>0</v>
          </cell>
          <cell r="HC671">
            <v>0</v>
          </cell>
          <cell r="HD671">
            <v>0</v>
          </cell>
          <cell r="HE671">
            <v>0</v>
          </cell>
          <cell r="HF671">
            <v>0</v>
          </cell>
          <cell r="HG671">
            <v>0</v>
          </cell>
          <cell r="HH671">
            <v>0</v>
          </cell>
          <cell r="HI671">
            <v>0</v>
          </cell>
          <cell r="HJ671">
            <v>0</v>
          </cell>
          <cell r="HK671">
            <v>0</v>
          </cell>
          <cell r="HL671">
            <v>0</v>
          </cell>
          <cell r="HM671">
            <v>0</v>
          </cell>
          <cell r="HN671">
            <v>0</v>
          </cell>
          <cell r="HO671">
            <v>0</v>
          </cell>
          <cell r="HP671">
            <v>0</v>
          </cell>
          <cell r="HQ671">
            <v>0</v>
          </cell>
          <cell r="HR671">
            <v>0</v>
          </cell>
          <cell r="HS671">
            <v>0</v>
          </cell>
          <cell r="HT671">
            <v>0</v>
          </cell>
          <cell r="HU671">
            <v>0</v>
          </cell>
          <cell r="HV671">
            <v>0</v>
          </cell>
          <cell r="HW671">
            <v>0</v>
          </cell>
          <cell r="HX671">
            <v>0</v>
          </cell>
          <cell r="HY671">
            <v>0</v>
          </cell>
          <cell r="HZ671">
            <v>0</v>
          </cell>
          <cell r="IA671">
            <v>0</v>
          </cell>
          <cell r="IB671">
            <v>0</v>
          </cell>
          <cell r="IC671">
            <v>0</v>
          </cell>
          <cell r="ID671">
            <v>0</v>
          </cell>
          <cell r="IE671">
            <v>0</v>
          </cell>
          <cell r="IF671">
            <v>0</v>
          </cell>
          <cell r="IG671">
            <v>0</v>
          </cell>
          <cell r="IH671">
            <v>0</v>
          </cell>
          <cell r="II671">
            <v>0</v>
          </cell>
          <cell r="IJ671">
            <v>0</v>
          </cell>
          <cell r="IK671">
            <v>0</v>
          </cell>
          <cell r="IL671">
            <v>0</v>
          </cell>
          <cell r="IM671">
            <v>0</v>
          </cell>
          <cell r="IN671">
            <v>0</v>
          </cell>
          <cell r="IO671">
            <v>0</v>
          </cell>
          <cell r="IP671">
            <v>0</v>
          </cell>
          <cell r="IQ671">
            <v>0</v>
          </cell>
          <cell r="IR671">
            <v>0</v>
          </cell>
          <cell r="IS671">
            <v>0</v>
          </cell>
          <cell r="IT671">
            <v>0</v>
          </cell>
          <cell r="IU671">
            <v>0</v>
          </cell>
          <cell r="IV671">
            <v>0</v>
          </cell>
          <cell r="IW671">
            <v>0</v>
          </cell>
          <cell r="IX671">
            <v>0</v>
          </cell>
          <cell r="IY671">
            <v>0</v>
          </cell>
          <cell r="IZ671">
            <v>0</v>
          </cell>
          <cell r="JA671">
            <v>0</v>
          </cell>
          <cell r="JB671">
            <v>0</v>
          </cell>
          <cell r="JC671">
            <v>0</v>
          </cell>
          <cell r="JD671">
            <v>0</v>
          </cell>
          <cell r="JE671">
            <v>0</v>
          </cell>
          <cell r="JF671">
            <v>0</v>
          </cell>
          <cell r="JG671">
            <v>0</v>
          </cell>
          <cell r="JH671">
            <v>0</v>
          </cell>
          <cell r="JI671">
            <v>0</v>
          </cell>
          <cell r="JJ671">
            <v>0</v>
          </cell>
          <cell r="JK671">
            <v>0</v>
          </cell>
          <cell r="JL671">
            <v>0</v>
          </cell>
          <cell r="JM671">
            <v>0</v>
          </cell>
          <cell r="JN671">
            <v>0</v>
          </cell>
          <cell r="JO671">
            <v>0</v>
          </cell>
          <cell r="JP671">
            <v>0</v>
          </cell>
          <cell r="JQ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  <cell r="EE672">
            <v>0</v>
          </cell>
          <cell r="EF672">
            <v>0</v>
          </cell>
          <cell r="EG672">
            <v>0</v>
          </cell>
          <cell r="EH672">
            <v>0</v>
          </cell>
          <cell r="EI672">
            <v>0</v>
          </cell>
          <cell r="EJ672">
            <v>0</v>
          </cell>
          <cell r="EK672">
            <v>0</v>
          </cell>
          <cell r="EL672">
            <v>0</v>
          </cell>
          <cell r="EM672">
            <v>0</v>
          </cell>
          <cell r="EN672">
            <v>0</v>
          </cell>
          <cell r="EO672">
            <v>0</v>
          </cell>
          <cell r="EP672">
            <v>0</v>
          </cell>
          <cell r="EQ672">
            <v>0</v>
          </cell>
          <cell r="ER672">
            <v>0</v>
          </cell>
          <cell r="ES672">
            <v>0</v>
          </cell>
          <cell r="ET672">
            <v>0</v>
          </cell>
          <cell r="EU672">
            <v>0</v>
          </cell>
          <cell r="EV672">
            <v>0</v>
          </cell>
          <cell r="EW672">
            <v>0</v>
          </cell>
          <cell r="EX672">
            <v>0</v>
          </cell>
          <cell r="EY672">
            <v>0</v>
          </cell>
          <cell r="EZ672">
            <v>0</v>
          </cell>
          <cell r="FA672">
            <v>0</v>
          </cell>
          <cell r="FB672">
            <v>0</v>
          </cell>
          <cell r="FC672">
            <v>0</v>
          </cell>
          <cell r="FD672">
            <v>0</v>
          </cell>
          <cell r="FE672">
            <v>0</v>
          </cell>
          <cell r="FF672">
            <v>0</v>
          </cell>
          <cell r="FG672">
            <v>0</v>
          </cell>
          <cell r="FH672">
            <v>0</v>
          </cell>
          <cell r="FI672">
            <v>0</v>
          </cell>
          <cell r="FJ672">
            <v>0</v>
          </cell>
          <cell r="FK672">
            <v>0</v>
          </cell>
          <cell r="FL672">
            <v>0</v>
          </cell>
          <cell r="FM672">
            <v>0</v>
          </cell>
          <cell r="FN672">
            <v>0</v>
          </cell>
          <cell r="FO672">
            <v>0</v>
          </cell>
          <cell r="FP672">
            <v>0</v>
          </cell>
          <cell r="FQ672">
            <v>0</v>
          </cell>
          <cell r="FR672">
            <v>0</v>
          </cell>
          <cell r="FS672">
            <v>0</v>
          </cell>
          <cell r="FT672">
            <v>0</v>
          </cell>
          <cell r="FU672">
            <v>0</v>
          </cell>
          <cell r="FV672">
            <v>0</v>
          </cell>
          <cell r="FW672">
            <v>0</v>
          </cell>
          <cell r="FX672">
            <v>0</v>
          </cell>
          <cell r="FY672">
            <v>0</v>
          </cell>
          <cell r="FZ672">
            <v>0</v>
          </cell>
          <cell r="GA672">
            <v>0</v>
          </cell>
          <cell r="GB672">
            <v>0</v>
          </cell>
          <cell r="GC672">
            <v>0</v>
          </cell>
          <cell r="GD672">
            <v>0</v>
          </cell>
          <cell r="GE672">
            <v>0</v>
          </cell>
          <cell r="GF672">
            <v>0</v>
          </cell>
          <cell r="GG672">
            <v>0</v>
          </cell>
          <cell r="GH672">
            <v>0</v>
          </cell>
          <cell r="GI672">
            <v>0</v>
          </cell>
          <cell r="GJ672">
            <v>0</v>
          </cell>
          <cell r="GK672">
            <v>0</v>
          </cell>
          <cell r="GL672">
            <v>0</v>
          </cell>
          <cell r="GM672">
            <v>0</v>
          </cell>
          <cell r="GN672">
            <v>0</v>
          </cell>
          <cell r="GO672">
            <v>0</v>
          </cell>
          <cell r="GP672">
            <v>0</v>
          </cell>
          <cell r="GQ672">
            <v>0</v>
          </cell>
          <cell r="GR672">
            <v>-9.2600000000243703E-9</v>
          </cell>
          <cell r="GS672">
            <v>0</v>
          </cell>
          <cell r="GT672">
            <v>0</v>
          </cell>
          <cell r="GU672">
            <v>-9.2600000000006533E-9</v>
          </cell>
          <cell r="GV672">
            <v>0</v>
          </cell>
          <cell r="GW672">
            <v>0</v>
          </cell>
          <cell r="GX672">
            <v>0</v>
          </cell>
          <cell r="GY672">
            <v>0</v>
          </cell>
          <cell r="GZ672">
            <v>0</v>
          </cell>
          <cell r="HA672">
            <v>0</v>
          </cell>
          <cell r="HB672">
            <v>0</v>
          </cell>
          <cell r="HC672">
            <v>0</v>
          </cell>
          <cell r="HD672">
            <v>0</v>
          </cell>
          <cell r="HE672">
            <v>0</v>
          </cell>
          <cell r="HF672">
            <v>0</v>
          </cell>
          <cell r="HG672">
            <v>0</v>
          </cell>
          <cell r="HH672">
            <v>0</v>
          </cell>
          <cell r="HI672">
            <v>0</v>
          </cell>
          <cell r="HJ672">
            <v>0</v>
          </cell>
          <cell r="HK672">
            <v>0</v>
          </cell>
          <cell r="HL672">
            <v>0</v>
          </cell>
          <cell r="HM672">
            <v>0</v>
          </cell>
          <cell r="HN672">
            <v>0</v>
          </cell>
          <cell r="HO672">
            <v>0</v>
          </cell>
          <cell r="HP672">
            <v>0</v>
          </cell>
          <cell r="HQ672">
            <v>0</v>
          </cell>
          <cell r="HR672">
            <v>0</v>
          </cell>
          <cell r="HS672">
            <v>0</v>
          </cell>
          <cell r="HT672">
            <v>0</v>
          </cell>
          <cell r="HU672">
            <v>0</v>
          </cell>
          <cell r="HV672">
            <v>0</v>
          </cell>
          <cell r="HW672">
            <v>0</v>
          </cell>
          <cell r="HX672">
            <v>0</v>
          </cell>
          <cell r="HY672">
            <v>0</v>
          </cell>
          <cell r="HZ672">
            <v>0</v>
          </cell>
          <cell r="IA672">
            <v>0</v>
          </cell>
          <cell r="IB672">
            <v>0</v>
          </cell>
          <cell r="IC672">
            <v>0</v>
          </cell>
          <cell r="ID672">
            <v>0</v>
          </cell>
          <cell r="IE672">
            <v>0</v>
          </cell>
          <cell r="IF672">
            <v>0</v>
          </cell>
          <cell r="IG672">
            <v>0</v>
          </cell>
          <cell r="IH672">
            <v>0</v>
          </cell>
          <cell r="II672">
            <v>0</v>
          </cell>
          <cell r="IJ672">
            <v>0</v>
          </cell>
          <cell r="IK672">
            <v>0</v>
          </cell>
          <cell r="IL672">
            <v>0</v>
          </cell>
          <cell r="IM672">
            <v>0</v>
          </cell>
          <cell r="IN672">
            <v>0</v>
          </cell>
          <cell r="IO672">
            <v>0</v>
          </cell>
          <cell r="IP672">
            <v>0</v>
          </cell>
          <cell r="IQ672">
            <v>0</v>
          </cell>
          <cell r="IR672">
            <v>0</v>
          </cell>
          <cell r="IS672">
            <v>0</v>
          </cell>
          <cell r="IT672">
            <v>0</v>
          </cell>
          <cell r="IU672">
            <v>0</v>
          </cell>
          <cell r="IV672">
            <v>0</v>
          </cell>
          <cell r="IW672">
            <v>0</v>
          </cell>
          <cell r="IX672">
            <v>0</v>
          </cell>
          <cell r="IY672">
            <v>0</v>
          </cell>
          <cell r="IZ672">
            <v>0</v>
          </cell>
          <cell r="JA672">
            <v>0</v>
          </cell>
          <cell r="JB672">
            <v>0</v>
          </cell>
          <cell r="JC672">
            <v>0</v>
          </cell>
          <cell r="JD672">
            <v>0</v>
          </cell>
          <cell r="JE672">
            <v>-6.7999999999878054E-9</v>
          </cell>
          <cell r="JF672">
            <v>0</v>
          </cell>
          <cell r="JG672">
            <v>0</v>
          </cell>
          <cell r="JH672">
            <v>-6.7999999999996638E-9</v>
          </cell>
          <cell r="JI672">
            <v>0</v>
          </cell>
          <cell r="JJ672">
            <v>0</v>
          </cell>
          <cell r="JK672">
            <v>0</v>
          </cell>
          <cell r="JL672">
            <v>0</v>
          </cell>
          <cell r="JM672">
            <v>0</v>
          </cell>
          <cell r="JN672">
            <v>0</v>
          </cell>
          <cell r="JO672">
            <v>0</v>
          </cell>
          <cell r="JP672">
            <v>0</v>
          </cell>
          <cell r="JQ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  <cell r="EJ673">
            <v>0</v>
          </cell>
          <cell r="EK673">
            <v>0</v>
          </cell>
          <cell r="EL673">
            <v>0</v>
          </cell>
          <cell r="EM673">
            <v>0</v>
          </cell>
          <cell r="EN673">
            <v>0</v>
          </cell>
          <cell r="EO673">
            <v>0</v>
          </cell>
          <cell r="EP673">
            <v>0</v>
          </cell>
          <cell r="EQ673">
            <v>0</v>
          </cell>
          <cell r="ER673">
            <v>0</v>
          </cell>
          <cell r="ES673">
            <v>0</v>
          </cell>
          <cell r="ET673">
            <v>0</v>
          </cell>
          <cell r="EU673">
            <v>0</v>
          </cell>
          <cell r="EV673">
            <v>0</v>
          </cell>
          <cell r="EW673">
            <v>0</v>
          </cell>
          <cell r="EX673">
            <v>0</v>
          </cell>
          <cell r="EY673">
            <v>0</v>
          </cell>
          <cell r="EZ673">
            <v>0</v>
          </cell>
          <cell r="FA673">
            <v>0</v>
          </cell>
          <cell r="FB673">
            <v>0</v>
          </cell>
          <cell r="FC673">
            <v>0</v>
          </cell>
          <cell r="FD673">
            <v>0</v>
          </cell>
          <cell r="FE673">
            <v>0</v>
          </cell>
          <cell r="FF673">
            <v>0</v>
          </cell>
          <cell r="FG673">
            <v>0</v>
          </cell>
          <cell r="FH673">
            <v>0</v>
          </cell>
          <cell r="FI673">
            <v>0</v>
          </cell>
          <cell r="FJ673">
            <v>0</v>
          </cell>
          <cell r="FK673">
            <v>0</v>
          </cell>
          <cell r="FL673">
            <v>0</v>
          </cell>
          <cell r="FM673">
            <v>0</v>
          </cell>
          <cell r="FN673">
            <v>0</v>
          </cell>
          <cell r="FO673">
            <v>0</v>
          </cell>
          <cell r="FP673">
            <v>0</v>
          </cell>
          <cell r="FQ673">
            <v>0</v>
          </cell>
          <cell r="FR673">
            <v>0</v>
          </cell>
          <cell r="FS673">
            <v>0</v>
          </cell>
          <cell r="FT673">
            <v>0</v>
          </cell>
          <cell r="FU673">
            <v>0</v>
          </cell>
          <cell r="FV673">
            <v>0</v>
          </cell>
          <cell r="FW673">
            <v>0</v>
          </cell>
          <cell r="FX673">
            <v>0</v>
          </cell>
          <cell r="FY673">
            <v>0</v>
          </cell>
          <cell r="FZ673">
            <v>0</v>
          </cell>
          <cell r="GA673">
            <v>0</v>
          </cell>
          <cell r="GB673">
            <v>0</v>
          </cell>
          <cell r="GC673">
            <v>0</v>
          </cell>
          <cell r="GD673">
            <v>0</v>
          </cell>
          <cell r="GE673">
            <v>0</v>
          </cell>
          <cell r="GF673">
            <v>0</v>
          </cell>
          <cell r="GG673">
            <v>0</v>
          </cell>
          <cell r="GH673">
            <v>0</v>
          </cell>
          <cell r="GI673">
            <v>0</v>
          </cell>
          <cell r="GJ673">
            <v>0</v>
          </cell>
          <cell r="GK673">
            <v>0</v>
          </cell>
          <cell r="GL673">
            <v>0</v>
          </cell>
          <cell r="GM673">
            <v>0</v>
          </cell>
          <cell r="GN673">
            <v>0</v>
          </cell>
          <cell r="GO673">
            <v>0</v>
          </cell>
          <cell r="GP673">
            <v>0</v>
          </cell>
          <cell r="GQ673">
            <v>0</v>
          </cell>
          <cell r="GR673">
            <v>1.5998649000001364E-4</v>
          </cell>
          <cell r="GS673">
            <v>0</v>
          </cell>
          <cell r="GT673">
            <v>-8.4391409999998862E-5</v>
          </cell>
          <cell r="GU673">
            <v>3.3691219999999744E-5</v>
          </cell>
          <cell r="GV673">
            <v>7.1824599999999184E-5</v>
          </cell>
          <cell r="GW673">
            <v>-5.1235329999997983E-5</v>
          </cell>
          <cell r="GX673">
            <v>-4.4259879999997837E-5</v>
          </cell>
          <cell r="GY673">
            <v>1.7205049000000062E-4</v>
          </cell>
          <cell r="GZ673">
            <v>6.5336030000001655E-5</v>
          </cell>
          <cell r="HA673">
            <v>-1.5057549999999281E-5</v>
          </cell>
          <cell r="HB673">
            <v>1.2028319999999454E-5</v>
          </cell>
          <cell r="HC673">
            <v>0</v>
          </cell>
          <cell r="HD673">
            <v>0</v>
          </cell>
          <cell r="HE673">
            <v>1.0412014999996999E-4</v>
          </cell>
          <cell r="HF673">
            <v>0</v>
          </cell>
          <cell r="HG673">
            <v>-4.0239280000001557E-5</v>
          </cell>
          <cell r="HH673">
            <v>1.0777833000000236E-4</v>
          </cell>
          <cell r="HI673">
            <v>-1.6256773999999939E-4</v>
          </cell>
          <cell r="HJ673">
            <v>5.2856260000001126E-5</v>
          </cell>
          <cell r="HK673">
            <v>-1.0259700000000982E-5</v>
          </cell>
          <cell r="HL673">
            <v>1.2524709000000071E-4</v>
          </cell>
          <cell r="HM673">
            <v>-1.0180737000000176E-4</v>
          </cell>
          <cell r="HN673">
            <v>5.2694900000000572E-5</v>
          </cell>
          <cell r="HO673">
            <v>8.0417660000001862E-5</v>
          </cell>
          <cell r="HP673">
            <v>0</v>
          </cell>
          <cell r="HQ673">
            <v>0</v>
          </cell>
          <cell r="HR673">
            <v>2.501332800000089E-4</v>
          </cell>
          <cell r="HS673">
            <v>0</v>
          </cell>
          <cell r="HT673">
            <v>3.6739499999997177E-5</v>
          </cell>
          <cell r="HU673">
            <v>-5.1524360000001004E-5</v>
          </cell>
          <cell r="HV673">
            <v>2.5392879999999035E-5</v>
          </cell>
          <cell r="HW673">
            <v>-1.3867457999999951E-4</v>
          </cell>
          <cell r="HX673">
            <v>7.9308640000001068E-5</v>
          </cell>
          <cell r="HY673">
            <v>-8.1347399999999112E-5</v>
          </cell>
          <cell r="HZ673">
            <v>1.0372140999999856E-4</v>
          </cell>
          <cell r="IA673">
            <v>8.6865979999999759E-5</v>
          </cell>
          <cell r="IB673">
            <v>1.6751463000000064E-4</v>
          </cell>
          <cell r="IC673">
            <v>2.2136579999998407E-5</v>
          </cell>
          <cell r="ID673">
            <v>0</v>
          </cell>
          <cell r="IE673">
            <v>-9.534794899999921E-4</v>
          </cell>
          <cell r="IF673">
            <v>0</v>
          </cell>
          <cell r="IG673">
            <v>-7.2525409999999596E-5</v>
          </cell>
          <cell r="IH673">
            <v>2.5585719999999743E-4</v>
          </cell>
          <cell r="II673">
            <v>-3.2554354999999972E-4</v>
          </cell>
          <cell r="IJ673">
            <v>-3.4100050999999985E-4</v>
          </cell>
          <cell r="IK673">
            <v>-4.7304563999999924E-4</v>
          </cell>
          <cell r="IL673">
            <v>2.0832310000001505E-5</v>
          </cell>
          <cell r="IM673">
            <v>-3.6901270000002165E-5</v>
          </cell>
          <cell r="IN673">
            <v>7.7794049999999754E-5</v>
          </cell>
          <cell r="IO673">
            <v>5.0793989999999012E-5</v>
          </cell>
          <cell r="IP673">
            <v>-1.0974065999999963E-4</v>
          </cell>
          <cell r="IQ673">
            <v>0</v>
          </cell>
          <cell r="IR673">
            <v>-3.914771500000136E-4</v>
          </cell>
          <cell r="IS673">
            <v>0</v>
          </cell>
          <cell r="IT673">
            <v>-2.4223970000000761E-5</v>
          </cell>
          <cell r="IU673">
            <v>-1.8547689999998812E-5</v>
          </cell>
          <cell r="IV673">
            <v>-1.71470390000001E-4</v>
          </cell>
          <cell r="IW673">
            <v>-4.2628032999999892E-4</v>
          </cell>
          <cell r="IX673">
            <v>1.8802329000000041E-4</v>
          </cell>
          <cell r="IY673">
            <v>-1.76556080000001E-4</v>
          </cell>
          <cell r="IZ673">
            <v>-3.0799379999998239E-5</v>
          </cell>
          <cell r="JA673">
            <v>-3.2407240000000698E-5</v>
          </cell>
          <cell r="JB673">
            <v>2.1394924000000051E-4</v>
          </cell>
          <cell r="JC673">
            <v>8.6835399999998786E-5</v>
          </cell>
          <cell r="JD673">
            <v>0</v>
          </cell>
          <cell r="JE673">
            <v>2.8525785999999886E-4</v>
          </cell>
          <cell r="JF673">
            <v>1.8892278999999013E-4</v>
          </cell>
          <cell r="JG673">
            <v>2.3224196000000419E-4</v>
          </cell>
          <cell r="JH673">
            <v>-5.931598899999932E-4</v>
          </cell>
          <cell r="JI673">
            <v>-8.1791146000000092E-4</v>
          </cell>
          <cell r="JJ673">
            <v>6.7598794999999823E-4</v>
          </cell>
          <cell r="JK673">
            <v>4.6451599999969284E-6</v>
          </cell>
          <cell r="JL673">
            <v>4.0596468000000593E-4</v>
          </cell>
          <cell r="JM673">
            <v>-4.9932714999999933E-4</v>
          </cell>
          <cell r="JN673">
            <v>4.1604024999999933E-4</v>
          </cell>
          <cell r="JO673">
            <v>-4.5144189999991868E-5</v>
          </cell>
          <cell r="JP673">
            <v>3.1699776000000679E-4</v>
          </cell>
          <cell r="JQ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  <cell r="EJ674">
            <v>0</v>
          </cell>
          <cell r="EK674">
            <v>0</v>
          </cell>
          <cell r="EL674">
            <v>0</v>
          </cell>
          <cell r="EM674">
            <v>0</v>
          </cell>
          <cell r="EN674">
            <v>0</v>
          </cell>
          <cell r="EO674">
            <v>0</v>
          </cell>
          <cell r="EP674">
            <v>0</v>
          </cell>
          <cell r="EQ674">
            <v>0</v>
          </cell>
          <cell r="ER674">
            <v>0</v>
          </cell>
          <cell r="ES674">
            <v>0</v>
          </cell>
          <cell r="ET674">
            <v>0</v>
          </cell>
          <cell r="EU674">
            <v>0</v>
          </cell>
          <cell r="EV674">
            <v>0</v>
          </cell>
          <cell r="EW674">
            <v>0</v>
          </cell>
          <cell r="EX674">
            <v>0</v>
          </cell>
          <cell r="EY674">
            <v>0</v>
          </cell>
          <cell r="EZ674">
            <v>0</v>
          </cell>
          <cell r="FA674">
            <v>0</v>
          </cell>
          <cell r="FB674">
            <v>0</v>
          </cell>
          <cell r="FC674">
            <v>0</v>
          </cell>
          <cell r="FD674">
            <v>0</v>
          </cell>
          <cell r="FE674">
            <v>0</v>
          </cell>
          <cell r="FF674">
            <v>0</v>
          </cell>
          <cell r="FG674">
            <v>0</v>
          </cell>
          <cell r="FH674">
            <v>0</v>
          </cell>
          <cell r="FI674">
            <v>0</v>
          </cell>
          <cell r="FJ674">
            <v>0</v>
          </cell>
          <cell r="FK674">
            <v>0</v>
          </cell>
          <cell r="FL674">
            <v>0</v>
          </cell>
          <cell r="FM674">
            <v>0</v>
          </cell>
          <cell r="FN674">
            <v>0</v>
          </cell>
          <cell r="FO674">
            <v>0</v>
          </cell>
          <cell r="FP674">
            <v>0</v>
          </cell>
          <cell r="FQ674">
            <v>0</v>
          </cell>
          <cell r="FR674">
            <v>0</v>
          </cell>
          <cell r="FS674">
            <v>0</v>
          </cell>
          <cell r="FT674">
            <v>0</v>
          </cell>
          <cell r="FU674">
            <v>0</v>
          </cell>
          <cell r="FV674">
            <v>0</v>
          </cell>
          <cell r="FW674">
            <v>0</v>
          </cell>
          <cell r="FX674">
            <v>0</v>
          </cell>
          <cell r="FY674">
            <v>0</v>
          </cell>
          <cell r="FZ674">
            <v>0</v>
          </cell>
          <cell r="GA674">
            <v>0</v>
          </cell>
          <cell r="GB674">
            <v>0</v>
          </cell>
          <cell r="GC674">
            <v>0</v>
          </cell>
          <cell r="GD674">
            <v>0</v>
          </cell>
          <cell r="GE674">
            <v>0</v>
          </cell>
          <cell r="GF674">
            <v>0</v>
          </cell>
          <cell r="GG674">
            <v>0</v>
          </cell>
          <cell r="GH674">
            <v>0</v>
          </cell>
          <cell r="GI674">
            <v>0</v>
          </cell>
          <cell r="GJ674">
            <v>0</v>
          </cell>
          <cell r="GK674">
            <v>0</v>
          </cell>
          <cell r="GL674">
            <v>0</v>
          </cell>
          <cell r="GM674">
            <v>0</v>
          </cell>
          <cell r="GN674">
            <v>0</v>
          </cell>
          <cell r="GO674">
            <v>0</v>
          </cell>
          <cell r="GP674">
            <v>0</v>
          </cell>
          <cell r="GQ674">
            <v>0</v>
          </cell>
          <cell r="GR674">
            <v>0</v>
          </cell>
          <cell r="GS674">
            <v>0</v>
          </cell>
          <cell r="GT674">
            <v>0</v>
          </cell>
          <cell r="GU674">
            <v>0</v>
          </cell>
          <cell r="GV674">
            <v>0</v>
          </cell>
          <cell r="GW674">
            <v>0</v>
          </cell>
          <cell r="GX674">
            <v>0</v>
          </cell>
          <cell r="GY674">
            <v>0</v>
          </cell>
          <cell r="GZ674">
            <v>0</v>
          </cell>
          <cell r="HA674">
            <v>0</v>
          </cell>
          <cell r="HB674">
            <v>0</v>
          </cell>
          <cell r="HC674">
            <v>0</v>
          </cell>
          <cell r="HD674">
            <v>0</v>
          </cell>
          <cell r="HE674">
            <v>0</v>
          </cell>
          <cell r="HF674">
            <v>0</v>
          </cell>
          <cell r="HG674">
            <v>0</v>
          </cell>
          <cell r="HH674">
            <v>0</v>
          </cell>
          <cell r="HI674">
            <v>0</v>
          </cell>
          <cell r="HJ674">
            <v>0</v>
          </cell>
          <cell r="HK674">
            <v>0</v>
          </cell>
          <cell r="HL674">
            <v>0</v>
          </cell>
          <cell r="HM674">
            <v>0</v>
          </cell>
          <cell r="HN674">
            <v>0</v>
          </cell>
          <cell r="HO674">
            <v>0</v>
          </cell>
          <cell r="HP674">
            <v>0</v>
          </cell>
          <cell r="HQ674">
            <v>0</v>
          </cell>
          <cell r="HR674">
            <v>0</v>
          </cell>
          <cell r="HS674">
            <v>0</v>
          </cell>
          <cell r="HT674">
            <v>0</v>
          </cell>
          <cell r="HU674">
            <v>0</v>
          </cell>
          <cell r="HV674">
            <v>0</v>
          </cell>
          <cell r="HW674">
            <v>0</v>
          </cell>
          <cell r="HX674">
            <v>0</v>
          </cell>
          <cell r="HY674">
            <v>0</v>
          </cell>
          <cell r="HZ674">
            <v>0</v>
          </cell>
          <cell r="IA674">
            <v>0</v>
          </cell>
          <cell r="IB674">
            <v>0</v>
          </cell>
          <cell r="IC674">
            <v>0</v>
          </cell>
          <cell r="ID674">
            <v>0</v>
          </cell>
          <cell r="IE674">
            <v>0</v>
          </cell>
          <cell r="IF674">
            <v>0</v>
          </cell>
          <cell r="IG674">
            <v>0</v>
          </cell>
          <cell r="IH674">
            <v>0</v>
          </cell>
          <cell r="II674">
            <v>0</v>
          </cell>
          <cell r="IJ674">
            <v>0</v>
          </cell>
          <cell r="IK674">
            <v>0</v>
          </cell>
          <cell r="IL674">
            <v>0</v>
          </cell>
          <cell r="IM674">
            <v>0</v>
          </cell>
          <cell r="IN674">
            <v>0</v>
          </cell>
          <cell r="IO674">
            <v>0</v>
          </cell>
          <cell r="IP674">
            <v>0</v>
          </cell>
          <cell r="IQ674">
            <v>0</v>
          </cell>
          <cell r="IR674">
            <v>0</v>
          </cell>
          <cell r="IS674">
            <v>0</v>
          </cell>
          <cell r="IT674">
            <v>0</v>
          </cell>
          <cell r="IU674">
            <v>0</v>
          </cell>
          <cell r="IV674">
            <v>0</v>
          </cell>
          <cell r="IW674">
            <v>0</v>
          </cell>
          <cell r="IX674">
            <v>0</v>
          </cell>
          <cell r="IY674">
            <v>0</v>
          </cell>
          <cell r="IZ674">
            <v>0</v>
          </cell>
          <cell r="JA674">
            <v>0</v>
          </cell>
          <cell r="JB674">
            <v>0</v>
          </cell>
          <cell r="JC674">
            <v>0</v>
          </cell>
          <cell r="JD674">
            <v>0</v>
          </cell>
          <cell r="JE674">
            <v>0</v>
          </cell>
          <cell r="JF674">
            <v>0</v>
          </cell>
          <cell r="JG674">
            <v>0</v>
          </cell>
          <cell r="JH674">
            <v>0</v>
          </cell>
          <cell r="JI674">
            <v>0</v>
          </cell>
          <cell r="JJ674">
            <v>0</v>
          </cell>
          <cell r="JK674">
            <v>0</v>
          </cell>
          <cell r="JL674">
            <v>0</v>
          </cell>
          <cell r="JM674">
            <v>0</v>
          </cell>
          <cell r="JN674">
            <v>0</v>
          </cell>
          <cell r="JO674">
            <v>0</v>
          </cell>
          <cell r="JP674">
            <v>0</v>
          </cell>
          <cell r="JQ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  <cell r="EE675">
            <v>0</v>
          </cell>
          <cell r="EF675">
            <v>0</v>
          </cell>
          <cell r="EG675">
            <v>0</v>
          </cell>
          <cell r="EH675">
            <v>0</v>
          </cell>
          <cell r="EI675">
            <v>0</v>
          </cell>
          <cell r="EJ675">
            <v>0</v>
          </cell>
          <cell r="EK675">
            <v>0</v>
          </cell>
          <cell r="EL675">
            <v>0</v>
          </cell>
          <cell r="EM675">
            <v>0</v>
          </cell>
          <cell r="EN675">
            <v>0</v>
          </cell>
          <cell r="EO675">
            <v>0</v>
          </cell>
          <cell r="EP675">
            <v>0</v>
          </cell>
          <cell r="EQ675">
            <v>0</v>
          </cell>
          <cell r="ER675">
            <v>0</v>
          </cell>
          <cell r="ES675">
            <v>0</v>
          </cell>
          <cell r="ET675">
            <v>0</v>
          </cell>
          <cell r="EU675">
            <v>0</v>
          </cell>
          <cell r="EV675">
            <v>0</v>
          </cell>
          <cell r="EW675">
            <v>0</v>
          </cell>
          <cell r="EX675">
            <v>0</v>
          </cell>
          <cell r="EY675">
            <v>0</v>
          </cell>
          <cell r="EZ675">
            <v>0</v>
          </cell>
          <cell r="FA675">
            <v>0</v>
          </cell>
          <cell r="FB675">
            <v>0</v>
          </cell>
          <cell r="FC675">
            <v>0</v>
          </cell>
          <cell r="FD675">
            <v>0</v>
          </cell>
          <cell r="FE675">
            <v>0</v>
          </cell>
          <cell r="FF675">
            <v>0</v>
          </cell>
          <cell r="FG675">
            <v>0</v>
          </cell>
          <cell r="FH675">
            <v>0</v>
          </cell>
          <cell r="FI675">
            <v>0</v>
          </cell>
          <cell r="FJ675">
            <v>0</v>
          </cell>
          <cell r="FK675">
            <v>0</v>
          </cell>
          <cell r="FL675">
            <v>0</v>
          </cell>
          <cell r="FM675">
            <v>0</v>
          </cell>
          <cell r="FN675">
            <v>0</v>
          </cell>
          <cell r="FO675">
            <v>0</v>
          </cell>
          <cell r="FP675">
            <v>0</v>
          </cell>
          <cell r="FQ675">
            <v>0</v>
          </cell>
          <cell r="FR675">
            <v>0</v>
          </cell>
          <cell r="FS675">
            <v>0</v>
          </cell>
          <cell r="FT675">
            <v>0</v>
          </cell>
          <cell r="FU675">
            <v>0</v>
          </cell>
          <cell r="FV675">
            <v>0</v>
          </cell>
          <cell r="FW675">
            <v>0</v>
          </cell>
          <cell r="FX675">
            <v>0</v>
          </cell>
          <cell r="FY675">
            <v>0</v>
          </cell>
          <cell r="FZ675">
            <v>0</v>
          </cell>
          <cell r="GA675">
            <v>0</v>
          </cell>
          <cell r="GB675">
            <v>0</v>
          </cell>
          <cell r="GC675">
            <v>0</v>
          </cell>
          <cell r="GD675">
            <v>0</v>
          </cell>
          <cell r="GE675">
            <v>0</v>
          </cell>
          <cell r="GF675">
            <v>0</v>
          </cell>
          <cell r="GG675">
            <v>0</v>
          </cell>
          <cell r="GH675">
            <v>0</v>
          </cell>
          <cell r="GI675">
            <v>0</v>
          </cell>
          <cell r="GJ675">
            <v>0</v>
          </cell>
          <cell r="GK675">
            <v>0</v>
          </cell>
          <cell r="GL675">
            <v>0</v>
          </cell>
          <cell r="GM675">
            <v>0</v>
          </cell>
          <cell r="GN675">
            <v>0</v>
          </cell>
          <cell r="GO675">
            <v>0</v>
          </cell>
          <cell r="GP675">
            <v>0</v>
          </cell>
          <cell r="GQ675">
            <v>0</v>
          </cell>
          <cell r="GR675">
            <v>0</v>
          </cell>
          <cell r="GS675">
            <v>0</v>
          </cell>
          <cell r="GT675">
            <v>0</v>
          </cell>
          <cell r="GU675">
            <v>0</v>
          </cell>
          <cell r="GV675">
            <v>0</v>
          </cell>
          <cell r="GW675">
            <v>0</v>
          </cell>
          <cell r="GX675">
            <v>0</v>
          </cell>
          <cell r="GY675">
            <v>0</v>
          </cell>
          <cell r="GZ675">
            <v>0</v>
          </cell>
          <cell r="HA675">
            <v>0</v>
          </cell>
          <cell r="HB675">
            <v>0</v>
          </cell>
          <cell r="HC675">
            <v>0</v>
          </cell>
          <cell r="HD675">
            <v>0</v>
          </cell>
          <cell r="HE675">
            <v>0</v>
          </cell>
          <cell r="HF675">
            <v>0</v>
          </cell>
          <cell r="HG675">
            <v>0</v>
          </cell>
          <cell r="HH675">
            <v>0</v>
          </cell>
          <cell r="HI675">
            <v>0</v>
          </cell>
          <cell r="HJ675">
            <v>0</v>
          </cell>
          <cell r="HK675">
            <v>0</v>
          </cell>
          <cell r="HL675">
            <v>0</v>
          </cell>
          <cell r="HM675">
            <v>0</v>
          </cell>
          <cell r="HN675">
            <v>0</v>
          </cell>
          <cell r="HO675">
            <v>0</v>
          </cell>
          <cell r="HP675">
            <v>0</v>
          </cell>
          <cell r="HQ675">
            <v>0</v>
          </cell>
          <cell r="HR675">
            <v>0</v>
          </cell>
          <cell r="HS675">
            <v>0</v>
          </cell>
          <cell r="HT675">
            <v>0</v>
          </cell>
          <cell r="HU675">
            <v>0</v>
          </cell>
          <cell r="HV675">
            <v>0</v>
          </cell>
          <cell r="HW675">
            <v>0</v>
          </cell>
          <cell r="HX675">
            <v>0</v>
          </cell>
          <cell r="HY675">
            <v>0</v>
          </cell>
          <cell r="HZ675">
            <v>0</v>
          </cell>
          <cell r="IA675">
            <v>0</v>
          </cell>
          <cell r="IB675">
            <v>0</v>
          </cell>
          <cell r="IC675">
            <v>0</v>
          </cell>
          <cell r="ID675">
            <v>0</v>
          </cell>
          <cell r="IE675">
            <v>0</v>
          </cell>
          <cell r="IF675">
            <v>0</v>
          </cell>
          <cell r="IG675">
            <v>0</v>
          </cell>
          <cell r="IH675">
            <v>0</v>
          </cell>
          <cell r="II675">
            <v>0</v>
          </cell>
          <cell r="IJ675">
            <v>0</v>
          </cell>
          <cell r="IK675">
            <v>0</v>
          </cell>
          <cell r="IL675">
            <v>0</v>
          </cell>
          <cell r="IM675">
            <v>0</v>
          </cell>
          <cell r="IN675">
            <v>0</v>
          </cell>
          <cell r="IO675">
            <v>0</v>
          </cell>
          <cell r="IP675">
            <v>0</v>
          </cell>
          <cell r="IQ675">
            <v>0</v>
          </cell>
          <cell r="IR675">
            <v>0</v>
          </cell>
          <cell r="IS675">
            <v>0</v>
          </cell>
          <cell r="IT675">
            <v>0</v>
          </cell>
          <cell r="IU675">
            <v>0</v>
          </cell>
          <cell r="IV675">
            <v>0</v>
          </cell>
          <cell r="IW675">
            <v>0</v>
          </cell>
          <cell r="IX675">
            <v>0</v>
          </cell>
          <cell r="IY675">
            <v>0</v>
          </cell>
          <cell r="IZ675">
            <v>0</v>
          </cell>
          <cell r="JA675">
            <v>0</v>
          </cell>
          <cell r="JB675">
            <v>0</v>
          </cell>
          <cell r="JC675">
            <v>0</v>
          </cell>
          <cell r="JD675">
            <v>0</v>
          </cell>
          <cell r="JE675">
            <v>0</v>
          </cell>
          <cell r="JF675">
            <v>0</v>
          </cell>
          <cell r="JG675">
            <v>0</v>
          </cell>
          <cell r="JH675">
            <v>0</v>
          </cell>
          <cell r="JI675">
            <v>0</v>
          </cell>
          <cell r="JJ675">
            <v>0</v>
          </cell>
          <cell r="JK675">
            <v>0</v>
          </cell>
          <cell r="JL675">
            <v>0</v>
          </cell>
          <cell r="JM675">
            <v>0</v>
          </cell>
          <cell r="JN675">
            <v>0</v>
          </cell>
          <cell r="JO675">
            <v>0</v>
          </cell>
          <cell r="JP675">
            <v>0</v>
          </cell>
          <cell r="JQ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  <cell r="EJ676">
            <v>0</v>
          </cell>
          <cell r="EK676">
            <v>0</v>
          </cell>
          <cell r="EL676">
            <v>0</v>
          </cell>
          <cell r="EM676">
            <v>0</v>
          </cell>
          <cell r="EN676">
            <v>0</v>
          </cell>
          <cell r="EO676">
            <v>0</v>
          </cell>
          <cell r="EP676">
            <v>0</v>
          </cell>
          <cell r="EQ676">
            <v>0</v>
          </cell>
          <cell r="ER676">
            <v>0</v>
          </cell>
          <cell r="ES676">
            <v>0</v>
          </cell>
          <cell r="ET676">
            <v>0</v>
          </cell>
          <cell r="EU676">
            <v>0</v>
          </cell>
          <cell r="EV676">
            <v>0</v>
          </cell>
          <cell r="EW676">
            <v>0</v>
          </cell>
          <cell r="EX676">
            <v>0</v>
          </cell>
          <cell r="EY676">
            <v>0</v>
          </cell>
          <cell r="EZ676">
            <v>0</v>
          </cell>
          <cell r="FA676">
            <v>0</v>
          </cell>
          <cell r="FB676">
            <v>0</v>
          </cell>
          <cell r="FC676">
            <v>0</v>
          </cell>
          <cell r="FD676">
            <v>0</v>
          </cell>
          <cell r="FE676">
            <v>0</v>
          </cell>
          <cell r="FF676">
            <v>0</v>
          </cell>
          <cell r="FG676">
            <v>0</v>
          </cell>
          <cell r="FH676">
            <v>0</v>
          </cell>
          <cell r="FI676">
            <v>0</v>
          </cell>
          <cell r="FJ676">
            <v>0</v>
          </cell>
          <cell r="FK676">
            <v>0</v>
          </cell>
          <cell r="FL676">
            <v>0</v>
          </cell>
          <cell r="FM676">
            <v>0</v>
          </cell>
          <cell r="FN676">
            <v>0</v>
          </cell>
          <cell r="FO676">
            <v>0</v>
          </cell>
          <cell r="FP676">
            <v>0</v>
          </cell>
          <cell r="FQ676">
            <v>0</v>
          </cell>
          <cell r="FR676">
            <v>0</v>
          </cell>
          <cell r="FS676">
            <v>0</v>
          </cell>
          <cell r="FT676">
            <v>0</v>
          </cell>
          <cell r="FU676">
            <v>0</v>
          </cell>
          <cell r="FV676">
            <v>0</v>
          </cell>
          <cell r="FW676">
            <v>0</v>
          </cell>
          <cell r="FX676">
            <v>0</v>
          </cell>
          <cell r="FY676">
            <v>0</v>
          </cell>
          <cell r="FZ676">
            <v>0</v>
          </cell>
          <cell r="GA676">
            <v>0</v>
          </cell>
          <cell r="GB676">
            <v>0</v>
          </cell>
          <cell r="GC676">
            <v>0</v>
          </cell>
          <cell r="GD676">
            <v>0</v>
          </cell>
          <cell r="GE676">
            <v>0</v>
          </cell>
          <cell r="GF676">
            <v>0</v>
          </cell>
          <cell r="GG676">
            <v>0</v>
          </cell>
          <cell r="GH676">
            <v>0</v>
          </cell>
          <cell r="GI676">
            <v>0</v>
          </cell>
          <cell r="GJ676">
            <v>0</v>
          </cell>
          <cell r="GK676">
            <v>0</v>
          </cell>
          <cell r="GL676">
            <v>0</v>
          </cell>
          <cell r="GM676">
            <v>0</v>
          </cell>
          <cell r="GN676">
            <v>0</v>
          </cell>
          <cell r="GO676">
            <v>0</v>
          </cell>
          <cell r="GP676">
            <v>0</v>
          </cell>
          <cell r="GQ676">
            <v>0</v>
          </cell>
          <cell r="GR676">
            <v>0</v>
          </cell>
          <cell r="GS676">
            <v>0</v>
          </cell>
          <cell r="GT676">
            <v>0</v>
          </cell>
          <cell r="GU676">
            <v>0</v>
          </cell>
          <cell r="GV676">
            <v>0</v>
          </cell>
          <cell r="GW676">
            <v>0</v>
          </cell>
          <cell r="GX676">
            <v>0</v>
          </cell>
          <cell r="GY676">
            <v>0</v>
          </cell>
          <cell r="GZ676">
            <v>0</v>
          </cell>
          <cell r="HA676">
            <v>0</v>
          </cell>
          <cell r="HB676">
            <v>0</v>
          </cell>
          <cell r="HC676">
            <v>0</v>
          </cell>
          <cell r="HD676">
            <v>0</v>
          </cell>
          <cell r="HE676">
            <v>0</v>
          </cell>
          <cell r="HF676">
            <v>0</v>
          </cell>
          <cell r="HG676">
            <v>0</v>
          </cell>
          <cell r="HH676">
            <v>0</v>
          </cell>
          <cell r="HI676">
            <v>0</v>
          </cell>
          <cell r="HJ676">
            <v>0</v>
          </cell>
          <cell r="HK676">
            <v>0</v>
          </cell>
          <cell r="HL676">
            <v>0</v>
          </cell>
          <cell r="HM676">
            <v>0</v>
          </cell>
          <cell r="HN676">
            <v>0</v>
          </cell>
          <cell r="HO676">
            <v>0</v>
          </cell>
          <cell r="HP676">
            <v>0</v>
          </cell>
          <cell r="HQ676">
            <v>0</v>
          </cell>
          <cell r="HR676">
            <v>0</v>
          </cell>
          <cell r="HS676">
            <v>0</v>
          </cell>
          <cell r="HT676">
            <v>0</v>
          </cell>
          <cell r="HU676">
            <v>0</v>
          </cell>
          <cell r="HV676">
            <v>0</v>
          </cell>
          <cell r="HW676">
            <v>0</v>
          </cell>
          <cell r="HX676">
            <v>0</v>
          </cell>
          <cell r="HY676">
            <v>0</v>
          </cell>
          <cell r="HZ676">
            <v>0</v>
          </cell>
          <cell r="IA676">
            <v>0</v>
          </cell>
          <cell r="IB676">
            <v>0</v>
          </cell>
          <cell r="IC676">
            <v>0</v>
          </cell>
          <cell r="ID676">
            <v>0</v>
          </cell>
          <cell r="IE676">
            <v>0</v>
          </cell>
          <cell r="IF676">
            <v>0</v>
          </cell>
          <cell r="IG676">
            <v>0</v>
          </cell>
          <cell r="IH676">
            <v>0</v>
          </cell>
          <cell r="II676">
            <v>0</v>
          </cell>
          <cell r="IJ676">
            <v>0</v>
          </cell>
          <cell r="IK676">
            <v>0</v>
          </cell>
          <cell r="IL676">
            <v>0</v>
          </cell>
          <cell r="IM676">
            <v>0</v>
          </cell>
          <cell r="IN676">
            <v>0</v>
          </cell>
          <cell r="IO676">
            <v>0</v>
          </cell>
          <cell r="IP676">
            <v>0</v>
          </cell>
          <cell r="IQ676">
            <v>0</v>
          </cell>
          <cell r="IR676">
            <v>0</v>
          </cell>
          <cell r="IS676">
            <v>0</v>
          </cell>
          <cell r="IT676">
            <v>0</v>
          </cell>
          <cell r="IU676">
            <v>0</v>
          </cell>
          <cell r="IV676">
            <v>0</v>
          </cell>
          <cell r="IW676">
            <v>0</v>
          </cell>
          <cell r="IX676">
            <v>0</v>
          </cell>
          <cell r="IY676">
            <v>0</v>
          </cell>
          <cell r="IZ676">
            <v>0</v>
          </cell>
          <cell r="JA676">
            <v>0</v>
          </cell>
          <cell r="JB676">
            <v>0</v>
          </cell>
          <cell r="JC676">
            <v>0</v>
          </cell>
          <cell r="JD676">
            <v>0</v>
          </cell>
          <cell r="JE676">
            <v>0</v>
          </cell>
          <cell r="JF676">
            <v>0</v>
          </cell>
          <cell r="JG676">
            <v>0</v>
          </cell>
          <cell r="JH676">
            <v>0</v>
          </cell>
          <cell r="JI676">
            <v>0</v>
          </cell>
          <cell r="JJ676">
            <v>0</v>
          </cell>
          <cell r="JK676">
            <v>0</v>
          </cell>
          <cell r="JL676">
            <v>0</v>
          </cell>
          <cell r="JM676">
            <v>0</v>
          </cell>
          <cell r="JN676">
            <v>0</v>
          </cell>
          <cell r="JO676">
            <v>0</v>
          </cell>
          <cell r="JP676">
            <v>0</v>
          </cell>
          <cell r="JQ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  <cell r="EF677">
            <v>0</v>
          </cell>
          <cell r="EG677">
            <v>0</v>
          </cell>
          <cell r="EH677">
            <v>0</v>
          </cell>
          <cell r="EI677">
            <v>0</v>
          </cell>
          <cell r="EJ677">
            <v>0</v>
          </cell>
          <cell r="EK677">
            <v>0</v>
          </cell>
          <cell r="EL677">
            <v>0</v>
          </cell>
          <cell r="EM677">
            <v>0</v>
          </cell>
          <cell r="EN677">
            <v>0</v>
          </cell>
          <cell r="EO677">
            <v>0</v>
          </cell>
          <cell r="EP677">
            <v>0</v>
          </cell>
          <cell r="EQ677">
            <v>0</v>
          </cell>
          <cell r="ER677">
            <v>0</v>
          </cell>
          <cell r="ES677">
            <v>0</v>
          </cell>
          <cell r="ET677">
            <v>0</v>
          </cell>
          <cell r="EU677">
            <v>0</v>
          </cell>
          <cell r="EV677">
            <v>0</v>
          </cell>
          <cell r="EW677">
            <v>0</v>
          </cell>
          <cell r="EX677">
            <v>0</v>
          </cell>
          <cell r="EY677">
            <v>0</v>
          </cell>
          <cell r="EZ677">
            <v>0</v>
          </cell>
          <cell r="FA677">
            <v>0</v>
          </cell>
          <cell r="FB677">
            <v>0</v>
          </cell>
          <cell r="FC677">
            <v>0</v>
          </cell>
          <cell r="FD677">
            <v>0</v>
          </cell>
          <cell r="FE677">
            <v>0</v>
          </cell>
          <cell r="FF677">
            <v>0</v>
          </cell>
          <cell r="FG677">
            <v>0</v>
          </cell>
          <cell r="FH677">
            <v>0</v>
          </cell>
          <cell r="FI677">
            <v>0</v>
          </cell>
          <cell r="FJ677">
            <v>0</v>
          </cell>
          <cell r="FK677">
            <v>0</v>
          </cell>
          <cell r="FL677">
            <v>0</v>
          </cell>
          <cell r="FM677">
            <v>0</v>
          </cell>
          <cell r="FN677">
            <v>0</v>
          </cell>
          <cell r="FO677">
            <v>0</v>
          </cell>
          <cell r="FP677">
            <v>0</v>
          </cell>
          <cell r="FQ677">
            <v>0</v>
          </cell>
          <cell r="FR677">
            <v>0</v>
          </cell>
          <cell r="FS677">
            <v>0</v>
          </cell>
          <cell r="FT677">
            <v>0</v>
          </cell>
          <cell r="FU677">
            <v>0</v>
          </cell>
          <cell r="FV677">
            <v>0</v>
          </cell>
          <cell r="FW677">
            <v>0</v>
          </cell>
          <cell r="FX677">
            <v>0</v>
          </cell>
          <cell r="FY677">
            <v>0</v>
          </cell>
          <cell r="FZ677">
            <v>0</v>
          </cell>
          <cell r="GA677">
            <v>0</v>
          </cell>
          <cell r="GB677">
            <v>0</v>
          </cell>
          <cell r="GC677">
            <v>0</v>
          </cell>
          <cell r="GD677">
            <v>0</v>
          </cell>
          <cell r="GE677">
            <v>0</v>
          </cell>
          <cell r="GF677">
            <v>0</v>
          </cell>
          <cell r="GG677">
            <v>0</v>
          </cell>
          <cell r="GH677">
            <v>0</v>
          </cell>
          <cell r="GI677">
            <v>0</v>
          </cell>
          <cell r="GJ677">
            <v>0</v>
          </cell>
          <cell r="GK677">
            <v>0</v>
          </cell>
          <cell r="GL677">
            <v>0</v>
          </cell>
          <cell r="GM677">
            <v>0</v>
          </cell>
          <cell r="GN677">
            <v>0</v>
          </cell>
          <cell r="GO677">
            <v>0</v>
          </cell>
          <cell r="GP677">
            <v>0</v>
          </cell>
          <cell r="GQ677">
            <v>0</v>
          </cell>
          <cell r="GR677">
            <v>-8.7200000000136994E-9</v>
          </cell>
          <cell r="GS677">
            <v>0</v>
          </cell>
          <cell r="GT677">
            <v>0</v>
          </cell>
          <cell r="GU677">
            <v>-1.2859999999998383E-8</v>
          </cell>
          <cell r="GV677">
            <v>0</v>
          </cell>
          <cell r="GW677">
            <v>4.1400000000016239E-9</v>
          </cell>
          <cell r="GX677">
            <v>0</v>
          </cell>
          <cell r="GY677">
            <v>0</v>
          </cell>
          <cell r="GZ677">
            <v>0</v>
          </cell>
          <cell r="HA677">
            <v>0</v>
          </cell>
          <cell r="HB677">
            <v>0</v>
          </cell>
          <cell r="HC677">
            <v>0</v>
          </cell>
          <cell r="HD677">
            <v>0</v>
          </cell>
          <cell r="HE677">
            <v>0</v>
          </cell>
          <cell r="HF677">
            <v>0</v>
          </cell>
          <cell r="HG677">
            <v>0</v>
          </cell>
          <cell r="HH677">
            <v>0</v>
          </cell>
          <cell r="HI677">
            <v>0</v>
          </cell>
          <cell r="HJ677">
            <v>0</v>
          </cell>
          <cell r="HK677">
            <v>0</v>
          </cell>
          <cell r="HL677">
            <v>0</v>
          </cell>
          <cell r="HM677">
            <v>0</v>
          </cell>
          <cell r="HN677">
            <v>0</v>
          </cell>
          <cell r="HO677">
            <v>0</v>
          </cell>
          <cell r="HP677">
            <v>0</v>
          </cell>
          <cell r="HQ677">
            <v>0</v>
          </cell>
          <cell r="HR677">
            <v>0</v>
          </cell>
          <cell r="HS677">
            <v>0</v>
          </cell>
          <cell r="HT677">
            <v>0</v>
          </cell>
          <cell r="HU677">
            <v>0</v>
          </cell>
          <cell r="HV677">
            <v>0</v>
          </cell>
          <cell r="HW677">
            <v>0</v>
          </cell>
          <cell r="HX677">
            <v>0</v>
          </cell>
          <cell r="HY677">
            <v>0</v>
          </cell>
          <cell r="HZ677">
            <v>0</v>
          </cell>
          <cell r="IA677">
            <v>0</v>
          </cell>
          <cell r="IB677">
            <v>0</v>
          </cell>
          <cell r="IC677">
            <v>0</v>
          </cell>
          <cell r="ID677">
            <v>0</v>
          </cell>
          <cell r="IE677">
            <v>0</v>
          </cell>
          <cell r="IF677">
            <v>0</v>
          </cell>
          <cell r="IG677">
            <v>0</v>
          </cell>
          <cell r="IH677">
            <v>0</v>
          </cell>
          <cell r="II677">
            <v>0</v>
          </cell>
          <cell r="IJ677">
            <v>0</v>
          </cell>
          <cell r="IK677">
            <v>0</v>
          </cell>
          <cell r="IL677">
            <v>0</v>
          </cell>
          <cell r="IM677">
            <v>0</v>
          </cell>
          <cell r="IN677">
            <v>0</v>
          </cell>
          <cell r="IO677">
            <v>0</v>
          </cell>
          <cell r="IP677">
            <v>0</v>
          </cell>
          <cell r="IQ677">
            <v>0</v>
          </cell>
          <cell r="IR677">
            <v>-1.2860000000005159E-8</v>
          </cell>
          <cell r="IS677">
            <v>0</v>
          </cell>
          <cell r="IT677">
            <v>0</v>
          </cell>
          <cell r="IU677">
            <v>-1.2859999999998383E-8</v>
          </cell>
          <cell r="IV677">
            <v>0</v>
          </cell>
          <cell r="IW677">
            <v>0</v>
          </cell>
          <cell r="IX677">
            <v>0</v>
          </cell>
          <cell r="IY677">
            <v>0</v>
          </cell>
          <cell r="IZ677">
            <v>0</v>
          </cell>
          <cell r="JA677">
            <v>0</v>
          </cell>
          <cell r="JB677">
            <v>0</v>
          </cell>
          <cell r="JC677">
            <v>0</v>
          </cell>
          <cell r="JD677">
            <v>0</v>
          </cell>
          <cell r="JE677">
            <v>0</v>
          </cell>
          <cell r="JF677">
            <v>0</v>
          </cell>
          <cell r="JG677">
            <v>0</v>
          </cell>
          <cell r="JH677">
            <v>0</v>
          </cell>
          <cell r="JI677">
            <v>0</v>
          </cell>
          <cell r="JJ677">
            <v>0</v>
          </cell>
          <cell r="JK677">
            <v>0</v>
          </cell>
          <cell r="JL677">
            <v>0</v>
          </cell>
          <cell r="JM677">
            <v>0</v>
          </cell>
          <cell r="JN677">
            <v>0</v>
          </cell>
          <cell r="JO677">
            <v>0</v>
          </cell>
          <cell r="JP677">
            <v>0</v>
          </cell>
          <cell r="JQ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</v>
          </cell>
          <cell r="EG678">
            <v>0</v>
          </cell>
          <cell r="EH678">
            <v>0</v>
          </cell>
          <cell r="EI678">
            <v>0</v>
          </cell>
          <cell r="EJ678">
            <v>0</v>
          </cell>
          <cell r="EK678">
            <v>0</v>
          </cell>
          <cell r="EL678">
            <v>0</v>
          </cell>
          <cell r="EM678">
            <v>0</v>
          </cell>
          <cell r="EN678">
            <v>0</v>
          </cell>
          <cell r="EO678">
            <v>0</v>
          </cell>
          <cell r="EP678">
            <v>0</v>
          </cell>
          <cell r="EQ678">
            <v>0</v>
          </cell>
          <cell r="ER678">
            <v>0</v>
          </cell>
          <cell r="ES678">
            <v>0</v>
          </cell>
          <cell r="ET678">
            <v>0</v>
          </cell>
          <cell r="EU678">
            <v>0</v>
          </cell>
          <cell r="EV678">
            <v>0</v>
          </cell>
          <cell r="EW678">
            <v>0</v>
          </cell>
          <cell r="EX678">
            <v>0</v>
          </cell>
          <cell r="EY678">
            <v>0</v>
          </cell>
          <cell r="EZ678">
            <v>0</v>
          </cell>
          <cell r="FA678">
            <v>0</v>
          </cell>
          <cell r="FB678">
            <v>0</v>
          </cell>
          <cell r="FC678">
            <v>0</v>
          </cell>
          <cell r="FD678">
            <v>0</v>
          </cell>
          <cell r="FE678">
            <v>0</v>
          </cell>
          <cell r="FF678">
            <v>0</v>
          </cell>
          <cell r="FG678">
            <v>0</v>
          </cell>
          <cell r="FH678">
            <v>0</v>
          </cell>
          <cell r="FI678">
            <v>0</v>
          </cell>
          <cell r="FJ678">
            <v>0</v>
          </cell>
          <cell r="FK678">
            <v>0</v>
          </cell>
          <cell r="FL678">
            <v>0</v>
          </cell>
          <cell r="FM678">
            <v>0</v>
          </cell>
          <cell r="FN678">
            <v>0</v>
          </cell>
          <cell r="FO678">
            <v>0</v>
          </cell>
          <cell r="FP678">
            <v>0</v>
          </cell>
          <cell r="FQ678">
            <v>0</v>
          </cell>
          <cell r="FR678">
            <v>0</v>
          </cell>
          <cell r="FS678">
            <v>0</v>
          </cell>
          <cell r="FT678">
            <v>0</v>
          </cell>
          <cell r="FU678">
            <v>0</v>
          </cell>
          <cell r="FV678">
            <v>0</v>
          </cell>
          <cell r="FW678">
            <v>0</v>
          </cell>
          <cell r="FX678">
            <v>0</v>
          </cell>
          <cell r="FY678">
            <v>0</v>
          </cell>
          <cell r="FZ678">
            <v>0</v>
          </cell>
          <cell r="GA678">
            <v>0</v>
          </cell>
          <cell r="GB678">
            <v>0</v>
          </cell>
          <cell r="GC678">
            <v>0</v>
          </cell>
          <cell r="GD678">
            <v>0</v>
          </cell>
          <cell r="GE678">
            <v>0</v>
          </cell>
          <cell r="GF678">
            <v>0</v>
          </cell>
          <cell r="GG678">
            <v>0</v>
          </cell>
          <cell r="GH678">
            <v>0</v>
          </cell>
          <cell r="GI678">
            <v>0</v>
          </cell>
          <cell r="GJ678">
            <v>0</v>
          </cell>
          <cell r="GK678">
            <v>0</v>
          </cell>
          <cell r="GL678">
            <v>0</v>
          </cell>
          <cell r="GM678">
            <v>0</v>
          </cell>
          <cell r="GN678">
            <v>0</v>
          </cell>
          <cell r="GO678">
            <v>0</v>
          </cell>
          <cell r="GP678">
            <v>0</v>
          </cell>
          <cell r="GQ678">
            <v>0</v>
          </cell>
          <cell r="GR678">
            <v>1.9898999999997486E-7</v>
          </cell>
          <cell r="GS678">
            <v>0</v>
          </cell>
          <cell r="GT678">
            <v>0</v>
          </cell>
          <cell r="GU678">
            <v>0</v>
          </cell>
          <cell r="GV678">
            <v>1.9898999999999858E-7</v>
          </cell>
          <cell r="GW678">
            <v>0</v>
          </cell>
          <cell r="GX678">
            <v>0</v>
          </cell>
          <cell r="GY678">
            <v>0</v>
          </cell>
          <cell r="GZ678">
            <v>0</v>
          </cell>
          <cell r="HA678">
            <v>0</v>
          </cell>
          <cell r="HB678">
            <v>0</v>
          </cell>
          <cell r="HC678">
            <v>0</v>
          </cell>
          <cell r="HD678">
            <v>0</v>
          </cell>
          <cell r="HE678">
            <v>0</v>
          </cell>
          <cell r="HF678">
            <v>0</v>
          </cell>
          <cell r="HG678">
            <v>0</v>
          </cell>
          <cell r="HH678">
            <v>0</v>
          </cell>
          <cell r="HI678">
            <v>0</v>
          </cell>
          <cell r="HJ678">
            <v>0</v>
          </cell>
          <cell r="HK678">
            <v>0</v>
          </cell>
          <cell r="HL678">
            <v>0</v>
          </cell>
          <cell r="HM678">
            <v>0</v>
          </cell>
          <cell r="HN678">
            <v>0</v>
          </cell>
          <cell r="HO678">
            <v>0</v>
          </cell>
          <cell r="HP678">
            <v>0</v>
          </cell>
          <cell r="HQ678">
            <v>0</v>
          </cell>
          <cell r="HR678">
            <v>0</v>
          </cell>
          <cell r="HS678">
            <v>0</v>
          </cell>
          <cell r="HT678">
            <v>0</v>
          </cell>
          <cell r="HU678">
            <v>0</v>
          </cell>
          <cell r="HV678">
            <v>0</v>
          </cell>
          <cell r="HW678">
            <v>0</v>
          </cell>
          <cell r="HX678">
            <v>0</v>
          </cell>
          <cell r="HY678">
            <v>0</v>
          </cell>
          <cell r="HZ678">
            <v>0</v>
          </cell>
          <cell r="IA678">
            <v>0</v>
          </cell>
          <cell r="IB678">
            <v>0</v>
          </cell>
          <cell r="IC678">
            <v>0</v>
          </cell>
          <cell r="ID678">
            <v>0</v>
          </cell>
          <cell r="IE678">
            <v>0</v>
          </cell>
          <cell r="IF678">
            <v>0</v>
          </cell>
          <cell r="IG678">
            <v>0</v>
          </cell>
          <cell r="IH678">
            <v>0</v>
          </cell>
          <cell r="II678">
            <v>0</v>
          </cell>
          <cell r="IJ678">
            <v>0</v>
          </cell>
          <cell r="IK678">
            <v>0</v>
          </cell>
          <cell r="IL678">
            <v>0</v>
          </cell>
          <cell r="IM678">
            <v>0</v>
          </cell>
          <cell r="IN678">
            <v>0</v>
          </cell>
          <cell r="IO678">
            <v>0</v>
          </cell>
          <cell r="IP678">
            <v>0</v>
          </cell>
          <cell r="IQ678">
            <v>0</v>
          </cell>
          <cell r="IR678">
            <v>2.0653590000002664E-5</v>
          </cell>
          <cell r="IS678">
            <v>0</v>
          </cell>
          <cell r="IT678">
            <v>1.4395499999999249E-5</v>
          </cell>
          <cell r="IU678">
            <v>3.4398699999998658E-5</v>
          </cell>
          <cell r="IV678">
            <v>2.9689170000001333E-5</v>
          </cell>
          <cell r="IW678">
            <v>-2.2309810000000103E-5</v>
          </cell>
          <cell r="IX678">
            <v>-1.2540749999999726E-5</v>
          </cell>
          <cell r="IY678">
            <v>-2.2979220000000217E-5</v>
          </cell>
          <cell r="IZ678">
            <v>0</v>
          </cell>
          <cell r="JA678">
            <v>0</v>
          </cell>
          <cell r="JB678">
            <v>0</v>
          </cell>
          <cell r="JC678">
            <v>0</v>
          </cell>
          <cell r="JD678">
            <v>0</v>
          </cell>
          <cell r="JE678">
            <v>-1.4899622900000908E-3</v>
          </cell>
          <cell r="JF678">
            <v>0</v>
          </cell>
          <cell r="JG678">
            <v>-3.210838199999913E-4</v>
          </cell>
          <cell r="JH678">
            <v>-2.4671310999999085E-4</v>
          </cell>
          <cell r="JI678">
            <v>4.21902830000008E-4</v>
          </cell>
          <cell r="JJ678">
            <v>-8.3112800000000042E-4</v>
          </cell>
          <cell r="JK678">
            <v>6.6515017999999038E-4</v>
          </cell>
          <cell r="JL678">
            <v>-3.5156686000000631E-4</v>
          </cell>
          <cell r="JM678">
            <v>-6.728537000000312E-5</v>
          </cell>
          <cell r="JN678">
            <v>-5.0690561000000384E-4</v>
          </cell>
          <cell r="JO678">
            <v>-2.5233252999998929E-4</v>
          </cell>
          <cell r="JP678">
            <v>0</v>
          </cell>
          <cell r="JQ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  <cell r="EF679">
            <v>0</v>
          </cell>
          <cell r="EG679">
            <v>0</v>
          </cell>
          <cell r="EH679">
            <v>0</v>
          </cell>
          <cell r="EI679">
            <v>0</v>
          </cell>
          <cell r="EJ679">
            <v>0</v>
          </cell>
          <cell r="EK679">
            <v>0</v>
          </cell>
          <cell r="EL679">
            <v>0</v>
          </cell>
          <cell r="EM679">
            <v>0</v>
          </cell>
          <cell r="EN679">
            <v>0</v>
          </cell>
          <cell r="EO679">
            <v>0</v>
          </cell>
          <cell r="EP679">
            <v>0</v>
          </cell>
          <cell r="EQ679">
            <v>0</v>
          </cell>
          <cell r="ER679">
            <v>0</v>
          </cell>
          <cell r="ES679">
            <v>0</v>
          </cell>
          <cell r="ET679">
            <v>0</v>
          </cell>
          <cell r="EU679">
            <v>0</v>
          </cell>
          <cell r="EV679">
            <v>0</v>
          </cell>
          <cell r="EW679">
            <v>0</v>
          </cell>
          <cell r="EX679">
            <v>0</v>
          </cell>
          <cell r="EY679">
            <v>0</v>
          </cell>
          <cell r="EZ679">
            <v>0</v>
          </cell>
          <cell r="FA679">
            <v>0</v>
          </cell>
          <cell r="FB679">
            <v>0</v>
          </cell>
          <cell r="FC679">
            <v>0</v>
          </cell>
          <cell r="FD679">
            <v>0</v>
          </cell>
          <cell r="FE679">
            <v>0</v>
          </cell>
          <cell r="FF679">
            <v>0</v>
          </cell>
          <cell r="FG679">
            <v>0</v>
          </cell>
          <cell r="FH679">
            <v>0</v>
          </cell>
          <cell r="FI679">
            <v>0</v>
          </cell>
          <cell r="FJ679">
            <v>0</v>
          </cell>
          <cell r="FK679">
            <v>0</v>
          </cell>
          <cell r="FL679">
            <v>0</v>
          </cell>
          <cell r="FM679">
            <v>0</v>
          </cell>
          <cell r="FN679">
            <v>0</v>
          </cell>
          <cell r="FO679">
            <v>0</v>
          </cell>
          <cell r="FP679">
            <v>0</v>
          </cell>
          <cell r="FQ679">
            <v>0</v>
          </cell>
          <cell r="FR679">
            <v>0</v>
          </cell>
          <cell r="FS679">
            <v>0</v>
          </cell>
          <cell r="FT679">
            <v>0</v>
          </cell>
          <cell r="FU679">
            <v>0</v>
          </cell>
          <cell r="FV679">
            <v>0</v>
          </cell>
          <cell r="FW679">
            <v>0</v>
          </cell>
          <cell r="FX679">
            <v>0</v>
          </cell>
          <cell r="FY679">
            <v>0</v>
          </cell>
          <cell r="FZ679">
            <v>0</v>
          </cell>
          <cell r="GA679">
            <v>0</v>
          </cell>
          <cell r="GB679">
            <v>0</v>
          </cell>
          <cell r="GC679">
            <v>0</v>
          </cell>
          <cell r="GD679">
            <v>0</v>
          </cell>
          <cell r="GE679">
            <v>0</v>
          </cell>
          <cell r="GF679">
            <v>0</v>
          </cell>
          <cell r="GG679">
            <v>0</v>
          </cell>
          <cell r="GH679">
            <v>0</v>
          </cell>
          <cell r="GI679">
            <v>0</v>
          </cell>
          <cell r="GJ679">
            <v>0</v>
          </cell>
          <cell r="GK679">
            <v>0</v>
          </cell>
          <cell r="GL679">
            <v>0</v>
          </cell>
          <cell r="GM679">
            <v>0</v>
          </cell>
          <cell r="GN679">
            <v>0</v>
          </cell>
          <cell r="GO679">
            <v>0</v>
          </cell>
          <cell r="GP679">
            <v>0</v>
          </cell>
          <cell r="GQ679">
            <v>0</v>
          </cell>
          <cell r="GR679">
            <v>0</v>
          </cell>
          <cell r="GS679">
            <v>0</v>
          </cell>
          <cell r="GT679">
            <v>0</v>
          </cell>
          <cell r="GU679">
            <v>0</v>
          </cell>
          <cell r="GV679">
            <v>0</v>
          </cell>
          <cell r="GW679">
            <v>0</v>
          </cell>
          <cell r="GX679">
            <v>0</v>
          </cell>
          <cell r="GY679">
            <v>0</v>
          </cell>
          <cell r="GZ679">
            <v>0</v>
          </cell>
          <cell r="HA679">
            <v>0</v>
          </cell>
          <cell r="HB679">
            <v>0</v>
          </cell>
          <cell r="HC679">
            <v>0</v>
          </cell>
          <cell r="HD679">
            <v>0</v>
          </cell>
          <cell r="HE679">
            <v>0</v>
          </cell>
          <cell r="HF679">
            <v>0</v>
          </cell>
          <cell r="HG679">
            <v>0</v>
          </cell>
          <cell r="HH679">
            <v>0</v>
          </cell>
          <cell r="HI679">
            <v>0</v>
          </cell>
          <cell r="HJ679">
            <v>0</v>
          </cell>
          <cell r="HK679">
            <v>0</v>
          </cell>
          <cell r="HL679">
            <v>0</v>
          </cell>
          <cell r="HM679">
            <v>0</v>
          </cell>
          <cell r="HN679">
            <v>0</v>
          </cell>
          <cell r="HO679">
            <v>0</v>
          </cell>
          <cell r="HP679">
            <v>0</v>
          </cell>
          <cell r="HQ679">
            <v>0</v>
          </cell>
          <cell r="HR679">
            <v>0</v>
          </cell>
          <cell r="HS679">
            <v>0</v>
          </cell>
          <cell r="HT679">
            <v>0</v>
          </cell>
          <cell r="HU679">
            <v>0</v>
          </cell>
          <cell r="HV679">
            <v>0</v>
          </cell>
          <cell r="HW679">
            <v>0</v>
          </cell>
          <cell r="HX679">
            <v>0</v>
          </cell>
          <cell r="HY679">
            <v>0</v>
          </cell>
          <cell r="HZ679">
            <v>0</v>
          </cell>
          <cell r="IA679">
            <v>0</v>
          </cell>
          <cell r="IB679">
            <v>0</v>
          </cell>
          <cell r="IC679">
            <v>0</v>
          </cell>
          <cell r="ID679">
            <v>0</v>
          </cell>
          <cell r="IE679">
            <v>0</v>
          </cell>
          <cell r="IF679">
            <v>0</v>
          </cell>
          <cell r="IG679">
            <v>0</v>
          </cell>
          <cell r="IH679">
            <v>0</v>
          </cell>
          <cell r="II679">
            <v>0</v>
          </cell>
          <cell r="IJ679">
            <v>0</v>
          </cell>
          <cell r="IK679">
            <v>0</v>
          </cell>
          <cell r="IL679">
            <v>0</v>
          </cell>
          <cell r="IM679">
            <v>0</v>
          </cell>
          <cell r="IN679">
            <v>0</v>
          </cell>
          <cell r="IO679">
            <v>0</v>
          </cell>
          <cell r="IP679">
            <v>0</v>
          </cell>
          <cell r="IQ679">
            <v>0</v>
          </cell>
          <cell r="IR679">
            <v>0</v>
          </cell>
          <cell r="IS679">
            <v>0</v>
          </cell>
          <cell r="IT679">
            <v>0</v>
          </cell>
          <cell r="IU679">
            <v>0</v>
          </cell>
          <cell r="IV679">
            <v>0</v>
          </cell>
          <cell r="IW679">
            <v>0</v>
          </cell>
          <cell r="IX679">
            <v>0</v>
          </cell>
          <cell r="IY679">
            <v>0</v>
          </cell>
          <cell r="IZ679">
            <v>0</v>
          </cell>
          <cell r="JA679">
            <v>0</v>
          </cell>
          <cell r="JB679">
            <v>0</v>
          </cell>
          <cell r="JC679">
            <v>0</v>
          </cell>
          <cell r="JD679">
            <v>0</v>
          </cell>
          <cell r="JE679">
            <v>0</v>
          </cell>
          <cell r="JF679">
            <v>0</v>
          </cell>
          <cell r="JG679">
            <v>0</v>
          </cell>
          <cell r="JH679">
            <v>0</v>
          </cell>
          <cell r="JI679">
            <v>0</v>
          </cell>
          <cell r="JJ679">
            <v>0</v>
          </cell>
          <cell r="JK679">
            <v>0</v>
          </cell>
          <cell r="JL679">
            <v>0</v>
          </cell>
          <cell r="JM679">
            <v>0</v>
          </cell>
          <cell r="JN679">
            <v>0</v>
          </cell>
          <cell r="JO679">
            <v>0</v>
          </cell>
          <cell r="JP679">
            <v>0</v>
          </cell>
          <cell r="JQ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  <cell r="EF680">
            <v>0</v>
          </cell>
          <cell r="EG680">
            <v>0</v>
          </cell>
          <cell r="EH680">
            <v>0</v>
          </cell>
          <cell r="EI680">
            <v>0</v>
          </cell>
          <cell r="EJ680">
            <v>0</v>
          </cell>
          <cell r="EK680">
            <v>0</v>
          </cell>
          <cell r="EL680">
            <v>0</v>
          </cell>
          <cell r="EM680">
            <v>0</v>
          </cell>
          <cell r="EN680">
            <v>0</v>
          </cell>
          <cell r="EO680">
            <v>0</v>
          </cell>
          <cell r="EP680">
            <v>0</v>
          </cell>
          <cell r="EQ680">
            <v>0</v>
          </cell>
          <cell r="ER680">
            <v>0</v>
          </cell>
          <cell r="ES680">
            <v>0</v>
          </cell>
          <cell r="ET680">
            <v>0</v>
          </cell>
          <cell r="EU680">
            <v>0</v>
          </cell>
          <cell r="EV680">
            <v>0</v>
          </cell>
          <cell r="EW680">
            <v>0</v>
          </cell>
          <cell r="EX680">
            <v>0</v>
          </cell>
          <cell r="EY680">
            <v>0</v>
          </cell>
          <cell r="EZ680">
            <v>0</v>
          </cell>
          <cell r="FA680">
            <v>0</v>
          </cell>
          <cell r="FB680">
            <v>0</v>
          </cell>
          <cell r="FC680">
            <v>0</v>
          </cell>
          <cell r="FD680">
            <v>0</v>
          </cell>
          <cell r="FE680">
            <v>0</v>
          </cell>
          <cell r="FF680">
            <v>0</v>
          </cell>
          <cell r="FG680">
            <v>0</v>
          </cell>
          <cell r="FH680">
            <v>0</v>
          </cell>
          <cell r="FI680">
            <v>0</v>
          </cell>
          <cell r="FJ680">
            <v>0</v>
          </cell>
          <cell r="FK680">
            <v>0</v>
          </cell>
          <cell r="FL680">
            <v>0</v>
          </cell>
          <cell r="FM680">
            <v>0</v>
          </cell>
          <cell r="FN680">
            <v>0</v>
          </cell>
          <cell r="FO680">
            <v>0</v>
          </cell>
          <cell r="FP680">
            <v>0</v>
          </cell>
          <cell r="FQ680">
            <v>0</v>
          </cell>
          <cell r="FR680">
            <v>0</v>
          </cell>
          <cell r="FS680">
            <v>0</v>
          </cell>
          <cell r="FT680">
            <v>0</v>
          </cell>
          <cell r="FU680">
            <v>0</v>
          </cell>
          <cell r="FV680">
            <v>0</v>
          </cell>
          <cell r="FW680">
            <v>0</v>
          </cell>
          <cell r="FX680">
            <v>0</v>
          </cell>
          <cell r="FY680">
            <v>0</v>
          </cell>
          <cell r="FZ680">
            <v>0</v>
          </cell>
          <cell r="GA680">
            <v>0</v>
          </cell>
          <cell r="GB680">
            <v>0</v>
          </cell>
          <cell r="GC680">
            <v>0</v>
          </cell>
          <cell r="GD680">
            <v>0</v>
          </cell>
          <cell r="GE680">
            <v>0</v>
          </cell>
          <cell r="GF680">
            <v>0</v>
          </cell>
          <cell r="GG680">
            <v>0</v>
          </cell>
          <cell r="GH680">
            <v>0</v>
          </cell>
          <cell r="GI680">
            <v>0</v>
          </cell>
          <cell r="GJ680">
            <v>0</v>
          </cell>
          <cell r="GK680">
            <v>0</v>
          </cell>
          <cell r="GL680">
            <v>0</v>
          </cell>
          <cell r="GM680">
            <v>0</v>
          </cell>
          <cell r="GN680">
            <v>0</v>
          </cell>
          <cell r="GO680">
            <v>0</v>
          </cell>
          <cell r="GP680">
            <v>0</v>
          </cell>
          <cell r="GQ680">
            <v>0</v>
          </cell>
          <cell r="GR680">
            <v>1.8282389999999538E-3</v>
          </cell>
          <cell r="GS680">
            <v>0</v>
          </cell>
          <cell r="GT680">
            <v>0</v>
          </cell>
          <cell r="GU680">
            <v>1.6710987000001509E-4</v>
          </cell>
          <cell r="GV680">
            <v>1.3690793699999981E-3</v>
          </cell>
          <cell r="GW680">
            <v>1.65699079999998E-4</v>
          </cell>
          <cell r="GX680">
            <v>0</v>
          </cell>
          <cell r="GY680">
            <v>0</v>
          </cell>
          <cell r="GZ680">
            <v>0</v>
          </cell>
          <cell r="HA680">
            <v>1.2635067999999805E-4</v>
          </cell>
          <cell r="HB680">
            <v>0</v>
          </cell>
          <cell r="HC680">
            <v>0</v>
          </cell>
          <cell r="HD680">
            <v>0</v>
          </cell>
          <cell r="HE680">
            <v>2.6448250999999701E-4</v>
          </cell>
          <cell r="HF680">
            <v>0</v>
          </cell>
          <cell r="HG680">
            <v>0</v>
          </cell>
          <cell r="HH680">
            <v>0</v>
          </cell>
          <cell r="HI680">
            <v>5.3380010000006473E-5</v>
          </cell>
          <cell r="HJ680">
            <v>0</v>
          </cell>
          <cell r="HK680">
            <v>0</v>
          </cell>
          <cell r="HL680">
            <v>0</v>
          </cell>
          <cell r="HM680">
            <v>0</v>
          </cell>
          <cell r="HN680">
            <v>2.1110250000000441E-4</v>
          </cell>
          <cell r="HO680">
            <v>0</v>
          </cell>
          <cell r="HP680">
            <v>0</v>
          </cell>
          <cell r="HQ680">
            <v>0</v>
          </cell>
          <cell r="HR680">
            <v>0</v>
          </cell>
          <cell r="HS680">
            <v>0</v>
          </cell>
          <cell r="HT680">
            <v>0</v>
          </cell>
          <cell r="HU680">
            <v>0</v>
          </cell>
          <cell r="HV680">
            <v>0</v>
          </cell>
          <cell r="HW680">
            <v>0</v>
          </cell>
          <cell r="HX680">
            <v>0</v>
          </cell>
          <cell r="HY680">
            <v>0</v>
          </cell>
          <cell r="HZ680">
            <v>0</v>
          </cell>
          <cell r="IA680">
            <v>0</v>
          </cell>
          <cell r="IB680">
            <v>0</v>
          </cell>
          <cell r="IC680">
            <v>0</v>
          </cell>
          <cell r="ID680">
            <v>0</v>
          </cell>
          <cell r="IE680">
            <v>0</v>
          </cell>
          <cell r="IF680">
            <v>0</v>
          </cell>
          <cell r="IG680">
            <v>0</v>
          </cell>
          <cell r="IH680">
            <v>0</v>
          </cell>
          <cell r="II680">
            <v>0</v>
          </cell>
          <cell r="IJ680">
            <v>0</v>
          </cell>
          <cell r="IK680">
            <v>0</v>
          </cell>
          <cell r="IL680">
            <v>0</v>
          </cell>
          <cell r="IM680">
            <v>0</v>
          </cell>
          <cell r="IN680">
            <v>0</v>
          </cell>
          <cell r="IO680">
            <v>0</v>
          </cell>
          <cell r="IP680">
            <v>0</v>
          </cell>
          <cell r="IQ680">
            <v>0</v>
          </cell>
          <cell r="IR680">
            <v>1.8042471000012661E-4</v>
          </cell>
          <cell r="IS680">
            <v>0</v>
          </cell>
          <cell r="IT680">
            <v>1.8042470999998783E-4</v>
          </cell>
          <cell r="IU680">
            <v>0</v>
          </cell>
          <cell r="IV680">
            <v>0</v>
          </cell>
          <cell r="IW680">
            <v>0</v>
          </cell>
          <cell r="IX680">
            <v>0</v>
          </cell>
          <cell r="IY680">
            <v>0</v>
          </cell>
          <cell r="IZ680">
            <v>0</v>
          </cell>
          <cell r="JA680">
            <v>0</v>
          </cell>
          <cell r="JB680">
            <v>0</v>
          </cell>
          <cell r="JC680">
            <v>0</v>
          </cell>
          <cell r="JD680">
            <v>0</v>
          </cell>
          <cell r="JE680">
            <v>8.2643050000053009E-5</v>
          </cell>
          <cell r="JF680">
            <v>0</v>
          </cell>
          <cell r="JG680">
            <v>0</v>
          </cell>
          <cell r="JH680">
            <v>8.2643049999997498E-5</v>
          </cell>
          <cell r="JI680">
            <v>0</v>
          </cell>
          <cell r="JJ680">
            <v>0</v>
          </cell>
          <cell r="JK680">
            <v>0</v>
          </cell>
          <cell r="JL680">
            <v>0</v>
          </cell>
          <cell r="JM680">
            <v>0</v>
          </cell>
          <cell r="JN680">
            <v>0</v>
          </cell>
          <cell r="JO680">
            <v>0</v>
          </cell>
          <cell r="JP680">
            <v>0</v>
          </cell>
          <cell r="JQ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  <cell r="EJ681">
            <v>0</v>
          </cell>
          <cell r="EK681">
            <v>0</v>
          </cell>
          <cell r="EL681">
            <v>0</v>
          </cell>
          <cell r="EM681">
            <v>0</v>
          </cell>
          <cell r="EN681">
            <v>0</v>
          </cell>
          <cell r="EO681">
            <v>0</v>
          </cell>
          <cell r="EP681">
            <v>0</v>
          </cell>
          <cell r="EQ681">
            <v>0</v>
          </cell>
          <cell r="ER681">
            <v>0</v>
          </cell>
          <cell r="ES681">
            <v>0</v>
          </cell>
          <cell r="ET681">
            <v>0</v>
          </cell>
          <cell r="EU681">
            <v>0</v>
          </cell>
          <cell r="EV681">
            <v>0</v>
          </cell>
          <cell r="EW681">
            <v>0</v>
          </cell>
          <cell r="EX681">
            <v>0</v>
          </cell>
          <cell r="EY681">
            <v>0</v>
          </cell>
          <cell r="EZ681">
            <v>0</v>
          </cell>
          <cell r="FA681">
            <v>0</v>
          </cell>
          <cell r="FB681">
            <v>0</v>
          </cell>
          <cell r="FC681">
            <v>0</v>
          </cell>
          <cell r="FD681">
            <v>0</v>
          </cell>
          <cell r="FE681">
            <v>0</v>
          </cell>
          <cell r="FF681">
            <v>0</v>
          </cell>
          <cell r="FG681">
            <v>0</v>
          </cell>
          <cell r="FH681">
            <v>0</v>
          </cell>
          <cell r="FI681">
            <v>0</v>
          </cell>
          <cell r="FJ681">
            <v>0</v>
          </cell>
          <cell r="FK681">
            <v>0</v>
          </cell>
          <cell r="FL681">
            <v>0</v>
          </cell>
          <cell r="FM681">
            <v>0</v>
          </cell>
          <cell r="FN681">
            <v>0</v>
          </cell>
          <cell r="FO681">
            <v>0</v>
          </cell>
          <cell r="FP681">
            <v>0</v>
          </cell>
          <cell r="FQ681">
            <v>0</v>
          </cell>
          <cell r="FR681">
            <v>0</v>
          </cell>
          <cell r="FS681">
            <v>0</v>
          </cell>
          <cell r="FT681">
            <v>0</v>
          </cell>
          <cell r="FU681">
            <v>0</v>
          </cell>
          <cell r="FV681">
            <v>0</v>
          </cell>
          <cell r="FW681">
            <v>0</v>
          </cell>
          <cell r="FX681">
            <v>0</v>
          </cell>
          <cell r="FY681">
            <v>0</v>
          </cell>
          <cell r="FZ681">
            <v>0</v>
          </cell>
          <cell r="GA681">
            <v>0</v>
          </cell>
          <cell r="GB681">
            <v>0</v>
          </cell>
          <cell r="GC681">
            <v>0</v>
          </cell>
          <cell r="GD681">
            <v>0</v>
          </cell>
          <cell r="GE681">
            <v>0</v>
          </cell>
          <cell r="GF681">
            <v>0</v>
          </cell>
          <cell r="GG681">
            <v>0</v>
          </cell>
          <cell r="GH681">
            <v>0</v>
          </cell>
          <cell r="GI681">
            <v>0</v>
          </cell>
          <cell r="GJ681">
            <v>0</v>
          </cell>
          <cell r="GK681">
            <v>0</v>
          </cell>
          <cell r="GL681">
            <v>0</v>
          </cell>
          <cell r="GM681">
            <v>0</v>
          </cell>
          <cell r="GN681">
            <v>0</v>
          </cell>
          <cell r="GO681">
            <v>0</v>
          </cell>
          <cell r="GP681">
            <v>0</v>
          </cell>
          <cell r="GQ681">
            <v>0</v>
          </cell>
          <cell r="GR681">
            <v>0</v>
          </cell>
          <cell r="GS681">
            <v>0</v>
          </cell>
          <cell r="GT681">
            <v>0</v>
          </cell>
          <cell r="GU681">
            <v>0</v>
          </cell>
          <cell r="GV681">
            <v>0</v>
          </cell>
          <cell r="GW681">
            <v>0</v>
          </cell>
          <cell r="GX681">
            <v>0</v>
          </cell>
          <cell r="GY681">
            <v>0</v>
          </cell>
          <cell r="GZ681">
            <v>0</v>
          </cell>
          <cell r="HA681">
            <v>0</v>
          </cell>
          <cell r="HB681">
            <v>0</v>
          </cell>
          <cell r="HC681">
            <v>0</v>
          </cell>
          <cell r="HD681">
            <v>0</v>
          </cell>
          <cell r="HE681">
            <v>0</v>
          </cell>
          <cell r="HF681">
            <v>0</v>
          </cell>
          <cell r="HG681">
            <v>0</v>
          </cell>
          <cell r="HH681">
            <v>0</v>
          </cell>
          <cell r="HI681">
            <v>0</v>
          </cell>
          <cell r="HJ681">
            <v>0</v>
          </cell>
          <cell r="HK681">
            <v>0</v>
          </cell>
          <cell r="HL681">
            <v>0</v>
          </cell>
          <cell r="HM681">
            <v>0</v>
          </cell>
          <cell r="HN681">
            <v>0</v>
          </cell>
          <cell r="HO681">
            <v>0</v>
          </cell>
          <cell r="HP681">
            <v>0</v>
          </cell>
          <cell r="HQ681">
            <v>0</v>
          </cell>
          <cell r="HR681">
            <v>0</v>
          </cell>
          <cell r="HS681">
            <v>0</v>
          </cell>
          <cell r="HT681">
            <v>0</v>
          </cell>
          <cell r="HU681">
            <v>0</v>
          </cell>
          <cell r="HV681">
            <v>0</v>
          </cell>
          <cell r="HW681">
            <v>0</v>
          </cell>
          <cell r="HX681">
            <v>0</v>
          </cell>
          <cell r="HY681">
            <v>0</v>
          </cell>
          <cell r="HZ681">
            <v>0</v>
          </cell>
          <cell r="IA681">
            <v>0</v>
          </cell>
          <cell r="IB681">
            <v>0</v>
          </cell>
          <cell r="IC681">
            <v>0</v>
          </cell>
          <cell r="ID681">
            <v>0</v>
          </cell>
          <cell r="IE681">
            <v>0</v>
          </cell>
          <cell r="IF681">
            <v>0</v>
          </cell>
          <cell r="IG681">
            <v>0</v>
          </cell>
          <cell r="IH681">
            <v>0</v>
          </cell>
          <cell r="II681">
            <v>0</v>
          </cell>
          <cell r="IJ681">
            <v>0</v>
          </cell>
          <cell r="IK681">
            <v>0</v>
          </cell>
          <cell r="IL681">
            <v>0</v>
          </cell>
          <cell r="IM681">
            <v>0</v>
          </cell>
          <cell r="IN681">
            <v>0</v>
          </cell>
          <cell r="IO681">
            <v>0</v>
          </cell>
          <cell r="IP681">
            <v>0</v>
          </cell>
          <cell r="IQ681">
            <v>0</v>
          </cell>
          <cell r="IR681">
            <v>0</v>
          </cell>
          <cell r="IS681">
            <v>0</v>
          </cell>
          <cell r="IT681">
            <v>0</v>
          </cell>
          <cell r="IU681">
            <v>0</v>
          </cell>
          <cell r="IV681">
            <v>0</v>
          </cell>
          <cell r="IW681">
            <v>0</v>
          </cell>
          <cell r="IX681">
            <v>0</v>
          </cell>
          <cell r="IY681">
            <v>0</v>
          </cell>
          <cell r="IZ681">
            <v>0</v>
          </cell>
          <cell r="JA681">
            <v>0</v>
          </cell>
          <cell r="JB681">
            <v>0</v>
          </cell>
          <cell r="JC681">
            <v>0</v>
          </cell>
          <cell r="JD681">
            <v>0</v>
          </cell>
          <cell r="JE681">
            <v>0</v>
          </cell>
          <cell r="JF681">
            <v>0</v>
          </cell>
          <cell r="JG681">
            <v>0</v>
          </cell>
          <cell r="JH681">
            <v>0</v>
          </cell>
          <cell r="JI681">
            <v>0</v>
          </cell>
          <cell r="JJ681">
            <v>0</v>
          </cell>
          <cell r="JK681">
            <v>0</v>
          </cell>
          <cell r="JL681">
            <v>0</v>
          </cell>
          <cell r="JM681">
            <v>0</v>
          </cell>
          <cell r="JN681">
            <v>0</v>
          </cell>
          <cell r="JO681">
            <v>0</v>
          </cell>
          <cell r="JP681">
            <v>0</v>
          </cell>
          <cell r="JQ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  <cell r="EJ682">
            <v>0</v>
          </cell>
          <cell r="EK682">
            <v>0</v>
          </cell>
          <cell r="EL682">
            <v>0</v>
          </cell>
          <cell r="EM682">
            <v>0</v>
          </cell>
          <cell r="EN682">
            <v>0</v>
          </cell>
          <cell r="EO682">
            <v>0</v>
          </cell>
          <cell r="EP682">
            <v>0</v>
          </cell>
          <cell r="EQ682">
            <v>0</v>
          </cell>
          <cell r="ER682">
            <v>0</v>
          </cell>
          <cell r="ES682">
            <v>0</v>
          </cell>
          <cell r="ET682">
            <v>0</v>
          </cell>
          <cell r="EU682">
            <v>0</v>
          </cell>
          <cell r="EV682">
            <v>0</v>
          </cell>
          <cell r="EW682">
            <v>0</v>
          </cell>
          <cell r="EX682">
            <v>0</v>
          </cell>
          <cell r="EY682">
            <v>0</v>
          </cell>
          <cell r="EZ682">
            <v>0</v>
          </cell>
          <cell r="FA682">
            <v>0</v>
          </cell>
          <cell r="FB682">
            <v>0</v>
          </cell>
          <cell r="FC682">
            <v>0</v>
          </cell>
          <cell r="FD682">
            <v>0</v>
          </cell>
          <cell r="FE682">
            <v>0</v>
          </cell>
          <cell r="FF682">
            <v>0</v>
          </cell>
          <cell r="FG682">
            <v>0</v>
          </cell>
          <cell r="FH682">
            <v>0</v>
          </cell>
          <cell r="FI682">
            <v>0</v>
          </cell>
          <cell r="FJ682">
            <v>0</v>
          </cell>
          <cell r="FK682">
            <v>0</v>
          </cell>
          <cell r="FL682">
            <v>0</v>
          </cell>
          <cell r="FM682">
            <v>0</v>
          </cell>
          <cell r="FN682">
            <v>0</v>
          </cell>
          <cell r="FO682">
            <v>0</v>
          </cell>
          <cell r="FP682">
            <v>0</v>
          </cell>
          <cell r="FQ682">
            <v>0</v>
          </cell>
          <cell r="FR682">
            <v>0</v>
          </cell>
          <cell r="FS682">
            <v>0</v>
          </cell>
          <cell r="FT682">
            <v>0</v>
          </cell>
          <cell r="FU682">
            <v>0</v>
          </cell>
          <cell r="FV682">
            <v>0</v>
          </cell>
          <cell r="FW682">
            <v>0</v>
          </cell>
          <cell r="FX682">
            <v>0</v>
          </cell>
          <cell r="FY682">
            <v>0</v>
          </cell>
          <cell r="FZ682">
            <v>0</v>
          </cell>
          <cell r="GA682">
            <v>0</v>
          </cell>
          <cell r="GB682">
            <v>0</v>
          </cell>
          <cell r="GC682">
            <v>0</v>
          </cell>
          <cell r="GD682">
            <v>0</v>
          </cell>
          <cell r="GE682">
            <v>0</v>
          </cell>
          <cell r="GF682">
            <v>0</v>
          </cell>
          <cell r="GG682">
            <v>0</v>
          </cell>
          <cell r="GH682">
            <v>0</v>
          </cell>
          <cell r="GI682">
            <v>0</v>
          </cell>
          <cell r="GJ682">
            <v>0</v>
          </cell>
          <cell r="GK682">
            <v>0</v>
          </cell>
          <cell r="GL682">
            <v>0</v>
          </cell>
          <cell r="GM682">
            <v>0</v>
          </cell>
          <cell r="GN682">
            <v>0</v>
          </cell>
          <cell r="GO682">
            <v>0</v>
          </cell>
          <cell r="GP682">
            <v>0</v>
          </cell>
          <cell r="GQ682">
            <v>0</v>
          </cell>
          <cell r="GR682">
            <v>0</v>
          </cell>
          <cell r="GS682">
            <v>0</v>
          </cell>
          <cell r="GT682">
            <v>0</v>
          </cell>
          <cell r="GU682">
            <v>0</v>
          </cell>
          <cell r="GV682">
            <v>0</v>
          </cell>
          <cell r="GW682">
            <v>0</v>
          </cell>
          <cell r="GX682">
            <v>0</v>
          </cell>
          <cell r="GY682">
            <v>0</v>
          </cell>
          <cell r="GZ682">
            <v>0</v>
          </cell>
          <cell r="HA682">
            <v>0</v>
          </cell>
          <cell r="HB682">
            <v>0</v>
          </cell>
          <cell r="HC682">
            <v>0</v>
          </cell>
          <cell r="HD682">
            <v>0</v>
          </cell>
          <cell r="HE682">
            <v>0</v>
          </cell>
          <cell r="HF682">
            <v>0</v>
          </cell>
          <cell r="HG682">
            <v>0</v>
          </cell>
          <cell r="HH682">
            <v>0</v>
          </cell>
          <cell r="HI682">
            <v>0</v>
          </cell>
          <cell r="HJ682">
            <v>0</v>
          </cell>
          <cell r="HK682">
            <v>0</v>
          </cell>
          <cell r="HL682">
            <v>0</v>
          </cell>
          <cell r="HM682">
            <v>0</v>
          </cell>
          <cell r="HN682">
            <v>0</v>
          </cell>
          <cell r="HO682">
            <v>0</v>
          </cell>
          <cell r="HP682">
            <v>0</v>
          </cell>
          <cell r="HQ682">
            <v>0</v>
          </cell>
          <cell r="HR682">
            <v>0</v>
          </cell>
          <cell r="HS682">
            <v>0</v>
          </cell>
          <cell r="HT682">
            <v>0</v>
          </cell>
          <cell r="HU682">
            <v>0</v>
          </cell>
          <cell r="HV682">
            <v>0</v>
          </cell>
          <cell r="HW682">
            <v>0</v>
          </cell>
          <cell r="HX682">
            <v>0</v>
          </cell>
          <cell r="HY682">
            <v>0</v>
          </cell>
          <cell r="HZ682">
            <v>0</v>
          </cell>
          <cell r="IA682">
            <v>0</v>
          </cell>
          <cell r="IB682">
            <v>0</v>
          </cell>
          <cell r="IC682">
            <v>0</v>
          </cell>
          <cell r="ID682">
            <v>0</v>
          </cell>
          <cell r="IE682">
            <v>0</v>
          </cell>
          <cell r="IF682">
            <v>0</v>
          </cell>
          <cell r="IG682">
            <v>0</v>
          </cell>
          <cell r="IH682">
            <v>0</v>
          </cell>
          <cell r="II682">
            <v>0</v>
          </cell>
          <cell r="IJ682">
            <v>0</v>
          </cell>
          <cell r="IK682">
            <v>0</v>
          </cell>
          <cell r="IL682">
            <v>0</v>
          </cell>
          <cell r="IM682">
            <v>0</v>
          </cell>
          <cell r="IN682">
            <v>0</v>
          </cell>
          <cell r="IO682">
            <v>0</v>
          </cell>
          <cell r="IP682">
            <v>0</v>
          </cell>
          <cell r="IQ682">
            <v>0</v>
          </cell>
          <cell r="IR682">
            <v>0</v>
          </cell>
          <cell r="IS682">
            <v>0</v>
          </cell>
          <cell r="IT682">
            <v>0</v>
          </cell>
          <cell r="IU682">
            <v>0</v>
          </cell>
          <cell r="IV682">
            <v>0</v>
          </cell>
          <cell r="IW682">
            <v>0</v>
          </cell>
          <cell r="IX682">
            <v>0</v>
          </cell>
          <cell r="IY682">
            <v>0</v>
          </cell>
          <cell r="IZ682">
            <v>0</v>
          </cell>
          <cell r="JA682">
            <v>0</v>
          </cell>
          <cell r="JB682">
            <v>0</v>
          </cell>
          <cell r="JC682">
            <v>0</v>
          </cell>
          <cell r="JD682">
            <v>0</v>
          </cell>
          <cell r="JE682">
            <v>0</v>
          </cell>
          <cell r="JF682">
            <v>0</v>
          </cell>
          <cell r="JG682">
            <v>0</v>
          </cell>
          <cell r="JH682">
            <v>0</v>
          </cell>
          <cell r="JI682">
            <v>0</v>
          </cell>
          <cell r="JJ682">
            <v>0</v>
          </cell>
          <cell r="JK682">
            <v>0</v>
          </cell>
          <cell r="JL682">
            <v>0</v>
          </cell>
          <cell r="JM682">
            <v>0</v>
          </cell>
          <cell r="JN682">
            <v>0</v>
          </cell>
          <cell r="JO682">
            <v>0</v>
          </cell>
          <cell r="JP682">
            <v>0</v>
          </cell>
          <cell r="JQ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  <cell r="EF683">
            <v>0</v>
          </cell>
          <cell r="EG683">
            <v>0</v>
          </cell>
          <cell r="EH683">
            <v>0</v>
          </cell>
          <cell r="EI683">
            <v>0</v>
          </cell>
          <cell r="EJ683">
            <v>0</v>
          </cell>
          <cell r="EK683">
            <v>0</v>
          </cell>
          <cell r="EL683">
            <v>0</v>
          </cell>
          <cell r="EM683">
            <v>0</v>
          </cell>
          <cell r="EN683">
            <v>0</v>
          </cell>
          <cell r="EO683">
            <v>0</v>
          </cell>
          <cell r="EP683">
            <v>0</v>
          </cell>
          <cell r="EQ683">
            <v>0</v>
          </cell>
          <cell r="ER683">
            <v>0</v>
          </cell>
          <cell r="ES683">
            <v>0</v>
          </cell>
          <cell r="ET683">
            <v>0</v>
          </cell>
          <cell r="EU683">
            <v>0</v>
          </cell>
          <cell r="EV683">
            <v>0</v>
          </cell>
          <cell r="EW683">
            <v>0</v>
          </cell>
          <cell r="EX683">
            <v>0</v>
          </cell>
          <cell r="EY683">
            <v>0</v>
          </cell>
          <cell r="EZ683">
            <v>0</v>
          </cell>
          <cell r="FA683">
            <v>0</v>
          </cell>
          <cell r="FB683">
            <v>0</v>
          </cell>
          <cell r="FC683">
            <v>0</v>
          </cell>
          <cell r="FD683">
            <v>0</v>
          </cell>
          <cell r="FE683">
            <v>0</v>
          </cell>
          <cell r="FF683">
            <v>0</v>
          </cell>
          <cell r="FG683">
            <v>0</v>
          </cell>
          <cell r="FH683">
            <v>0</v>
          </cell>
          <cell r="FI683">
            <v>0</v>
          </cell>
          <cell r="FJ683">
            <v>0</v>
          </cell>
          <cell r="FK683">
            <v>0</v>
          </cell>
          <cell r="FL683">
            <v>0</v>
          </cell>
          <cell r="FM683">
            <v>0</v>
          </cell>
          <cell r="FN683">
            <v>0</v>
          </cell>
          <cell r="FO683">
            <v>0</v>
          </cell>
          <cell r="FP683">
            <v>0</v>
          </cell>
          <cell r="FQ683">
            <v>0</v>
          </cell>
          <cell r="FR683">
            <v>0</v>
          </cell>
          <cell r="FS683">
            <v>0</v>
          </cell>
          <cell r="FT683">
            <v>0</v>
          </cell>
          <cell r="FU683">
            <v>0</v>
          </cell>
          <cell r="FV683">
            <v>0</v>
          </cell>
          <cell r="FW683">
            <v>0</v>
          </cell>
          <cell r="FX683">
            <v>0</v>
          </cell>
          <cell r="FY683">
            <v>0</v>
          </cell>
          <cell r="FZ683">
            <v>0</v>
          </cell>
          <cell r="GA683">
            <v>0</v>
          </cell>
          <cell r="GB683">
            <v>0</v>
          </cell>
          <cell r="GC683">
            <v>0</v>
          </cell>
          <cell r="GD683">
            <v>0</v>
          </cell>
          <cell r="GE683">
            <v>0</v>
          </cell>
          <cell r="GF683">
            <v>0</v>
          </cell>
          <cell r="GG683">
            <v>0</v>
          </cell>
          <cell r="GH683">
            <v>0</v>
          </cell>
          <cell r="GI683">
            <v>0</v>
          </cell>
          <cell r="GJ683">
            <v>0</v>
          </cell>
          <cell r="GK683">
            <v>0</v>
          </cell>
          <cell r="GL683">
            <v>0</v>
          </cell>
          <cell r="GM683">
            <v>0</v>
          </cell>
          <cell r="GN683">
            <v>0</v>
          </cell>
          <cell r="GO683">
            <v>0</v>
          </cell>
          <cell r="GP683">
            <v>0</v>
          </cell>
          <cell r="GQ683">
            <v>0</v>
          </cell>
          <cell r="GR683">
            <v>0</v>
          </cell>
          <cell r="GS683">
            <v>0</v>
          </cell>
          <cell r="GT683">
            <v>0</v>
          </cell>
          <cell r="GU683">
            <v>0</v>
          </cell>
          <cell r="GV683">
            <v>0</v>
          </cell>
          <cell r="GW683">
            <v>0</v>
          </cell>
          <cell r="GX683">
            <v>0</v>
          </cell>
          <cell r="GY683">
            <v>0</v>
          </cell>
          <cell r="GZ683">
            <v>0</v>
          </cell>
          <cell r="HA683">
            <v>0</v>
          </cell>
          <cell r="HB683">
            <v>0</v>
          </cell>
          <cell r="HC683">
            <v>0</v>
          </cell>
          <cell r="HD683">
            <v>0</v>
          </cell>
          <cell r="HE683">
            <v>0</v>
          </cell>
          <cell r="HF683">
            <v>0</v>
          </cell>
          <cell r="HG683">
            <v>0</v>
          </cell>
          <cell r="HH683">
            <v>0</v>
          </cell>
          <cell r="HI683">
            <v>0</v>
          </cell>
          <cell r="HJ683">
            <v>0</v>
          </cell>
          <cell r="HK683">
            <v>0</v>
          </cell>
          <cell r="HL683">
            <v>0</v>
          </cell>
          <cell r="HM683">
            <v>0</v>
          </cell>
          <cell r="HN683">
            <v>0</v>
          </cell>
          <cell r="HO683">
            <v>0</v>
          </cell>
          <cell r="HP683">
            <v>0</v>
          </cell>
          <cell r="HQ683">
            <v>0</v>
          </cell>
          <cell r="HR683">
            <v>0</v>
          </cell>
          <cell r="HS683">
            <v>0</v>
          </cell>
          <cell r="HT683">
            <v>0</v>
          </cell>
          <cell r="HU683">
            <v>0</v>
          </cell>
          <cell r="HV683">
            <v>0</v>
          </cell>
          <cell r="HW683">
            <v>0</v>
          </cell>
          <cell r="HX683">
            <v>0</v>
          </cell>
          <cell r="HY683">
            <v>0</v>
          </cell>
          <cell r="HZ683">
            <v>0</v>
          </cell>
          <cell r="IA683">
            <v>0</v>
          </cell>
          <cell r="IB683">
            <v>0</v>
          </cell>
          <cell r="IC683">
            <v>0</v>
          </cell>
          <cell r="ID683">
            <v>0</v>
          </cell>
          <cell r="IE683">
            <v>0</v>
          </cell>
          <cell r="IF683">
            <v>0</v>
          </cell>
          <cell r="IG683">
            <v>0</v>
          </cell>
          <cell r="IH683">
            <v>0</v>
          </cell>
          <cell r="II683">
            <v>0</v>
          </cell>
          <cell r="IJ683">
            <v>0</v>
          </cell>
          <cell r="IK683">
            <v>0</v>
          </cell>
          <cell r="IL683">
            <v>0</v>
          </cell>
          <cell r="IM683">
            <v>0</v>
          </cell>
          <cell r="IN683">
            <v>0</v>
          </cell>
          <cell r="IO683">
            <v>0</v>
          </cell>
          <cell r="IP683">
            <v>0</v>
          </cell>
          <cell r="IQ683">
            <v>0</v>
          </cell>
          <cell r="IR683">
            <v>0</v>
          </cell>
          <cell r="IS683">
            <v>0</v>
          </cell>
          <cell r="IT683">
            <v>0</v>
          </cell>
          <cell r="IU683">
            <v>0</v>
          </cell>
          <cell r="IV683">
            <v>0</v>
          </cell>
          <cell r="IW683">
            <v>0</v>
          </cell>
          <cell r="IX683">
            <v>0</v>
          </cell>
          <cell r="IY683">
            <v>0</v>
          </cell>
          <cell r="IZ683">
            <v>0</v>
          </cell>
          <cell r="JA683">
            <v>0</v>
          </cell>
          <cell r="JB683">
            <v>0</v>
          </cell>
          <cell r="JC683">
            <v>0</v>
          </cell>
          <cell r="JD683">
            <v>0</v>
          </cell>
          <cell r="JE683">
            <v>0</v>
          </cell>
          <cell r="JF683">
            <v>0</v>
          </cell>
          <cell r="JG683">
            <v>0</v>
          </cell>
          <cell r="JH683">
            <v>0</v>
          </cell>
          <cell r="JI683">
            <v>0</v>
          </cell>
          <cell r="JJ683">
            <v>0</v>
          </cell>
          <cell r="JK683">
            <v>0</v>
          </cell>
          <cell r="JL683">
            <v>0</v>
          </cell>
          <cell r="JM683">
            <v>0</v>
          </cell>
          <cell r="JN683">
            <v>0</v>
          </cell>
          <cell r="JO683">
            <v>0</v>
          </cell>
          <cell r="JP683">
            <v>0</v>
          </cell>
          <cell r="JQ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  <cell r="EE684">
            <v>0</v>
          </cell>
          <cell r="EF684">
            <v>0</v>
          </cell>
          <cell r="EG684">
            <v>0</v>
          </cell>
          <cell r="EH684">
            <v>0</v>
          </cell>
          <cell r="EI684">
            <v>0</v>
          </cell>
          <cell r="EJ684">
            <v>0</v>
          </cell>
          <cell r="EK684">
            <v>0</v>
          </cell>
          <cell r="EL684">
            <v>0</v>
          </cell>
          <cell r="EM684">
            <v>0</v>
          </cell>
          <cell r="EN684">
            <v>0</v>
          </cell>
          <cell r="EO684">
            <v>0</v>
          </cell>
          <cell r="EP684">
            <v>0</v>
          </cell>
          <cell r="EQ684">
            <v>0</v>
          </cell>
          <cell r="ER684">
            <v>0</v>
          </cell>
          <cell r="ES684">
            <v>0</v>
          </cell>
          <cell r="ET684">
            <v>0</v>
          </cell>
          <cell r="EU684">
            <v>0</v>
          </cell>
          <cell r="EV684">
            <v>0</v>
          </cell>
          <cell r="EW684">
            <v>0</v>
          </cell>
          <cell r="EX684">
            <v>0</v>
          </cell>
          <cell r="EY684">
            <v>0</v>
          </cell>
          <cell r="EZ684">
            <v>0</v>
          </cell>
          <cell r="FA684">
            <v>0</v>
          </cell>
          <cell r="FB684">
            <v>0</v>
          </cell>
          <cell r="FC684">
            <v>0</v>
          </cell>
          <cell r="FD684">
            <v>0</v>
          </cell>
          <cell r="FE684">
            <v>0</v>
          </cell>
          <cell r="FF684">
            <v>0</v>
          </cell>
          <cell r="FG684">
            <v>0</v>
          </cell>
          <cell r="FH684">
            <v>0</v>
          </cell>
          <cell r="FI684">
            <v>0</v>
          </cell>
          <cell r="FJ684">
            <v>0</v>
          </cell>
          <cell r="FK684">
            <v>0</v>
          </cell>
          <cell r="FL684">
            <v>0</v>
          </cell>
          <cell r="FM684">
            <v>0</v>
          </cell>
          <cell r="FN684">
            <v>0</v>
          </cell>
          <cell r="FO684">
            <v>0</v>
          </cell>
          <cell r="FP684">
            <v>0</v>
          </cell>
          <cell r="FQ684">
            <v>0</v>
          </cell>
          <cell r="FR684">
            <v>0</v>
          </cell>
          <cell r="FS684">
            <v>0</v>
          </cell>
          <cell r="FT684">
            <v>0</v>
          </cell>
          <cell r="FU684">
            <v>0</v>
          </cell>
          <cell r="FV684">
            <v>0</v>
          </cell>
          <cell r="FW684">
            <v>0</v>
          </cell>
          <cell r="FX684">
            <v>0</v>
          </cell>
          <cell r="FY684">
            <v>0</v>
          </cell>
          <cell r="FZ684">
            <v>0</v>
          </cell>
          <cell r="GA684">
            <v>0</v>
          </cell>
          <cell r="GB684">
            <v>0</v>
          </cell>
          <cell r="GC684">
            <v>0</v>
          </cell>
          <cell r="GD684">
            <v>0</v>
          </cell>
          <cell r="GE684">
            <v>0</v>
          </cell>
          <cell r="GF684">
            <v>0</v>
          </cell>
          <cell r="GG684">
            <v>0</v>
          </cell>
          <cell r="GH684">
            <v>0</v>
          </cell>
          <cell r="GI684">
            <v>0</v>
          </cell>
          <cell r="GJ684">
            <v>0</v>
          </cell>
          <cell r="GK684">
            <v>0</v>
          </cell>
          <cell r="GL684">
            <v>0</v>
          </cell>
          <cell r="GM684">
            <v>0</v>
          </cell>
          <cell r="GN684">
            <v>0</v>
          </cell>
          <cell r="GO684">
            <v>0</v>
          </cell>
          <cell r="GP684">
            <v>0</v>
          </cell>
          <cell r="GQ684">
            <v>0</v>
          </cell>
          <cell r="GR684">
            <v>0</v>
          </cell>
          <cell r="GS684">
            <v>0</v>
          </cell>
          <cell r="GT684">
            <v>0</v>
          </cell>
          <cell r="GU684">
            <v>0</v>
          </cell>
          <cell r="GV684">
            <v>0</v>
          </cell>
          <cell r="GW684">
            <v>0</v>
          </cell>
          <cell r="GX684">
            <v>0</v>
          </cell>
          <cell r="GY684">
            <v>0</v>
          </cell>
          <cell r="GZ684">
            <v>0</v>
          </cell>
          <cell r="HA684">
            <v>0</v>
          </cell>
          <cell r="HB684">
            <v>0</v>
          </cell>
          <cell r="HC684">
            <v>0</v>
          </cell>
          <cell r="HD684">
            <v>0</v>
          </cell>
          <cell r="HE684">
            <v>0</v>
          </cell>
          <cell r="HF684">
            <v>0</v>
          </cell>
          <cell r="HG684">
            <v>0</v>
          </cell>
          <cell r="HH684">
            <v>0</v>
          </cell>
          <cell r="HI684">
            <v>0</v>
          </cell>
          <cell r="HJ684">
            <v>0</v>
          </cell>
          <cell r="HK684">
            <v>0</v>
          </cell>
          <cell r="HL684">
            <v>0</v>
          </cell>
          <cell r="HM684">
            <v>0</v>
          </cell>
          <cell r="HN684">
            <v>0</v>
          </cell>
          <cell r="HO684">
            <v>0</v>
          </cell>
          <cell r="HP684">
            <v>0</v>
          </cell>
          <cell r="HQ684">
            <v>0</v>
          </cell>
          <cell r="HR684">
            <v>0</v>
          </cell>
          <cell r="HS684">
            <v>0</v>
          </cell>
          <cell r="HT684">
            <v>0</v>
          </cell>
          <cell r="HU684">
            <v>0</v>
          </cell>
          <cell r="HV684">
            <v>0</v>
          </cell>
          <cell r="HW684">
            <v>0</v>
          </cell>
          <cell r="HX684">
            <v>0</v>
          </cell>
          <cell r="HY684">
            <v>0</v>
          </cell>
          <cell r="HZ684">
            <v>0</v>
          </cell>
          <cell r="IA684">
            <v>0</v>
          </cell>
          <cell r="IB684">
            <v>0</v>
          </cell>
          <cell r="IC684">
            <v>0</v>
          </cell>
          <cell r="ID684">
            <v>0</v>
          </cell>
          <cell r="IE684">
            <v>0</v>
          </cell>
          <cell r="IF684">
            <v>0</v>
          </cell>
          <cell r="IG684">
            <v>0</v>
          </cell>
          <cell r="IH684">
            <v>0</v>
          </cell>
          <cell r="II684">
            <v>0</v>
          </cell>
          <cell r="IJ684">
            <v>0</v>
          </cell>
          <cell r="IK684">
            <v>0</v>
          </cell>
          <cell r="IL684">
            <v>0</v>
          </cell>
          <cell r="IM684">
            <v>0</v>
          </cell>
          <cell r="IN684">
            <v>0</v>
          </cell>
          <cell r="IO684">
            <v>0</v>
          </cell>
          <cell r="IP684">
            <v>0</v>
          </cell>
          <cell r="IQ684">
            <v>0</v>
          </cell>
          <cell r="IR684">
            <v>0</v>
          </cell>
          <cell r="IS684">
            <v>0</v>
          </cell>
          <cell r="IT684">
            <v>0</v>
          </cell>
          <cell r="IU684">
            <v>0</v>
          </cell>
          <cell r="IV684">
            <v>0</v>
          </cell>
          <cell r="IW684">
            <v>0</v>
          </cell>
          <cell r="IX684">
            <v>0</v>
          </cell>
          <cell r="IY684">
            <v>0</v>
          </cell>
          <cell r="IZ684">
            <v>0</v>
          </cell>
          <cell r="JA684">
            <v>0</v>
          </cell>
          <cell r="JB684">
            <v>0</v>
          </cell>
          <cell r="JC684">
            <v>0</v>
          </cell>
          <cell r="JD684">
            <v>0</v>
          </cell>
          <cell r="JE684">
            <v>0</v>
          </cell>
          <cell r="JF684">
            <v>0</v>
          </cell>
          <cell r="JG684">
            <v>0</v>
          </cell>
          <cell r="JH684">
            <v>0</v>
          </cell>
          <cell r="JI684">
            <v>0</v>
          </cell>
          <cell r="JJ684">
            <v>0</v>
          </cell>
          <cell r="JK684">
            <v>0</v>
          </cell>
          <cell r="JL684">
            <v>0</v>
          </cell>
          <cell r="JM684">
            <v>0</v>
          </cell>
          <cell r="JN684">
            <v>0</v>
          </cell>
          <cell r="JO684">
            <v>0</v>
          </cell>
          <cell r="JP684">
            <v>0</v>
          </cell>
          <cell r="JQ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6.2665919739998799E-2</v>
          </cell>
          <cell r="AF685">
            <v>1.3411211450000238E-2</v>
          </cell>
          <cell r="AG685">
            <v>1.8968097299998377E-2</v>
          </cell>
          <cell r="AH685">
            <v>1.3735121790000804E-2</v>
          </cell>
          <cell r="AI685">
            <v>-5.0052500000674627E-5</v>
          </cell>
          <cell r="AJ685">
            <v>1.2996746729999842E-2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3.6047949700002135E-3</v>
          </cell>
          <cell r="AR685">
            <v>2.4747620509970147E-2</v>
          </cell>
          <cell r="AS685">
            <v>0</v>
          </cell>
          <cell r="AT685">
            <v>0</v>
          </cell>
          <cell r="AU685">
            <v>2.0714999999995598E-3</v>
          </cell>
          <cell r="AV685">
            <v>0</v>
          </cell>
          <cell r="AW685">
            <v>5.7228046200066274E-3</v>
          </cell>
          <cell r="AX685">
            <v>2.283257100003766E-3</v>
          </cell>
          <cell r="AY685">
            <v>0</v>
          </cell>
          <cell r="AZ685">
            <v>0</v>
          </cell>
          <cell r="BA685">
            <v>5.9147125199956463E-3</v>
          </cell>
          <cell r="BB685">
            <v>8.7553462699929696E-3</v>
          </cell>
          <cell r="BC685">
            <v>0</v>
          </cell>
          <cell r="BD685">
            <v>0</v>
          </cell>
          <cell r="BE685">
            <v>1.3754067942500114E-2</v>
          </cell>
          <cell r="BF685">
            <v>0</v>
          </cell>
          <cell r="BG685">
            <v>0</v>
          </cell>
          <cell r="BH685">
            <v>2.071500019155792E-3</v>
          </cell>
          <cell r="BI685">
            <v>1.1682567910611397E-2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120.09812838077778</v>
          </cell>
          <cell r="BS685">
            <v>3.9663782495772466</v>
          </cell>
          <cell r="BT685">
            <v>1.996069499899022</v>
          </cell>
          <cell r="BU685">
            <v>50.275719219996972</v>
          </cell>
          <cell r="BV685">
            <v>29.416848099288472</v>
          </cell>
          <cell r="BW685">
            <v>18.608337676982046</v>
          </cell>
          <cell r="BX685">
            <v>-12.689348866511864</v>
          </cell>
          <cell r="BY685">
            <v>18.050584460805112</v>
          </cell>
          <cell r="BZ685">
            <v>-29.365619939071621</v>
          </cell>
          <cell r="CA685">
            <v>37.249002161599492</v>
          </cell>
          <cell r="CB685">
            <v>2.1495081022185332</v>
          </cell>
          <cell r="CC685">
            <v>1.464530086308514</v>
          </cell>
          <cell r="CD685">
            <v>-1.0238803703614394</v>
          </cell>
          <cell r="CE685">
            <v>72.246117269969545</v>
          </cell>
          <cell r="CF685">
            <v>15.101154493167996</v>
          </cell>
          <cell r="CG685">
            <v>21.519183581862308</v>
          </cell>
          <cell r="CH685">
            <v>21.878353086369316</v>
          </cell>
          <cell r="CI685">
            <v>4.9240413734223694</v>
          </cell>
          <cell r="CJ685">
            <v>7.9111186974441807</v>
          </cell>
          <cell r="CK685">
            <v>-36.085599939229724</v>
          </cell>
          <cell r="CL685">
            <v>10.745841770582047</v>
          </cell>
          <cell r="CM685">
            <v>31.313096181838773</v>
          </cell>
          <cell r="CN685">
            <v>-1.1491200123382441</v>
          </cell>
          <cell r="CO685">
            <v>-1.0887926851864904E-2</v>
          </cell>
          <cell r="CP685">
            <v>0.4749452004689374</v>
          </cell>
          <cell r="CQ685">
            <v>-4.3760092367010657</v>
          </cell>
          <cell r="CR685">
            <v>6.6948330540326424</v>
          </cell>
          <cell r="CS685">
            <v>-2.7625048039408284</v>
          </cell>
          <cell r="CT685">
            <v>4.9041370862541953</v>
          </cell>
          <cell r="CU685">
            <v>21.356038132031244</v>
          </cell>
          <cell r="CV685">
            <v>44.592397154512582</v>
          </cell>
          <cell r="CW685">
            <v>-36.904116203753802</v>
          </cell>
          <cell r="CX685">
            <v>8.320623916828481</v>
          </cell>
          <cell r="CY685">
            <v>-22.47307965706932</v>
          </cell>
          <cell r="CZ685">
            <v>-11.904371384938713</v>
          </cell>
          <cell r="DA685">
            <v>29.944697195616754</v>
          </cell>
          <cell r="DB685">
            <v>-22.639870380662614</v>
          </cell>
          <cell r="DC685">
            <v>-4.7222597498839605</v>
          </cell>
          <cell r="DD685">
            <v>-1.0168582509941189</v>
          </cell>
          <cell r="DE685">
            <v>149.58667253667954</v>
          </cell>
          <cell r="DF685">
            <v>-19.130652658059262</v>
          </cell>
          <cell r="DG685">
            <v>-19.687540645925765</v>
          </cell>
          <cell r="DH685">
            <v>48.428648622659239</v>
          </cell>
          <cell r="DI685">
            <v>32.592830461078847</v>
          </cell>
          <cell r="DJ685">
            <v>37.492350527285453</v>
          </cell>
          <cell r="DK685">
            <v>2.994979401868477</v>
          </cell>
          <cell r="DL685">
            <v>17.935344560908561</v>
          </cell>
          <cell r="DM685">
            <v>21.693114216748654</v>
          </cell>
          <cell r="DN685">
            <v>16.017797962038458</v>
          </cell>
          <cell r="DO685">
            <v>1.5708392487067613</v>
          </cell>
          <cell r="DP685">
            <v>8.8210966297701816</v>
          </cell>
          <cell r="DQ685">
            <v>0.85786420955992071</v>
          </cell>
          <cell r="DR685">
            <v>284.43460036540637</v>
          </cell>
          <cell r="DS685">
            <v>6.2988757566999993</v>
          </cell>
          <cell r="DT685">
            <v>14.240982381888898</v>
          </cell>
          <cell r="DU685">
            <v>37.047926725528669</v>
          </cell>
          <cell r="DV685">
            <v>193.91019409731962</v>
          </cell>
          <cell r="DW685">
            <v>32.527278504545393</v>
          </cell>
          <cell r="DX685">
            <v>36.097281636866683</v>
          </cell>
          <cell r="DY685">
            <v>-40.029551730185631</v>
          </cell>
          <cell r="DZ685">
            <v>7.6129381687933346</v>
          </cell>
          <cell r="EA685">
            <v>0.50285331172926817</v>
          </cell>
          <cell r="EB685">
            <v>-19.099969547802175</v>
          </cell>
          <cell r="EC685">
            <v>-0.73722651240677806</v>
          </cell>
          <cell r="ED685">
            <v>16.063017572458193</v>
          </cell>
          <cell r="EE685">
            <v>-99.884328201180324</v>
          </cell>
          <cell r="EF685">
            <v>10.335836780519458</v>
          </cell>
          <cell r="EG685">
            <v>8.160573704088165</v>
          </cell>
          <cell r="EH685">
            <v>-9.5186480634656618</v>
          </cell>
          <cell r="EI685">
            <v>29.03510256055597</v>
          </cell>
          <cell r="EJ685">
            <v>-64.665520962909795</v>
          </cell>
          <cell r="EK685">
            <v>-17.549580129660171</v>
          </cell>
          <cell r="EL685">
            <v>-19.822984227321285</v>
          </cell>
          <cell r="EM685">
            <v>-52.38924060473073</v>
          </cell>
          <cell r="EN685">
            <v>-10.919392242129106</v>
          </cell>
          <cell r="EO685">
            <v>22.390809776632523</v>
          </cell>
          <cell r="EP685">
            <v>0.15167504129931331</v>
          </cell>
          <cell r="EQ685">
            <v>4.9070401658755145</v>
          </cell>
          <cell r="ER685">
            <v>209.79666787252063</v>
          </cell>
          <cell r="ES685">
            <v>19.654442806204315</v>
          </cell>
          <cell r="ET685">
            <v>15.34324087089044</v>
          </cell>
          <cell r="EU685">
            <v>34.533502060890896</v>
          </cell>
          <cell r="EV685">
            <v>19.780979816678155</v>
          </cell>
          <cell r="EW685">
            <v>13.957176183306728</v>
          </cell>
          <cell r="EX685">
            <v>0.39466279435146134</v>
          </cell>
          <cell r="EY685">
            <v>27.85091011989789</v>
          </cell>
          <cell r="EZ685">
            <v>54.331435323379992</v>
          </cell>
          <cell r="FA685">
            <v>14.742772480498388</v>
          </cell>
          <cell r="FB685">
            <v>4.2779208545107394</v>
          </cell>
          <cell r="FC685">
            <v>2.3511439957874245</v>
          </cell>
          <cell r="FD685">
            <v>2.5784805660514394</v>
          </cell>
          <cell r="FE685">
            <v>35.277749597327784</v>
          </cell>
          <cell r="FF685">
            <v>12.300911769794766</v>
          </cell>
          <cell r="FG685">
            <v>-21.296290159785713</v>
          </cell>
          <cell r="FH685">
            <v>8.626249597487913</v>
          </cell>
          <cell r="FI685">
            <v>-9.5844867992782383</v>
          </cell>
          <cell r="FJ685">
            <v>-33.470687850604008</v>
          </cell>
          <cell r="FK685">
            <v>-17.844505367531383</v>
          </cell>
          <cell r="FL685">
            <v>41.292955009841535</v>
          </cell>
          <cell r="FM685">
            <v>-11.373650826069934</v>
          </cell>
          <cell r="FN685">
            <v>15.370371555112797</v>
          </cell>
          <cell r="FO685">
            <v>33.307288631003757</v>
          </cell>
          <cell r="FP685">
            <v>10.235385584048345</v>
          </cell>
          <cell r="FQ685">
            <v>7.7142084533188608</v>
          </cell>
          <cell r="FR685">
            <v>37.621833623677958</v>
          </cell>
          <cell r="FS685">
            <v>-34.414807431683585</v>
          </cell>
          <cell r="FT685">
            <v>-5.8826935089819017</v>
          </cell>
          <cell r="FU685">
            <v>-50.314656679067411</v>
          </cell>
          <cell r="FV685">
            <v>117.3042244234457</v>
          </cell>
          <cell r="FW685">
            <v>2.9675907333439682</v>
          </cell>
          <cell r="FX685">
            <v>-54.153876928932732</v>
          </cell>
          <cell r="FY685">
            <v>39.974951594078448</v>
          </cell>
          <cell r="FZ685">
            <v>0.24647793859912781</v>
          </cell>
          <cell r="GA685">
            <v>14.20603302426025</v>
          </cell>
          <cell r="GB685">
            <v>3.7761138297719299</v>
          </cell>
          <cell r="GC685">
            <v>0.41657527043571463</v>
          </cell>
          <cell r="GD685">
            <v>3.4959013584739296</v>
          </cell>
          <cell r="GE685">
            <v>28.259493111458141</v>
          </cell>
          <cell r="GF685">
            <v>0.10561077352031134</v>
          </cell>
          <cell r="GG685">
            <v>-9.3217259978700895E-2</v>
          </cell>
          <cell r="GH685">
            <v>7.4294638531646342</v>
          </cell>
          <cell r="GI685">
            <v>-7.622123375585943</v>
          </cell>
          <cell r="GJ685">
            <v>-0.39534254678073921</v>
          </cell>
          <cell r="GK685">
            <v>10.136951115076954</v>
          </cell>
          <cell r="GL685">
            <v>4.9483633057752741</v>
          </cell>
          <cell r="GM685">
            <v>19.801871103441954</v>
          </cell>
          <cell r="GN685">
            <v>-5.7350772135250736</v>
          </cell>
          <cell r="GO685">
            <v>-0.31816689850529656</v>
          </cell>
          <cell r="GP685">
            <v>1.4589242346119136E-3</v>
          </cell>
          <cell r="GQ685">
            <v>-2.98669321637135E-4</v>
          </cell>
          <cell r="GR685">
            <v>37.044388267007889</v>
          </cell>
          <cell r="GS685">
            <v>5.296126625398756E-2</v>
          </cell>
          <cell r="GT685">
            <v>-0.34225979037000798</v>
          </cell>
          <cell r="GU685">
            <v>18.902586000764131</v>
          </cell>
          <cell r="GV685">
            <v>86.22724532207576</v>
          </cell>
          <cell r="GW685">
            <v>-50.155769791814237</v>
          </cell>
          <cell r="GX685">
            <v>-19.056217454095531</v>
          </cell>
          <cell r="GY685">
            <v>1.3136842134608742</v>
          </cell>
          <cell r="GZ685">
            <v>-3.5734765697270632E-3</v>
          </cell>
          <cell r="HA685">
            <v>9.1997844241632265E-2</v>
          </cell>
          <cell r="HB685">
            <v>2.5531300707370974E-2</v>
          </cell>
          <cell r="HC685">
            <v>-1.1651633558358299E-2</v>
          </cell>
          <cell r="HD685">
            <v>-1.4553402797901072E-4</v>
          </cell>
          <cell r="HE685">
            <v>-55.362624434579629</v>
          </cell>
          <cell r="HF685">
            <v>-3.0850936362076027</v>
          </cell>
          <cell r="HG685">
            <v>-10.898129248687837</v>
          </cell>
          <cell r="HH685">
            <v>-30.621475814052246</v>
          </cell>
          <cell r="HI685">
            <v>17.859448276582043</v>
          </cell>
          <cell r="HJ685">
            <v>-6.8001477150210121</v>
          </cell>
          <cell r="HK685">
            <v>-25.634861313317742</v>
          </cell>
          <cell r="HL685">
            <v>3.8342106948821311</v>
          </cell>
          <cell r="HM685">
            <v>0.68802262044209783</v>
          </cell>
          <cell r="HN685">
            <v>-0.22897579178061278</v>
          </cell>
          <cell r="HO685">
            <v>-0.24775893784863001</v>
          </cell>
          <cell r="HP685">
            <v>7.6309461292112246E-5</v>
          </cell>
          <cell r="HQ685">
            <v>-0.22793987903969537</v>
          </cell>
          <cell r="HR685">
            <v>29.651552023773547</v>
          </cell>
          <cell r="HS685">
            <v>6.6939438875124324E-4</v>
          </cell>
          <cell r="HT685">
            <v>7.0871014031581581E-4</v>
          </cell>
          <cell r="HU685">
            <v>-5.9281736489010655</v>
          </cell>
          <cell r="HV685">
            <v>15.912587605582303</v>
          </cell>
          <cell r="HW685">
            <v>-11.387347216878879</v>
          </cell>
          <cell r="HX685">
            <v>8.7026860388887144</v>
          </cell>
          <cell r="HY685">
            <v>23.193217244750485</v>
          </cell>
          <cell r="HZ685">
            <v>0.53737537277993397</v>
          </cell>
          <cell r="IA685">
            <v>-1.3829908323004929</v>
          </cell>
          <cell r="IB685">
            <v>2.7882868816959672E-3</v>
          </cell>
          <cell r="IC685">
            <v>-4.1994560888269916E-5</v>
          </cell>
          <cell r="ID685">
            <v>7.3062989031313919E-5</v>
          </cell>
          <cell r="IE685">
            <v>-11.933456617734919</v>
          </cell>
          <cell r="IF685">
            <v>-0.4561804735003534</v>
          </cell>
          <cell r="IG685">
            <v>-2.9071507015032694E-4</v>
          </cell>
          <cell r="IH685">
            <v>-0.45761437566852692</v>
          </cell>
          <cell r="II685">
            <v>-1.9069396685881657</v>
          </cell>
          <cell r="IJ685">
            <v>-7.3535699889098396</v>
          </cell>
          <cell r="IK685">
            <v>-1.7576218222084208</v>
          </cell>
          <cell r="IL685">
            <v>-1.2570497101478395E-3</v>
          </cell>
          <cell r="IM685">
            <v>5.100379303257796E-4</v>
          </cell>
          <cell r="IN685">
            <v>-6.2131744971338776E-4</v>
          </cell>
          <cell r="IO685">
            <v>4.2234592092427192E-4</v>
          </cell>
          <cell r="IP685">
            <v>-8.1916205090237781E-6</v>
          </cell>
          <cell r="IQ685">
            <v>-2.8539885897771455E-4</v>
          </cell>
          <cell r="IR685">
            <v>-9.7386400129034882</v>
          </cell>
          <cell r="IS685">
            <v>1.0508706009204616E-4</v>
          </cell>
          <cell r="IT685">
            <v>-7.1371576041201479E-4</v>
          </cell>
          <cell r="IU685">
            <v>-3.7365643503994761</v>
          </cell>
          <cell r="IV685">
            <v>-0.74944417356937265</v>
          </cell>
          <cell r="IW685">
            <v>-1.5406923184395964</v>
          </cell>
          <cell r="IX685">
            <v>-2.0896761444403182</v>
          </cell>
          <cell r="IY685">
            <v>-0.74278497267027888</v>
          </cell>
          <cell r="IZ685">
            <v>1.6854407022037776E-4</v>
          </cell>
          <cell r="JA685">
            <v>5.1240348989267659E-4</v>
          </cell>
          <cell r="JB685">
            <v>-0.87992614308086559</v>
          </cell>
          <cell r="JC685">
            <v>7.5110410762135871E-5</v>
          </cell>
          <cell r="JD685">
            <v>3.0066043018450728E-4</v>
          </cell>
          <cell r="JE685">
            <v>0.23077840141968409</v>
          </cell>
          <cell r="JF685">
            <v>8.7761628998350716E-4</v>
          </cell>
          <cell r="JG685">
            <v>-9.6751963994279322E-4</v>
          </cell>
          <cell r="JH685">
            <v>3.7800136599997813E-2</v>
          </cell>
          <cell r="JI685">
            <v>0.19087511906994337</v>
          </cell>
          <cell r="JJ685">
            <v>9.4005571003208388E-4</v>
          </cell>
          <cell r="JK685">
            <v>1.1146470200316116E-3</v>
          </cell>
          <cell r="JL685">
            <v>-1.8424595000965382E-4</v>
          </cell>
          <cell r="JM685">
            <v>-1.9075449998240401E-4</v>
          </cell>
          <cell r="JN685">
            <v>6.9841322000741002E-4</v>
          </cell>
          <cell r="JO685">
            <v>-5.5299282996656984E-4</v>
          </cell>
          <cell r="JP685">
            <v>3.3649355999898489E-4</v>
          </cell>
          <cell r="JQ685">
            <v>3.1432870031267157E-5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  <cell r="EE686">
            <v>0</v>
          </cell>
          <cell r="EF686">
            <v>0</v>
          </cell>
          <cell r="EG686">
            <v>0</v>
          </cell>
          <cell r="EH686">
            <v>0</v>
          </cell>
          <cell r="EI686">
            <v>0</v>
          </cell>
          <cell r="EJ686">
            <v>0</v>
          </cell>
          <cell r="EK686">
            <v>0</v>
          </cell>
          <cell r="EL686">
            <v>0</v>
          </cell>
          <cell r="EM686">
            <v>0</v>
          </cell>
          <cell r="EN686">
            <v>0</v>
          </cell>
          <cell r="EO686">
            <v>0</v>
          </cell>
          <cell r="EP686">
            <v>0</v>
          </cell>
          <cell r="EQ686">
            <v>0</v>
          </cell>
          <cell r="ER686">
            <v>0</v>
          </cell>
          <cell r="ES686">
            <v>0</v>
          </cell>
          <cell r="ET686">
            <v>0</v>
          </cell>
          <cell r="EU686">
            <v>0</v>
          </cell>
          <cell r="EV686">
            <v>0</v>
          </cell>
          <cell r="EW686">
            <v>0</v>
          </cell>
          <cell r="EX686">
            <v>0</v>
          </cell>
          <cell r="EY686">
            <v>0</v>
          </cell>
          <cell r="EZ686">
            <v>0</v>
          </cell>
          <cell r="FA686">
            <v>0</v>
          </cell>
          <cell r="FB686">
            <v>0</v>
          </cell>
          <cell r="FC686">
            <v>0</v>
          </cell>
          <cell r="FD686">
            <v>0</v>
          </cell>
          <cell r="FE686">
            <v>0</v>
          </cell>
          <cell r="FF686">
            <v>0</v>
          </cell>
          <cell r="FG686">
            <v>0</v>
          </cell>
          <cell r="FH686">
            <v>0</v>
          </cell>
          <cell r="FI686">
            <v>0</v>
          </cell>
          <cell r="FJ686">
            <v>0</v>
          </cell>
          <cell r="FK686">
            <v>0</v>
          </cell>
          <cell r="FL686">
            <v>0</v>
          </cell>
          <cell r="FM686">
            <v>0</v>
          </cell>
          <cell r="FN686">
            <v>0</v>
          </cell>
          <cell r="FO686">
            <v>0</v>
          </cell>
          <cell r="FP686">
            <v>0</v>
          </cell>
          <cell r="FQ686">
            <v>0</v>
          </cell>
          <cell r="FR686">
            <v>0</v>
          </cell>
          <cell r="FS686">
            <v>0</v>
          </cell>
          <cell r="FT686">
            <v>0</v>
          </cell>
          <cell r="FU686">
            <v>0</v>
          </cell>
          <cell r="FV686">
            <v>0</v>
          </cell>
          <cell r="FW686">
            <v>0</v>
          </cell>
          <cell r="FX686">
            <v>0</v>
          </cell>
          <cell r="FY686">
            <v>0</v>
          </cell>
          <cell r="FZ686">
            <v>0</v>
          </cell>
          <cell r="GA686">
            <v>0</v>
          </cell>
          <cell r="GB686">
            <v>0</v>
          </cell>
          <cell r="GC686">
            <v>0</v>
          </cell>
          <cell r="GD686">
            <v>0</v>
          </cell>
          <cell r="GE686">
            <v>0</v>
          </cell>
          <cell r="GF686">
            <v>0</v>
          </cell>
          <cell r="GG686">
            <v>0</v>
          </cell>
          <cell r="GH686">
            <v>0</v>
          </cell>
          <cell r="GI686">
            <v>0</v>
          </cell>
          <cell r="GJ686">
            <v>0</v>
          </cell>
          <cell r="GK686">
            <v>0</v>
          </cell>
          <cell r="GL686">
            <v>0</v>
          </cell>
          <cell r="GM686">
            <v>0</v>
          </cell>
          <cell r="GN686">
            <v>0</v>
          </cell>
          <cell r="GO686">
            <v>0</v>
          </cell>
          <cell r="GP686">
            <v>0</v>
          </cell>
          <cell r="GQ686">
            <v>0</v>
          </cell>
          <cell r="GR686">
            <v>0</v>
          </cell>
          <cell r="GS686">
            <v>0</v>
          </cell>
          <cell r="GT686">
            <v>0</v>
          </cell>
          <cell r="GU686">
            <v>0</v>
          </cell>
          <cell r="GV686">
            <v>0</v>
          </cell>
          <cell r="GW686">
            <v>0</v>
          </cell>
          <cell r="GX686">
            <v>0</v>
          </cell>
          <cell r="GY686">
            <v>0</v>
          </cell>
          <cell r="GZ686">
            <v>0</v>
          </cell>
          <cell r="HA686">
            <v>0</v>
          </cell>
          <cell r="HB686">
            <v>0</v>
          </cell>
          <cell r="HC686">
            <v>0</v>
          </cell>
          <cell r="HD686">
            <v>0</v>
          </cell>
          <cell r="HE686">
            <v>0</v>
          </cell>
          <cell r="HF686">
            <v>0</v>
          </cell>
          <cell r="HG686">
            <v>0</v>
          </cell>
          <cell r="HH686">
            <v>0</v>
          </cell>
          <cell r="HI686">
            <v>0</v>
          </cell>
          <cell r="HJ686">
            <v>0</v>
          </cell>
          <cell r="HK686">
            <v>0</v>
          </cell>
          <cell r="HL686">
            <v>0</v>
          </cell>
          <cell r="HM686">
            <v>0</v>
          </cell>
          <cell r="HN686">
            <v>0</v>
          </cell>
          <cell r="HO686">
            <v>0</v>
          </cell>
          <cell r="HP686">
            <v>0</v>
          </cell>
          <cell r="HQ686">
            <v>0</v>
          </cell>
          <cell r="HR686">
            <v>0</v>
          </cell>
          <cell r="HS686">
            <v>0</v>
          </cell>
          <cell r="HT686">
            <v>0</v>
          </cell>
          <cell r="HU686">
            <v>0</v>
          </cell>
          <cell r="HV686">
            <v>0</v>
          </cell>
          <cell r="HW686">
            <v>0</v>
          </cell>
          <cell r="HX686">
            <v>0</v>
          </cell>
          <cell r="HY686">
            <v>0</v>
          </cell>
          <cell r="HZ686">
            <v>0</v>
          </cell>
          <cell r="IA686">
            <v>0</v>
          </cell>
          <cell r="IB686">
            <v>0</v>
          </cell>
          <cell r="IC686">
            <v>0</v>
          </cell>
          <cell r="ID686">
            <v>0</v>
          </cell>
          <cell r="IE686">
            <v>0</v>
          </cell>
          <cell r="IF686">
            <v>0</v>
          </cell>
          <cell r="IG686">
            <v>0</v>
          </cell>
          <cell r="IH686">
            <v>0</v>
          </cell>
          <cell r="II686">
            <v>0</v>
          </cell>
          <cell r="IJ686">
            <v>0</v>
          </cell>
          <cell r="IK686">
            <v>0</v>
          </cell>
          <cell r="IL686">
            <v>0</v>
          </cell>
          <cell r="IM686">
            <v>0</v>
          </cell>
          <cell r="IN686">
            <v>0</v>
          </cell>
          <cell r="IO686">
            <v>0</v>
          </cell>
          <cell r="IP686">
            <v>0</v>
          </cell>
          <cell r="IQ686">
            <v>0</v>
          </cell>
          <cell r="IR686">
            <v>0</v>
          </cell>
          <cell r="IS686">
            <v>0</v>
          </cell>
          <cell r="IT686">
            <v>0</v>
          </cell>
          <cell r="IU686">
            <v>0</v>
          </cell>
          <cell r="IV686">
            <v>0</v>
          </cell>
          <cell r="IW686">
            <v>0</v>
          </cell>
          <cell r="IX686">
            <v>0</v>
          </cell>
          <cell r="IY686">
            <v>0</v>
          </cell>
          <cell r="IZ686">
            <v>0</v>
          </cell>
          <cell r="JA686">
            <v>0</v>
          </cell>
          <cell r="JB686">
            <v>0</v>
          </cell>
          <cell r="JC686">
            <v>0</v>
          </cell>
          <cell r="JD686">
            <v>0</v>
          </cell>
          <cell r="JE686">
            <v>0</v>
          </cell>
          <cell r="JF686">
            <v>0</v>
          </cell>
          <cell r="JG686">
            <v>0</v>
          </cell>
          <cell r="JH686">
            <v>0</v>
          </cell>
          <cell r="JI686">
            <v>0</v>
          </cell>
          <cell r="JJ686">
            <v>0</v>
          </cell>
          <cell r="JK686">
            <v>0</v>
          </cell>
          <cell r="JL686">
            <v>0</v>
          </cell>
          <cell r="JM686">
            <v>0</v>
          </cell>
          <cell r="JN686">
            <v>0</v>
          </cell>
          <cell r="JO686">
            <v>0</v>
          </cell>
          <cell r="JP686">
            <v>0</v>
          </cell>
          <cell r="JQ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  <cell r="EE687">
            <v>-1.0613341E-4</v>
          </cell>
          <cell r="EF687">
            <v>0</v>
          </cell>
          <cell r="EG687">
            <v>0</v>
          </cell>
          <cell r="EH687">
            <v>0</v>
          </cell>
          <cell r="EI687">
            <v>-1.0613341E-4</v>
          </cell>
          <cell r="EJ687">
            <v>0</v>
          </cell>
          <cell r="EK687">
            <v>0</v>
          </cell>
          <cell r="EL687">
            <v>0</v>
          </cell>
          <cell r="EM687">
            <v>0</v>
          </cell>
          <cell r="EN687">
            <v>0</v>
          </cell>
          <cell r="EO687">
            <v>0</v>
          </cell>
          <cell r="EP687">
            <v>0</v>
          </cell>
          <cell r="EQ687">
            <v>0</v>
          </cell>
          <cell r="ER687">
            <v>0</v>
          </cell>
          <cell r="ES687">
            <v>0</v>
          </cell>
          <cell r="ET687">
            <v>0</v>
          </cell>
          <cell r="EU687">
            <v>0</v>
          </cell>
          <cell r="EV687">
            <v>0</v>
          </cell>
          <cell r="EW687">
            <v>0</v>
          </cell>
          <cell r="EX687">
            <v>0</v>
          </cell>
          <cell r="EY687">
            <v>0</v>
          </cell>
          <cell r="EZ687">
            <v>0</v>
          </cell>
          <cell r="FA687">
            <v>0</v>
          </cell>
          <cell r="FB687">
            <v>0</v>
          </cell>
          <cell r="FC687">
            <v>0</v>
          </cell>
          <cell r="FD687">
            <v>0</v>
          </cell>
          <cell r="FE687">
            <v>0</v>
          </cell>
          <cell r="FF687">
            <v>0</v>
          </cell>
          <cell r="FG687">
            <v>0</v>
          </cell>
          <cell r="FH687">
            <v>0</v>
          </cell>
          <cell r="FI687">
            <v>0</v>
          </cell>
          <cell r="FJ687">
            <v>0</v>
          </cell>
          <cell r="FK687">
            <v>0</v>
          </cell>
          <cell r="FL687">
            <v>0</v>
          </cell>
          <cell r="FM687">
            <v>0</v>
          </cell>
          <cell r="FN687">
            <v>0</v>
          </cell>
          <cell r="FO687">
            <v>0</v>
          </cell>
          <cell r="FP687">
            <v>0</v>
          </cell>
          <cell r="FQ687">
            <v>0</v>
          </cell>
          <cell r="FR687">
            <v>0</v>
          </cell>
          <cell r="FS687">
            <v>0</v>
          </cell>
          <cell r="FT687">
            <v>0</v>
          </cell>
          <cell r="FU687">
            <v>0</v>
          </cell>
          <cell r="FV687">
            <v>0</v>
          </cell>
          <cell r="FW687">
            <v>0</v>
          </cell>
          <cell r="FX687">
            <v>0</v>
          </cell>
          <cell r="FY687">
            <v>0</v>
          </cell>
          <cell r="FZ687">
            <v>0</v>
          </cell>
          <cell r="GA687">
            <v>0</v>
          </cell>
          <cell r="GB687">
            <v>0</v>
          </cell>
          <cell r="GC687">
            <v>0</v>
          </cell>
          <cell r="GD687">
            <v>0</v>
          </cell>
          <cell r="GE687">
            <v>0</v>
          </cell>
          <cell r="GF687">
            <v>0</v>
          </cell>
          <cell r="GG687">
            <v>0</v>
          </cell>
          <cell r="GH687">
            <v>0</v>
          </cell>
          <cell r="GI687">
            <v>0</v>
          </cell>
          <cell r="GJ687">
            <v>0</v>
          </cell>
          <cell r="GK687">
            <v>0</v>
          </cell>
          <cell r="GL687">
            <v>0</v>
          </cell>
          <cell r="GM687">
            <v>0</v>
          </cell>
          <cell r="GN687">
            <v>0</v>
          </cell>
          <cell r="GO687">
            <v>0</v>
          </cell>
          <cell r="GP687">
            <v>0</v>
          </cell>
          <cell r="GQ687">
            <v>0</v>
          </cell>
          <cell r="GR687">
            <v>0</v>
          </cell>
          <cell r="GS687">
            <v>0</v>
          </cell>
          <cell r="GT687">
            <v>0</v>
          </cell>
          <cell r="GU687">
            <v>0</v>
          </cell>
          <cell r="GV687">
            <v>0</v>
          </cell>
          <cell r="GW687">
            <v>0</v>
          </cell>
          <cell r="GX687">
            <v>0</v>
          </cell>
          <cell r="GY687">
            <v>0</v>
          </cell>
          <cell r="GZ687">
            <v>0</v>
          </cell>
          <cell r="HA687">
            <v>0</v>
          </cell>
          <cell r="HB687">
            <v>0</v>
          </cell>
          <cell r="HC687">
            <v>0</v>
          </cell>
          <cell r="HD687">
            <v>0</v>
          </cell>
          <cell r="HE687">
            <v>0</v>
          </cell>
          <cell r="HF687">
            <v>0</v>
          </cell>
          <cell r="HG687">
            <v>0</v>
          </cell>
          <cell r="HH687">
            <v>0</v>
          </cell>
          <cell r="HI687">
            <v>0</v>
          </cell>
          <cell r="HJ687">
            <v>0</v>
          </cell>
          <cell r="HK687">
            <v>0</v>
          </cell>
          <cell r="HL687">
            <v>0</v>
          </cell>
          <cell r="HM687">
            <v>0</v>
          </cell>
          <cell r="HN687">
            <v>0</v>
          </cell>
          <cell r="HO687">
            <v>0</v>
          </cell>
          <cell r="HP687">
            <v>0</v>
          </cell>
          <cell r="HQ687">
            <v>0</v>
          </cell>
          <cell r="HR687">
            <v>0</v>
          </cell>
          <cell r="HS687">
            <v>0</v>
          </cell>
          <cell r="HT687">
            <v>0</v>
          </cell>
          <cell r="HU687">
            <v>0</v>
          </cell>
          <cell r="HV687">
            <v>0</v>
          </cell>
          <cell r="HW687">
            <v>0</v>
          </cell>
          <cell r="HX687">
            <v>0</v>
          </cell>
          <cell r="HY687">
            <v>0</v>
          </cell>
          <cell r="HZ687">
            <v>0</v>
          </cell>
          <cell r="IA687">
            <v>0</v>
          </cell>
          <cell r="IB687">
            <v>0</v>
          </cell>
          <cell r="IC687">
            <v>0</v>
          </cell>
          <cell r="ID687">
            <v>0</v>
          </cell>
          <cell r="IE687">
            <v>0</v>
          </cell>
          <cell r="IF687">
            <v>0</v>
          </cell>
          <cell r="IG687">
            <v>0</v>
          </cell>
          <cell r="IH687">
            <v>0</v>
          </cell>
          <cell r="II687">
            <v>0</v>
          </cell>
          <cell r="IJ687">
            <v>0</v>
          </cell>
          <cell r="IK687">
            <v>0</v>
          </cell>
          <cell r="IL687">
            <v>0</v>
          </cell>
          <cell r="IM687">
            <v>0</v>
          </cell>
          <cell r="IN687">
            <v>0</v>
          </cell>
          <cell r="IO687">
            <v>0</v>
          </cell>
          <cell r="IP687">
            <v>0</v>
          </cell>
          <cell r="IQ687">
            <v>0</v>
          </cell>
          <cell r="IR687">
            <v>0</v>
          </cell>
          <cell r="IS687">
            <v>0</v>
          </cell>
          <cell r="IT687">
            <v>0</v>
          </cell>
          <cell r="IU687">
            <v>0</v>
          </cell>
          <cell r="IV687">
            <v>0</v>
          </cell>
          <cell r="IW687">
            <v>0</v>
          </cell>
          <cell r="IX687">
            <v>0</v>
          </cell>
          <cell r="IY687">
            <v>0</v>
          </cell>
          <cell r="IZ687">
            <v>0</v>
          </cell>
          <cell r="JA687">
            <v>0</v>
          </cell>
          <cell r="JB687">
            <v>0</v>
          </cell>
          <cell r="JC687">
            <v>0</v>
          </cell>
          <cell r="JD687">
            <v>0</v>
          </cell>
          <cell r="JE687">
            <v>0</v>
          </cell>
          <cell r="JF687">
            <v>0</v>
          </cell>
          <cell r="JG687">
            <v>0</v>
          </cell>
          <cell r="JH687">
            <v>0</v>
          </cell>
          <cell r="JI687">
            <v>0</v>
          </cell>
          <cell r="JJ687">
            <v>0</v>
          </cell>
          <cell r="JK687">
            <v>0</v>
          </cell>
          <cell r="JL687">
            <v>0</v>
          </cell>
          <cell r="JM687">
            <v>0</v>
          </cell>
          <cell r="JN687">
            <v>0</v>
          </cell>
          <cell r="JO687">
            <v>0</v>
          </cell>
          <cell r="JP687">
            <v>0</v>
          </cell>
          <cell r="JQ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  <cell r="EE688">
            <v>0</v>
          </cell>
          <cell r="EF688">
            <v>0</v>
          </cell>
          <cell r="EG688">
            <v>0</v>
          </cell>
          <cell r="EH688">
            <v>0</v>
          </cell>
          <cell r="EI688">
            <v>0</v>
          </cell>
          <cell r="EJ688">
            <v>0</v>
          </cell>
          <cell r="EK688">
            <v>0</v>
          </cell>
          <cell r="EL688">
            <v>0</v>
          </cell>
          <cell r="EM688">
            <v>0</v>
          </cell>
          <cell r="EN688">
            <v>0</v>
          </cell>
          <cell r="EO688">
            <v>0</v>
          </cell>
          <cell r="EP688">
            <v>0</v>
          </cell>
          <cell r="EQ688">
            <v>0</v>
          </cell>
          <cell r="ER688">
            <v>0</v>
          </cell>
          <cell r="ES688">
            <v>0</v>
          </cell>
          <cell r="ET688">
            <v>0</v>
          </cell>
          <cell r="EU688">
            <v>0</v>
          </cell>
          <cell r="EV688">
            <v>0</v>
          </cell>
          <cell r="EW688">
            <v>0</v>
          </cell>
          <cell r="EX688">
            <v>0</v>
          </cell>
          <cell r="EY688">
            <v>0</v>
          </cell>
          <cell r="EZ688">
            <v>0</v>
          </cell>
          <cell r="FA688">
            <v>0</v>
          </cell>
          <cell r="FB688">
            <v>0</v>
          </cell>
          <cell r="FC688">
            <v>0</v>
          </cell>
          <cell r="FD688">
            <v>0</v>
          </cell>
          <cell r="FE688">
            <v>0</v>
          </cell>
          <cell r="FF688">
            <v>0</v>
          </cell>
          <cell r="FG688">
            <v>0</v>
          </cell>
          <cell r="FH688">
            <v>0</v>
          </cell>
          <cell r="FI688">
            <v>0</v>
          </cell>
          <cell r="FJ688">
            <v>0</v>
          </cell>
          <cell r="FK688">
            <v>0</v>
          </cell>
          <cell r="FL688">
            <v>0</v>
          </cell>
          <cell r="FM688">
            <v>0</v>
          </cell>
          <cell r="FN688">
            <v>0</v>
          </cell>
          <cell r="FO688">
            <v>0</v>
          </cell>
          <cell r="FP688">
            <v>0</v>
          </cell>
          <cell r="FQ688">
            <v>0</v>
          </cell>
          <cell r="FR688">
            <v>0</v>
          </cell>
          <cell r="FS688">
            <v>0</v>
          </cell>
          <cell r="FT688">
            <v>0</v>
          </cell>
          <cell r="FU688">
            <v>0</v>
          </cell>
          <cell r="FV688">
            <v>0</v>
          </cell>
          <cell r="FW688">
            <v>0</v>
          </cell>
          <cell r="FX688">
            <v>0</v>
          </cell>
          <cell r="FY688">
            <v>0</v>
          </cell>
          <cell r="FZ688">
            <v>0</v>
          </cell>
          <cell r="GA688">
            <v>0</v>
          </cell>
          <cell r="GB688">
            <v>0</v>
          </cell>
          <cell r="GC688">
            <v>0</v>
          </cell>
          <cell r="GD688">
            <v>0</v>
          </cell>
          <cell r="GE688">
            <v>0</v>
          </cell>
          <cell r="GF688">
            <v>0</v>
          </cell>
          <cell r="GG688">
            <v>0</v>
          </cell>
          <cell r="GH688">
            <v>0</v>
          </cell>
          <cell r="GI688">
            <v>0</v>
          </cell>
          <cell r="GJ688">
            <v>0</v>
          </cell>
          <cell r="GK688">
            <v>0</v>
          </cell>
          <cell r="GL688">
            <v>0</v>
          </cell>
          <cell r="GM688">
            <v>0</v>
          </cell>
          <cell r="GN688">
            <v>0</v>
          </cell>
          <cell r="GO688">
            <v>0</v>
          </cell>
          <cell r="GP688">
            <v>0</v>
          </cell>
          <cell r="GQ688">
            <v>0</v>
          </cell>
          <cell r="GR688">
            <v>0</v>
          </cell>
          <cell r="GS688">
            <v>0</v>
          </cell>
          <cell r="GT688">
            <v>0</v>
          </cell>
          <cell r="GU688">
            <v>0</v>
          </cell>
          <cell r="GV688">
            <v>0</v>
          </cell>
          <cell r="GW688">
            <v>0</v>
          </cell>
          <cell r="GX688">
            <v>0</v>
          </cell>
          <cell r="GY688">
            <v>0</v>
          </cell>
          <cell r="GZ688">
            <v>0</v>
          </cell>
          <cell r="HA688">
            <v>0</v>
          </cell>
          <cell r="HB688">
            <v>0</v>
          </cell>
          <cell r="HC688">
            <v>0</v>
          </cell>
          <cell r="HD688">
            <v>0</v>
          </cell>
          <cell r="HE688">
            <v>0</v>
          </cell>
          <cell r="HF688">
            <v>0</v>
          </cell>
          <cell r="HG688">
            <v>0</v>
          </cell>
          <cell r="HH688">
            <v>0</v>
          </cell>
          <cell r="HI688">
            <v>0</v>
          </cell>
          <cell r="HJ688">
            <v>0</v>
          </cell>
          <cell r="HK688">
            <v>0</v>
          </cell>
          <cell r="HL688">
            <v>0</v>
          </cell>
          <cell r="HM688">
            <v>0</v>
          </cell>
          <cell r="HN688">
            <v>0</v>
          </cell>
          <cell r="HO688">
            <v>0</v>
          </cell>
          <cell r="HP688">
            <v>0</v>
          </cell>
          <cell r="HQ688">
            <v>0</v>
          </cell>
          <cell r="HR688">
            <v>0</v>
          </cell>
          <cell r="HS688">
            <v>0</v>
          </cell>
          <cell r="HT688">
            <v>0</v>
          </cell>
          <cell r="HU688">
            <v>0</v>
          </cell>
          <cell r="HV688">
            <v>0</v>
          </cell>
          <cell r="HW688">
            <v>0</v>
          </cell>
          <cell r="HX688">
            <v>0</v>
          </cell>
          <cell r="HY688">
            <v>0</v>
          </cell>
          <cell r="HZ688">
            <v>0</v>
          </cell>
          <cell r="IA688">
            <v>0</v>
          </cell>
          <cell r="IB688">
            <v>0</v>
          </cell>
          <cell r="IC688">
            <v>0</v>
          </cell>
          <cell r="ID688">
            <v>0</v>
          </cell>
          <cell r="IE688">
            <v>0</v>
          </cell>
          <cell r="IF688">
            <v>0</v>
          </cell>
          <cell r="IG688">
            <v>0</v>
          </cell>
          <cell r="IH688">
            <v>0</v>
          </cell>
          <cell r="II688">
            <v>0</v>
          </cell>
          <cell r="IJ688">
            <v>0</v>
          </cell>
          <cell r="IK688">
            <v>0</v>
          </cell>
          <cell r="IL688">
            <v>0</v>
          </cell>
          <cell r="IM688">
            <v>0</v>
          </cell>
          <cell r="IN688">
            <v>0</v>
          </cell>
          <cell r="IO688">
            <v>0</v>
          </cell>
          <cell r="IP688">
            <v>0</v>
          </cell>
          <cell r="IQ688">
            <v>0</v>
          </cell>
          <cell r="IR688">
            <v>0</v>
          </cell>
          <cell r="IS688">
            <v>0</v>
          </cell>
          <cell r="IT688">
            <v>0</v>
          </cell>
          <cell r="IU688">
            <v>0</v>
          </cell>
          <cell r="IV688">
            <v>0</v>
          </cell>
          <cell r="IW688">
            <v>0</v>
          </cell>
          <cell r="IX688">
            <v>0</v>
          </cell>
          <cell r="IY688">
            <v>0</v>
          </cell>
          <cell r="IZ688">
            <v>0</v>
          </cell>
          <cell r="JA688">
            <v>0</v>
          </cell>
          <cell r="JB688">
            <v>0</v>
          </cell>
          <cell r="JC688">
            <v>0</v>
          </cell>
          <cell r="JD688">
            <v>0</v>
          </cell>
          <cell r="JE688">
            <v>0</v>
          </cell>
          <cell r="JF688">
            <v>0</v>
          </cell>
          <cell r="JG688">
            <v>0</v>
          </cell>
          <cell r="JH688">
            <v>0</v>
          </cell>
          <cell r="JI688">
            <v>0</v>
          </cell>
          <cell r="JJ688">
            <v>0</v>
          </cell>
          <cell r="JK688">
            <v>0</v>
          </cell>
          <cell r="JL688">
            <v>0</v>
          </cell>
          <cell r="JM688">
            <v>0</v>
          </cell>
          <cell r="JN688">
            <v>0</v>
          </cell>
          <cell r="JO688">
            <v>0</v>
          </cell>
          <cell r="JP688">
            <v>0</v>
          </cell>
          <cell r="JQ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-4.9504541279999925E-2</v>
          </cell>
          <cell r="BS689">
            <v>0</v>
          </cell>
          <cell r="BT689">
            <v>-7.8228906999999997E-3</v>
          </cell>
          <cell r="BU689">
            <v>-9.9484199600000101E-3</v>
          </cell>
          <cell r="BV689">
            <v>-2.7763876629999962E-2</v>
          </cell>
          <cell r="BW689">
            <v>-3.3117539899999993E-3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-6.5760000000000124E-4</v>
          </cell>
          <cell r="CC689">
            <v>0</v>
          </cell>
          <cell r="CD689">
            <v>0</v>
          </cell>
          <cell r="CE689">
            <v>-3.6789349699999363E-3</v>
          </cell>
          <cell r="CF689">
            <v>0</v>
          </cell>
          <cell r="CG689">
            <v>1.4055947700000043E-3</v>
          </cell>
          <cell r="CH689">
            <v>-5.6858914499999802E-3</v>
          </cell>
          <cell r="CI689">
            <v>-4.2009660599999776E-3</v>
          </cell>
          <cell r="CJ689">
            <v>3.5643876500002225E-3</v>
          </cell>
          <cell r="CK689">
            <v>1.2054121000026896E-4</v>
          </cell>
          <cell r="CL689">
            <v>2.6049589999965761E-5</v>
          </cell>
          <cell r="CM689">
            <v>3.4161070999993992E-4</v>
          </cell>
          <cell r="CN689">
            <v>0</v>
          </cell>
          <cell r="CO689">
            <v>7.49738609999967E-4</v>
          </cell>
          <cell r="CP689">
            <v>0</v>
          </cell>
          <cell r="CQ689">
            <v>0</v>
          </cell>
          <cell r="CR689">
            <v>-2.6031498030000044E-2</v>
          </cell>
          <cell r="CS689">
            <v>0</v>
          </cell>
          <cell r="CT689">
            <v>-1.5523370800000005E-3</v>
          </cell>
          <cell r="CU689">
            <v>-4.5985636100001059E-3</v>
          </cell>
          <cell r="CV689">
            <v>-1.5408042110000131E-2</v>
          </cell>
          <cell r="CW689">
            <v>-2.414139219999667E-3</v>
          </cell>
          <cell r="CX689">
            <v>1.8225228000012805E-4</v>
          </cell>
          <cell r="CY689">
            <v>-8.8198107000003745E-4</v>
          </cell>
          <cell r="CZ689">
            <v>6.2645550000128836E-5</v>
          </cell>
          <cell r="DA689">
            <v>1.2000000000012001E-4</v>
          </cell>
          <cell r="DB689">
            <v>-1.5413327700000007E-3</v>
          </cell>
          <cell r="DC689">
            <v>0</v>
          </cell>
          <cell r="DD689">
            <v>0</v>
          </cell>
          <cell r="DE689">
            <v>-1.8297736689999233E-2</v>
          </cell>
          <cell r="DF689">
            <v>0</v>
          </cell>
          <cell r="DG689">
            <v>4.1874219999998852E-4</v>
          </cell>
          <cell r="DH689">
            <v>-5.2817492800001364E-3</v>
          </cell>
          <cell r="DI689">
            <v>-8.3300603600001688E-3</v>
          </cell>
          <cell r="DJ689">
            <v>-5.1825476500002576E-3</v>
          </cell>
          <cell r="DK689">
            <v>-3.8185812999991242E-4</v>
          </cell>
          <cell r="DL689">
            <v>-9.9859709999927659E-5</v>
          </cell>
          <cell r="DM689">
            <v>0</v>
          </cell>
          <cell r="DN689">
            <v>8.1999623999995386E-4</v>
          </cell>
          <cell r="DO689">
            <v>-2.6039999999999397E-4</v>
          </cell>
          <cell r="DP689">
            <v>0</v>
          </cell>
          <cell r="DQ689">
            <v>0</v>
          </cell>
          <cell r="DR689">
            <v>-2.9461482400001238E-2</v>
          </cell>
          <cell r="DS689">
            <v>0</v>
          </cell>
          <cell r="DT689">
            <v>-1.5022859600000021E-3</v>
          </cell>
          <cell r="DU689">
            <v>-6.3912599800000081E-3</v>
          </cell>
          <cell r="DV689">
            <v>-2.1245174560000191E-2</v>
          </cell>
          <cell r="DW689">
            <v>-1.283321780000124E-3</v>
          </cell>
          <cell r="DX689">
            <v>-1.9107922999994642E-4</v>
          </cell>
          <cell r="DY689">
            <v>3.0382429999864513E-5</v>
          </cell>
          <cell r="DZ689">
            <v>2.9219940000002609E-4</v>
          </cell>
          <cell r="EA689">
            <v>8.2905728000004508E-4</v>
          </cell>
          <cell r="EB689">
            <v>0</v>
          </cell>
          <cell r="EC689">
            <v>0</v>
          </cell>
          <cell r="ED689">
            <v>0</v>
          </cell>
          <cell r="EE689">
            <v>-5.4804020099998851E-3</v>
          </cell>
          <cell r="EF689">
            <v>0</v>
          </cell>
          <cell r="EG689">
            <v>2.3929512000000347E-4</v>
          </cell>
          <cell r="EH689">
            <v>-4.9931387399999583E-3</v>
          </cell>
          <cell r="EI689">
            <v>-1.3135278900002767E-3</v>
          </cell>
          <cell r="EJ689">
            <v>-2.0019464999987413E-4</v>
          </cell>
          <cell r="EK689">
            <v>-8.4290260000008388E-5</v>
          </cell>
          <cell r="EL689">
            <v>6.8775199999482339E-6</v>
          </cell>
          <cell r="EM689">
            <v>2.7842730000005034E-5</v>
          </cell>
          <cell r="EN689">
            <v>8.3673415999996337E-4</v>
          </cell>
          <cell r="EO689">
            <v>0</v>
          </cell>
          <cell r="EP689">
            <v>0</v>
          </cell>
          <cell r="EQ689">
            <v>0</v>
          </cell>
          <cell r="ER689">
            <v>-7.1133009099999533E-3</v>
          </cell>
          <cell r="ES689">
            <v>0</v>
          </cell>
          <cell r="ET689">
            <v>-3.5480516999999989E-4</v>
          </cell>
          <cell r="EU689">
            <v>-2.1027456600000161E-3</v>
          </cell>
          <cell r="EV689">
            <v>-2.5518235799999456E-3</v>
          </cell>
          <cell r="EW689">
            <v>-2.1039265000002416E-3</v>
          </cell>
          <cell r="EX689">
            <v>0</v>
          </cell>
          <cell r="EY689">
            <v>0</v>
          </cell>
          <cell r="EZ689">
            <v>0</v>
          </cell>
          <cell r="FA689">
            <v>0</v>
          </cell>
          <cell r="FB689">
            <v>0</v>
          </cell>
          <cell r="FC689">
            <v>0</v>
          </cell>
          <cell r="FD689">
            <v>0</v>
          </cell>
          <cell r="FE689">
            <v>-5.3536646999999965E-3</v>
          </cell>
          <cell r="FF689">
            <v>0</v>
          </cell>
          <cell r="FG689">
            <v>0</v>
          </cell>
          <cell r="FH689">
            <v>-7.0957288000000202E-4</v>
          </cell>
          <cell r="FI689">
            <v>-3.7836618600000024E-3</v>
          </cell>
          <cell r="FJ689">
            <v>-8.6042995999999899E-4</v>
          </cell>
          <cell r="FK689">
            <v>0</v>
          </cell>
          <cell r="FL689">
            <v>0</v>
          </cell>
          <cell r="FM689">
            <v>0</v>
          </cell>
          <cell r="FN689">
            <v>0</v>
          </cell>
          <cell r="FO689">
            <v>0</v>
          </cell>
          <cell r="FP689">
            <v>0</v>
          </cell>
          <cell r="FQ689">
            <v>0</v>
          </cell>
          <cell r="FR689">
            <v>-2.3549708499999988E-3</v>
          </cell>
          <cell r="FS689">
            <v>0</v>
          </cell>
          <cell r="FT689">
            <v>0</v>
          </cell>
          <cell r="FU689">
            <v>-3.9706617999999902E-4</v>
          </cell>
          <cell r="FV689">
            <v>-1.1344516199999974E-3</v>
          </cell>
          <cell r="FW689">
            <v>-8.2345304999999897E-4</v>
          </cell>
          <cell r="FX689">
            <v>0</v>
          </cell>
          <cell r="FY689">
            <v>0</v>
          </cell>
          <cell r="FZ689">
            <v>0</v>
          </cell>
          <cell r="GA689">
            <v>0</v>
          </cell>
          <cell r="GB689">
            <v>0</v>
          </cell>
          <cell r="GC689">
            <v>0</v>
          </cell>
          <cell r="GD689">
            <v>0</v>
          </cell>
          <cell r="GE689">
            <v>-7.095939270000004E-3</v>
          </cell>
          <cell r="GF689">
            <v>0</v>
          </cell>
          <cell r="GG689">
            <v>0</v>
          </cell>
          <cell r="GH689">
            <v>-5.6943726999999708E-4</v>
          </cell>
          <cell r="GI689">
            <v>-5.2580288200000033E-3</v>
          </cell>
          <cell r="GJ689">
            <v>-1.2684731800000001E-3</v>
          </cell>
          <cell r="GK689">
            <v>0</v>
          </cell>
          <cell r="GL689">
            <v>0</v>
          </cell>
          <cell r="GM689">
            <v>0</v>
          </cell>
          <cell r="GN689">
            <v>0</v>
          </cell>
          <cell r="GO689">
            <v>0</v>
          </cell>
          <cell r="GP689">
            <v>0</v>
          </cell>
          <cell r="GQ689">
            <v>0</v>
          </cell>
          <cell r="GR689">
            <v>0</v>
          </cell>
          <cell r="GS689">
            <v>0</v>
          </cell>
          <cell r="GT689">
            <v>0</v>
          </cell>
          <cell r="GU689">
            <v>0</v>
          </cell>
          <cell r="GV689">
            <v>0</v>
          </cell>
          <cell r="GW689">
            <v>0</v>
          </cell>
          <cell r="GX689">
            <v>0</v>
          </cell>
          <cell r="GY689">
            <v>0</v>
          </cell>
          <cell r="GZ689">
            <v>0</v>
          </cell>
          <cell r="HA689">
            <v>0</v>
          </cell>
          <cell r="HB689">
            <v>0</v>
          </cell>
          <cell r="HC689">
            <v>0</v>
          </cell>
          <cell r="HD689">
            <v>0</v>
          </cell>
          <cell r="HE689">
            <v>0</v>
          </cell>
          <cell r="HF689">
            <v>0</v>
          </cell>
          <cell r="HG689">
            <v>0</v>
          </cell>
          <cell r="HH689">
            <v>0</v>
          </cell>
          <cell r="HI689">
            <v>0</v>
          </cell>
          <cell r="HJ689">
            <v>0</v>
          </cell>
          <cell r="HK689">
            <v>0</v>
          </cell>
          <cell r="HL689">
            <v>0</v>
          </cell>
          <cell r="HM689">
            <v>0</v>
          </cell>
          <cell r="HN689">
            <v>0</v>
          </cell>
          <cell r="HO689">
            <v>0</v>
          </cell>
          <cell r="HP689">
            <v>0</v>
          </cell>
          <cell r="HQ689">
            <v>0</v>
          </cell>
          <cell r="HR689">
            <v>0</v>
          </cell>
          <cell r="HS689">
            <v>0</v>
          </cell>
          <cell r="HT689">
            <v>0</v>
          </cell>
          <cell r="HU689">
            <v>0</v>
          </cell>
          <cell r="HV689">
            <v>0</v>
          </cell>
          <cell r="HW689">
            <v>0</v>
          </cell>
          <cell r="HX689">
            <v>0</v>
          </cell>
          <cell r="HY689">
            <v>0</v>
          </cell>
          <cell r="HZ689">
            <v>0</v>
          </cell>
          <cell r="IA689">
            <v>0</v>
          </cell>
          <cell r="IB689">
            <v>0</v>
          </cell>
          <cell r="IC689">
            <v>0</v>
          </cell>
          <cell r="ID689">
            <v>0</v>
          </cell>
          <cell r="IE689">
            <v>0</v>
          </cell>
          <cell r="IF689">
            <v>0</v>
          </cell>
          <cell r="IG689">
            <v>0</v>
          </cell>
          <cell r="IH689">
            <v>0</v>
          </cell>
          <cell r="II689">
            <v>0</v>
          </cell>
          <cell r="IJ689">
            <v>0</v>
          </cell>
          <cell r="IK689">
            <v>0</v>
          </cell>
          <cell r="IL689">
            <v>0</v>
          </cell>
          <cell r="IM689">
            <v>0</v>
          </cell>
          <cell r="IN689">
            <v>0</v>
          </cell>
          <cell r="IO689">
            <v>0</v>
          </cell>
          <cell r="IP689">
            <v>0</v>
          </cell>
          <cell r="IQ689">
            <v>0</v>
          </cell>
          <cell r="IR689">
            <v>0</v>
          </cell>
          <cell r="IS689">
            <v>0</v>
          </cell>
          <cell r="IT689">
            <v>0</v>
          </cell>
          <cell r="IU689">
            <v>0</v>
          </cell>
          <cell r="IV689">
            <v>0</v>
          </cell>
          <cell r="IW689">
            <v>0</v>
          </cell>
          <cell r="IX689">
            <v>0</v>
          </cell>
          <cell r="IY689">
            <v>0</v>
          </cell>
          <cell r="IZ689">
            <v>0</v>
          </cell>
          <cell r="JA689">
            <v>0</v>
          </cell>
          <cell r="JB689">
            <v>0</v>
          </cell>
          <cell r="JC689">
            <v>0</v>
          </cell>
          <cell r="JD689">
            <v>0</v>
          </cell>
          <cell r="JE689">
            <v>0</v>
          </cell>
          <cell r="JF689">
            <v>0</v>
          </cell>
          <cell r="JG689">
            <v>0</v>
          </cell>
          <cell r="JH689">
            <v>0</v>
          </cell>
          <cell r="JI689">
            <v>0</v>
          </cell>
          <cell r="JJ689">
            <v>0</v>
          </cell>
          <cell r="JK689">
            <v>0</v>
          </cell>
          <cell r="JL689">
            <v>0</v>
          </cell>
          <cell r="JM689">
            <v>0</v>
          </cell>
          <cell r="JN689">
            <v>0</v>
          </cell>
          <cell r="JO689">
            <v>0</v>
          </cell>
          <cell r="JP689">
            <v>0</v>
          </cell>
          <cell r="JQ689">
            <v>0</v>
          </cell>
        </row>
        <row r="690"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-8.88657776499997E-2</v>
          </cell>
          <cell r="CF690">
            <v>0</v>
          </cell>
          <cell r="CG690">
            <v>-1.4218781700000016E-2</v>
          </cell>
          <cell r="CH690">
            <v>-3.0087791669999864E-2</v>
          </cell>
          <cell r="CI690">
            <v>-2.573381444999992E-2</v>
          </cell>
          <cell r="CJ690">
            <v>-1.5903884399999985E-2</v>
          </cell>
          <cell r="CK690">
            <v>-3.0029647170000007E-2</v>
          </cell>
          <cell r="CL690">
            <v>2.4357312270000042E-2</v>
          </cell>
          <cell r="CM690">
            <v>2.7507377560000101E-2</v>
          </cell>
          <cell r="CN690">
            <v>-1.3376555720000072E-2</v>
          </cell>
          <cell r="CO690">
            <v>-2.5525540199999974E-2</v>
          </cell>
          <cell r="CP690">
            <v>6.3917291500001916E-3</v>
          </cell>
          <cell r="CQ690">
            <v>7.7538186800001352E-3</v>
          </cell>
          <cell r="CR690">
            <v>-0.34264770831000035</v>
          </cell>
          <cell r="CS690">
            <v>0</v>
          </cell>
          <cell r="CT690">
            <v>-8.5470551599999278E-3</v>
          </cell>
          <cell r="CU690">
            <v>5.5068194200000864E-3</v>
          </cell>
          <cell r="CV690">
            <v>-5.4469553270000012E-2</v>
          </cell>
          <cell r="CW690">
            <v>-2.7696392879999976E-2</v>
          </cell>
          <cell r="CX690">
            <v>-0.11479609534999996</v>
          </cell>
          <cell r="CY690">
            <v>5.416375615999991E-2</v>
          </cell>
          <cell r="CZ690">
            <v>-4.0287961799999827E-2</v>
          </cell>
          <cell r="DA690">
            <v>-1.2369617620000106E-2</v>
          </cell>
          <cell r="DB690">
            <v>-4.24221747900001E-2</v>
          </cell>
          <cell r="DC690">
            <v>2.5496593890000141E-2</v>
          </cell>
          <cell r="DD690">
            <v>-0.12722602691000007</v>
          </cell>
          <cell r="DE690">
            <v>-0.31292574769000048</v>
          </cell>
          <cell r="DF690">
            <v>0</v>
          </cell>
          <cell r="DG690">
            <v>-7.4219354600000287E-3</v>
          </cell>
          <cell r="DH690">
            <v>-2.0374204540000052E-2</v>
          </cell>
          <cell r="DI690">
            <v>-4.3817024249999996E-2</v>
          </cell>
          <cell r="DJ690">
            <v>-4.1444915300000024E-2</v>
          </cell>
          <cell r="DK690">
            <v>-2.5360765719999984E-2</v>
          </cell>
          <cell r="DL690">
            <v>-2.1707843179999964E-2</v>
          </cell>
          <cell r="DM690">
            <v>1.765911174999979E-2</v>
          </cell>
          <cell r="DN690">
            <v>-1.787757317000005E-2</v>
          </cell>
          <cell r="DO690">
            <v>-3.0377938550000039E-2</v>
          </cell>
          <cell r="DP690">
            <v>-4.9287308619999748E-2</v>
          </cell>
          <cell r="DQ690">
            <v>-7.2915350649999877E-2</v>
          </cell>
          <cell r="DR690">
            <v>-0.27728246680999824</v>
          </cell>
          <cell r="DS690">
            <v>0</v>
          </cell>
          <cell r="DT690">
            <v>-2.098100040999995E-2</v>
          </cell>
          <cell r="DU690">
            <v>-2.440242024E-2</v>
          </cell>
          <cell r="DV690">
            <v>-7.2745873170000031E-2</v>
          </cell>
          <cell r="DW690">
            <v>-6.9287162230000005E-2</v>
          </cell>
          <cell r="DX690">
            <v>-6.6823834199999932E-3</v>
          </cell>
          <cell r="DY690">
            <v>-2.7447962399999692E-2</v>
          </cell>
          <cell r="DZ690">
            <v>-7.2607289699997413E-3</v>
          </cell>
          <cell r="EA690">
            <v>2.3613861239999867E-2</v>
          </cell>
          <cell r="EB690">
            <v>1.1192284969999911E-2</v>
          </cell>
          <cell r="EC690">
            <v>-0.11534755330000002</v>
          </cell>
          <cell r="ED690">
            <v>3.2066471120000051E-2</v>
          </cell>
          <cell r="EE690">
            <v>-0.15882866770000081</v>
          </cell>
          <cell r="EF690">
            <v>0</v>
          </cell>
          <cell r="EG690">
            <v>-2.2705970269999987E-2</v>
          </cell>
          <cell r="EH690">
            <v>-4.573859432000002E-2</v>
          </cell>
          <cell r="EI690">
            <v>-2.0586279069999991E-2</v>
          </cell>
          <cell r="EJ690">
            <v>5.0311082200000037E-3</v>
          </cell>
          <cell r="EK690">
            <v>-5.7124715000000381E-3</v>
          </cell>
          <cell r="EL690">
            <v>-3.4485960200000054E-2</v>
          </cell>
          <cell r="EM690">
            <v>-2.235808966999997E-2</v>
          </cell>
          <cell r="EN690">
            <v>-3.5863506519999921E-2</v>
          </cell>
          <cell r="EO690">
            <v>-2.3915237500000019E-2</v>
          </cell>
          <cell r="EP690">
            <v>4.700659781000005E-2</v>
          </cell>
          <cell r="EQ690">
            <v>4.9973531999958354E-4</v>
          </cell>
          <cell r="ER690">
            <v>-0.19428481328000036</v>
          </cell>
          <cell r="ES690">
            <v>0</v>
          </cell>
          <cell r="ET690">
            <v>-1.7543112289999996E-2</v>
          </cell>
          <cell r="EU690">
            <v>-2.7347110219999943E-2</v>
          </cell>
          <cell r="EV690">
            <v>-4.2756522400000108E-3</v>
          </cell>
          <cell r="EW690">
            <v>-2.9548249699999952E-3</v>
          </cell>
          <cell r="EX690">
            <v>-5.2579163899999781E-3</v>
          </cell>
          <cell r="EY690">
            <v>-3.0367235049999941E-2</v>
          </cell>
          <cell r="EZ690">
            <v>-2.5010926420000024E-2</v>
          </cell>
          <cell r="FA690">
            <v>1.7982996000021068E-4</v>
          </cell>
          <cell r="FB690">
            <v>-3.1361287260000092E-2</v>
          </cell>
          <cell r="FC690">
            <v>-1.6508336280000036E-2</v>
          </cell>
          <cell r="FD690">
            <v>-3.3838242120000306E-2</v>
          </cell>
          <cell r="FE690">
            <v>-4.2364502379999891E-2</v>
          </cell>
          <cell r="FF690">
            <v>0</v>
          </cell>
          <cell r="FG690">
            <v>-2.2591566070000013E-2</v>
          </cell>
          <cell r="FH690">
            <v>-3.0061263459999987E-2</v>
          </cell>
          <cell r="FI690">
            <v>-1.7224480790000024E-2</v>
          </cell>
          <cell r="FJ690">
            <v>-5.3304996499999868E-3</v>
          </cell>
          <cell r="FK690">
            <v>-2.3242846480000027E-2</v>
          </cell>
          <cell r="FL690">
            <v>-3.0856008889999953E-2</v>
          </cell>
          <cell r="FM690">
            <v>-2.5128580420000102E-2</v>
          </cell>
          <cell r="FN690">
            <v>2.1394004709999859E-2</v>
          </cell>
          <cell r="FO690">
            <v>-2.5182643610000222E-2</v>
          </cell>
          <cell r="FP690">
            <v>0.11536823712999977</v>
          </cell>
          <cell r="FQ690">
            <v>4.911451500002606E-4</v>
          </cell>
          <cell r="FR690">
            <v>-0.18992645103000072</v>
          </cell>
          <cell r="FS690">
            <v>0</v>
          </cell>
          <cell r="FT690">
            <v>-3.0226143600000088E-3</v>
          </cell>
          <cell r="FU690">
            <v>-3.8856384030000024E-2</v>
          </cell>
          <cell r="FV690">
            <v>-5.773505920000005E-3</v>
          </cell>
          <cell r="FW690">
            <v>-1.3437590300000302E-3</v>
          </cell>
          <cell r="FX690">
            <v>-8.2506213999999911E-4</v>
          </cell>
          <cell r="FY690">
            <v>-4.885890465999998E-2</v>
          </cell>
          <cell r="FZ690">
            <v>-3.5620898600000395E-2</v>
          </cell>
          <cell r="GA690">
            <v>-4.4691890300001536E-3</v>
          </cell>
          <cell r="GB690">
            <v>-2.4800248229999933E-2</v>
          </cell>
          <cell r="GC690">
            <v>-7.2765217899997126E-3</v>
          </cell>
          <cell r="GD690">
            <v>-1.9079363239999925E-2</v>
          </cell>
          <cell r="GE690">
            <v>-0.21492962218000056</v>
          </cell>
          <cell r="GF690">
            <v>0</v>
          </cell>
          <cell r="GG690">
            <v>-3.0765540999999619E-4</v>
          </cell>
          <cell r="GH690">
            <v>8.9061842399998925E-3</v>
          </cell>
          <cell r="GI690">
            <v>-1.5066021980000011E-2</v>
          </cell>
          <cell r="GJ690">
            <v>-1.1387201000000458E-3</v>
          </cell>
          <cell r="GK690">
            <v>-1.6920573600000127E-3</v>
          </cell>
          <cell r="GL690">
            <v>-1.694923528999992E-2</v>
          </cell>
          <cell r="GM690">
            <v>-5.1809817639999478E-2</v>
          </cell>
          <cell r="GN690">
            <v>4.3987820429999713E-2</v>
          </cell>
          <cell r="GO690">
            <v>-2.7790343309999965E-2</v>
          </cell>
          <cell r="GP690">
            <v>-0.14670793304000007</v>
          </cell>
          <cell r="GQ690">
            <v>-6.361842719999844E-3</v>
          </cell>
          <cell r="GR690">
            <v>-0.32794221829000136</v>
          </cell>
          <cell r="GS690">
            <v>0</v>
          </cell>
          <cell r="GT690">
            <v>-4.5450073559999971E-2</v>
          </cell>
          <cell r="GU690">
            <v>-3.0296331799999965E-2</v>
          </cell>
          <cell r="GV690">
            <v>-2.3585350499999991E-3</v>
          </cell>
          <cell r="GW690">
            <v>-3.1929666099999865E-3</v>
          </cell>
          <cell r="GX690">
            <v>-7.1209953899999678E-3</v>
          </cell>
          <cell r="GY690">
            <v>-1.4241154160000047E-2</v>
          </cell>
          <cell r="GZ690">
            <v>-4.0443095900004611E-3</v>
          </cell>
          <cell r="HA690">
            <v>-2.7602705099999847E-2</v>
          </cell>
          <cell r="HB690">
            <v>-3.6757957790000018E-2</v>
          </cell>
          <cell r="HC690">
            <v>-0.13825600956000006</v>
          </cell>
          <cell r="HD690">
            <v>-1.8621179679999988E-2</v>
          </cell>
          <cell r="HE690">
            <v>-0.18662266780000003</v>
          </cell>
          <cell r="HF690">
            <v>0</v>
          </cell>
          <cell r="HG690">
            <v>-3.6719687979999915E-2</v>
          </cell>
          <cell r="HH690">
            <v>-2.0161246119999809E-2</v>
          </cell>
          <cell r="HI690">
            <v>-2.3259662460000011E-2</v>
          </cell>
          <cell r="HJ690">
            <v>-3.261718769999998E-3</v>
          </cell>
          <cell r="HK690">
            <v>-1.4187040719999988E-2</v>
          </cell>
          <cell r="HL690">
            <v>-4.1024932299996708E-3</v>
          </cell>
          <cell r="HM690">
            <v>-1.832346338999935E-2</v>
          </cell>
          <cell r="HN690">
            <v>-1.5800532510000131E-2</v>
          </cell>
          <cell r="HO690">
            <v>-4.8218572230000034E-2</v>
          </cell>
          <cell r="HP690">
            <v>2.0754515049999922E-2</v>
          </cell>
          <cell r="HQ690">
            <v>-2.3342765440000246E-2</v>
          </cell>
          <cell r="HR690">
            <v>-0.11296292109000206</v>
          </cell>
          <cell r="HS690">
            <v>0</v>
          </cell>
          <cell r="HT690">
            <v>-6.948115659999976E-3</v>
          </cell>
          <cell r="HU690">
            <v>-2.56367138100001E-2</v>
          </cell>
          <cell r="HV690">
            <v>-2.7762419240000169E-2</v>
          </cell>
          <cell r="HW690">
            <v>1.9709488800000036E-3</v>
          </cell>
          <cell r="HX690">
            <v>-3.477007720000036E-3</v>
          </cell>
          <cell r="HY690">
            <v>-5.6071253299998514E-3</v>
          </cell>
          <cell r="HZ690">
            <v>-1.263000085999999E-2</v>
          </cell>
          <cell r="IA690">
            <v>-2.6760565989999874E-2</v>
          </cell>
          <cell r="IB690">
            <v>5.1780454930000053E-2</v>
          </cell>
          <cell r="IC690">
            <v>-2.2604203139999779E-2</v>
          </cell>
          <cell r="ID690">
            <v>-3.5288173150000102E-2</v>
          </cell>
          <cell r="IE690">
            <v>-8.3872780319998341E-2</v>
          </cell>
          <cell r="IF690">
            <v>0</v>
          </cell>
          <cell r="IG690">
            <v>-9.0805788510000096E-2</v>
          </cell>
          <cell r="IH690">
            <v>3.4858337900001146E-3</v>
          </cell>
          <cell r="II690">
            <v>-4.3232432010000044E-2</v>
          </cell>
          <cell r="IJ690">
            <v>-2.6587238740000019E-2</v>
          </cell>
          <cell r="IK690">
            <v>-2.3019539599999916E-3</v>
          </cell>
          <cell r="IL690">
            <v>-7.5016406499999189E-3</v>
          </cell>
          <cell r="IM690">
            <v>-1.1865033100006972E-3</v>
          </cell>
          <cell r="IN690">
            <v>-5.7759900700011801E-3</v>
          </cell>
          <cell r="IO690">
            <v>1.1980682399999831E-2</v>
          </cell>
          <cell r="IP690">
            <v>-4.7199497190000272E-2</v>
          </cell>
          <cell r="IQ690">
            <v>0.12525174793000016</v>
          </cell>
          <cell r="IR690">
            <v>-0.11186299333999905</v>
          </cell>
          <cell r="IS690">
            <v>0</v>
          </cell>
          <cell r="IT690">
            <v>-1.7482219920000097E-2</v>
          </cell>
          <cell r="IU690">
            <v>-9.3248662800000659E-3</v>
          </cell>
          <cell r="IV690">
            <v>-2.8062749200000181E-3</v>
          </cell>
          <cell r="IW690">
            <v>-3.8904756500000026E-3</v>
          </cell>
          <cell r="IX690">
            <v>-2.3833385000004981E-4</v>
          </cell>
          <cell r="IY690">
            <v>5.5466629699998382E-3</v>
          </cell>
          <cell r="IZ690">
            <v>-5.5566416499999383E-2</v>
          </cell>
          <cell r="JA690">
            <v>-3.3998550999998489E-3</v>
          </cell>
          <cell r="JB690">
            <v>-2.5475676440000372E-2</v>
          </cell>
          <cell r="JC690">
            <v>8.6191401140000456E-2</v>
          </cell>
          <cell r="JD690">
            <v>-8.5416938790000119E-2</v>
          </cell>
          <cell r="JE690">
            <v>-1.9028792540000339E-2</v>
          </cell>
          <cell r="JF690">
            <v>0</v>
          </cell>
          <cell r="JG690">
            <v>0</v>
          </cell>
          <cell r="JH690">
            <v>-7.639593319999971E-3</v>
          </cell>
          <cell r="JI690">
            <v>-1.0270407499999301E-3</v>
          </cell>
          <cell r="JJ690">
            <v>3.6677106700000461E-3</v>
          </cell>
          <cell r="JK690">
            <v>-2.1906396510000009E-2</v>
          </cell>
          <cell r="JL690">
            <v>-4.2872529000004267E-4</v>
          </cell>
          <cell r="JM690">
            <v>6.0325896799999779E-3</v>
          </cell>
          <cell r="JN690">
            <v>-1.5370261799998453E-3</v>
          </cell>
          <cell r="JO690">
            <v>4.979370550000084E-3</v>
          </cell>
          <cell r="JP690">
            <v>0</v>
          </cell>
          <cell r="JQ690">
            <v>-1.1696813899997327E-3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  <cell r="EE691">
            <v>0</v>
          </cell>
          <cell r="EF691">
            <v>0</v>
          </cell>
          <cell r="EG691">
            <v>0</v>
          </cell>
          <cell r="EH691">
            <v>0</v>
          </cell>
          <cell r="EI691">
            <v>0</v>
          </cell>
          <cell r="EJ691">
            <v>0</v>
          </cell>
          <cell r="EK691">
            <v>0</v>
          </cell>
          <cell r="EL691">
            <v>0</v>
          </cell>
          <cell r="EM691">
            <v>0</v>
          </cell>
          <cell r="EN691">
            <v>0</v>
          </cell>
          <cell r="EO691">
            <v>0</v>
          </cell>
          <cell r="EP691">
            <v>0</v>
          </cell>
          <cell r="EQ691">
            <v>0</v>
          </cell>
          <cell r="ER691">
            <v>0</v>
          </cell>
          <cell r="ES691">
            <v>0</v>
          </cell>
          <cell r="ET691">
            <v>0</v>
          </cell>
          <cell r="EU691">
            <v>0</v>
          </cell>
          <cell r="EV691">
            <v>0</v>
          </cell>
          <cell r="EW691">
            <v>0</v>
          </cell>
          <cell r="EX691">
            <v>0</v>
          </cell>
          <cell r="EY691">
            <v>0</v>
          </cell>
          <cell r="EZ691">
            <v>0</v>
          </cell>
          <cell r="FA691">
            <v>0</v>
          </cell>
          <cell r="FB691">
            <v>0</v>
          </cell>
          <cell r="FC691">
            <v>0</v>
          </cell>
          <cell r="FD691">
            <v>0</v>
          </cell>
          <cell r="FE691">
            <v>0</v>
          </cell>
          <cell r="FF691">
            <v>0</v>
          </cell>
          <cell r="FG691">
            <v>0</v>
          </cell>
          <cell r="FH691">
            <v>0</v>
          </cell>
          <cell r="FI691">
            <v>0</v>
          </cell>
          <cell r="FJ691">
            <v>0</v>
          </cell>
          <cell r="FK691">
            <v>0</v>
          </cell>
          <cell r="FL691">
            <v>0</v>
          </cell>
          <cell r="FM691">
            <v>0</v>
          </cell>
          <cell r="FN691">
            <v>0</v>
          </cell>
          <cell r="FO691">
            <v>0</v>
          </cell>
          <cell r="FP691">
            <v>0</v>
          </cell>
          <cell r="FQ691">
            <v>0</v>
          </cell>
          <cell r="FR691">
            <v>0</v>
          </cell>
          <cell r="FS691">
            <v>0</v>
          </cell>
          <cell r="FT691">
            <v>0</v>
          </cell>
          <cell r="FU691">
            <v>0</v>
          </cell>
          <cell r="FV691">
            <v>0</v>
          </cell>
          <cell r="FW691">
            <v>0</v>
          </cell>
          <cell r="FX691">
            <v>0</v>
          </cell>
          <cell r="FY691">
            <v>0</v>
          </cell>
          <cell r="FZ691">
            <v>0</v>
          </cell>
          <cell r="GA691">
            <v>0</v>
          </cell>
          <cell r="GB691">
            <v>0</v>
          </cell>
          <cell r="GC691">
            <v>0</v>
          </cell>
          <cell r="GD691">
            <v>0</v>
          </cell>
          <cell r="GE691">
            <v>0</v>
          </cell>
          <cell r="GF691">
            <v>0</v>
          </cell>
          <cell r="GG691">
            <v>0</v>
          </cell>
          <cell r="GH691">
            <v>0</v>
          </cell>
          <cell r="GI691">
            <v>0</v>
          </cell>
          <cell r="GJ691">
            <v>0</v>
          </cell>
          <cell r="GK691">
            <v>0</v>
          </cell>
          <cell r="GL691">
            <v>0</v>
          </cell>
          <cell r="GM691">
            <v>0</v>
          </cell>
          <cell r="GN691">
            <v>0</v>
          </cell>
          <cell r="GO691">
            <v>0</v>
          </cell>
          <cell r="GP691">
            <v>0</v>
          </cell>
          <cell r="GQ691">
            <v>0</v>
          </cell>
          <cell r="GR691">
            <v>0</v>
          </cell>
          <cell r="GS691">
            <v>0</v>
          </cell>
          <cell r="GT691">
            <v>0</v>
          </cell>
          <cell r="GU691">
            <v>0</v>
          </cell>
          <cell r="GV691">
            <v>0</v>
          </cell>
          <cell r="GW691">
            <v>0</v>
          </cell>
          <cell r="GX691">
            <v>0</v>
          </cell>
          <cell r="GY691">
            <v>0</v>
          </cell>
          <cell r="GZ691">
            <v>0</v>
          </cell>
          <cell r="HA691">
            <v>0</v>
          </cell>
          <cell r="HB691">
            <v>0</v>
          </cell>
          <cell r="HC691">
            <v>0</v>
          </cell>
          <cell r="HD691">
            <v>0</v>
          </cell>
          <cell r="HE691">
            <v>0</v>
          </cell>
          <cell r="HF691">
            <v>0</v>
          </cell>
          <cell r="HG691">
            <v>0</v>
          </cell>
          <cell r="HH691">
            <v>0</v>
          </cell>
          <cell r="HI691">
            <v>0</v>
          </cell>
          <cell r="HJ691">
            <v>0</v>
          </cell>
          <cell r="HK691">
            <v>0</v>
          </cell>
          <cell r="HL691">
            <v>0</v>
          </cell>
          <cell r="HM691">
            <v>0</v>
          </cell>
          <cell r="HN691">
            <v>0</v>
          </cell>
          <cell r="HO691">
            <v>0</v>
          </cell>
          <cell r="HP691">
            <v>0</v>
          </cell>
          <cell r="HQ691">
            <v>0</v>
          </cell>
          <cell r="HR691">
            <v>0</v>
          </cell>
          <cell r="HS691">
            <v>0</v>
          </cell>
          <cell r="HT691">
            <v>0</v>
          </cell>
          <cell r="HU691">
            <v>0</v>
          </cell>
          <cell r="HV691">
            <v>0</v>
          </cell>
          <cell r="HW691">
            <v>0</v>
          </cell>
          <cell r="HX691">
            <v>0</v>
          </cell>
          <cell r="HY691">
            <v>0</v>
          </cell>
          <cell r="HZ691">
            <v>0</v>
          </cell>
          <cell r="IA691">
            <v>0</v>
          </cell>
          <cell r="IB691">
            <v>0</v>
          </cell>
          <cell r="IC691">
            <v>0</v>
          </cell>
          <cell r="ID691">
            <v>0</v>
          </cell>
          <cell r="IE691">
            <v>0</v>
          </cell>
          <cell r="IF691">
            <v>0</v>
          </cell>
          <cell r="IG691">
            <v>0</v>
          </cell>
          <cell r="IH691">
            <v>0</v>
          </cell>
          <cell r="II691">
            <v>0</v>
          </cell>
          <cell r="IJ691">
            <v>0</v>
          </cell>
          <cell r="IK691">
            <v>0</v>
          </cell>
          <cell r="IL691">
            <v>0</v>
          </cell>
          <cell r="IM691">
            <v>0</v>
          </cell>
          <cell r="IN691">
            <v>0</v>
          </cell>
          <cell r="IO691">
            <v>0</v>
          </cell>
          <cell r="IP691">
            <v>0</v>
          </cell>
          <cell r="IQ691">
            <v>0</v>
          </cell>
          <cell r="IR691">
            <v>0</v>
          </cell>
          <cell r="IS691">
            <v>0</v>
          </cell>
          <cell r="IT691">
            <v>0</v>
          </cell>
          <cell r="IU691">
            <v>0</v>
          </cell>
          <cell r="IV691">
            <v>0</v>
          </cell>
          <cell r="IW691">
            <v>0</v>
          </cell>
          <cell r="IX691">
            <v>0</v>
          </cell>
          <cell r="IY691">
            <v>0</v>
          </cell>
          <cell r="IZ691">
            <v>0</v>
          </cell>
          <cell r="JA691">
            <v>0</v>
          </cell>
          <cell r="JB691">
            <v>0</v>
          </cell>
          <cell r="JC691">
            <v>0</v>
          </cell>
          <cell r="JD691">
            <v>0</v>
          </cell>
          <cell r="JE691">
            <v>0</v>
          </cell>
          <cell r="JF691">
            <v>0</v>
          </cell>
          <cell r="JG691">
            <v>0</v>
          </cell>
          <cell r="JH691">
            <v>0</v>
          </cell>
          <cell r="JI691">
            <v>0</v>
          </cell>
          <cell r="JJ691">
            <v>0</v>
          </cell>
          <cell r="JK691">
            <v>0</v>
          </cell>
          <cell r="JL691">
            <v>0</v>
          </cell>
          <cell r="JM691">
            <v>0</v>
          </cell>
          <cell r="JN691">
            <v>0</v>
          </cell>
          <cell r="JO691">
            <v>0</v>
          </cell>
          <cell r="JP691">
            <v>0</v>
          </cell>
          <cell r="JQ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  <cell r="EE692">
            <v>0</v>
          </cell>
          <cell r="EF692">
            <v>0</v>
          </cell>
          <cell r="EG692">
            <v>0</v>
          </cell>
          <cell r="EH692">
            <v>0</v>
          </cell>
          <cell r="EI692">
            <v>0</v>
          </cell>
          <cell r="EJ692">
            <v>0</v>
          </cell>
          <cell r="EK692">
            <v>0</v>
          </cell>
          <cell r="EL692">
            <v>0</v>
          </cell>
          <cell r="EM692">
            <v>0</v>
          </cell>
          <cell r="EN692">
            <v>0</v>
          </cell>
          <cell r="EO692">
            <v>0</v>
          </cell>
          <cell r="EP692">
            <v>0</v>
          </cell>
          <cell r="EQ692">
            <v>0</v>
          </cell>
          <cell r="ER692">
            <v>0</v>
          </cell>
          <cell r="ES692">
            <v>0</v>
          </cell>
          <cell r="ET692">
            <v>0</v>
          </cell>
          <cell r="EU692">
            <v>0</v>
          </cell>
          <cell r="EV692">
            <v>0</v>
          </cell>
          <cell r="EW692">
            <v>0</v>
          </cell>
          <cell r="EX692">
            <v>0</v>
          </cell>
          <cell r="EY692">
            <v>0</v>
          </cell>
          <cell r="EZ692">
            <v>0</v>
          </cell>
          <cell r="FA692">
            <v>0</v>
          </cell>
          <cell r="FB692">
            <v>0</v>
          </cell>
          <cell r="FC692">
            <v>0</v>
          </cell>
          <cell r="FD692">
            <v>0</v>
          </cell>
          <cell r="FE692">
            <v>0</v>
          </cell>
          <cell r="FF692">
            <v>0</v>
          </cell>
          <cell r="FG692">
            <v>0</v>
          </cell>
          <cell r="FH692">
            <v>0</v>
          </cell>
          <cell r="FI692">
            <v>0</v>
          </cell>
          <cell r="FJ692">
            <v>0</v>
          </cell>
          <cell r="FK692">
            <v>0</v>
          </cell>
          <cell r="FL692">
            <v>0</v>
          </cell>
          <cell r="FM692">
            <v>0</v>
          </cell>
          <cell r="FN692">
            <v>0</v>
          </cell>
          <cell r="FO692">
            <v>0</v>
          </cell>
          <cell r="FP692">
            <v>0</v>
          </cell>
          <cell r="FQ692">
            <v>0</v>
          </cell>
          <cell r="FR692">
            <v>0</v>
          </cell>
          <cell r="FS692">
            <v>0</v>
          </cell>
          <cell r="FT692">
            <v>0</v>
          </cell>
          <cell r="FU692">
            <v>0</v>
          </cell>
          <cell r="FV692">
            <v>0</v>
          </cell>
          <cell r="FW692">
            <v>0</v>
          </cell>
          <cell r="FX692">
            <v>0</v>
          </cell>
          <cell r="FY692">
            <v>0</v>
          </cell>
          <cell r="FZ692">
            <v>0</v>
          </cell>
          <cell r="GA692">
            <v>0</v>
          </cell>
          <cell r="GB692">
            <v>0</v>
          </cell>
          <cell r="GC692">
            <v>0</v>
          </cell>
          <cell r="GD692">
            <v>0</v>
          </cell>
          <cell r="GE692">
            <v>0</v>
          </cell>
          <cell r="GF692">
            <v>0</v>
          </cell>
          <cell r="GG692">
            <v>0</v>
          </cell>
          <cell r="GH692">
            <v>0</v>
          </cell>
          <cell r="GI692">
            <v>0</v>
          </cell>
          <cell r="GJ692">
            <v>0</v>
          </cell>
          <cell r="GK692">
            <v>0</v>
          </cell>
          <cell r="GL692">
            <v>0</v>
          </cell>
          <cell r="GM692">
            <v>0</v>
          </cell>
          <cell r="GN692">
            <v>0</v>
          </cell>
          <cell r="GO692">
            <v>0</v>
          </cell>
          <cell r="GP692">
            <v>0</v>
          </cell>
          <cell r="GQ692">
            <v>0</v>
          </cell>
          <cell r="GR692">
            <v>0</v>
          </cell>
          <cell r="GS692">
            <v>0</v>
          </cell>
          <cell r="GT692">
            <v>0</v>
          </cell>
          <cell r="GU692">
            <v>0</v>
          </cell>
          <cell r="GV692">
            <v>0</v>
          </cell>
          <cell r="GW692">
            <v>0</v>
          </cell>
          <cell r="GX692">
            <v>0</v>
          </cell>
          <cell r="GY692">
            <v>0</v>
          </cell>
          <cell r="GZ692">
            <v>0</v>
          </cell>
          <cell r="HA692">
            <v>0</v>
          </cell>
          <cell r="HB692">
            <v>0</v>
          </cell>
          <cell r="HC692">
            <v>0</v>
          </cell>
          <cell r="HD692">
            <v>0</v>
          </cell>
          <cell r="HE692">
            <v>0</v>
          </cell>
          <cell r="HF692">
            <v>0</v>
          </cell>
          <cell r="HG692">
            <v>0</v>
          </cell>
          <cell r="HH692">
            <v>0</v>
          </cell>
          <cell r="HI692">
            <v>0</v>
          </cell>
          <cell r="HJ692">
            <v>0</v>
          </cell>
          <cell r="HK692">
            <v>0</v>
          </cell>
          <cell r="HL692">
            <v>0</v>
          </cell>
          <cell r="HM692">
            <v>0</v>
          </cell>
          <cell r="HN692">
            <v>0</v>
          </cell>
          <cell r="HO692">
            <v>0</v>
          </cell>
          <cell r="HP692">
            <v>0</v>
          </cell>
          <cell r="HQ692">
            <v>0</v>
          </cell>
          <cell r="HR692">
            <v>0</v>
          </cell>
          <cell r="HS692">
            <v>0</v>
          </cell>
          <cell r="HT692">
            <v>0</v>
          </cell>
          <cell r="HU692">
            <v>0</v>
          </cell>
          <cell r="HV692">
            <v>0</v>
          </cell>
          <cell r="HW692">
            <v>0</v>
          </cell>
          <cell r="HX692">
            <v>0</v>
          </cell>
          <cell r="HY692">
            <v>0</v>
          </cell>
          <cell r="HZ692">
            <v>0</v>
          </cell>
          <cell r="IA692">
            <v>0</v>
          </cell>
          <cell r="IB692">
            <v>0</v>
          </cell>
          <cell r="IC692">
            <v>0</v>
          </cell>
          <cell r="ID692">
            <v>0</v>
          </cell>
          <cell r="IE692">
            <v>0</v>
          </cell>
          <cell r="IF692">
            <v>0</v>
          </cell>
          <cell r="IG692">
            <v>0</v>
          </cell>
          <cell r="IH692">
            <v>0</v>
          </cell>
          <cell r="II692">
            <v>0</v>
          </cell>
          <cell r="IJ692">
            <v>0</v>
          </cell>
          <cell r="IK692">
            <v>0</v>
          </cell>
          <cell r="IL692">
            <v>0</v>
          </cell>
          <cell r="IM692">
            <v>0</v>
          </cell>
          <cell r="IN692">
            <v>0</v>
          </cell>
          <cell r="IO692">
            <v>0</v>
          </cell>
          <cell r="IP692">
            <v>0</v>
          </cell>
          <cell r="IQ692">
            <v>0</v>
          </cell>
          <cell r="IR692">
            <v>0</v>
          </cell>
          <cell r="IS692">
            <v>0</v>
          </cell>
          <cell r="IT692">
            <v>0</v>
          </cell>
          <cell r="IU692">
            <v>0</v>
          </cell>
          <cell r="IV692">
            <v>0</v>
          </cell>
          <cell r="IW692">
            <v>0</v>
          </cell>
          <cell r="IX692">
            <v>0</v>
          </cell>
          <cell r="IY692">
            <v>0</v>
          </cell>
          <cell r="IZ692">
            <v>0</v>
          </cell>
          <cell r="JA692">
            <v>0</v>
          </cell>
          <cell r="JB692">
            <v>0</v>
          </cell>
          <cell r="JC692">
            <v>0</v>
          </cell>
          <cell r="JD692">
            <v>0</v>
          </cell>
          <cell r="JE692">
            <v>0</v>
          </cell>
          <cell r="JF692">
            <v>0</v>
          </cell>
          <cell r="JG692">
            <v>0</v>
          </cell>
          <cell r="JH692">
            <v>0</v>
          </cell>
          <cell r="JI692">
            <v>0</v>
          </cell>
          <cell r="JJ692">
            <v>0</v>
          </cell>
          <cell r="JK692">
            <v>0</v>
          </cell>
          <cell r="JL692">
            <v>0</v>
          </cell>
          <cell r="JM692">
            <v>0</v>
          </cell>
          <cell r="JN692">
            <v>0</v>
          </cell>
          <cell r="JO692">
            <v>0</v>
          </cell>
          <cell r="JP692">
            <v>0</v>
          </cell>
          <cell r="JQ692">
            <v>0</v>
          </cell>
        </row>
        <row r="693"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  <cell r="EE693">
            <v>0</v>
          </cell>
          <cell r="EF693">
            <v>0</v>
          </cell>
          <cell r="EG693">
            <v>0</v>
          </cell>
          <cell r="EH693">
            <v>0</v>
          </cell>
          <cell r="EI693">
            <v>0</v>
          </cell>
          <cell r="EJ693">
            <v>0</v>
          </cell>
          <cell r="EK693">
            <v>0</v>
          </cell>
          <cell r="EL693">
            <v>0</v>
          </cell>
          <cell r="EM693">
            <v>0</v>
          </cell>
          <cell r="EN693">
            <v>0</v>
          </cell>
          <cell r="EO693">
            <v>0</v>
          </cell>
          <cell r="EP693">
            <v>0</v>
          </cell>
          <cell r="EQ693">
            <v>0</v>
          </cell>
          <cell r="ER693">
            <v>0</v>
          </cell>
          <cell r="ES693">
            <v>0</v>
          </cell>
          <cell r="ET693">
            <v>0</v>
          </cell>
          <cell r="EU693">
            <v>0</v>
          </cell>
          <cell r="EV693">
            <v>0</v>
          </cell>
          <cell r="EW693">
            <v>0</v>
          </cell>
          <cell r="EX693">
            <v>0</v>
          </cell>
          <cell r="EY693">
            <v>0</v>
          </cell>
          <cell r="EZ693">
            <v>0</v>
          </cell>
          <cell r="FA693">
            <v>0</v>
          </cell>
          <cell r="FB693">
            <v>0</v>
          </cell>
          <cell r="FC693">
            <v>0</v>
          </cell>
          <cell r="FD693">
            <v>0</v>
          </cell>
          <cell r="FE693">
            <v>0</v>
          </cell>
          <cell r="FF693">
            <v>0</v>
          </cell>
          <cell r="FG693">
            <v>0</v>
          </cell>
          <cell r="FH693">
            <v>0</v>
          </cell>
          <cell r="FI693">
            <v>0</v>
          </cell>
          <cell r="FJ693">
            <v>0</v>
          </cell>
          <cell r="FK693">
            <v>0</v>
          </cell>
          <cell r="FL693">
            <v>0</v>
          </cell>
          <cell r="FM693">
            <v>0</v>
          </cell>
          <cell r="FN693">
            <v>0</v>
          </cell>
          <cell r="FO693">
            <v>0</v>
          </cell>
          <cell r="FP693">
            <v>0</v>
          </cell>
          <cell r="FQ693">
            <v>0</v>
          </cell>
          <cell r="FR693">
            <v>0</v>
          </cell>
          <cell r="FS693">
            <v>0</v>
          </cell>
          <cell r="FT693">
            <v>0</v>
          </cell>
          <cell r="FU693">
            <v>0</v>
          </cell>
          <cell r="FV693">
            <v>0</v>
          </cell>
          <cell r="FW693">
            <v>0</v>
          </cell>
          <cell r="FX693">
            <v>0</v>
          </cell>
          <cell r="FY693">
            <v>0</v>
          </cell>
          <cell r="FZ693">
            <v>0</v>
          </cell>
          <cell r="GA693">
            <v>0</v>
          </cell>
          <cell r="GB693">
            <v>0</v>
          </cell>
          <cell r="GC693">
            <v>0</v>
          </cell>
          <cell r="GD693">
            <v>0</v>
          </cell>
          <cell r="GE693">
            <v>0</v>
          </cell>
          <cell r="GF693">
            <v>0</v>
          </cell>
          <cell r="GG693">
            <v>0</v>
          </cell>
          <cell r="GH693">
            <v>0</v>
          </cell>
          <cell r="GI693">
            <v>0</v>
          </cell>
          <cell r="GJ693">
            <v>0</v>
          </cell>
          <cell r="GK693">
            <v>0</v>
          </cell>
          <cell r="GL693">
            <v>0</v>
          </cell>
          <cell r="GM693">
            <v>0</v>
          </cell>
          <cell r="GN693">
            <v>0</v>
          </cell>
          <cell r="GO693">
            <v>0</v>
          </cell>
          <cell r="GP693">
            <v>0</v>
          </cell>
          <cell r="GQ693">
            <v>0</v>
          </cell>
          <cell r="GR693">
            <v>0</v>
          </cell>
          <cell r="GS693">
            <v>0</v>
          </cell>
          <cell r="GT693">
            <v>0</v>
          </cell>
          <cell r="GU693">
            <v>0</v>
          </cell>
          <cell r="GV693">
            <v>0</v>
          </cell>
          <cell r="GW693">
            <v>0</v>
          </cell>
          <cell r="GX693">
            <v>0</v>
          </cell>
          <cell r="GY693">
            <v>0</v>
          </cell>
          <cell r="GZ693">
            <v>0</v>
          </cell>
          <cell r="HA693">
            <v>0</v>
          </cell>
          <cell r="HB693">
            <v>0</v>
          </cell>
          <cell r="HC693">
            <v>0</v>
          </cell>
          <cell r="HD693">
            <v>0</v>
          </cell>
          <cell r="HE693">
            <v>0</v>
          </cell>
          <cell r="HF693">
            <v>0</v>
          </cell>
          <cell r="HG693">
            <v>0</v>
          </cell>
          <cell r="HH693">
            <v>0</v>
          </cell>
          <cell r="HI693">
            <v>0</v>
          </cell>
          <cell r="HJ693">
            <v>0</v>
          </cell>
          <cell r="HK693">
            <v>0</v>
          </cell>
          <cell r="HL693">
            <v>0</v>
          </cell>
          <cell r="HM693">
            <v>0</v>
          </cell>
          <cell r="HN693">
            <v>0</v>
          </cell>
          <cell r="HO693">
            <v>0</v>
          </cell>
          <cell r="HP693">
            <v>0</v>
          </cell>
          <cell r="HQ693">
            <v>0</v>
          </cell>
          <cell r="HR693">
            <v>0</v>
          </cell>
          <cell r="HS693">
            <v>0</v>
          </cell>
          <cell r="HT693">
            <v>0</v>
          </cell>
          <cell r="HU693">
            <v>0</v>
          </cell>
          <cell r="HV693">
            <v>0</v>
          </cell>
          <cell r="HW693">
            <v>0</v>
          </cell>
          <cell r="HX693">
            <v>0</v>
          </cell>
          <cell r="HY693">
            <v>0</v>
          </cell>
          <cell r="HZ693">
            <v>0</v>
          </cell>
          <cell r="IA693">
            <v>0</v>
          </cell>
          <cell r="IB693">
            <v>0</v>
          </cell>
          <cell r="IC693">
            <v>0</v>
          </cell>
          <cell r="ID693">
            <v>0</v>
          </cell>
          <cell r="IE693">
            <v>0</v>
          </cell>
          <cell r="IF693">
            <v>0</v>
          </cell>
          <cell r="IG693">
            <v>0</v>
          </cell>
          <cell r="IH693">
            <v>0</v>
          </cell>
          <cell r="II693">
            <v>0</v>
          </cell>
          <cell r="IJ693">
            <v>0</v>
          </cell>
          <cell r="IK693">
            <v>0</v>
          </cell>
          <cell r="IL693">
            <v>0</v>
          </cell>
          <cell r="IM693">
            <v>0</v>
          </cell>
          <cell r="IN693">
            <v>0</v>
          </cell>
          <cell r="IO693">
            <v>0</v>
          </cell>
          <cell r="IP693">
            <v>0</v>
          </cell>
          <cell r="IQ693">
            <v>0</v>
          </cell>
          <cell r="IR693">
            <v>0</v>
          </cell>
          <cell r="IS693">
            <v>0</v>
          </cell>
          <cell r="IT693">
            <v>0</v>
          </cell>
          <cell r="IU693">
            <v>0</v>
          </cell>
          <cell r="IV693">
            <v>0</v>
          </cell>
          <cell r="IW693">
            <v>0</v>
          </cell>
          <cell r="IX693">
            <v>0</v>
          </cell>
          <cell r="IY693">
            <v>0</v>
          </cell>
          <cell r="IZ693">
            <v>0</v>
          </cell>
          <cell r="JA693">
            <v>0</v>
          </cell>
          <cell r="JB693">
            <v>0</v>
          </cell>
          <cell r="JC693">
            <v>0</v>
          </cell>
          <cell r="JD693">
            <v>0</v>
          </cell>
          <cell r="JE693">
            <v>0</v>
          </cell>
          <cell r="JF693">
            <v>0</v>
          </cell>
          <cell r="JG693">
            <v>0</v>
          </cell>
          <cell r="JH693">
            <v>0</v>
          </cell>
          <cell r="JI693">
            <v>0</v>
          </cell>
          <cell r="JJ693">
            <v>0</v>
          </cell>
          <cell r="JK693">
            <v>0</v>
          </cell>
          <cell r="JL693">
            <v>0</v>
          </cell>
          <cell r="JM693">
            <v>0</v>
          </cell>
          <cell r="JN693">
            <v>0</v>
          </cell>
          <cell r="JO693">
            <v>0</v>
          </cell>
          <cell r="JP693">
            <v>0</v>
          </cell>
          <cell r="JQ693">
            <v>0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  <cell r="EE694">
            <v>0</v>
          </cell>
          <cell r="EF694">
            <v>0</v>
          </cell>
          <cell r="EG694">
            <v>0</v>
          </cell>
          <cell r="EH694">
            <v>0</v>
          </cell>
          <cell r="EI694">
            <v>0</v>
          </cell>
          <cell r="EJ694">
            <v>0</v>
          </cell>
          <cell r="EK694">
            <v>0</v>
          </cell>
          <cell r="EL694">
            <v>0</v>
          </cell>
          <cell r="EM694">
            <v>0</v>
          </cell>
          <cell r="EN694">
            <v>0</v>
          </cell>
          <cell r="EO694">
            <v>0</v>
          </cell>
          <cell r="EP694">
            <v>0</v>
          </cell>
          <cell r="EQ694">
            <v>0</v>
          </cell>
          <cell r="ER694">
            <v>0</v>
          </cell>
          <cell r="ES694">
            <v>0</v>
          </cell>
          <cell r="ET694">
            <v>0</v>
          </cell>
          <cell r="EU694">
            <v>0</v>
          </cell>
          <cell r="EV694">
            <v>0</v>
          </cell>
          <cell r="EW694">
            <v>0</v>
          </cell>
          <cell r="EX694">
            <v>0</v>
          </cell>
          <cell r="EY694">
            <v>0</v>
          </cell>
          <cell r="EZ694">
            <v>0</v>
          </cell>
          <cell r="FA694">
            <v>0</v>
          </cell>
          <cell r="FB694">
            <v>0</v>
          </cell>
          <cell r="FC694">
            <v>0</v>
          </cell>
          <cell r="FD694">
            <v>0</v>
          </cell>
          <cell r="FE694">
            <v>0</v>
          </cell>
          <cell r="FF694">
            <v>0</v>
          </cell>
          <cell r="FG694">
            <v>0</v>
          </cell>
          <cell r="FH694">
            <v>0</v>
          </cell>
          <cell r="FI694">
            <v>0</v>
          </cell>
          <cell r="FJ694">
            <v>0</v>
          </cell>
          <cell r="FK694">
            <v>0</v>
          </cell>
          <cell r="FL694">
            <v>0</v>
          </cell>
          <cell r="FM694">
            <v>0</v>
          </cell>
          <cell r="FN694">
            <v>0</v>
          </cell>
          <cell r="FO694">
            <v>0</v>
          </cell>
          <cell r="FP694">
            <v>0</v>
          </cell>
          <cell r="FQ694">
            <v>0</v>
          </cell>
          <cell r="FR694">
            <v>0</v>
          </cell>
          <cell r="FS694">
            <v>0</v>
          </cell>
          <cell r="FT694">
            <v>0</v>
          </cell>
          <cell r="FU694">
            <v>0</v>
          </cell>
          <cell r="FV694">
            <v>0</v>
          </cell>
          <cell r="FW694">
            <v>0</v>
          </cell>
          <cell r="FX694">
            <v>0</v>
          </cell>
          <cell r="FY694">
            <v>0</v>
          </cell>
          <cell r="FZ694">
            <v>0</v>
          </cell>
          <cell r="GA694">
            <v>0</v>
          </cell>
          <cell r="GB694">
            <v>0</v>
          </cell>
          <cell r="GC694">
            <v>0</v>
          </cell>
          <cell r="GD694">
            <v>0</v>
          </cell>
          <cell r="GE694">
            <v>0</v>
          </cell>
          <cell r="GF694">
            <v>0</v>
          </cell>
          <cell r="GG694">
            <v>0</v>
          </cell>
          <cell r="GH694">
            <v>0</v>
          </cell>
          <cell r="GI694">
            <v>0</v>
          </cell>
          <cell r="GJ694">
            <v>0</v>
          </cell>
          <cell r="GK694">
            <v>0</v>
          </cell>
          <cell r="GL694">
            <v>0</v>
          </cell>
          <cell r="GM694">
            <v>0</v>
          </cell>
          <cell r="GN694">
            <v>0</v>
          </cell>
          <cell r="GO694">
            <v>0</v>
          </cell>
          <cell r="GP694">
            <v>0</v>
          </cell>
          <cell r="GQ694">
            <v>0</v>
          </cell>
          <cell r="GR694">
            <v>0</v>
          </cell>
          <cell r="GS694">
            <v>0</v>
          </cell>
          <cell r="GT694">
            <v>0</v>
          </cell>
          <cell r="GU694">
            <v>0</v>
          </cell>
          <cell r="GV694">
            <v>0</v>
          </cell>
          <cell r="GW694">
            <v>0</v>
          </cell>
          <cell r="GX694">
            <v>0</v>
          </cell>
          <cell r="GY694">
            <v>0</v>
          </cell>
          <cell r="GZ694">
            <v>0</v>
          </cell>
          <cell r="HA694">
            <v>0</v>
          </cell>
          <cell r="HB694">
            <v>0</v>
          </cell>
          <cell r="HC694">
            <v>0</v>
          </cell>
          <cell r="HD694">
            <v>0</v>
          </cell>
          <cell r="HE694">
            <v>0</v>
          </cell>
          <cell r="HF694">
            <v>0</v>
          </cell>
          <cell r="HG694">
            <v>0</v>
          </cell>
          <cell r="HH694">
            <v>0</v>
          </cell>
          <cell r="HI694">
            <v>0</v>
          </cell>
          <cell r="HJ694">
            <v>0</v>
          </cell>
          <cell r="HK694">
            <v>0</v>
          </cell>
          <cell r="HL694">
            <v>0</v>
          </cell>
          <cell r="HM694">
            <v>0</v>
          </cell>
          <cell r="HN694">
            <v>0</v>
          </cell>
          <cell r="HO694">
            <v>0</v>
          </cell>
          <cell r="HP694">
            <v>0</v>
          </cell>
          <cell r="HQ694">
            <v>0</v>
          </cell>
          <cell r="HR694">
            <v>0</v>
          </cell>
          <cell r="HS694">
            <v>0</v>
          </cell>
          <cell r="HT694">
            <v>0</v>
          </cell>
          <cell r="HU694">
            <v>0</v>
          </cell>
          <cell r="HV694">
            <v>0</v>
          </cell>
          <cell r="HW694">
            <v>0</v>
          </cell>
          <cell r="HX694">
            <v>0</v>
          </cell>
          <cell r="HY694">
            <v>0</v>
          </cell>
          <cell r="HZ694">
            <v>0</v>
          </cell>
          <cell r="IA694">
            <v>0</v>
          </cell>
          <cell r="IB694">
            <v>0</v>
          </cell>
          <cell r="IC694">
            <v>0</v>
          </cell>
          <cell r="ID694">
            <v>0</v>
          </cell>
          <cell r="IE694">
            <v>0</v>
          </cell>
          <cell r="IF694">
            <v>0</v>
          </cell>
          <cell r="IG694">
            <v>0</v>
          </cell>
          <cell r="IH694">
            <v>0</v>
          </cell>
          <cell r="II694">
            <v>0</v>
          </cell>
          <cell r="IJ694">
            <v>0</v>
          </cell>
          <cell r="IK694">
            <v>0</v>
          </cell>
          <cell r="IL694">
            <v>0</v>
          </cell>
          <cell r="IM694">
            <v>0</v>
          </cell>
          <cell r="IN694">
            <v>0</v>
          </cell>
          <cell r="IO694">
            <v>0</v>
          </cell>
          <cell r="IP694">
            <v>0</v>
          </cell>
          <cell r="IQ694">
            <v>0</v>
          </cell>
          <cell r="IR694">
            <v>0</v>
          </cell>
          <cell r="IS694">
            <v>0</v>
          </cell>
          <cell r="IT694">
            <v>0</v>
          </cell>
          <cell r="IU694">
            <v>0</v>
          </cell>
          <cell r="IV694">
            <v>0</v>
          </cell>
          <cell r="IW694">
            <v>0</v>
          </cell>
          <cell r="IX694">
            <v>0</v>
          </cell>
          <cell r="IY694">
            <v>0</v>
          </cell>
          <cell r="IZ694">
            <v>0</v>
          </cell>
          <cell r="JA694">
            <v>0</v>
          </cell>
          <cell r="JB694">
            <v>0</v>
          </cell>
          <cell r="JC694">
            <v>0</v>
          </cell>
          <cell r="JD694">
            <v>0</v>
          </cell>
          <cell r="JE694">
            <v>0</v>
          </cell>
          <cell r="JF694">
            <v>0</v>
          </cell>
          <cell r="JG694">
            <v>0</v>
          </cell>
          <cell r="JH694">
            <v>0</v>
          </cell>
          <cell r="JI694">
            <v>0</v>
          </cell>
          <cell r="JJ694">
            <v>0</v>
          </cell>
          <cell r="JK694">
            <v>0</v>
          </cell>
          <cell r="JL694">
            <v>0</v>
          </cell>
          <cell r="JM694">
            <v>0</v>
          </cell>
          <cell r="JN694">
            <v>0</v>
          </cell>
          <cell r="JO694">
            <v>0</v>
          </cell>
          <cell r="JP694">
            <v>0</v>
          </cell>
          <cell r="JQ694">
            <v>0</v>
          </cell>
        </row>
        <row r="695"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  <cell r="EE695">
            <v>0</v>
          </cell>
          <cell r="EF695">
            <v>0</v>
          </cell>
          <cell r="EG695">
            <v>0</v>
          </cell>
          <cell r="EH695">
            <v>0</v>
          </cell>
          <cell r="EI695">
            <v>0</v>
          </cell>
          <cell r="EJ695">
            <v>0</v>
          </cell>
          <cell r="EK695">
            <v>0</v>
          </cell>
          <cell r="EL695">
            <v>0</v>
          </cell>
          <cell r="EM695">
            <v>0</v>
          </cell>
          <cell r="EN695">
            <v>0</v>
          </cell>
          <cell r="EO695">
            <v>0</v>
          </cell>
          <cell r="EP695">
            <v>0</v>
          </cell>
          <cell r="EQ695">
            <v>0</v>
          </cell>
          <cell r="ER695">
            <v>0</v>
          </cell>
          <cell r="ES695">
            <v>0</v>
          </cell>
          <cell r="ET695">
            <v>0</v>
          </cell>
          <cell r="EU695">
            <v>0</v>
          </cell>
          <cell r="EV695">
            <v>0</v>
          </cell>
          <cell r="EW695">
            <v>0</v>
          </cell>
          <cell r="EX695">
            <v>0</v>
          </cell>
          <cell r="EY695">
            <v>0</v>
          </cell>
          <cell r="EZ695">
            <v>0</v>
          </cell>
          <cell r="FA695">
            <v>0</v>
          </cell>
          <cell r="FB695">
            <v>0</v>
          </cell>
          <cell r="FC695">
            <v>0</v>
          </cell>
          <cell r="FD695">
            <v>0</v>
          </cell>
          <cell r="FE695">
            <v>0</v>
          </cell>
          <cell r="FF695">
            <v>0</v>
          </cell>
          <cell r="FG695">
            <v>0</v>
          </cell>
          <cell r="FH695">
            <v>0</v>
          </cell>
          <cell r="FI695">
            <v>0</v>
          </cell>
          <cell r="FJ695">
            <v>0</v>
          </cell>
          <cell r="FK695">
            <v>0</v>
          </cell>
          <cell r="FL695">
            <v>0</v>
          </cell>
          <cell r="FM695">
            <v>0</v>
          </cell>
          <cell r="FN695">
            <v>0</v>
          </cell>
          <cell r="FO695">
            <v>0</v>
          </cell>
          <cell r="FP695">
            <v>0</v>
          </cell>
          <cell r="FQ695">
            <v>0</v>
          </cell>
          <cell r="FR695">
            <v>0</v>
          </cell>
          <cell r="FS695">
            <v>0</v>
          </cell>
          <cell r="FT695">
            <v>0</v>
          </cell>
          <cell r="FU695">
            <v>0</v>
          </cell>
          <cell r="FV695">
            <v>0</v>
          </cell>
          <cell r="FW695">
            <v>0</v>
          </cell>
          <cell r="FX695">
            <v>0</v>
          </cell>
          <cell r="FY695">
            <v>0</v>
          </cell>
          <cell r="FZ695">
            <v>0</v>
          </cell>
          <cell r="GA695">
            <v>0</v>
          </cell>
          <cell r="GB695">
            <v>0</v>
          </cell>
          <cell r="GC695">
            <v>0</v>
          </cell>
          <cell r="GD695">
            <v>0</v>
          </cell>
          <cell r="GE695">
            <v>0</v>
          </cell>
          <cell r="GF695">
            <v>0</v>
          </cell>
          <cell r="GG695">
            <v>0</v>
          </cell>
          <cell r="GH695">
            <v>0</v>
          </cell>
          <cell r="GI695">
            <v>0</v>
          </cell>
          <cell r="GJ695">
            <v>0</v>
          </cell>
          <cell r="GK695">
            <v>0</v>
          </cell>
          <cell r="GL695">
            <v>0</v>
          </cell>
          <cell r="GM695">
            <v>0</v>
          </cell>
          <cell r="GN695">
            <v>0</v>
          </cell>
          <cell r="GO695">
            <v>0</v>
          </cell>
          <cell r="GP695">
            <v>0</v>
          </cell>
          <cell r="GQ695">
            <v>0</v>
          </cell>
          <cell r="GR695">
            <v>0</v>
          </cell>
          <cell r="GS695">
            <v>0</v>
          </cell>
          <cell r="GT695">
            <v>0</v>
          </cell>
          <cell r="GU695">
            <v>0</v>
          </cell>
          <cell r="GV695">
            <v>0</v>
          </cell>
          <cell r="GW695">
            <v>0</v>
          </cell>
          <cell r="GX695">
            <v>0</v>
          </cell>
          <cell r="GY695">
            <v>0</v>
          </cell>
          <cell r="GZ695">
            <v>0</v>
          </cell>
          <cell r="HA695">
            <v>0</v>
          </cell>
          <cell r="HB695">
            <v>0</v>
          </cell>
          <cell r="HC695">
            <v>0</v>
          </cell>
          <cell r="HD695">
            <v>0</v>
          </cell>
          <cell r="HE695">
            <v>0</v>
          </cell>
          <cell r="HF695">
            <v>0</v>
          </cell>
          <cell r="HG695">
            <v>0</v>
          </cell>
          <cell r="HH695">
            <v>0</v>
          </cell>
          <cell r="HI695">
            <v>0</v>
          </cell>
          <cell r="HJ695">
            <v>0</v>
          </cell>
          <cell r="HK695">
            <v>0</v>
          </cell>
          <cell r="HL695">
            <v>0</v>
          </cell>
          <cell r="HM695">
            <v>0</v>
          </cell>
          <cell r="HN695">
            <v>0</v>
          </cell>
          <cell r="HO695">
            <v>0</v>
          </cell>
          <cell r="HP695">
            <v>0</v>
          </cell>
          <cell r="HQ695">
            <v>0</v>
          </cell>
          <cell r="HR695">
            <v>0</v>
          </cell>
          <cell r="HS695">
            <v>0</v>
          </cell>
          <cell r="HT695">
            <v>0</v>
          </cell>
          <cell r="HU695">
            <v>0</v>
          </cell>
          <cell r="HV695">
            <v>0</v>
          </cell>
          <cell r="HW695">
            <v>0</v>
          </cell>
          <cell r="HX695">
            <v>0</v>
          </cell>
          <cell r="HY695">
            <v>0</v>
          </cell>
          <cell r="HZ695">
            <v>0</v>
          </cell>
          <cell r="IA695">
            <v>0</v>
          </cell>
          <cell r="IB695">
            <v>0</v>
          </cell>
          <cell r="IC695">
            <v>0</v>
          </cell>
          <cell r="ID695">
            <v>0</v>
          </cell>
          <cell r="IE695">
            <v>0</v>
          </cell>
          <cell r="IF695">
            <v>0</v>
          </cell>
          <cell r="IG695">
            <v>0</v>
          </cell>
          <cell r="IH695">
            <v>0</v>
          </cell>
          <cell r="II695">
            <v>0</v>
          </cell>
          <cell r="IJ695">
            <v>0</v>
          </cell>
          <cell r="IK695">
            <v>0</v>
          </cell>
          <cell r="IL695">
            <v>0</v>
          </cell>
          <cell r="IM695">
            <v>0</v>
          </cell>
          <cell r="IN695">
            <v>0</v>
          </cell>
          <cell r="IO695">
            <v>0</v>
          </cell>
          <cell r="IP695">
            <v>0</v>
          </cell>
          <cell r="IQ695">
            <v>0</v>
          </cell>
          <cell r="IR695">
            <v>0</v>
          </cell>
          <cell r="IS695">
            <v>0</v>
          </cell>
          <cell r="IT695">
            <v>0</v>
          </cell>
          <cell r="IU695">
            <v>0</v>
          </cell>
          <cell r="IV695">
            <v>0</v>
          </cell>
          <cell r="IW695">
            <v>0</v>
          </cell>
          <cell r="IX695">
            <v>0</v>
          </cell>
          <cell r="IY695">
            <v>0</v>
          </cell>
          <cell r="IZ695">
            <v>0</v>
          </cell>
          <cell r="JA695">
            <v>0</v>
          </cell>
          <cell r="JB695">
            <v>0</v>
          </cell>
          <cell r="JC695">
            <v>0</v>
          </cell>
          <cell r="JD695">
            <v>0</v>
          </cell>
          <cell r="JE695">
            <v>0</v>
          </cell>
          <cell r="JF695">
            <v>0</v>
          </cell>
          <cell r="JG695">
            <v>0</v>
          </cell>
          <cell r="JH695">
            <v>0</v>
          </cell>
          <cell r="JI695">
            <v>0</v>
          </cell>
          <cell r="JJ695">
            <v>0</v>
          </cell>
          <cell r="JK695">
            <v>0</v>
          </cell>
          <cell r="JL695">
            <v>0</v>
          </cell>
          <cell r="JM695">
            <v>0</v>
          </cell>
          <cell r="JN695">
            <v>0</v>
          </cell>
          <cell r="JO695">
            <v>0</v>
          </cell>
          <cell r="JP695">
            <v>0</v>
          </cell>
          <cell r="JQ69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  <cell r="EF696">
            <v>0</v>
          </cell>
          <cell r="EG696">
            <v>0</v>
          </cell>
          <cell r="EH696">
            <v>0</v>
          </cell>
          <cell r="EI696">
            <v>0</v>
          </cell>
          <cell r="EJ696">
            <v>0</v>
          </cell>
          <cell r="EK696">
            <v>0</v>
          </cell>
          <cell r="EL696">
            <v>0</v>
          </cell>
          <cell r="EM696">
            <v>0</v>
          </cell>
          <cell r="EN696">
            <v>0</v>
          </cell>
          <cell r="EO696">
            <v>0</v>
          </cell>
          <cell r="EP696">
            <v>0</v>
          </cell>
          <cell r="EQ696">
            <v>0</v>
          </cell>
          <cell r="ER696">
            <v>0</v>
          </cell>
          <cell r="ES696">
            <v>0</v>
          </cell>
          <cell r="ET696">
            <v>0</v>
          </cell>
          <cell r="EU696">
            <v>0</v>
          </cell>
          <cell r="EV696">
            <v>0</v>
          </cell>
          <cell r="EW696">
            <v>0</v>
          </cell>
          <cell r="EX696">
            <v>0</v>
          </cell>
          <cell r="EY696">
            <v>0</v>
          </cell>
          <cell r="EZ696">
            <v>0</v>
          </cell>
          <cell r="FA696">
            <v>0</v>
          </cell>
          <cell r="FB696">
            <v>0</v>
          </cell>
          <cell r="FC696">
            <v>0</v>
          </cell>
          <cell r="FD696">
            <v>0</v>
          </cell>
          <cell r="FE696">
            <v>0</v>
          </cell>
          <cell r="FF696">
            <v>0</v>
          </cell>
          <cell r="FG696">
            <v>0</v>
          </cell>
          <cell r="FH696">
            <v>0</v>
          </cell>
          <cell r="FI696">
            <v>0</v>
          </cell>
          <cell r="FJ696">
            <v>0</v>
          </cell>
          <cell r="FK696">
            <v>0</v>
          </cell>
          <cell r="FL696">
            <v>0</v>
          </cell>
          <cell r="FM696">
            <v>0</v>
          </cell>
          <cell r="FN696">
            <v>0</v>
          </cell>
          <cell r="FO696">
            <v>0</v>
          </cell>
          <cell r="FP696">
            <v>0</v>
          </cell>
          <cell r="FQ696">
            <v>0</v>
          </cell>
          <cell r="FR696">
            <v>0</v>
          </cell>
          <cell r="FS696">
            <v>0</v>
          </cell>
          <cell r="FT696">
            <v>0</v>
          </cell>
          <cell r="FU696">
            <v>0</v>
          </cell>
          <cell r="FV696">
            <v>0</v>
          </cell>
          <cell r="FW696">
            <v>0</v>
          </cell>
          <cell r="FX696">
            <v>0</v>
          </cell>
          <cell r="FY696">
            <v>0</v>
          </cell>
          <cell r="FZ696">
            <v>0</v>
          </cell>
          <cell r="GA696">
            <v>0</v>
          </cell>
          <cell r="GB696">
            <v>0</v>
          </cell>
          <cell r="GC696">
            <v>0</v>
          </cell>
          <cell r="GD696">
            <v>0</v>
          </cell>
          <cell r="GE696">
            <v>0</v>
          </cell>
          <cell r="GF696">
            <v>0</v>
          </cell>
          <cell r="GG696">
            <v>0</v>
          </cell>
          <cell r="GH696">
            <v>0</v>
          </cell>
          <cell r="GI696">
            <v>0</v>
          </cell>
          <cell r="GJ696">
            <v>0</v>
          </cell>
          <cell r="GK696">
            <v>0</v>
          </cell>
          <cell r="GL696">
            <v>0</v>
          </cell>
          <cell r="GM696">
            <v>0</v>
          </cell>
          <cell r="GN696">
            <v>0</v>
          </cell>
          <cell r="GO696">
            <v>0</v>
          </cell>
          <cell r="GP696">
            <v>0</v>
          </cell>
          <cell r="GQ696">
            <v>0</v>
          </cell>
          <cell r="GR696">
            <v>0</v>
          </cell>
          <cell r="GS696">
            <v>0</v>
          </cell>
          <cell r="GT696">
            <v>0</v>
          </cell>
          <cell r="GU696">
            <v>0</v>
          </cell>
          <cell r="GV696">
            <v>0</v>
          </cell>
          <cell r="GW696">
            <v>0</v>
          </cell>
          <cell r="GX696">
            <v>0</v>
          </cell>
          <cell r="GY696">
            <v>0</v>
          </cell>
          <cell r="GZ696">
            <v>0</v>
          </cell>
          <cell r="HA696">
            <v>0</v>
          </cell>
          <cell r="HB696">
            <v>0</v>
          </cell>
          <cell r="HC696">
            <v>0</v>
          </cell>
          <cell r="HD696">
            <v>0</v>
          </cell>
          <cell r="HE696">
            <v>0</v>
          </cell>
          <cell r="HF696">
            <v>0</v>
          </cell>
          <cell r="HG696">
            <v>0</v>
          </cell>
          <cell r="HH696">
            <v>0</v>
          </cell>
          <cell r="HI696">
            <v>0</v>
          </cell>
          <cell r="HJ696">
            <v>0</v>
          </cell>
          <cell r="HK696">
            <v>0</v>
          </cell>
          <cell r="HL696">
            <v>0</v>
          </cell>
          <cell r="HM696">
            <v>0</v>
          </cell>
          <cell r="HN696">
            <v>0</v>
          </cell>
          <cell r="HO696">
            <v>0</v>
          </cell>
          <cell r="HP696">
            <v>0</v>
          </cell>
          <cell r="HQ696">
            <v>0</v>
          </cell>
          <cell r="HR696">
            <v>0</v>
          </cell>
          <cell r="HS696">
            <v>0</v>
          </cell>
          <cell r="HT696">
            <v>0</v>
          </cell>
          <cell r="HU696">
            <v>0</v>
          </cell>
          <cell r="HV696">
            <v>0</v>
          </cell>
          <cell r="HW696">
            <v>0</v>
          </cell>
          <cell r="HX696">
            <v>0</v>
          </cell>
          <cell r="HY696">
            <v>0</v>
          </cell>
          <cell r="HZ696">
            <v>0</v>
          </cell>
          <cell r="IA696">
            <v>0</v>
          </cell>
          <cell r="IB696">
            <v>0</v>
          </cell>
          <cell r="IC696">
            <v>0</v>
          </cell>
          <cell r="ID696">
            <v>0</v>
          </cell>
          <cell r="IE696">
            <v>0</v>
          </cell>
          <cell r="IF696">
            <v>0</v>
          </cell>
          <cell r="IG696">
            <v>0</v>
          </cell>
          <cell r="IH696">
            <v>0</v>
          </cell>
          <cell r="II696">
            <v>0</v>
          </cell>
          <cell r="IJ696">
            <v>0</v>
          </cell>
          <cell r="IK696">
            <v>0</v>
          </cell>
          <cell r="IL696">
            <v>0</v>
          </cell>
          <cell r="IM696">
            <v>0</v>
          </cell>
          <cell r="IN696">
            <v>0</v>
          </cell>
          <cell r="IO696">
            <v>0</v>
          </cell>
          <cell r="IP696">
            <v>0</v>
          </cell>
          <cell r="IQ696">
            <v>0</v>
          </cell>
          <cell r="IR696">
            <v>0</v>
          </cell>
          <cell r="IS696">
            <v>0</v>
          </cell>
          <cell r="IT696">
            <v>0</v>
          </cell>
          <cell r="IU696">
            <v>0</v>
          </cell>
          <cell r="IV696">
            <v>0</v>
          </cell>
          <cell r="IW696">
            <v>0</v>
          </cell>
          <cell r="IX696">
            <v>0</v>
          </cell>
          <cell r="IY696">
            <v>0</v>
          </cell>
          <cell r="IZ696">
            <v>0</v>
          </cell>
          <cell r="JA696">
            <v>0</v>
          </cell>
          <cell r="JB696">
            <v>0</v>
          </cell>
          <cell r="JC696">
            <v>0</v>
          </cell>
          <cell r="JD696">
            <v>0</v>
          </cell>
          <cell r="JE696">
            <v>0</v>
          </cell>
          <cell r="JF696">
            <v>0</v>
          </cell>
          <cell r="JG696">
            <v>0</v>
          </cell>
          <cell r="JH696">
            <v>0</v>
          </cell>
          <cell r="JI696">
            <v>0</v>
          </cell>
          <cell r="JJ696">
            <v>0</v>
          </cell>
          <cell r="JK696">
            <v>0</v>
          </cell>
          <cell r="JL696">
            <v>0</v>
          </cell>
          <cell r="JM696">
            <v>0</v>
          </cell>
          <cell r="JN696">
            <v>0</v>
          </cell>
          <cell r="JO696">
            <v>0</v>
          </cell>
          <cell r="JP696">
            <v>0</v>
          </cell>
          <cell r="JQ696">
            <v>0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-4.9504541279999925E-2</v>
          </cell>
          <cell r="BS697">
            <v>0</v>
          </cell>
          <cell r="BT697">
            <v>-7.8228906999999997E-3</v>
          </cell>
          <cell r="BU697">
            <v>-9.9484199600000101E-3</v>
          </cell>
          <cell r="BV697">
            <v>-2.7763876629999962E-2</v>
          </cell>
          <cell r="BW697">
            <v>-3.3117539899999993E-3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-6.5760000000000124E-4</v>
          </cell>
          <cell r="CC697">
            <v>0</v>
          </cell>
          <cell r="CD697">
            <v>0</v>
          </cell>
          <cell r="CE697">
            <v>-9.2544712619998748E-2</v>
          </cell>
          <cell r="CF697">
            <v>0</v>
          </cell>
          <cell r="CG697">
            <v>-1.2813186929999998E-2</v>
          </cell>
          <cell r="CH697">
            <v>-3.5773683119999844E-2</v>
          </cell>
          <cell r="CI697">
            <v>-2.993478050999987E-2</v>
          </cell>
          <cell r="CJ697">
            <v>-1.233949674999979E-2</v>
          </cell>
          <cell r="CK697">
            <v>-2.9909105959999738E-2</v>
          </cell>
          <cell r="CL697">
            <v>2.4383361860000008E-2</v>
          </cell>
          <cell r="CM697">
            <v>2.7848988270000041E-2</v>
          </cell>
          <cell r="CN697">
            <v>-1.3376555720000072E-2</v>
          </cell>
          <cell r="CO697">
            <v>-2.477580158999998E-2</v>
          </cell>
          <cell r="CP697">
            <v>6.3917291500001916E-3</v>
          </cell>
          <cell r="CQ697">
            <v>7.7538186800001352E-3</v>
          </cell>
          <cell r="CR697">
            <v>-0.3686792063399994</v>
          </cell>
          <cell r="CS697">
            <v>0</v>
          </cell>
          <cell r="CT697">
            <v>-1.0099392239999949E-2</v>
          </cell>
          <cell r="CU697">
            <v>9.0825580999998046E-4</v>
          </cell>
          <cell r="CV697">
            <v>-6.9877595380000046E-2</v>
          </cell>
          <cell r="CW697">
            <v>-3.0110532099999698E-2</v>
          </cell>
          <cell r="CX697">
            <v>-0.11461384306999967</v>
          </cell>
          <cell r="CY697">
            <v>5.3281775089999872E-2</v>
          </cell>
          <cell r="CZ697">
            <v>-4.0225316249999699E-2</v>
          </cell>
          <cell r="DA697">
            <v>-1.2249617619999986E-2</v>
          </cell>
          <cell r="DB697">
            <v>-4.3963507560000115E-2</v>
          </cell>
          <cell r="DC697">
            <v>2.5496593890000141E-2</v>
          </cell>
          <cell r="DD697">
            <v>-0.12722602691000007</v>
          </cell>
          <cell r="DE697">
            <v>-0.33122348438000093</v>
          </cell>
          <cell r="DF697">
            <v>0</v>
          </cell>
          <cell r="DG697">
            <v>-7.0031932600000402E-3</v>
          </cell>
          <cell r="DH697">
            <v>-2.5655953820000188E-2</v>
          </cell>
          <cell r="DI697">
            <v>-5.2147084610000172E-2</v>
          </cell>
          <cell r="DJ697">
            <v>-4.6627462950000309E-2</v>
          </cell>
          <cell r="DK697">
            <v>-2.5742623849999813E-2</v>
          </cell>
          <cell r="DL697">
            <v>-2.1807702889999891E-2</v>
          </cell>
          <cell r="DM697">
            <v>1.765911174999979E-2</v>
          </cell>
          <cell r="DN697">
            <v>-1.7057576930000096E-2</v>
          </cell>
          <cell r="DO697">
            <v>-3.0638338550000033E-2</v>
          </cell>
          <cell r="DP697">
            <v>-4.9287308619999748E-2</v>
          </cell>
          <cell r="DQ697">
            <v>-7.2915350649999877E-2</v>
          </cell>
          <cell r="DR697">
            <v>-0.30674394921000014</v>
          </cell>
          <cell r="DS697">
            <v>0</v>
          </cell>
          <cell r="DT697">
            <v>-2.2483286369999966E-2</v>
          </cell>
          <cell r="DU697">
            <v>-3.0793680220000064E-2</v>
          </cell>
          <cell r="DV697">
            <v>-9.3991047730000221E-2</v>
          </cell>
          <cell r="DW697">
            <v>-7.0570484010000101E-2</v>
          </cell>
          <cell r="DX697">
            <v>-6.8734626499997731E-3</v>
          </cell>
          <cell r="DY697">
            <v>-2.7417579969999828E-2</v>
          </cell>
          <cell r="DZ697">
            <v>-6.9685295699997152E-3</v>
          </cell>
          <cell r="EA697">
            <v>2.4442918519999912E-2</v>
          </cell>
          <cell r="EB697">
            <v>1.1192284969999911E-2</v>
          </cell>
          <cell r="EC697">
            <v>-0.11534755330000002</v>
          </cell>
          <cell r="ED697">
            <v>3.2066471120000051E-2</v>
          </cell>
          <cell r="EE697">
            <v>-0.16441520311999969</v>
          </cell>
          <cell r="EF697">
            <v>0</v>
          </cell>
          <cell r="EG697">
            <v>-2.2466675150000004E-2</v>
          </cell>
          <cell r="EH697">
            <v>-5.0731733059999951E-2</v>
          </cell>
          <cell r="EI697">
            <v>-2.2005940370000254E-2</v>
          </cell>
          <cell r="EJ697">
            <v>4.8309135700002059E-3</v>
          </cell>
          <cell r="EK697">
            <v>-5.796761760000102E-3</v>
          </cell>
          <cell r="EL697">
            <v>-3.4479082680000106E-2</v>
          </cell>
          <cell r="EM697">
            <v>-2.2330246939999965E-2</v>
          </cell>
          <cell r="EN697">
            <v>-3.5026772359999958E-2</v>
          </cell>
          <cell r="EO697">
            <v>-2.3915237500000019E-2</v>
          </cell>
          <cell r="EP697">
            <v>4.700659781000005E-2</v>
          </cell>
          <cell r="EQ697">
            <v>4.9973531999958354E-4</v>
          </cell>
          <cell r="ER697">
            <v>-0.20139811418999987</v>
          </cell>
          <cell r="ES697">
            <v>0</v>
          </cell>
          <cell r="ET697">
            <v>-1.7897917459999968E-2</v>
          </cell>
          <cell r="EU697">
            <v>-2.9449855879999931E-2</v>
          </cell>
          <cell r="EV697">
            <v>-6.8274758199997621E-3</v>
          </cell>
          <cell r="EW697">
            <v>-5.0587514700002334E-3</v>
          </cell>
          <cell r="EX697">
            <v>-5.2579163899999781E-3</v>
          </cell>
          <cell r="EY697">
            <v>-3.0367235049999941E-2</v>
          </cell>
          <cell r="EZ697">
            <v>-2.5010926420000024E-2</v>
          </cell>
          <cell r="FA697">
            <v>1.7982996000021068E-4</v>
          </cell>
          <cell r="FB697">
            <v>-3.1361287260000092E-2</v>
          </cell>
          <cell r="FC697">
            <v>-1.6508336280000036E-2</v>
          </cell>
          <cell r="FD697">
            <v>-3.3838242120000306E-2</v>
          </cell>
          <cell r="FE697">
            <v>-4.7718167080001095E-2</v>
          </cell>
          <cell r="FF697">
            <v>0</v>
          </cell>
          <cell r="FG697">
            <v>-2.2591566070000013E-2</v>
          </cell>
          <cell r="FH697">
            <v>-3.0770836339999968E-2</v>
          </cell>
          <cell r="FI697">
            <v>-2.1008142650000033E-2</v>
          </cell>
          <cell r="FJ697">
            <v>-6.1909296099999789E-3</v>
          </cell>
          <cell r="FK697">
            <v>-2.3242846480000027E-2</v>
          </cell>
          <cell r="FL697">
            <v>-3.0856008889999953E-2</v>
          </cell>
          <cell r="FM697">
            <v>-2.5128580420000102E-2</v>
          </cell>
          <cell r="FN697">
            <v>2.1394004709999859E-2</v>
          </cell>
          <cell r="FO697">
            <v>-2.5182643610000222E-2</v>
          </cell>
          <cell r="FP697">
            <v>0.11536823712999977</v>
          </cell>
          <cell r="FQ697">
            <v>4.911451500002606E-4</v>
          </cell>
          <cell r="FR697">
            <v>-0.19228142187999886</v>
          </cell>
          <cell r="FS697">
            <v>0</v>
          </cell>
          <cell r="FT697">
            <v>-3.0226143600000088E-3</v>
          </cell>
          <cell r="FU697">
            <v>-3.9253450209999985E-2</v>
          </cell>
          <cell r="FV697">
            <v>-6.9079575399999954E-3</v>
          </cell>
          <cell r="FW697">
            <v>-2.1672120800000361E-3</v>
          </cell>
          <cell r="FX697">
            <v>-8.2506213999999911E-4</v>
          </cell>
          <cell r="FY697">
            <v>-4.885890465999998E-2</v>
          </cell>
          <cell r="FZ697">
            <v>-3.5620898600000395E-2</v>
          </cell>
          <cell r="GA697">
            <v>-4.4691890300001536E-3</v>
          </cell>
          <cell r="GB697">
            <v>-2.4800248229999933E-2</v>
          </cell>
          <cell r="GC697">
            <v>-7.2765217899997126E-3</v>
          </cell>
          <cell r="GD697">
            <v>-1.9079363239999925E-2</v>
          </cell>
          <cell r="GE697">
            <v>-0.22202556145000063</v>
          </cell>
          <cell r="GF697">
            <v>0</v>
          </cell>
          <cell r="GG697">
            <v>-3.0765540999999619E-4</v>
          </cell>
          <cell r="GH697">
            <v>8.336746969999892E-3</v>
          </cell>
          <cell r="GI697">
            <v>-2.0324050800000021E-2</v>
          </cell>
          <cell r="GJ697">
            <v>-2.4071932800000528E-3</v>
          </cell>
          <cell r="GK697">
            <v>-1.6920573600000127E-3</v>
          </cell>
          <cell r="GL697">
            <v>-1.694923528999992E-2</v>
          </cell>
          <cell r="GM697">
            <v>-5.1809817639999478E-2</v>
          </cell>
          <cell r="GN697">
            <v>4.3987820429999713E-2</v>
          </cell>
          <cell r="GO697">
            <v>-2.7790343309999965E-2</v>
          </cell>
          <cell r="GP697">
            <v>-0.14670793304000007</v>
          </cell>
          <cell r="GQ697">
            <v>-6.361842719999844E-3</v>
          </cell>
          <cell r="GR697">
            <v>-0.32794221829000136</v>
          </cell>
          <cell r="GS697">
            <v>0</v>
          </cell>
          <cell r="GT697">
            <v>-4.5450073559999971E-2</v>
          </cell>
          <cell r="GU697">
            <v>-3.0296331799999965E-2</v>
          </cell>
          <cell r="GV697">
            <v>-2.3585350499999991E-3</v>
          </cell>
          <cell r="GW697">
            <v>-3.1929666099999865E-3</v>
          </cell>
          <cell r="GX697">
            <v>-7.1209953899999678E-3</v>
          </cell>
          <cell r="GY697">
            <v>-1.4241154160000047E-2</v>
          </cell>
          <cell r="GZ697">
            <v>-4.0443095900004611E-3</v>
          </cell>
          <cell r="HA697">
            <v>-2.7602705099999847E-2</v>
          </cell>
          <cell r="HB697">
            <v>-3.6757957790000018E-2</v>
          </cell>
          <cell r="HC697">
            <v>-0.13825600956000006</v>
          </cell>
          <cell r="HD697">
            <v>-1.8621179679999988E-2</v>
          </cell>
          <cell r="HE697">
            <v>-0.18662266780000003</v>
          </cell>
          <cell r="HF697">
            <v>0</v>
          </cell>
          <cell r="HG697">
            <v>-3.6719687979999915E-2</v>
          </cell>
          <cell r="HH697">
            <v>-2.0161246119999809E-2</v>
          </cell>
          <cell r="HI697">
            <v>-2.3259662460000011E-2</v>
          </cell>
          <cell r="HJ697">
            <v>-3.261718769999998E-3</v>
          </cell>
          <cell r="HK697">
            <v>-1.4187040719999988E-2</v>
          </cell>
          <cell r="HL697">
            <v>-4.1024932299996708E-3</v>
          </cell>
          <cell r="HM697">
            <v>-1.832346338999935E-2</v>
          </cell>
          <cell r="HN697">
            <v>-1.5800532510000131E-2</v>
          </cell>
          <cell r="HO697">
            <v>-4.8218572230000034E-2</v>
          </cell>
          <cell r="HP697">
            <v>2.0754515049999922E-2</v>
          </cell>
          <cell r="HQ697">
            <v>-2.3342765440000246E-2</v>
          </cell>
          <cell r="HR697">
            <v>-0.11296292109000206</v>
          </cell>
          <cell r="HS697">
            <v>0</v>
          </cell>
          <cell r="HT697">
            <v>-6.948115659999976E-3</v>
          </cell>
          <cell r="HU697">
            <v>-2.56367138100001E-2</v>
          </cell>
          <cell r="HV697">
            <v>-2.7762419240000169E-2</v>
          </cell>
          <cell r="HW697">
            <v>1.9709488800000036E-3</v>
          </cell>
          <cell r="HX697">
            <v>-3.477007720000036E-3</v>
          </cell>
          <cell r="HY697">
            <v>-5.6071253299998514E-3</v>
          </cell>
          <cell r="HZ697">
            <v>-1.263000085999999E-2</v>
          </cell>
          <cell r="IA697">
            <v>-2.6760565989999874E-2</v>
          </cell>
          <cell r="IB697">
            <v>5.1780454930000053E-2</v>
          </cell>
          <cell r="IC697">
            <v>-2.2604203139999779E-2</v>
          </cell>
          <cell r="ID697">
            <v>-3.5288173150000102E-2</v>
          </cell>
          <cell r="IE697">
            <v>-8.3872780319998341E-2</v>
          </cell>
          <cell r="IF697">
            <v>0</v>
          </cell>
          <cell r="IG697">
            <v>-9.0805788510000096E-2</v>
          </cell>
          <cell r="IH697">
            <v>3.4858337900001146E-3</v>
          </cell>
          <cell r="II697">
            <v>-4.3232432010000044E-2</v>
          </cell>
          <cell r="IJ697">
            <v>-2.6587238740000019E-2</v>
          </cell>
          <cell r="IK697">
            <v>-2.3019539599999916E-3</v>
          </cell>
          <cell r="IL697">
            <v>-7.5016406499999189E-3</v>
          </cell>
          <cell r="IM697">
            <v>-1.1865033100006972E-3</v>
          </cell>
          <cell r="IN697">
            <v>-5.7759900700011801E-3</v>
          </cell>
          <cell r="IO697">
            <v>1.1980682399999831E-2</v>
          </cell>
          <cell r="IP697">
            <v>-4.7199497190000272E-2</v>
          </cell>
          <cell r="IQ697">
            <v>0.12525174793000016</v>
          </cell>
          <cell r="IR697">
            <v>-0.11186299333999905</v>
          </cell>
          <cell r="IS697">
            <v>0</v>
          </cell>
          <cell r="IT697">
            <v>-1.7482219920000097E-2</v>
          </cell>
          <cell r="IU697">
            <v>-9.3248662800000659E-3</v>
          </cell>
          <cell r="IV697">
            <v>-2.8062749200000181E-3</v>
          </cell>
          <cell r="IW697">
            <v>-3.8904756500000026E-3</v>
          </cell>
          <cell r="IX697">
            <v>-2.3833385000004981E-4</v>
          </cell>
          <cell r="IY697">
            <v>5.5466629699998382E-3</v>
          </cell>
          <cell r="IZ697">
            <v>-5.5566416499999383E-2</v>
          </cell>
          <cell r="JA697">
            <v>-3.3998550999998489E-3</v>
          </cell>
          <cell r="JB697">
            <v>-2.5475676440000372E-2</v>
          </cell>
          <cell r="JC697">
            <v>8.6191401140000456E-2</v>
          </cell>
          <cell r="JD697">
            <v>-8.5416938790000119E-2</v>
          </cell>
          <cell r="JE697">
            <v>-1.9028792540000339E-2</v>
          </cell>
          <cell r="JF697">
            <v>0</v>
          </cell>
          <cell r="JG697">
            <v>0</v>
          </cell>
          <cell r="JH697">
            <v>-7.639593319999971E-3</v>
          </cell>
          <cell r="JI697">
            <v>-1.0270407499999301E-3</v>
          </cell>
          <cell r="JJ697">
            <v>3.6677106700000461E-3</v>
          </cell>
          <cell r="JK697">
            <v>-2.1906396510000009E-2</v>
          </cell>
          <cell r="JL697">
            <v>-4.2872529000004267E-4</v>
          </cell>
          <cell r="JM697">
            <v>6.0325896799999779E-3</v>
          </cell>
          <cell r="JN697">
            <v>-1.5370261799998453E-3</v>
          </cell>
          <cell r="JO697">
            <v>4.979370550000084E-3</v>
          </cell>
          <cell r="JP697">
            <v>0</v>
          </cell>
          <cell r="JQ697">
            <v>-1.1696813899997327E-3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0</v>
          </cell>
          <cell r="EI699">
            <v>0</v>
          </cell>
          <cell r="EJ699">
            <v>0</v>
          </cell>
          <cell r="EK699">
            <v>0</v>
          </cell>
          <cell r="EL699">
            <v>0</v>
          </cell>
          <cell r="EM699">
            <v>0</v>
          </cell>
          <cell r="EN699">
            <v>0</v>
          </cell>
          <cell r="EO699">
            <v>0</v>
          </cell>
          <cell r="EP699">
            <v>0</v>
          </cell>
          <cell r="EQ699">
            <v>0</v>
          </cell>
          <cell r="ER699">
            <v>0</v>
          </cell>
          <cell r="ES699">
            <v>0</v>
          </cell>
          <cell r="ET699">
            <v>0</v>
          </cell>
          <cell r="EU699">
            <v>0</v>
          </cell>
          <cell r="EV699">
            <v>0</v>
          </cell>
          <cell r="EW699">
            <v>0</v>
          </cell>
          <cell r="EX699">
            <v>0</v>
          </cell>
          <cell r="EY699">
            <v>0</v>
          </cell>
          <cell r="EZ699">
            <v>0</v>
          </cell>
          <cell r="FA699">
            <v>0</v>
          </cell>
          <cell r="FB699">
            <v>0</v>
          </cell>
          <cell r="FC699">
            <v>0</v>
          </cell>
          <cell r="FD699">
            <v>0</v>
          </cell>
          <cell r="FE699">
            <v>0</v>
          </cell>
          <cell r="FF699">
            <v>0</v>
          </cell>
          <cell r="FG699">
            <v>0</v>
          </cell>
          <cell r="FH699">
            <v>0</v>
          </cell>
          <cell r="FI699">
            <v>0</v>
          </cell>
          <cell r="FJ699">
            <v>0</v>
          </cell>
          <cell r="FK699">
            <v>0</v>
          </cell>
          <cell r="FL699">
            <v>0</v>
          </cell>
          <cell r="FM699">
            <v>0</v>
          </cell>
          <cell r="FN699">
            <v>0</v>
          </cell>
          <cell r="FO699">
            <v>0</v>
          </cell>
          <cell r="FP699">
            <v>0</v>
          </cell>
          <cell r="FQ699">
            <v>0</v>
          </cell>
          <cell r="FR699">
            <v>0</v>
          </cell>
          <cell r="FS699">
            <v>0</v>
          </cell>
          <cell r="FT699">
            <v>0</v>
          </cell>
          <cell r="FU699">
            <v>0</v>
          </cell>
          <cell r="FV699">
            <v>0</v>
          </cell>
          <cell r="FW699">
            <v>0</v>
          </cell>
          <cell r="FX699">
            <v>0</v>
          </cell>
          <cell r="FY699">
            <v>0</v>
          </cell>
          <cell r="FZ699">
            <v>0</v>
          </cell>
          <cell r="GA699">
            <v>0</v>
          </cell>
          <cell r="GB699">
            <v>0</v>
          </cell>
          <cell r="GC699">
            <v>0</v>
          </cell>
          <cell r="GD699">
            <v>0</v>
          </cell>
          <cell r="GE699">
            <v>0</v>
          </cell>
          <cell r="GF699">
            <v>0</v>
          </cell>
          <cell r="GG699">
            <v>0</v>
          </cell>
          <cell r="GH699">
            <v>0</v>
          </cell>
          <cell r="GI699">
            <v>0</v>
          </cell>
          <cell r="GJ699">
            <v>0</v>
          </cell>
          <cell r="GK699">
            <v>0</v>
          </cell>
          <cell r="GL699">
            <v>0</v>
          </cell>
          <cell r="GM699">
            <v>0</v>
          </cell>
          <cell r="GN699">
            <v>0</v>
          </cell>
          <cell r="GO699">
            <v>0</v>
          </cell>
          <cell r="GP699">
            <v>0</v>
          </cell>
          <cell r="GQ699">
            <v>0</v>
          </cell>
          <cell r="GR699">
            <v>0</v>
          </cell>
          <cell r="GS699">
            <v>0</v>
          </cell>
          <cell r="GT699">
            <v>0</v>
          </cell>
          <cell r="GU699">
            <v>0</v>
          </cell>
          <cell r="GV699">
            <v>0</v>
          </cell>
          <cell r="GW699">
            <v>0</v>
          </cell>
          <cell r="GX699">
            <v>0</v>
          </cell>
          <cell r="GY699">
            <v>0</v>
          </cell>
          <cell r="GZ699">
            <v>0</v>
          </cell>
          <cell r="HA699">
            <v>0</v>
          </cell>
          <cell r="HB699">
            <v>0</v>
          </cell>
          <cell r="HC699">
            <v>0</v>
          </cell>
          <cell r="HD699">
            <v>0</v>
          </cell>
          <cell r="HE699">
            <v>0</v>
          </cell>
          <cell r="HF699">
            <v>0</v>
          </cell>
          <cell r="HG699">
            <v>0</v>
          </cell>
          <cell r="HH699">
            <v>0</v>
          </cell>
          <cell r="HI699">
            <v>0</v>
          </cell>
          <cell r="HJ699">
            <v>0</v>
          </cell>
          <cell r="HK699">
            <v>0</v>
          </cell>
          <cell r="HL699">
            <v>0</v>
          </cell>
          <cell r="HM699">
            <v>0</v>
          </cell>
          <cell r="HN699">
            <v>0</v>
          </cell>
          <cell r="HO699">
            <v>0</v>
          </cell>
          <cell r="HP699">
            <v>0</v>
          </cell>
          <cell r="HQ699">
            <v>0</v>
          </cell>
          <cell r="HR699">
            <v>0</v>
          </cell>
          <cell r="HS699">
            <v>0</v>
          </cell>
          <cell r="HT699">
            <v>0</v>
          </cell>
          <cell r="HU699">
            <v>0</v>
          </cell>
          <cell r="HV699">
            <v>0</v>
          </cell>
          <cell r="HW699">
            <v>0</v>
          </cell>
          <cell r="HX699">
            <v>0</v>
          </cell>
          <cell r="HY699">
            <v>0</v>
          </cell>
          <cell r="HZ699">
            <v>0</v>
          </cell>
          <cell r="IA699">
            <v>0</v>
          </cell>
          <cell r="IB699">
            <v>0</v>
          </cell>
          <cell r="IC699">
            <v>0</v>
          </cell>
          <cell r="ID699">
            <v>0</v>
          </cell>
          <cell r="IE699">
            <v>0</v>
          </cell>
          <cell r="IF699">
            <v>0</v>
          </cell>
          <cell r="IG699">
            <v>0</v>
          </cell>
          <cell r="IH699">
            <v>0</v>
          </cell>
          <cell r="II699">
            <v>0</v>
          </cell>
          <cell r="IJ699">
            <v>0</v>
          </cell>
          <cell r="IK699">
            <v>0</v>
          </cell>
          <cell r="IL699">
            <v>0</v>
          </cell>
          <cell r="IM699">
            <v>0</v>
          </cell>
          <cell r="IN699">
            <v>0</v>
          </cell>
          <cell r="IO699">
            <v>0</v>
          </cell>
          <cell r="IP699">
            <v>0</v>
          </cell>
          <cell r="IQ699">
            <v>0</v>
          </cell>
          <cell r="IR699">
            <v>0</v>
          </cell>
          <cell r="IS699">
            <v>0</v>
          </cell>
          <cell r="IT699">
            <v>0</v>
          </cell>
          <cell r="IU699">
            <v>0</v>
          </cell>
          <cell r="IV699">
            <v>0</v>
          </cell>
          <cell r="IW699">
            <v>0</v>
          </cell>
          <cell r="IX699">
            <v>0</v>
          </cell>
          <cell r="IY699">
            <v>0</v>
          </cell>
          <cell r="IZ699">
            <v>0</v>
          </cell>
          <cell r="JA699">
            <v>0</v>
          </cell>
          <cell r="JB699">
            <v>0</v>
          </cell>
          <cell r="JC699">
            <v>0</v>
          </cell>
          <cell r="JD699">
            <v>0</v>
          </cell>
          <cell r="JE699">
            <v>0</v>
          </cell>
          <cell r="JF699">
            <v>0</v>
          </cell>
          <cell r="JG699">
            <v>0</v>
          </cell>
          <cell r="JH699">
            <v>0</v>
          </cell>
          <cell r="JI699">
            <v>0</v>
          </cell>
          <cell r="JJ699">
            <v>0</v>
          </cell>
          <cell r="JK699">
            <v>0</v>
          </cell>
          <cell r="JL699">
            <v>0</v>
          </cell>
          <cell r="JM699">
            <v>0</v>
          </cell>
          <cell r="JN699">
            <v>0</v>
          </cell>
          <cell r="JO699">
            <v>0</v>
          </cell>
          <cell r="JP699">
            <v>0</v>
          </cell>
          <cell r="JQ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0</v>
          </cell>
          <cell r="EI700">
            <v>0</v>
          </cell>
          <cell r="EJ700">
            <v>0</v>
          </cell>
          <cell r="EK700">
            <v>0</v>
          </cell>
          <cell r="EL700">
            <v>0</v>
          </cell>
          <cell r="EM700">
            <v>0</v>
          </cell>
          <cell r="EN700">
            <v>0</v>
          </cell>
          <cell r="EO700">
            <v>0</v>
          </cell>
          <cell r="EP700">
            <v>0</v>
          </cell>
          <cell r="EQ700">
            <v>0</v>
          </cell>
          <cell r="ER700">
            <v>0</v>
          </cell>
          <cell r="ES700">
            <v>0</v>
          </cell>
          <cell r="ET700">
            <v>0</v>
          </cell>
          <cell r="EU700">
            <v>0</v>
          </cell>
          <cell r="EV700">
            <v>0</v>
          </cell>
          <cell r="EW700">
            <v>0</v>
          </cell>
          <cell r="EX700">
            <v>0</v>
          </cell>
          <cell r="EY700">
            <v>0</v>
          </cell>
          <cell r="EZ700">
            <v>0</v>
          </cell>
          <cell r="FA700">
            <v>0</v>
          </cell>
          <cell r="FB700">
            <v>0</v>
          </cell>
          <cell r="FC700">
            <v>0</v>
          </cell>
          <cell r="FD700">
            <v>0</v>
          </cell>
          <cell r="FE700">
            <v>0</v>
          </cell>
          <cell r="FF700">
            <v>0</v>
          </cell>
          <cell r="FG700">
            <v>0</v>
          </cell>
          <cell r="FH700">
            <v>0</v>
          </cell>
          <cell r="FI700">
            <v>0</v>
          </cell>
          <cell r="FJ700">
            <v>0</v>
          </cell>
          <cell r="FK700">
            <v>0</v>
          </cell>
          <cell r="FL700">
            <v>0</v>
          </cell>
          <cell r="FM700">
            <v>0</v>
          </cell>
          <cell r="FN700">
            <v>0</v>
          </cell>
          <cell r="FO700">
            <v>0</v>
          </cell>
          <cell r="FP700">
            <v>0</v>
          </cell>
          <cell r="FQ700">
            <v>0</v>
          </cell>
          <cell r="FR700">
            <v>0</v>
          </cell>
          <cell r="FS700">
            <v>0</v>
          </cell>
          <cell r="FT700">
            <v>0</v>
          </cell>
          <cell r="FU700">
            <v>0</v>
          </cell>
          <cell r="FV700">
            <v>0</v>
          </cell>
          <cell r="FW700">
            <v>0</v>
          </cell>
          <cell r="FX700">
            <v>0</v>
          </cell>
          <cell r="FY700">
            <v>0</v>
          </cell>
          <cell r="FZ700">
            <v>0</v>
          </cell>
          <cell r="GA700">
            <v>0</v>
          </cell>
          <cell r="GB700">
            <v>0</v>
          </cell>
          <cell r="GC700">
            <v>0</v>
          </cell>
          <cell r="GD700">
            <v>0</v>
          </cell>
          <cell r="GE700">
            <v>0</v>
          </cell>
          <cell r="GF700">
            <v>0</v>
          </cell>
          <cell r="GG700">
            <v>0</v>
          </cell>
          <cell r="GH700">
            <v>0</v>
          </cell>
          <cell r="GI700">
            <v>0</v>
          </cell>
          <cell r="GJ700">
            <v>0</v>
          </cell>
          <cell r="GK700">
            <v>0</v>
          </cell>
          <cell r="GL700">
            <v>0</v>
          </cell>
          <cell r="GM700">
            <v>0</v>
          </cell>
          <cell r="GN700">
            <v>0</v>
          </cell>
          <cell r="GO700">
            <v>0</v>
          </cell>
          <cell r="GP700">
            <v>0</v>
          </cell>
          <cell r="GQ700">
            <v>0</v>
          </cell>
          <cell r="GR700">
            <v>0</v>
          </cell>
          <cell r="GS700">
            <v>0</v>
          </cell>
          <cell r="GT700">
            <v>0</v>
          </cell>
          <cell r="GU700">
            <v>0</v>
          </cell>
          <cell r="GV700">
            <v>0</v>
          </cell>
          <cell r="GW700">
            <v>0</v>
          </cell>
          <cell r="GX700">
            <v>0</v>
          </cell>
          <cell r="GY700">
            <v>0</v>
          </cell>
          <cell r="GZ700">
            <v>0</v>
          </cell>
          <cell r="HA700">
            <v>0</v>
          </cell>
          <cell r="HB700">
            <v>0</v>
          </cell>
          <cell r="HC700">
            <v>0</v>
          </cell>
          <cell r="HD700">
            <v>0</v>
          </cell>
          <cell r="HE700">
            <v>0</v>
          </cell>
          <cell r="HF700">
            <v>0</v>
          </cell>
          <cell r="HG700">
            <v>0</v>
          </cell>
          <cell r="HH700">
            <v>0</v>
          </cell>
          <cell r="HI700">
            <v>0</v>
          </cell>
          <cell r="HJ700">
            <v>0</v>
          </cell>
          <cell r="HK700">
            <v>0</v>
          </cell>
          <cell r="HL700">
            <v>0</v>
          </cell>
          <cell r="HM700">
            <v>0</v>
          </cell>
          <cell r="HN700">
            <v>0</v>
          </cell>
          <cell r="HO700">
            <v>0</v>
          </cell>
          <cell r="HP700">
            <v>0</v>
          </cell>
          <cell r="HQ700">
            <v>0</v>
          </cell>
          <cell r="HR700">
            <v>0</v>
          </cell>
          <cell r="HS700">
            <v>0</v>
          </cell>
          <cell r="HT700">
            <v>0</v>
          </cell>
          <cell r="HU700">
            <v>0</v>
          </cell>
          <cell r="HV700">
            <v>0</v>
          </cell>
          <cell r="HW700">
            <v>0</v>
          </cell>
          <cell r="HX700">
            <v>0</v>
          </cell>
          <cell r="HY700">
            <v>0</v>
          </cell>
          <cell r="HZ700">
            <v>0</v>
          </cell>
          <cell r="IA700">
            <v>0</v>
          </cell>
          <cell r="IB700">
            <v>0</v>
          </cell>
          <cell r="IC700">
            <v>0</v>
          </cell>
          <cell r="ID700">
            <v>0</v>
          </cell>
          <cell r="IE700">
            <v>0</v>
          </cell>
          <cell r="IF700">
            <v>0</v>
          </cell>
          <cell r="IG700">
            <v>0</v>
          </cell>
          <cell r="IH700">
            <v>0</v>
          </cell>
          <cell r="II700">
            <v>0</v>
          </cell>
          <cell r="IJ700">
            <v>0</v>
          </cell>
          <cell r="IK700">
            <v>0</v>
          </cell>
          <cell r="IL700">
            <v>0</v>
          </cell>
          <cell r="IM700">
            <v>0</v>
          </cell>
          <cell r="IN700">
            <v>0</v>
          </cell>
          <cell r="IO700">
            <v>0</v>
          </cell>
          <cell r="IP700">
            <v>0</v>
          </cell>
          <cell r="IQ700">
            <v>0</v>
          </cell>
          <cell r="IR700">
            <v>0</v>
          </cell>
          <cell r="IS700">
            <v>0</v>
          </cell>
          <cell r="IT700">
            <v>0</v>
          </cell>
          <cell r="IU700">
            <v>0</v>
          </cell>
          <cell r="IV700">
            <v>0</v>
          </cell>
          <cell r="IW700">
            <v>0</v>
          </cell>
          <cell r="IX700">
            <v>0</v>
          </cell>
          <cell r="IY700">
            <v>0</v>
          </cell>
          <cell r="IZ700">
            <v>0</v>
          </cell>
          <cell r="JA700">
            <v>0</v>
          </cell>
          <cell r="JB700">
            <v>0</v>
          </cell>
          <cell r="JC700">
            <v>0</v>
          </cell>
          <cell r="JD700">
            <v>0</v>
          </cell>
          <cell r="JE700">
            <v>0</v>
          </cell>
          <cell r="JF700">
            <v>0</v>
          </cell>
          <cell r="JG700">
            <v>0</v>
          </cell>
          <cell r="JH700">
            <v>0</v>
          </cell>
          <cell r="JI700">
            <v>0</v>
          </cell>
          <cell r="JJ700">
            <v>0</v>
          </cell>
          <cell r="JK700">
            <v>0</v>
          </cell>
          <cell r="JL700">
            <v>0</v>
          </cell>
          <cell r="JM700">
            <v>0</v>
          </cell>
          <cell r="JN700">
            <v>0</v>
          </cell>
          <cell r="JO700">
            <v>0</v>
          </cell>
          <cell r="JP700">
            <v>0</v>
          </cell>
          <cell r="JQ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  <cell r="EE701">
            <v>0</v>
          </cell>
          <cell r="EF701">
            <v>0</v>
          </cell>
          <cell r="EG701">
            <v>0</v>
          </cell>
          <cell r="EH701">
            <v>0</v>
          </cell>
          <cell r="EI701">
            <v>0</v>
          </cell>
          <cell r="EJ701">
            <v>0</v>
          </cell>
          <cell r="EK701">
            <v>0</v>
          </cell>
          <cell r="EL701">
            <v>0</v>
          </cell>
          <cell r="EM701">
            <v>0</v>
          </cell>
          <cell r="EN701">
            <v>0</v>
          </cell>
          <cell r="EO701">
            <v>0</v>
          </cell>
          <cell r="EP701">
            <v>0</v>
          </cell>
          <cell r="EQ701">
            <v>0</v>
          </cell>
          <cell r="ER701">
            <v>0</v>
          </cell>
          <cell r="ES701">
            <v>0</v>
          </cell>
          <cell r="ET701">
            <v>0</v>
          </cell>
          <cell r="EU701">
            <v>0</v>
          </cell>
          <cell r="EV701">
            <v>0</v>
          </cell>
          <cell r="EW701">
            <v>0</v>
          </cell>
          <cell r="EX701">
            <v>0</v>
          </cell>
          <cell r="EY701">
            <v>0</v>
          </cell>
          <cell r="EZ701">
            <v>0</v>
          </cell>
          <cell r="FA701">
            <v>0</v>
          </cell>
          <cell r="FB701">
            <v>0</v>
          </cell>
          <cell r="FC701">
            <v>0</v>
          </cell>
          <cell r="FD701">
            <v>0</v>
          </cell>
          <cell r="FE701">
            <v>0</v>
          </cell>
          <cell r="FF701">
            <v>0</v>
          </cell>
          <cell r="FG701">
            <v>0</v>
          </cell>
          <cell r="FH701">
            <v>0</v>
          </cell>
          <cell r="FI701">
            <v>0</v>
          </cell>
          <cell r="FJ701">
            <v>0</v>
          </cell>
          <cell r="FK701">
            <v>0</v>
          </cell>
          <cell r="FL701">
            <v>0</v>
          </cell>
          <cell r="FM701">
            <v>0</v>
          </cell>
          <cell r="FN701">
            <v>0</v>
          </cell>
          <cell r="FO701">
            <v>0</v>
          </cell>
          <cell r="FP701">
            <v>0</v>
          </cell>
          <cell r="FQ701">
            <v>0</v>
          </cell>
          <cell r="FR701">
            <v>0</v>
          </cell>
          <cell r="FS701">
            <v>0</v>
          </cell>
          <cell r="FT701">
            <v>0</v>
          </cell>
          <cell r="FU701">
            <v>0</v>
          </cell>
          <cell r="FV701">
            <v>0</v>
          </cell>
          <cell r="FW701">
            <v>0</v>
          </cell>
          <cell r="FX701">
            <v>0</v>
          </cell>
          <cell r="FY701">
            <v>0</v>
          </cell>
          <cell r="FZ701">
            <v>0</v>
          </cell>
          <cell r="GA701">
            <v>0</v>
          </cell>
          <cell r="GB701">
            <v>0</v>
          </cell>
          <cell r="GC701">
            <v>0</v>
          </cell>
          <cell r="GD701">
            <v>0</v>
          </cell>
          <cell r="GE701">
            <v>0</v>
          </cell>
          <cell r="GF701">
            <v>0</v>
          </cell>
          <cell r="GG701">
            <v>0</v>
          </cell>
          <cell r="GH701">
            <v>0</v>
          </cell>
          <cell r="GI701">
            <v>0</v>
          </cell>
          <cell r="GJ701">
            <v>0</v>
          </cell>
          <cell r="GK701">
            <v>0</v>
          </cell>
          <cell r="GL701">
            <v>0</v>
          </cell>
          <cell r="GM701">
            <v>0</v>
          </cell>
          <cell r="GN701">
            <v>0</v>
          </cell>
          <cell r="GO701">
            <v>0</v>
          </cell>
          <cell r="GP701">
            <v>0</v>
          </cell>
          <cell r="GQ701">
            <v>0</v>
          </cell>
          <cell r="GR701">
            <v>0</v>
          </cell>
          <cell r="GS701">
            <v>0</v>
          </cell>
          <cell r="GT701">
            <v>0</v>
          </cell>
          <cell r="GU701">
            <v>0</v>
          </cell>
          <cell r="GV701">
            <v>0</v>
          </cell>
          <cell r="GW701">
            <v>0</v>
          </cell>
          <cell r="GX701">
            <v>0</v>
          </cell>
          <cell r="GY701">
            <v>0</v>
          </cell>
          <cell r="GZ701">
            <v>0</v>
          </cell>
          <cell r="HA701">
            <v>0</v>
          </cell>
          <cell r="HB701">
            <v>0</v>
          </cell>
          <cell r="HC701">
            <v>0</v>
          </cell>
          <cell r="HD701">
            <v>0</v>
          </cell>
          <cell r="HE701">
            <v>0</v>
          </cell>
          <cell r="HF701">
            <v>0</v>
          </cell>
          <cell r="HG701">
            <v>0</v>
          </cell>
          <cell r="HH701">
            <v>0</v>
          </cell>
          <cell r="HI701">
            <v>0</v>
          </cell>
          <cell r="HJ701">
            <v>0</v>
          </cell>
          <cell r="HK701">
            <v>0</v>
          </cell>
          <cell r="HL701">
            <v>0</v>
          </cell>
          <cell r="HM701">
            <v>0</v>
          </cell>
          <cell r="HN701">
            <v>0</v>
          </cell>
          <cell r="HO701">
            <v>0</v>
          </cell>
          <cell r="HP701">
            <v>0</v>
          </cell>
          <cell r="HQ701">
            <v>0</v>
          </cell>
          <cell r="HR701">
            <v>0</v>
          </cell>
          <cell r="HS701">
            <v>0</v>
          </cell>
          <cell r="HT701">
            <v>0</v>
          </cell>
          <cell r="HU701">
            <v>0</v>
          </cell>
          <cell r="HV701">
            <v>0</v>
          </cell>
          <cell r="HW701">
            <v>0</v>
          </cell>
          <cell r="HX701">
            <v>0</v>
          </cell>
          <cell r="HY701">
            <v>0</v>
          </cell>
          <cell r="HZ701">
            <v>0</v>
          </cell>
          <cell r="IA701">
            <v>0</v>
          </cell>
          <cell r="IB701">
            <v>0</v>
          </cell>
          <cell r="IC701">
            <v>0</v>
          </cell>
          <cell r="ID701">
            <v>0</v>
          </cell>
          <cell r="IE701">
            <v>0</v>
          </cell>
          <cell r="IF701">
            <v>0</v>
          </cell>
          <cell r="IG701">
            <v>0</v>
          </cell>
          <cell r="IH701">
            <v>0</v>
          </cell>
          <cell r="II701">
            <v>0</v>
          </cell>
          <cell r="IJ701">
            <v>0</v>
          </cell>
          <cell r="IK701">
            <v>0</v>
          </cell>
          <cell r="IL701">
            <v>0</v>
          </cell>
          <cell r="IM701">
            <v>0</v>
          </cell>
          <cell r="IN701">
            <v>0</v>
          </cell>
          <cell r="IO701">
            <v>0</v>
          </cell>
          <cell r="IP701">
            <v>0</v>
          </cell>
          <cell r="IQ701">
            <v>0</v>
          </cell>
          <cell r="IR701">
            <v>0</v>
          </cell>
          <cell r="IS701">
            <v>0</v>
          </cell>
          <cell r="IT701">
            <v>0</v>
          </cell>
          <cell r="IU701">
            <v>0</v>
          </cell>
          <cell r="IV701">
            <v>0</v>
          </cell>
          <cell r="IW701">
            <v>0</v>
          </cell>
          <cell r="IX701">
            <v>0</v>
          </cell>
          <cell r="IY701">
            <v>0</v>
          </cell>
          <cell r="IZ701">
            <v>0</v>
          </cell>
          <cell r="JA701">
            <v>0</v>
          </cell>
          <cell r="JB701">
            <v>0</v>
          </cell>
          <cell r="JC701">
            <v>0</v>
          </cell>
          <cell r="JD701">
            <v>0</v>
          </cell>
          <cell r="JE701">
            <v>0</v>
          </cell>
          <cell r="JF701">
            <v>0</v>
          </cell>
          <cell r="JG701">
            <v>0</v>
          </cell>
          <cell r="JH701">
            <v>0</v>
          </cell>
          <cell r="JI701">
            <v>0</v>
          </cell>
          <cell r="JJ701">
            <v>0</v>
          </cell>
          <cell r="JK701">
            <v>0</v>
          </cell>
          <cell r="JL701">
            <v>0</v>
          </cell>
          <cell r="JM701">
            <v>0</v>
          </cell>
          <cell r="JN701">
            <v>0</v>
          </cell>
          <cell r="JO701">
            <v>0</v>
          </cell>
          <cell r="JP701">
            <v>0</v>
          </cell>
          <cell r="JQ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  <cell r="EE702">
            <v>0</v>
          </cell>
          <cell r="EF702">
            <v>0</v>
          </cell>
          <cell r="EG702">
            <v>0</v>
          </cell>
          <cell r="EH702">
            <v>0</v>
          </cell>
          <cell r="EI702">
            <v>0</v>
          </cell>
          <cell r="EJ702">
            <v>0</v>
          </cell>
          <cell r="EK702">
            <v>0</v>
          </cell>
          <cell r="EL702">
            <v>0</v>
          </cell>
          <cell r="EM702">
            <v>0</v>
          </cell>
          <cell r="EN702">
            <v>0</v>
          </cell>
          <cell r="EO702">
            <v>0</v>
          </cell>
          <cell r="EP702">
            <v>0</v>
          </cell>
          <cell r="EQ702">
            <v>0</v>
          </cell>
          <cell r="ER702">
            <v>0</v>
          </cell>
          <cell r="ES702">
            <v>0</v>
          </cell>
          <cell r="ET702">
            <v>0</v>
          </cell>
          <cell r="EU702">
            <v>0</v>
          </cell>
          <cell r="EV702">
            <v>0</v>
          </cell>
          <cell r="EW702">
            <v>0</v>
          </cell>
          <cell r="EX702">
            <v>0</v>
          </cell>
          <cell r="EY702">
            <v>0</v>
          </cell>
          <cell r="EZ702">
            <v>0</v>
          </cell>
          <cell r="FA702">
            <v>0</v>
          </cell>
          <cell r="FB702">
            <v>0</v>
          </cell>
          <cell r="FC702">
            <v>0</v>
          </cell>
          <cell r="FD702">
            <v>0</v>
          </cell>
          <cell r="FE702">
            <v>0</v>
          </cell>
          <cell r="FF702">
            <v>0</v>
          </cell>
          <cell r="FG702">
            <v>0</v>
          </cell>
          <cell r="FH702">
            <v>0</v>
          </cell>
          <cell r="FI702">
            <v>0</v>
          </cell>
          <cell r="FJ702">
            <v>0</v>
          </cell>
          <cell r="FK702">
            <v>0</v>
          </cell>
          <cell r="FL702">
            <v>0</v>
          </cell>
          <cell r="FM702">
            <v>0</v>
          </cell>
          <cell r="FN702">
            <v>0</v>
          </cell>
          <cell r="FO702">
            <v>0</v>
          </cell>
          <cell r="FP702">
            <v>0</v>
          </cell>
          <cell r="FQ702">
            <v>0</v>
          </cell>
          <cell r="FR702">
            <v>0</v>
          </cell>
          <cell r="FS702">
            <v>0</v>
          </cell>
          <cell r="FT702">
            <v>0</v>
          </cell>
          <cell r="FU702">
            <v>0</v>
          </cell>
          <cell r="FV702">
            <v>0</v>
          </cell>
          <cell r="FW702">
            <v>0</v>
          </cell>
          <cell r="FX702">
            <v>0</v>
          </cell>
          <cell r="FY702">
            <v>0</v>
          </cell>
          <cell r="FZ702">
            <v>0</v>
          </cell>
          <cell r="GA702">
            <v>0</v>
          </cell>
          <cell r="GB702">
            <v>0</v>
          </cell>
          <cell r="GC702">
            <v>0</v>
          </cell>
          <cell r="GD702">
            <v>0</v>
          </cell>
          <cell r="GE702">
            <v>0</v>
          </cell>
          <cell r="GF702">
            <v>0</v>
          </cell>
          <cell r="GG702">
            <v>0</v>
          </cell>
          <cell r="GH702">
            <v>0</v>
          </cell>
          <cell r="GI702">
            <v>0</v>
          </cell>
          <cell r="GJ702">
            <v>0</v>
          </cell>
          <cell r="GK702">
            <v>0</v>
          </cell>
          <cell r="GL702">
            <v>0</v>
          </cell>
          <cell r="GM702">
            <v>0</v>
          </cell>
          <cell r="GN702">
            <v>0</v>
          </cell>
          <cell r="GO702">
            <v>0</v>
          </cell>
          <cell r="GP702">
            <v>0</v>
          </cell>
          <cell r="GQ702">
            <v>0</v>
          </cell>
          <cell r="GR702">
            <v>0</v>
          </cell>
          <cell r="GS702">
            <v>0</v>
          </cell>
          <cell r="GT702">
            <v>0</v>
          </cell>
          <cell r="GU702">
            <v>0</v>
          </cell>
          <cell r="GV702">
            <v>0</v>
          </cell>
          <cell r="GW702">
            <v>0</v>
          </cell>
          <cell r="GX702">
            <v>0</v>
          </cell>
          <cell r="GY702">
            <v>0</v>
          </cell>
          <cell r="GZ702">
            <v>0</v>
          </cell>
          <cell r="HA702">
            <v>0</v>
          </cell>
          <cell r="HB702">
            <v>0</v>
          </cell>
          <cell r="HC702">
            <v>0</v>
          </cell>
          <cell r="HD702">
            <v>0</v>
          </cell>
          <cell r="HE702">
            <v>0</v>
          </cell>
          <cell r="HF702">
            <v>0</v>
          </cell>
          <cell r="HG702">
            <v>0</v>
          </cell>
          <cell r="HH702">
            <v>0</v>
          </cell>
          <cell r="HI702">
            <v>0</v>
          </cell>
          <cell r="HJ702">
            <v>0</v>
          </cell>
          <cell r="HK702">
            <v>0</v>
          </cell>
          <cell r="HL702">
            <v>0</v>
          </cell>
          <cell r="HM702">
            <v>0</v>
          </cell>
          <cell r="HN702">
            <v>0</v>
          </cell>
          <cell r="HO702">
            <v>0</v>
          </cell>
          <cell r="HP702">
            <v>0</v>
          </cell>
          <cell r="HQ702">
            <v>0</v>
          </cell>
          <cell r="HR702">
            <v>0</v>
          </cell>
          <cell r="HS702">
            <v>0</v>
          </cell>
          <cell r="HT702">
            <v>0</v>
          </cell>
          <cell r="HU702">
            <v>0</v>
          </cell>
          <cell r="HV702">
            <v>0</v>
          </cell>
          <cell r="HW702">
            <v>0</v>
          </cell>
          <cell r="HX702">
            <v>0</v>
          </cell>
          <cell r="HY702">
            <v>0</v>
          </cell>
          <cell r="HZ702">
            <v>0</v>
          </cell>
          <cell r="IA702">
            <v>0</v>
          </cell>
          <cell r="IB702">
            <v>0</v>
          </cell>
          <cell r="IC702">
            <v>0</v>
          </cell>
          <cell r="ID702">
            <v>0</v>
          </cell>
          <cell r="IE702">
            <v>0</v>
          </cell>
          <cell r="IF702">
            <v>0</v>
          </cell>
          <cell r="IG702">
            <v>0</v>
          </cell>
          <cell r="IH702">
            <v>0</v>
          </cell>
          <cell r="II702">
            <v>0</v>
          </cell>
          <cell r="IJ702">
            <v>0</v>
          </cell>
          <cell r="IK702">
            <v>0</v>
          </cell>
          <cell r="IL702">
            <v>0</v>
          </cell>
          <cell r="IM702">
            <v>0</v>
          </cell>
          <cell r="IN702">
            <v>0</v>
          </cell>
          <cell r="IO702">
            <v>0</v>
          </cell>
          <cell r="IP702">
            <v>0</v>
          </cell>
          <cell r="IQ702">
            <v>0</v>
          </cell>
          <cell r="IR702">
            <v>0</v>
          </cell>
          <cell r="IS702">
            <v>0</v>
          </cell>
          <cell r="IT702">
            <v>0</v>
          </cell>
          <cell r="IU702">
            <v>0</v>
          </cell>
          <cell r="IV702">
            <v>0</v>
          </cell>
          <cell r="IW702">
            <v>0</v>
          </cell>
          <cell r="IX702">
            <v>0</v>
          </cell>
          <cell r="IY702">
            <v>0</v>
          </cell>
          <cell r="IZ702">
            <v>0</v>
          </cell>
          <cell r="JA702">
            <v>0</v>
          </cell>
          <cell r="JB702">
            <v>0</v>
          </cell>
          <cell r="JC702">
            <v>0</v>
          </cell>
          <cell r="JD702">
            <v>0</v>
          </cell>
          <cell r="JE702">
            <v>0</v>
          </cell>
          <cell r="JF702">
            <v>0</v>
          </cell>
          <cell r="JG702">
            <v>0</v>
          </cell>
          <cell r="JH702">
            <v>0</v>
          </cell>
          <cell r="JI702">
            <v>0</v>
          </cell>
          <cell r="JJ702">
            <v>0</v>
          </cell>
          <cell r="JK702">
            <v>0</v>
          </cell>
          <cell r="JL702">
            <v>0</v>
          </cell>
          <cell r="JM702">
            <v>0</v>
          </cell>
          <cell r="JN702">
            <v>0</v>
          </cell>
          <cell r="JO702">
            <v>0</v>
          </cell>
          <cell r="JP702">
            <v>0</v>
          </cell>
          <cell r="JQ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  <cell r="EE703">
            <v>0</v>
          </cell>
          <cell r="EF703">
            <v>0</v>
          </cell>
          <cell r="EG703">
            <v>0</v>
          </cell>
          <cell r="EH703">
            <v>0</v>
          </cell>
          <cell r="EI703">
            <v>0</v>
          </cell>
          <cell r="EJ703">
            <v>0</v>
          </cell>
          <cell r="EK703">
            <v>0</v>
          </cell>
          <cell r="EL703">
            <v>0</v>
          </cell>
          <cell r="EM703">
            <v>0</v>
          </cell>
          <cell r="EN703">
            <v>0</v>
          </cell>
          <cell r="EO703">
            <v>0</v>
          </cell>
          <cell r="EP703">
            <v>0</v>
          </cell>
          <cell r="EQ703">
            <v>0</v>
          </cell>
          <cell r="ER703">
            <v>0</v>
          </cell>
          <cell r="ES703">
            <v>0</v>
          </cell>
          <cell r="ET703">
            <v>0</v>
          </cell>
          <cell r="EU703">
            <v>0</v>
          </cell>
          <cell r="EV703">
            <v>0</v>
          </cell>
          <cell r="EW703">
            <v>0</v>
          </cell>
          <cell r="EX703">
            <v>0</v>
          </cell>
          <cell r="EY703">
            <v>0</v>
          </cell>
          <cell r="EZ703">
            <v>0</v>
          </cell>
          <cell r="FA703">
            <v>0</v>
          </cell>
          <cell r="FB703">
            <v>0</v>
          </cell>
          <cell r="FC703">
            <v>0</v>
          </cell>
          <cell r="FD703">
            <v>0</v>
          </cell>
          <cell r="FE703">
            <v>0</v>
          </cell>
          <cell r="FF703">
            <v>0</v>
          </cell>
          <cell r="FG703">
            <v>0</v>
          </cell>
          <cell r="FH703">
            <v>0</v>
          </cell>
          <cell r="FI703">
            <v>0</v>
          </cell>
          <cell r="FJ703">
            <v>0</v>
          </cell>
          <cell r="FK703">
            <v>0</v>
          </cell>
          <cell r="FL703">
            <v>0</v>
          </cell>
          <cell r="FM703">
            <v>0</v>
          </cell>
          <cell r="FN703">
            <v>0</v>
          </cell>
          <cell r="FO703">
            <v>0</v>
          </cell>
          <cell r="FP703">
            <v>0</v>
          </cell>
          <cell r="FQ703">
            <v>0</v>
          </cell>
          <cell r="FR703">
            <v>0</v>
          </cell>
          <cell r="FS703">
            <v>0</v>
          </cell>
          <cell r="FT703">
            <v>0</v>
          </cell>
          <cell r="FU703">
            <v>0</v>
          </cell>
          <cell r="FV703">
            <v>0</v>
          </cell>
          <cell r="FW703">
            <v>0</v>
          </cell>
          <cell r="FX703">
            <v>0</v>
          </cell>
          <cell r="FY703">
            <v>0</v>
          </cell>
          <cell r="FZ703">
            <v>0</v>
          </cell>
          <cell r="GA703">
            <v>0</v>
          </cell>
          <cell r="GB703">
            <v>0</v>
          </cell>
          <cell r="GC703">
            <v>0</v>
          </cell>
          <cell r="GD703">
            <v>0</v>
          </cell>
          <cell r="GE703">
            <v>0</v>
          </cell>
          <cell r="GF703">
            <v>0</v>
          </cell>
          <cell r="GG703">
            <v>0</v>
          </cell>
          <cell r="GH703">
            <v>0</v>
          </cell>
          <cell r="GI703">
            <v>0</v>
          </cell>
          <cell r="GJ703">
            <v>0</v>
          </cell>
          <cell r="GK703">
            <v>0</v>
          </cell>
          <cell r="GL703">
            <v>0</v>
          </cell>
          <cell r="GM703">
            <v>0</v>
          </cell>
          <cell r="GN703">
            <v>0</v>
          </cell>
          <cell r="GO703">
            <v>0</v>
          </cell>
          <cell r="GP703">
            <v>0</v>
          </cell>
          <cell r="GQ703">
            <v>0</v>
          </cell>
          <cell r="GR703">
            <v>0</v>
          </cell>
          <cell r="GS703">
            <v>0</v>
          </cell>
          <cell r="GT703">
            <v>0</v>
          </cell>
          <cell r="GU703">
            <v>0</v>
          </cell>
          <cell r="GV703">
            <v>0</v>
          </cell>
          <cell r="GW703">
            <v>0</v>
          </cell>
          <cell r="GX703">
            <v>0</v>
          </cell>
          <cell r="GY703">
            <v>0</v>
          </cell>
          <cell r="GZ703">
            <v>0</v>
          </cell>
          <cell r="HA703">
            <v>0</v>
          </cell>
          <cell r="HB703">
            <v>0</v>
          </cell>
          <cell r="HC703">
            <v>0</v>
          </cell>
          <cell r="HD703">
            <v>0</v>
          </cell>
          <cell r="HE703">
            <v>0</v>
          </cell>
          <cell r="HF703">
            <v>0</v>
          </cell>
          <cell r="HG703">
            <v>0</v>
          </cell>
          <cell r="HH703">
            <v>0</v>
          </cell>
          <cell r="HI703">
            <v>0</v>
          </cell>
          <cell r="HJ703">
            <v>0</v>
          </cell>
          <cell r="HK703">
            <v>0</v>
          </cell>
          <cell r="HL703">
            <v>0</v>
          </cell>
          <cell r="HM703">
            <v>0</v>
          </cell>
          <cell r="HN703">
            <v>0</v>
          </cell>
          <cell r="HO703">
            <v>0</v>
          </cell>
          <cell r="HP703">
            <v>0</v>
          </cell>
          <cell r="HQ703">
            <v>0</v>
          </cell>
          <cell r="HR703">
            <v>0</v>
          </cell>
          <cell r="HS703">
            <v>0</v>
          </cell>
          <cell r="HT703">
            <v>0</v>
          </cell>
          <cell r="HU703">
            <v>0</v>
          </cell>
          <cell r="HV703">
            <v>0</v>
          </cell>
          <cell r="HW703">
            <v>0</v>
          </cell>
          <cell r="HX703">
            <v>0</v>
          </cell>
          <cell r="HY703">
            <v>0</v>
          </cell>
          <cell r="HZ703">
            <v>0</v>
          </cell>
          <cell r="IA703">
            <v>0</v>
          </cell>
          <cell r="IB703">
            <v>0</v>
          </cell>
          <cell r="IC703">
            <v>0</v>
          </cell>
          <cell r="ID703">
            <v>0</v>
          </cell>
          <cell r="IE703">
            <v>0</v>
          </cell>
          <cell r="IF703">
            <v>0</v>
          </cell>
          <cell r="IG703">
            <v>0</v>
          </cell>
          <cell r="IH703">
            <v>0</v>
          </cell>
          <cell r="II703">
            <v>0</v>
          </cell>
          <cell r="IJ703">
            <v>0</v>
          </cell>
          <cell r="IK703">
            <v>0</v>
          </cell>
          <cell r="IL703">
            <v>0</v>
          </cell>
          <cell r="IM703">
            <v>0</v>
          </cell>
          <cell r="IN703">
            <v>0</v>
          </cell>
          <cell r="IO703">
            <v>0</v>
          </cell>
          <cell r="IP703">
            <v>0</v>
          </cell>
          <cell r="IQ703">
            <v>0</v>
          </cell>
          <cell r="IR703">
            <v>0</v>
          </cell>
          <cell r="IS703">
            <v>0</v>
          </cell>
          <cell r="IT703">
            <v>0</v>
          </cell>
          <cell r="IU703">
            <v>0</v>
          </cell>
          <cell r="IV703">
            <v>0</v>
          </cell>
          <cell r="IW703">
            <v>0</v>
          </cell>
          <cell r="IX703">
            <v>0</v>
          </cell>
          <cell r="IY703">
            <v>0</v>
          </cell>
          <cell r="IZ703">
            <v>0</v>
          </cell>
          <cell r="JA703">
            <v>0</v>
          </cell>
          <cell r="JB703">
            <v>0</v>
          </cell>
          <cell r="JC703">
            <v>0</v>
          </cell>
          <cell r="JD703">
            <v>0</v>
          </cell>
          <cell r="JE703">
            <v>0</v>
          </cell>
          <cell r="JF703">
            <v>0</v>
          </cell>
          <cell r="JG703">
            <v>0</v>
          </cell>
          <cell r="JH703">
            <v>0</v>
          </cell>
          <cell r="JI703">
            <v>0</v>
          </cell>
          <cell r="JJ703">
            <v>0</v>
          </cell>
          <cell r="JK703">
            <v>0</v>
          </cell>
          <cell r="JL703">
            <v>0</v>
          </cell>
          <cell r="JM703">
            <v>0</v>
          </cell>
          <cell r="JN703">
            <v>0</v>
          </cell>
          <cell r="JO703">
            <v>0</v>
          </cell>
          <cell r="JP703">
            <v>0</v>
          </cell>
          <cell r="JQ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  <cell r="EJ704">
            <v>0</v>
          </cell>
          <cell r="EK704">
            <v>0</v>
          </cell>
          <cell r="EL704">
            <v>0</v>
          </cell>
          <cell r="EM704">
            <v>0</v>
          </cell>
          <cell r="EN704">
            <v>0</v>
          </cell>
          <cell r="EO704">
            <v>0</v>
          </cell>
          <cell r="EP704">
            <v>0</v>
          </cell>
          <cell r="EQ704">
            <v>0</v>
          </cell>
          <cell r="ER704">
            <v>0</v>
          </cell>
          <cell r="ES704">
            <v>0</v>
          </cell>
          <cell r="ET704">
            <v>0</v>
          </cell>
          <cell r="EU704">
            <v>0</v>
          </cell>
          <cell r="EV704">
            <v>0</v>
          </cell>
          <cell r="EW704">
            <v>0</v>
          </cell>
          <cell r="EX704">
            <v>0</v>
          </cell>
          <cell r="EY704">
            <v>0</v>
          </cell>
          <cell r="EZ704">
            <v>0</v>
          </cell>
          <cell r="FA704">
            <v>0</v>
          </cell>
          <cell r="FB704">
            <v>0</v>
          </cell>
          <cell r="FC704">
            <v>0</v>
          </cell>
          <cell r="FD704">
            <v>0</v>
          </cell>
          <cell r="FE704">
            <v>0</v>
          </cell>
          <cell r="FF704">
            <v>0</v>
          </cell>
          <cell r="FG704">
            <v>0</v>
          </cell>
          <cell r="FH704">
            <v>0</v>
          </cell>
          <cell r="FI704">
            <v>0</v>
          </cell>
          <cell r="FJ704">
            <v>0</v>
          </cell>
          <cell r="FK704">
            <v>0</v>
          </cell>
          <cell r="FL704">
            <v>0</v>
          </cell>
          <cell r="FM704">
            <v>0</v>
          </cell>
          <cell r="FN704">
            <v>0</v>
          </cell>
          <cell r="FO704">
            <v>0</v>
          </cell>
          <cell r="FP704">
            <v>0</v>
          </cell>
          <cell r="FQ704">
            <v>0</v>
          </cell>
          <cell r="FR704">
            <v>0</v>
          </cell>
          <cell r="FS704">
            <v>0</v>
          </cell>
          <cell r="FT704">
            <v>0</v>
          </cell>
          <cell r="FU704">
            <v>0</v>
          </cell>
          <cell r="FV704">
            <v>0</v>
          </cell>
          <cell r="FW704">
            <v>0</v>
          </cell>
          <cell r="FX704">
            <v>0</v>
          </cell>
          <cell r="FY704">
            <v>0</v>
          </cell>
          <cell r="FZ704">
            <v>0</v>
          </cell>
          <cell r="GA704">
            <v>0</v>
          </cell>
          <cell r="GB704">
            <v>0</v>
          </cell>
          <cell r="GC704">
            <v>0</v>
          </cell>
          <cell r="GD704">
            <v>0</v>
          </cell>
          <cell r="GE704">
            <v>0</v>
          </cell>
          <cell r="GF704">
            <v>0</v>
          </cell>
          <cell r="GG704">
            <v>0</v>
          </cell>
          <cell r="GH704">
            <v>0</v>
          </cell>
          <cell r="GI704">
            <v>0</v>
          </cell>
          <cell r="GJ704">
            <v>0</v>
          </cell>
          <cell r="GK704">
            <v>0</v>
          </cell>
          <cell r="GL704">
            <v>0</v>
          </cell>
          <cell r="GM704">
            <v>0</v>
          </cell>
          <cell r="GN704">
            <v>0</v>
          </cell>
          <cell r="GO704">
            <v>0</v>
          </cell>
          <cell r="GP704">
            <v>0</v>
          </cell>
          <cell r="GQ704">
            <v>0</v>
          </cell>
          <cell r="GR704">
            <v>0</v>
          </cell>
          <cell r="GS704">
            <v>0</v>
          </cell>
          <cell r="GT704">
            <v>0</v>
          </cell>
          <cell r="GU704">
            <v>0</v>
          </cell>
          <cell r="GV704">
            <v>0</v>
          </cell>
          <cell r="GW704">
            <v>0</v>
          </cell>
          <cell r="GX704">
            <v>0</v>
          </cell>
          <cell r="GY704">
            <v>0</v>
          </cell>
          <cell r="GZ704">
            <v>0</v>
          </cell>
          <cell r="HA704">
            <v>0</v>
          </cell>
          <cell r="HB704">
            <v>0</v>
          </cell>
          <cell r="HC704">
            <v>0</v>
          </cell>
          <cell r="HD704">
            <v>0</v>
          </cell>
          <cell r="HE704">
            <v>0</v>
          </cell>
          <cell r="HF704">
            <v>0</v>
          </cell>
          <cell r="HG704">
            <v>0</v>
          </cell>
          <cell r="HH704">
            <v>0</v>
          </cell>
          <cell r="HI704">
            <v>0</v>
          </cell>
          <cell r="HJ704">
            <v>0</v>
          </cell>
          <cell r="HK704">
            <v>0</v>
          </cell>
          <cell r="HL704">
            <v>0</v>
          </cell>
          <cell r="HM704">
            <v>0</v>
          </cell>
          <cell r="HN704">
            <v>0</v>
          </cell>
          <cell r="HO704">
            <v>0</v>
          </cell>
          <cell r="HP704">
            <v>0</v>
          </cell>
          <cell r="HQ704">
            <v>0</v>
          </cell>
          <cell r="HR704">
            <v>0</v>
          </cell>
          <cell r="HS704">
            <v>0</v>
          </cell>
          <cell r="HT704">
            <v>0</v>
          </cell>
          <cell r="HU704">
            <v>0</v>
          </cell>
          <cell r="HV704">
            <v>0</v>
          </cell>
          <cell r="HW704">
            <v>0</v>
          </cell>
          <cell r="HX704">
            <v>0</v>
          </cell>
          <cell r="HY704">
            <v>0</v>
          </cell>
          <cell r="HZ704">
            <v>0</v>
          </cell>
          <cell r="IA704">
            <v>0</v>
          </cell>
          <cell r="IB704">
            <v>0</v>
          </cell>
          <cell r="IC704">
            <v>0</v>
          </cell>
          <cell r="ID704">
            <v>0</v>
          </cell>
          <cell r="IE704">
            <v>0</v>
          </cell>
          <cell r="IF704">
            <v>0</v>
          </cell>
          <cell r="IG704">
            <v>0</v>
          </cell>
          <cell r="IH704">
            <v>0</v>
          </cell>
          <cell r="II704">
            <v>0</v>
          </cell>
          <cell r="IJ704">
            <v>0</v>
          </cell>
          <cell r="IK704">
            <v>0</v>
          </cell>
          <cell r="IL704">
            <v>0</v>
          </cell>
          <cell r="IM704">
            <v>0</v>
          </cell>
          <cell r="IN704">
            <v>0</v>
          </cell>
          <cell r="IO704">
            <v>0</v>
          </cell>
          <cell r="IP704">
            <v>0</v>
          </cell>
          <cell r="IQ704">
            <v>0</v>
          </cell>
          <cell r="IR704">
            <v>0</v>
          </cell>
          <cell r="IS704">
            <v>0</v>
          </cell>
          <cell r="IT704">
            <v>0</v>
          </cell>
          <cell r="IU704">
            <v>0</v>
          </cell>
          <cell r="IV704">
            <v>0</v>
          </cell>
          <cell r="IW704">
            <v>0</v>
          </cell>
          <cell r="IX704">
            <v>0</v>
          </cell>
          <cell r="IY704">
            <v>0</v>
          </cell>
          <cell r="IZ704">
            <v>0</v>
          </cell>
          <cell r="JA704">
            <v>0</v>
          </cell>
          <cell r="JB704">
            <v>0</v>
          </cell>
          <cell r="JC704">
            <v>0</v>
          </cell>
          <cell r="JD704">
            <v>0</v>
          </cell>
          <cell r="JE704">
            <v>0</v>
          </cell>
          <cell r="JF704">
            <v>0</v>
          </cell>
          <cell r="JG704">
            <v>0</v>
          </cell>
          <cell r="JH704">
            <v>0</v>
          </cell>
          <cell r="JI704">
            <v>0</v>
          </cell>
          <cell r="JJ704">
            <v>0</v>
          </cell>
          <cell r="JK704">
            <v>0</v>
          </cell>
          <cell r="JL704">
            <v>0</v>
          </cell>
          <cell r="JM704">
            <v>0</v>
          </cell>
          <cell r="JN704">
            <v>0</v>
          </cell>
          <cell r="JO704">
            <v>0</v>
          </cell>
          <cell r="JP704">
            <v>0</v>
          </cell>
          <cell r="JQ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  <cell r="EE705">
            <v>0</v>
          </cell>
          <cell r="EF705">
            <v>0</v>
          </cell>
          <cell r="EG705">
            <v>0</v>
          </cell>
          <cell r="EH705">
            <v>0</v>
          </cell>
          <cell r="EI705">
            <v>0</v>
          </cell>
          <cell r="EJ705">
            <v>0</v>
          </cell>
          <cell r="EK705">
            <v>0</v>
          </cell>
          <cell r="EL705">
            <v>0</v>
          </cell>
          <cell r="EM705">
            <v>0</v>
          </cell>
          <cell r="EN705">
            <v>0</v>
          </cell>
          <cell r="EO705">
            <v>0</v>
          </cell>
          <cell r="EP705">
            <v>0</v>
          </cell>
          <cell r="EQ705">
            <v>0</v>
          </cell>
          <cell r="ER705">
            <v>0</v>
          </cell>
          <cell r="ES705">
            <v>0</v>
          </cell>
          <cell r="ET705">
            <v>0</v>
          </cell>
          <cell r="EU705">
            <v>0</v>
          </cell>
          <cell r="EV705">
            <v>0</v>
          </cell>
          <cell r="EW705">
            <v>0</v>
          </cell>
          <cell r="EX705">
            <v>0</v>
          </cell>
          <cell r="EY705">
            <v>0</v>
          </cell>
          <cell r="EZ705">
            <v>0</v>
          </cell>
          <cell r="FA705">
            <v>0</v>
          </cell>
          <cell r="FB705">
            <v>0</v>
          </cell>
          <cell r="FC705">
            <v>0</v>
          </cell>
          <cell r="FD705">
            <v>0</v>
          </cell>
          <cell r="FE705">
            <v>0</v>
          </cell>
          <cell r="FF705">
            <v>0</v>
          </cell>
          <cell r="FG705">
            <v>0</v>
          </cell>
          <cell r="FH705">
            <v>0</v>
          </cell>
          <cell r="FI705">
            <v>0</v>
          </cell>
          <cell r="FJ705">
            <v>0</v>
          </cell>
          <cell r="FK705">
            <v>0</v>
          </cell>
          <cell r="FL705">
            <v>0</v>
          </cell>
          <cell r="FM705">
            <v>0</v>
          </cell>
          <cell r="FN705">
            <v>0</v>
          </cell>
          <cell r="FO705">
            <v>0</v>
          </cell>
          <cell r="FP705">
            <v>0</v>
          </cell>
          <cell r="FQ705">
            <v>0</v>
          </cell>
          <cell r="FR705">
            <v>0</v>
          </cell>
          <cell r="FS705">
            <v>0</v>
          </cell>
          <cell r="FT705">
            <v>0</v>
          </cell>
          <cell r="FU705">
            <v>0</v>
          </cell>
          <cell r="FV705">
            <v>0</v>
          </cell>
          <cell r="FW705">
            <v>0</v>
          </cell>
          <cell r="FX705">
            <v>0</v>
          </cell>
          <cell r="FY705">
            <v>0</v>
          </cell>
          <cell r="FZ705">
            <v>0</v>
          </cell>
          <cell r="GA705">
            <v>0</v>
          </cell>
          <cell r="GB705">
            <v>0</v>
          </cell>
          <cell r="GC705">
            <v>0</v>
          </cell>
          <cell r="GD705">
            <v>0</v>
          </cell>
          <cell r="GE705">
            <v>0</v>
          </cell>
          <cell r="GF705">
            <v>0</v>
          </cell>
          <cell r="GG705">
            <v>0</v>
          </cell>
          <cell r="GH705">
            <v>0</v>
          </cell>
          <cell r="GI705">
            <v>0</v>
          </cell>
          <cell r="GJ705">
            <v>0</v>
          </cell>
          <cell r="GK705">
            <v>0</v>
          </cell>
          <cell r="GL705">
            <v>0</v>
          </cell>
          <cell r="GM705">
            <v>0</v>
          </cell>
          <cell r="GN705">
            <v>0</v>
          </cell>
          <cell r="GO705">
            <v>0</v>
          </cell>
          <cell r="GP705">
            <v>0</v>
          </cell>
          <cell r="GQ705">
            <v>0</v>
          </cell>
          <cell r="GR705">
            <v>0</v>
          </cell>
          <cell r="GS705">
            <v>0</v>
          </cell>
          <cell r="GT705">
            <v>0</v>
          </cell>
          <cell r="GU705">
            <v>0</v>
          </cell>
          <cell r="GV705">
            <v>0</v>
          </cell>
          <cell r="GW705">
            <v>0</v>
          </cell>
          <cell r="GX705">
            <v>0</v>
          </cell>
          <cell r="GY705">
            <v>0</v>
          </cell>
          <cell r="GZ705">
            <v>0</v>
          </cell>
          <cell r="HA705">
            <v>0</v>
          </cell>
          <cell r="HB705">
            <v>0</v>
          </cell>
          <cell r="HC705">
            <v>0</v>
          </cell>
          <cell r="HD705">
            <v>0</v>
          </cell>
          <cell r="HE705">
            <v>0</v>
          </cell>
          <cell r="HF705">
            <v>0</v>
          </cell>
          <cell r="HG705">
            <v>0</v>
          </cell>
          <cell r="HH705">
            <v>0</v>
          </cell>
          <cell r="HI705">
            <v>0</v>
          </cell>
          <cell r="HJ705">
            <v>0</v>
          </cell>
          <cell r="HK705">
            <v>0</v>
          </cell>
          <cell r="HL705">
            <v>0</v>
          </cell>
          <cell r="HM705">
            <v>0</v>
          </cell>
          <cell r="HN705">
            <v>0</v>
          </cell>
          <cell r="HO705">
            <v>0</v>
          </cell>
          <cell r="HP705">
            <v>0</v>
          </cell>
          <cell r="HQ705">
            <v>0</v>
          </cell>
          <cell r="HR705">
            <v>0</v>
          </cell>
          <cell r="HS705">
            <v>0</v>
          </cell>
          <cell r="HT705">
            <v>0</v>
          </cell>
          <cell r="HU705">
            <v>0</v>
          </cell>
          <cell r="HV705">
            <v>0</v>
          </cell>
          <cell r="HW705">
            <v>0</v>
          </cell>
          <cell r="HX705">
            <v>0</v>
          </cell>
          <cell r="HY705">
            <v>0</v>
          </cell>
          <cell r="HZ705">
            <v>0</v>
          </cell>
          <cell r="IA705">
            <v>0</v>
          </cell>
          <cell r="IB705">
            <v>0</v>
          </cell>
          <cell r="IC705">
            <v>0</v>
          </cell>
          <cell r="ID705">
            <v>0</v>
          </cell>
          <cell r="IE705">
            <v>0</v>
          </cell>
          <cell r="IF705">
            <v>0</v>
          </cell>
          <cell r="IG705">
            <v>0</v>
          </cell>
          <cell r="IH705">
            <v>0</v>
          </cell>
          <cell r="II705">
            <v>0</v>
          </cell>
          <cell r="IJ705">
            <v>0</v>
          </cell>
          <cell r="IK705">
            <v>0</v>
          </cell>
          <cell r="IL705">
            <v>0</v>
          </cell>
          <cell r="IM705">
            <v>0</v>
          </cell>
          <cell r="IN705">
            <v>0</v>
          </cell>
          <cell r="IO705">
            <v>0</v>
          </cell>
          <cell r="IP705">
            <v>0</v>
          </cell>
          <cell r="IQ705">
            <v>0</v>
          </cell>
          <cell r="IR705">
            <v>0</v>
          </cell>
          <cell r="IS705">
            <v>0</v>
          </cell>
          <cell r="IT705">
            <v>0</v>
          </cell>
          <cell r="IU705">
            <v>0</v>
          </cell>
          <cell r="IV705">
            <v>0</v>
          </cell>
          <cell r="IW705">
            <v>0</v>
          </cell>
          <cell r="IX705">
            <v>0</v>
          </cell>
          <cell r="IY705">
            <v>0</v>
          </cell>
          <cell r="IZ705">
            <v>0</v>
          </cell>
          <cell r="JA705">
            <v>0</v>
          </cell>
          <cell r="JB705">
            <v>0</v>
          </cell>
          <cell r="JC705">
            <v>0</v>
          </cell>
          <cell r="JD705">
            <v>0</v>
          </cell>
          <cell r="JE705">
            <v>0</v>
          </cell>
          <cell r="JF705">
            <v>0</v>
          </cell>
          <cell r="JG705">
            <v>0</v>
          </cell>
          <cell r="JH705">
            <v>0</v>
          </cell>
          <cell r="JI705">
            <v>0</v>
          </cell>
          <cell r="JJ705">
            <v>0</v>
          </cell>
          <cell r="JK705">
            <v>0</v>
          </cell>
          <cell r="JL705">
            <v>0</v>
          </cell>
          <cell r="JM705">
            <v>0</v>
          </cell>
          <cell r="JN705">
            <v>0</v>
          </cell>
          <cell r="JO705">
            <v>0</v>
          </cell>
          <cell r="JP705">
            <v>0</v>
          </cell>
          <cell r="JQ705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  <cell r="EE706">
            <v>0</v>
          </cell>
          <cell r="EF706">
            <v>0</v>
          </cell>
          <cell r="EG706">
            <v>0</v>
          </cell>
          <cell r="EH706">
            <v>0</v>
          </cell>
          <cell r="EI706">
            <v>0</v>
          </cell>
          <cell r="EJ706">
            <v>0</v>
          </cell>
          <cell r="EK706">
            <v>0</v>
          </cell>
          <cell r="EL706">
            <v>0</v>
          </cell>
          <cell r="EM706">
            <v>0</v>
          </cell>
          <cell r="EN706">
            <v>0</v>
          </cell>
          <cell r="EO706">
            <v>0</v>
          </cell>
          <cell r="EP706">
            <v>0</v>
          </cell>
          <cell r="EQ706">
            <v>0</v>
          </cell>
          <cell r="ER706">
            <v>0</v>
          </cell>
          <cell r="ES706">
            <v>0</v>
          </cell>
          <cell r="ET706">
            <v>0</v>
          </cell>
          <cell r="EU706">
            <v>0</v>
          </cell>
          <cell r="EV706">
            <v>0</v>
          </cell>
          <cell r="EW706">
            <v>0</v>
          </cell>
          <cell r="EX706">
            <v>0</v>
          </cell>
          <cell r="EY706">
            <v>0</v>
          </cell>
          <cell r="EZ706">
            <v>0</v>
          </cell>
          <cell r="FA706">
            <v>0</v>
          </cell>
          <cell r="FB706">
            <v>0</v>
          </cell>
          <cell r="FC706">
            <v>0</v>
          </cell>
          <cell r="FD706">
            <v>0</v>
          </cell>
          <cell r="FE706">
            <v>0</v>
          </cell>
          <cell r="FF706">
            <v>0</v>
          </cell>
          <cell r="FG706">
            <v>0</v>
          </cell>
          <cell r="FH706">
            <v>0</v>
          </cell>
          <cell r="FI706">
            <v>0</v>
          </cell>
          <cell r="FJ706">
            <v>0</v>
          </cell>
          <cell r="FK706">
            <v>0</v>
          </cell>
          <cell r="FL706">
            <v>0</v>
          </cell>
          <cell r="FM706">
            <v>0</v>
          </cell>
          <cell r="FN706">
            <v>0</v>
          </cell>
          <cell r="FO706">
            <v>0</v>
          </cell>
          <cell r="FP706">
            <v>0</v>
          </cell>
          <cell r="FQ706">
            <v>0</v>
          </cell>
          <cell r="FR706">
            <v>0</v>
          </cell>
          <cell r="FS706">
            <v>0</v>
          </cell>
          <cell r="FT706">
            <v>0</v>
          </cell>
          <cell r="FU706">
            <v>0</v>
          </cell>
          <cell r="FV706">
            <v>0</v>
          </cell>
          <cell r="FW706">
            <v>0</v>
          </cell>
          <cell r="FX706">
            <v>0</v>
          </cell>
          <cell r="FY706">
            <v>0</v>
          </cell>
          <cell r="FZ706">
            <v>0</v>
          </cell>
          <cell r="GA706">
            <v>0</v>
          </cell>
          <cell r="GB706">
            <v>0</v>
          </cell>
          <cell r="GC706">
            <v>0</v>
          </cell>
          <cell r="GD706">
            <v>0</v>
          </cell>
          <cell r="GE706">
            <v>0</v>
          </cell>
          <cell r="GF706">
            <v>0</v>
          </cell>
          <cell r="GG706">
            <v>0</v>
          </cell>
          <cell r="GH706">
            <v>0</v>
          </cell>
          <cell r="GI706">
            <v>0</v>
          </cell>
          <cell r="GJ706">
            <v>0</v>
          </cell>
          <cell r="GK706">
            <v>0</v>
          </cell>
          <cell r="GL706">
            <v>0</v>
          </cell>
          <cell r="GM706">
            <v>0</v>
          </cell>
          <cell r="GN706">
            <v>0</v>
          </cell>
          <cell r="GO706">
            <v>0</v>
          </cell>
          <cell r="GP706">
            <v>0</v>
          </cell>
          <cell r="GQ706">
            <v>0</v>
          </cell>
          <cell r="GR706">
            <v>0</v>
          </cell>
          <cell r="GS706">
            <v>0</v>
          </cell>
          <cell r="GT706">
            <v>0</v>
          </cell>
          <cell r="GU706">
            <v>0</v>
          </cell>
          <cell r="GV706">
            <v>0</v>
          </cell>
          <cell r="GW706">
            <v>0</v>
          </cell>
          <cell r="GX706">
            <v>0</v>
          </cell>
          <cell r="GY706">
            <v>0</v>
          </cell>
          <cell r="GZ706">
            <v>0</v>
          </cell>
          <cell r="HA706">
            <v>0</v>
          </cell>
          <cell r="HB706">
            <v>0</v>
          </cell>
          <cell r="HC706">
            <v>0</v>
          </cell>
          <cell r="HD706">
            <v>0</v>
          </cell>
          <cell r="HE706">
            <v>0</v>
          </cell>
          <cell r="HF706">
            <v>0</v>
          </cell>
          <cell r="HG706">
            <v>0</v>
          </cell>
          <cell r="HH706">
            <v>0</v>
          </cell>
          <cell r="HI706">
            <v>0</v>
          </cell>
          <cell r="HJ706">
            <v>0</v>
          </cell>
          <cell r="HK706">
            <v>0</v>
          </cell>
          <cell r="HL706">
            <v>0</v>
          </cell>
          <cell r="HM706">
            <v>0</v>
          </cell>
          <cell r="HN706">
            <v>0</v>
          </cell>
          <cell r="HO706">
            <v>0</v>
          </cell>
          <cell r="HP706">
            <v>0</v>
          </cell>
          <cell r="HQ706">
            <v>0</v>
          </cell>
          <cell r="HR706">
            <v>0</v>
          </cell>
          <cell r="HS706">
            <v>0</v>
          </cell>
          <cell r="HT706">
            <v>0</v>
          </cell>
          <cell r="HU706">
            <v>0</v>
          </cell>
          <cell r="HV706">
            <v>0</v>
          </cell>
          <cell r="HW706">
            <v>0</v>
          </cell>
          <cell r="HX706">
            <v>0</v>
          </cell>
          <cell r="HY706">
            <v>0</v>
          </cell>
          <cell r="HZ706">
            <v>0</v>
          </cell>
          <cell r="IA706">
            <v>0</v>
          </cell>
          <cell r="IB706">
            <v>0</v>
          </cell>
          <cell r="IC706">
            <v>0</v>
          </cell>
          <cell r="ID706">
            <v>0</v>
          </cell>
          <cell r="IE706">
            <v>0</v>
          </cell>
          <cell r="IF706">
            <v>0</v>
          </cell>
          <cell r="IG706">
            <v>0</v>
          </cell>
          <cell r="IH706">
            <v>0</v>
          </cell>
          <cell r="II706">
            <v>0</v>
          </cell>
          <cell r="IJ706">
            <v>0</v>
          </cell>
          <cell r="IK706">
            <v>0</v>
          </cell>
          <cell r="IL706">
            <v>0</v>
          </cell>
          <cell r="IM706">
            <v>0</v>
          </cell>
          <cell r="IN706">
            <v>0</v>
          </cell>
          <cell r="IO706">
            <v>0</v>
          </cell>
          <cell r="IP706">
            <v>0</v>
          </cell>
          <cell r="IQ706">
            <v>0</v>
          </cell>
          <cell r="IR706">
            <v>0</v>
          </cell>
          <cell r="IS706">
            <v>0</v>
          </cell>
          <cell r="IT706">
            <v>0</v>
          </cell>
          <cell r="IU706">
            <v>0</v>
          </cell>
          <cell r="IV706">
            <v>0</v>
          </cell>
          <cell r="IW706">
            <v>0</v>
          </cell>
          <cell r="IX706">
            <v>0</v>
          </cell>
          <cell r="IY706">
            <v>0</v>
          </cell>
          <cell r="IZ706">
            <v>0</v>
          </cell>
          <cell r="JA706">
            <v>0</v>
          </cell>
          <cell r="JB706">
            <v>0</v>
          </cell>
          <cell r="JC706">
            <v>0</v>
          </cell>
          <cell r="JD706">
            <v>0</v>
          </cell>
          <cell r="JE706">
            <v>0</v>
          </cell>
          <cell r="JF706">
            <v>0</v>
          </cell>
          <cell r="JG706">
            <v>0</v>
          </cell>
          <cell r="JH706">
            <v>0</v>
          </cell>
          <cell r="JI706">
            <v>0</v>
          </cell>
          <cell r="JJ706">
            <v>0</v>
          </cell>
          <cell r="JK706">
            <v>0</v>
          </cell>
          <cell r="JL706">
            <v>0</v>
          </cell>
          <cell r="JM706">
            <v>0</v>
          </cell>
          <cell r="JN706">
            <v>0</v>
          </cell>
          <cell r="JO706">
            <v>0</v>
          </cell>
          <cell r="JP706">
            <v>0</v>
          </cell>
          <cell r="JQ706">
            <v>0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  <cell r="EE707">
            <v>0</v>
          </cell>
          <cell r="EF707">
            <v>0</v>
          </cell>
          <cell r="EG707">
            <v>0</v>
          </cell>
          <cell r="EH707">
            <v>0</v>
          </cell>
          <cell r="EI707">
            <v>0</v>
          </cell>
          <cell r="EJ707">
            <v>0</v>
          </cell>
          <cell r="EK707">
            <v>0</v>
          </cell>
          <cell r="EL707">
            <v>0</v>
          </cell>
          <cell r="EM707">
            <v>0</v>
          </cell>
          <cell r="EN707">
            <v>0</v>
          </cell>
          <cell r="EO707">
            <v>0</v>
          </cell>
          <cell r="EP707">
            <v>0</v>
          </cell>
          <cell r="EQ707">
            <v>0</v>
          </cell>
          <cell r="ER707">
            <v>0</v>
          </cell>
          <cell r="ES707">
            <v>0</v>
          </cell>
          <cell r="ET707">
            <v>0</v>
          </cell>
          <cell r="EU707">
            <v>0</v>
          </cell>
          <cell r="EV707">
            <v>0</v>
          </cell>
          <cell r="EW707">
            <v>0</v>
          </cell>
          <cell r="EX707">
            <v>0</v>
          </cell>
          <cell r="EY707">
            <v>0</v>
          </cell>
          <cell r="EZ707">
            <v>0</v>
          </cell>
          <cell r="FA707">
            <v>0</v>
          </cell>
          <cell r="FB707">
            <v>0</v>
          </cell>
          <cell r="FC707">
            <v>0</v>
          </cell>
          <cell r="FD707">
            <v>0</v>
          </cell>
          <cell r="FE707">
            <v>0</v>
          </cell>
          <cell r="FF707">
            <v>0</v>
          </cell>
          <cell r="FG707">
            <v>0</v>
          </cell>
          <cell r="FH707">
            <v>0</v>
          </cell>
          <cell r="FI707">
            <v>0</v>
          </cell>
          <cell r="FJ707">
            <v>0</v>
          </cell>
          <cell r="FK707">
            <v>0</v>
          </cell>
          <cell r="FL707">
            <v>0</v>
          </cell>
          <cell r="FM707">
            <v>0</v>
          </cell>
          <cell r="FN707">
            <v>0</v>
          </cell>
          <cell r="FO707">
            <v>0</v>
          </cell>
          <cell r="FP707">
            <v>0</v>
          </cell>
          <cell r="FQ707">
            <v>0</v>
          </cell>
          <cell r="FR707">
            <v>0</v>
          </cell>
          <cell r="FS707">
            <v>0</v>
          </cell>
          <cell r="FT707">
            <v>0</v>
          </cell>
          <cell r="FU707">
            <v>0</v>
          </cell>
          <cell r="FV707">
            <v>0</v>
          </cell>
          <cell r="FW707">
            <v>0</v>
          </cell>
          <cell r="FX707">
            <v>0</v>
          </cell>
          <cell r="FY707">
            <v>0</v>
          </cell>
          <cell r="FZ707">
            <v>0</v>
          </cell>
          <cell r="GA707">
            <v>0</v>
          </cell>
          <cell r="GB707">
            <v>0</v>
          </cell>
          <cell r="GC707">
            <v>0</v>
          </cell>
          <cell r="GD707">
            <v>0</v>
          </cell>
          <cell r="GE707">
            <v>0</v>
          </cell>
          <cell r="GF707">
            <v>0</v>
          </cell>
          <cell r="GG707">
            <v>0</v>
          </cell>
          <cell r="GH707">
            <v>0</v>
          </cell>
          <cell r="GI707">
            <v>0</v>
          </cell>
          <cell r="GJ707">
            <v>0</v>
          </cell>
          <cell r="GK707">
            <v>0</v>
          </cell>
          <cell r="GL707">
            <v>0</v>
          </cell>
          <cell r="GM707">
            <v>0</v>
          </cell>
          <cell r="GN707">
            <v>0</v>
          </cell>
          <cell r="GO707">
            <v>0</v>
          </cell>
          <cell r="GP707">
            <v>0</v>
          </cell>
          <cell r="GQ707">
            <v>0</v>
          </cell>
          <cell r="GR707">
            <v>0</v>
          </cell>
          <cell r="GS707">
            <v>0</v>
          </cell>
          <cell r="GT707">
            <v>0</v>
          </cell>
          <cell r="GU707">
            <v>0</v>
          </cell>
          <cell r="GV707">
            <v>0</v>
          </cell>
          <cell r="GW707">
            <v>0</v>
          </cell>
          <cell r="GX707">
            <v>0</v>
          </cell>
          <cell r="GY707">
            <v>0</v>
          </cell>
          <cell r="GZ707">
            <v>0</v>
          </cell>
          <cell r="HA707">
            <v>0</v>
          </cell>
          <cell r="HB707">
            <v>0</v>
          </cell>
          <cell r="HC707">
            <v>0</v>
          </cell>
          <cell r="HD707">
            <v>0</v>
          </cell>
          <cell r="HE707">
            <v>0</v>
          </cell>
          <cell r="HF707">
            <v>0</v>
          </cell>
          <cell r="HG707">
            <v>0</v>
          </cell>
          <cell r="HH707">
            <v>0</v>
          </cell>
          <cell r="HI707">
            <v>0</v>
          </cell>
          <cell r="HJ707">
            <v>0</v>
          </cell>
          <cell r="HK707">
            <v>0</v>
          </cell>
          <cell r="HL707">
            <v>0</v>
          </cell>
          <cell r="HM707">
            <v>0</v>
          </cell>
          <cell r="HN707">
            <v>0</v>
          </cell>
          <cell r="HO707">
            <v>0</v>
          </cell>
          <cell r="HP707">
            <v>0</v>
          </cell>
          <cell r="HQ707">
            <v>0</v>
          </cell>
          <cell r="HR707">
            <v>0</v>
          </cell>
          <cell r="HS707">
            <v>0</v>
          </cell>
          <cell r="HT707">
            <v>0</v>
          </cell>
          <cell r="HU707">
            <v>0</v>
          </cell>
          <cell r="HV707">
            <v>0</v>
          </cell>
          <cell r="HW707">
            <v>0</v>
          </cell>
          <cell r="HX707">
            <v>0</v>
          </cell>
          <cell r="HY707">
            <v>0</v>
          </cell>
          <cell r="HZ707">
            <v>0</v>
          </cell>
          <cell r="IA707">
            <v>0</v>
          </cell>
          <cell r="IB707">
            <v>0</v>
          </cell>
          <cell r="IC707">
            <v>0</v>
          </cell>
          <cell r="ID707">
            <v>0</v>
          </cell>
          <cell r="IE707">
            <v>0</v>
          </cell>
          <cell r="IF707">
            <v>0</v>
          </cell>
          <cell r="IG707">
            <v>0</v>
          </cell>
          <cell r="IH707">
            <v>0</v>
          </cell>
          <cell r="II707">
            <v>0</v>
          </cell>
          <cell r="IJ707">
            <v>0</v>
          </cell>
          <cell r="IK707">
            <v>0</v>
          </cell>
          <cell r="IL707">
            <v>0</v>
          </cell>
          <cell r="IM707">
            <v>0</v>
          </cell>
          <cell r="IN707">
            <v>0</v>
          </cell>
          <cell r="IO707">
            <v>0</v>
          </cell>
          <cell r="IP707">
            <v>0</v>
          </cell>
          <cell r="IQ707">
            <v>0</v>
          </cell>
          <cell r="IR707">
            <v>0</v>
          </cell>
          <cell r="IS707">
            <v>0</v>
          </cell>
          <cell r="IT707">
            <v>0</v>
          </cell>
          <cell r="IU707">
            <v>0</v>
          </cell>
          <cell r="IV707">
            <v>0</v>
          </cell>
          <cell r="IW707">
            <v>0</v>
          </cell>
          <cell r="IX707">
            <v>0</v>
          </cell>
          <cell r="IY707">
            <v>0</v>
          </cell>
          <cell r="IZ707">
            <v>0</v>
          </cell>
          <cell r="JA707">
            <v>0</v>
          </cell>
          <cell r="JB707">
            <v>0</v>
          </cell>
          <cell r="JC707">
            <v>0</v>
          </cell>
          <cell r="JD707">
            <v>0</v>
          </cell>
          <cell r="JE707">
            <v>0</v>
          </cell>
          <cell r="JF707">
            <v>0</v>
          </cell>
          <cell r="JG707">
            <v>0</v>
          </cell>
          <cell r="JH707">
            <v>0</v>
          </cell>
          <cell r="JI707">
            <v>0</v>
          </cell>
          <cell r="JJ707">
            <v>0</v>
          </cell>
          <cell r="JK707">
            <v>0</v>
          </cell>
          <cell r="JL707">
            <v>0</v>
          </cell>
          <cell r="JM707">
            <v>0</v>
          </cell>
          <cell r="JN707">
            <v>0</v>
          </cell>
          <cell r="JO707">
            <v>0</v>
          </cell>
          <cell r="JP707">
            <v>0</v>
          </cell>
          <cell r="JQ707">
            <v>0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  <cell r="EE708">
            <v>0</v>
          </cell>
          <cell r="EF708">
            <v>0</v>
          </cell>
          <cell r="EG708">
            <v>0</v>
          </cell>
          <cell r="EH708">
            <v>0</v>
          </cell>
          <cell r="EI708">
            <v>0</v>
          </cell>
          <cell r="EJ708">
            <v>0</v>
          </cell>
          <cell r="EK708">
            <v>0</v>
          </cell>
          <cell r="EL708">
            <v>0</v>
          </cell>
          <cell r="EM708">
            <v>0</v>
          </cell>
          <cell r="EN708">
            <v>0</v>
          </cell>
          <cell r="EO708">
            <v>0</v>
          </cell>
          <cell r="EP708">
            <v>0</v>
          </cell>
          <cell r="EQ708">
            <v>0</v>
          </cell>
          <cell r="ER708">
            <v>0</v>
          </cell>
          <cell r="ES708">
            <v>0</v>
          </cell>
          <cell r="ET708">
            <v>0</v>
          </cell>
          <cell r="EU708">
            <v>0</v>
          </cell>
          <cell r="EV708">
            <v>0</v>
          </cell>
          <cell r="EW708">
            <v>0</v>
          </cell>
          <cell r="EX708">
            <v>0</v>
          </cell>
          <cell r="EY708">
            <v>0</v>
          </cell>
          <cell r="EZ708">
            <v>0</v>
          </cell>
          <cell r="FA708">
            <v>0</v>
          </cell>
          <cell r="FB708">
            <v>0</v>
          </cell>
          <cell r="FC708">
            <v>0</v>
          </cell>
          <cell r="FD708">
            <v>0</v>
          </cell>
          <cell r="FE708">
            <v>0</v>
          </cell>
          <cell r="FF708">
            <v>0</v>
          </cell>
          <cell r="FG708">
            <v>0</v>
          </cell>
          <cell r="FH708">
            <v>0</v>
          </cell>
          <cell r="FI708">
            <v>0</v>
          </cell>
          <cell r="FJ708">
            <v>0</v>
          </cell>
          <cell r="FK708">
            <v>0</v>
          </cell>
          <cell r="FL708">
            <v>0</v>
          </cell>
          <cell r="FM708">
            <v>0</v>
          </cell>
          <cell r="FN708">
            <v>0</v>
          </cell>
          <cell r="FO708">
            <v>0</v>
          </cell>
          <cell r="FP708">
            <v>0</v>
          </cell>
          <cell r="FQ708">
            <v>0</v>
          </cell>
          <cell r="FR708">
            <v>0</v>
          </cell>
          <cell r="FS708">
            <v>0</v>
          </cell>
          <cell r="FT708">
            <v>0</v>
          </cell>
          <cell r="FU708">
            <v>0</v>
          </cell>
          <cell r="FV708">
            <v>0</v>
          </cell>
          <cell r="FW708">
            <v>0</v>
          </cell>
          <cell r="FX708">
            <v>0</v>
          </cell>
          <cell r="FY708">
            <v>0</v>
          </cell>
          <cell r="FZ708">
            <v>0</v>
          </cell>
          <cell r="GA708">
            <v>0</v>
          </cell>
          <cell r="GB708">
            <v>0</v>
          </cell>
          <cell r="GC708">
            <v>0</v>
          </cell>
          <cell r="GD708">
            <v>0</v>
          </cell>
          <cell r="GE708">
            <v>0</v>
          </cell>
          <cell r="GF708">
            <v>0</v>
          </cell>
          <cell r="GG708">
            <v>0</v>
          </cell>
          <cell r="GH708">
            <v>0</v>
          </cell>
          <cell r="GI708">
            <v>0</v>
          </cell>
          <cell r="GJ708">
            <v>0</v>
          </cell>
          <cell r="GK708">
            <v>0</v>
          </cell>
          <cell r="GL708">
            <v>0</v>
          </cell>
          <cell r="GM708">
            <v>0</v>
          </cell>
          <cell r="GN708">
            <v>0</v>
          </cell>
          <cell r="GO708">
            <v>0</v>
          </cell>
          <cell r="GP708">
            <v>0</v>
          </cell>
          <cell r="GQ708">
            <v>0</v>
          </cell>
          <cell r="GR708">
            <v>0</v>
          </cell>
          <cell r="GS708">
            <v>0</v>
          </cell>
          <cell r="GT708">
            <v>0</v>
          </cell>
          <cell r="GU708">
            <v>0</v>
          </cell>
          <cell r="GV708">
            <v>0</v>
          </cell>
          <cell r="GW708">
            <v>0</v>
          </cell>
          <cell r="GX708">
            <v>0</v>
          </cell>
          <cell r="GY708">
            <v>0</v>
          </cell>
          <cell r="GZ708">
            <v>0</v>
          </cell>
          <cell r="HA708">
            <v>0</v>
          </cell>
          <cell r="HB708">
            <v>0</v>
          </cell>
          <cell r="HC708">
            <v>0</v>
          </cell>
          <cell r="HD708">
            <v>0</v>
          </cell>
          <cell r="HE708">
            <v>0</v>
          </cell>
          <cell r="HF708">
            <v>0</v>
          </cell>
          <cell r="HG708">
            <v>0</v>
          </cell>
          <cell r="HH708">
            <v>0</v>
          </cell>
          <cell r="HI708">
            <v>0</v>
          </cell>
          <cell r="HJ708">
            <v>0</v>
          </cell>
          <cell r="HK708">
            <v>0</v>
          </cell>
          <cell r="HL708">
            <v>0</v>
          </cell>
          <cell r="HM708">
            <v>0</v>
          </cell>
          <cell r="HN708">
            <v>0</v>
          </cell>
          <cell r="HO708">
            <v>0</v>
          </cell>
          <cell r="HP708">
            <v>0</v>
          </cell>
          <cell r="HQ708">
            <v>0</v>
          </cell>
          <cell r="HR708">
            <v>0</v>
          </cell>
          <cell r="HS708">
            <v>0</v>
          </cell>
          <cell r="HT708">
            <v>0</v>
          </cell>
          <cell r="HU708">
            <v>0</v>
          </cell>
          <cell r="HV708">
            <v>0</v>
          </cell>
          <cell r="HW708">
            <v>0</v>
          </cell>
          <cell r="HX708">
            <v>0</v>
          </cell>
          <cell r="HY708">
            <v>0</v>
          </cell>
          <cell r="HZ708">
            <v>0</v>
          </cell>
          <cell r="IA708">
            <v>0</v>
          </cell>
          <cell r="IB708">
            <v>0</v>
          </cell>
          <cell r="IC708">
            <v>0</v>
          </cell>
          <cell r="ID708">
            <v>0</v>
          </cell>
          <cell r="IE708">
            <v>0</v>
          </cell>
          <cell r="IF708">
            <v>0</v>
          </cell>
          <cell r="IG708">
            <v>0</v>
          </cell>
          <cell r="IH708">
            <v>0</v>
          </cell>
          <cell r="II708">
            <v>0</v>
          </cell>
          <cell r="IJ708">
            <v>0</v>
          </cell>
          <cell r="IK708">
            <v>0</v>
          </cell>
          <cell r="IL708">
            <v>0</v>
          </cell>
          <cell r="IM708">
            <v>0</v>
          </cell>
          <cell r="IN708">
            <v>0</v>
          </cell>
          <cell r="IO708">
            <v>0</v>
          </cell>
          <cell r="IP708">
            <v>0</v>
          </cell>
          <cell r="IQ708">
            <v>0</v>
          </cell>
          <cell r="IR708">
            <v>0</v>
          </cell>
          <cell r="IS708">
            <v>0</v>
          </cell>
          <cell r="IT708">
            <v>0</v>
          </cell>
          <cell r="IU708">
            <v>0</v>
          </cell>
          <cell r="IV708">
            <v>0</v>
          </cell>
          <cell r="IW708">
            <v>0</v>
          </cell>
          <cell r="IX708">
            <v>0</v>
          </cell>
          <cell r="IY708">
            <v>0</v>
          </cell>
          <cell r="IZ708">
            <v>0</v>
          </cell>
          <cell r="JA708">
            <v>0</v>
          </cell>
          <cell r="JB708">
            <v>0</v>
          </cell>
          <cell r="JC708">
            <v>0</v>
          </cell>
          <cell r="JD708">
            <v>0</v>
          </cell>
          <cell r="JE708">
            <v>0</v>
          </cell>
          <cell r="JF708">
            <v>0</v>
          </cell>
          <cell r="JG708">
            <v>0</v>
          </cell>
          <cell r="JH708">
            <v>0</v>
          </cell>
          <cell r="JI708">
            <v>0</v>
          </cell>
          <cell r="JJ708">
            <v>0</v>
          </cell>
          <cell r="JK708">
            <v>0</v>
          </cell>
          <cell r="JL708">
            <v>0</v>
          </cell>
          <cell r="JM708">
            <v>0</v>
          </cell>
          <cell r="JN708">
            <v>0</v>
          </cell>
          <cell r="JO708">
            <v>0</v>
          </cell>
          <cell r="JP708">
            <v>0</v>
          </cell>
          <cell r="JQ708">
            <v>0</v>
          </cell>
        </row>
        <row r="709">
          <cell r="D709" t="str">
            <v>BAT.PX.COR._.ITC.Li_ion_4hr_Local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  <cell r="EJ709">
            <v>0</v>
          </cell>
          <cell r="EK709">
            <v>0</v>
          </cell>
          <cell r="EL709">
            <v>0</v>
          </cell>
          <cell r="EM709">
            <v>0</v>
          </cell>
          <cell r="EN709">
            <v>0</v>
          </cell>
          <cell r="EO709">
            <v>0</v>
          </cell>
          <cell r="EP709">
            <v>0</v>
          </cell>
          <cell r="EQ709">
            <v>0</v>
          </cell>
          <cell r="ER709">
            <v>0</v>
          </cell>
          <cell r="ES709">
            <v>0</v>
          </cell>
          <cell r="ET709">
            <v>0</v>
          </cell>
          <cell r="EU709">
            <v>0</v>
          </cell>
          <cell r="EV709">
            <v>0</v>
          </cell>
          <cell r="EW709">
            <v>0</v>
          </cell>
          <cell r="EX709">
            <v>0</v>
          </cell>
          <cell r="EY709">
            <v>0</v>
          </cell>
          <cell r="EZ709">
            <v>0</v>
          </cell>
          <cell r="FA709">
            <v>0</v>
          </cell>
          <cell r="FB709">
            <v>0</v>
          </cell>
          <cell r="FC709">
            <v>0</v>
          </cell>
          <cell r="FD709">
            <v>0</v>
          </cell>
          <cell r="FE709">
            <v>0</v>
          </cell>
          <cell r="FF709">
            <v>0</v>
          </cell>
          <cell r="FG709">
            <v>0</v>
          </cell>
          <cell r="FH709">
            <v>0</v>
          </cell>
          <cell r="FI709">
            <v>0</v>
          </cell>
          <cell r="FJ709">
            <v>0</v>
          </cell>
          <cell r="FK709">
            <v>0</v>
          </cell>
          <cell r="FL709">
            <v>0</v>
          </cell>
          <cell r="FM709">
            <v>0</v>
          </cell>
          <cell r="FN709">
            <v>0</v>
          </cell>
          <cell r="FO709">
            <v>0</v>
          </cell>
          <cell r="FP709">
            <v>0</v>
          </cell>
          <cell r="FQ709">
            <v>0</v>
          </cell>
          <cell r="FR709">
            <v>0</v>
          </cell>
          <cell r="FS709">
            <v>0</v>
          </cell>
          <cell r="FT709">
            <v>0</v>
          </cell>
          <cell r="FU709">
            <v>0</v>
          </cell>
          <cell r="FV709">
            <v>0</v>
          </cell>
          <cell r="FW709">
            <v>0</v>
          </cell>
          <cell r="FX709">
            <v>0</v>
          </cell>
          <cell r="FY709">
            <v>0</v>
          </cell>
          <cell r="FZ709">
            <v>0</v>
          </cell>
          <cell r="GA709">
            <v>0</v>
          </cell>
          <cell r="GB709">
            <v>0</v>
          </cell>
          <cell r="GC709">
            <v>0</v>
          </cell>
          <cell r="GD709">
            <v>0</v>
          </cell>
          <cell r="GE709">
            <v>0</v>
          </cell>
          <cell r="GF709">
            <v>0</v>
          </cell>
          <cell r="GG709">
            <v>0</v>
          </cell>
          <cell r="GH709">
            <v>0</v>
          </cell>
          <cell r="GI709">
            <v>0</v>
          </cell>
          <cell r="GJ709">
            <v>0</v>
          </cell>
          <cell r="GK709">
            <v>0</v>
          </cell>
          <cell r="GL709">
            <v>0</v>
          </cell>
          <cell r="GM709">
            <v>0</v>
          </cell>
          <cell r="GN709">
            <v>0</v>
          </cell>
          <cell r="GO709">
            <v>0</v>
          </cell>
          <cell r="GP709">
            <v>0</v>
          </cell>
          <cell r="GQ709">
            <v>0</v>
          </cell>
          <cell r="GR709">
            <v>0</v>
          </cell>
          <cell r="GS709">
            <v>0</v>
          </cell>
          <cell r="GT709">
            <v>0</v>
          </cell>
          <cell r="GU709">
            <v>0</v>
          </cell>
          <cell r="GV709">
            <v>0</v>
          </cell>
          <cell r="GW709">
            <v>0</v>
          </cell>
          <cell r="GX709">
            <v>0</v>
          </cell>
          <cell r="GY709">
            <v>0</v>
          </cell>
          <cell r="GZ709">
            <v>0</v>
          </cell>
          <cell r="HA709">
            <v>0</v>
          </cell>
          <cell r="HB709">
            <v>0</v>
          </cell>
          <cell r="HC709">
            <v>0</v>
          </cell>
          <cell r="HD709">
            <v>0</v>
          </cell>
          <cell r="HE709">
            <v>0</v>
          </cell>
          <cell r="HF709">
            <v>0</v>
          </cell>
          <cell r="HG709">
            <v>0</v>
          </cell>
          <cell r="HH709">
            <v>0</v>
          </cell>
          <cell r="HI709">
            <v>0</v>
          </cell>
          <cell r="HJ709">
            <v>0</v>
          </cell>
          <cell r="HK709">
            <v>0</v>
          </cell>
          <cell r="HL709">
            <v>0</v>
          </cell>
          <cell r="HM709">
            <v>0</v>
          </cell>
          <cell r="HN709">
            <v>0</v>
          </cell>
          <cell r="HO709">
            <v>0</v>
          </cell>
          <cell r="HP709">
            <v>0</v>
          </cell>
          <cell r="HQ709">
            <v>0</v>
          </cell>
          <cell r="HR709">
            <v>0</v>
          </cell>
          <cell r="HS709">
            <v>0</v>
          </cell>
          <cell r="HT709">
            <v>0</v>
          </cell>
          <cell r="HU709">
            <v>0</v>
          </cell>
          <cell r="HV709">
            <v>0</v>
          </cell>
          <cell r="HW709">
            <v>0</v>
          </cell>
          <cell r="HX709">
            <v>0</v>
          </cell>
          <cell r="HY709">
            <v>0</v>
          </cell>
          <cell r="HZ709">
            <v>0</v>
          </cell>
          <cell r="IA709">
            <v>0</v>
          </cell>
          <cell r="IB709">
            <v>0</v>
          </cell>
          <cell r="IC709">
            <v>0</v>
          </cell>
          <cell r="ID709">
            <v>0</v>
          </cell>
          <cell r="IE709">
            <v>0</v>
          </cell>
          <cell r="IF709">
            <v>0</v>
          </cell>
          <cell r="IG709">
            <v>0</v>
          </cell>
          <cell r="IH709">
            <v>0</v>
          </cell>
          <cell r="II709">
            <v>0</v>
          </cell>
          <cell r="IJ709">
            <v>0</v>
          </cell>
          <cell r="IK709">
            <v>0</v>
          </cell>
          <cell r="IL709">
            <v>0</v>
          </cell>
          <cell r="IM709">
            <v>0</v>
          </cell>
          <cell r="IN709">
            <v>0</v>
          </cell>
          <cell r="IO709">
            <v>0</v>
          </cell>
          <cell r="IP709">
            <v>0</v>
          </cell>
          <cell r="IQ709">
            <v>0</v>
          </cell>
          <cell r="IR709">
            <v>0</v>
          </cell>
          <cell r="IS709">
            <v>0</v>
          </cell>
          <cell r="IT709">
            <v>0</v>
          </cell>
          <cell r="IU709">
            <v>0</v>
          </cell>
          <cell r="IV709">
            <v>0</v>
          </cell>
          <cell r="IW709">
            <v>0</v>
          </cell>
          <cell r="IX709">
            <v>0</v>
          </cell>
          <cell r="IY709">
            <v>0</v>
          </cell>
          <cell r="IZ709">
            <v>0</v>
          </cell>
          <cell r="JA709">
            <v>0</v>
          </cell>
          <cell r="JB709">
            <v>0</v>
          </cell>
          <cell r="JC709">
            <v>0</v>
          </cell>
          <cell r="JD709">
            <v>0</v>
          </cell>
          <cell r="JE709">
            <v>0</v>
          </cell>
          <cell r="JF709">
            <v>0</v>
          </cell>
          <cell r="JG709">
            <v>0</v>
          </cell>
          <cell r="JH709">
            <v>0</v>
          </cell>
          <cell r="JI709">
            <v>0</v>
          </cell>
          <cell r="JJ709">
            <v>0</v>
          </cell>
          <cell r="JK709">
            <v>0</v>
          </cell>
          <cell r="JL709">
            <v>0</v>
          </cell>
          <cell r="JM709">
            <v>0</v>
          </cell>
          <cell r="JN709">
            <v>0</v>
          </cell>
          <cell r="JO709">
            <v>0</v>
          </cell>
          <cell r="JP709">
            <v>0</v>
          </cell>
          <cell r="JQ709">
            <v>0</v>
          </cell>
        </row>
        <row r="710">
          <cell r="D710" t="str">
            <v>BAT.PX.DJW._.ITC.Li_ion_4hr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  <cell r="EE710">
            <v>0</v>
          </cell>
          <cell r="EF710">
            <v>0</v>
          </cell>
          <cell r="EG710">
            <v>0</v>
          </cell>
          <cell r="EH710">
            <v>0</v>
          </cell>
          <cell r="EI710">
            <v>0</v>
          </cell>
          <cell r="EJ710">
            <v>0</v>
          </cell>
          <cell r="EK710">
            <v>0</v>
          </cell>
          <cell r="EL710">
            <v>0</v>
          </cell>
          <cell r="EM710">
            <v>0</v>
          </cell>
          <cell r="EN710">
            <v>0</v>
          </cell>
          <cell r="EO710">
            <v>0</v>
          </cell>
          <cell r="EP710">
            <v>0</v>
          </cell>
          <cell r="EQ710">
            <v>0</v>
          </cell>
          <cell r="ER710">
            <v>0</v>
          </cell>
          <cell r="ES710">
            <v>0</v>
          </cell>
          <cell r="ET710">
            <v>0</v>
          </cell>
          <cell r="EU710">
            <v>0</v>
          </cell>
          <cell r="EV710">
            <v>0</v>
          </cell>
          <cell r="EW710">
            <v>0</v>
          </cell>
          <cell r="EX710">
            <v>0</v>
          </cell>
          <cell r="EY710">
            <v>0</v>
          </cell>
          <cell r="EZ710">
            <v>0</v>
          </cell>
          <cell r="FA710">
            <v>0</v>
          </cell>
          <cell r="FB710">
            <v>0</v>
          </cell>
          <cell r="FC710">
            <v>0</v>
          </cell>
          <cell r="FD710">
            <v>0</v>
          </cell>
          <cell r="FE710">
            <v>0</v>
          </cell>
          <cell r="FF710">
            <v>0</v>
          </cell>
          <cell r="FG710">
            <v>0</v>
          </cell>
          <cell r="FH710">
            <v>0</v>
          </cell>
          <cell r="FI710">
            <v>0</v>
          </cell>
          <cell r="FJ710">
            <v>0</v>
          </cell>
          <cell r="FK710">
            <v>0</v>
          </cell>
          <cell r="FL710">
            <v>0</v>
          </cell>
          <cell r="FM710">
            <v>0</v>
          </cell>
          <cell r="FN710">
            <v>0</v>
          </cell>
          <cell r="FO710">
            <v>0</v>
          </cell>
          <cell r="FP710">
            <v>0</v>
          </cell>
          <cell r="FQ710">
            <v>0</v>
          </cell>
          <cell r="FR710">
            <v>0</v>
          </cell>
          <cell r="FS710">
            <v>0</v>
          </cell>
          <cell r="FT710">
            <v>0</v>
          </cell>
          <cell r="FU710">
            <v>0</v>
          </cell>
          <cell r="FV710">
            <v>0</v>
          </cell>
          <cell r="FW710">
            <v>0</v>
          </cell>
          <cell r="FX710">
            <v>0</v>
          </cell>
          <cell r="FY710">
            <v>0</v>
          </cell>
          <cell r="FZ710">
            <v>0</v>
          </cell>
          <cell r="GA710">
            <v>0</v>
          </cell>
          <cell r="GB710">
            <v>0</v>
          </cell>
          <cell r="GC710">
            <v>0</v>
          </cell>
          <cell r="GD710">
            <v>0</v>
          </cell>
          <cell r="GE710">
            <v>0</v>
          </cell>
          <cell r="GF710">
            <v>0</v>
          </cell>
          <cell r="GG710">
            <v>0</v>
          </cell>
          <cell r="GH710">
            <v>0</v>
          </cell>
          <cell r="GI710">
            <v>0</v>
          </cell>
          <cell r="GJ710">
            <v>0</v>
          </cell>
          <cell r="GK710">
            <v>0</v>
          </cell>
          <cell r="GL710">
            <v>0</v>
          </cell>
          <cell r="GM710">
            <v>0</v>
          </cell>
          <cell r="GN710">
            <v>0</v>
          </cell>
          <cell r="GO710">
            <v>0</v>
          </cell>
          <cell r="GP710">
            <v>0</v>
          </cell>
          <cell r="GQ710">
            <v>0</v>
          </cell>
          <cell r="GR710">
            <v>0</v>
          </cell>
          <cell r="GS710">
            <v>0</v>
          </cell>
          <cell r="GT710">
            <v>0</v>
          </cell>
          <cell r="GU710">
            <v>0</v>
          </cell>
          <cell r="GV710">
            <v>0</v>
          </cell>
          <cell r="GW710">
            <v>0</v>
          </cell>
          <cell r="GX710">
            <v>0</v>
          </cell>
          <cell r="GY710">
            <v>0</v>
          </cell>
          <cell r="GZ710">
            <v>0</v>
          </cell>
          <cell r="HA710">
            <v>0</v>
          </cell>
          <cell r="HB710">
            <v>0</v>
          </cell>
          <cell r="HC710">
            <v>0</v>
          </cell>
          <cell r="HD710">
            <v>0</v>
          </cell>
          <cell r="HE710">
            <v>0</v>
          </cell>
          <cell r="HF710">
            <v>0</v>
          </cell>
          <cell r="HG710">
            <v>0</v>
          </cell>
          <cell r="HH710">
            <v>0</v>
          </cell>
          <cell r="HI710">
            <v>0</v>
          </cell>
          <cell r="HJ710">
            <v>0</v>
          </cell>
          <cell r="HK710">
            <v>0</v>
          </cell>
          <cell r="HL710">
            <v>0</v>
          </cell>
          <cell r="HM710">
            <v>0</v>
          </cell>
          <cell r="HN710">
            <v>0</v>
          </cell>
          <cell r="HO710">
            <v>0</v>
          </cell>
          <cell r="HP710">
            <v>0</v>
          </cell>
          <cell r="HQ710">
            <v>0</v>
          </cell>
          <cell r="HR710">
            <v>0</v>
          </cell>
          <cell r="HS710">
            <v>0</v>
          </cell>
          <cell r="HT710">
            <v>0</v>
          </cell>
          <cell r="HU710">
            <v>0</v>
          </cell>
          <cell r="HV710">
            <v>0</v>
          </cell>
          <cell r="HW710">
            <v>0</v>
          </cell>
          <cell r="HX710">
            <v>0</v>
          </cell>
          <cell r="HY710">
            <v>0</v>
          </cell>
          <cell r="HZ710">
            <v>0</v>
          </cell>
          <cell r="IA710">
            <v>0</v>
          </cell>
          <cell r="IB710">
            <v>0</v>
          </cell>
          <cell r="IC710">
            <v>0</v>
          </cell>
          <cell r="ID710">
            <v>0</v>
          </cell>
          <cell r="IE710">
            <v>0</v>
          </cell>
          <cell r="IF710">
            <v>0</v>
          </cell>
          <cell r="IG710">
            <v>0</v>
          </cell>
          <cell r="IH710">
            <v>0</v>
          </cell>
          <cell r="II710">
            <v>0</v>
          </cell>
          <cell r="IJ710">
            <v>0</v>
          </cell>
          <cell r="IK710">
            <v>0</v>
          </cell>
          <cell r="IL710">
            <v>0</v>
          </cell>
          <cell r="IM710">
            <v>0</v>
          </cell>
          <cell r="IN710">
            <v>0</v>
          </cell>
          <cell r="IO710">
            <v>0</v>
          </cell>
          <cell r="IP710">
            <v>0</v>
          </cell>
          <cell r="IQ710">
            <v>0</v>
          </cell>
          <cell r="IR710">
            <v>0</v>
          </cell>
          <cell r="IS710">
            <v>0</v>
          </cell>
          <cell r="IT710">
            <v>0</v>
          </cell>
          <cell r="IU710">
            <v>0</v>
          </cell>
          <cell r="IV710">
            <v>0</v>
          </cell>
          <cell r="IW710">
            <v>0</v>
          </cell>
          <cell r="IX710">
            <v>0</v>
          </cell>
          <cell r="IY710">
            <v>0</v>
          </cell>
          <cell r="IZ710">
            <v>0</v>
          </cell>
          <cell r="JA710">
            <v>0</v>
          </cell>
          <cell r="JB710">
            <v>0</v>
          </cell>
          <cell r="JC710">
            <v>0</v>
          </cell>
          <cell r="JD710">
            <v>0</v>
          </cell>
          <cell r="JE710">
            <v>0</v>
          </cell>
          <cell r="JF710">
            <v>0</v>
          </cell>
          <cell r="JG710">
            <v>0</v>
          </cell>
          <cell r="JH710">
            <v>0</v>
          </cell>
          <cell r="JI710">
            <v>0</v>
          </cell>
          <cell r="JJ710">
            <v>0</v>
          </cell>
          <cell r="JK710">
            <v>0</v>
          </cell>
          <cell r="JL710">
            <v>0</v>
          </cell>
          <cell r="JM710">
            <v>0</v>
          </cell>
          <cell r="JN710">
            <v>0</v>
          </cell>
          <cell r="JO710">
            <v>0</v>
          </cell>
          <cell r="JP710">
            <v>0</v>
          </cell>
          <cell r="JQ710">
            <v>0</v>
          </cell>
        </row>
        <row r="711">
          <cell r="D711" t="str">
            <v>BAT.PX.GOE._.ITC.Li_ion_4hr_Local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  <cell r="EE711">
            <v>0</v>
          </cell>
          <cell r="EF711">
            <v>0</v>
          </cell>
          <cell r="EG711">
            <v>0</v>
          </cell>
          <cell r="EH711">
            <v>0</v>
          </cell>
          <cell r="EI711">
            <v>0</v>
          </cell>
          <cell r="EJ711">
            <v>0</v>
          </cell>
          <cell r="EK711">
            <v>0</v>
          </cell>
          <cell r="EL711">
            <v>0</v>
          </cell>
          <cell r="EM711">
            <v>0</v>
          </cell>
          <cell r="EN711">
            <v>0</v>
          </cell>
          <cell r="EO711">
            <v>0</v>
          </cell>
          <cell r="EP711">
            <v>0</v>
          </cell>
          <cell r="EQ711">
            <v>0</v>
          </cell>
          <cell r="ER711">
            <v>0</v>
          </cell>
          <cell r="ES711">
            <v>0</v>
          </cell>
          <cell r="ET711">
            <v>0</v>
          </cell>
          <cell r="EU711">
            <v>0</v>
          </cell>
          <cell r="EV711">
            <v>0</v>
          </cell>
          <cell r="EW711">
            <v>0</v>
          </cell>
          <cell r="EX711">
            <v>0</v>
          </cell>
          <cell r="EY711">
            <v>0</v>
          </cell>
          <cell r="EZ711">
            <v>0</v>
          </cell>
          <cell r="FA711">
            <v>0</v>
          </cell>
          <cell r="FB711">
            <v>0</v>
          </cell>
          <cell r="FC711">
            <v>0</v>
          </cell>
          <cell r="FD711">
            <v>0</v>
          </cell>
          <cell r="FE711">
            <v>0</v>
          </cell>
          <cell r="FF711">
            <v>0</v>
          </cell>
          <cell r="FG711">
            <v>0</v>
          </cell>
          <cell r="FH711">
            <v>0</v>
          </cell>
          <cell r="FI711">
            <v>0</v>
          </cell>
          <cell r="FJ711">
            <v>0</v>
          </cell>
          <cell r="FK711">
            <v>0</v>
          </cell>
          <cell r="FL711">
            <v>0</v>
          </cell>
          <cell r="FM711">
            <v>0</v>
          </cell>
          <cell r="FN711">
            <v>0</v>
          </cell>
          <cell r="FO711">
            <v>0</v>
          </cell>
          <cell r="FP711">
            <v>0</v>
          </cell>
          <cell r="FQ711">
            <v>0</v>
          </cell>
          <cell r="FR711">
            <v>0</v>
          </cell>
          <cell r="FS711">
            <v>0</v>
          </cell>
          <cell r="FT711">
            <v>0</v>
          </cell>
          <cell r="FU711">
            <v>0</v>
          </cell>
          <cell r="FV711">
            <v>0</v>
          </cell>
          <cell r="FW711">
            <v>0</v>
          </cell>
          <cell r="FX711">
            <v>0</v>
          </cell>
          <cell r="FY711">
            <v>0</v>
          </cell>
          <cell r="FZ711">
            <v>0</v>
          </cell>
          <cell r="GA711">
            <v>0</v>
          </cell>
          <cell r="GB711">
            <v>0</v>
          </cell>
          <cell r="GC711">
            <v>0</v>
          </cell>
          <cell r="GD711">
            <v>0</v>
          </cell>
          <cell r="GE711">
            <v>0</v>
          </cell>
          <cell r="GF711">
            <v>0</v>
          </cell>
          <cell r="GG711">
            <v>0</v>
          </cell>
          <cell r="GH711">
            <v>0</v>
          </cell>
          <cell r="GI711">
            <v>0</v>
          </cell>
          <cell r="GJ711">
            <v>0</v>
          </cell>
          <cell r="GK711">
            <v>0</v>
          </cell>
          <cell r="GL711">
            <v>0</v>
          </cell>
          <cell r="GM711">
            <v>0</v>
          </cell>
          <cell r="GN711">
            <v>0</v>
          </cell>
          <cell r="GO711">
            <v>0</v>
          </cell>
          <cell r="GP711">
            <v>0</v>
          </cell>
          <cell r="GQ711">
            <v>0</v>
          </cell>
          <cell r="GR711">
            <v>0</v>
          </cell>
          <cell r="GS711">
            <v>0</v>
          </cell>
          <cell r="GT711">
            <v>0</v>
          </cell>
          <cell r="GU711">
            <v>0</v>
          </cell>
          <cell r="GV711">
            <v>0</v>
          </cell>
          <cell r="GW711">
            <v>0</v>
          </cell>
          <cell r="GX711">
            <v>0</v>
          </cell>
          <cell r="GY711">
            <v>0</v>
          </cell>
          <cell r="GZ711">
            <v>0</v>
          </cell>
          <cell r="HA711">
            <v>0</v>
          </cell>
          <cell r="HB711">
            <v>0</v>
          </cell>
          <cell r="HC711">
            <v>0</v>
          </cell>
          <cell r="HD711">
            <v>0</v>
          </cell>
          <cell r="HE711">
            <v>0</v>
          </cell>
          <cell r="HF711">
            <v>0</v>
          </cell>
          <cell r="HG711">
            <v>0</v>
          </cell>
          <cell r="HH711">
            <v>0</v>
          </cell>
          <cell r="HI711">
            <v>0</v>
          </cell>
          <cell r="HJ711">
            <v>0</v>
          </cell>
          <cell r="HK711">
            <v>0</v>
          </cell>
          <cell r="HL711">
            <v>0</v>
          </cell>
          <cell r="HM711">
            <v>0</v>
          </cell>
          <cell r="HN711">
            <v>0</v>
          </cell>
          <cell r="HO711">
            <v>0</v>
          </cell>
          <cell r="HP711">
            <v>0</v>
          </cell>
          <cell r="HQ711">
            <v>0</v>
          </cell>
          <cell r="HR711">
            <v>0</v>
          </cell>
          <cell r="HS711">
            <v>0</v>
          </cell>
          <cell r="HT711">
            <v>0</v>
          </cell>
          <cell r="HU711">
            <v>0</v>
          </cell>
          <cell r="HV711">
            <v>0</v>
          </cell>
          <cell r="HW711">
            <v>0</v>
          </cell>
          <cell r="HX711">
            <v>0</v>
          </cell>
          <cell r="HY711">
            <v>0</v>
          </cell>
          <cell r="HZ711">
            <v>0</v>
          </cell>
          <cell r="IA711">
            <v>0</v>
          </cell>
          <cell r="IB711">
            <v>0</v>
          </cell>
          <cell r="IC711">
            <v>0</v>
          </cell>
          <cell r="ID711">
            <v>0</v>
          </cell>
          <cell r="IE711">
            <v>0</v>
          </cell>
          <cell r="IF711">
            <v>0</v>
          </cell>
          <cell r="IG711">
            <v>0</v>
          </cell>
          <cell r="IH711">
            <v>0</v>
          </cell>
          <cell r="II711">
            <v>0</v>
          </cell>
          <cell r="IJ711">
            <v>0</v>
          </cell>
          <cell r="IK711">
            <v>0</v>
          </cell>
          <cell r="IL711">
            <v>0</v>
          </cell>
          <cell r="IM711">
            <v>0</v>
          </cell>
          <cell r="IN711">
            <v>0</v>
          </cell>
          <cell r="IO711">
            <v>0</v>
          </cell>
          <cell r="IP711">
            <v>0</v>
          </cell>
          <cell r="IQ711">
            <v>0</v>
          </cell>
          <cell r="IR711">
            <v>0</v>
          </cell>
          <cell r="IS711">
            <v>0</v>
          </cell>
          <cell r="IT711">
            <v>0</v>
          </cell>
          <cell r="IU711">
            <v>0</v>
          </cell>
          <cell r="IV711">
            <v>0</v>
          </cell>
          <cell r="IW711">
            <v>0</v>
          </cell>
          <cell r="IX711">
            <v>0</v>
          </cell>
          <cell r="IY711">
            <v>0</v>
          </cell>
          <cell r="IZ711">
            <v>0</v>
          </cell>
          <cell r="JA711">
            <v>0</v>
          </cell>
          <cell r="JB711">
            <v>0</v>
          </cell>
          <cell r="JC711">
            <v>0</v>
          </cell>
          <cell r="JD711">
            <v>0</v>
          </cell>
          <cell r="JE711">
            <v>0</v>
          </cell>
          <cell r="JF711">
            <v>0</v>
          </cell>
          <cell r="JG711">
            <v>0</v>
          </cell>
          <cell r="JH711">
            <v>0</v>
          </cell>
          <cell r="JI711">
            <v>0</v>
          </cell>
          <cell r="JJ711">
            <v>0</v>
          </cell>
          <cell r="JK711">
            <v>0</v>
          </cell>
          <cell r="JL711">
            <v>0</v>
          </cell>
          <cell r="JM711">
            <v>0</v>
          </cell>
          <cell r="JN711">
            <v>0</v>
          </cell>
          <cell r="JO711">
            <v>0</v>
          </cell>
          <cell r="JP711">
            <v>0</v>
          </cell>
          <cell r="JQ711">
            <v>0</v>
          </cell>
        </row>
        <row r="712">
          <cell r="D712" t="str">
            <v>BAT.PX.HTG._.ITC.Li_ion_4hr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  <cell r="EE712">
            <v>0</v>
          </cell>
          <cell r="EF712">
            <v>0</v>
          </cell>
          <cell r="EG712">
            <v>0</v>
          </cell>
          <cell r="EH712">
            <v>0</v>
          </cell>
          <cell r="EI712">
            <v>0</v>
          </cell>
          <cell r="EJ712">
            <v>0</v>
          </cell>
          <cell r="EK712">
            <v>0</v>
          </cell>
          <cell r="EL712">
            <v>0</v>
          </cell>
          <cell r="EM712">
            <v>0</v>
          </cell>
          <cell r="EN712">
            <v>0</v>
          </cell>
          <cell r="EO712">
            <v>0</v>
          </cell>
          <cell r="EP712">
            <v>0</v>
          </cell>
          <cell r="EQ712">
            <v>0</v>
          </cell>
          <cell r="ER712">
            <v>0</v>
          </cell>
          <cell r="ES712">
            <v>0</v>
          </cell>
          <cell r="ET712">
            <v>0</v>
          </cell>
          <cell r="EU712">
            <v>0</v>
          </cell>
          <cell r="EV712">
            <v>0</v>
          </cell>
          <cell r="EW712">
            <v>0</v>
          </cell>
          <cell r="EX712">
            <v>0</v>
          </cell>
          <cell r="EY712">
            <v>0</v>
          </cell>
          <cell r="EZ712">
            <v>0</v>
          </cell>
          <cell r="FA712">
            <v>0</v>
          </cell>
          <cell r="FB712">
            <v>0</v>
          </cell>
          <cell r="FC712">
            <v>0</v>
          </cell>
          <cell r="FD712">
            <v>0</v>
          </cell>
          <cell r="FE712">
            <v>0</v>
          </cell>
          <cell r="FF712">
            <v>0</v>
          </cell>
          <cell r="FG712">
            <v>0</v>
          </cell>
          <cell r="FH712">
            <v>0</v>
          </cell>
          <cell r="FI712">
            <v>0</v>
          </cell>
          <cell r="FJ712">
            <v>0</v>
          </cell>
          <cell r="FK712">
            <v>0</v>
          </cell>
          <cell r="FL712">
            <v>0</v>
          </cell>
          <cell r="FM712">
            <v>0</v>
          </cell>
          <cell r="FN712">
            <v>0</v>
          </cell>
          <cell r="FO712">
            <v>0</v>
          </cell>
          <cell r="FP712">
            <v>0</v>
          </cell>
          <cell r="FQ712">
            <v>0</v>
          </cell>
          <cell r="FR712">
            <v>0</v>
          </cell>
          <cell r="FS712">
            <v>0</v>
          </cell>
          <cell r="FT712">
            <v>0</v>
          </cell>
          <cell r="FU712">
            <v>0</v>
          </cell>
          <cell r="FV712">
            <v>0</v>
          </cell>
          <cell r="FW712">
            <v>0</v>
          </cell>
          <cell r="FX712">
            <v>0</v>
          </cell>
          <cell r="FY712">
            <v>0</v>
          </cell>
          <cell r="FZ712">
            <v>0</v>
          </cell>
          <cell r="GA712">
            <v>0</v>
          </cell>
          <cell r="GB712">
            <v>0</v>
          </cell>
          <cell r="GC712">
            <v>0</v>
          </cell>
          <cell r="GD712">
            <v>0</v>
          </cell>
          <cell r="GE712">
            <v>0</v>
          </cell>
          <cell r="GF712">
            <v>0</v>
          </cell>
          <cell r="GG712">
            <v>0</v>
          </cell>
          <cell r="GH712">
            <v>0</v>
          </cell>
          <cell r="GI712">
            <v>0</v>
          </cell>
          <cell r="GJ712">
            <v>0</v>
          </cell>
          <cell r="GK712">
            <v>0</v>
          </cell>
          <cell r="GL712">
            <v>0</v>
          </cell>
          <cell r="GM712">
            <v>0</v>
          </cell>
          <cell r="GN712">
            <v>0</v>
          </cell>
          <cell r="GO712">
            <v>0</v>
          </cell>
          <cell r="GP712">
            <v>0</v>
          </cell>
          <cell r="GQ712">
            <v>0</v>
          </cell>
          <cell r="GR712">
            <v>0</v>
          </cell>
          <cell r="GS712">
            <v>0</v>
          </cell>
          <cell r="GT712">
            <v>0</v>
          </cell>
          <cell r="GU712">
            <v>0</v>
          </cell>
          <cell r="GV712">
            <v>0</v>
          </cell>
          <cell r="GW712">
            <v>0</v>
          </cell>
          <cell r="GX712">
            <v>0</v>
          </cell>
          <cell r="GY712">
            <v>0</v>
          </cell>
          <cell r="GZ712">
            <v>0</v>
          </cell>
          <cell r="HA712">
            <v>0</v>
          </cell>
          <cell r="HB712">
            <v>0</v>
          </cell>
          <cell r="HC712">
            <v>0</v>
          </cell>
          <cell r="HD712">
            <v>0</v>
          </cell>
          <cell r="HE712">
            <v>0</v>
          </cell>
          <cell r="HF712">
            <v>0</v>
          </cell>
          <cell r="HG712">
            <v>0</v>
          </cell>
          <cell r="HH712">
            <v>0</v>
          </cell>
          <cell r="HI712">
            <v>0</v>
          </cell>
          <cell r="HJ712">
            <v>0</v>
          </cell>
          <cell r="HK712">
            <v>0</v>
          </cell>
          <cell r="HL712">
            <v>0</v>
          </cell>
          <cell r="HM712">
            <v>0</v>
          </cell>
          <cell r="HN712">
            <v>0</v>
          </cell>
          <cell r="HO712">
            <v>0</v>
          </cell>
          <cell r="HP712">
            <v>0</v>
          </cell>
          <cell r="HQ712">
            <v>0</v>
          </cell>
          <cell r="HR712">
            <v>0</v>
          </cell>
          <cell r="HS712">
            <v>0</v>
          </cell>
          <cell r="HT712">
            <v>0</v>
          </cell>
          <cell r="HU712">
            <v>0</v>
          </cell>
          <cell r="HV712">
            <v>0</v>
          </cell>
          <cell r="HW712">
            <v>0</v>
          </cell>
          <cell r="HX712">
            <v>0</v>
          </cell>
          <cell r="HY712">
            <v>0</v>
          </cell>
          <cell r="HZ712">
            <v>0</v>
          </cell>
          <cell r="IA712">
            <v>0</v>
          </cell>
          <cell r="IB712">
            <v>0</v>
          </cell>
          <cell r="IC712">
            <v>0</v>
          </cell>
          <cell r="ID712">
            <v>0</v>
          </cell>
          <cell r="IE712">
            <v>0</v>
          </cell>
          <cell r="IF712">
            <v>0</v>
          </cell>
          <cell r="IG712">
            <v>0</v>
          </cell>
          <cell r="IH712">
            <v>0</v>
          </cell>
          <cell r="II712">
            <v>0</v>
          </cell>
          <cell r="IJ712">
            <v>0</v>
          </cell>
          <cell r="IK712">
            <v>0</v>
          </cell>
          <cell r="IL712">
            <v>0</v>
          </cell>
          <cell r="IM712">
            <v>0</v>
          </cell>
          <cell r="IN712">
            <v>0</v>
          </cell>
          <cell r="IO712">
            <v>0</v>
          </cell>
          <cell r="IP712">
            <v>0</v>
          </cell>
          <cell r="IQ712">
            <v>0</v>
          </cell>
          <cell r="IR712">
            <v>0</v>
          </cell>
          <cell r="IS712">
            <v>0</v>
          </cell>
          <cell r="IT712">
            <v>0</v>
          </cell>
          <cell r="IU712">
            <v>0</v>
          </cell>
          <cell r="IV712">
            <v>0</v>
          </cell>
          <cell r="IW712">
            <v>0</v>
          </cell>
          <cell r="IX712">
            <v>0</v>
          </cell>
          <cell r="IY712">
            <v>0</v>
          </cell>
          <cell r="IZ712">
            <v>0</v>
          </cell>
          <cell r="JA712">
            <v>0</v>
          </cell>
          <cell r="JB712">
            <v>0</v>
          </cell>
          <cell r="JC712">
            <v>0</v>
          </cell>
          <cell r="JD712">
            <v>0</v>
          </cell>
          <cell r="JE712">
            <v>0</v>
          </cell>
          <cell r="JF712">
            <v>0</v>
          </cell>
          <cell r="JG712">
            <v>0</v>
          </cell>
          <cell r="JH712">
            <v>0</v>
          </cell>
          <cell r="JI712">
            <v>0</v>
          </cell>
          <cell r="JJ712">
            <v>0</v>
          </cell>
          <cell r="JK712">
            <v>0</v>
          </cell>
          <cell r="JL712">
            <v>0</v>
          </cell>
          <cell r="JM712">
            <v>0</v>
          </cell>
          <cell r="JN712">
            <v>0</v>
          </cell>
          <cell r="JO712">
            <v>0</v>
          </cell>
          <cell r="JP712">
            <v>0</v>
          </cell>
          <cell r="JQ712">
            <v>0</v>
          </cell>
        </row>
        <row r="713">
          <cell r="D713" t="str">
            <v>BAT.PX.NTN._.ITC.Li_ion_4hr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  <cell r="EE713">
            <v>0</v>
          </cell>
          <cell r="EF713">
            <v>0</v>
          </cell>
          <cell r="EG713">
            <v>0</v>
          </cell>
          <cell r="EH713">
            <v>0</v>
          </cell>
          <cell r="EI713">
            <v>0</v>
          </cell>
          <cell r="EJ713">
            <v>0</v>
          </cell>
          <cell r="EK713">
            <v>0</v>
          </cell>
          <cell r="EL713">
            <v>0</v>
          </cell>
          <cell r="EM713">
            <v>0</v>
          </cell>
          <cell r="EN713">
            <v>0</v>
          </cell>
          <cell r="EO713">
            <v>0</v>
          </cell>
          <cell r="EP713">
            <v>0</v>
          </cell>
          <cell r="EQ713">
            <v>0</v>
          </cell>
          <cell r="ER713">
            <v>0</v>
          </cell>
          <cell r="ES713">
            <v>0</v>
          </cell>
          <cell r="ET713">
            <v>0</v>
          </cell>
          <cell r="EU713">
            <v>0</v>
          </cell>
          <cell r="EV713">
            <v>0</v>
          </cell>
          <cell r="EW713">
            <v>0</v>
          </cell>
          <cell r="EX713">
            <v>0</v>
          </cell>
          <cell r="EY713">
            <v>0</v>
          </cell>
          <cell r="EZ713">
            <v>0</v>
          </cell>
          <cell r="FA713">
            <v>0</v>
          </cell>
          <cell r="FB713">
            <v>0</v>
          </cell>
          <cell r="FC713">
            <v>0</v>
          </cell>
          <cell r="FD713">
            <v>0</v>
          </cell>
          <cell r="FE713">
            <v>0</v>
          </cell>
          <cell r="FF713">
            <v>0</v>
          </cell>
          <cell r="FG713">
            <v>0</v>
          </cell>
          <cell r="FH713">
            <v>0</v>
          </cell>
          <cell r="FI713">
            <v>0</v>
          </cell>
          <cell r="FJ713">
            <v>0</v>
          </cell>
          <cell r="FK713">
            <v>0</v>
          </cell>
          <cell r="FL713">
            <v>0</v>
          </cell>
          <cell r="FM713">
            <v>0</v>
          </cell>
          <cell r="FN713">
            <v>0</v>
          </cell>
          <cell r="FO713">
            <v>0</v>
          </cell>
          <cell r="FP713">
            <v>0</v>
          </cell>
          <cell r="FQ713">
            <v>0</v>
          </cell>
          <cell r="FR713">
            <v>0</v>
          </cell>
          <cell r="FS713">
            <v>0</v>
          </cell>
          <cell r="FT713">
            <v>0</v>
          </cell>
          <cell r="FU713">
            <v>0</v>
          </cell>
          <cell r="FV713">
            <v>0</v>
          </cell>
          <cell r="FW713">
            <v>0</v>
          </cell>
          <cell r="FX713">
            <v>0</v>
          </cell>
          <cell r="FY713">
            <v>0</v>
          </cell>
          <cell r="FZ713">
            <v>0</v>
          </cell>
          <cell r="GA713">
            <v>0</v>
          </cell>
          <cell r="GB713">
            <v>0</v>
          </cell>
          <cell r="GC713">
            <v>0</v>
          </cell>
          <cell r="GD713">
            <v>0</v>
          </cell>
          <cell r="GE713">
            <v>0</v>
          </cell>
          <cell r="GF713">
            <v>0</v>
          </cell>
          <cell r="GG713">
            <v>0</v>
          </cell>
          <cell r="GH713">
            <v>0</v>
          </cell>
          <cell r="GI713">
            <v>0</v>
          </cell>
          <cell r="GJ713">
            <v>0</v>
          </cell>
          <cell r="GK713">
            <v>0</v>
          </cell>
          <cell r="GL713">
            <v>0</v>
          </cell>
          <cell r="GM713">
            <v>0</v>
          </cell>
          <cell r="GN713">
            <v>0</v>
          </cell>
          <cell r="GO713">
            <v>0</v>
          </cell>
          <cell r="GP713">
            <v>0</v>
          </cell>
          <cell r="GQ713">
            <v>0</v>
          </cell>
          <cell r="GR713">
            <v>0</v>
          </cell>
          <cell r="GS713">
            <v>0</v>
          </cell>
          <cell r="GT713">
            <v>0</v>
          </cell>
          <cell r="GU713">
            <v>0</v>
          </cell>
          <cell r="GV713">
            <v>0</v>
          </cell>
          <cell r="GW713">
            <v>0</v>
          </cell>
          <cell r="GX713">
            <v>0</v>
          </cell>
          <cell r="GY713">
            <v>0</v>
          </cell>
          <cell r="GZ713">
            <v>0</v>
          </cell>
          <cell r="HA713">
            <v>0</v>
          </cell>
          <cell r="HB713">
            <v>0</v>
          </cell>
          <cell r="HC713">
            <v>0</v>
          </cell>
          <cell r="HD713">
            <v>0</v>
          </cell>
          <cell r="HE713">
            <v>0</v>
          </cell>
          <cell r="HF713">
            <v>0</v>
          </cell>
          <cell r="HG713">
            <v>0</v>
          </cell>
          <cell r="HH713">
            <v>0</v>
          </cell>
          <cell r="HI713">
            <v>0</v>
          </cell>
          <cell r="HJ713">
            <v>0</v>
          </cell>
          <cell r="HK713">
            <v>0</v>
          </cell>
          <cell r="HL713">
            <v>0</v>
          </cell>
          <cell r="HM713">
            <v>0</v>
          </cell>
          <cell r="HN713">
            <v>0</v>
          </cell>
          <cell r="HO713">
            <v>0</v>
          </cell>
          <cell r="HP713">
            <v>0</v>
          </cell>
          <cell r="HQ713">
            <v>0</v>
          </cell>
          <cell r="HR713">
            <v>0</v>
          </cell>
          <cell r="HS713">
            <v>0</v>
          </cell>
          <cell r="HT713">
            <v>0</v>
          </cell>
          <cell r="HU713">
            <v>0</v>
          </cell>
          <cell r="HV713">
            <v>0</v>
          </cell>
          <cell r="HW713">
            <v>0</v>
          </cell>
          <cell r="HX713">
            <v>0</v>
          </cell>
          <cell r="HY713">
            <v>0</v>
          </cell>
          <cell r="HZ713">
            <v>0</v>
          </cell>
          <cell r="IA713">
            <v>0</v>
          </cell>
          <cell r="IB713">
            <v>0</v>
          </cell>
          <cell r="IC713">
            <v>0</v>
          </cell>
          <cell r="ID713">
            <v>0</v>
          </cell>
          <cell r="IE713">
            <v>0</v>
          </cell>
          <cell r="IF713">
            <v>0</v>
          </cell>
          <cell r="IG713">
            <v>0</v>
          </cell>
          <cell r="IH713">
            <v>0</v>
          </cell>
          <cell r="II713">
            <v>0</v>
          </cell>
          <cell r="IJ713">
            <v>0</v>
          </cell>
          <cell r="IK713">
            <v>0</v>
          </cell>
          <cell r="IL713">
            <v>0</v>
          </cell>
          <cell r="IM713">
            <v>0</v>
          </cell>
          <cell r="IN713">
            <v>0</v>
          </cell>
          <cell r="IO713">
            <v>0</v>
          </cell>
          <cell r="IP713">
            <v>0</v>
          </cell>
          <cell r="IQ713">
            <v>0</v>
          </cell>
          <cell r="IR713">
            <v>0</v>
          </cell>
          <cell r="IS713">
            <v>0</v>
          </cell>
          <cell r="IT713">
            <v>0</v>
          </cell>
          <cell r="IU713">
            <v>0</v>
          </cell>
          <cell r="IV713">
            <v>0</v>
          </cell>
          <cell r="IW713">
            <v>0</v>
          </cell>
          <cell r="IX713">
            <v>0</v>
          </cell>
          <cell r="IY713">
            <v>0</v>
          </cell>
          <cell r="IZ713">
            <v>0</v>
          </cell>
          <cell r="JA713">
            <v>0</v>
          </cell>
          <cell r="JB713">
            <v>0</v>
          </cell>
          <cell r="JC713">
            <v>0</v>
          </cell>
          <cell r="JD713">
            <v>0</v>
          </cell>
          <cell r="JE713">
            <v>0</v>
          </cell>
          <cell r="JF713">
            <v>0</v>
          </cell>
          <cell r="JG713">
            <v>0</v>
          </cell>
          <cell r="JH713">
            <v>0</v>
          </cell>
          <cell r="JI713">
            <v>0</v>
          </cell>
          <cell r="JJ713">
            <v>0</v>
          </cell>
          <cell r="JK713">
            <v>0</v>
          </cell>
          <cell r="JL713">
            <v>0</v>
          </cell>
          <cell r="JM713">
            <v>0</v>
          </cell>
          <cell r="JN713">
            <v>0</v>
          </cell>
          <cell r="JO713">
            <v>0</v>
          </cell>
          <cell r="JP713">
            <v>0</v>
          </cell>
          <cell r="JQ713">
            <v>0</v>
          </cell>
        </row>
        <row r="714">
          <cell r="D714" t="str">
            <v>BAT.PX.NUT._.ITC.Li_ion_4hr_Local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  <cell r="EE714">
            <v>0</v>
          </cell>
          <cell r="EF714">
            <v>0</v>
          </cell>
          <cell r="EG714">
            <v>0</v>
          </cell>
          <cell r="EH714">
            <v>0</v>
          </cell>
          <cell r="EI714">
            <v>0</v>
          </cell>
          <cell r="EJ714">
            <v>0</v>
          </cell>
          <cell r="EK714">
            <v>0</v>
          </cell>
          <cell r="EL714">
            <v>0</v>
          </cell>
          <cell r="EM714">
            <v>0</v>
          </cell>
          <cell r="EN714">
            <v>0</v>
          </cell>
          <cell r="EO714">
            <v>0</v>
          </cell>
          <cell r="EP714">
            <v>0</v>
          </cell>
          <cell r="EQ714">
            <v>0</v>
          </cell>
          <cell r="ER714">
            <v>0</v>
          </cell>
          <cell r="ES714">
            <v>0</v>
          </cell>
          <cell r="ET714">
            <v>0</v>
          </cell>
          <cell r="EU714">
            <v>0</v>
          </cell>
          <cell r="EV714">
            <v>0</v>
          </cell>
          <cell r="EW714">
            <v>0</v>
          </cell>
          <cell r="EX714">
            <v>0</v>
          </cell>
          <cell r="EY714">
            <v>0</v>
          </cell>
          <cell r="EZ714">
            <v>0</v>
          </cell>
          <cell r="FA714">
            <v>0</v>
          </cell>
          <cell r="FB714">
            <v>0</v>
          </cell>
          <cell r="FC714">
            <v>0</v>
          </cell>
          <cell r="FD714">
            <v>0</v>
          </cell>
          <cell r="FE714">
            <v>0</v>
          </cell>
          <cell r="FF714">
            <v>0</v>
          </cell>
          <cell r="FG714">
            <v>0</v>
          </cell>
          <cell r="FH714">
            <v>0</v>
          </cell>
          <cell r="FI714">
            <v>0</v>
          </cell>
          <cell r="FJ714">
            <v>0</v>
          </cell>
          <cell r="FK714">
            <v>0</v>
          </cell>
          <cell r="FL714">
            <v>0</v>
          </cell>
          <cell r="FM714">
            <v>0</v>
          </cell>
          <cell r="FN714">
            <v>0</v>
          </cell>
          <cell r="FO714">
            <v>0</v>
          </cell>
          <cell r="FP714">
            <v>0</v>
          </cell>
          <cell r="FQ714">
            <v>0</v>
          </cell>
          <cell r="FR714">
            <v>0</v>
          </cell>
          <cell r="FS714">
            <v>0</v>
          </cell>
          <cell r="FT714">
            <v>0</v>
          </cell>
          <cell r="FU714">
            <v>0</v>
          </cell>
          <cell r="FV714">
            <v>0</v>
          </cell>
          <cell r="FW714">
            <v>0</v>
          </cell>
          <cell r="FX714">
            <v>0</v>
          </cell>
          <cell r="FY714">
            <v>0</v>
          </cell>
          <cell r="FZ714">
            <v>0</v>
          </cell>
          <cell r="GA714">
            <v>0</v>
          </cell>
          <cell r="GB714">
            <v>0</v>
          </cell>
          <cell r="GC714">
            <v>0</v>
          </cell>
          <cell r="GD714">
            <v>0</v>
          </cell>
          <cell r="GE714">
            <v>0</v>
          </cell>
          <cell r="GF714">
            <v>0</v>
          </cell>
          <cell r="GG714">
            <v>0</v>
          </cell>
          <cell r="GH714">
            <v>0</v>
          </cell>
          <cell r="GI714">
            <v>0</v>
          </cell>
          <cell r="GJ714">
            <v>0</v>
          </cell>
          <cell r="GK714">
            <v>0</v>
          </cell>
          <cell r="GL714">
            <v>0</v>
          </cell>
          <cell r="GM714">
            <v>0</v>
          </cell>
          <cell r="GN714">
            <v>0</v>
          </cell>
          <cell r="GO714">
            <v>0</v>
          </cell>
          <cell r="GP714">
            <v>0</v>
          </cell>
          <cell r="GQ714">
            <v>0</v>
          </cell>
          <cell r="GR714">
            <v>0</v>
          </cell>
          <cell r="GS714">
            <v>0</v>
          </cell>
          <cell r="GT714">
            <v>0</v>
          </cell>
          <cell r="GU714">
            <v>0</v>
          </cell>
          <cell r="GV714">
            <v>0</v>
          </cell>
          <cell r="GW714">
            <v>0</v>
          </cell>
          <cell r="GX714">
            <v>0</v>
          </cell>
          <cell r="GY714">
            <v>0</v>
          </cell>
          <cell r="GZ714">
            <v>0</v>
          </cell>
          <cell r="HA714">
            <v>0</v>
          </cell>
          <cell r="HB714">
            <v>0</v>
          </cell>
          <cell r="HC714">
            <v>0</v>
          </cell>
          <cell r="HD714">
            <v>0</v>
          </cell>
          <cell r="HE714">
            <v>0</v>
          </cell>
          <cell r="HF714">
            <v>0</v>
          </cell>
          <cell r="HG714">
            <v>0</v>
          </cell>
          <cell r="HH714">
            <v>0</v>
          </cell>
          <cell r="HI714">
            <v>0</v>
          </cell>
          <cell r="HJ714">
            <v>0</v>
          </cell>
          <cell r="HK714">
            <v>0</v>
          </cell>
          <cell r="HL714">
            <v>0</v>
          </cell>
          <cell r="HM714">
            <v>0</v>
          </cell>
          <cell r="HN714">
            <v>0</v>
          </cell>
          <cell r="HO714">
            <v>0</v>
          </cell>
          <cell r="HP714">
            <v>0</v>
          </cell>
          <cell r="HQ714">
            <v>0</v>
          </cell>
          <cell r="HR714">
            <v>0</v>
          </cell>
          <cell r="HS714">
            <v>0</v>
          </cell>
          <cell r="HT714">
            <v>0</v>
          </cell>
          <cell r="HU714">
            <v>0</v>
          </cell>
          <cell r="HV714">
            <v>0</v>
          </cell>
          <cell r="HW714">
            <v>0</v>
          </cell>
          <cell r="HX714">
            <v>0</v>
          </cell>
          <cell r="HY714">
            <v>0</v>
          </cell>
          <cell r="HZ714">
            <v>0</v>
          </cell>
          <cell r="IA714">
            <v>0</v>
          </cell>
          <cell r="IB714">
            <v>0</v>
          </cell>
          <cell r="IC714">
            <v>0</v>
          </cell>
          <cell r="ID714">
            <v>0</v>
          </cell>
          <cell r="IE714">
            <v>0</v>
          </cell>
          <cell r="IF714">
            <v>0</v>
          </cell>
          <cell r="IG714">
            <v>0</v>
          </cell>
          <cell r="IH714">
            <v>0</v>
          </cell>
          <cell r="II714">
            <v>0</v>
          </cell>
          <cell r="IJ714">
            <v>0</v>
          </cell>
          <cell r="IK714">
            <v>0</v>
          </cell>
          <cell r="IL714">
            <v>0</v>
          </cell>
          <cell r="IM714">
            <v>0</v>
          </cell>
          <cell r="IN714">
            <v>0</v>
          </cell>
          <cell r="IO714">
            <v>0</v>
          </cell>
          <cell r="IP714">
            <v>0</v>
          </cell>
          <cell r="IQ714">
            <v>0</v>
          </cell>
          <cell r="IR714">
            <v>0</v>
          </cell>
          <cell r="IS714">
            <v>0</v>
          </cell>
          <cell r="IT714">
            <v>0</v>
          </cell>
          <cell r="IU714">
            <v>0</v>
          </cell>
          <cell r="IV714">
            <v>0</v>
          </cell>
          <cell r="IW714">
            <v>0</v>
          </cell>
          <cell r="IX714">
            <v>0</v>
          </cell>
          <cell r="IY714">
            <v>0</v>
          </cell>
          <cell r="IZ714">
            <v>0</v>
          </cell>
          <cell r="JA714">
            <v>0</v>
          </cell>
          <cell r="JB714">
            <v>0</v>
          </cell>
          <cell r="JC714">
            <v>0</v>
          </cell>
          <cell r="JD714">
            <v>0</v>
          </cell>
          <cell r="JE714">
            <v>0</v>
          </cell>
          <cell r="JF714">
            <v>0</v>
          </cell>
          <cell r="JG714">
            <v>0</v>
          </cell>
          <cell r="JH714">
            <v>0</v>
          </cell>
          <cell r="JI714">
            <v>0</v>
          </cell>
          <cell r="JJ714">
            <v>0</v>
          </cell>
          <cell r="JK714">
            <v>0</v>
          </cell>
          <cell r="JL714">
            <v>0</v>
          </cell>
          <cell r="JM714">
            <v>0</v>
          </cell>
          <cell r="JN714">
            <v>0</v>
          </cell>
          <cell r="JO714">
            <v>0</v>
          </cell>
          <cell r="JP714">
            <v>0</v>
          </cell>
          <cell r="JQ714">
            <v>0</v>
          </cell>
        </row>
        <row r="715">
          <cell r="D715" t="str">
            <v>BAT.PX.PNC._.ITC.Li_ion_4hr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  <cell r="EE715">
            <v>0</v>
          </cell>
          <cell r="EF715">
            <v>0</v>
          </cell>
          <cell r="EG715">
            <v>0</v>
          </cell>
          <cell r="EH715">
            <v>0</v>
          </cell>
          <cell r="EI715">
            <v>0</v>
          </cell>
          <cell r="EJ715">
            <v>0</v>
          </cell>
          <cell r="EK715">
            <v>0</v>
          </cell>
          <cell r="EL715">
            <v>0</v>
          </cell>
          <cell r="EM715">
            <v>0</v>
          </cell>
          <cell r="EN715">
            <v>0</v>
          </cell>
          <cell r="EO715">
            <v>0</v>
          </cell>
          <cell r="EP715">
            <v>0</v>
          </cell>
          <cell r="EQ715">
            <v>0</v>
          </cell>
          <cell r="ER715">
            <v>0</v>
          </cell>
          <cell r="ES715">
            <v>0</v>
          </cell>
          <cell r="ET715">
            <v>0</v>
          </cell>
          <cell r="EU715">
            <v>0</v>
          </cell>
          <cell r="EV715">
            <v>0</v>
          </cell>
          <cell r="EW715">
            <v>0</v>
          </cell>
          <cell r="EX715">
            <v>0</v>
          </cell>
          <cell r="EY715">
            <v>0</v>
          </cell>
          <cell r="EZ715">
            <v>0</v>
          </cell>
          <cell r="FA715">
            <v>0</v>
          </cell>
          <cell r="FB715">
            <v>0</v>
          </cell>
          <cell r="FC715">
            <v>0</v>
          </cell>
          <cell r="FD715">
            <v>0</v>
          </cell>
          <cell r="FE715">
            <v>0</v>
          </cell>
          <cell r="FF715">
            <v>0</v>
          </cell>
          <cell r="FG715">
            <v>0</v>
          </cell>
          <cell r="FH715">
            <v>0</v>
          </cell>
          <cell r="FI715">
            <v>0</v>
          </cell>
          <cell r="FJ715">
            <v>0</v>
          </cell>
          <cell r="FK715">
            <v>0</v>
          </cell>
          <cell r="FL715">
            <v>0</v>
          </cell>
          <cell r="FM715">
            <v>0</v>
          </cell>
          <cell r="FN715">
            <v>0</v>
          </cell>
          <cell r="FO715">
            <v>0</v>
          </cell>
          <cell r="FP715">
            <v>0</v>
          </cell>
          <cell r="FQ715">
            <v>0</v>
          </cell>
          <cell r="FR715">
            <v>0</v>
          </cell>
          <cell r="FS715">
            <v>0</v>
          </cell>
          <cell r="FT715">
            <v>0</v>
          </cell>
          <cell r="FU715">
            <v>0</v>
          </cell>
          <cell r="FV715">
            <v>0</v>
          </cell>
          <cell r="FW715">
            <v>0</v>
          </cell>
          <cell r="FX715">
            <v>0</v>
          </cell>
          <cell r="FY715">
            <v>0</v>
          </cell>
          <cell r="FZ715">
            <v>0</v>
          </cell>
          <cell r="GA715">
            <v>0</v>
          </cell>
          <cell r="GB715">
            <v>0</v>
          </cell>
          <cell r="GC715">
            <v>0</v>
          </cell>
          <cell r="GD715">
            <v>0</v>
          </cell>
          <cell r="GE715">
            <v>0</v>
          </cell>
          <cell r="GF715">
            <v>0</v>
          </cell>
          <cell r="GG715">
            <v>0</v>
          </cell>
          <cell r="GH715">
            <v>0</v>
          </cell>
          <cell r="GI715">
            <v>0</v>
          </cell>
          <cell r="GJ715">
            <v>0</v>
          </cell>
          <cell r="GK715">
            <v>0</v>
          </cell>
          <cell r="GL715">
            <v>0</v>
          </cell>
          <cell r="GM715">
            <v>0</v>
          </cell>
          <cell r="GN715">
            <v>0</v>
          </cell>
          <cell r="GO715">
            <v>0</v>
          </cell>
          <cell r="GP715">
            <v>0</v>
          </cell>
          <cell r="GQ715">
            <v>0</v>
          </cell>
          <cell r="GR715">
            <v>0</v>
          </cell>
          <cell r="GS715">
            <v>0</v>
          </cell>
          <cell r="GT715">
            <v>0</v>
          </cell>
          <cell r="GU715">
            <v>0</v>
          </cell>
          <cell r="GV715">
            <v>0</v>
          </cell>
          <cell r="GW715">
            <v>0</v>
          </cell>
          <cell r="GX715">
            <v>0</v>
          </cell>
          <cell r="GY715">
            <v>0</v>
          </cell>
          <cell r="GZ715">
            <v>0</v>
          </cell>
          <cell r="HA715">
            <v>0</v>
          </cell>
          <cell r="HB715">
            <v>0</v>
          </cell>
          <cell r="HC715">
            <v>0</v>
          </cell>
          <cell r="HD715">
            <v>0</v>
          </cell>
          <cell r="HE715">
            <v>0</v>
          </cell>
          <cell r="HF715">
            <v>0</v>
          </cell>
          <cell r="HG715">
            <v>0</v>
          </cell>
          <cell r="HH715">
            <v>0</v>
          </cell>
          <cell r="HI715">
            <v>0</v>
          </cell>
          <cell r="HJ715">
            <v>0</v>
          </cell>
          <cell r="HK715">
            <v>0</v>
          </cell>
          <cell r="HL715">
            <v>0</v>
          </cell>
          <cell r="HM715">
            <v>0</v>
          </cell>
          <cell r="HN715">
            <v>0</v>
          </cell>
          <cell r="HO715">
            <v>0</v>
          </cell>
          <cell r="HP715">
            <v>0</v>
          </cell>
          <cell r="HQ715">
            <v>0</v>
          </cell>
          <cell r="HR715">
            <v>0</v>
          </cell>
          <cell r="HS715">
            <v>0</v>
          </cell>
          <cell r="HT715">
            <v>0</v>
          </cell>
          <cell r="HU715">
            <v>0</v>
          </cell>
          <cell r="HV715">
            <v>0</v>
          </cell>
          <cell r="HW715">
            <v>0</v>
          </cell>
          <cell r="HX715">
            <v>0</v>
          </cell>
          <cell r="HY715">
            <v>0</v>
          </cell>
          <cell r="HZ715">
            <v>0</v>
          </cell>
          <cell r="IA715">
            <v>0</v>
          </cell>
          <cell r="IB715">
            <v>0</v>
          </cell>
          <cell r="IC715">
            <v>0</v>
          </cell>
          <cell r="ID715">
            <v>0</v>
          </cell>
          <cell r="IE715">
            <v>0</v>
          </cell>
          <cell r="IF715">
            <v>0</v>
          </cell>
          <cell r="IG715">
            <v>0</v>
          </cell>
          <cell r="IH715">
            <v>0</v>
          </cell>
          <cell r="II715">
            <v>0</v>
          </cell>
          <cell r="IJ715">
            <v>0</v>
          </cell>
          <cell r="IK715">
            <v>0</v>
          </cell>
          <cell r="IL715">
            <v>0</v>
          </cell>
          <cell r="IM715">
            <v>0</v>
          </cell>
          <cell r="IN715">
            <v>0</v>
          </cell>
          <cell r="IO715">
            <v>0</v>
          </cell>
          <cell r="IP715">
            <v>0</v>
          </cell>
          <cell r="IQ715">
            <v>0</v>
          </cell>
          <cell r="IR715">
            <v>0</v>
          </cell>
          <cell r="IS715">
            <v>0</v>
          </cell>
          <cell r="IT715">
            <v>0</v>
          </cell>
          <cell r="IU715">
            <v>0</v>
          </cell>
          <cell r="IV715">
            <v>0</v>
          </cell>
          <cell r="IW715">
            <v>0</v>
          </cell>
          <cell r="IX715">
            <v>0</v>
          </cell>
          <cell r="IY715">
            <v>0</v>
          </cell>
          <cell r="IZ715">
            <v>0</v>
          </cell>
          <cell r="JA715">
            <v>0</v>
          </cell>
          <cell r="JB715">
            <v>0</v>
          </cell>
          <cell r="JC715">
            <v>0</v>
          </cell>
          <cell r="JD715">
            <v>0</v>
          </cell>
          <cell r="JE715">
            <v>0</v>
          </cell>
          <cell r="JF715">
            <v>0</v>
          </cell>
          <cell r="JG715">
            <v>0</v>
          </cell>
          <cell r="JH715">
            <v>0</v>
          </cell>
          <cell r="JI715">
            <v>0</v>
          </cell>
          <cell r="JJ715">
            <v>0</v>
          </cell>
          <cell r="JK715">
            <v>0</v>
          </cell>
          <cell r="JL715">
            <v>0</v>
          </cell>
          <cell r="JM715">
            <v>0</v>
          </cell>
          <cell r="JN715">
            <v>0</v>
          </cell>
          <cell r="JO715">
            <v>0</v>
          </cell>
          <cell r="JP715">
            <v>0</v>
          </cell>
          <cell r="JQ715">
            <v>0</v>
          </cell>
        </row>
        <row r="716">
          <cell r="D716" t="str">
            <v>BAT.PX.PNC._.ITC.Li_ion_4hr_Local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  <cell r="EE716">
            <v>0</v>
          </cell>
          <cell r="EF716">
            <v>0</v>
          </cell>
          <cell r="EG716">
            <v>0</v>
          </cell>
          <cell r="EH716">
            <v>0</v>
          </cell>
          <cell r="EI716">
            <v>0</v>
          </cell>
          <cell r="EJ716">
            <v>0</v>
          </cell>
          <cell r="EK716">
            <v>0</v>
          </cell>
          <cell r="EL716">
            <v>0</v>
          </cell>
          <cell r="EM716">
            <v>0</v>
          </cell>
          <cell r="EN716">
            <v>0</v>
          </cell>
          <cell r="EO716">
            <v>0</v>
          </cell>
          <cell r="EP716">
            <v>0</v>
          </cell>
          <cell r="EQ716">
            <v>0</v>
          </cell>
          <cell r="ER716">
            <v>0</v>
          </cell>
          <cell r="ES716">
            <v>0</v>
          </cell>
          <cell r="ET716">
            <v>0</v>
          </cell>
          <cell r="EU716">
            <v>0</v>
          </cell>
          <cell r="EV716">
            <v>0</v>
          </cell>
          <cell r="EW716">
            <v>0</v>
          </cell>
          <cell r="EX716">
            <v>0</v>
          </cell>
          <cell r="EY716">
            <v>0</v>
          </cell>
          <cell r="EZ716">
            <v>0</v>
          </cell>
          <cell r="FA716">
            <v>0</v>
          </cell>
          <cell r="FB716">
            <v>0</v>
          </cell>
          <cell r="FC716">
            <v>0</v>
          </cell>
          <cell r="FD716">
            <v>0</v>
          </cell>
          <cell r="FE716">
            <v>0</v>
          </cell>
          <cell r="FF716">
            <v>0</v>
          </cell>
          <cell r="FG716">
            <v>0</v>
          </cell>
          <cell r="FH716">
            <v>0</v>
          </cell>
          <cell r="FI716">
            <v>0</v>
          </cell>
          <cell r="FJ716">
            <v>0</v>
          </cell>
          <cell r="FK716">
            <v>0</v>
          </cell>
          <cell r="FL716">
            <v>0</v>
          </cell>
          <cell r="FM716">
            <v>0</v>
          </cell>
          <cell r="FN716">
            <v>0</v>
          </cell>
          <cell r="FO716">
            <v>0</v>
          </cell>
          <cell r="FP716">
            <v>0</v>
          </cell>
          <cell r="FQ716">
            <v>0</v>
          </cell>
          <cell r="FR716">
            <v>0</v>
          </cell>
          <cell r="FS716">
            <v>0</v>
          </cell>
          <cell r="FT716">
            <v>0</v>
          </cell>
          <cell r="FU716">
            <v>0</v>
          </cell>
          <cell r="FV716">
            <v>0</v>
          </cell>
          <cell r="FW716">
            <v>0</v>
          </cell>
          <cell r="FX716">
            <v>0</v>
          </cell>
          <cell r="FY716">
            <v>0</v>
          </cell>
          <cell r="FZ716">
            <v>0</v>
          </cell>
          <cell r="GA716">
            <v>0</v>
          </cell>
          <cell r="GB716">
            <v>0</v>
          </cell>
          <cell r="GC716">
            <v>0</v>
          </cell>
          <cell r="GD716">
            <v>0</v>
          </cell>
          <cell r="GE716">
            <v>0</v>
          </cell>
          <cell r="GF716">
            <v>0</v>
          </cell>
          <cell r="GG716">
            <v>0</v>
          </cell>
          <cell r="GH716">
            <v>0</v>
          </cell>
          <cell r="GI716">
            <v>0</v>
          </cell>
          <cell r="GJ716">
            <v>0</v>
          </cell>
          <cell r="GK716">
            <v>0</v>
          </cell>
          <cell r="GL716">
            <v>0</v>
          </cell>
          <cell r="GM716">
            <v>0</v>
          </cell>
          <cell r="GN716">
            <v>0</v>
          </cell>
          <cell r="GO716">
            <v>0</v>
          </cell>
          <cell r="GP716">
            <v>0</v>
          </cell>
          <cell r="GQ716">
            <v>0</v>
          </cell>
          <cell r="GR716">
            <v>0</v>
          </cell>
          <cell r="GS716">
            <v>0</v>
          </cell>
          <cell r="GT716">
            <v>0</v>
          </cell>
          <cell r="GU716">
            <v>0</v>
          </cell>
          <cell r="GV716">
            <v>0</v>
          </cell>
          <cell r="GW716">
            <v>0</v>
          </cell>
          <cell r="GX716">
            <v>0</v>
          </cell>
          <cell r="GY716">
            <v>0</v>
          </cell>
          <cell r="GZ716">
            <v>0</v>
          </cell>
          <cell r="HA716">
            <v>0</v>
          </cell>
          <cell r="HB716">
            <v>0</v>
          </cell>
          <cell r="HC716">
            <v>0</v>
          </cell>
          <cell r="HD716">
            <v>0</v>
          </cell>
          <cell r="HE716">
            <v>0</v>
          </cell>
          <cell r="HF716">
            <v>0</v>
          </cell>
          <cell r="HG716">
            <v>0</v>
          </cell>
          <cell r="HH716">
            <v>0</v>
          </cell>
          <cell r="HI716">
            <v>0</v>
          </cell>
          <cell r="HJ716">
            <v>0</v>
          </cell>
          <cell r="HK716">
            <v>0</v>
          </cell>
          <cell r="HL716">
            <v>0</v>
          </cell>
          <cell r="HM716">
            <v>0</v>
          </cell>
          <cell r="HN716">
            <v>0</v>
          </cell>
          <cell r="HO716">
            <v>0</v>
          </cell>
          <cell r="HP716">
            <v>0</v>
          </cell>
          <cell r="HQ716">
            <v>0</v>
          </cell>
          <cell r="HR716">
            <v>0</v>
          </cell>
          <cell r="HS716">
            <v>0</v>
          </cell>
          <cell r="HT716">
            <v>0</v>
          </cell>
          <cell r="HU716">
            <v>0</v>
          </cell>
          <cell r="HV716">
            <v>0</v>
          </cell>
          <cell r="HW716">
            <v>0</v>
          </cell>
          <cell r="HX716">
            <v>0</v>
          </cell>
          <cell r="HY716">
            <v>0</v>
          </cell>
          <cell r="HZ716">
            <v>0</v>
          </cell>
          <cell r="IA716">
            <v>0</v>
          </cell>
          <cell r="IB716">
            <v>0</v>
          </cell>
          <cell r="IC716">
            <v>0</v>
          </cell>
          <cell r="ID716">
            <v>0</v>
          </cell>
          <cell r="IE716">
            <v>0</v>
          </cell>
          <cell r="IF716">
            <v>0</v>
          </cell>
          <cell r="IG716">
            <v>0</v>
          </cell>
          <cell r="IH716">
            <v>0</v>
          </cell>
          <cell r="II716">
            <v>0</v>
          </cell>
          <cell r="IJ716">
            <v>0</v>
          </cell>
          <cell r="IK716">
            <v>0</v>
          </cell>
          <cell r="IL716">
            <v>0</v>
          </cell>
          <cell r="IM716">
            <v>0</v>
          </cell>
          <cell r="IN716">
            <v>0</v>
          </cell>
          <cell r="IO716">
            <v>0</v>
          </cell>
          <cell r="IP716">
            <v>0</v>
          </cell>
          <cell r="IQ716">
            <v>0</v>
          </cell>
          <cell r="IR716">
            <v>0</v>
          </cell>
          <cell r="IS716">
            <v>0</v>
          </cell>
          <cell r="IT716">
            <v>0</v>
          </cell>
          <cell r="IU716">
            <v>0</v>
          </cell>
          <cell r="IV716">
            <v>0</v>
          </cell>
          <cell r="IW716">
            <v>0</v>
          </cell>
          <cell r="IX716">
            <v>0</v>
          </cell>
          <cell r="IY716">
            <v>0</v>
          </cell>
          <cell r="IZ716">
            <v>0</v>
          </cell>
          <cell r="JA716">
            <v>0</v>
          </cell>
          <cell r="JB716">
            <v>0</v>
          </cell>
          <cell r="JC716">
            <v>0</v>
          </cell>
          <cell r="JD716">
            <v>0</v>
          </cell>
          <cell r="JE716">
            <v>0</v>
          </cell>
          <cell r="JF716">
            <v>0</v>
          </cell>
          <cell r="JG716">
            <v>0</v>
          </cell>
          <cell r="JH716">
            <v>0</v>
          </cell>
          <cell r="JI716">
            <v>0</v>
          </cell>
          <cell r="JJ716">
            <v>0</v>
          </cell>
          <cell r="JK716">
            <v>0</v>
          </cell>
          <cell r="JL716">
            <v>0</v>
          </cell>
          <cell r="JM716">
            <v>0</v>
          </cell>
          <cell r="JN716">
            <v>0</v>
          </cell>
          <cell r="JO716">
            <v>0</v>
          </cell>
          <cell r="JP716">
            <v>0</v>
          </cell>
          <cell r="JQ716">
            <v>0</v>
          </cell>
        </row>
        <row r="717">
          <cell r="D717" t="str">
            <v>BAT.PX.SOR._.ITC.Li_ion_4hr_Local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  <cell r="EE717">
            <v>0</v>
          </cell>
          <cell r="EF717">
            <v>0</v>
          </cell>
          <cell r="EG717">
            <v>0</v>
          </cell>
          <cell r="EH717">
            <v>0</v>
          </cell>
          <cell r="EI717">
            <v>0</v>
          </cell>
          <cell r="EJ717">
            <v>0</v>
          </cell>
          <cell r="EK717">
            <v>0</v>
          </cell>
          <cell r="EL717">
            <v>0</v>
          </cell>
          <cell r="EM717">
            <v>0</v>
          </cell>
          <cell r="EN717">
            <v>0</v>
          </cell>
          <cell r="EO717">
            <v>0</v>
          </cell>
          <cell r="EP717">
            <v>0</v>
          </cell>
          <cell r="EQ717">
            <v>0</v>
          </cell>
          <cell r="ER717">
            <v>0</v>
          </cell>
          <cell r="ES717">
            <v>0</v>
          </cell>
          <cell r="ET717">
            <v>0</v>
          </cell>
          <cell r="EU717">
            <v>0</v>
          </cell>
          <cell r="EV717">
            <v>0</v>
          </cell>
          <cell r="EW717">
            <v>0</v>
          </cell>
          <cell r="EX717">
            <v>0</v>
          </cell>
          <cell r="EY717">
            <v>0</v>
          </cell>
          <cell r="EZ717">
            <v>0</v>
          </cell>
          <cell r="FA717">
            <v>0</v>
          </cell>
          <cell r="FB717">
            <v>0</v>
          </cell>
          <cell r="FC717">
            <v>0</v>
          </cell>
          <cell r="FD717">
            <v>0</v>
          </cell>
          <cell r="FE717">
            <v>0</v>
          </cell>
          <cell r="FF717">
            <v>0</v>
          </cell>
          <cell r="FG717">
            <v>0</v>
          </cell>
          <cell r="FH717">
            <v>0</v>
          </cell>
          <cell r="FI717">
            <v>0</v>
          </cell>
          <cell r="FJ717">
            <v>0</v>
          </cell>
          <cell r="FK717">
            <v>0</v>
          </cell>
          <cell r="FL717">
            <v>0</v>
          </cell>
          <cell r="FM717">
            <v>0</v>
          </cell>
          <cell r="FN717">
            <v>0</v>
          </cell>
          <cell r="FO717">
            <v>0</v>
          </cell>
          <cell r="FP717">
            <v>0</v>
          </cell>
          <cell r="FQ717">
            <v>0</v>
          </cell>
          <cell r="FR717">
            <v>0</v>
          </cell>
          <cell r="FS717">
            <v>0</v>
          </cell>
          <cell r="FT717">
            <v>0</v>
          </cell>
          <cell r="FU717">
            <v>0</v>
          </cell>
          <cell r="FV717">
            <v>0</v>
          </cell>
          <cell r="FW717">
            <v>0</v>
          </cell>
          <cell r="FX717">
            <v>0</v>
          </cell>
          <cell r="FY717">
            <v>0</v>
          </cell>
          <cell r="FZ717">
            <v>0</v>
          </cell>
          <cell r="GA717">
            <v>0</v>
          </cell>
          <cell r="GB717">
            <v>0</v>
          </cell>
          <cell r="GC717">
            <v>0</v>
          </cell>
          <cell r="GD717">
            <v>0</v>
          </cell>
          <cell r="GE717">
            <v>0</v>
          </cell>
          <cell r="GF717">
            <v>0</v>
          </cell>
          <cell r="GG717">
            <v>0</v>
          </cell>
          <cell r="GH717">
            <v>0</v>
          </cell>
          <cell r="GI717">
            <v>0</v>
          </cell>
          <cell r="GJ717">
            <v>0</v>
          </cell>
          <cell r="GK717">
            <v>0</v>
          </cell>
          <cell r="GL717">
            <v>0</v>
          </cell>
          <cell r="GM717">
            <v>0</v>
          </cell>
          <cell r="GN717">
            <v>0</v>
          </cell>
          <cell r="GO717">
            <v>0</v>
          </cell>
          <cell r="GP717">
            <v>0</v>
          </cell>
          <cell r="GQ717">
            <v>0</v>
          </cell>
          <cell r="GR717">
            <v>0</v>
          </cell>
          <cell r="GS717">
            <v>0</v>
          </cell>
          <cell r="GT717">
            <v>0</v>
          </cell>
          <cell r="GU717">
            <v>0</v>
          </cell>
          <cell r="GV717">
            <v>0</v>
          </cell>
          <cell r="GW717">
            <v>0</v>
          </cell>
          <cell r="GX717">
            <v>0</v>
          </cell>
          <cell r="GY717">
            <v>0</v>
          </cell>
          <cell r="GZ717">
            <v>0</v>
          </cell>
          <cell r="HA717">
            <v>0</v>
          </cell>
          <cell r="HB717">
            <v>0</v>
          </cell>
          <cell r="HC717">
            <v>0</v>
          </cell>
          <cell r="HD717">
            <v>0</v>
          </cell>
          <cell r="HE717">
            <v>0</v>
          </cell>
          <cell r="HF717">
            <v>0</v>
          </cell>
          <cell r="HG717">
            <v>0</v>
          </cell>
          <cell r="HH717">
            <v>0</v>
          </cell>
          <cell r="HI717">
            <v>0</v>
          </cell>
          <cell r="HJ717">
            <v>0</v>
          </cell>
          <cell r="HK717">
            <v>0</v>
          </cell>
          <cell r="HL717">
            <v>0</v>
          </cell>
          <cell r="HM717">
            <v>0</v>
          </cell>
          <cell r="HN717">
            <v>0</v>
          </cell>
          <cell r="HO717">
            <v>0</v>
          </cell>
          <cell r="HP717">
            <v>0</v>
          </cell>
          <cell r="HQ717">
            <v>0</v>
          </cell>
          <cell r="HR717">
            <v>0</v>
          </cell>
          <cell r="HS717">
            <v>0</v>
          </cell>
          <cell r="HT717">
            <v>0</v>
          </cell>
          <cell r="HU717">
            <v>0</v>
          </cell>
          <cell r="HV717">
            <v>0</v>
          </cell>
          <cell r="HW717">
            <v>0</v>
          </cell>
          <cell r="HX717">
            <v>0</v>
          </cell>
          <cell r="HY717">
            <v>0</v>
          </cell>
          <cell r="HZ717">
            <v>0</v>
          </cell>
          <cell r="IA717">
            <v>0</v>
          </cell>
          <cell r="IB717">
            <v>0</v>
          </cell>
          <cell r="IC717">
            <v>0</v>
          </cell>
          <cell r="ID717">
            <v>0</v>
          </cell>
          <cell r="IE717">
            <v>0</v>
          </cell>
          <cell r="IF717">
            <v>0</v>
          </cell>
          <cell r="IG717">
            <v>0</v>
          </cell>
          <cell r="IH717">
            <v>0</v>
          </cell>
          <cell r="II717">
            <v>0</v>
          </cell>
          <cell r="IJ717">
            <v>0</v>
          </cell>
          <cell r="IK717">
            <v>0</v>
          </cell>
          <cell r="IL717">
            <v>0</v>
          </cell>
          <cell r="IM717">
            <v>0</v>
          </cell>
          <cell r="IN717">
            <v>0</v>
          </cell>
          <cell r="IO717">
            <v>0</v>
          </cell>
          <cell r="IP717">
            <v>0</v>
          </cell>
          <cell r="IQ717">
            <v>0</v>
          </cell>
          <cell r="IR717">
            <v>0</v>
          </cell>
          <cell r="IS717">
            <v>0</v>
          </cell>
          <cell r="IT717">
            <v>0</v>
          </cell>
          <cell r="IU717">
            <v>0</v>
          </cell>
          <cell r="IV717">
            <v>0</v>
          </cell>
          <cell r="IW717">
            <v>0</v>
          </cell>
          <cell r="IX717">
            <v>0</v>
          </cell>
          <cell r="IY717">
            <v>0</v>
          </cell>
          <cell r="IZ717">
            <v>0</v>
          </cell>
          <cell r="JA717">
            <v>0</v>
          </cell>
          <cell r="JB717">
            <v>0</v>
          </cell>
          <cell r="JC717">
            <v>0</v>
          </cell>
          <cell r="JD717">
            <v>0</v>
          </cell>
          <cell r="JE717">
            <v>0</v>
          </cell>
          <cell r="JF717">
            <v>0</v>
          </cell>
          <cell r="JG717">
            <v>0</v>
          </cell>
          <cell r="JH717">
            <v>0</v>
          </cell>
          <cell r="JI717">
            <v>0</v>
          </cell>
          <cell r="JJ717">
            <v>0</v>
          </cell>
          <cell r="JK717">
            <v>0</v>
          </cell>
          <cell r="JL717">
            <v>0</v>
          </cell>
          <cell r="JM717">
            <v>0</v>
          </cell>
          <cell r="JN717">
            <v>0</v>
          </cell>
          <cell r="JO717">
            <v>0</v>
          </cell>
          <cell r="JP717">
            <v>0</v>
          </cell>
          <cell r="JQ717">
            <v>0</v>
          </cell>
        </row>
        <row r="718">
          <cell r="D718" t="str">
            <v>BAT.PX.UTS._.ITC.Li_ion_4hr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  <cell r="EE718">
            <v>0</v>
          </cell>
          <cell r="EF718">
            <v>0</v>
          </cell>
          <cell r="EG718">
            <v>0</v>
          </cell>
          <cell r="EH718">
            <v>0</v>
          </cell>
          <cell r="EI718">
            <v>0</v>
          </cell>
          <cell r="EJ718">
            <v>0</v>
          </cell>
          <cell r="EK718">
            <v>0</v>
          </cell>
          <cell r="EL718">
            <v>0</v>
          </cell>
          <cell r="EM718">
            <v>0</v>
          </cell>
          <cell r="EN718">
            <v>0</v>
          </cell>
          <cell r="EO718">
            <v>0</v>
          </cell>
          <cell r="EP718">
            <v>0</v>
          </cell>
          <cell r="EQ718">
            <v>0</v>
          </cell>
          <cell r="ER718">
            <v>0</v>
          </cell>
          <cell r="ES718">
            <v>0</v>
          </cell>
          <cell r="ET718">
            <v>0</v>
          </cell>
          <cell r="EU718">
            <v>0</v>
          </cell>
          <cell r="EV718">
            <v>0</v>
          </cell>
          <cell r="EW718">
            <v>0</v>
          </cell>
          <cell r="EX718">
            <v>0</v>
          </cell>
          <cell r="EY718">
            <v>0</v>
          </cell>
          <cell r="EZ718">
            <v>0</v>
          </cell>
          <cell r="FA718">
            <v>0</v>
          </cell>
          <cell r="FB718">
            <v>0</v>
          </cell>
          <cell r="FC718">
            <v>0</v>
          </cell>
          <cell r="FD718">
            <v>0</v>
          </cell>
          <cell r="FE718">
            <v>0</v>
          </cell>
          <cell r="FF718">
            <v>0</v>
          </cell>
          <cell r="FG718">
            <v>0</v>
          </cell>
          <cell r="FH718">
            <v>0</v>
          </cell>
          <cell r="FI718">
            <v>0</v>
          </cell>
          <cell r="FJ718">
            <v>0</v>
          </cell>
          <cell r="FK718">
            <v>0</v>
          </cell>
          <cell r="FL718">
            <v>0</v>
          </cell>
          <cell r="FM718">
            <v>0</v>
          </cell>
          <cell r="FN718">
            <v>0</v>
          </cell>
          <cell r="FO718">
            <v>0</v>
          </cell>
          <cell r="FP718">
            <v>0</v>
          </cell>
          <cell r="FQ718">
            <v>0</v>
          </cell>
          <cell r="FR718">
            <v>0</v>
          </cell>
          <cell r="FS718">
            <v>0</v>
          </cell>
          <cell r="FT718">
            <v>0</v>
          </cell>
          <cell r="FU718">
            <v>0</v>
          </cell>
          <cell r="FV718">
            <v>0</v>
          </cell>
          <cell r="FW718">
            <v>0</v>
          </cell>
          <cell r="FX718">
            <v>0</v>
          </cell>
          <cell r="FY718">
            <v>0</v>
          </cell>
          <cell r="FZ718">
            <v>0</v>
          </cell>
          <cell r="GA718">
            <v>0</v>
          </cell>
          <cell r="GB718">
            <v>0</v>
          </cell>
          <cell r="GC718">
            <v>0</v>
          </cell>
          <cell r="GD718">
            <v>0</v>
          </cell>
          <cell r="GE718">
            <v>0</v>
          </cell>
          <cell r="GF718">
            <v>0</v>
          </cell>
          <cell r="GG718">
            <v>0</v>
          </cell>
          <cell r="GH718">
            <v>0</v>
          </cell>
          <cell r="GI718">
            <v>0</v>
          </cell>
          <cell r="GJ718">
            <v>0</v>
          </cell>
          <cell r="GK718">
            <v>0</v>
          </cell>
          <cell r="GL718">
            <v>0</v>
          </cell>
          <cell r="GM718">
            <v>0</v>
          </cell>
          <cell r="GN718">
            <v>0</v>
          </cell>
          <cell r="GO718">
            <v>0</v>
          </cell>
          <cell r="GP718">
            <v>0</v>
          </cell>
          <cell r="GQ718">
            <v>0</v>
          </cell>
          <cell r="GR718">
            <v>0</v>
          </cell>
          <cell r="GS718">
            <v>0</v>
          </cell>
          <cell r="GT718">
            <v>0</v>
          </cell>
          <cell r="GU718">
            <v>0</v>
          </cell>
          <cell r="GV718">
            <v>0</v>
          </cell>
          <cell r="GW718">
            <v>0</v>
          </cell>
          <cell r="GX718">
            <v>0</v>
          </cell>
          <cell r="GY718">
            <v>0</v>
          </cell>
          <cell r="GZ718">
            <v>0</v>
          </cell>
          <cell r="HA718">
            <v>0</v>
          </cell>
          <cell r="HB718">
            <v>0</v>
          </cell>
          <cell r="HC718">
            <v>0</v>
          </cell>
          <cell r="HD718">
            <v>0</v>
          </cell>
          <cell r="HE718">
            <v>0</v>
          </cell>
          <cell r="HF718">
            <v>0</v>
          </cell>
          <cell r="HG718">
            <v>0</v>
          </cell>
          <cell r="HH718">
            <v>0</v>
          </cell>
          <cell r="HI718">
            <v>0</v>
          </cell>
          <cell r="HJ718">
            <v>0</v>
          </cell>
          <cell r="HK718">
            <v>0</v>
          </cell>
          <cell r="HL718">
            <v>0</v>
          </cell>
          <cell r="HM718">
            <v>0</v>
          </cell>
          <cell r="HN718">
            <v>0</v>
          </cell>
          <cell r="HO718">
            <v>0</v>
          </cell>
          <cell r="HP718">
            <v>0</v>
          </cell>
          <cell r="HQ718">
            <v>0</v>
          </cell>
          <cell r="HR718">
            <v>0</v>
          </cell>
          <cell r="HS718">
            <v>0</v>
          </cell>
          <cell r="HT718">
            <v>0</v>
          </cell>
          <cell r="HU718">
            <v>0</v>
          </cell>
          <cell r="HV718">
            <v>0</v>
          </cell>
          <cell r="HW718">
            <v>0</v>
          </cell>
          <cell r="HX718">
            <v>0</v>
          </cell>
          <cell r="HY718">
            <v>0</v>
          </cell>
          <cell r="HZ718">
            <v>0</v>
          </cell>
          <cell r="IA718">
            <v>0</v>
          </cell>
          <cell r="IB718">
            <v>0</v>
          </cell>
          <cell r="IC718">
            <v>0</v>
          </cell>
          <cell r="ID718">
            <v>0</v>
          </cell>
          <cell r="IE718">
            <v>0</v>
          </cell>
          <cell r="IF718">
            <v>0</v>
          </cell>
          <cell r="IG718">
            <v>0</v>
          </cell>
          <cell r="IH718">
            <v>0</v>
          </cell>
          <cell r="II718">
            <v>0</v>
          </cell>
          <cell r="IJ718">
            <v>0</v>
          </cell>
          <cell r="IK718">
            <v>0</v>
          </cell>
          <cell r="IL718">
            <v>0</v>
          </cell>
          <cell r="IM718">
            <v>0</v>
          </cell>
          <cell r="IN718">
            <v>0</v>
          </cell>
          <cell r="IO718">
            <v>0</v>
          </cell>
          <cell r="IP718">
            <v>0</v>
          </cell>
          <cell r="IQ718">
            <v>0</v>
          </cell>
          <cell r="IR718">
            <v>0</v>
          </cell>
          <cell r="IS718">
            <v>0</v>
          </cell>
          <cell r="IT718">
            <v>0</v>
          </cell>
          <cell r="IU718">
            <v>0</v>
          </cell>
          <cell r="IV718">
            <v>0</v>
          </cell>
          <cell r="IW718">
            <v>0</v>
          </cell>
          <cell r="IX718">
            <v>0</v>
          </cell>
          <cell r="IY718">
            <v>0</v>
          </cell>
          <cell r="IZ718">
            <v>0</v>
          </cell>
          <cell r="JA718">
            <v>0</v>
          </cell>
          <cell r="JB718">
            <v>0</v>
          </cell>
          <cell r="JC718">
            <v>0</v>
          </cell>
          <cell r="JD718">
            <v>0</v>
          </cell>
          <cell r="JE718">
            <v>0</v>
          </cell>
          <cell r="JF718">
            <v>0</v>
          </cell>
          <cell r="JG718">
            <v>0</v>
          </cell>
          <cell r="JH718">
            <v>0</v>
          </cell>
          <cell r="JI718">
            <v>0</v>
          </cell>
          <cell r="JJ718">
            <v>0</v>
          </cell>
          <cell r="JK718">
            <v>0</v>
          </cell>
          <cell r="JL718">
            <v>0</v>
          </cell>
          <cell r="JM718">
            <v>0</v>
          </cell>
          <cell r="JN718">
            <v>0</v>
          </cell>
          <cell r="JO718">
            <v>0</v>
          </cell>
          <cell r="JP718">
            <v>0</v>
          </cell>
          <cell r="JQ718">
            <v>0</v>
          </cell>
        </row>
        <row r="719">
          <cell r="D719" t="str">
            <v>BAT.PX.UTS._.ITC.Li_ion_4hr_Local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  <cell r="EE719">
            <v>0</v>
          </cell>
          <cell r="EF719">
            <v>0</v>
          </cell>
          <cell r="EG719">
            <v>0</v>
          </cell>
          <cell r="EH719">
            <v>0</v>
          </cell>
          <cell r="EI719">
            <v>0</v>
          </cell>
          <cell r="EJ719">
            <v>0</v>
          </cell>
          <cell r="EK719">
            <v>0</v>
          </cell>
          <cell r="EL719">
            <v>0</v>
          </cell>
          <cell r="EM719">
            <v>0</v>
          </cell>
          <cell r="EN719">
            <v>0</v>
          </cell>
          <cell r="EO719">
            <v>0</v>
          </cell>
          <cell r="EP719">
            <v>0</v>
          </cell>
          <cell r="EQ719">
            <v>0</v>
          </cell>
          <cell r="ER719">
            <v>0</v>
          </cell>
          <cell r="ES719">
            <v>0</v>
          </cell>
          <cell r="ET719">
            <v>0</v>
          </cell>
          <cell r="EU719">
            <v>0</v>
          </cell>
          <cell r="EV719">
            <v>0</v>
          </cell>
          <cell r="EW719">
            <v>0</v>
          </cell>
          <cell r="EX719">
            <v>0</v>
          </cell>
          <cell r="EY719">
            <v>0</v>
          </cell>
          <cell r="EZ719">
            <v>0</v>
          </cell>
          <cell r="FA719">
            <v>0</v>
          </cell>
          <cell r="FB719">
            <v>0</v>
          </cell>
          <cell r="FC719">
            <v>0</v>
          </cell>
          <cell r="FD719">
            <v>0</v>
          </cell>
          <cell r="FE719">
            <v>0</v>
          </cell>
          <cell r="FF719">
            <v>0</v>
          </cell>
          <cell r="FG719">
            <v>0</v>
          </cell>
          <cell r="FH719">
            <v>0</v>
          </cell>
          <cell r="FI719">
            <v>0</v>
          </cell>
          <cell r="FJ719">
            <v>0</v>
          </cell>
          <cell r="FK719">
            <v>0</v>
          </cell>
          <cell r="FL719">
            <v>0</v>
          </cell>
          <cell r="FM719">
            <v>0</v>
          </cell>
          <cell r="FN719">
            <v>0</v>
          </cell>
          <cell r="FO719">
            <v>0</v>
          </cell>
          <cell r="FP719">
            <v>0</v>
          </cell>
          <cell r="FQ719">
            <v>0</v>
          </cell>
          <cell r="FR719">
            <v>0</v>
          </cell>
          <cell r="FS719">
            <v>0</v>
          </cell>
          <cell r="FT719">
            <v>0</v>
          </cell>
          <cell r="FU719">
            <v>0</v>
          </cell>
          <cell r="FV719">
            <v>0</v>
          </cell>
          <cell r="FW719">
            <v>0</v>
          </cell>
          <cell r="FX719">
            <v>0</v>
          </cell>
          <cell r="FY719">
            <v>0</v>
          </cell>
          <cell r="FZ719">
            <v>0</v>
          </cell>
          <cell r="GA719">
            <v>0</v>
          </cell>
          <cell r="GB719">
            <v>0</v>
          </cell>
          <cell r="GC719">
            <v>0</v>
          </cell>
          <cell r="GD719">
            <v>0</v>
          </cell>
          <cell r="GE719">
            <v>0</v>
          </cell>
          <cell r="GF719">
            <v>0</v>
          </cell>
          <cell r="GG719">
            <v>0</v>
          </cell>
          <cell r="GH719">
            <v>0</v>
          </cell>
          <cell r="GI719">
            <v>0</v>
          </cell>
          <cell r="GJ719">
            <v>0</v>
          </cell>
          <cell r="GK719">
            <v>0</v>
          </cell>
          <cell r="GL719">
            <v>0</v>
          </cell>
          <cell r="GM719">
            <v>0</v>
          </cell>
          <cell r="GN719">
            <v>0</v>
          </cell>
          <cell r="GO719">
            <v>0</v>
          </cell>
          <cell r="GP719">
            <v>0</v>
          </cell>
          <cell r="GQ719">
            <v>0</v>
          </cell>
          <cell r="GR719">
            <v>0</v>
          </cell>
          <cell r="GS719">
            <v>0</v>
          </cell>
          <cell r="GT719">
            <v>0</v>
          </cell>
          <cell r="GU719">
            <v>0</v>
          </cell>
          <cell r="GV719">
            <v>0</v>
          </cell>
          <cell r="GW719">
            <v>0</v>
          </cell>
          <cell r="GX719">
            <v>0</v>
          </cell>
          <cell r="GY719">
            <v>0</v>
          </cell>
          <cell r="GZ719">
            <v>0</v>
          </cell>
          <cell r="HA719">
            <v>0</v>
          </cell>
          <cell r="HB719">
            <v>0</v>
          </cell>
          <cell r="HC719">
            <v>0</v>
          </cell>
          <cell r="HD719">
            <v>0</v>
          </cell>
          <cell r="HE719">
            <v>0</v>
          </cell>
          <cell r="HF719">
            <v>0</v>
          </cell>
          <cell r="HG719">
            <v>0</v>
          </cell>
          <cell r="HH719">
            <v>0</v>
          </cell>
          <cell r="HI719">
            <v>0</v>
          </cell>
          <cell r="HJ719">
            <v>0</v>
          </cell>
          <cell r="HK719">
            <v>0</v>
          </cell>
          <cell r="HL719">
            <v>0</v>
          </cell>
          <cell r="HM719">
            <v>0</v>
          </cell>
          <cell r="HN719">
            <v>0</v>
          </cell>
          <cell r="HO719">
            <v>0</v>
          </cell>
          <cell r="HP719">
            <v>0</v>
          </cell>
          <cell r="HQ719">
            <v>0</v>
          </cell>
          <cell r="HR719">
            <v>0</v>
          </cell>
          <cell r="HS719">
            <v>0</v>
          </cell>
          <cell r="HT719">
            <v>0</v>
          </cell>
          <cell r="HU719">
            <v>0</v>
          </cell>
          <cell r="HV719">
            <v>0</v>
          </cell>
          <cell r="HW719">
            <v>0</v>
          </cell>
          <cell r="HX719">
            <v>0</v>
          </cell>
          <cell r="HY719">
            <v>0</v>
          </cell>
          <cell r="HZ719">
            <v>0</v>
          </cell>
          <cell r="IA719">
            <v>0</v>
          </cell>
          <cell r="IB719">
            <v>0</v>
          </cell>
          <cell r="IC719">
            <v>0</v>
          </cell>
          <cell r="ID719">
            <v>0</v>
          </cell>
          <cell r="IE719">
            <v>0</v>
          </cell>
          <cell r="IF719">
            <v>0</v>
          </cell>
          <cell r="IG719">
            <v>0</v>
          </cell>
          <cell r="IH719">
            <v>0</v>
          </cell>
          <cell r="II719">
            <v>0</v>
          </cell>
          <cell r="IJ719">
            <v>0</v>
          </cell>
          <cell r="IK719">
            <v>0</v>
          </cell>
          <cell r="IL719">
            <v>0</v>
          </cell>
          <cell r="IM719">
            <v>0</v>
          </cell>
          <cell r="IN719">
            <v>0</v>
          </cell>
          <cell r="IO719">
            <v>0</v>
          </cell>
          <cell r="IP719">
            <v>0</v>
          </cell>
          <cell r="IQ719">
            <v>0</v>
          </cell>
          <cell r="IR719">
            <v>0</v>
          </cell>
          <cell r="IS719">
            <v>0</v>
          </cell>
          <cell r="IT719">
            <v>0</v>
          </cell>
          <cell r="IU719">
            <v>0</v>
          </cell>
          <cell r="IV719">
            <v>0</v>
          </cell>
          <cell r="IW719">
            <v>0</v>
          </cell>
          <cell r="IX719">
            <v>0</v>
          </cell>
          <cell r="IY719">
            <v>0</v>
          </cell>
          <cell r="IZ719">
            <v>0</v>
          </cell>
          <cell r="JA719">
            <v>0</v>
          </cell>
          <cell r="JB719">
            <v>0</v>
          </cell>
          <cell r="JC719">
            <v>0</v>
          </cell>
          <cell r="JD719">
            <v>0</v>
          </cell>
          <cell r="JE719">
            <v>0</v>
          </cell>
          <cell r="JF719">
            <v>0</v>
          </cell>
          <cell r="JG719">
            <v>0</v>
          </cell>
          <cell r="JH719">
            <v>0</v>
          </cell>
          <cell r="JI719">
            <v>0</v>
          </cell>
          <cell r="JJ719">
            <v>0</v>
          </cell>
          <cell r="JK719">
            <v>0</v>
          </cell>
          <cell r="JL719">
            <v>0</v>
          </cell>
          <cell r="JM719">
            <v>0</v>
          </cell>
          <cell r="JN719">
            <v>0</v>
          </cell>
          <cell r="JO719">
            <v>0</v>
          </cell>
          <cell r="JP719">
            <v>0</v>
          </cell>
          <cell r="JQ719">
            <v>0</v>
          </cell>
        </row>
        <row r="720">
          <cell r="D720" t="str">
            <v>BAT.PX.WMV._.ITC.Li_ion_4hr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  <cell r="EE720">
            <v>0</v>
          </cell>
          <cell r="EF720">
            <v>0</v>
          </cell>
          <cell r="EG720">
            <v>0</v>
          </cell>
          <cell r="EH720">
            <v>0</v>
          </cell>
          <cell r="EI720">
            <v>0</v>
          </cell>
          <cell r="EJ720">
            <v>0</v>
          </cell>
          <cell r="EK720">
            <v>0</v>
          </cell>
          <cell r="EL720">
            <v>0</v>
          </cell>
          <cell r="EM720">
            <v>0</v>
          </cell>
          <cell r="EN720">
            <v>0</v>
          </cell>
          <cell r="EO720">
            <v>0</v>
          </cell>
          <cell r="EP720">
            <v>0</v>
          </cell>
          <cell r="EQ720">
            <v>0</v>
          </cell>
          <cell r="ER720">
            <v>0</v>
          </cell>
          <cell r="ES720">
            <v>0</v>
          </cell>
          <cell r="ET720">
            <v>0</v>
          </cell>
          <cell r="EU720">
            <v>0</v>
          </cell>
          <cell r="EV720">
            <v>0</v>
          </cell>
          <cell r="EW720">
            <v>0</v>
          </cell>
          <cell r="EX720">
            <v>0</v>
          </cell>
          <cell r="EY720">
            <v>0</v>
          </cell>
          <cell r="EZ720">
            <v>0</v>
          </cell>
          <cell r="FA720">
            <v>0</v>
          </cell>
          <cell r="FB720">
            <v>0</v>
          </cell>
          <cell r="FC720">
            <v>0</v>
          </cell>
          <cell r="FD720">
            <v>0</v>
          </cell>
          <cell r="FE720">
            <v>0</v>
          </cell>
          <cell r="FF720">
            <v>0</v>
          </cell>
          <cell r="FG720">
            <v>0</v>
          </cell>
          <cell r="FH720">
            <v>0</v>
          </cell>
          <cell r="FI720">
            <v>0</v>
          </cell>
          <cell r="FJ720">
            <v>0</v>
          </cell>
          <cell r="FK720">
            <v>0</v>
          </cell>
          <cell r="FL720">
            <v>0</v>
          </cell>
          <cell r="FM720">
            <v>0</v>
          </cell>
          <cell r="FN720">
            <v>0</v>
          </cell>
          <cell r="FO720">
            <v>0</v>
          </cell>
          <cell r="FP720">
            <v>0</v>
          </cell>
          <cell r="FQ720">
            <v>0</v>
          </cell>
          <cell r="FR720">
            <v>0</v>
          </cell>
          <cell r="FS720">
            <v>0</v>
          </cell>
          <cell r="FT720">
            <v>0</v>
          </cell>
          <cell r="FU720">
            <v>0</v>
          </cell>
          <cell r="FV720">
            <v>0</v>
          </cell>
          <cell r="FW720">
            <v>0</v>
          </cell>
          <cell r="FX720">
            <v>0</v>
          </cell>
          <cell r="FY720">
            <v>0</v>
          </cell>
          <cell r="FZ720">
            <v>0</v>
          </cell>
          <cell r="GA720">
            <v>0</v>
          </cell>
          <cell r="GB720">
            <v>0</v>
          </cell>
          <cell r="GC720">
            <v>0</v>
          </cell>
          <cell r="GD720">
            <v>0</v>
          </cell>
          <cell r="GE720">
            <v>0</v>
          </cell>
          <cell r="GF720">
            <v>0</v>
          </cell>
          <cell r="GG720">
            <v>0</v>
          </cell>
          <cell r="GH720">
            <v>0</v>
          </cell>
          <cell r="GI720">
            <v>0</v>
          </cell>
          <cell r="GJ720">
            <v>0</v>
          </cell>
          <cell r="GK720">
            <v>0</v>
          </cell>
          <cell r="GL720">
            <v>0</v>
          </cell>
          <cell r="GM720">
            <v>0</v>
          </cell>
          <cell r="GN720">
            <v>0</v>
          </cell>
          <cell r="GO720">
            <v>0</v>
          </cell>
          <cell r="GP720">
            <v>0</v>
          </cell>
          <cell r="GQ720">
            <v>0</v>
          </cell>
          <cell r="GR720">
            <v>0</v>
          </cell>
          <cell r="GS720">
            <v>0</v>
          </cell>
          <cell r="GT720">
            <v>0</v>
          </cell>
          <cell r="GU720">
            <v>0</v>
          </cell>
          <cell r="GV720">
            <v>0</v>
          </cell>
          <cell r="GW720">
            <v>0</v>
          </cell>
          <cell r="GX720">
            <v>0</v>
          </cell>
          <cell r="GY720">
            <v>0</v>
          </cell>
          <cell r="GZ720">
            <v>0</v>
          </cell>
          <cell r="HA720">
            <v>0</v>
          </cell>
          <cell r="HB720">
            <v>0</v>
          </cell>
          <cell r="HC720">
            <v>0</v>
          </cell>
          <cell r="HD720">
            <v>0</v>
          </cell>
          <cell r="HE720">
            <v>0</v>
          </cell>
          <cell r="HF720">
            <v>0</v>
          </cell>
          <cell r="HG720">
            <v>0</v>
          </cell>
          <cell r="HH720">
            <v>0</v>
          </cell>
          <cell r="HI720">
            <v>0</v>
          </cell>
          <cell r="HJ720">
            <v>0</v>
          </cell>
          <cell r="HK720">
            <v>0</v>
          </cell>
          <cell r="HL720">
            <v>0</v>
          </cell>
          <cell r="HM720">
            <v>0</v>
          </cell>
          <cell r="HN720">
            <v>0</v>
          </cell>
          <cell r="HO720">
            <v>0</v>
          </cell>
          <cell r="HP720">
            <v>0</v>
          </cell>
          <cell r="HQ720">
            <v>0</v>
          </cell>
          <cell r="HR720">
            <v>0</v>
          </cell>
          <cell r="HS720">
            <v>0</v>
          </cell>
          <cell r="HT720">
            <v>0</v>
          </cell>
          <cell r="HU720">
            <v>0</v>
          </cell>
          <cell r="HV720">
            <v>0</v>
          </cell>
          <cell r="HW720">
            <v>0</v>
          </cell>
          <cell r="HX720">
            <v>0</v>
          </cell>
          <cell r="HY720">
            <v>0</v>
          </cell>
          <cell r="HZ720">
            <v>0</v>
          </cell>
          <cell r="IA720">
            <v>0</v>
          </cell>
          <cell r="IB720">
            <v>0</v>
          </cell>
          <cell r="IC720">
            <v>0</v>
          </cell>
          <cell r="ID720">
            <v>0</v>
          </cell>
          <cell r="IE720">
            <v>0</v>
          </cell>
          <cell r="IF720">
            <v>0</v>
          </cell>
          <cell r="IG720">
            <v>0</v>
          </cell>
          <cell r="IH720">
            <v>0</v>
          </cell>
          <cell r="II720">
            <v>0</v>
          </cell>
          <cell r="IJ720">
            <v>0</v>
          </cell>
          <cell r="IK720">
            <v>0</v>
          </cell>
          <cell r="IL720">
            <v>0</v>
          </cell>
          <cell r="IM720">
            <v>0</v>
          </cell>
          <cell r="IN720">
            <v>0</v>
          </cell>
          <cell r="IO720">
            <v>0</v>
          </cell>
          <cell r="IP720">
            <v>0</v>
          </cell>
          <cell r="IQ720">
            <v>0</v>
          </cell>
          <cell r="IR720">
            <v>0</v>
          </cell>
          <cell r="IS720">
            <v>0</v>
          </cell>
          <cell r="IT720">
            <v>0</v>
          </cell>
          <cell r="IU720">
            <v>0</v>
          </cell>
          <cell r="IV720">
            <v>0</v>
          </cell>
          <cell r="IW720">
            <v>0</v>
          </cell>
          <cell r="IX720">
            <v>0</v>
          </cell>
          <cell r="IY720">
            <v>0</v>
          </cell>
          <cell r="IZ720">
            <v>0</v>
          </cell>
          <cell r="JA720">
            <v>0</v>
          </cell>
          <cell r="JB720">
            <v>0</v>
          </cell>
          <cell r="JC720">
            <v>0</v>
          </cell>
          <cell r="JD720">
            <v>0</v>
          </cell>
          <cell r="JE720">
            <v>0</v>
          </cell>
          <cell r="JF720">
            <v>0</v>
          </cell>
          <cell r="JG720">
            <v>0</v>
          </cell>
          <cell r="JH720">
            <v>0</v>
          </cell>
          <cell r="JI720">
            <v>0</v>
          </cell>
          <cell r="JJ720">
            <v>0</v>
          </cell>
          <cell r="JK720">
            <v>0</v>
          </cell>
          <cell r="JL720">
            <v>0</v>
          </cell>
          <cell r="JM720">
            <v>0</v>
          </cell>
          <cell r="JN720">
            <v>0</v>
          </cell>
          <cell r="JO720">
            <v>0</v>
          </cell>
          <cell r="JP720">
            <v>0</v>
          </cell>
          <cell r="JQ720">
            <v>0</v>
          </cell>
        </row>
        <row r="721">
          <cell r="D721" t="str">
            <v>BAT.PX.WMV._.ITC.Li_ion_4hr_Local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  <cell r="EN721">
            <v>0</v>
          </cell>
          <cell r="EO721">
            <v>0</v>
          </cell>
          <cell r="EP721">
            <v>0</v>
          </cell>
          <cell r="EQ721">
            <v>0</v>
          </cell>
          <cell r="ER721">
            <v>0</v>
          </cell>
          <cell r="ES721">
            <v>0</v>
          </cell>
          <cell r="ET721">
            <v>0</v>
          </cell>
          <cell r="EU721">
            <v>0</v>
          </cell>
          <cell r="EV721">
            <v>0</v>
          </cell>
          <cell r="EW721">
            <v>0</v>
          </cell>
          <cell r="EX721">
            <v>0</v>
          </cell>
          <cell r="EY721">
            <v>0</v>
          </cell>
          <cell r="EZ721">
            <v>0</v>
          </cell>
          <cell r="FA721">
            <v>0</v>
          </cell>
          <cell r="FB721">
            <v>0</v>
          </cell>
          <cell r="FC721">
            <v>0</v>
          </cell>
          <cell r="FD721">
            <v>0</v>
          </cell>
          <cell r="FE721">
            <v>0</v>
          </cell>
          <cell r="FF721">
            <v>0</v>
          </cell>
          <cell r="FG721">
            <v>0</v>
          </cell>
          <cell r="FH721">
            <v>0</v>
          </cell>
          <cell r="FI721">
            <v>0</v>
          </cell>
          <cell r="FJ721">
            <v>0</v>
          </cell>
          <cell r="FK721">
            <v>0</v>
          </cell>
          <cell r="FL721">
            <v>0</v>
          </cell>
          <cell r="FM721">
            <v>0</v>
          </cell>
          <cell r="FN721">
            <v>0</v>
          </cell>
          <cell r="FO721">
            <v>0</v>
          </cell>
          <cell r="FP721">
            <v>0</v>
          </cell>
          <cell r="FQ721">
            <v>0</v>
          </cell>
          <cell r="FR721">
            <v>0</v>
          </cell>
          <cell r="FS721">
            <v>0</v>
          </cell>
          <cell r="FT721">
            <v>0</v>
          </cell>
          <cell r="FU721">
            <v>0</v>
          </cell>
          <cell r="FV721">
            <v>0</v>
          </cell>
          <cell r="FW721">
            <v>0</v>
          </cell>
          <cell r="FX721">
            <v>0</v>
          </cell>
          <cell r="FY721">
            <v>0</v>
          </cell>
          <cell r="FZ721">
            <v>0</v>
          </cell>
          <cell r="GA721">
            <v>0</v>
          </cell>
          <cell r="GB721">
            <v>0</v>
          </cell>
          <cell r="GC721">
            <v>0</v>
          </cell>
          <cell r="GD721">
            <v>0</v>
          </cell>
          <cell r="GE721">
            <v>0</v>
          </cell>
          <cell r="GF721">
            <v>0</v>
          </cell>
          <cell r="GG721">
            <v>0</v>
          </cell>
          <cell r="GH721">
            <v>0</v>
          </cell>
          <cell r="GI721">
            <v>0</v>
          </cell>
          <cell r="GJ721">
            <v>0</v>
          </cell>
          <cell r="GK721">
            <v>0</v>
          </cell>
          <cell r="GL721">
            <v>0</v>
          </cell>
          <cell r="GM721">
            <v>0</v>
          </cell>
          <cell r="GN721">
            <v>0</v>
          </cell>
          <cell r="GO721">
            <v>0</v>
          </cell>
          <cell r="GP721">
            <v>0</v>
          </cell>
          <cell r="GQ721">
            <v>0</v>
          </cell>
          <cell r="GR721">
            <v>0</v>
          </cell>
          <cell r="GS721">
            <v>0</v>
          </cell>
          <cell r="GT721">
            <v>0</v>
          </cell>
          <cell r="GU721">
            <v>0</v>
          </cell>
          <cell r="GV721">
            <v>0</v>
          </cell>
          <cell r="GW721">
            <v>0</v>
          </cell>
          <cell r="GX721">
            <v>0</v>
          </cell>
          <cell r="GY721">
            <v>0</v>
          </cell>
          <cell r="GZ721">
            <v>0</v>
          </cell>
          <cell r="HA721">
            <v>0</v>
          </cell>
          <cell r="HB721">
            <v>0</v>
          </cell>
          <cell r="HC721">
            <v>0</v>
          </cell>
          <cell r="HD721">
            <v>0</v>
          </cell>
          <cell r="HE721">
            <v>0</v>
          </cell>
          <cell r="HF721">
            <v>0</v>
          </cell>
          <cell r="HG721">
            <v>0</v>
          </cell>
          <cell r="HH721">
            <v>0</v>
          </cell>
          <cell r="HI721">
            <v>0</v>
          </cell>
          <cell r="HJ721">
            <v>0</v>
          </cell>
          <cell r="HK721">
            <v>0</v>
          </cell>
          <cell r="HL721">
            <v>0</v>
          </cell>
          <cell r="HM721">
            <v>0</v>
          </cell>
          <cell r="HN721">
            <v>0</v>
          </cell>
          <cell r="HO721">
            <v>0</v>
          </cell>
          <cell r="HP721">
            <v>0</v>
          </cell>
          <cell r="HQ721">
            <v>0</v>
          </cell>
          <cell r="HR721">
            <v>0</v>
          </cell>
          <cell r="HS721">
            <v>0</v>
          </cell>
          <cell r="HT721">
            <v>0</v>
          </cell>
          <cell r="HU721">
            <v>0</v>
          </cell>
          <cell r="HV721">
            <v>0</v>
          </cell>
          <cell r="HW721">
            <v>0</v>
          </cell>
          <cell r="HX721">
            <v>0</v>
          </cell>
          <cell r="HY721">
            <v>0</v>
          </cell>
          <cell r="HZ721">
            <v>0</v>
          </cell>
          <cell r="IA721">
            <v>0</v>
          </cell>
          <cell r="IB721">
            <v>0</v>
          </cell>
          <cell r="IC721">
            <v>0</v>
          </cell>
          <cell r="ID721">
            <v>0</v>
          </cell>
          <cell r="IE721">
            <v>0</v>
          </cell>
          <cell r="IF721">
            <v>0</v>
          </cell>
          <cell r="IG721">
            <v>0</v>
          </cell>
          <cell r="IH721">
            <v>0</v>
          </cell>
          <cell r="II721">
            <v>0</v>
          </cell>
          <cell r="IJ721">
            <v>0</v>
          </cell>
          <cell r="IK721">
            <v>0</v>
          </cell>
          <cell r="IL721">
            <v>0</v>
          </cell>
          <cell r="IM721">
            <v>0</v>
          </cell>
          <cell r="IN721">
            <v>0</v>
          </cell>
          <cell r="IO721">
            <v>0</v>
          </cell>
          <cell r="IP721">
            <v>0</v>
          </cell>
          <cell r="IQ721">
            <v>0</v>
          </cell>
          <cell r="IR721">
            <v>0</v>
          </cell>
          <cell r="IS721">
            <v>0</v>
          </cell>
          <cell r="IT721">
            <v>0</v>
          </cell>
          <cell r="IU721">
            <v>0</v>
          </cell>
          <cell r="IV721">
            <v>0</v>
          </cell>
          <cell r="IW721">
            <v>0</v>
          </cell>
          <cell r="IX721">
            <v>0</v>
          </cell>
          <cell r="IY721">
            <v>0</v>
          </cell>
          <cell r="IZ721">
            <v>0</v>
          </cell>
          <cell r="JA721">
            <v>0</v>
          </cell>
          <cell r="JB721">
            <v>0</v>
          </cell>
          <cell r="JC721">
            <v>0</v>
          </cell>
          <cell r="JD721">
            <v>0</v>
          </cell>
          <cell r="JE721">
            <v>0</v>
          </cell>
          <cell r="JF721">
            <v>0</v>
          </cell>
          <cell r="JG721">
            <v>0</v>
          </cell>
          <cell r="JH721">
            <v>0</v>
          </cell>
          <cell r="JI721">
            <v>0</v>
          </cell>
          <cell r="JJ721">
            <v>0</v>
          </cell>
          <cell r="JK721">
            <v>0</v>
          </cell>
          <cell r="JL721">
            <v>0</v>
          </cell>
          <cell r="JM721">
            <v>0</v>
          </cell>
          <cell r="JN721">
            <v>0</v>
          </cell>
          <cell r="JO721">
            <v>0</v>
          </cell>
          <cell r="JP721">
            <v>0</v>
          </cell>
          <cell r="JQ721">
            <v>0</v>
          </cell>
        </row>
        <row r="722">
          <cell r="D722" t="str">
            <v>BAT.PX.WSF._.ITC.Li_ion_4hr_Local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  <cell r="EE722">
            <v>0</v>
          </cell>
          <cell r="EF722">
            <v>0</v>
          </cell>
          <cell r="EG722">
            <v>0</v>
          </cell>
          <cell r="EH722">
            <v>0</v>
          </cell>
          <cell r="EI722">
            <v>0</v>
          </cell>
          <cell r="EJ722">
            <v>0</v>
          </cell>
          <cell r="EK722">
            <v>0</v>
          </cell>
          <cell r="EL722">
            <v>0</v>
          </cell>
          <cell r="EM722">
            <v>0</v>
          </cell>
          <cell r="EN722">
            <v>0</v>
          </cell>
          <cell r="EO722">
            <v>0</v>
          </cell>
          <cell r="EP722">
            <v>0</v>
          </cell>
          <cell r="EQ722">
            <v>0</v>
          </cell>
          <cell r="ER722">
            <v>0</v>
          </cell>
          <cell r="ES722">
            <v>0</v>
          </cell>
          <cell r="ET722">
            <v>0</v>
          </cell>
          <cell r="EU722">
            <v>0</v>
          </cell>
          <cell r="EV722">
            <v>0</v>
          </cell>
          <cell r="EW722">
            <v>0</v>
          </cell>
          <cell r="EX722">
            <v>0</v>
          </cell>
          <cell r="EY722">
            <v>0</v>
          </cell>
          <cell r="EZ722">
            <v>0</v>
          </cell>
          <cell r="FA722">
            <v>0</v>
          </cell>
          <cell r="FB722">
            <v>0</v>
          </cell>
          <cell r="FC722">
            <v>0</v>
          </cell>
          <cell r="FD722">
            <v>0</v>
          </cell>
          <cell r="FE722">
            <v>0</v>
          </cell>
          <cell r="FF722">
            <v>0</v>
          </cell>
          <cell r="FG722">
            <v>0</v>
          </cell>
          <cell r="FH722">
            <v>0</v>
          </cell>
          <cell r="FI722">
            <v>0</v>
          </cell>
          <cell r="FJ722">
            <v>0</v>
          </cell>
          <cell r="FK722">
            <v>0</v>
          </cell>
          <cell r="FL722">
            <v>0</v>
          </cell>
          <cell r="FM722">
            <v>0</v>
          </cell>
          <cell r="FN722">
            <v>0</v>
          </cell>
          <cell r="FO722">
            <v>0</v>
          </cell>
          <cell r="FP722">
            <v>0</v>
          </cell>
          <cell r="FQ722">
            <v>0</v>
          </cell>
          <cell r="FR722">
            <v>0</v>
          </cell>
          <cell r="FS722">
            <v>0</v>
          </cell>
          <cell r="FT722">
            <v>0</v>
          </cell>
          <cell r="FU722">
            <v>0</v>
          </cell>
          <cell r="FV722">
            <v>0</v>
          </cell>
          <cell r="FW722">
            <v>0</v>
          </cell>
          <cell r="FX722">
            <v>0</v>
          </cell>
          <cell r="FY722">
            <v>0</v>
          </cell>
          <cell r="FZ722">
            <v>0</v>
          </cell>
          <cell r="GA722">
            <v>0</v>
          </cell>
          <cell r="GB722">
            <v>0</v>
          </cell>
          <cell r="GC722">
            <v>0</v>
          </cell>
          <cell r="GD722">
            <v>0</v>
          </cell>
          <cell r="GE722">
            <v>0</v>
          </cell>
          <cell r="GF722">
            <v>0</v>
          </cell>
          <cell r="GG722">
            <v>0</v>
          </cell>
          <cell r="GH722">
            <v>0</v>
          </cell>
          <cell r="GI722">
            <v>0</v>
          </cell>
          <cell r="GJ722">
            <v>0</v>
          </cell>
          <cell r="GK722">
            <v>0</v>
          </cell>
          <cell r="GL722">
            <v>0</v>
          </cell>
          <cell r="GM722">
            <v>0</v>
          </cell>
          <cell r="GN722">
            <v>0</v>
          </cell>
          <cell r="GO722">
            <v>0</v>
          </cell>
          <cell r="GP722">
            <v>0</v>
          </cell>
          <cell r="GQ722">
            <v>0</v>
          </cell>
          <cell r="GR722">
            <v>0</v>
          </cell>
          <cell r="GS722">
            <v>0</v>
          </cell>
          <cell r="GT722">
            <v>0</v>
          </cell>
          <cell r="GU722">
            <v>0</v>
          </cell>
          <cell r="GV722">
            <v>0</v>
          </cell>
          <cell r="GW722">
            <v>0</v>
          </cell>
          <cell r="GX722">
            <v>0</v>
          </cell>
          <cell r="GY722">
            <v>0</v>
          </cell>
          <cell r="GZ722">
            <v>0</v>
          </cell>
          <cell r="HA722">
            <v>0</v>
          </cell>
          <cell r="HB722">
            <v>0</v>
          </cell>
          <cell r="HC722">
            <v>0</v>
          </cell>
          <cell r="HD722">
            <v>0</v>
          </cell>
          <cell r="HE722">
            <v>0</v>
          </cell>
          <cell r="HF722">
            <v>0</v>
          </cell>
          <cell r="HG722">
            <v>0</v>
          </cell>
          <cell r="HH722">
            <v>0</v>
          </cell>
          <cell r="HI722">
            <v>0</v>
          </cell>
          <cell r="HJ722">
            <v>0</v>
          </cell>
          <cell r="HK722">
            <v>0</v>
          </cell>
          <cell r="HL722">
            <v>0</v>
          </cell>
          <cell r="HM722">
            <v>0</v>
          </cell>
          <cell r="HN722">
            <v>0</v>
          </cell>
          <cell r="HO722">
            <v>0</v>
          </cell>
          <cell r="HP722">
            <v>0</v>
          </cell>
          <cell r="HQ722">
            <v>0</v>
          </cell>
          <cell r="HR722">
            <v>0</v>
          </cell>
          <cell r="HS722">
            <v>0</v>
          </cell>
          <cell r="HT722">
            <v>0</v>
          </cell>
          <cell r="HU722">
            <v>0</v>
          </cell>
          <cell r="HV722">
            <v>0</v>
          </cell>
          <cell r="HW722">
            <v>0</v>
          </cell>
          <cell r="HX722">
            <v>0</v>
          </cell>
          <cell r="HY722">
            <v>0</v>
          </cell>
          <cell r="HZ722">
            <v>0</v>
          </cell>
          <cell r="IA722">
            <v>0</v>
          </cell>
          <cell r="IB722">
            <v>0</v>
          </cell>
          <cell r="IC722">
            <v>0</v>
          </cell>
          <cell r="ID722">
            <v>0</v>
          </cell>
          <cell r="IE722">
            <v>0</v>
          </cell>
          <cell r="IF722">
            <v>0</v>
          </cell>
          <cell r="IG722">
            <v>0</v>
          </cell>
          <cell r="IH722">
            <v>0</v>
          </cell>
          <cell r="II722">
            <v>0</v>
          </cell>
          <cell r="IJ722">
            <v>0</v>
          </cell>
          <cell r="IK722">
            <v>0</v>
          </cell>
          <cell r="IL722">
            <v>0</v>
          </cell>
          <cell r="IM722">
            <v>0</v>
          </cell>
          <cell r="IN722">
            <v>0</v>
          </cell>
          <cell r="IO722">
            <v>0</v>
          </cell>
          <cell r="IP722">
            <v>0</v>
          </cell>
          <cell r="IQ722">
            <v>0</v>
          </cell>
          <cell r="IR722">
            <v>0</v>
          </cell>
          <cell r="IS722">
            <v>0</v>
          </cell>
          <cell r="IT722">
            <v>0</v>
          </cell>
          <cell r="IU722">
            <v>0</v>
          </cell>
          <cell r="IV722">
            <v>0</v>
          </cell>
          <cell r="IW722">
            <v>0</v>
          </cell>
          <cell r="IX722">
            <v>0</v>
          </cell>
          <cell r="IY722">
            <v>0</v>
          </cell>
          <cell r="IZ722">
            <v>0</v>
          </cell>
          <cell r="JA722">
            <v>0</v>
          </cell>
          <cell r="JB722">
            <v>0</v>
          </cell>
          <cell r="JC722">
            <v>0</v>
          </cell>
          <cell r="JD722">
            <v>0</v>
          </cell>
          <cell r="JE722">
            <v>0</v>
          </cell>
          <cell r="JF722">
            <v>0</v>
          </cell>
          <cell r="JG722">
            <v>0</v>
          </cell>
          <cell r="JH722">
            <v>0</v>
          </cell>
          <cell r="JI722">
            <v>0</v>
          </cell>
          <cell r="JJ722">
            <v>0</v>
          </cell>
          <cell r="JK722">
            <v>0</v>
          </cell>
          <cell r="JL722">
            <v>0</v>
          </cell>
          <cell r="JM722">
            <v>0</v>
          </cell>
          <cell r="JN722">
            <v>0</v>
          </cell>
          <cell r="JO722">
            <v>0</v>
          </cell>
          <cell r="JP722">
            <v>0</v>
          </cell>
          <cell r="JQ722">
            <v>0</v>
          </cell>
        </row>
        <row r="723">
          <cell r="D723" t="str">
            <v>BAT.PX.WWA._.ITC.Li_ion_4hr_Local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  <cell r="EE723">
            <v>0</v>
          </cell>
          <cell r="EF723">
            <v>0</v>
          </cell>
          <cell r="EG723">
            <v>0</v>
          </cell>
          <cell r="EH723">
            <v>0</v>
          </cell>
          <cell r="EI723">
            <v>0</v>
          </cell>
          <cell r="EJ723">
            <v>0</v>
          </cell>
          <cell r="EK723">
            <v>0</v>
          </cell>
          <cell r="EL723">
            <v>0</v>
          </cell>
          <cell r="EM723">
            <v>0</v>
          </cell>
          <cell r="EN723">
            <v>0</v>
          </cell>
          <cell r="EO723">
            <v>0</v>
          </cell>
          <cell r="EP723">
            <v>0</v>
          </cell>
          <cell r="EQ723">
            <v>0</v>
          </cell>
          <cell r="ER723">
            <v>0</v>
          </cell>
          <cell r="ES723">
            <v>0</v>
          </cell>
          <cell r="ET723">
            <v>0</v>
          </cell>
          <cell r="EU723">
            <v>0</v>
          </cell>
          <cell r="EV723">
            <v>0</v>
          </cell>
          <cell r="EW723">
            <v>0</v>
          </cell>
          <cell r="EX723">
            <v>0</v>
          </cell>
          <cell r="EY723">
            <v>0</v>
          </cell>
          <cell r="EZ723">
            <v>0</v>
          </cell>
          <cell r="FA723">
            <v>0</v>
          </cell>
          <cell r="FB723">
            <v>0</v>
          </cell>
          <cell r="FC723">
            <v>0</v>
          </cell>
          <cell r="FD723">
            <v>0</v>
          </cell>
          <cell r="FE723">
            <v>0</v>
          </cell>
          <cell r="FF723">
            <v>0</v>
          </cell>
          <cell r="FG723">
            <v>0</v>
          </cell>
          <cell r="FH723">
            <v>0</v>
          </cell>
          <cell r="FI723">
            <v>0</v>
          </cell>
          <cell r="FJ723">
            <v>0</v>
          </cell>
          <cell r="FK723">
            <v>0</v>
          </cell>
          <cell r="FL723">
            <v>0</v>
          </cell>
          <cell r="FM723">
            <v>0</v>
          </cell>
          <cell r="FN723">
            <v>0</v>
          </cell>
          <cell r="FO723">
            <v>0</v>
          </cell>
          <cell r="FP723">
            <v>0</v>
          </cell>
          <cell r="FQ723">
            <v>0</v>
          </cell>
          <cell r="FR723">
            <v>0</v>
          </cell>
          <cell r="FS723">
            <v>0</v>
          </cell>
          <cell r="FT723">
            <v>0</v>
          </cell>
          <cell r="FU723">
            <v>0</v>
          </cell>
          <cell r="FV723">
            <v>0</v>
          </cell>
          <cell r="FW723">
            <v>0</v>
          </cell>
          <cell r="FX723">
            <v>0</v>
          </cell>
          <cell r="FY723">
            <v>0</v>
          </cell>
          <cell r="FZ723">
            <v>0</v>
          </cell>
          <cell r="GA723">
            <v>0</v>
          </cell>
          <cell r="GB723">
            <v>0</v>
          </cell>
          <cell r="GC723">
            <v>0</v>
          </cell>
          <cell r="GD723">
            <v>0</v>
          </cell>
          <cell r="GE723">
            <v>0</v>
          </cell>
          <cell r="GF723">
            <v>0</v>
          </cell>
          <cell r="GG723">
            <v>0</v>
          </cell>
          <cell r="GH723">
            <v>0</v>
          </cell>
          <cell r="GI723">
            <v>0</v>
          </cell>
          <cell r="GJ723">
            <v>0</v>
          </cell>
          <cell r="GK723">
            <v>0</v>
          </cell>
          <cell r="GL723">
            <v>0</v>
          </cell>
          <cell r="GM723">
            <v>0</v>
          </cell>
          <cell r="GN723">
            <v>0</v>
          </cell>
          <cell r="GO723">
            <v>0</v>
          </cell>
          <cell r="GP723">
            <v>0</v>
          </cell>
          <cell r="GQ723">
            <v>0</v>
          </cell>
          <cell r="GR723">
            <v>0</v>
          </cell>
          <cell r="GS723">
            <v>0</v>
          </cell>
          <cell r="GT723">
            <v>0</v>
          </cell>
          <cell r="GU723">
            <v>0</v>
          </cell>
          <cell r="GV723">
            <v>0</v>
          </cell>
          <cell r="GW723">
            <v>0</v>
          </cell>
          <cell r="GX723">
            <v>0</v>
          </cell>
          <cell r="GY723">
            <v>0</v>
          </cell>
          <cell r="GZ723">
            <v>0</v>
          </cell>
          <cell r="HA723">
            <v>0</v>
          </cell>
          <cell r="HB723">
            <v>0</v>
          </cell>
          <cell r="HC723">
            <v>0</v>
          </cell>
          <cell r="HD723">
            <v>0</v>
          </cell>
          <cell r="HE723">
            <v>0</v>
          </cell>
          <cell r="HF723">
            <v>0</v>
          </cell>
          <cell r="HG723">
            <v>0</v>
          </cell>
          <cell r="HH723">
            <v>0</v>
          </cell>
          <cell r="HI723">
            <v>0</v>
          </cell>
          <cell r="HJ723">
            <v>0</v>
          </cell>
          <cell r="HK723">
            <v>0</v>
          </cell>
          <cell r="HL723">
            <v>0</v>
          </cell>
          <cell r="HM723">
            <v>0</v>
          </cell>
          <cell r="HN723">
            <v>0</v>
          </cell>
          <cell r="HO723">
            <v>0</v>
          </cell>
          <cell r="HP723">
            <v>0</v>
          </cell>
          <cell r="HQ723">
            <v>0</v>
          </cell>
          <cell r="HR723">
            <v>0</v>
          </cell>
          <cell r="HS723">
            <v>0</v>
          </cell>
          <cell r="HT723">
            <v>0</v>
          </cell>
          <cell r="HU723">
            <v>0</v>
          </cell>
          <cell r="HV723">
            <v>0</v>
          </cell>
          <cell r="HW723">
            <v>0</v>
          </cell>
          <cell r="HX723">
            <v>0</v>
          </cell>
          <cell r="HY723">
            <v>0</v>
          </cell>
          <cell r="HZ723">
            <v>0</v>
          </cell>
          <cell r="IA723">
            <v>0</v>
          </cell>
          <cell r="IB723">
            <v>0</v>
          </cell>
          <cell r="IC723">
            <v>0</v>
          </cell>
          <cell r="ID723">
            <v>0</v>
          </cell>
          <cell r="IE723">
            <v>0</v>
          </cell>
          <cell r="IF723">
            <v>0</v>
          </cell>
          <cell r="IG723">
            <v>0</v>
          </cell>
          <cell r="IH723">
            <v>0</v>
          </cell>
          <cell r="II723">
            <v>0</v>
          </cell>
          <cell r="IJ723">
            <v>0</v>
          </cell>
          <cell r="IK723">
            <v>0</v>
          </cell>
          <cell r="IL723">
            <v>0</v>
          </cell>
          <cell r="IM723">
            <v>0</v>
          </cell>
          <cell r="IN723">
            <v>0</v>
          </cell>
          <cell r="IO723">
            <v>0</v>
          </cell>
          <cell r="IP723">
            <v>0</v>
          </cell>
          <cell r="IQ723">
            <v>0</v>
          </cell>
          <cell r="IR723">
            <v>0</v>
          </cell>
          <cell r="IS723">
            <v>0</v>
          </cell>
          <cell r="IT723">
            <v>0</v>
          </cell>
          <cell r="IU723">
            <v>0</v>
          </cell>
          <cell r="IV723">
            <v>0</v>
          </cell>
          <cell r="IW723">
            <v>0</v>
          </cell>
          <cell r="IX723">
            <v>0</v>
          </cell>
          <cell r="IY723">
            <v>0</v>
          </cell>
          <cell r="IZ723">
            <v>0</v>
          </cell>
          <cell r="JA723">
            <v>0</v>
          </cell>
          <cell r="JB723">
            <v>0</v>
          </cell>
          <cell r="JC723">
            <v>0</v>
          </cell>
          <cell r="JD723">
            <v>0</v>
          </cell>
          <cell r="JE723">
            <v>0</v>
          </cell>
          <cell r="JF723">
            <v>0</v>
          </cell>
          <cell r="JG723">
            <v>0</v>
          </cell>
          <cell r="JH723">
            <v>0</v>
          </cell>
          <cell r="JI723">
            <v>0</v>
          </cell>
          <cell r="JJ723">
            <v>0</v>
          </cell>
          <cell r="JK723">
            <v>0</v>
          </cell>
          <cell r="JL723">
            <v>0</v>
          </cell>
          <cell r="JM723">
            <v>0</v>
          </cell>
          <cell r="JN723">
            <v>0</v>
          </cell>
          <cell r="JO723">
            <v>0</v>
          </cell>
          <cell r="JP723">
            <v>0</v>
          </cell>
          <cell r="JQ723">
            <v>0</v>
          </cell>
        </row>
        <row r="724">
          <cell r="D724" t="str">
            <v>BAT.PX.WYC._.ITC.Li_ion_4hr_Local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  <cell r="EJ724">
            <v>0</v>
          </cell>
          <cell r="EK724">
            <v>0</v>
          </cell>
          <cell r="EL724">
            <v>0</v>
          </cell>
          <cell r="EM724">
            <v>0</v>
          </cell>
          <cell r="EN724">
            <v>0</v>
          </cell>
          <cell r="EO724">
            <v>0</v>
          </cell>
          <cell r="EP724">
            <v>0</v>
          </cell>
          <cell r="EQ724">
            <v>0</v>
          </cell>
          <cell r="ER724">
            <v>0</v>
          </cell>
          <cell r="ES724">
            <v>0</v>
          </cell>
          <cell r="ET724">
            <v>0</v>
          </cell>
          <cell r="EU724">
            <v>0</v>
          </cell>
          <cell r="EV724">
            <v>0</v>
          </cell>
          <cell r="EW724">
            <v>0</v>
          </cell>
          <cell r="EX724">
            <v>0</v>
          </cell>
          <cell r="EY724">
            <v>0</v>
          </cell>
          <cell r="EZ724">
            <v>0</v>
          </cell>
          <cell r="FA724">
            <v>0</v>
          </cell>
          <cell r="FB724">
            <v>0</v>
          </cell>
          <cell r="FC724">
            <v>0</v>
          </cell>
          <cell r="FD724">
            <v>0</v>
          </cell>
          <cell r="FE724">
            <v>0</v>
          </cell>
          <cell r="FF724">
            <v>0</v>
          </cell>
          <cell r="FG724">
            <v>0</v>
          </cell>
          <cell r="FH724">
            <v>0</v>
          </cell>
          <cell r="FI724">
            <v>0</v>
          </cell>
          <cell r="FJ724">
            <v>0</v>
          </cell>
          <cell r="FK724">
            <v>0</v>
          </cell>
          <cell r="FL724">
            <v>0</v>
          </cell>
          <cell r="FM724">
            <v>0</v>
          </cell>
          <cell r="FN724">
            <v>0</v>
          </cell>
          <cell r="FO724">
            <v>0</v>
          </cell>
          <cell r="FP724">
            <v>0</v>
          </cell>
          <cell r="FQ724">
            <v>0</v>
          </cell>
          <cell r="FR724">
            <v>0</v>
          </cell>
          <cell r="FS724">
            <v>0</v>
          </cell>
          <cell r="FT724">
            <v>0</v>
          </cell>
          <cell r="FU724">
            <v>0</v>
          </cell>
          <cell r="FV724">
            <v>0</v>
          </cell>
          <cell r="FW724">
            <v>0</v>
          </cell>
          <cell r="FX724">
            <v>0</v>
          </cell>
          <cell r="FY724">
            <v>0</v>
          </cell>
          <cell r="FZ724">
            <v>0</v>
          </cell>
          <cell r="GA724">
            <v>0</v>
          </cell>
          <cell r="GB724">
            <v>0</v>
          </cell>
          <cell r="GC724">
            <v>0</v>
          </cell>
          <cell r="GD724">
            <v>0</v>
          </cell>
          <cell r="GE724">
            <v>0</v>
          </cell>
          <cell r="GF724">
            <v>0</v>
          </cell>
          <cell r="GG724">
            <v>0</v>
          </cell>
          <cell r="GH724">
            <v>0</v>
          </cell>
          <cell r="GI724">
            <v>0</v>
          </cell>
          <cell r="GJ724">
            <v>0</v>
          </cell>
          <cell r="GK724">
            <v>0</v>
          </cell>
          <cell r="GL724">
            <v>0</v>
          </cell>
          <cell r="GM724">
            <v>0</v>
          </cell>
          <cell r="GN724">
            <v>0</v>
          </cell>
          <cell r="GO724">
            <v>0</v>
          </cell>
          <cell r="GP724">
            <v>0</v>
          </cell>
          <cell r="GQ724">
            <v>0</v>
          </cell>
          <cell r="GR724">
            <v>0</v>
          </cell>
          <cell r="GS724">
            <v>0</v>
          </cell>
          <cell r="GT724">
            <v>0</v>
          </cell>
          <cell r="GU724">
            <v>0</v>
          </cell>
          <cell r="GV724">
            <v>0</v>
          </cell>
          <cell r="GW724">
            <v>0</v>
          </cell>
          <cell r="GX724">
            <v>0</v>
          </cell>
          <cell r="GY724">
            <v>0</v>
          </cell>
          <cell r="GZ724">
            <v>0</v>
          </cell>
          <cell r="HA724">
            <v>0</v>
          </cell>
          <cell r="HB724">
            <v>0</v>
          </cell>
          <cell r="HC724">
            <v>0</v>
          </cell>
          <cell r="HD724">
            <v>0</v>
          </cell>
          <cell r="HE724">
            <v>0</v>
          </cell>
          <cell r="HF724">
            <v>0</v>
          </cell>
          <cell r="HG724">
            <v>0</v>
          </cell>
          <cell r="HH724">
            <v>0</v>
          </cell>
          <cell r="HI724">
            <v>0</v>
          </cell>
          <cell r="HJ724">
            <v>0</v>
          </cell>
          <cell r="HK724">
            <v>0</v>
          </cell>
          <cell r="HL724">
            <v>0</v>
          </cell>
          <cell r="HM724">
            <v>0</v>
          </cell>
          <cell r="HN724">
            <v>0</v>
          </cell>
          <cell r="HO724">
            <v>0</v>
          </cell>
          <cell r="HP724">
            <v>0</v>
          </cell>
          <cell r="HQ724">
            <v>0</v>
          </cell>
          <cell r="HR724">
            <v>0</v>
          </cell>
          <cell r="HS724">
            <v>0</v>
          </cell>
          <cell r="HT724">
            <v>0</v>
          </cell>
          <cell r="HU724">
            <v>0</v>
          </cell>
          <cell r="HV724">
            <v>0</v>
          </cell>
          <cell r="HW724">
            <v>0</v>
          </cell>
          <cell r="HX724">
            <v>0</v>
          </cell>
          <cell r="HY724">
            <v>0</v>
          </cell>
          <cell r="HZ724">
            <v>0</v>
          </cell>
          <cell r="IA724">
            <v>0</v>
          </cell>
          <cell r="IB724">
            <v>0</v>
          </cell>
          <cell r="IC724">
            <v>0</v>
          </cell>
          <cell r="ID724">
            <v>0</v>
          </cell>
          <cell r="IE724">
            <v>0</v>
          </cell>
          <cell r="IF724">
            <v>0</v>
          </cell>
          <cell r="IG724">
            <v>0</v>
          </cell>
          <cell r="IH724">
            <v>0</v>
          </cell>
          <cell r="II724">
            <v>0</v>
          </cell>
          <cell r="IJ724">
            <v>0</v>
          </cell>
          <cell r="IK724">
            <v>0</v>
          </cell>
          <cell r="IL724">
            <v>0</v>
          </cell>
          <cell r="IM724">
            <v>0</v>
          </cell>
          <cell r="IN724">
            <v>0</v>
          </cell>
          <cell r="IO724">
            <v>0</v>
          </cell>
          <cell r="IP724">
            <v>0</v>
          </cell>
          <cell r="IQ724">
            <v>0</v>
          </cell>
          <cell r="IR724">
            <v>0</v>
          </cell>
          <cell r="IS724">
            <v>0</v>
          </cell>
          <cell r="IT724">
            <v>0</v>
          </cell>
          <cell r="IU724">
            <v>0</v>
          </cell>
          <cell r="IV724">
            <v>0</v>
          </cell>
          <cell r="IW724">
            <v>0</v>
          </cell>
          <cell r="IX724">
            <v>0</v>
          </cell>
          <cell r="IY724">
            <v>0</v>
          </cell>
          <cell r="IZ724">
            <v>0</v>
          </cell>
          <cell r="JA724">
            <v>0</v>
          </cell>
          <cell r="JB724">
            <v>0</v>
          </cell>
          <cell r="JC724">
            <v>0</v>
          </cell>
          <cell r="JD724">
            <v>0</v>
          </cell>
          <cell r="JE724">
            <v>0</v>
          </cell>
          <cell r="JF724">
            <v>0</v>
          </cell>
          <cell r="JG724">
            <v>0</v>
          </cell>
          <cell r="JH724">
            <v>0</v>
          </cell>
          <cell r="JI724">
            <v>0</v>
          </cell>
          <cell r="JJ724">
            <v>0</v>
          </cell>
          <cell r="JK724">
            <v>0</v>
          </cell>
          <cell r="JL724">
            <v>0</v>
          </cell>
          <cell r="JM724">
            <v>0</v>
          </cell>
          <cell r="JN724">
            <v>0</v>
          </cell>
          <cell r="JO724">
            <v>0</v>
          </cell>
          <cell r="JP724">
            <v>0</v>
          </cell>
          <cell r="JQ724">
            <v>0</v>
          </cell>
        </row>
        <row r="725">
          <cell r="D725" t="str">
            <v>BAT.PX.WYE._.ITC.Li_ion_4hr_Local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  <cell r="EF725">
            <v>0</v>
          </cell>
          <cell r="EG725">
            <v>0</v>
          </cell>
          <cell r="EH725">
            <v>0</v>
          </cell>
          <cell r="EI725">
            <v>0</v>
          </cell>
          <cell r="EJ725">
            <v>0</v>
          </cell>
          <cell r="EK725">
            <v>0</v>
          </cell>
          <cell r="EL725">
            <v>0</v>
          </cell>
          <cell r="EM725">
            <v>0</v>
          </cell>
          <cell r="EN725">
            <v>0</v>
          </cell>
          <cell r="EO725">
            <v>0</v>
          </cell>
          <cell r="EP725">
            <v>0</v>
          </cell>
          <cell r="EQ725">
            <v>0</v>
          </cell>
          <cell r="ER725">
            <v>0</v>
          </cell>
          <cell r="ES725">
            <v>0</v>
          </cell>
          <cell r="ET725">
            <v>0</v>
          </cell>
          <cell r="EU725">
            <v>0</v>
          </cell>
          <cell r="EV725">
            <v>0</v>
          </cell>
          <cell r="EW725">
            <v>0</v>
          </cell>
          <cell r="EX725">
            <v>0</v>
          </cell>
          <cell r="EY725">
            <v>0</v>
          </cell>
          <cell r="EZ725">
            <v>0</v>
          </cell>
          <cell r="FA725">
            <v>0</v>
          </cell>
          <cell r="FB725">
            <v>0</v>
          </cell>
          <cell r="FC725">
            <v>0</v>
          </cell>
          <cell r="FD725">
            <v>0</v>
          </cell>
          <cell r="FE725">
            <v>0</v>
          </cell>
          <cell r="FF725">
            <v>0</v>
          </cell>
          <cell r="FG725">
            <v>0</v>
          </cell>
          <cell r="FH725">
            <v>0</v>
          </cell>
          <cell r="FI725">
            <v>0</v>
          </cell>
          <cell r="FJ725">
            <v>0</v>
          </cell>
          <cell r="FK725">
            <v>0</v>
          </cell>
          <cell r="FL725">
            <v>0</v>
          </cell>
          <cell r="FM725">
            <v>0</v>
          </cell>
          <cell r="FN725">
            <v>0</v>
          </cell>
          <cell r="FO725">
            <v>0</v>
          </cell>
          <cell r="FP725">
            <v>0</v>
          </cell>
          <cell r="FQ725">
            <v>0</v>
          </cell>
          <cell r="FR725">
            <v>0</v>
          </cell>
          <cell r="FS725">
            <v>0</v>
          </cell>
          <cell r="FT725">
            <v>0</v>
          </cell>
          <cell r="FU725">
            <v>0</v>
          </cell>
          <cell r="FV725">
            <v>0</v>
          </cell>
          <cell r="FW725">
            <v>0</v>
          </cell>
          <cell r="FX725">
            <v>0</v>
          </cell>
          <cell r="FY725">
            <v>0</v>
          </cell>
          <cell r="FZ725">
            <v>0</v>
          </cell>
          <cell r="GA725">
            <v>0</v>
          </cell>
          <cell r="GB725">
            <v>0</v>
          </cell>
          <cell r="GC725">
            <v>0</v>
          </cell>
          <cell r="GD725">
            <v>0</v>
          </cell>
          <cell r="GE725">
            <v>0</v>
          </cell>
          <cell r="GF725">
            <v>0</v>
          </cell>
          <cell r="GG725">
            <v>0</v>
          </cell>
          <cell r="GH725">
            <v>0</v>
          </cell>
          <cell r="GI725">
            <v>0</v>
          </cell>
          <cell r="GJ725">
            <v>0</v>
          </cell>
          <cell r="GK725">
            <v>0</v>
          </cell>
          <cell r="GL725">
            <v>0</v>
          </cell>
          <cell r="GM725">
            <v>0</v>
          </cell>
          <cell r="GN725">
            <v>0</v>
          </cell>
          <cell r="GO725">
            <v>0</v>
          </cell>
          <cell r="GP725">
            <v>0</v>
          </cell>
          <cell r="GQ725">
            <v>0</v>
          </cell>
          <cell r="GR725">
            <v>0</v>
          </cell>
          <cell r="GS725">
            <v>0</v>
          </cell>
          <cell r="GT725">
            <v>0</v>
          </cell>
          <cell r="GU725">
            <v>0</v>
          </cell>
          <cell r="GV725">
            <v>0</v>
          </cell>
          <cell r="GW725">
            <v>0</v>
          </cell>
          <cell r="GX725">
            <v>0</v>
          </cell>
          <cell r="GY725">
            <v>0</v>
          </cell>
          <cell r="GZ725">
            <v>0</v>
          </cell>
          <cell r="HA725">
            <v>0</v>
          </cell>
          <cell r="HB725">
            <v>0</v>
          </cell>
          <cell r="HC725">
            <v>0</v>
          </cell>
          <cell r="HD725">
            <v>0</v>
          </cell>
          <cell r="HE725">
            <v>0</v>
          </cell>
          <cell r="HF725">
            <v>0</v>
          </cell>
          <cell r="HG725">
            <v>0</v>
          </cell>
          <cell r="HH725">
            <v>0</v>
          </cell>
          <cell r="HI725">
            <v>0</v>
          </cell>
          <cell r="HJ725">
            <v>0</v>
          </cell>
          <cell r="HK725">
            <v>0</v>
          </cell>
          <cell r="HL725">
            <v>0</v>
          </cell>
          <cell r="HM725">
            <v>0</v>
          </cell>
          <cell r="HN725">
            <v>0</v>
          </cell>
          <cell r="HO725">
            <v>0</v>
          </cell>
          <cell r="HP725">
            <v>0</v>
          </cell>
          <cell r="HQ725">
            <v>0</v>
          </cell>
          <cell r="HR725">
            <v>0</v>
          </cell>
          <cell r="HS725">
            <v>0</v>
          </cell>
          <cell r="HT725">
            <v>0</v>
          </cell>
          <cell r="HU725">
            <v>0</v>
          </cell>
          <cell r="HV725">
            <v>0</v>
          </cell>
          <cell r="HW725">
            <v>0</v>
          </cell>
          <cell r="HX725">
            <v>0</v>
          </cell>
          <cell r="HY725">
            <v>0</v>
          </cell>
          <cell r="HZ725">
            <v>0</v>
          </cell>
          <cell r="IA725">
            <v>0</v>
          </cell>
          <cell r="IB725">
            <v>0</v>
          </cell>
          <cell r="IC725">
            <v>0</v>
          </cell>
          <cell r="ID725">
            <v>0</v>
          </cell>
          <cell r="IE725">
            <v>0</v>
          </cell>
          <cell r="IF725">
            <v>0</v>
          </cell>
          <cell r="IG725">
            <v>0</v>
          </cell>
          <cell r="IH725">
            <v>0</v>
          </cell>
          <cell r="II725">
            <v>0</v>
          </cell>
          <cell r="IJ725">
            <v>0</v>
          </cell>
          <cell r="IK725">
            <v>0</v>
          </cell>
          <cell r="IL725">
            <v>0</v>
          </cell>
          <cell r="IM725">
            <v>0</v>
          </cell>
          <cell r="IN725">
            <v>0</v>
          </cell>
          <cell r="IO725">
            <v>0</v>
          </cell>
          <cell r="IP725">
            <v>0</v>
          </cell>
          <cell r="IQ725">
            <v>0</v>
          </cell>
          <cell r="IR725">
            <v>0</v>
          </cell>
          <cell r="IS725">
            <v>0</v>
          </cell>
          <cell r="IT725">
            <v>0</v>
          </cell>
          <cell r="IU725">
            <v>0</v>
          </cell>
          <cell r="IV725">
            <v>0</v>
          </cell>
          <cell r="IW725">
            <v>0</v>
          </cell>
          <cell r="IX725">
            <v>0</v>
          </cell>
          <cell r="IY725">
            <v>0</v>
          </cell>
          <cell r="IZ725">
            <v>0</v>
          </cell>
          <cell r="JA725">
            <v>0</v>
          </cell>
          <cell r="JB725">
            <v>0</v>
          </cell>
          <cell r="JC725">
            <v>0</v>
          </cell>
          <cell r="JD725">
            <v>0</v>
          </cell>
          <cell r="JE725">
            <v>0</v>
          </cell>
          <cell r="JF725">
            <v>0</v>
          </cell>
          <cell r="JG725">
            <v>0</v>
          </cell>
          <cell r="JH725">
            <v>0</v>
          </cell>
          <cell r="JI725">
            <v>0</v>
          </cell>
          <cell r="JJ725">
            <v>0</v>
          </cell>
          <cell r="JK725">
            <v>0</v>
          </cell>
          <cell r="JL725">
            <v>0</v>
          </cell>
          <cell r="JM725">
            <v>0</v>
          </cell>
          <cell r="JN725">
            <v>0</v>
          </cell>
          <cell r="JO725">
            <v>0</v>
          </cell>
          <cell r="JP725">
            <v>0</v>
          </cell>
          <cell r="JQ725">
            <v>0</v>
          </cell>
        </row>
        <row r="726">
          <cell r="D726" t="str">
            <v>BAT.PX.WYN._.ITC.Li_ion_4hr_Local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  <cell r="EF726">
            <v>0</v>
          </cell>
          <cell r="EG726">
            <v>0</v>
          </cell>
          <cell r="EH726">
            <v>0</v>
          </cell>
          <cell r="EI726">
            <v>0</v>
          </cell>
          <cell r="EJ726">
            <v>0</v>
          </cell>
          <cell r="EK726">
            <v>0</v>
          </cell>
          <cell r="EL726">
            <v>0</v>
          </cell>
          <cell r="EM726">
            <v>0</v>
          </cell>
          <cell r="EN726">
            <v>0</v>
          </cell>
          <cell r="EO726">
            <v>0</v>
          </cell>
          <cell r="EP726">
            <v>0</v>
          </cell>
          <cell r="EQ726">
            <v>0</v>
          </cell>
          <cell r="ER726">
            <v>0</v>
          </cell>
          <cell r="ES726">
            <v>0</v>
          </cell>
          <cell r="ET726">
            <v>0</v>
          </cell>
          <cell r="EU726">
            <v>0</v>
          </cell>
          <cell r="EV726">
            <v>0</v>
          </cell>
          <cell r="EW726">
            <v>0</v>
          </cell>
          <cell r="EX726">
            <v>0</v>
          </cell>
          <cell r="EY726">
            <v>0</v>
          </cell>
          <cell r="EZ726">
            <v>0</v>
          </cell>
          <cell r="FA726">
            <v>0</v>
          </cell>
          <cell r="FB726">
            <v>0</v>
          </cell>
          <cell r="FC726">
            <v>0</v>
          </cell>
          <cell r="FD726">
            <v>0</v>
          </cell>
          <cell r="FE726">
            <v>0</v>
          </cell>
          <cell r="FF726">
            <v>0</v>
          </cell>
          <cell r="FG726">
            <v>0</v>
          </cell>
          <cell r="FH726">
            <v>0</v>
          </cell>
          <cell r="FI726">
            <v>0</v>
          </cell>
          <cell r="FJ726">
            <v>0</v>
          </cell>
          <cell r="FK726">
            <v>0</v>
          </cell>
          <cell r="FL726">
            <v>0</v>
          </cell>
          <cell r="FM726">
            <v>0</v>
          </cell>
          <cell r="FN726">
            <v>0</v>
          </cell>
          <cell r="FO726">
            <v>0</v>
          </cell>
          <cell r="FP726">
            <v>0</v>
          </cell>
          <cell r="FQ726">
            <v>0</v>
          </cell>
          <cell r="FR726">
            <v>0</v>
          </cell>
          <cell r="FS726">
            <v>0</v>
          </cell>
          <cell r="FT726">
            <v>0</v>
          </cell>
          <cell r="FU726">
            <v>0</v>
          </cell>
          <cell r="FV726">
            <v>0</v>
          </cell>
          <cell r="FW726">
            <v>0</v>
          </cell>
          <cell r="FX726">
            <v>0</v>
          </cell>
          <cell r="FY726">
            <v>0</v>
          </cell>
          <cell r="FZ726">
            <v>0</v>
          </cell>
          <cell r="GA726">
            <v>0</v>
          </cell>
          <cell r="GB726">
            <v>0</v>
          </cell>
          <cell r="GC726">
            <v>0</v>
          </cell>
          <cell r="GD726">
            <v>0</v>
          </cell>
          <cell r="GE726">
            <v>0</v>
          </cell>
          <cell r="GF726">
            <v>0</v>
          </cell>
          <cell r="GG726">
            <v>0</v>
          </cell>
          <cell r="GH726">
            <v>0</v>
          </cell>
          <cell r="GI726">
            <v>0</v>
          </cell>
          <cell r="GJ726">
            <v>0</v>
          </cell>
          <cell r="GK726">
            <v>0</v>
          </cell>
          <cell r="GL726">
            <v>0</v>
          </cell>
          <cell r="GM726">
            <v>0</v>
          </cell>
          <cell r="GN726">
            <v>0</v>
          </cell>
          <cell r="GO726">
            <v>0</v>
          </cell>
          <cell r="GP726">
            <v>0</v>
          </cell>
          <cell r="GQ726">
            <v>0</v>
          </cell>
          <cell r="GR726">
            <v>0</v>
          </cell>
          <cell r="GS726">
            <v>0</v>
          </cell>
          <cell r="GT726">
            <v>0</v>
          </cell>
          <cell r="GU726">
            <v>0</v>
          </cell>
          <cell r="GV726">
            <v>0</v>
          </cell>
          <cell r="GW726">
            <v>0</v>
          </cell>
          <cell r="GX726">
            <v>0</v>
          </cell>
          <cell r="GY726">
            <v>0</v>
          </cell>
          <cell r="GZ726">
            <v>0</v>
          </cell>
          <cell r="HA726">
            <v>0</v>
          </cell>
          <cell r="HB726">
            <v>0</v>
          </cell>
          <cell r="HC726">
            <v>0</v>
          </cell>
          <cell r="HD726">
            <v>0</v>
          </cell>
          <cell r="HE726">
            <v>0</v>
          </cell>
          <cell r="HF726">
            <v>0</v>
          </cell>
          <cell r="HG726">
            <v>0</v>
          </cell>
          <cell r="HH726">
            <v>0</v>
          </cell>
          <cell r="HI726">
            <v>0</v>
          </cell>
          <cell r="HJ726">
            <v>0</v>
          </cell>
          <cell r="HK726">
            <v>0</v>
          </cell>
          <cell r="HL726">
            <v>0</v>
          </cell>
          <cell r="HM726">
            <v>0</v>
          </cell>
          <cell r="HN726">
            <v>0</v>
          </cell>
          <cell r="HO726">
            <v>0</v>
          </cell>
          <cell r="HP726">
            <v>0</v>
          </cell>
          <cell r="HQ726">
            <v>0</v>
          </cell>
          <cell r="HR726">
            <v>0</v>
          </cell>
          <cell r="HS726">
            <v>0</v>
          </cell>
          <cell r="HT726">
            <v>0</v>
          </cell>
          <cell r="HU726">
            <v>0</v>
          </cell>
          <cell r="HV726">
            <v>0</v>
          </cell>
          <cell r="HW726">
            <v>0</v>
          </cell>
          <cell r="HX726">
            <v>0</v>
          </cell>
          <cell r="HY726">
            <v>0</v>
          </cell>
          <cell r="HZ726">
            <v>0</v>
          </cell>
          <cell r="IA726">
            <v>0</v>
          </cell>
          <cell r="IB726">
            <v>0</v>
          </cell>
          <cell r="IC726">
            <v>0</v>
          </cell>
          <cell r="ID726">
            <v>0</v>
          </cell>
          <cell r="IE726">
            <v>0</v>
          </cell>
          <cell r="IF726">
            <v>0</v>
          </cell>
          <cell r="IG726">
            <v>0</v>
          </cell>
          <cell r="IH726">
            <v>0</v>
          </cell>
          <cell r="II726">
            <v>0</v>
          </cell>
          <cell r="IJ726">
            <v>0</v>
          </cell>
          <cell r="IK726">
            <v>0</v>
          </cell>
          <cell r="IL726">
            <v>0</v>
          </cell>
          <cell r="IM726">
            <v>0</v>
          </cell>
          <cell r="IN726">
            <v>0</v>
          </cell>
          <cell r="IO726">
            <v>0</v>
          </cell>
          <cell r="IP726">
            <v>0</v>
          </cell>
          <cell r="IQ726">
            <v>0</v>
          </cell>
          <cell r="IR726">
            <v>0</v>
          </cell>
          <cell r="IS726">
            <v>0</v>
          </cell>
          <cell r="IT726">
            <v>0</v>
          </cell>
          <cell r="IU726">
            <v>0</v>
          </cell>
          <cell r="IV726">
            <v>0</v>
          </cell>
          <cell r="IW726">
            <v>0</v>
          </cell>
          <cell r="IX726">
            <v>0</v>
          </cell>
          <cell r="IY726">
            <v>0</v>
          </cell>
          <cell r="IZ726">
            <v>0</v>
          </cell>
          <cell r="JA726">
            <v>0</v>
          </cell>
          <cell r="JB726">
            <v>0</v>
          </cell>
          <cell r="JC726">
            <v>0</v>
          </cell>
          <cell r="JD726">
            <v>0</v>
          </cell>
          <cell r="JE726">
            <v>0</v>
          </cell>
          <cell r="JF726">
            <v>0</v>
          </cell>
          <cell r="JG726">
            <v>0</v>
          </cell>
          <cell r="JH726">
            <v>0</v>
          </cell>
          <cell r="JI726">
            <v>0</v>
          </cell>
          <cell r="JJ726">
            <v>0</v>
          </cell>
          <cell r="JK726">
            <v>0</v>
          </cell>
          <cell r="JL726">
            <v>0</v>
          </cell>
          <cell r="JM726">
            <v>0</v>
          </cell>
          <cell r="JN726">
            <v>0</v>
          </cell>
          <cell r="JO726">
            <v>0</v>
          </cell>
          <cell r="JP726">
            <v>0</v>
          </cell>
          <cell r="JQ726">
            <v>0</v>
          </cell>
        </row>
        <row r="727">
          <cell r="D727" t="str">
            <v>BAT.PX.YAK._.ITC.Li_ion_4hr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  <cell r="EF727">
            <v>0</v>
          </cell>
          <cell r="EG727">
            <v>0</v>
          </cell>
          <cell r="EH727">
            <v>0</v>
          </cell>
          <cell r="EI727">
            <v>0</v>
          </cell>
          <cell r="EJ727">
            <v>0</v>
          </cell>
          <cell r="EK727">
            <v>0</v>
          </cell>
          <cell r="EL727">
            <v>0</v>
          </cell>
          <cell r="EM727">
            <v>0</v>
          </cell>
          <cell r="EN727">
            <v>0</v>
          </cell>
          <cell r="EO727">
            <v>0</v>
          </cell>
          <cell r="EP727">
            <v>0</v>
          </cell>
          <cell r="EQ727">
            <v>0</v>
          </cell>
          <cell r="ER727">
            <v>0</v>
          </cell>
          <cell r="ES727">
            <v>0</v>
          </cell>
          <cell r="ET727">
            <v>0</v>
          </cell>
          <cell r="EU727">
            <v>0</v>
          </cell>
          <cell r="EV727">
            <v>0</v>
          </cell>
          <cell r="EW727">
            <v>0</v>
          </cell>
          <cell r="EX727">
            <v>0</v>
          </cell>
          <cell r="EY727">
            <v>0</v>
          </cell>
          <cell r="EZ727">
            <v>0</v>
          </cell>
          <cell r="FA727">
            <v>0</v>
          </cell>
          <cell r="FB727">
            <v>0</v>
          </cell>
          <cell r="FC727">
            <v>0</v>
          </cell>
          <cell r="FD727">
            <v>0</v>
          </cell>
          <cell r="FE727">
            <v>0</v>
          </cell>
          <cell r="FF727">
            <v>0</v>
          </cell>
          <cell r="FG727">
            <v>0</v>
          </cell>
          <cell r="FH727">
            <v>0</v>
          </cell>
          <cell r="FI727">
            <v>0</v>
          </cell>
          <cell r="FJ727">
            <v>0</v>
          </cell>
          <cell r="FK727">
            <v>0</v>
          </cell>
          <cell r="FL727">
            <v>0</v>
          </cell>
          <cell r="FM727">
            <v>0</v>
          </cell>
          <cell r="FN727">
            <v>0</v>
          </cell>
          <cell r="FO727">
            <v>0</v>
          </cell>
          <cell r="FP727">
            <v>0</v>
          </cell>
          <cell r="FQ727">
            <v>0</v>
          </cell>
          <cell r="FR727">
            <v>0</v>
          </cell>
          <cell r="FS727">
            <v>0</v>
          </cell>
          <cell r="FT727">
            <v>0</v>
          </cell>
          <cell r="FU727">
            <v>0</v>
          </cell>
          <cell r="FV727">
            <v>0</v>
          </cell>
          <cell r="FW727">
            <v>0</v>
          </cell>
          <cell r="FX727">
            <v>0</v>
          </cell>
          <cell r="FY727">
            <v>0</v>
          </cell>
          <cell r="FZ727">
            <v>0</v>
          </cell>
          <cell r="GA727">
            <v>0</v>
          </cell>
          <cell r="GB727">
            <v>0</v>
          </cell>
          <cell r="GC727">
            <v>0</v>
          </cell>
          <cell r="GD727">
            <v>0</v>
          </cell>
          <cell r="GE727">
            <v>0</v>
          </cell>
          <cell r="GF727">
            <v>0</v>
          </cell>
          <cell r="GG727">
            <v>0</v>
          </cell>
          <cell r="GH727">
            <v>0</v>
          </cell>
          <cell r="GI727">
            <v>0</v>
          </cell>
          <cell r="GJ727">
            <v>0</v>
          </cell>
          <cell r="GK727">
            <v>0</v>
          </cell>
          <cell r="GL727">
            <v>0</v>
          </cell>
          <cell r="GM727">
            <v>0</v>
          </cell>
          <cell r="GN727">
            <v>0</v>
          </cell>
          <cell r="GO727">
            <v>0</v>
          </cell>
          <cell r="GP727">
            <v>0</v>
          </cell>
          <cell r="GQ727">
            <v>0</v>
          </cell>
          <cell r="GR727">
            <v>0</v>
          </cell>
          <cell r="GS727">
            <v>0</v>
          </cell>
          <cell r="GT727">
            <v>0</v>
          </cell>
          <cell r="GU727">
            <v>0</v>
          </cell>
          <cell r="GV727">
            <v>0</v>
          </cell>
          <cell r="GW727">
            <v>0</v>
          </cell>
          <cell r="GX727">
            <v>0</v>
          </cell>
          <cell r="GY727">
            <v>0</v>
          </cell>
          <cell r="GZ727">
            <v>0</v>
          </cell>
          <cell r="HA727">
            <v>0</v>
          </cell>
          <cell r="HB727">
            <v>0</v>
          </cell>
          <cell r="HC727">
            <v>0</v>
          </cell>
          <cell r="HD727">
            <v>0</v>
          </cell>
          <cell r="HE727">
            <v>0</v>
          </cell>
          <cell r="HF727">
            <v>0</v>
          </cell>
          <cell r="HG727">
            <v>0</v>
          </cell>
          <cell r="HH727">
            <v>0</v>
          </cell>
          <cell r="HI727">
            <v>0</v>
          </cell>
          <cell r="HJ727">
            <v>0</v>
          </cell>
          <cell r="HK727">
            <v>0</v>
          </cell>
          <cell r="HL727">
            <v>0</v>
          </cell>
          <cell r="HM727">
            <v>0</v>
          </cell>
          <cell r="HN727">
            <v>0</v>
          </cell>
          <cell r="HO727">
            <v>0</v>
          </cell>
          <cell r="HP727">
            <v>0</v>
          </cell>
          <cell r="HQ727">
            <v>0</v>
          </cell>
          <cell r="HR727">
            <v>0</v>
          </cell>
          <cell r="HS727">
            <v>0</v>
          </cell>
          <cell r="HT727">
            <v>0</v>
          </cell>
          <cell r="HU727">
            <v>0</v>
          </cell>
          <cell r="HV727">
            <v>0</v>
          </cell>
          <cell r="HW727">
            <v>0</v>
          </cell>
          <cell r="HX727">
            <v>0</v>
          </cell>
          <cell r="HY727">
            <v>0</v>
          </cell>
          <cell r="HZ727">
            <v>0</v>
          </cell>
          <cell r="IA727">
            <v>0</v>
          </cell>
          <cell r="IB727">
            <v>0</v>
          </cell>
          <cell r="IC727">
            <v>0</v>
          </cell>
          <cell r="ID727">
            <v>0</v>
          </cell>
          <cell r="IE727">
            <v>0</v>
          </cell>
          <cell r="IF727">
            <v>0</v>
          </cell>
          <cell r="IG727">
            <v>0</v>
          </cell>
          <cell r="IH727">
            <v>0</v>
          </cell>
          <cell r="II727">
            <v>0</v>
          </cell>
          <cell r="IJ727">
            <v>0</v>
          </cell>
          <cell r="IK727">
            <v>0</v>
          </cell>
          <cell r="IL727">
            <v>0</v>
          </cell>
          <cell r="IM727">
            <v>0</v>
          </cell>
          <cell r="IN727">
            <v>0</v>
          </cell>
          <cell r="IO727">
            <v>0</v>
          </cell>
          <cell r="IP727">
            <v>0</v>
          </cell>
          <cell r="IQ727">
            <v>0</v>
          </cell>
          <cell r="IR727">
            <v>0</v>
          </cell>
          <cell r="IS727">
            <v>0</v>
          </cell>
          <cell r="IT727">
            <v>0</v>
          </cell>
          <cell r="IU727">
            <v>0</v>
          </cell>
          <cell r="IV727">
            <v>0</v>
          </cell>
          <cell r="IW727">
            <v>0</v>
          </cell>
          <cell r="IX727">
            <v>0</v>
          </cell>
          <cell r="IY727">
            <v>0</v>
          </cell>
          <cell r="IZ727">
            <v>0</v>
          </cell>
          <cell r="JA727">
            <v>0</v>
          </cell>
          <cell r="JB727">
            <v>0</v>
          </cell>
          <cell r="JC727">
            <v>0</v>
          </cell>
          <cell r="JD727">
            <v>0</v>
          </cell>
          <cell r="JE727">
            <v>0</v>
          </cell>
          <cell r="JF727">
            <v>0</v>
          </cell>
          <cell r="JG727">
            <v>0</v>
          </cell>
          <cell r="JH727">
            <v>0</v>
          </cell>
          <cell r="JI727">
            <v>0</v>
          </cell>
          <cell r="JJ727">
            <v>0</v>
          </cell>
          <cell r="JK727">
            <v>0</v>
          </cell>
          <cell r="JL727">
            <v>0</v>
          </cell>
          <cell r="JM727">
            <v>0</v>
          </cell>
          <cell r="JN727">
            <v>0</v>
          </cell>
          <cell r="JO727">
            <v>0</v>
          </cell>
          <cell r="JP727">
            <v>0</v>
          </cell>
          <cell r="JQ727">
            <v>0</v>
          </cell>
        </row>
        <row r="728">
          <cell r="D728" t="str">
            <v>BAT.PX.YAK._.ITC.Li_ion_4hr_Local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  <cell r="EE728">
            <v>0</v>
          </cell>
          <cell r="EF728">
            <v>0</v>
          </cell>
          <cell r="EG728">
            <v>0</v>
          </cell>
          <cell r="EH728">
            <v>0</v>
          </cell>
          <cell r="EI728">
            <v>0</v>
          </cell>
          <cell r="EJ728">
            <v>0</v>
          </cell>
          <cell r="EK728">
            <v>0</v>
          </cell>
          <cell r="EL728">
            <v>0</v>
          </cell>
          <cell r="EM728">
            <v>0</v>
          </cell>
          <cell r="EN728">
            <v>0</v>
          </cell>
          <cell r="EO728">
            <v>0</v>
          </cell>
          <cell r="EP728">
            <v>0</v>
          </cell>
          <cell r="EQ728">
            <v>0</v>
          </cell>
          <cell r="ER728">
            <v>0</v>
          </cell>
          <cell r="ES728">
            <v>0</v>
          </cell>
          <cell r="ET728">
            <v>0</v>
          </cell>
          <cell r="EU728">
            <v>0</v>
          </cell>
          <cell r="EV728">
            <v>0</v>
          </cell>
          <cell r="EW728">
            <v>0</v>
          </cell>
          <cell r="EX728">
            <v>0</v>
          </cell>
          <cell r="EY728">
            <v>0</v>
          </cell>
          <cell r="EZ728">
            <v>0</v>
          </cell>
          <cell r="FA728">
            <v>0</v>
          </cell>
          <cell r="FB728">
            <v>0</v>
          </cell>
          <cell r="FC728">
            <v>0</v>
          </cell>
          <cell r="FD728">
            <v>0</v>
          </cell>
          <cell r="FE728">
            <v>0</v>
          </cell>
          <cell r="FF728">
            <v>0</v>
          </cell>
          <cell r="FG728">
            <v>0</v>
          </cell>
          <cell r="FH728">
            <v>0</v>
          </cell>
          <cell r="FI728">
            <v>0</v>
          </cell>
          <cell r="FJ728">
            <v>0</v>
          </cell>
          <cell r="FK728">
            <v>0</v>
          </cell>
          <cell r="FL728">
            <v>0</v>
          </cell>
          <cell r="FM728">
            <v>0</v>
          </cell>
          <cell r="FN728">
            <v>0</v>
          </cell>
          <cell r="FO728">
            <v>0</v>
          </cell>
          <cell r="FP728">
            <v>0</v>
          </cell>
          <cell r="FQ728">
            <v>0</v>
          </cell>
          <cell r="FR728">
            <v>0</v>
          </cell>
          <cell r="FS728">
            <v>0</v>
          </cell>
          <cell r="FT728">
            <v>0</v>
          </cell>
          <cell r="FU728">
            <v>0</v>
          </cell>
          <cell r="FV728">
            <v>0</v>
          </cell>
          <cell r="FW728">
            <v>0</v>
          </cell>
          <cell r="FX728">
            <v>0</v>
          </cell>
          <cell r="FY728">
            <v>0</v>
          </cell>
          <cell r="FZ728">
            <v>0</v>
          </cell>
          <cell r="GA728">
            <v>0</v>
          </cell>
          <cell r="GB728">
            <v>0</v>
          </cell>
          <cell r="GC728">
            <v>0</v>
          </cell>
          <cell r="GD728">
            <v>0</v>
          </cell>
          <cell r="GE728">
            <v>0</v>
          </cell>
          <cell r="GF728">
            <v>0</v>
          </cell>
          <cell r="GG728">
            <v>0</v>
          </cell>
          <cell r="GH728">
            <v>0</v>
          </cell>
          <cell r="GI728">
            <v>0</v>
          </cell>
          <cell r="GJ728">
            <v>0</v>
          </cell>
          <cell r="GK728">
            <v>0</v>
          </cell>
          <cell r="GL728">
            <v>0</v>
          </cell>
          <cell r="GM728">
            <v>0</v>
          </cell>
          <cell r="GN728">
            <v>0</v>
          </cell>
          <cell r="GO728">
            <v>0</v>
          </cell>
          <cell r="GP728">
            <v>0</v>
          </cell>
          <cell r="GQ728">
            <v>0</v>
          </cell>
          <cell r="GR728">
            <v>0</v>
          </cell>
          <cell r="GS728">
            <v>0</v>
          </cell>
          <cell r="GT728">
            <v>0</v>
          </cell>
          <cell r="GU728">
            <v>0</v>
          </cell>
          <cell r="GV728">
            <v>0</v>
          </cell>
          <cell r="GW728">
            <v>0</v>
          </cell>
          <cell r="GX728">
            <v>0</v>
          </cell>
          <cell r="GY728">
            <v>0</v>
          </cell>
          <cell r="GZ728">
            <v>0</v>
          </cell>
          <cell r="HA728">
            <v>0</v>
          </cell>
          <cell r="HB728">
            <v>0</v>
          </cell>
          <cell r="HC728">
            <v>0</v>
          </cell>
          <cell r="HD728">
            <v>0</v>
          </cell>
          <cell r="HE728">
            <v>0</v>
          </cell>
          <cell r="HF728">
            <v>0</v>
          </cell>
          <cell r="HG728">
            <v>0</v>
          </cell>
          <cell r="HH728">
            <v>0</v>
          </cell>
          <cell r="HI728">
            <v>0</v>
          </cell>
          <cell r="HJ728">
            <v>0</v>
          </cell>
          <cell r="HK728">
            <v>0</v>
          </cell>
          <cell r="HL728">
            <v>0</v>
          </cell>
          <cell r="HM728">
            <v>0</v>
          </cell>
          <cell r="HN728">
            <v>0</v>
          </cell>
          <cell r="HO728">
            <v>0</v>
          </cell>
          <cell r="HP728">
            <v>0</v>
          </cell>
          <cell r="HQ728">
            <v>0</v>
          </cell>
          <cell r="HR728">
            <v>0</v>
          </cell>
          <cell r="HS728">
            <v>0</v>
          </cell>
          <cell r="HT728">
            <v>0</v>
          </cell>
          <cell r="HU728">
            <v>0</v>
          </cell>
          <cell r="HV728">
            <v>0</v>
          </cell>
          <cell r="HW728">
            <v>0</v>
          </cell>
          <cell r="HX728">
            <v>0</v>
          </cell>
          <cell r="HY728">
            <v>0</v>
          </cell>
          <cell r="HZ728">
            <v>0</v>
          </cell>
          <cell r="IA728">
            <v>0</v>
          </cell>
          <cell r="IB728">
            <v>0</v>
          </cell>
          <cell r="IC728">
            <v>0</v>
          </cell>
          <cell r="ID728">
            <v>0</v>
          </cell>
          <cell r="IE728">
            <v>0</v>
          </cell>
          <cell r="IF728">
            <v>0</v>
          </cell>
          <cell r="IG728">
            <v>0</v>
          </cell>
          <cell r="IH728">
            <v>0</v>
          </cell>
          <cell r="II728">
            <v>0</v>
          </cell>
          <cell r="IJ728">
            <v>0</v>
          </cell>
          <cell r="IK728">
            <v>0</v>
          </cell>
          <cell r="IL728">
            <v>0</v>
          </cell>
          <cell r="IM728">
            <v>0</v>
          </cell>
          <cell r="IN728">
            <v>0</v>
          </cell>
          <cell r="IO728">
            <v>0</v>
          </cell>
          <cell r="IP728">
            <v>0</v>
          </cell>
          <cell r="IQ728">
            <v>0</v>
          </cell>
          <cell r="IR728">
            <v>0</v>
          </cell>
          <cell r="IS728">
            <v>0</v>
          </cell>
          <cell r="IT728">
            <v>0</v>
          </cell>
          <cell r="IU728">
            <v>0</v>
          </cell>
          <cell r="IV728">
            <v>0</v>
          </cell>
          <cell r="IW728">
            <v>0</v>
          </cell>
          <cell r="IX728">
            <v>0</v>
          </cell>
          <cell r="IY728">
            <v>0</v>
          </cell>
          <cell r="IZ728">
            <v>0</v>
          </cell>
          <cell r="JA728">
            <v>0</v>
          </cell>
          <cell r="JB728">
            <v>0</v>
          </cell>
          <cell r="JC728">
            <v>0</v>
          </cell>
          <cell r="JD728">
            <v>0</v>
          </cell>
          <cell r="JE728">
            <v>0</v>
          </cell>
          <cell r="JF728">
            <v>0</v>
          </cell>
          <cell r="JG728">
            <v>0</v>
          </cell>
          <cell r="JH728">
            <v>0</v>
          </cell>
          <cell r="JI728">
            <v>0</v>
          </cell>
          <cell r="JJ728">
            <v>0</v>
          </cell>
          <cell r="JK728">
            <v>0</v>
          </cell>
          <cell r="JL728">
            <v>0</v>
          </cell>
          <cell r="JM728">
            <v>0</v>
          </cell>
          <cell r="JN728">
            <v>0</v>
          </cell>
          <cell r="JO728">
            <v>0</v>
          </cell>
          <cell r="JP728">
            <v>0</v>
          </cell>
          <cell r="JQ728">
            <v>0</v>
          </cell>
        </row>
        <row r="729">
          <cell r="D729" t="str">
            <v>BAT.PX.BDG._.ITC.Li_ion_8hr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  <cell r="EE729">
            <v>0</v>
          </cell>
          <cell r="EF729">
            <v>0</v>
          </cell>
          <cell r="EG729">
            <v>0</v>
          </cell>
          <cell r="EH729">
            <v>0</v>
          </cell>
          <cell r="EI729">
            <v>0</v>
          </cell>
          <cell r="EJ729">
            <v>0</v>
          </cell>
          <cell r="EK729">
            <v>0</v>
          </cell>
          <cell r="EL729">
            <v>0</v>
          </cell>
          <cell r="EM729">
            <v>0</v>
          </cell>
          <cell r="EN729">
            <v>0</v>
          </cell>
          <cell r="EO729">
            <v>0</v>
          </cell>
          <cell r="EP729">
            <v>0</v>
          </cell>
          <cell r="EQ729">
            <v>0</v>
          </cell>
          <cell r="ER729">
            <v>0</v>
          </cell>
          <cell r="ES729">
            <v>0</v>
          </cell>
          <cell r="ET729">
            <v>0</v>
          </cell>
          <cell r="EU729">
            <v>0</v>
          </cell>
          <cell r="EV729">
            <v>0</v>
          </cell>
          <cell r="EW729">
            <v>0</v>
          </cell>
          <cell r="EX729">
            <v>0</v>
          </cell>
          <cell r="EY729">
            <v>0</v>
          </cell>
          <cell r="EZ729">
            <v>0</v>
          </cell>
          <cell r="FA729">
            <v>0</v>
          </cell>
          <cell r="FB729">
            <v>0</v>
          </cell>
          <cell r="FC729">
            <v>0</v>
          </cell>
          <cell r="FD729">
            <v>0</v>
          </cell>
          <cell r="FE729">
            <v>0</v>
          </cell>
          <cell r="FF729">
            <v>0</v>
          </cell>
          <cell r="FG729">
            <v>0</v>
          </cell>
          <cell r="FH729">
            <v>0</v>
          </cell>
          <cell r="FI729">
            <v>0</v>
          </cell>
          <cell r="FJ729">
            <v>0</v>
          </cell>
          <cell r="FK729">
            <v>0</v>
          </cell>
          <cell r="FL729">
            <v>0</v>
          </cell>
          <cell r="FM729">
            <v>0</v>
          </cell>
          <cell r="FN729">
            <v>0</v>
          </cell>
          <cell r="FO729">
            <v>0</v>
          </cell>
          <cell r="FP729">
            <v>0</v>
          </cell>
          <cell r="FQ729">
            <v>0</v>
          </cell>
          <cell r="FR729">
            <v>0</v>
          </cell>
          <cell r="FS729">
            <v>0</v>
          </cell>
          <cell r="FT729">
            <v>0</v>
          </cell>
          <cell r="FU729">
            <v>0</v>
          </cell>
          <cell r="FV729">
            <v>0</v>
          </cell>
          <cell r="FW729">
            <v>0</v>
          </cell>
          <cell r="FX729">
            <v>0</v>
          </cell>
          <cell r="FY729">
            <v>0</v>
          </cell>
          <cell r="FZ729">
            <v>0</v>
          </cell>
          <cell r="GA729">
            <v>0</v>
          </cell>
          <cell r="GB729">
            <v>0</v>
          </cell>
          <cell r="GC729">
            <v>0</v>
          </cell>
          <cell r="GD729">
            <v>0</v>
          </cell>
          <cell r="GE729">
            <v>0</v>
          </cell>
          <cell r="GF729">
            <v>0</v>
          </cell>
          <cell r="GG729">
            <v>0</v>
          </cell>
          <cell r="GH729">
            <v>0</v>
          </cell>
          <cell r="GI729">
            <v>0</v>
          </cell>
          <cell r="GJ729">
            <v>0</v>
          </cell>
          <cell r="GK729">
            <v>0</v>
          </cell>
          <cell r="GL729">
            <v>0</v>
          </cell>
          <cell r="GM729">
            <v>0</v>
          </cell>
          <cell r="GN729">
            <v>0</v>
          </cell>
          <cell r="GO729">
            <v>0</v>
          </cell>
          <cell r="GP729">
            <v>0</v>
          </cell>
          <cell r="GQ729">
            <v>0</v>
          </cell>
          <cell r="GR729">
            <v>0</v>
          </cell>
          <cell r="GS729">
            <v>0</v>
          </cell>
          <cell r="GT729">
            <v>0</v>
          </cell>
          <cell r="GU729">
            <v>0</v>
          </cell>
          <cell r="GV729">
            <v>0</v>
          </cell>
          <cell r="GW729">
            <v>0</v>
          </cell>
          <cell r="GX729">
            <v>0</v>
          </cell>
          <cell r="GY729">
            <v>0</v>
          </cell>
          <cell r="GZ729">
            <v>0</v>
          </cell>
          <cell r="HA729">
            <v>0</v>
          </cell>
          <cell r="HB729">
            <v>0</v>
          </cell>
          <cell r="HC729">
            <v>0</v>
          </cell>
          <cell r="HD729">
            <v>0</v>
          </cell>
          <cell r="HE729">
            <v>0</v>
          </cell>
          <cell r="HF729">
            <v>0</v>
          </cell>
          <cell r="HG729">
            <v>0</v>
          </cell>
          <cell r="HH729">
            <v>0</v>
          </cell>
          <cell r="HI729">
            <v>0</v>
          </cell>
          <cell r="HJ729">
            <v>0</v>
          </cell>
          <cell r="HK729">
            <v>0</v>
          </cell>
          <cell r="HL729">
            <v>0</v>
          </cell>
          <cell r="HM729">
            <v>0</v>
          </cell>
          <cell r="HN729">
            <v>0</v>
          </cell>
          <cell r="HO729">
            <v>0</v>
          </cell>
          <cell r="HP729">
            <v>0</v>
          </cell>
          <cell r="HQ729">
            <v>0</v>
          </cell>
          <cell r="HR729">
            <v>0</v>
          </cell>
          <cell r="HS729">
            <v>0</v>
          </cell>
          <cell r="HT729">
            <v>0</v>
          </cell>
          <cell r="HU729">
            <v>0</v>
          </cell>
          <cell r="HV729">
            <v>0</v>
          </cell>
          <cell r="HW729">
            <v>0</v>
          </cell>
          <cell r="HX729">
            <v>0</v>
          </cell>
          <cell r="HY729">
            <v>0</v>
          </cell>
          <cell r="HZ729">
            <v>0</v>
          </cell>
          <cell r="IA729">
            <v>0</v>
          </cell>
          <cell r="IB729">
            <v>0</v>
          </cell>
          <cell r="IC729">
            <v>0</v>
          </cell>
          <cell r="ID729">
            <v>0</v>
          </cell>
          <cell r="IE729">
            <v>0</v>
          </cell>
          <cell r="IF729">
            <v>0</v>
          </cell>
          <cell r="IG729">
            <v>0</v>
          </cell>
          <cell r="IH729">
            <v>0</v>
          </cell>
          <cell r="II729">
            <v>0</v>
          </cell>
          <cell r="IJ729">
            <v>0</v>
          </cell>
          <cell r="IK729">
            <v>0</v>
          </cell>
          <cell r="IL729">
            <v>0</v>
          </cell>
          <cell r="IM729">
            <v>0</v>
          </cell>
          <cell r="IN729">
            <v>0</v>
          </cell>
          <cell r="IO729">
            <v>0</v>
          </cell>
          <cell r="IP729">
            <v>0</v>
          </cell>
          <cell r="IQ729">
            <v>0</v>
          </cell>
          <cell r="IR729">
            <v>0</v>
          </cell>
          <cell r="IS729">
            <v>0</v>
          </cell>
          <cell r="IT729">
            <v>0</v>
          </cell>
          <cell r="IU729">
            <v>0</v>
          </cell>
          <cell r="IV729">
            <v>0</v>
          </cell>
          <cell r="IW729">
            <v>0</v>
          </cell>
          <cell r="IX729">
            <v>0</v>
          </cell>
          <cell r="IY729">
            <v>0</v>
          </cell>
          <cell r="IZ729">
            <v>0</v>
          </cell>
          <cell r="JA729">
            <v>0</v>
          </cell>
          <cell r="JB729">
            <v>0</v>
          </cell>
          <cell r="JC729">
            <v>0</v>
          </cell>
          <cell r="JD729">
            <v>0</v>
          </cell>
          <cell r="JE729">
            <v>0</v>
          </cell>
          <cell r="JF729">
            <v>0</v>
          </cell>
          <cell r="JG729">
            <v>0</v>
          </cell>
          <cell r="JH729">
            <v>0</v>
          </cell>
          <cell r="JI729">
            <v>0</v>
          </cell>
          <cell r="JJ729">
            <v>0</v>
          </cell>
          <cell r="JK729">
            <v>0</v>
          </cell>
          <cell r="JL729">
            <v>0</v>
          </cell>
          <cell r="JM729">
            <v>0</v>
          </cell>
          <cell r="JN729">
            <v>0</v>
          </cell>
          <cell r="JO729">
            <v>0</v>
          </cell>
          <cell r="JP729">
            <v>0</v>
          </cell>
          <cell r="JQ729">
            <v>0</v>
          </cell>
        </row>
        <row r="730">
          <cell r="D730" t="str">
            <v>BAT.PX.COR._.ITC.Li_ion_8hr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  <cell r="EE730">
            <v>0</v>
          </cell>
          <cell r="EF730">
            <v>0</v>
          </cell>
          <cell r="EG730">
            <v>0</v>
          </cell>
          <cell r="EH730">
            <v>0</v>
          </cell>
          <cell r="EI730">
            <v>0</v>
          </cell>
          <cell r="EJ730">
            <v>0</v>
          </cell>
          <cell r="EK730">
            <v>0</v>
          </cell>
          <cell r="EL730">
            <v>0</v>
          </cell>
          <cell r="EM730">
            <v>0</v>
          </cell>
          <cell r="EN730">
            <v>0</v>
          </cell>
          <cell r="EO730">
            <v>0</v>
          </cell>
          <cell r="EP730">
            <v>0</v>
          </cell>
          <cell r="EQ730">
            <v>0</v>
          </cell>
          <cell r="ER730">
            <v>0</v>
          </cell>
          <cell r="ES730">
            <v>0</v>
          </cell>
          <cell r="ET730">
            <v>0</v>
          </cell>
          <cell r="EU730">
            <v>0</v>
          </cell>
          <cell r="EV730">
            <v>0</v>
          </cell>
          <cell r="EW730">
            <v>0</v>
          </cell>
          <cell r="EX730">
            <v>0</v>
          </cell>
          <cell r="EY730">
            <v>0</v>
          </cell>
          <cell r="EZ730">
            <v>0</v>
          </cell>
          <cell r="FA730">
            <v>0</v>
          </cell>
          <cell r="FB730">
            <v>0</v>
          </cell>
          <cell r="FC730">
            <v>0</v>
          </cell>
          <cell r="FD730">
            <v>0</v>
          </cell>
          <cell r="FE730">
            <v>0</v>
          </cell>
          <cell r="FF730">
            <v>0</v>
          </cell>
          <cell r="FG730">
            <v>0</v>
          </cell>
          <cell r="FH730">
            <v>0</v>
          </cell>
          <cell r="FI730">
            <v>0</v>
          </cell>
          <cell r="FJ730">
            <v>0</v>
          </cell>
          <cell r="FK730">
            <v>0</v>
          </cell>
          <cell r="FL730">
            <v>0</v>
          </cell>
          <cell r="FM730">
            <v>0</v>
          </cell>
          <cell r="FN730">
            <v>0</v>
          </cell>
          <cell r="FO730">
            <v>0</v>
          </cell>
          <cell r="FP730">
            <v>0</v>
          </cell>
          <cell r="FQ730">
            <v>0</v>
          </cell>
          <cell r="FR730">
            <v>0</v>
          </cell>
          <cell r="FS730">
            <v>0</v>
          </cell>
          <cell r="FT730">
            <v>0</v>
          </cell>
          <cell r="FU730">
            <v>0</v>
          </cell>
          <cell r="FV730">
            <v>0</v>
          </cell>
          <cell r="FW730">
            <v>0</v>
          </cell>
          <cell r="FX730">
            <v>0</v>
          </cell>
          <cell r="FY730">
            <v>0</v>
          </cell>
          <cell r="FZ730">
            <v>0</v>
          </cell>
          <cell r="GA730">
            <v>0</v>
          </cell>
          <cell r="GB730">
            <v>0</v>
          </cell>
          <cell r="GC730">
            <v>0</v>
          </cell>
          <cell r="GD730">
            <v>0</v>
          </cell>
          <cell r="GE730">
            <v>0</v>
          </cell>
          <cell r="GF730">
            <v>0</v>
          </cell>
          <cell r="GG730">
            <v>0</v>
          </cell>
          <cell r="GH730">
            <v>0</v>
          </cell>
          <cell r="GI730">
            <v>0</v>
          </cell>
          <cell r="GJ730">
            <v>0</v>
          </cell>
          <cell r="GK730">
            <v>0</v>
          </cell>
          <cell r="GL730">
            <v>0</v>
          </cell>
          <cell r="GM730">
            <v>0</v>
          </cell>
          <cell r="GN730">
            <v>0</v>
          </cell>
          <cell r="GO730">
            <v>0</v>
          </cell>
          <cell r="GP730">
            <v>0</v>
          </cell>
          <cell r="GQ730">
            <v>0</v>
          </cell>
          <cell r="GR730">
            <v>0</v>
          </cell>
          <cell r="GS730">
            <v>0</v>
          </cell>
          <cell r="GT730">
            <v>0</v>
          </cell>
          <cell r="GU730">
            <v>0</v>
          </cell>
          <cell r="GV730">
            <v>0</v>
          </cell>
          <cell r="GW730">
            <v>0</v>
          </cell>
          <cell r="GX730">
            <v>0</v>
          </cell>
          <cell r="GY730">
            <v>0</v>
          </cell>
          <cell r="GZ730">
            <v>0</v>
          </cell>
          <cell r="HA730">
            <v>0</v>
          </cell>
          <cell r="HB730">
            <v>0</v>
          </cell>
          <cell r="HC730">
            <v>0</v>
          </cell>
          <cell r="HD730">
            <v>0</v>
          </cell>
          <cell r="HE730">
            <v>0</v>
          </cell>
          <cell r="HF730">
            <v>0</v>
          </cell>
          <cell r="HG730">
            <v>0</v>
          </cell>
          <cell r="HH730">
            <v>0</v>
          </cell>
          <cell r="HI730">
            <v>0</v>
          </cell>
          <cell r="HJ730">
            <v>0</v>
          </cell>
          <cell r="HK730">
            <v>0</v>
          </cell>
          <cell r="HL730">
            <v>0</v>
          </cell>
          <cell r="HM730">
            <v>0</v>
          </cell>
          <cell r="HN730">
            <v>0</v>
          </cell>
          <cell r="HO730">
            <v>0</v>
          </cell>
          <cell r="HP730">
            <v>0</v>
          </cell>
          <cell r="HQ730">
            <v>0</v>
          </cell>
          <cell r="HR730">
            <v>0</v>
          </cell>
          <cell r="HS730">
            <v>0</v>
          </cell>
          <cell r="HT730">
            <v>0</v>
          </cell>
          <cell r="HU730">
            <v>0</v>
          </cell>
          <cell r="HV730">
            <v>0</v>
          </cell>
          <cell r="HW730">
            <v>0</v>
          </cell>
          <cell r="HX730">
            <v>0</v>
          </cell>
          <cell r="HY730">
            <v>0</v>
          </cell>
          <cell r="HZ730">
            <v>0</v>
          </cell>
          <cell r="IA730">
            <v>0</v>
          </cell>
          <cell r="IB730">
            <v>0</v>
          </cell>
          <cell r="IC730">
            <v>0</v>
          </cell>
          <cell r="ID730">
            <v>0</v>
          </cell>
          <cell r="IE730">
            <v>0</v>
          </cell>
          <cell r="IF730">
            <v>0</v>
          </cell>
          <cell r="IG730">
            <v>0</v>
          </cell>
          <cell r="IH730">
            <v>0</v>
          </cell>
          <cell r="II730">
            <v>0</v>
          </cell>
          <cell r="IJ730">
            <v>0</v>
          </cell>
          <cell r="IK730">
            <v>0</v>
          </cell>
          <cell r="IL730">
            <v>0</v>
          </cell>
          <cell r="IM730">
            <v>0</v>
          </cell>
          <cell r="IN730">
            <v>0</v>
          </cell>
          <cell r="IO730">
            <v>0</v>
          </cell>
          <cell r="IP730">
            <v>0</v>
          </cell>
          <cell r="IQ730">
            <v>0</v>
          </cell>
          <cell r="IR730">
            <v>0</v>
          </cell>
          <cell r="IS730">
            <v>0</v>
          </cell>
          <cell r="IT730">
            <v>0</v>
          </cell>
          <cell r="IU730">
            <v>0</v>
          </cell>
          <cell r="IV730">
            <v>0</v>
          </cell>
          <cell r="IW730">
            <v>0</v>
          </cell>
          <cell r="IX730">
            <v>0</v>
          </cell>
          <cell r="IY730">
            <v>0</v>
          </cell>
          <cell r="IZ730">
            <v>0</v>
          </cell>
          <cell r="JA730">
            <v>0</v>
          </cell>
          <cell r="JB730">
            <v>0</v>
          </cell>
          <cell r="JC730">
            <v>0</v>
          </cell>
          <cell r="JD730">
            <v>0</v>
          </cell>
          <cell r="JE730">
            <v>0</v>
          </cell>
          <cell r="JF730">
            <v>0</v>
          </cell>
          <cell r="JG730">
            <v>0</v>
          </cell>
          <cell r="JH730">
            <v>0</v>
          </cell>
          <cell r="JI730">
            <v>0</v>
          </cell>
          <cell r="JJ730">
            <v>0</v>
          </cell>
          <cell r="JK730">
            <v>0</v>
          </cell>
          <cell r="JL730">
            <v>0</v>
          </cell>
          <cell r="JM730">
            <v>0</v>
          </cell>
          <cell r="JN730">
            <v>0</v>
          </cell>
          <cell r="JO730">
            <v>0</v>
          </cell>
          <cell r="JP730">
            <v>0</v>
          </cell>
          <cell r="JQ730">
            <v>0</v>
          </cell>
        </row>
        <row r="731">
          <cell r="D731" t="str">
            <v>BAT.PX.DJW._.ITC.Li_ion_8hr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  <cell r="EE731">
            <v>0</v>
          </cell>
          <cell r="EF731">
            <v>0</v>
          </cell>
          <cell r="EG731">
            <v>0</v>
          </cell>
          <cell r="EH731">
            <v>0</v>
          </cell>
          <cell r="EI731">
            <v>0</v>
          </cell>
          <cell r="EJ731">
            <v>0</v>
          </cell>
          <cell r="EK731">
            <v>0</v>
          </cell>
          <cell r="EL731">
            <v>0</v>
          </cell>
          <cell r="EM731">
            <v>0</v>
          </cell>
          <cell r="EN731">
            <v>0</v>
          </cell>
          <cell r="EO731">
            <v>0</v>
          </cell>
          <cell r="EP731">
            <v>0</v>
          </cell>
          <cell r="EQ731">
            <v>0</v>
          </cell>
          <cell r="ER731">
            <v>0</v>
          </cell>
          <cell r="ES731">
            <v>0</v>
          </cell>
          <cell r="ET731">
            <v>0</v>
          </cell>
          <cell r="EU731">
            <v>0</v>
          </cell>
          <cell r="EV731">
            <v>0</v>
          </cell>
          <cell r="EW731">
            <v>0</v>
          </cell>
          <cell r="EX731">
            <v>0</v>
          </cell>
          <cell r="EY731">
            <v>0</v>
          </cell>
          <cell r="EZ731">
            <v>0</v>
          </cell>
          <cell r="FA731">
            <v>0</v>
          </cell>
          <cell r="FB731">
            <v>0</v>
          </cell>
          <cell r="FC731">
            <v>0</v>
          </cell>
          <cell r="FD731">
            <v>0</v>
          </cell>
          <cell r="FE731">
            <v>0</v>
          </cell>
          <cell r="FF731">
            <v>0</v>
          </cell>
          <cell r="FG731">
            <v>0</v>
          </cell>
          <cell r="FH731">
            <v>0</v>
          </cell>
          <cell r="FI731">
            <v>0</v>
          </cell>
          <cell r="FJ731">
            <v>0</v>
          </cell>
          <cell r="FK731">
            <v>0</v>
          </cell>
          <cell r="FL731">
            <v>0</v>
          </cell>
          <cell r="FM731">
            <v>0</v>
          </cell>
          <cell r="FN731">
            <v>0</v>
          </cell>
          <cell r="FO731">
            <v>0</v>
          </cell>
          <cell r="FP731">
            <v>0</v>
          </cell>
          <cell r="FQ731">
            <v>0</v>
          </cell>
          <cell r="FR731">
            <v>0</v>
          </cell>
          <cell r="FS731">
            <v>0</v>
          </cell>
          <cell r="FT731">
            <v>0</v>
          </cell>
          <cell r="FU731">
            <v>0</v>
          </cell>
          <cell r="FV731">
            <v>0</v>
          </cell>
          <cell r="FW731">
            <v>0</v>
          </cell>
          <cell r="FX731">
            <v>0</v>
          </cell>
          <cell r="FY731">
            <v>0</v>
          </cell>
          <cell r="FZ731">
            <v>0</v>
          </cell>
          <cell r="GA731">
            <v>0</v>
          </cell>
          <cell r="GB731">
            <v>0</v>
          </cell>
          <cell r="GC731">
            <v>0</v>
          </cell>
          <cell r="GD731">
            <v>0</v>
          </cell>
          <cell r="GE731">
            <v>0</v>
          </cell>
          <cell r="GF731">
            <v>0</v>
          </cell>
          <cell r="GG731">
            <v>0</v>
          </cell>
          <cell r="GH731">
            <v>0</v>
          </cell>
          <cell r="GI731">
            <v>0</v>
          </cell>
          <cell r="GJ731">
            <v>0</v>
          </cell>
          <cell r="GK731">
            <v>0</v>
          </cell>
          <cell r="GL731">
            <v>0</v>
          </cell>
          <cell r="GM731">
            <v>0</v>
          </cell>
          <cell r="GN731">
            <v>0</v>
          </cell>
          <cell r="GO731">
            <v>0</v>
          </cell>
          <cell r="GP731">
            <v>0</v>
          </cell>
          <cell r="GQ731">
            <v>0</v>
          </cell>
          <cell r="GR731">
            <v>0</v>
          </cell>
          <cell r="GS731">
            <v>0</v>
          </cell>
          <cell r="GT731">
            <v>0</v>
          </cell>
          <cell r="GU731">
            <v>0</v>
          </cell>
          <cell r="GV731">
            <v>0</v>
          </cell>
          <cell r="GW731">
            <v>0</v>
          </cell>
          <cell r="GX731">
            <v>0</v>
          </cell>
          <cell r="GY731">
            <v>0</v>
          </cell>
          <cell r="GZ731">
            <v>0</v>
          </cell>
          <cell r="HA731">
            <v>0</v>
          </cell>
          <cell r="HB731">
            <v>0</v>
          </cell>
          <cell r="HC731">
            <v>0</v>
          </cell>
          <cell r="HD731">
            <v>0</v>
          </cell>
          <cell r="HE731">
            <v>0</v>
          </cell>
          <cell r="HF731">
            <v>0</v>
          </cell>
          <cell r="HG731">
            <v>0</v>
          </cell>
          <cell r="HH731">
            <v>0</v>
          </cell>
          <cell r="HI731">
            <v>0</v>
          </cell>
          <cell r="HJ731">
            <v>0</v>
          </cell>
          <cell r="HK731">
            <v>0</v>
          </cell>
          <cell r="HL731">
            <v>0</v>
          </cell>
          <cell r="HM731">
            <v>0</v>
          </cell>
          <cell r="HN731">
            <v>0</v>
          </cell>
          <cell r="HO731">
            <v>0</v>
          </cell>
          <cell r="HP731">
            <v>0</v>
          </cell>
          <cell r="HQ731">
            <v>0</v>
          </cell>
          <cell r="HR731">
            <v>0</v>
          </cell>
          <cell r="HS731">
            <v>0</v>
          </cell>
          <cell r="HT731">
            <v>0</v>
          </cell>
          <cell r="HU731">
            <v>0</v>
          </cell>
          <cell r="HV731">
            <v>0</v>
          </cell>
          <cell r="HW731">
            <v>0</v>
          </cell>
          <cell r="HX731">
            <v>0</v>
          </cell>
          <cell r="HY731">
            <v>0</v>
          </cell>
          <cell r="HZ731">
            <v>0</v>
          </cell>
          <cell r="IA731">
            <v>0</v>
          </cell>
          <cell r="IB731">
            <v>0</v>
          </cell>
          <cell r="IC731">
            <v>0</v>
          </cell>
          <cell r="ID731">
            <v>0</v>
          </cell>
          <cell r="IE731">
            <v>0</v>
          </cell>
          <cell r="IF731">
            <v>0</v>
          </cell>
          <cell r="IG731">
            <v>0</v>
          </cell>
          <cell r="IH731">
            <v>0</v>
          </cell>
          <cell r="II731">
            <v>0</v>
          </cell>
          <cell r="IJ731">
            <v>0</v>
          </cell>
          <cell r="IK731">
            <v>0</v>
          </cell>
          <cell r="IL731">
            <v>0</v>
          </cell>
          <cell r="IM731">
            <v>0</v>
          </cell>
          <cell r="IN731">
            <v>0</v>
          </cell>
          <cell r="IO731">
            <v>0</v>
          </cell>
          <cell r="IP731">
            <v>0</v>
          </cell>
          <cell r="IQ731">
            <v>0</v>
          </cell>
          <cell r="IR731">
            <v>0</v>
          </cell>
          <cell r="IS731">
            <v>0</v>
          </cell>
          <cell r="IT731">
            <v>0</v>
          </cell>
          <cell r="IU731">
            <v>0</v>
          </cell>
          <cell r="IV731">
            <v>0</v>
          </cell>
          <cell r="IW731">
            <v>0</v>
          </cell>
          <cell r="IX731">
            <v>0</v>
          </cell>
          <cell r="IY731">
            <v>0</v>
          </cell>
          <cell r="IZ731">
            <v>0</v>
          </cell>
          <cell r="JA731">
            <v>0</v>
          </cell>
          <cell r="JB731">
            <v>0</v>
          </cell>
          <cell r="JC731">
            <v>0</v>
          </cell>
          <cell r="JD731">
            <v>0</v>
          </cell>
          <cell r="JE731">
            <v>0</v>
          </cell>
          <cell r="JF731">
            <v>0</v>
          </cell>
          <cell r="JG731">
            <v>0</v>
          </cell>
          <cell r="JH731">
            <v>0</v>
          </cell>
          <cell r="JI731">
            <v>0</v>
          </cell>
          <cell r="JJ731">
            <v>0</v>
          </cell>
          <cell r="JK731">
            <v>0</v>
          </cell>
          <cell r="JL731">
            <v>0</v>
          </cell>
          <cell r="JM731">
            <v>0</v>
          </cell>
          <cell r="JN731">
            <v>0</v>
          </cell>
          <cell r="JO731">
            <v>0</v>
          </cell>
          <cell r="JP731">
            <v>0</v>
          </cell>
          <cell r="JQ731">
            <v>0</v>
          </cell>
        </row>
        <row r="732">
          <cell r="D732" t="str">
            <v>BAT.PX.HTG._.ITC.Li_ion_8hr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  <cell r="EF732">
            <v>0</v>
          </cell>
          <cell r="EG732">
            <v>0</v>
          </cell>
          <cell r="EH732">
            <v>0</v>
          </cell>
          <cell r="EI732">
            <v>0</v>
          </cell>
          <cell r="EJ732">
            <v>0</v>
          </cell>
          <cell r="EK732">
            <v>0</v>
          </cell>
          <cell r="EL732">
            <v>0</v>
          </cell>
          <cell r="EM732">
            <v>0</v>
          </cell>
          <cell r="EN732">
            <v>0</v>
          </cell>
          <cell r="EO732">
            <v>0</v>
          </cell>
          <cell r="EP732">
            <v>0</v>
          </cell>
          <cell r="EQ732">
            <v>0</v>
          </cell>
          <cell r="ER732">
            <v>0</v>
          </cell>
          <cell r="ES732">
            <v>0</v>
          </cell>
          <cell r="ET732">
            <v>0</v>
          </cell>
          <cell r="EU732">
            <v>0</v>
          </cell>
          <cell r="EV732">
            <v>0</v>
          </cell>
          <cell r="EW732">
            <v>0</v>
          </cell>
          <cell r="EX732">
            <v>0</v>
          </cell>
          <cell r="EY732">
            <v>0</v>
          </cell>
          <cell r="EZ732">
            <v>0</v>
          </cell>
          <cell r="FA732">
            <v>0</v>
          </cell>
          <cell r="FB732">
            <v>0</v>
          </cell>
          <cell r="FC732">
            <v>0</v>
          </cell>
          <cell r="FD732">
            <v>0</v>
          </cell>
          <cell r="FE732">
            <v>0</v>
          </cell>
          <cell r="FF732">
            <v>0</v>
          </cell>
          <cell r="FG732">
            <v>0</v>
          </cell>
          <cell r="FH732">
            <v>0</v>
          </cell>
          <cell r="FI732">
            <v>0</v>
          </cell>
          <cell r="FJ732">
            <v>0</v>
          </cell>
          <cell r="FK732">
            <v>0</v>
          </cell>
          <cell r="FL732">
            <v>0</v>
          </cell>
          <cell r="FM732">
            <v>0</v>
          </cell>
          <cell r="FN732">
            <v>0</v>
          </cell>
          <cell r="FO732">
            <v>0</v>
          </cell>
          <cell r="FP732">
            <v>0</v>
          </cell>
          <cell r="FQ732">
            <v>0</v>
          </cell>
          <cell r="FR732">
            <v>0</v>
          </cell>
          <cell r="FS732">
            <v>0</v>
          </cell>
          <cell r="FT732">
            <v>0</v>
          </cell>
          <cell r="FU732">
            <v>0</v>
          </cell>
          <cell r="FV732">
            <v>0</v>
          </cell>
          <cell r="FW732">
            <v>0</v>
          </cell>
          <cell r="FX732">
            <v>0</v>
          </cell>
          <cell r="FY732">
            <v>0</v>
          </cell>
          <cell r="FZ732">
            <v>0</v>
          </cell>
          <cell r="GA732">
            <v>0</v>
          </cell>
          <cell r="GB732">
            <v>0</v>
          </cell>
          <cell r="GC732">
            <v>0</v>
          </cell>
          <cell r="GD732">
            <v>0</v>
          </cell>
          <cell r="GE732">
            <v>0</v>
          </cell>
          <cell r="GF732">
            <v>0</v>
          </cell>
          <cell r="GG732">
            <v>0</v>
          </cell>
          <cell r="GH732">
            <v>0</v>
          </cell>
          <cell r="GI732">
            <v>0</v>
          </cell>
          <cell r="GJ732">
            <v>0</v>
          </cell>
          <cell r="GK732">
            <v>0</v>
          </cell>
          <cell r="GL732">
            <v>0</v>
          </cell>
          <cell r="GM732">
            <v>0</v>
          </cell>
          <cell r="GN732">
            <v>0</v>
          </cell>
          <cell r="GO732">
            <v>0</v>
          </cell>
          <cell r="GP732">
            <v>0</v>
          </cell>
          <cell r="GQ732">
            <v>0</v>
          </cell>
          <cell r="GR732">
            <v>0</v>
          </cell>
          <cell r="GS732">
            <v>0</v>
          </cell>
          <cell r="GT732">
            <v>0</v>
          </cell>
          <cell r="GU732">
            <v>0</v>
          </cell>
          <cell r="GV732">
            <v>0</v>
          </cell>
          <cell r="GW732">
            <v>0</v>
          </cell>
          <cell r="GX732">
            <v>0</v>
          </cell>
          <cell r="GY732">
            <v>0</v>
          </cell>
          <cell r="GZ732">
            <v>0</v>
          </cell>
          <cell r="HA732">
            <v>0</v>
          </cell>
          <cell r="HB732">
            <v>0</v>
          </cell>
          <cell r="HC732">
            <v>0</v>
          </cell>
          <cell r="HD732">
            <v>0</v>
          </cell>
          <cell r="HE732">
            <v>0</v>
          </cell>
          <cell r="HF732">
            <v>0</v>
          </cell>
          <cell r="HG732">
            <v>0</v>
          </cell>
          <cell r="HH732">
            <v>0</v>
          </cell>
          <cell r="HI732">
            <v>0</v>
          </cell>
          <cell r="HJ732">
            <v>0</v>
          </cell>
          <cell r="HK732">
            <v>0</v>
          </cell>
          <cell r="HL732">
            <v>0</v>
          </cell>
          <cell r="HM732">
            <v>0</v>
          </cell>
          <cell r="HN732">
            <v>0</v>
          </cell>
          <cell r="HO732">
            <v>0</v>
          </cell>
          <cell r="HP732">
            <v>0</v>
          </cell>
          <cell r="HQ732">
            <v>0</v>
          </cell>
          <cell r="HR732">
            <v>0</v>
          </cell>
          <cell r="HS732">
            <v>0</v>
          </cell>
          <cell r="HT732">
            <v>0</v>
          </cell>
          <cell r="HU732">
            <v>0</v>
          </cell>
          <cell r="HV732">
            <v>0</v>
          </cell>
          <cell r="HW732">
            <v>0</v>
          </cell>
          <cell r="HX732">
            <v>0</v>
          </cell>
          <cell r="HY732">
            <v>0</v>
          </cell>
          <cell r="HZ732">
            <v>0</v>
          </cell>
          <cell r="IA732">
            <v>0</v>
          </cell>
          <cell r="IB732">
            <v>0</v>
          </cell>
          <cell r="IC732">
            <v>0</v>
          </cell>
          <cell r="ID732">
            <v>0</v>
          </cell>
          <cell r="IE732">
            <v>0</v>
          </cell>
          <cell r="IF732">
            <v>0</v>
          </cell>
          <cell r="IG732">
            <v>0</v>
          </cell>
          <cell r="IH732">
            <v>0</v>
          </cell>
          <cell r="II732">
            <v>0</v>
          </cell>
          <cell r="IJ732">
            <v>0</v>
          </cell>
          <cell r="IK732">
            <v>0</v>
          </cell>
          <cell r="IL732">
            <v>0</v>
          </cell>
          <cell r="IM732">
            <v>0</v>
          </cell>
          <cell r="IN732">
            <v>0</v>
          </cell>
          <cell r="IO732">
            <v>0</v>
          </cell>
          <cell r="IP732">
            <v>0</v>
          </cell>
          <cell r="IQ732">
            <v>0</v>
          </cell>
          <cell r="IR732">
            <v>0</v>
          </cell>
          <cell r="IS732">
            <v>0</v>
          </cell>
          <cell r="IT732">
            <v>0</v>
          </cell>
          <cell r="IU732">
            <v>0</v>
          </cell>
          <cell r="IV732">
            <v>0</v>
          </cell>
          <cell r="IW732">
            <v>0</v>
          </cell>
          <cell r="IX732">
            <v>0</v>
          </cell>
          <cell r="IY732">
            <v>0</v>
          </cell>
          <cell r="IZ732">
            <v>0</v>
          </cell>
          <cell r="JA732">
            <v>0</v>
          </cell>
          <cell r="JB732">
            <v>0</v>
          </cell>
          <cell r="JC732">
            <v>0</v>
          </cell>
          <cell r="JD732">
            <v>0</v>
          </cell>
          <cell r="JE732">
            <v>0</v>
          </cell>
          <cell r="JF732">
            <v>0</v>
          </cell>
          <cell r="JG732">
            <v>0</v>
          </cell>
          <cell r="JH732">
            <v>0</v>
          </cell>
          <cell r="JI732">
            <v>0</v>
          </cell>
          <cell r="JJ732">
            <v>0</v>
          </cell>
          <cell r="JK732">
            <v>0</v>
          </cell>
          <cell r="JL732">
            <v>0</v>
          </cell>
          <cell r="JM732">
            <v>0</v>
          </cell>
          <cell r="JN732">
            <v>0</v>
          </cell>
          <cell r="JO732">
            <v>0</v>
          </cell>
          <cell r="JP732">
            <v>0</v>
          </cell>
          <cell r="JQ732">
            <v>0</v>
          </cell>
        </row>
        <row r="733">
          <cell r="D733" t="str">
            <v>BAT.PX.NTN._.ITC.Li_ion_8hr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  <cell r="EF733">
            <v>0</v>
          </cell>
          <cell r="EG733">
            <v>0</v>
          </cell>
          <cell r="EH733">
            <v>0</v>
          </cell>
          <cell r="EI733">
            <v>0</v>
          </cell>
          <cell r="EJ733">
            <v>0</v>
          </cell>
          <cell r="EK733">
            <v>0</v>
          </cell>
          <cell r="EL733">
            <v>0</v>
          </cell>
          <cell r="EM733">
            <v>0</v>
          </cell>
          <cell r="EN733">
            <v>0</v>
          </cell>
          <cell r="EO733">
            <v>0</v>
          </cell>
          <cell r="EP733">
            <v>0</v>
          </cell>
          <cell r="EQ733">
            <v>0</v>
          </cell>
          <cell r="ER733">
            <v>0</v>
          </cell>
          <cell r="ES733">
            <v>0</v>
          </cell>
          <cell r="ET733">
            <v>0</v>
          </cell>
          <cell r="EU733">
            <v>0</v>
          </cell>
          <cell r="EV733">
            <v>0</v>
          </cell>
          <cell r="EW733">
            <v>0</v>
          </cell>
          <cell r="EX733">
            <v>0</v>
          </cell>
          <cell r="EY733">
            <v>0</v>
          </cell>
          <cell r="EZ733">
            <v>0</v>
          </cell>
          <cell r="FA733">
            <v>0</v>
          </cell>
          <cell r="FB733">
            <v>0</v>
          </cell>
          <cell r="FC733">
            <v>0</v>
          </cell>
          <cell r="FD733">
            <v>0</v>
          </cell>
          <cell r="FE733">
            <v>0</v>
          </cell>
          <cell r="FF733">
            <v>0</v>
          </cell>
          <cell r="FG733">
            <v>0</v>
          </cell>
          <cell r="FH733">
            <v>0</v>
          </cell>
          <cell r="FI733">
            <v>0</v>
          </cell>
          <cell r="FJ733">
            <v>0</v>
          </cell>
          <cell r="FK733">
            <v>0</v>
          </cell>
          <cell r="FL733">
            <v>0</v>
          </cell>
          <cell r="FM733">
            <v>0</v>
          </cell>
          <cell r="FN733">
            <v>0</v>
          </cell>
          <cell r="FO733">
            <v>0</v>
          </cell>
          <cell r="FP733">
            <v>0</v>
          </cell>
          <cell r="FQ733">
            <v>0</v>
          </cell>
          <cell r="FR733">
            <v>0</v>
          </cell>
          <cell r="FS733">
            <v>0</v>
          </cell>
          <cell r="FT733">
            <v>0</v>
          </cell>
          <cell r="FU733">
            <v>0</v>
          </cell>
          <cell r="FV733">
            <v>0</v>
          </cell>
          <cell r="FW733">
            <v>0</v>
          </cell>
          <cell r="FX733">
            <v>0</v>
          </cell>
          <cell r="FY733">
            <v>0</v>
          </cell>
          <cell r="FZ733">
            <v>0</v>
          </cell>
          <cell r="GA733">
            <v>0</v>
          </cell>
          <cell r="GB733">
            <v>0</v>
          </cell>
          <cell r="GC733">
            <v>0</v>
          </cell>
          <cell r="GD733">
            <v>0</v>
          </cell>
          <cell r="GE733">
            <v>0</v>
          </cell>
          <cell r="GF733">
            <v>0</v>
          </cell>
          <cell r="GG733">
            <v>0</v>
          </cell>
          <cell r="GH733">
            <v>0</v>
          </cell>
          <cell r="GI733">
            <v>0</v>
          </cell>
          <cell r="GJ733">
            <v>0</v>
          </cell>
          <cell r="GK733">
            <v>0</v>
          </cell>
          <cell r="GL733">
            <v>0</v>
          </cell>
          <cell r="GM733">
            <v>0</v>
          </cell>
          <cell r="GN733">
            <v>0</v>
          </cell>
          <cell r="GO733">
            <v>0</v>
          </cell>
          <cell r="GP733">
            <v>0</v>
          </cell>
          <cell r="GQ733">
            <v>0</v>
          </cell>
          <cell r="GR733">
            <v>0</v>
          </cell>
          <cell r="GS733">
            <v>0</v>
          </cell>
          <cell r="GT733">
            <v>0</v>
          </cell>
          <cell r="GU733">
            <v>0</v>
          </cell>
          <cell r="GV733">
            <v>0</v>
          </cell>
          <cell r="GW733">
            <v>0</v>
          </cell>
          <cell r="GX733">
            <v>0</v>
          </cell>
          <cell r="GY733">
            <v>0</v>
          </cell>
          <cell r="GZ733">
            <v>0</v>
          </cell>
          <cell r="HA733">
            <v>0</v>
          </cell>
          <cell r="HB733">
            <v>0</v>
          </cell>
          <cell r="HC733">
            <v>0</v>
          </cell>
          <cell r="HD733">
            <v>0</v>
          </cell>
          <cell r="HE733">
            <v>0</v>
          </cell>
          <cell r="HF733">
            <v>0</v>
          </cell>
          <cell r="HG733">
            <v>0</v>
          </cell>
          <cell r="HH733">
            <v>0</v>
          </cell>
          <cell r="HI733">
            <v>0</v>
          </cell>
          <cell r="HJ733">
            <v>0</v>
          </cell>
          <cell r="HK733">
            <v>0</v>
          </cell>
          <cell r="HL733">
            <v>0</v>
          </cell>
          <cell r="HM733">
            <v>0</v>
          </cell>
          <cell r="HN733">
            <v>0</v>
          </cell>
          <cell r="HO733">
            <v>0</v>
          </cell>
          <cell r="HP733">
            <v>0</v>
          </cell>
          <cell r="HQ733">
            <v>0</v>
          </cell>
          <cell r="HR733">
            <v>0</v>
          </cell>
          <cell r="HS733">
            <v>0</v>
          </cell>
          <cell r="HT733">
            <v>0</v>
          </cell>
          <cell r="HU733">
            <v>0</v>
          </cell>
          <cell r="HV733">
            <v>0</v>
          </cell>
          <cell r="HW733">
            <v>0</v>
          </cell>
          <cell r="HX733">
            <v>0</v>
          </cell>
          <cell r="HY733">
            <v>0</v>
          </cell>
          <cell r="HZ733">
            <v>0</v>
          </cell>
          <cell r="IA733">
            <v>0</v>
          </cell>
          <cell r="IB733">
            <v>0</v>
          </cell>
          <cell r="IC733">
            <v>0</v>
          </cell>
          <cell r="ID733">
            <v>0</v>
          </cell>
          <cell r="IE733">
            <v>0</v>
          </cell>
          <cell r="IF733">
            <v>0</v>
          </cell>
          <cell r="IG733">
            <v>0</v>
          </cell>
          <cell r="IH733">
            <v>0</v>
          </cell>
          <cell r="II733">
            <v>0</v>
          </cell>
          <cell r="IJ733">
            <v>0</v>
          </cell>
          <cell r="IK733">
            <v>0</v>
          </cell>
          <cell r="IL733">
            <v>0</v>
          </cell>
          <cell r="IM733">
            <v>0</v>
          </cell>
          <cell r="IN733">
            <v>0</v>
          </cell>
          <cell r="IO733">
            <v>0</v>
          </cell>
          <cell r="IP733">
            <v>0</v>
          </cell>
          <cell r="IQ733">
            <v>0</v>
          </cell>
          <cell r="IR733">
            <v>0</v>
          </cell>
          <cell r="IS733">
            <v>0</v>
          </cell>
          <cell r="IT733">
            <v>0</v>
          </cell>
          <cell r="IU733">
            <v>0</v>
          </cell>
          <cell r="IV733">
            <v>0</v>
          </cell>
          <cell r="IW733">
            <v>0</v>
          </cell>
          <cell r="IX733">
            <v>0</v>
          </cell>
          <cell r="IY733">
            <v>0</v>
          </cell>
          <cell r="IZ733">
            <v>0</v>
          </cell>
          <cell r="JA733">
            <v>0</v>
          </cell>
          <cell r="JB733">
            <v>0</v>
          </cell>
          <cell r="JC733">
            <v>0</v>
          </cell>
          <cell r="JD733">
            <v>0</v>
          </cell>
          <cell r="JE733">
            <v>0</v>
          </cell>
          <cell r="JF733">
            <v>0</v>
          </cell>
          <cell r="JG733">
            <v>0</v>
          </cell>
          <cell r="JH733">
            <v>0</v>
          </cell>
          <cell r="JI733">
            <v>0</v>
          </cell>
          <cell r="JJ733">
            <v>0</v>
          </cell>
          <cell r="JK733">
            <v>0</v>
          </cell>
          <cell r="JL733">
            <v>0</v>
          </cell>
          <cell r="JM733">
            <v>0</v>
          </cell>
          <cell r="JN733">
            <v>0</v>
          </cell>
          <cell r="JO733">
            <v>0</v>
          </cell>
          <cell r="JP733">
            <v>0</v>
          </cell>
          <cell r="JQ733">
            <v>0</v>
          </cell>
        </row>
        <row r="734">
          <cell r="D734" t="str">
            <v>BAT.PX.PNC._.ITC.Li_ion_8hr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  <cell r="EJ734">
            <v>0</v>
          </cell>
          <cell r="EK734">
            <v>0</v>
          </cell>
          <cell r="EL734">
            <v>0</v>
          </cell>
          <cell r="EM734">
            <v>0</v>
          </cell>
          <cell r="EN734">
            <v>0</v>
          </cell>
          <cell r="EO734">
            <v>0</v>
          </cell>
          <cell r="EP734">
            <v>0</v>
          </cell>
          <cell r="EQ734">
            <v>0</v>
          </cell>
          <cell r="ER734">
            <v>0</v>
          </cell>
          <cell r="ES734">
            <v>0</v>
          </cell>
          <cell r="ET734">
            <v>0</v>
          </cell>
          <cell r="EU734">
            <v>0</v>
          </cell>
          <cell r="EV734">
            <v>0</v>
          </cell>
          <cell r="EW734">
            <v>0</v>
          </cell>
          <cell r="EX734">
            <v>0</v>
          </cell>
          <cell r="EY734">
            <v>0</v>
          </cell>
          <cell r="EZ734">
            <v>0</v>
          </cell>
          <cell r="FA734">
            <v>0</v>
          </cell>
          <cell r="FB734">
            <v>0</v>
          </cell>
          <cell r="FC734">
            <v>0</v>
          </cell>
          <cell r="FD734">
            <v>0</v>
          </cell>
          <cell r="FE734">
            <v>0</v>
          </cell>
          <cell r="FF734">
            <v>0</v>
          </cell>
          <cell r="FG734">
            <v>0</v>
          </cell>
          <cell r="FH734">
            <v>0</v>
          </cell>
          <cell r="FI734">
            <v>0</v>
          </cell>
          <cell r="FJ734">
            <v>0</v>
          </cell>
          <cell r="FK734">
            <v>0</v>
          </cell>
          <cell r="FL734">
            <v>0</v>
          </cell>
          <cell r="FM734">
            <v>0</v>
          </cell>
          <cell r="FN734">
            <v>0</v>
          </cell>
          <cell r="FO734">
            <v>0</v>
          </cell>
          <cell r="FP734">
            <v>0</v>
          </cell>
          <cell r="FQ734">
            <v>0</v>
          </cell>
          <cell r="FR734">
            <v>0</v>
          </cell>
          <cell r="FS734">
            <v>0</v>
          </cell>
          <cell r="FT734">
            <v>0</v>
          </cell>
          <cell r="FU734">
            <v>0</v>
          </cell>
          <cell r="FV734">
            <v>0</v>
          </cell>
          <cell r="FW734">
            <v>0</v>
          </cell>
          <cell r="FX734">
            <v>0</v>
          </cell>
          <cell r="FY734">
            <v>0</v>
          </cell>
          <cell r="FZ734">
            <v>0</v>
          </cell>
          <cell r="GA734">
            <v>0</v>
          </cell>
          <cell r="GB734">
            <v>0</v>
          </cell>
          <cell r="GC734">
            <v>0</v>
          </cell>
          <cell r="GD734">
            <v>0</v>
          </cell>
          <cell r="GE734">
            <v>0</v>
          </cell>
          <cell r="GF734">
            <v>0</v>
          </cell>
          <cell r="GG734">
            <v>0</v>
          </cell>
          <cell r="GH734">
            <v>0</v>
          </cell>
          <cell r="GI734">
            <v>0</v>
          </cell>
          <cell r="GJ734">
            <v>0</v>
          </cell>
          <cell r="GK734">
            <v>0</v>
          </cell>
          <cell r="GL734">
            <v>0</v>
          </cell>
          <cell r="GM734">
            <v>0</v>
          </cell>
          <cell r="GN734">
            <v>0</v>
          </cell>
          <cell r="GO734">
            <v>0</v>
          </cell>
          <cell r="GP734">
            <v>0</v>
          </cell>
          <cell r="GQ734">
            <v>0</v>
          </cell>
          <cell r="GR734">
            <v>0</v>
          </cell>
          <cell r="GS734">
            <v>0</v>
          </cell>
          <cell r="GT734">
            <v>0</v>
          </cell>
          <cell r="GU734">
            <v>0</v>
          </cell>
          <cell r="GV734">
            <v>0</v>
          </cell>
          <cell r="GW734">
            <v>0</v>
          </cell>
          <cell r="GX734">
            <v>0</v>
          </cell>
          <cell r="GY734">
            <v>0</v>
          </cell>
          <cell r="GZ734">
            <v>0</v>
          </cell>
          <cell r="HA734">
            <v>0</v>
          </cell>
          <cell r="HB734">
            <v>0</v>
          </cell>
          <cell r="HC734">
            <v>0</v>
          </cell>
          <cell r="HD734">
            <v>0</v>
          </cell>
          <cell r="HE734">
            <v>0</v>
          </cell>
          <cell r="HF734">
            <v>0</v>
          </cell>
          <cell r="HG734">
            <v>0</v>
          </cell>
          <cell r="HH734">
            <v>0</v>
          </cell>
          <cell r="HI734">
            <v>0</v>
          </cell>
          <cell r="HJ734">
            <v>0</v>
          </cell>
          <cell r="HK734">
            <v>0</v>
          </cell>
          <cell r="HL734">
            <v>0</v>
          </cell>
          <cell r="HM734">
            <v>0</v>
          </cell>
          <cell r="HN734">
            <v>0</v>
          </cell>
          <cell r="HO734">
            <v>0</v>
          </cell>
          <cell r="HP734">
            <v>0</v>
          </cell>
          <cell r="HQ734">
            <v>0</v>
          </cell>
          <cell r="HR734">
            <v>0</v>
          </cell>
          <cell r="HS734">
            <v>0</v>
          </cell>
          <cell r="HT734">
            <v>0</v>
          </cell>
          <cell r="HU734">
            <v>0</v>
          </cell>
          <cell r="HV734">
            <v>0</v>
          </cell>
          <cell r="HW734">
            <v>0</v>
          </cell>
          <cell r="HX734">
            <v>0</v>
          </cell>
          <cell r="HY734">
            <v>0</v>
          </cell>
          <cell r="HZ734">
            <v>0</v>
          </cell>
          <cell r="IA734">
            <v>0</v>
          </cell>
          <cell r="IB734">
            <v>0</v>
          </cell>
          <cell r="IC734">
            <v>0</v>
          </cell>
          <cell r="ID734">
            <v>0</v>
          </cell>
          <cell r="IE734">
            <v>0</v>
          </cell>
          <cell r="IF734">
            <v>0</v>
          </cell>
          <cell r="IG734">
            <v>0</v>
          </cell>
          <cell r="IH734">
            <v>0</v>
          </cell>
          <cell r="II734">
            <v>0</v>
          </cell>
          <cell r="IJ734">
            <v>0</v>
          </cell>
          <cell r="IK734">
            <v>0</v>
          </cell>
          <cell r="IL734">
            <v>0</v>
          </cell>
          <cell r="IM734">
            <v>0</v>
          </cell>
          <cell r="IN734">
            <v>0</v>
          </cell>
          <cell r="IO734">
            <v>0</v>
          </cell>
          <cell r="IP734">
            <v>0</v>
          </cell>
          <cell r="IQ734">
            <v>0</v>
          </cell>
          <cell r="IR734">
            <v>0</v>
          </cell>
          <cell r="IS734">
            <v>0</v>
          </cell>
          <cell r="IT734">
            <v>0</v>
          </cell>
          <cell r="IU734">
            <v>0</v>
          </cell>
          <cell r="IV734">
            <v>0</v>
          </cell>
          <cell r="IW734">
            <v>0</v>
          </cell>
          <cell r="IX734">
            <v>0</v>
          </cell>
          <cell r="IY734">
            <v>0</v>
          </cell>
          <cell r="IZ734">
            <v>0</v>
          </cell>
          <cell r="JA734">
            <v>0</v>
          </cell>
          <cell r="JB734">
            <v>0</v>
          </cell>
          <cell r="JC734">
            <v>0</v>
          </cell>
          <cell r="JD734">
            <v>0</v>
          </cell>
          <cell r="JE734">
            <v>0</v>
          </cell>
          <cell r="JF734">
            <v>0</v>
          </cell>
          <cell r="JG734">
            <v>0</v>
          </cell>
          <cell r="JH734">
            <v>0</v>
          </cell>
          <cell r="JI734">
            <v>0</v>
          </cell>
          <cell r="JJ734">
            <v>0</v>
          </cell>
          <cell r="JK734">
            <v>0</v>
          </cell>
          <cell r="JL734">
            <v>0</v>
          </cell>
          <cell r="JM734">
            <v>0</v>
          </cell>
          <cell r="JN734">
            <v>0</v>
          </cell>
          <cell r="JO734">
            <v>0</v>
          </cell>
          <cell r="JP734">
            <v>0</v>
          </cell>
          <cell r="JQ734">
            <v>0</v>
          </cell>
        </row>
        <row r="735">
          <cell r="D735" t="str">
            <v>BAT.PX.SUM._.ITC.Li_ion_8hr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0</v>
          </cell>
          <cell r="EG735">
            <v>0</v>
          </cell>
          <cell r="EH735">
            <v>0</v>
          </cell>
          <cell r="EI735">
            <v>0</v>
          </cell>
          <cell r="EJ735">
            <v>0</v>
          </cell>
          <cell r="EK735">
            <v>0</v>
          </cell>
          <cell r="EL735">
            <v>0</v>
          </cell>
          <cell r="EM735">
            <v>0</v>
          </cell>
          <cell r="EN735">
            <v>0</v>
          </cell>
          <cell r="EO735">
            <v>0</v>
          </cell>
          <cell r="EP735">
            <v>0</v>
          </cell>
          <cell r="EQ735">
            <v>0</v>
          </cell>
          <cell r="ER735">
            <v>0</v>
          </cell>
          <cell r="ES735">
            <v>0</v>
          </cell>
          <cell r="ET735">
            <v>0</v>
          </cell>
          <cell r="EU735">
            <v>0</v>
          </cell>
          <cell r="EV735">
            <v>0</v>
          </cell>
          <cell r="EW735">
            <v>0</v>
          </cell>
          <cell r="EX735">
            <v>0</v>
          </cell>
          <cell r="EY735">
            <v>0</v>
          </cell>
          <cell r="EZ735">
            <v>0</v>
          </cell>
          <cell r="FA735">
            <v>0</v>
          </cell>
          <cell r="FB735">
            <v>0</v>
          </cell>
          <cell r="FC735">
            <v>0</v>
          </cell>
          <cell r="FD735">
            <v>0</v>
          </cell>
          <cell r="FE735">
            <v>0</v>
          </cell>
          <cell r="FF735">
            <v>0</v>
          </cell>
          <cell r="FG735">
            <v>0</v>
          </cell>
          <cell r="FH735">
            <v>0</v>
          </cell>
          <cell r="FI735">
            <v>0</v>
          </cell>
          <cell r="FJ735">
            <v>0</v>
          </cell>
          <cell r="FK735">
            <v>0</v>
          </cell>
          <cell r="FL735">
            <v>0</v>
          </cell>
          <cell r="FM735">
            <v>0</v>
          </cell>
          <cell r="FN735">
            <v>0</v>
          </cell>
          <cell r="FO735">
            <v>0</v>
          </cell>
          <cell r="FP735">
            <v>0</v>
          </cell>
          <cell r="FQ735">
            <v>0</v>
          </cell>
          <cell r="FR735">
            <v>0</v>
          </cell>
          <cell r="FS735">
            <v>0</v>
          </cell>
          <cell r="FT735">
            <v>0</v>
          </cell>
          <cell r="FU735">
            <v>0</v>
          </cell>
          <cell r="FV735">
            <v>0</v>
          </cell>
          <cell r="FW735">
            <v>0</v>
          </cell>
          <cell r="FX735">
            <v>0</v>
          </cell>
          <cell r="FY735">
            <v>0</v>
          </cell>
          <cell r="FZ735">
            <v>0</v>
          </cell>
          <cell r="GA735">
            <v>0</v>
          </cell>
          <cell r="GB735">
            <v>0</v>
          </cell>
          <cell r="GC735">
            <v>0</v>
          </cell>
          <cell r="GD735">
            <v>0</v>
          </cell>
          <cell r="GE735">
            <v>0</v>
          </cell>
          <cell r="GF735">
            <v>0</v>
          </cell>
          <cell r="GG735">
            <v>0</v>
          </cell>
          <cell r="GH735">
            <v>0</v>
          </cell>
          <cell r="GI735">
            <v>0</v>
          </cell>
          <cell r="GJ735">
            <v>0</v>
          </cell>
          <cell r="GK735">
            <v>0</v>
          </cell>
          <cell r="GL735">
            <v>0</v>
          </cell>
          <cell r="GM735">
            <v>0</v>
          </cell>
          <cell r="GN735">
            <v>0</v>
          </cell>
          <cell r="GO735">
            <v>0</v>
          </cell>
          <cell r="GP735">
            <v>0</v>
          </cell>
          <cell r="GQ735">
            <v>0</v>
          </cell>
          <cell r="GR735">
            <v>0</v>
          </cell>
          <cell r="GS735">
            <v>0</v>
          </cell>
          <cell r="GT735">
            <v>0</v>
          </cell>
          <cell r="GU735">
            <v>0</v>
          </cell>
          <cell r="GV735">
            <v>0</v>
          </cell>
          <cell r="GW735">
            <v>0</v>
          </cell>
          <cell r="GX735">
            <v>0</v>
          </cell>
          <cell r="GY735">
            <v>0</v>
          </cell>
          <cell r="GZ735">
            <v>0</v>
          </cell>
          <cell r="HA735">
            <v>0</v>
          </cell>
          <cell r="HB735">
            <v>0</v>
          </cell>
          <cell r="HC735">
            <v>0</v>
          </cell>
          <cell r="HD735">
            <v>0</v>
          </cell>
          <cell r="HE735">
            <v>0</v>
          </cell>
          <cell r="HF735">
            <v>0</v>
          </cell>
          <cell r="HG735">
            <v>0</v>
          </cell>
          <cell r="HH735">
            <v>0</v>
          </cell>
          <cell r="HI735">
            <v>0</v>
          </cell>
          <cell r="HJ735">
            <v>0</v>
          </cell>
          <cell r="HK735">
            <v>0</v>
          </cell>
          <cell r="HL735">
            <v>0</v>
          </cell>
          <cell r="HM735">
            <v>0</v>
          </cell>
          <cell r="HN735">
            <v>0</v>
          </cell>
          <cell r="HO735">
            <v>0</v>
          </cell>
          <cell r="HP735">
            <v>0</v>
          </cell>
          <cell r="HQ735">
            <v>0</v>
          </cell>
          <cell r="HR735">
            <v>0</v>
          </cell>
          <cell r="HS735">
            <v>0</v>
          </cell>
          <cell r="HT735">
            <v>0</v>
          </cell>
          <cell r="HU735">
            <v>0</v>
          </cell>
          <cell r="HV735">
            <v>0</v>
          </cell>
          <cell r="HW735">
            <v>0</v>
          </cell>
          <cell r="HX735">
            <v>0</v>
          </cell>
          <cell r="HY735">
            <v>0</v>
          </cell>
          <cell r="HZ735">
            <v>0</v>
          </cell>
          <cell r="IA735">
            <v>0</v>
          </cell>
          <cell r="IB735">
            <v>0</v>
          </cell>
          <cell r="IC735">
            <v>0</v>
          </cell>
          <cell r="ID735">
            <v>0</v>
          </cell>
          <cell r="IE735">
            <v>0</v>
          </cell>
          <cell r="IF735">
            <v>0</v>
          </cell>
          <cell r="IG735">
            <v>0</v>
          </cell>
          <cell r="IH735">
            <v>0</v>
          </cell>
          <cell r="II735">
            <v>0</v>
          </cell>
          <cell r="IJ735">
            <v>0</v>
          </cell>
          <cell r="IK735">
            <v>0</v>
          </cell>
          <cell r="IL735">
            <v>0</v>
          </cell>
          <cell r="IM735">
            <v>0</v>
          </cell>
          <cell r="IN735">
            <v>0</v>
          </cell>
          <cell r="IO735">
            <v>0</v>
          </cell>
          <cell r="IP735">
            <v>0</v>
          </cell>
          <cell r="IQ735">
            <v>0</v>
          </cell>
          <cell r="IR735">
            <v>0</v>
          </cell>
          <cell r="IS735">
            <v>0</v>
          </cell>
          <cell r="IT735">
            <v>0</v>
          </cell>
          <cell r="IU735">
            <v>0</v>
          </cell>
          <cell r="IV735">
            <v>0</v>
          </cell>
          <cell r="IW735">
            <v>0</v>
          </cell>
          <cell r="IX735">
            <v>0</v>
          </cell>
          <cell r="IY735">
            <v>0</v>
          </cell>
          <cell r="IZ735">
            <v>0</v>
          </cell>
          <cell r="JA735">
            <v>0</v>
          </cell>
          <cell r="JB735">
            <v>0</v>
          </cell>
          <cell r="JC735">
            <v>0</v>
          </cell>
          <cell r="JD735">
            <v>0</v>
          </cell>
          <cell r="JE735">
            <v>0</v>
          </cell>
          <cell r="JF735">
            <v>0</v>
          </cell>
          <cell r="JG735">
            <v>0</v>
          </cell>
          <cell r="JH735">
            <v>0</v>
          </cell>
          <cell r="JI735">
            <v>0</v>
          </cell>
          <cell r="JJ735">
            <v>0</v>
          </cell>
          <cell r="JK735">
            <v>0</v>
          </cell>
          <cell r="JL735">
            <v>0</v>
          </cell>
          <cell r="JM735">
            <v>0</v>
          </cell>
          <cell r="JN735">
            <v>0</v>
          </cell>
          <cell r="JO735">
            <v>0</v>
          </cell>
          <cell r="JP735">
            <v>0</v>
          </cell>
          <cell r="JQ735">
            <v>0</v>
          </cell>
        </row>
        <row r="736">
          <cell r="D736" t="str">
            <v>BAT.PX.UTS._.ITC.Li_ion_8hr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  <cell r="EJ736">
            <v>0</v>
          </cell>
          <cell r="EK736">
            <v>0</v>
          </cell>
          <cell r="EL736">
            <v>0</v>
          </cell>
          <cell r="EM736">
            <v>0</v>
          </cell>
          <cell r="EN736">
            <v>0</v>
          </cell>
          <cell r="EO736">
            <v>0</v>
          </cell>
          <cell r="EP736">
            <v>0</v>
          </cell>
          <cell r="EQ736">
            <v>0</v>
          </cell>
          <cell r="ER736">
            <v>0</v>
          </cell>
          <cell r="ES736">
            <v>0</v>
          </cell>
          <cell r="ET736">
            <v>0</v>
          </cell>
          <cell r="EU736">
            <v>0</v>
          </cell>
          <cell r="EV736">
            <v>0</v>
          </cell>
          <cell r="EW736">
            <v>0</v>
          </cell>
          <cell r="EX736">
            <v>0</v>
          </cell>
          <cell r="EY736">
            <v>0</v>
          </cell>
          <cell r="EZ736">
            <v>0</v>
          </cell>
          <cell r="FA736">
            <v>0</v>
          </cell>
          <cell r="FB736">
            <v>0</v>
          </cell>
          <cell r="FC736">
            <v>0</v>
          </cell>
          <cell r="FD736">
            <v>0</v>
          </cell>
          <cell r="FE736">
            <v>0</v>
          </cell>
          <cell r="FF736">
            <v>0</v>
          </cell>
          <cell r="FG736">
            <v>0</v>
          </cell>
          <cell r="FH736">
            <v>0</v>
          </cell>
          <cell r="FI736">
            <v>0</v>
          </cell>
          <cell r="FJ736">
            <v>0</v>
          </cell>
          <cell r="FK736">
            <v>0</v>
          </cell>
          <cell r="FL736">
            <v>0</v>
          </cell>
          <cell r="FM736">
            <v>0</v>
          </cell>
          <cell r="FN736">
            <v>0</v>
          </cell>
          <cell r="FO736">
            <v>0</v>
          </cell>
          <cell r="FP736">
            <v>0</v>
          </cell>
          <cell r="FQ736">
            <v>0</v>
          </cell>
          <cell r="FR736">
            <v>0</v>
          </cell>
          <cell r="FS736">
            <v>0</v>
          </cell>
          <cell r="FT736">
            <v>0</v>
          </cell>
          <cell r="FU736">
            <v>0</v>
          </cell>
          <cell r="FV736">
            <v>0</v>
          </cell>
          <cell r="FW736">
            <v>0</v>
          </cell>
          <cell r="FX736">
            <v>0</v>
          </cell>
          <cell r="FY736">
            <v>0</v>
          </cell>
          <cell r="FZ736">
            <v>0</v>
          </cell>
          <cell r="GA736">
            <v>0</v>
          </cell>
          <cell r="GB736">
            <v>0</v>
          </cell>
          <cell r="GC736">
            <v>0</v>
          </cell>
          <cell r="GD736">
            <v>0</v>
          </cell>
          <cell r="GE736">
            <v>0</v>
          </cell>
          <cell r="GF736">
            <v>0</v>
          </cell>
          <cell r="GG736">
            <v>0</v>
          </cell>
          <cell r="GH736">
            <v>0</v>
          </cell>
          <cell r="GI736">
            <v>0</v>
          </cell>
          <cell r="GJ736">
            <v>0</v>
          </cell>
          <cell r="GK736">
            <v>0</v>
          </cell>
          <cell r="GL736">
            <v>0</v>
          </cell>
          <cell r="GM736">
            <v>0</v>
          </cell>
          <cell r="GN736">
            <v>0</v>
          </cell>
          <cell r="GO736">
            <v>0</v>
          </cell>
          <cell r="GP736">
            <v>0</v>
          </cell>
          <cell r="GQ736">
            <v>0</v>
          </cell>
          <cell r="GR736">
            <v>0</v>
          </cell>
          <cell r="GS736">
            <v>0</v>
          </cell>
          <cell r="GT736">
            <v>0</v>
          </cell>
          <cell r="GU736">
            <v>0</v>
          </cell>
          <cell r="GV736">
            <v>0</v>
          </cell>
          <cell r="GW736">
            <v>0</v>
          </cell>
          <cell r="GX736">
            <v>0</v>
          </cell>
          <cell r="GY736">
            <v>0</v>
          </cell>
          <cell r="GZ736">
            <v>0</v>
          </cell>
          <cell r="HA736">
            <v>0</v>
          </cell>
          <cell r="HB736">
            <v>0</v>
          </cell>
          <cell r="HC736">
            <v>0</v>
          </cell>
          <cell r="HD736">
            <v>0</v>
          </cell>
          <cell r="HE736">
            <v>0</v>
          </cell>
          <cell r="HF736">
            <v>0</v>
          </cell>
          <cell r="HG736">
            <v>0</v>
          </cell>
          <cell r="HH736">
            <v>0</v>
          </cell>
          <cell r="HI736">
            <v>0</v>
          </cell>
          <cell r="HJ736">
            <v>0</v>
          </cell>
          <cell r="HK736">
            <v>0</v>
          </cell>
          <cell r="HL736">
            <v>0</v>
          </cell>
          <cell r="HM736">
            <v>0</v>
          </cell>
          <cell r="HN736">
            <v>0</v>
          </cell>
          <cell r="HO736">
            <v>0</v>
          </cell>
          <cell r="HP736">
            <v>0</v>
          </cell>
          <cell r="HQ736">
            <v>0</v>
          </cell>
          <cell r="HR736">
            <v>0</v>
          </cell>
          <cell r="HS736">
            <v>0</v>
          </cell>
          <cell r="HT736">
            <v>0</v>
          </cell>
          <cell r="HU736">
            <v>0</v>
          </cell>
          <cell r="HV736">
            <v>0</v>
          </cell>
          <cell r="HW736">
            <v>0</v>
          </cell>
          <cell r="HX736">
            <v>0</v>
          </cell>
          <cell r="HY736">
            <v>0</v>
          </cell>
          <cell r="HZ736">
            <v>0</v>
          </cell>
          <cell r="IA736">
            <v>0</v>
          </cell>
          <cell r="IB736">
            <v>0</v>
          </cell>
          <cell r="IC736">
            <v>0</v>
          </cell>
          <cell r="ID736">
            <v>0</v>
          </cell>
          <cell r="IE736">
            <v>0</v>
          </cell>
          <cell r="IF736">
            <v>0</v>
          </cell>
          <cell r="IG736">
            <v>0</v>
          </cell>
          <cell r="IH736">
            <v>0</v>
          </cell>
          <cell r="II736">
            <v>0</v>
          </cell>
          <cell r="IJ736">
            <v>0</v>
          </cell>
          <cell r="IK736">
            <v>0</v>
          </cell>
          <cell r="IL736">
            <v>0</v>
          </cell>
          <cell r="IM736">
            <v>0</v>
          </cell>
          <cell r="IN736">
            <v>0</v>
          </cell>
          <cell r="IO736">
            <v>0</v>
          </cell>
          <cell r="IP736">
            <v>0</v>
          </cell>
          <cell r="IQ736">
            <v>0</v>
          </cell>
          <cell r="IR736">
            <v>0</v>
          </cell>
          <cell r="IS736">
            <v>0</v>
          </cell>
          <cell r="IT736">
            <v>0</v>
          </cell>
          <cell r="IU736">
            <v>0</v>
          </cell>
          <cell r="IV736">
            <v>0</v>
          </cell>
          <cell r="IW736">
            <v>0</v>
          </cell>
          <cell r="IX736">
            <v>0</v>
          </cell>
          <cell r="IY736">
            <v>0</v>
          </cell>
          <cell r="IZ736">
            <v>0</v>
          </cell>
          <cell r="JA736">
            <v>0</v>
          </cell>
          <cell r="JB736">
            <v>0</v>
          </cell>
          <cell r="JC736">
            <v>0</v>
          </cell>
          <cell r="JD736">
            <v>0</v>
          </cell>
          <cell r="JE736">
            <v>0</v>
          </cell>
          <cell r="JF736">
            <v>0</v>
          </cell>
          <cell r="JG736">
            <v>0</v>
          </cell>
          <cell r="JH736">
            <v>0</v>
          </cell>
          <cell r="JI736">
            <v>0</v>
          </cell>
          <cell r="JJ736">
            <v>0</v>
          </cell>
          <cell r="JK736">
            <v>0</v>
          </cell>
          <cell r="JL736">
            <v>0</v>
          </cell>
          <cell r="JM736">
            <v>0</v>
          </cell>
          <cell r="JN736">
            <v>0</v>
          </cell>
          <cell r="JO736">
            <v>0</v>
          </cell>
          <cell r="JP736">
            <v>0</v>
          </cell>
          <cell r="JQ736">
            <v>0</v>
          </cell>
        </row>
        <row r="737">
          <cell r="D737" t="str">
            <v>BAT.PX.WMV._.ITC.Li_ion_8hr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  <cell r="EE737">
            <v>0</v>
          </cell>
          <cell r="EF737">
            <v>0</v>
          </cell>
          <cell r="EG737">
            <v>0</v>
          </cell>
          <cell r="EH737">
            <v>0</v>
          </cell>
          <cell r="EI737">
            <v>0</v>
          </cell>
          <cell r="EJ737">
            <v>0</v>
          </cell>
          <cell r="EK737">
            <v>0</v>
          </cell>
          <cell r="EL737">
            <v>0</v>
          </cell>
          <cell r="EM737">
            <v>0</v>
          </cell>
          <cell r="EN737">
            <v>0</v>
          </cell>
          <cell r="EO737">
            <v>0</v>
          </cell>
          <cell r="EP737">
            <v>0</v>
          </cell>
          <cell r="EQ737">
            <v>0</v>
          </cell>
          <cell r="ER737">
            <v>0</v>
          </cell>
          <cell r="ES737">
            <v>0</v>
          </cell>
          <cell r="ET737">
            <v>0</v>
          </cell>
          <cell r="EU737">
            <v>0</v>
          </cell>
          <cell r="EV737">
            <v>0</v>
          </cell>
          <cell r="EW737">
            <v>0</v>
          </cell>
          <cell r="EX737">
            <v>0</v>
          </cell>
          <cell r="EY737">
            <v>0</v>
          </cell>
          <cell r="EZ737">
            <v>0</v>
          </cell>
          <cell r="FA737">
            <v>0</v>
          </cell>
          <cell r="FB737">
            <v>0</v>
          </cell>
          <cell r="FC737">
            <v>0</v>
          </cell>
          <cell r="FD737">
            <v>0</v>
          </cell>
          <cell r="FE737">
            <v>0</v>
          </cell>
          <cell r="FF737">
            <v>0</v>
          </cell>
          <cell r="FG737">
            <v>0</v>
          </cell>
          <cell r="FH737">
            <v>0</v>
          </cell>
          <cell r="FI737">
            <v>0</v>
          </cell>
          <cell r="FJ737">
            <v>0</v>
          </cell>
          <cell r="FK737">
            <v>0</v>
          </cell>
          <cell r="FL737">
            <v>0</v>
          </cell>
          <cell r="FM737">
            <v>0</v>
          </cell>
          <cell r="FN737">
            <v>0</v>
          </cell>
          <cell r="FO737">
            <v>0</v>
          </cell>
          <cell r="FP737">
            <v>0</v>
          </cell>
          <cell r="FQ737">
            <v>0</v>
          </cell>
          <cell r="FR737">
            <v>0</v>
          </cell>
          <cell r="FS737">
            <v>0</v>
          </cell>
          <cell r="FT737">
            <v>0</v>
          </cell>
          <cell r="FU737">
            <v>0</v>
          </cell>
          <cell r="FV737">
            <v>0</v>
          </cell>
          <cell r="FW737">
            <v>0</v>
          </cell>
          <cell r="FX737">
            <v>0</v>
          </cell>
          <cell r="FY737">
            <v>0</v>
          </cell>
          <cell r="FZ737">
            <v>0</v>
          </cell>
          <cell r="GA737">
            <v>0</v>
          </cell>
          <cell r="GB737">
            <v>0</v>
          </cell>
          <cell r="GC737">
            <v>0</v>
          </cell>
          <cell r="GD737">
            <v>0</v>
          </cell>
          <cell r="GE737">
            <v>0</v>
          </cell>
          <cell r="GF737">
            <v>0</v>
          </cell>
          <cell r="GG737">
            <v>0</v>
          </cell>
          <cell r="GH737">
            <v>0</v>
          </cell>
          <cell r="GI737">
            <v>0</v>
          </cell>
          <cell r="GJ737">
            <v>0</v>
          </cell>
          <cell r="GK737">
            <v>0</v>
          </cell>
          <cell r="GL737">
            <v>0</v>
          </cell>
          <cell r="GM737">
            <v>0</v>
          </cell>
          <cell r="GN737">
            <v>0</v>
          </cell>
          <cell r="GO737">
            <v>0</v>
          </cell>
          <cell r="GP737">
            <v>0</v>
          </cell>
          <cell r="GQ737">
            <v>0</v>
          </cell>
          <cell r="GR737">
            <v>0</v>
          </cell>
          <cell r="GS737">
            <v>0</v>
          </cell>
          <cell r="GT737">
            <v>0</v>
          </cell>
          <cell r="GU737">
            <v>0</v>
          </cell>
          <cell r="GV737">
            <v>0</v>
          </cell>
          <cell r="GW737">
            <v>0</v>
          </cell>
          <cell r="GX737">
            <v>0</v>
          </cell>
          <cell r="GY737">
            <v>0</v>
          </cell>
          <cell r="GZ737">
            <v>0</v>
          </cell>
          <cell r="HA737">
            <v>0</v>
          </cell>
          <cell r="HB737">
            <v>0</v>
          </cell>
          <cell r="HC737">
            <v>0</v>
          </cell>
          <cell r="HD737">
            <v>0</v>
          </cell>
          <cell r="HE737">
            <v>0</v>
          </cell>
          <cell r="HF737">
            <v>0</v>
          </cell>
          <cell r="HG737">
            <v>0</v>
          </cell>
          <cell r="HH737">
            <v>0</v>
          </cell>
          <cell r="HI737">
            <v>0</v>
          </cell>
          <cell r="HJ737">
            <v>0</v>
          </cell>
          <cell r="HK737">
            <v>0</v>
          </cell>
          <cell r="HL737">
            <v>0</v>
          </cell>
          <cell r="HM737">
            <v>0</v>
          </cell>
          <cell r="HN737">
            <v>0</v>
          </cell>
          <cell r="HO737">
            <v>0</v>
          </cell>
          <cell r="HP737">
            <v>0</v>
          </cell>
          <cell r="HQ737">
            <v>0</v>
          </cell>
          <cell r="HR737">
            <v>0</v>
          </cell>
          <cell r="HS737">
            <v>0</v>
          </cell>
          <cell r="HT737">
            <v>0</v>
          </cell>
          <cell r="HU737">
            <v>0</v>
          </cell>
          <cell r="HV737">
            <v>0</v>
          </cell>
          <cell r="HW737">
            <v>0</v>
          </cell>
          <cell r="HX737">
            <v>0</v>
          </cell>
          <cell r="HY737">
            <v>0</v>
          </cell>
          <cell r="HZ737">
            <v>0</v>
          </cell>
          <cell r="IA737">
            <v>0</v>
          </cell>
          <cell r="IB737">
            <v>0</v>
          </cell>
          <cell r="IC737">
            <v>0</v>
          </cell>
          <cell r="ID737">
            <v>0</v>
          </cell>
          <cell r="IE737">
            <v>0</v>
          </cell>
          <cell r="IF737">
            <v>0</v>
          </cell>
          <cell r="IG737">
            <v>0</v>
          </cell>
          <cell r="IH737">
            <v>0</v>
          </cell>
          <cell r="II737">
            <v>0</v>
          </cell>
          <cell r="IJ737">
            <v>0</v>
          </cell>
          <cell r="IK737">
            <v>0</v>
          </cell>
          <cell r="IL737">
            <v>0</v>
          </cell>
          <cell r="IM737">
            <v>0</v>
          </cell>
          <cell r="IN737">
            <v>0</v>
          </cell>
          <cell r="IO737">
            <v>0</v>
          </cell>
          <cell r="IP737">
            <v>0</v>
          </cell>
          <cell r="IQ737">
            <v>0</v>
          </cell>
          <cell r="IR737">
            <v>0</v>
          </cell>
          <cell r="IS737">
            <v>0</v>
          </cell>
          <cell r="IT737">
            <v>0</v>
          </cell>
          <cell r="IU737">
            <v>0</v>
          </cell>
          <cell r="IV737">
            <v>0</v>
          </cell>
          <cell r="IW737">
            <v>0</v>
          </cell>
          <cell r="IX737">
            <v>0</v>
          </cell>
          <cell r="IY737">
            <v>0</v>
          </cell>
          <cell r="IZ737">
            <v>0</v>
          </cell>
          <cell r="JA737">
            <v>0</v>
          </cell>
          <cell r="JB737">
            <v>0</v>
          </cell>
          <cell r="JC737">
            <v>0</v>
          </cell>
          <cell r="JD737">
            <v>0</v>
          </cell>
          <cell r="JE737">
            <v>0</v>
          </cell>
          <cell r="JF737">
            <v>0</v>
          </cell>
          <cell r="JG737">
            <v>0</v>
          </cell>
          <cell r="JH737">
            <v>0</v>
          </cell>
          <cell r="JI737">
            <v>0</v>
          </cell>
          <cell r="JJ737">
            <v>0</v>
          </cell>
          <cell r="JK737">
            <v>0</v>
          </cell>
          <cell r="JL737">
            <v>0</v>
          </cell>
          <cell r="JM737">
            <v>0</v>
          </cell>
          <cell r="JN737">
            <v>0</v>
          </cell>
          <cell r="JO737">
            <v>0</v>
          </cell>
          <cell r="JP737">
            <v>0</v>
          </cell>
          <cell r="JQ737">
            <v>0</v>
          </cell>
        </row>
        <row r="738">
          <cell r="D738" t="str">
            <v>BAT.PX.YAK._.ITC.Li_ion_8hr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  <cell r="EE738">
            <v>0</v>
          </cell>
          <cell r="EF738">
            <v>0</v>
          </cell>
          <cell r="EG738">
            <v>0</v>
          </cell>
          <cell r="EH738">
            <v>0</v>
          </cell>
          <cell r="EI738">
            <v>0</v>
          </cell>
          <cell r="EJ738">
            <v>0</v>
          </cell>
          <cell r="EK738">
            <v>0</v>
          </cell>
          <cell r="EL738">
            <v>0</v>
          </cell>
          <cell r="EM738">
            <v>0</v>
          </cell>
          <cell r="EN738">
            <v>0</v>
          </cell>
          <cell r="EO738">
            <v>0</v>
          </cell>
          <cell r="EP738">
            <v>0</v>
          </cell>
          <cell r="EQ738">
            <v>0</v>
          </cell>
          <cell r="ER738">
            <v>0</v>
          </cell>
          <cell r="ES738">
            <v>0</v>
          </cell>
          <cell r="ET738">
            <v>0</v>
          </cell>
          <cell r="EU738">
            <v>0</v>
          </cell>
          <cell r="EV738">
            <v>0</v>
          </cell>
          <cell r="EW738">
            <v>0</v>
          </cell>
          <cell r="EX738">
            <v>0</v>
          </cell>
          <cell r="EY738">
            <v>0</v>
          </cell>
          <cell r="EZ738">
            <v>0</v>
          </cell>
          <cell r="FA738">
            <v>0</v>
          </cell>
          <cell r="FB738">
            <v>0</v>
          </cell>
          <cell r="FC738">
            <v>0</v>
          </cell>
          <cell r="FD738">
            <v>0</v>
          </cell>
          <cell r="FE738">
            <v>0</v>
          </cell>
          <cell r="FF738">
            <v>0</v>
          </cell>
          <cell r="FG738">
            <v>0</v>
          </cell>
          <cell r="FH738">
            <v>0</v>
          </cell>
          <cell r="FI738">
            <v>0</v>
          </cell>
          <cell r="FJ738">
            <v>0</v>
          </cell>
          <cell r="FK738">
            <v>0</v>
          </cell>
          <cell r="FL738">
            <v>0</v>
          </cell>
          <cell r="FM738">
            <v>0</v>
          </cell>
          <cell r="FN738">
            <v>0</v>
          </cell>
          <cell r="FO738">
            <v>0</v>
          </cell>
          <cell r="FP738">
            <v>0</v>
          </cell>
          <cell r="FQ738">
            <v>0</v>
          </cell>
          <cell r="FR738">
            <v>0</v>
          </cell>
          <cell r="FS738">
            <v>0</v>
          </cell>
          <cell r="FT738">
            <v>0</v>
          </cell>
          <cell r="FU738">
            <v>0</v>
          </cell>
          <cell r="FV738">
            <v>0</v>
          </cell>
          <cell r="FW738">
            <v>0</v>
          </cell>
          <cell r="FX738">
            <v>0</v>
          </cell>
          <cell r="FY738">
            <v>0</v>
          </cell>
          <cell r="FZ738">
            <v>0</v>
          </cell>
          <cell r="GA738">
            <v>0</v>
          </cell>
          <cell r="GB738">
            <v>0</v>
          </cell>
          <cell r="GC738">
            <v>0</v>
          </cell>
          <cell r="GD738">
            <v>0</v>
          </cell>
          <cell r="GE738">
            <v>0</v>
          </cell>
          <cell r="GF738">
            <v>0</v>
          </cell>
          <cell r="GG738">
            <v>0</v>
          </cell>
          <cell r="GH738">
            <v>0</v>
          </cell>
          <cell r="GI738">
            <v>0</v>
          </cell>
          <cell r="GJ738">
            <v>0</v>
          </cell>
          <cell r="GK738">
            <v>0</v>
          </cell>
          <cell r="GL738">
            <v>0</v>
          </cell>
          <cell r="GM738">
            <v>0</v>
          </cell>
          <cell r="GN738">
            <v>0</v>
          </cell>
          <cell r="GO738">
            <v>0</v>
          </cell>
          <cell r="GP738">
            <v>0</v>
          </cell>
          <cell r="GQ738">
            <v>0</v>
          </cell>
          <cell r="GR738">
            <v>0</v>
          </cell>
          <cell r="GS738">
            <v>0</v>
          </cell>
          <cell r="GT738">
            <v>0</v>
          </cell>
          <cell r="GU738">
            <v>0</v>
          </cell>
          <cell r="GV738">
            <v>0</v>
          </cell>
          <cell r="GW738">
            <v>0</v>
          </cell>
          <cell r="GX738">
            <v>0</v>
          </cell>
          <cell r="GY738">
            <v>0</v>
          </cell>
          <cell r="GZ738">
            <v>0</v>
          </cell>
          <cell r="HA738">
            <v>0</v>
          </cell>
          <cell r="HB738">
            <v>0</v>
          </cell>
          <cell r="HC738">
            <v>0</v>
          </cell>
          <cell r="HD738">
            <v>0</v>
          </cell>
          <cell r="HE738">
            <v>0</v>
          </cell>
          <cell r="HF738">
            <v>0</v>
          </cell>
          <cell r="HG738">
            <v>0</v>
          </cell>
          <cell r="HH738">
            <v>0</v>
          </cell>
          <cell r="HI738">
            <v>0</v>
          </cell>
          <cell r="HJ738">
            <v>0</v>
          </cell>
          <cell r="HK738">
            <v>0</v>
          </cell>
          <cell r="HL738">
            <v>0</v>
          </cell>
          <cell r="HM738">
            <v>0</v>
          </cell>
          <cell r="HN738">
            <v>0</v>
          </cell>
          <cell r="HO738">
            <v>0</v>
          </cell>
          <cell r="HP738">
            <v>0</v>
          </cell>
          <cell r="HQ738">
            <v>0</v>
          </cell>
          <cell r="HR738">
            <v>0</v>
          </cell>
          <cell r="HS738">
            <v>0</v>
          </cell>
          <cell r="HT738">
            <v>0</v>
          </cell>
          <cell r="HU738">
            <v>0</v>
          </cell>
          <cell r="HV738">
            <v>0</v>
          </cell>
          <cell r="HW738">
            <v>0</v>
          </cell>
          <cell r="HX738">
            <v>0</v>
          </cell>
          <cell r="HY738">
            <v>0</v>
          </cell>
          <cell r="HZ738">
            <v>0</v>
          </cell>
          <cell r="IA738">
            <v>0</v>
          </cell>
          <cell r="IB738">
            <v>0</v>
          </cell>
          <cell r="IC738">
            <v>0</v>
          </cell>
          <cell r="ID738">
            <v>0</v>
          </cell>
          <cell r="IE738">
            <v>0</v>
          </cell>
          <cell r="IF738">
            <v>0</v>
          </cell>
          <cell r="IG738">
            <v>0</v>
          </cell>
          <cell r="IH738">
            <v>0</v>
          </cell>
          <cell r="II738">
            <v>0</v>
          </cell>
          <cell r="IJ738">
            <v>0</v>
          </cell>
          <cell r="IK738">
            <v>0</v>
          </cell>
          <cell r="IL738">
            <v>0</v>
          </cell>
          <cell r="IM738">
            <v>0</v>
          </cell>
          <cell r="IN738">
            <v>0</v>
          </cell>
          <cell r="IO738">
            <v>0</v>
          </cell>
          <cell r="IP738">
            <v>0</v>
          </cell>
          <cell r="IQ738">
            <v>0</v>
          </cell>
          <cell r="IR738">
            <v>0</v>
          </cell>
          <cell r="IS738">
            <v>0</v>
          </cell>
          <cell r="IT738">
            <v>0</v>
          </cell>
          <cell r="IU738">
            <v>0</v>
          </cell>
          <cell r="IV738">
            <v>0</v>
          </cell>
          <cell r="IW738">
            <v>0</v>
          </cell>
          <cell r="IX738">
            <v>0</v>
          </cell>
          <cell r="IY738">
            <v>0</v>
          </cell>
          <cell r="IZ738">
            <v>0</v>
          </cell>
          <cell r="JA738">
            <v>0</v>
          </cell>
          <cell r="JB738">
            <v>0</v>
          </cell>
          <cell r="JC738">
            <v>0</v>
          </cell>
          <cell r="JD738">
            <v>0</v>
          </cell>
          <cell r="JE738">
            <v>0</v>
          </cell>
          <cell r="JF738">
            <v>0</v>
          </cell>
          <cell r="JG738">
            <v>0</v>
          </cell>
          <cell r="JH738">
            <v>0</v>
          </cell>
          <cell r="JI738">
            <v>0</v>
          </cell>
          <cell r="JJ738">
            <v>0</v>
          </cell>
          <cell r="JK738">
            <v>0</v>
          </cell>
          <cell r="JL738">
            <v>0</v>
          </cell>
          <cell r="JM738">
            <v>0</v>
          </cell>
          <cell r="JN738">
            <v>0</v>
          </cell>
          <cell r="JO738">
            <v>0</v>
          </cell>
          <cell r="JP738">
            <v>0</v>
          </cell>
          <cell r="JQ738">
            <v>0</v>
          </cell>
        </row>
        <row r="739">
          <cell r="D739" t="str">
            <v>BAT.PX.UTS._.22R.Dominguez Storage BESS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  <cell r="EF739">
            <v>0</v>
          </cell>
          <cell r="EG739">
            <v>0</v>
          </cell>
          <cell r="EH739">
            <v>0</v>
          </cell>
          <cell r="EI739">
            <v>0</v>
          </cell>
          <cell r="EJ739">
            <v>0</v>
          </cell>
          <cell r="EK739">
            <v>0</v>
          </cell>
          <cell r="EL739">
            <v>0</v>
          </cell>
          <cell r="EM739">
            <v>0</v>
          </cell>
          <cell r="EN739">
            <v>0</v>
          </cell>
          <cell r="EO739">
            <v>0</v>
          </cell>
          <cell r="EP739">
            <v>0</v>
          </cell>
          <cell r="EQ739">
            <v>0</v>
          </cell>
          <cell r="ER739">
            <v>0</v>
          </cell>
          <cell r="ES739">
            <v>0</v>
          </cell>
          <cell r="ET739">
            <v>0</v>
          </cell>
          <cell r="EU739">
            <v>0</v>
          </cell>
          <cell r="EV739">
            <v>0</v>
          </cell>
          <cell r="EW739">
            <v>0</v>
          </cell>
          <cell r="EX739">
            <v>0</v>
          </cell>
          <cell r="EY739">
            <v>0</v>
          </cell>
          <cell r="EZ739">
            <v>0</v>
          </cell>
          <cell r="FA739">
            <v>0</v>
          </cell>
          <cell r="FB739">
            <v>0</v>
          </cell>
          <cell r="FC739">
            <v>0</v>
          </cell>
          <cell r="FD739">
            <v>0</v>
          </cell>
          <cell r="FE739">
            <v>0</v>
          </cell>
          <cell r="FF739">
            <v>0</v>
          </cell>
          <cell r="FG739">
            <v>0</v>
          </cell>
          <cell r="FH739">
            <v>0</v>
          </cell>
          <cell r="FI739">
            <v>0</v>
          </cell>
          <cell r="FJ739">
            <v>0</v>
          </cell>
          <cell r="FK739">
            <v>0</v>
          </cell>
          <cell r="FL739">
            <v>0</v>
          </cell>
          <cell r="FM739">
            <v>0</v>
          </cell>
          <cell r="FN739">
            <v>0</v>
          </cell>
          <cell r="FO739">
            <v>0</v>
          </cell>
          <cell r="FP739">
            <v>0</v>
          </cell>
          <cell r="FQ739">
            <v>0</v>
          </cell>
          <cell r="FR739">
            <v>0</v>
          </cell>
          <cell r="FS739">
            <v>0</v>
          </cell>
          <cell r="FT739">
            <v>0</v>
          </cell>
          <cell r="FU739">
            <v>0</v>
          </cell>
          <cell r="FV739">
            <v>0</v>
          </cell>
          <cell r="FW739">
            <v>0</v>
          </cell>
          <cell r="FX739">
            <v>0</v>
          </cell>
          <cell r="FY739">
            <v>0</v>
          </cell>
          <cell r="FZ739">
            <v>0</v>
          </cell>
          <cell r="GA739">
            <v>0</v>
          </cell>
          <cell r="GB739">
            <v>0</v>
          </cell>
          <cell r="GC739">
            <v>0</v>
          </cell>
          <cell r="GD739">
            <v>0</v>
          </cell>
          <cell r="GE739">
            <v>0</v>
          </cell>
          <cell r="GF739">
            <v>0</v>
          </cell>
          <cell r="GG739">
            <v>0</v>
          </cell>
          <cell r="GH739">
            <v>0</v>
          </cell>
          <cell r="GI739">
            <v>0</v>
          </cell>
          <cell r="GJ739">
            <v>0</v>
          </cell>
          <cell r="GK739">
            <v>0</v>
          </cell>
          <cell r="GL739">
            <v>0</v>
          </cell>
          <cell r="GM739">
            <v>0</v>
          </cell>
          <cell r="GN739">
            <v>0</v>
          </cell>
          <cell r="GO739">
            <v>0</v>
          </cell>
          <cell r="GP739">
            <v>0</v>
          </cell>
          <cell r="GQ739">
            <v>0</v>
          </cell>
          <cell r="GR739">
            <v>0</v>
          </cell>
          <cell r="GS739">
            <v>0</v>
          </cell>
          <cell r="GT739">
            <v>0</v>
          </cell>
          <cell r="GU739">
            <v>0</v>
          </cell>
          <cell r="GV739">
            <v>0</v>
          </cell>
          <cell r="GW739">
            <v>0</v>
          </cell>
          <cell r="GX739">
            <v>0</v>
          </cell>
          <cell r="GY739">
            <v>0</v>
          </cell>
          <cell r="GZ739">
            <v>0</v>
          </cell>
          <cell r="HA739">
            <v>0</v>
          </cell>
          <cell r="HB739">
            <v>0</v>
          </cell>
          <cell r="HC739">
            <v>0</v>
          </cell>
          <cell r="HD739">
            <v>0</v>
          </cell>
          <cell r="HE739">
            <v>0</v>
          </cell>
          <cell r="HF739">
            <v>0</v>
          </cell>
          <cell r="HG739">
            <v>0</v>
          </cell>
          <cell r="HH739">
            <v>0</v>
          </cell>
          <cell r="HI739">
            <v>0</v>
          </cell>
          <cell r="HJ739">
            <v>0</v>
          </cell>
          <cell r="HK739">
            <v>0</v>
          </cell>
          <cell r="HL739">
            <v>0</v>
          </cell>
          <cell r="HM739">
            <v>0</v>
          </cell>
          <cell r="HN739">
            <v>0</v>
          </cell>
          <cell r="HO739">
            <v>0</v>
          </cell>
          <cell r="HP739">
            <v>0</v>
          </cell>
          <cell r="HQ739">
            <v>0</v>
          </cell>
          <cell r="HR739">
            <v>0</v>
          </cell>
          <cell r="HS739">
            <v>0</v>
          </cell>
          <cell r="HT739">
            <v>0</v>
          </cell>
          <cell r="HU739">
            <v>0</v>
          </cell>
          <cell r="HV739">
            <v>0</v>
          </cell>
          <cell r="HW739">
            <v>0</v>
          </cell>
          <cell r="HX739">
            <v>0</v>
          </cell>
          <cell r="HY739">
            <v>0</v>
          </cell>
          <cell r="HZ739">
            <v>0</v>
          </cell>
          <cell r="IA739">
            <v>0</v>
          </cell>
          <cell r="IB739">
            <v>0</v>
          </cell>
          <cell r="IC739">
            <v>0</v>
          </cell>
          <cell r="ID739">
            <v>0</v>
          </cell>
          <cell r="IE739">
            <v>0</v>
          </cell>
          <cell r="IF739">
            <v>0</v>
          </cell>
          <cell r="IG739">
            <v>0</v>
          </cell>
          <cell r="IH739">
            <v>0</v>
          </cell>
          <cell r="II739">
            <v>0</v>
          </cell>
          <cell r="IJ739">
            <v>0</v>
          </cell>
          <cell r="IK739">
            <v>0</v>
          </cell>
          <cell r="IL739">
            <v>0</v>
          </cell>
          <cell r="IM739">
            <v>0</v>
          </cell>
          <cell r="IN739">
            <v>0</v>
          </cell>
          <cell r="IO739">
            <v>0</v>
          </cell>
          <cell r="IP739">
            <v>0</v>
          </cell>
          <cell r="IQ739">
            <v>0</v>
          </cell>
          <cell r="IR739">
            <v>0</v>
          </cell>
          <cell r="IS739">
            <v>0</v>
          </cell>
          <cell r="IT739">
            <v>0</v>
          </cell>
          <cell r="IU739">
            <v>0</v>
          </cell>
          <cell r="IV739">
            <v>0</v>
          </cell>
          <cell r="IW739">
            <v>0</v>
          </cell>
          <cell r="IX739">
            <v>0</v>
          </cell>
          <cell r="IY739">
            <v>0</v>
          </cell>
          <cell r="IZ739">
            <v>0</v>
          </cell>
          <cell r="JA739">
            <v>0</v>
          </cell>
          <cell r="JB739">
            <v>0</v>
          </cell>
          <cell r="JC739">
            <v>0</v>
          </cell>
          <cell r="JD739">
            <v>0</v>
          </cell>
          <cell r="JE739">
            <v>0</v>
          </cell>
          <cell r="JF739">
            <v>0</v>
          </cell>
          <cell r="JG739">
            <v>0</v>
          </cell>
          <cell r="JH739">
            <v>0</v>
          </cell>
          <cell r="JI739">
            <v>0</v>
          </cell>
          <cell r="JJ739">
            <v>0</v>
          </cell>
          <cell r="JK739">
            <v>0</v>
          </cell>
          <cell r="JL739">
            <v>0</v>
          </cell>
          <cell r="JM739">
            <v>0</v>
          </cell>
          <cell r="JN739">
            <v>0</v>
          </cell>
          <cell r="JO739">
            <v>0</v>
          </cell>
          <cell r="JP739">
            <v>0</v>
          </cell>
          <cell r="JQ739">
            <v>0</v>
          </cell>
        </row>
        <row r="740">
          <cell r="D740" t="str">
            <v>BAT.PX.UTS._.22R.Enterprise BESS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  <cell r="EE740">
            <v>0</v>
          </cell>
          <cell r="EF740">
            <v>0</v>
          </cell>
          <cell r="EG740">
            <v>0</v>
          </cell>
          <cell r="EH740">
            <v>0</v>
          </cell>
          <cell r="EI740">
            <v>0</v>
          </cell>
          <cell r="EJ740">
            <v>0</v>
          </cell>
          <cell r="EK740">
            <v>0</v>
          </cell>
          <cell r="EL740">
            <v>0</v>
          </cell>
          <cell r="EM740">
            <v>0</v>
          </cell>
          <cell r="EN740">
            <v>0</v>
          </cell>
          <cell r="EO740">
            <v>0</v>
          </cell>
          <cell r="EP740">
            <v>0</v>
          </cell>
          <cell r="EQ740">
            <v>0</v>
          </cell>
          <cell r="ER740">
            <v>0</v>
          </cell>
          <cell r="ES740">
            <v>0</v>
          </cell>
          <cell r="ET740">
            <v>0</v>
          </cell>
          <cell r="EU740">
            <v>0</v>
          </cell>
          <cell r="EV740">
            <v>0</v>
          </cell>
          <cell r="EW740">
            <v>0</v>
          </cell>
          <cell r="EX740">
            <v>0</v>
          </cell>
          <cell r="EY740">
            <v>0</v>
          </cell>
          <cell r="EZ740">
            <v>0</v>
          </cell>
          <cell r="FA740">
            <v>0</v>
          </cell>
          <cell r="FB740">
            <v>0</v>
          </cell>
          <cell r="FC740">
            <v>0</v>
          </cell>
          <cell r="FD740">
            <v>0</v>
          </cell>
          <cell r="FE740">
            <v>0</v>
          </cell>
          <cell r="FF740">
            <v>0</v>
          </cell>
          <cell r="FG740">
            <v>0</v>
          </cell>
          <cell r="FH740">
            <v>0</v>
          </cell>
          <cell r="FI740">
            <v>0</v>
          </cell>
          <cell r="FJ740">
            <v>0</v>
          </cell>
          <cell r="FK740">
            <v>0</v>
          </cell>
          <cell r="FL740">
            <v>0</v>
          </cell>
          <cell r="FM740">
            <v>0</v>
          </cell>
          <cell r="FN740">
            <v>0</v>
          </cell>
          <cell r="FO740">
            <v>0</v>
          </cell>
          <cell r="FP740">
            <v>0</v>
          </cell>
          <cell r="FQ740">
            <v>0</v>
          </cell>
          <cell r="FR740">
            <v>0</v>
          </cell>
          <cell r="FS740">
            <v>0</v>
          </cell>
          <cell r="FT740">
            <v>0</v>
          </cell>
          <cell r="FU740">
            <v>0</v>
          </cell>
          <cell r="FV740">
            <v>0</v>
          </cell>
          <cell r="FW740">
            <v>0</v>
          </cell>
          <cell r="FX740">
            <v>0</v>
          </cell>
          <cell r="FY740">
            <v>0</v>
          </cell>
          <cell r="FZ740">
            <v>0</v>
          </cell>
          <cell r="GA740">
            <v>0</v>
          </cell>
          <cell r="GB740">
            <v>0</v>
          </cell>
          <cell r="GC740">
            <v>0</v>
          </cell>
          <cell r="GD740">
            <v>0</v>
          </cell>
          <cell r="GE740">
            <v>0</v>
          </cell>
          <cell r="GF740">
            <v>0</v>
          </cell>
          <cell r="GG740">
            <v>0</v>
          </cell>
          <cell r="GH740">
            <v>0</v>
          </cell>
          <cell r="GI740">
            <v>0</v>
          </cell>
          <cell r="GJ740">
            <v>0</v>
          </cell>
          <cell r="GK740">
            <v>0</v>
          </cell>
          <cell r="GL740">
            <v>0</v>
          </cell>
          <cell r="GM740">
            <v>0</v>
          </cell>
          <cell r="GN740">
            <v>0</v>
          </cell>
          <cell r="GO740">
            <v>0</v>
          </cell>
          <cell r="GP740">
            <v>0</v>
          </cell>
          <cell r="GQ740">
            <v>0</v>
          </cell>
          <cell r="GR740">
            <v>0</v>
          </cell>
          <cell r="GS740">
            <v>0</v>
          </cell>
          <cell r="GT740">
            <v>0</v>
          </cell>
          <cell r="GU740">
            <v>0</v>
          </cell>
          <cell r="GV740">
            <v>0</v>
          </cell>
          <cell r="GW740">
            <v>0</v>
          </cell>
          <cell r="GX740">
            <v>0</v>
          </cell>
          <cell r="GY740">
            <v>0</v>
          </cell>
          <cell r="GZ740">
            <v>0</v>
          </cell>
          <cell r="HA740">
            <v>0</v>
          </cell>
          <cell r="HB740">
            <v>0</v>
          </cell>
          <cell r="HC740">
            <v>0</v>
          </cell>
          <cell r="HD740">
            <v>0</v>
          </cell>
          <cell r="HE740">
            <v>0</v>
          </cell>
          <cell r="HF740">
            <v>0</v>
          </cell>
          <cell r="HG740">
            <v>0</v>
          </cell>
          <cell r="HH740">
            <v>0</v>
          </cell>
          <cell r="HI740">
            <v>0</v>
          </cell>
          <cell r="HJ740">
            <v>0</v>
          </cell>
          <cell r="HK740">
            <v>0</v>
          </cell>
          <cell r="HL740">
            <v>0</v>
          </cell>
          <cell r="HM740">
            <v>0</v>
          </cell>
          <cell r="HN740">
            <v>0</v>
          </cell>
          <cell r="HO740">
            <v>0</v>
          </cell>
          <cell r="HP740">
            <v>0</v>
          </cell>
          <cell r="HQ740">
            <v>0</v>
          </cell>
          <cell r="HR740">
            <v>0</v>
          </cell>
          <cell r="HS740">
            <v>0</v>
          </cell>
          <cell r="HT740">
            <v>0</v>
          </cell>
          <cell r="HU740">
            <v>0</v>
          </cell>
          <cell r="HV740">
            <v>0</v>
          </cell>
          <cell r="HW740">
            <v>0</v>
          </cell>
          <cell r="HX740">
            <v>0</v>
          </cell>
          <cell r="HY740">
            <v>0</v>
          </cell>
          <cell r="HZ740">
            <v>0</v>
          </cell>
          <cell r="IA740">
            <v>0</v>
          </cell>
          <cell r="IB740">
            <v>0</v>
          </cell>
          <cell r="IC740">
            <v>0</v>
          </cell>
          <cell r="ID740">
            <v>0</v>
          </cell>
          <cell r="IE740">
            <v>0</v>
          </cell>
          <cell r="IF740">
            <v>0</v>
          </cell>
          <cell r="IG740">
            <v>0</v>
          </cell>
          <cell r="IH740">
            <v>0</v>
          </cell>
          <cell r="II740">
            <v>0</v>
          </cell>
          <cell r="IJ740">
            <v>0</v>
          </cell>
          <cell r="IK740">
            <v>0</v>
          </cell>
          <cell r="IL740">
            <v>0</v>
          </cell>
          <cell r="IM740">
            <v>0</v>
          </cell>
          <cell r="IN740">
            <v>0</v>
          </cell>
          <cell r="IO740">
            <v>0</v>
          </cell>
          <cell r="IP740">
            <v>0</v>
          </cell>
          <cell r="IQ740">
            <v>0</v>
          </cell>
          <cell r="IR740">
            <v>0</v>
          </cell>
          <cell r="IS740">
            <v>0</v>
          </cell>
          <cell r="IT740">
            <v>0</v>
          </cell>
          <cell r="IU740">
            <v>0</v>
          </cell>
          <cell r="IV740">
            <v>0</v>
          </cell>
          <cell r="IW740">
            <v>0</v>
          </cell>
          <cell r="IX740">
            <v>0</v>
          </cell>
          <cell r="IY740">
            <v>0</v>
          </cell>
          <cell r="IZ740">
            <v>0</v>
          </cell>
          <cell r="JA740">
            <v>0</v>
          </cell>
          <cell r="JB740">
            <v>0</v>
          </cell>
          <cell r="JC740">
            <v>0</v>
          </cell>
          <cell r="JD740">
            <v>0</v>
          </cell>
          <cell r="JE740">
            <v>0</v>
          </cell>
          <cell r="JF740">
            <v>0</v>
          </cell>
          <cell r="JG740">
            <v>0</v>
          </cell>
          <cell r="JH740">
            <v>0</v>
          </cell>
          <cell r="JI740">
            <v>0</v>
          </cell>
          <cell r="JJ740">
            <v>0</v>
          </cell>
          <cell r="JK740">
            <v>0</v>
          </cell>
          <cell r="JL740">
            <v>0</v>
          </cell>
          <cell r="JM740">
            <v>0</v>
          </cell>
          <cell r="JN740">
            <v>0</v>
          </cell>
          <cell r="JO740">
            <v>0</v>
          </cell>
          <cell r="JP740">
            <v>0</v>
          </cell>
          <cell r="JQ740">
            <v>0</v>
          </cell>
        </row>
        <row r="741">
          <cell r="D741" t="str">
            <v>BAT.PX.UTS._.22R.Escalante BESS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  <cell r="EJ741">
            <v>0</v>
          </cell>
          <cell r="EK741">
            <v>0</v>
          </cell>
          <cell r="EL741">
            <v>0</v>
          </cell>
          <cell r="EM741">
            <v>0</v>
          </cell>
          <cell r="EN741">
            <v>0</v>
          </cell>
          <cell r="EO741">
            <v>0</v>
          </cell>
          <cell r="EP741">
            <v>0</v>
          </cell>
          <cell r="EQ741">
            <v>0</v>
          </cell>
          <cell r="ER741">
            <v>0</v>
          </cell>
          <cell r="ES741">
            <v>0</v>
          </cell>
          <cell r="ET741">
            <v>0</v>
          </cell>
          <cell r="EU741">
            <v>0</v>
          </cell>
          <cell r="EV741">
            <v>0</v>
          </cell>
          <cell r="EW741">
            <v>0</v>
          </cell>
          <cell r="EX741">
            <v>0</v>
          </cell>
          <cell r="EY741">
            <v>0</v>
          </cell>
          <cell r="EZ741">
            <v>0</v>
          </cell>
          <cell r="FA741">
            <v>0</v>
          </cell>
          <cell r="FB741">
            <v>0</v>
          </cell>
          <cell r="FC741">
            <v>0</v>
          </cell>
          <cell r="FD741">
            <v>0</v>
          </cell>
          <cell r="FE741">
            <v>0</v>
          </cell>
          <cell r="FF741">
            <v>0</v>
          </cell>
          <cell r="FG741">
            <v>0</v>
          </cell>
          <cell r="FH741">
            <v>0</v>
          </cell>
          <cell r="FI741">
            <v>0</v>
          </cell>
          <cell r="FJ741">
            <v>0</v>
          </cell>
          <cell r="FK741">
            <v>0</v>
          </cell>
          <cell r="FL741">
            <v>0</v>
          </cell>
          <cell r="FM741">
            <v>0</v>
          </cell>
          <cell r="FN741">
            <v>0</v>
          </cell>
          <cell r="FO741">
            <v>0</v>
          </cell>
          <cell r="FP741">
            <v>0</v>
          </cell>
          <cell r="FQ741">
            <v>0</v>
          </cell>
          <cell r="FR741">
            <v>0</v>
          </cell>
          <cell r="FS741">
            <v>0</v>
          </cell>
          <cell r="FT741">
            <v>0</v>
          </cell>
          <cell r="FU741">
            <v>0</v>
          </cell>
          <cell r="FV741">
            <v>0</v>
          </cell>
          <cell r="FW741">
            <v>0</v>
          </cell>
          <cell r="FX741">
            <v>0</v>
          </cell>
          <cell r="FY741">
            <v>0</v>
          </cell>
          <cell r="FZ741">
            <v>0</v>
          </cell>
          <cell r="GA741">
            <v>0</v>
          </cell>
          <cell r="GB741">
            <v>0</v>
          </cell>
          <cell r="GC741">
            <v>0</v>
          </cell>
          <cell r="GD741">
            <v>0</v>
          </cell>
          <cell r="GE741">
            <v>0</v>
          </cell>
          <cell r="GF741">
            <v>0</v>
          </cell>
          <cell r="GG741">
            <v>0</v>
          </cell>
          <cell r="GH741">
            <v>0</v>
          </cell>
          <cell r="GI741">
            <v>0</v>
          </cell>
          <cell r="GJ741">
            <v>0</v>
          </cell>
          <cell r="GK741">
            <v>0</v>
          </cell>
          <cell r="GL741">
            <v>0</v>
          </cell>
          <cell r="GM741">
            <v>0</v>
          </cell>
          <cell r="GN741">
            <v>0</v>
          </cell>
          <cell r="GO741">
            <v>0</v>
          </cell>
          <cell r="GP741">
            <v>0</v>
          </cell>
          <cell r="GQ741">
            <v>0</v>
          </cell>
          <cell r="GR741">
            <v>0</v>
          </cell>
          <cell r="GS741">
            <v>0</v>
          </cell>
          <cell r="GT741">
            <v>0</v>
          </cell>
          <cell r="GU741">
            <v>0</v>
          </cell>
          <cell r="GV741">
            <v>0</v>
          </cell>
          <cell r="GW741">
            <v>0</v>
          </cell>
          <cell r="GX741">
            <v>0</v>
          </cell>
          <cell r="GY741">
            <v>0</v>
          </cell>
          <cell r="GZ741">
            <v>0</v>
          </cell>
          <cell r="HA741">
            <v>0</v>
          </cell>
          <cell r="HB741">
            <v>0</v>
          </cell>
          <cell r="HC741">
            <v>0</v>
          </cell>
          <cell r="HD741">
            <v>0</v>
          </cell>
          <cell r="HE741">
            <v>0</v>
          </cell>
          <cell r="HF741">
            <v>0</v>
          </cell>
          <cell r="HG741">
            <v>0</v>
          </cell>
          <cell r="HH741">
            <v>0</v>
          </cell>
          <cell r="HI741">
            <v>0</v>
          </cell>
          <cell r="HJ741">
            <v>0</v>
          </cell>
          <cell r="HK741">
            <v>0</v>
          </cell>
          <cell r="HL741">
            <v>0</v>
          </cell>
          <cell r="HM741">
            <v>0</v>
          </cell>
          <cell r="HN741">
            <v>0</v>
          </cell>
          <cell r="HO741">
            <v>0</v>
          </cell>
          <cell r="HP741">
            <v>0</v>
          </cell>
          <cell r="HQ741">
            <v>0</v>
          </cell>
          <cell r="HR741">
            <v>0</v>
          </cell>
          <cell r="HS741">
            <v>0</v>
          </cell>
          <cell r="HT741">
            <v>0</v>
          </cell>
          <cell r="HU741">
            <v>0</v>
          </cell>
          <cell r="HV741">
            <v>0</v>
          </cell>
          <cell r="HW741">
            <v>0</v>
          </cell>
          <cell r="HX741">
            <v>0</v>
          </cell>
          <cell r="HY741">
            <v>0</v>
          </cell>
          <cell r="HZ741">
            <v>0</v>
          </cell>
          <cell r="IA741">
            <v>0</v>
          </cell>
          <cell r="IB741">
            <v>0</v>
          </cell>
          <cell r="IC741">
            <v>0</v>
          </cell>
          <cell r="ID741">
            <v>0</v>
          </cell>
          <cell r="IE741">
            <v>0</v>
          </cell>
          <cell r="IF741">
            <v>0</v>
          </cell>
          <cell r="IG741">
            <v>0</v>
          </cell>
          <cell r="IH741">
            <v>0</v>
          </cell>
          <cell r="II741">
            <v>0</v>
          </cell>
          <cell r="IJ741">
            <v>0</v>
          </cell>
          <cell r="IK741">
            <v>0</v>
          </cell>
          <cell r="IL741">
            <v>0</v>
          </cell>
          <cell r="IM741">
            <v>0</v>
          </cell>
          <cell r="IN741">
            <v>0</v>
          </cell>
          <cell r="IO741">
            <v>0</v>
          </cell>
          <cell r="IP741">
            <v>0</v>
          </cell>
          <cell r="IQ741">
            <v>0</v>
          </cell>
          <cell r="IR741">
            <v>0</v>
          </cell>
          <cell r="IS741">
            <v>0</v>
          </cell>
          <cell r="IT741">
            <v>0</v>
          </cell>
          <cell r="IU741">
            <v>0</v>
          </cell>
          <cell r="IV741">
            <v>0</v>
          </cell>
          <cell r="IW741">
            <v>0</v>
          </cell>
          <cell r="IX741">
            <v>0</v>
          </cell>
          <cell r="IY741">
            <v>0</v>
          </cell>
          <cell r="IZ741">
            <v>0</v>
          </cell>
          <cell r="JA741">
            <v>0</v>
          </cell>
          <cell r="JB741">
            <v>0</v>
          </cell>
          <cell r="JC741">
            <v>0</v>
          </cell>
          <cell r="JD741">
            <v>0</v>
          </cell>
          <cell r="JE741">
            <v>0</v>
          </cell>
          <cell r="JF741">
            <v>0</v>
          </cell>
          <cell r="JG741">
            <v>0</v>
          </cell>
          <cell r="JH741">
            <v>0</v>
          </cell>
          <cell r="JI741">
            <v>0</v>
          </cell>
          <cell r="JJ741">
            <v>0</v>
          </cell>
          <cell r="JK741">
            <v>0</v>
          </cell>
          <cell r="JL741">
            <v>0</v>
          </cell>
          <cell r="JM741">
            <v>0</v>
          </cell>
          <cell r="JN741">
            <v>0</v>
          </cell>
          <cell r="JO741">
            <v>0</v>
          </cell>
          <cell r="JP741">
            <v>0</v>
          </cell>
          <cell r="JQ741">
            <v>0</v>
          </cell>
        </row>
        <row r="742">
          <cell r="D742" t="str">
            <v>BAT.PX.UTS._.22R.Granite Mtn. BESS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  <cell r="EN742">
            <v>0</v>
          </cell>
          <cell r="EO742">
            <v>0</v>
          </cell>
          <cell r="EP742">
            <v>0</v>
          </cell>
          <cell r="EQ742">
            <v>0</v>
          </cell>
          <cell r="ER742">
            <v>0</v>
          </cell>
          <cell r="ES742">
            <v>0</v>
          </cell>
          <cell r="ET742">
            <v>0</v>
          </cell>
          <cell r="EU742">
            <v>0</v>
          </cell>
          <cell r="EV742">
            <v>0</v>
          </cell>
          <cell r="EW742">
            <v>0</v>
          </cell>
          <cell r="EX742">
            <v>0</v>
          </cell>
          <cell r="EY742">
            <v>0</v>
          </cell>
          <cell r="EZ742">
            <v>0</v>
          </cell>
          <cell r="FA742">
            <v>0</v>
          </cell>
          <cell r="FB742">
            <v>0</v>
          </cell>
          <cell r="FC742">
            <v>0</v>
          </cell>
          <cell r="FD742">
            <v>0</v>
          </cell>
          <cell r="FE742">
            <v>0</v>
          </cell>
          <cell r="FF742">
            <v>0</v>
          </cell>
          <cell r="FG742">
            <v>0</v>
          </cell>
          <cell r="FH742">
            <v>0</v>
          </cell>
          <cell r="FI742">
            <v>0</v>
          </cell>
          <cell r="FJ742">
            <v>0</v>
          </cell>
          <cell r="FK742">
            <v>0</v>
          </cell>
          <cell r="FL742">
            <v>0</v>
          </cell>
          <cell r="FM742">
            <v>0</v>
          </cell>
          <cell r="FN742">
            <v>0</v>
          </cell>
          <cell r="FO742">
            <v>0</v>
          </cell>
          <cell r="FP742">
            <v>0</v>
          </cell>
          <cell r="FQ742">
            <v>0</v>
          </cell>
          <cell r="FR742">
            <v>0</v>
          </cell>
          <cell r="FS742">
            <v>0</v>
          </cell>
          <cell r="FT742">
            <v>0</v>
          </cell>
          <cell r="FU742">
            <v>0</v>
          </cell>
          <cell r="FV742">
            <v>0</v>
          </cell>
          <cell r="FW742">
            <v>0</v>
          </cell>
          <cell r="FX742">
            <v>0</v>
          </cell>
          <cell r="FY742">
            <v>0</v>
          </cell>
          <cell r="FZ742">
            <v>0</v>
          </cell>
          <cell r="GA742">
            <v>0</v>
          </cell>
          <cell r="GB742">
            <v>0</v>
          </cell>
          <cell r="GC742">
            <v>0</v>
          </cell>
          <cell r="GD742">
            <v>0</v>
          </cell>
          <cell r="GE742">
            <v>0</v>
          </cell>
          <cell r="GF742">
            <v>0</v>
          </cell>
          <cell r="GG742">
            <v>0</v>
          </cell>
          <cell r="GH742">
            <v>0</v>
          </cell>
          <cell r="GI742">
            <v>0</v>
          </cell>
          <cell r="GJ742">
            <v>0</v>
          </cell>
          <cell r="GK742">
            <v>0</v>
          </cell>
          <cell r="GL742">
            <v>0</v>
          </cell>
          <cell r="GM742">
            <v>0</v>
          </cell>
          <cell r="GN742">
            <v>0</v>
          </cell>
          <cell r="GO742">
            <v>0</v>
          </cell>
          <cell r="GP742">
            <v>0</v>
          </cell>
          <cell r="GQ742">
            <v>0</v>
          </cell>
          <cell r="GR742">
            <v>0</v>
          </cell>
          <cell r="GS742">
            <v>0</v>
          </cell>
          <cell r="GT742">
            <v>0</v>
          </cell>
          <cell r="GU742">
            <v>0</v>
          </cell>
          <cell r="GV742">
            <v>0</v>
          </cell>
          <cell r="GW742">
            <v>0</v>
          </cell>
          <cell r="GX742">
            <v>0</v>
          </cell>
          <cell r="GY742">
            <v>0</v>
          </cell>
          <cell r="GZ742">
            <v>0</v>
          </cell>
          <cell r="HA742">
            <v>0</v>
          </cell>
          <cell r="HB742">
            <v>0</v>
          </cell>
          <cell r="HC742">
            <v>0</v>
          </cell>
          <cell r="HD742">
            <v>0</v>
          </cell>
          <cell r="HE742">
            <v>0</v>
          </cell>
          <cell r="HF742">
            <v>0</v>
          </cell>
          <cell r="HG742">
            <v>0</v>
          </cell>
          <cell r="HH742">
            <v>0</v>
          </cell>
          <cell r="HI742">
            <v>0</v>
          </cell>
          <cell r="HJ742">
            <v>0</v>
          </cell>
          <cell r="HK742">
            <v>0</v>
          </cell>
          <cell r="HL742">
            <v>0</v>
          </cell>
          <cell r="HM742">
            <v>0</v>
          </cell>
          <cell r="HN742">
            <v>0</v>
          </cell>
          <cell r="HO742">
            <v>0</v>
          </cell>
          <cell r="HP742">
            <v>0</v>
          </cell>
          <cell r="HQ742">
            <v>0</v>
          </cell>
          <cell r="HR742">
            <v>0</v>
          </cell>
          <cell r="HS742">
            <v>0</v>
          </cell>
          <cell r="HT742">
            <v>0</v>
          </cell>
          <cell r="HU742">
            <v>0</v>
          </cell>
          <cell r="HV742">
            <v>0</v>
          </cell>
          <cell r="HW742">
            <v>0</v>
          </cell>
          <cell r="HX742">
            <v>0</v>
          </cell>
          <cell r="HY742">
            <v>0</v>
          </cell>
          <cell r="HZ742">
            <v>0</v>
          </cell>
          <cell r="IA742">
            <v>0</v>
          </cell>
          <cell r="IB742">
            <v>0</v>
          </cell>
          <cell r="IC742">
            <v>0</v>
          </cell>
          <cell r="ID742">
            <v>0</v>
          </cell>
          <cell r="IE742">
            <v>0</v>
          </cell>
          <cell r="IF742">
            <v>0</v>
          </cell>
          <cell r="IG742">
            <v>0</v>
          </cell>
          <cell r="IH742">
            <v>0</v>
          </cell>
          <cell r="II742">
            <v>0</v>
          </cell>
          <cell r="IJ742">
            <v>0</v>
          </cell>
          <cell r="IK742">
            <v>0</v>
          </cell>
          <cell r="IL742">
            <v>0</v>
          </cell>
          <cell r="IM742">
            <v>0</v>
          </cell>
          <cell r="IN742">
            <v>0</v>
          </cell>
          <cell r="IO742">
            <v>0</v>
          </cell>
          <cell r="IP742">
            <v>0</v>
          </cell>
          <cell r="IQ742">
            <v>0</v>
          </cell>
          <cell r="IR742">
            <v>0</v>
          </cell>
          <cell r="IS742">
            <v>0</v>
          </cell>
          <cell r="IT742">
            <v>0</v>
          </cell>
          <cell r="IU742">
            <v>0</v>
          </cell>
          <cell r="IV742">
            <v>0</v>
          </cell>
          <cell r="IW742">
            <v>0</v>
          </cell>
          <cell r="IX742">
            <v>0</v>
          </cell>
          <cell r="IY742">
            <v>0</v>
          </cell>
          <cell r="IZ742">
            <v>0</v>
          </cell>
          <cell r="JA742">
            <v>0</v>
          </cell>
          <cell r="JB742">
            <v>0</v>
          </cell>
          <cell r="JC742">
            <v>0</v>
          </cell>
          <cell r="JD742">
            <v>0</v>
          </cell>
          <cell r="JE742">
            <v>0</v>
          </cell>
          <cell r="JF742">
            <v>0</v>
          </cell>
          <cell r="JG742">
            <v>0</v>
          </cell>
          <cell r="JH742">
            <v>0</v>
          </cell>
          <cell r="JI742">
            <v>0</v>
          </cell>
          <cell r="JJ742">
            <v>0</v>
          </cell>
          <cell r="JK742">
            <v>0</v>
          </cell>
          <cell r="JL742">
            <v>0</v>
          </cell>
          <cell r="JM742">
            <v>0</v>
          </cell>
          <cell r="JN742">
            <v>0</v>
          </cell>
          <cell r="JO742">
            <v>0</v>
          </cell>
          <cell r="JP742">
            <v>0</v>
          </cell>
          <cell r="JQ742">
            <v>0</v>
          </cell>
        </row>
        <row r="743">
          <cell r="D743" t="str">
            <v>BAT.PX.UTS._.22R.Iron Springs BESS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  <cell r="EN743">
            <v>0</v>
          </cell>
          <cell r="EO743">
            <v>0</v>
          </cell>
          <cell r="EP743">
            <v>0</v>
          </cell>
          <cell r="EQ743">
            <v>0</v>
          </cell>
          <cell r="ER743">
            <v>0</v>
          </cell>
          <cell r="ES743">
            <v>0</v>
          </cell>
          <cell r="ET743">
            <v>0</v>
          </cell>
          <cell r="EU743">
            <v>0</v>
          </cell>
          <cell r="EV743">
            <v>0</v>
          </cell>
          <cell r="EW743">
            <v>0</v>
          </cell>
          <cell r="EX743">
            <v>0</v>
          </cell>
          <cell r="EY743">
            <v>0</v>
          </cell>
          <cell r="EZ743">
            <v>0</v>
          </cell>
          <cell r="FA743">
            <v>0</v>
          </cell>
          <cell r="FB743">
            <v>0</v>
          </cell>
          <cell r="FC743">
            <v>0</v>
          </cell>
          <cell r="FD743">
            <v>0</v>
          </cell>
          <cell r="FE743">
            <v>0</v>
          </cell>
          <cell r="FF743">
            <v>0</v>
          </cell>
          <cell r="FG743">
            <v>0</v>
          </cell>
          <cell r="FH743">
            <v>0</v>
          </cell>
          <cell r="FI743">
            <v>0</v>
          </cell>
          <cell r="FJ743">
            <v>0</v>
          </cell>
          <cell r="FK743">
            <v>0</v>
          </cell>
          <cell r="FL743">
            <v>0</v>
          </cell>
          <cell r="FM743">
            <v>0</v>
          </cell>
          <cell r="FN743">
            <v>0</v>
          </cell>
          <cell r="FO743">
            <v>0</v>
          </cell>
          <cell r="FP743">
            <v>0</v>
          </cell>
          <cell r="FQ743">
            <v>0</v>
          </cell>
          <cell r="FR743">
            <v>0</v>
          </cell>
          <cell r="FS743">
            <v>0</v>
          </cell>
          <cell r="FT743">
            <v>0</v>
          </cell>
          <cell r="FU743">
            <v>0</v>
          </cell>
          <cell r="FV743">
            <v>0</v>
          </cell>
          <cell r="FW743">
            <v>0</v>
          </cell>
          <cell r="FX743">
            <v>0</v>
          </cell>
          <cell r="FY743">
            <v>0</v>
          </cell>
          <cell r="FZ743">
            <v>0</v>
          </cell>
          <cell r="GA743">
            <v>0</v>
          </cell>
          <cell r="GB743">
            <v>0</v>
          </cell>
          <cell r="GC743">
            <v>0</v>
          </cell>
          <cell r="GD743">
            <v>0</v>
          </cell>
          <cell r="GE743">
            <v>0</v>
          </cell>
          <cell r="GF743">
            <v>0</v>
          </cell>
          <cell r="GG743">
            <v>0</v>
          </cell>
          <cell r="GH743">
            <v>0</v>
          </cell>
          <cell r="GI743">
            <v>0</v>
          </cell>
          <cell r="GJ743">
            <v>0</v>
          </cell>
          <cell r="GK743">
            <v>0</v>
          </cell>
          <cell r="GL743">
            <v>0</v>
          </cell>
          <cell r="GM743">
            <v>0</v>
          </cell>
          <cell r="GN743">
            <v>0</v>
          </cell>
          <cell r="GO743">
            <v>0</v>
          </cell>
          <cell r="GP743">
            <v>0</v>
          </cell>
          <cell r="GQ743">
            <v>0</v>
          </cell>
          <cell r="GR743">
            <v>0</v>
          </cell>
          <cell r="GS743">
            <v>0</v>
          </cell>
          <cell r="GT743">
            <v>0</v>
          </cell>
          <cell r="GU743">
            <v>0</v>
          </cell>
          <cell r="GV743">
            <v>0</v>
          </cell>
          <cell r="GW743">
            <v>0</v>
          </cell>
          <cell r="GX743">
            <v>0</v>
          </cell>
          <cell r="GY743">
            <v>0</v>
          </cell>
          <cell r="GZ743">
            <v>0</v>
          </cell>
          <cell r="HA743">
            <v>0</v>
          </cell>
          <cell r="HB743">
            <v>0</v>
          </cell>
          <cell r="HC743">
            <v>0</v>
          </cell>
          <cell r="HD743">
            <v>0</v>
          </cell>
          <cell r="HE743">
            <v>0</v>
          </cell>
          <cell r="HF743">
            <v>0</v>
          </cell>
          <cell r="HG743">
            <v>0</v>
          </cell>
          <cell r="HH743">
            <v>0</v>
          </cell>
          <cell r="HI743">
            <v>0</v>
          </cell>
          <cell r="HJ743">
            <v>0</v>
          </cell>
          <cell r="HK743">
            <v>0</v>
          </cell>
          <cell r="HL743">
            <v>0</v>
          </cell>
          <cell r="HM743">
            <v>0</v>
          </cell>
          <cell r="HN743">
            <v>0</v>
          </cell>
          <cell r="HO743">
            <v>0</v>
          </cell>
          <cell r="HP743">
            <v>0</v>
          </cell>
          <cell r="HQ743">
            <v>0</v>
          </cell>
          <cell r="HR743">
            <v>0</v>
          </cell>
          <cell r="HS743">
            <v>0</v>
          </cell>
          <cell r="HT743">
            <v>0</v>
          </cell>
          <cell r="HU743">
            <v>0</v>
          </cell>
          <cell r="HV743">
            <v>0</v>
          </cell>
          <cell r="HW743">
            <v>0</v>
          </cell>
          <cell r="HX743">
            <v>0</v>
          </cell>
          <cell r="HY743">
            <v>0</v>
          </cell>
          <cell r="HZ743">
            <v>0</v>
          </cell>
          <cell r="IA743">
            <v>0</v>
          </cell>
          <cell r="IB743">
            <v>0</v>
          </cell>
          <cell r="IC743">
            <v>0</v>
          </cell>
          <cell r="ID743">
            <v>0</v>
          </cell>
          <cell r="IE743">
            <v>0</v>
          </cell>
          <cell r="IF743">
            <v>0</v>
          </cell>
          <cell r="IG743">
            <v>0</v>
          </cell>
          <cell r="IH743">
            <v>0</v>
          </cell>
          <cell r="II743">
            <v>0</v>
          </cell>
          <cell r="IJ743">
            <v>0</v>
          </cell>
          <cell r="IK743">
            <v>0</v>
          </cell>
          <cell r="IL743">
            <v>0</v>
          </cell>
          <cell r="IM743">
            <v>0</v>
          </cell>
          <cell r="IN743">
            <v>0</v>
          </cell>
          <cell r="IO743">
            <v>0</v>
          </cell>
          <cell r="IP743">
            <v>0</v>
          </cell>
          <cell r="IQ743">
            <v>0</v>
          </cell>
          <cell r="IR743">
            <v>0</v>
          </cell>
          <cell r="IS743">
            <v>0</v>
          </cell>
          <cell r="IT743">
            <v>0</v>
          </cell>
          <cell r="IU743">
            <v>0</v>
          </cell>
          <cell r="IV743">
            <v>0</v>
          </cell>
          <cell r="IW743">
            <v>0</v>
          </cell>
          <cell r="IX743">
            <v>0</v>
          </cell>
          <cell r="IY743">
            <v>0</v>
          </cell>
          <cell r="IZ743">
            <v>0</v>
          </cell>
          <cell r="JA743">
            <v>0</v>
          </cell>
          <cell r="JB743">
            <v>0</v>
          </cell>
          <cell r="JC743">
            <v>0</v>
          </cell>
          <cell r="JD743">
            <v>0</v>
          </cell>
          <cell r="JE743">
            <v>0</v>
          </cell>
          <cell r="JF743">
            <v>0</v>
          </cell>
          <cell r="JG743">
            <v>0</v>
          </cell>
          <cell r="JH743">
            <v>0</v>
          </cell>
          <cell r="JI743">
            <v>0</v>
          </cell>
          <cell r="JJ743">
            <v>0</v>
          </cell>
          <cell r="JK743">
            <v>0</v>
          </cell>
          <cell r="JL743">
            <v>0</v>
          </cell>
          <cell r="JM743">
            <v>0</v>
          </cell>
          <cell r="JN743">
            <v>0</v>
          </cell>
          <cell r="JO743">
            <v>0</v>
          </cell>
          <cell r="JP743">
            <v>0</v>
          </cell>
          <cell r="JQ743">
            <v>0</v>
          </cell>
        </row>
        <row r="744">
          <cell r="D744" t="str">
            <v>BAT.PX.SUM._.ITC.Li_ion_4hr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  <cell r="EN744">
            <v>0</v>
          </cell>
          <cell r="EO744">
            <v>0</v>
          </cell>
          <cell r="EP744">
            <v>0</v>
          </cell>
          <cell r="EQ744">
            <v>0</v>
          </cell>
          <cell r="ER744">
            <v>0</v>
          </cell>
          <cell r="ES744">
            <v>0</v>
          </cell>
          <cell r="ET744">
            <v>0</v>
          </cell>
          <cell r="EU744">
            <v>0</v>
          </cell>
          <cell r="EV744">
            <v>0</v>
          </cell>
          <cell r="EW744">
            <v>0</v>
          </cell>
          <cell r="EX744">
            <v>0</v>
          </cell>
          <cell r="EY744">
            <v>0</v>
          </cell>
          <cell r="EZ744">
            <v>0</v>
          </cell>
          <cell r="FA744">
            <v>0</v>
          </cell>
          <cell r="FB744">
            <v>0</v>
          </cell>
          <cell r="FC744">
            <v>0</v>
          </cell>
          <cell r="FD744">
            <v>0</v>
          </cell>
          <cell r="FE744">
            <v>0</v>
          </cell>
          <cell r="FF744">
            <v>0</v>
          </cell>
          <cell r="FG744">
            <v>0</v>
          </cell>
          <cell r="FH744">
            <v>0</v>
          </cell>
          <cell r="FI744">
            <v>0</v>
          </cell>
          <cell r="FJ744">
            <v>0</v>
          </cell>
          <cell r="FK744">
            <v>0</v>
          </cell>
          <cell r="FL744">
            <v>0</v>
          </cell>
          <cell r="FM744">
            <v>0</v>
          </cell>
          <cell r="FN744">
            <v>0</v>
          </cell>
          <cell r="FO744">
            <v>0</v>
          </cell>
          <cell r="FP744">
            <v>0</v>
          </cell>
          <cell r="FQ744">
            <v>0</v>
          </cell>
          <cell r="FR744">
            <v>0</v>
          </cell>
          <cell r="FS744">
            <v>0</v>
          </cell>
          <cell r="FT744">
            <v>0</v>
          </cell>
          <cell r="FU744">
            <v>0</v>
          </cell>
          <cell r="FV744">
            <v>0</v>
          </cell>
          <cell r="FW744">
            <v>0</v>
          </cell>
          <cell r="FX744">
            <v>0</v>
          </cell>
          <cell r="FY744">
            <v>0</v>
          </cell>
          <cell r="FZ744">
            <v>0</v>
          </cell>
          <cell r="GA744">
            <v>0</v>
          </cell>
          <cell r="GB744">
            <v>0</v>
          </cell>
          <cell r="GC744">
            <v>0</v>
          </cell>
          <cell r="GD744">
            <v>0</v>
          </cell>
          <cell r="GE744">
            <v>0</v>
          </cell>
          <cell r="GF744">
            <v>0</v>
          </cell>
          <cell r="GG744">
            <v>0</v>
          </cell>
          <cell r="GH744">
            <v>0</v>
          </cell>
          <cell r="GI744">
            <v>0</v>
          </cell>
          <cell r="GJ744">
            <v>0</v>
          </cell>
          <cell r="GK744">
            <v>0</v>
          </cell>
          <cell r="GL744">
            <v>0</v>
          </cell>
          <cell r="GM744">
            <v>0</v>
          </cell>
          <cell r="GN744">
            <v>0</v>
          </cell>
          <cell r="GO744">
            <v>0</v>
          </cell>
          <cell r="GP744">
            <v>0</v>
          </cell>
          <cell r="GQ744">
            <v>0</v>
          </cell>
          <cell r="GR744">
            <v>0</v>
          </cell>
          <cell r="GS744">
            <v>0</v>
          </cell>
          <cell r="GT744">
            <v>0</v>
          </cell>
          <cell r="GU744">
            <v>0</v>
          </cell>
          <cell r="GV744">
            <v>0</v>
          </cell>
          <cell r="GW744">
            <v>0</v>
          </cell>
          <cell r="GX744">
            <v>0</v>
          </cell>
          <cell r="GY744">
            <v>0</v>
          </cell>
          <cell r="GZ744">
            <v>0</v>
          </cell>
          <cell r="HA744">
            <v>0</v>
          </cell>
          <cell r="HB744">
            <v>0</v>
          </cell>
          <cell r="HC744">
            <v>0</v>
          </cell>
          <cell r="HD744">
            <v>0</v>
          </cell>
          <cell r="HE744">
            <v>0</v>
          </cell>
          <cell r="HF744">
            <v>0</v>
          </cell>
          <cell r="HG744">
            <v>0</v>
          </cell>
          <cell r="HH744">
            <v>0</v>
          </cell>
          <cell r="HI744">
            <v>0</v>
          </cell>
          <cell r="HJ744">
            <v>0</v>
          </cell>
          <cell r="HK744">
            <v>0</v>
          </cell>
          <cell r="HL744">
            <v>0</v>
          </cell>
          <cell r="HM744">
            <v>0</v>
          </cell>
          <cell r="HN744">
            <v>0</v>
          </cell>
          <cell r="HO744">
            <v>0</v>
          </cell>
          <cell r="HP744">
            <v>0</v>
          </cell>
          <cell r="HQ744">
            <v>0</v>
          </cell>
          <cell r="HR744">
            <v>0</v>
          </cell>
          <cell r="HS744">
            <v>0</v>
          </cell>
          <cell r="HT744">
            <v>0</v>
          </cell>
          <cell r="HU744">
            <v>0</v>
          </cell>
          <cell r="HV744">
            <v>0</v>
          </cell>
          <cell r="HW744">
            <v>0</v>
          </cell>
          <cell r="HX744">
            <v>0</v>
          </cell>
          <cell r="HY744">
            <v>0</v>
          </cell>
          <cell r="HZ744">
            <v>0</v>
          </cell>
          <cell r="IA744">
            <v>0</v>
          </cell>
          <cell r="IB744">
            <v>0</v>
          </cell>
          <cell r="IC744">
            <v>0</v>
          </cell>
          <cell r="ID744">
            <v>0</v>
          </cell>
          <cell r="IE744">
            <v>0</v>
          </cell>
          <cell r="IF744">
            <v>0</v>
          </cell>
          <cell r="IG744">
            <v>0</v>
          </cell>
          <cell r="IH744">
            <v>0</v>
          </cell>
          <cell r="II744">
            <v>0</v>
          </cell>
          <cell r="IJ744">
            <v>0</v>
          </cell>
          <cell r="IK744">
            <v>0</v>
          </cell>
          <cell r="IL744">
            <v>0</v>
          </cell>
          <cell r="IM744">
            <v>0</v>
          </cell>
          <cell r="IN744">
            <v>0</v>
          </cell>
          <cell r="IO744">
            <v>0</v>
          </cell>
          <cell r="IP744">
            <v>0</v>
          </cell>
          <cell r="IQ744">
            <v>0</v>
          </cell>
          <cell r="IR744">
            <v>0</v>
          </cell>
          <cell r="IS744">
            <v>0</v>
          </cell>
          <cell r="IT744">
            <v>0</v>
          </cell>
          <cell r="IU744">
            <v>0</v>
          </cell>
          <cell r="IV744">
            <v>0</v>
          </cell>
          <cell r="IW744">
            <v>0</v>
          </cell>
          <cell r="IX744">
            <v>0</v>
          </cell>
          <cell r="IY744">
            <v>0</v>
          </cell>
          <cell r="IZ744">
            <v>0</v>
          </cell>
          <cell r="JA744">
            <v>0</v>
          </cell>
          <cell r="JB744">
            <v>0</v>
          </cell>
          <cell r="JC744">
            <v>0</v>
          </cell>
          <cell r="JD744">
            <v>0</v>
          </cell>
          <cell r="JE744">
            <v>0</v>
          </cell>
          <cell r="JF744">
            <v>0</v>
          </cell>
          <cell r="JG744">
            <v>0</v>
          </cell>
          <cell r="JH744">
            <v>0</v>
          </cell>
          <cell r="JI744">
            <v>0</v>
          </cell>
          <cell r="JJ744">
            <v>0</v>
          </cell>
          <cell r="JK744">
            <v>0</v>
          </cell>
          <cell r="JL744">
            <v>0</v>
          </cell>
          <cell r="JM744">
            <v>0</v>
          </cell>
          <cell r="JN744">
            <v>0</v>
          </cell>
          <cell r="JO744">
            <v>0</v>
          </cell>
          <cell r="JP744">
            <v>0</v>
          </cell>
          <cell r="JQ744">
            <v>0</v>
          </cell>
        </row>
        <row r="745">
          <cell r="D745" t="str">
            <v>BAT.PX.SUM._.ITC.Li_ion_4hr_Local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  <cell r="EJ745">
            <v>0</v>
          </cell>
          <cell r="EK745">
            <v>0</v>
          </cell>
          <cell r="EL745">
            <v>0</v>
          </cell>
          <cell r="EM745">
            <v>0</v>
          </cell>
          <cell r="EN745">
            <v>0</v>
          </cell>
          <cell r="EO745">
            <v>0</v>
          </cell>
          <cell r="EP745">
            <v>0</v>
          </cell>
          <cell r="EQ745">
            <v>0</v>
          </cell>
          <cell r="ER745">
            <v>0</v>
          </cell>
          <cell r="ES745">
            <v>0</v>
          </cell>
          <cell r="ET745">
            <v>0</v>
          </cell>
          <cell r="EU745">
            <v>0</v>
          </cell>
          <cell r="EV745">
            <v>0</v>
          </cell>
          <cell r="EW745">
            <v>0</v>
          </cell>
          <cell r="EX745">
            <v>0</v>
          </cell>
          <cell r="EY745">
            <v>0</v>
          </cell>
          <cell r="EZ745">
            <v>0</v>
          </cell>
          <cell r="FA745">
            <v>0</v>
          </cell>
          <cell r="FB745">
            <v>0</v>
          </cell>
          <cell r="FC745">
            <v>0</v>
          </cell>
          <cell r="FD745">
            <v>0</v>
          </cell>
          <cell r="FE745">
            <v>0</v>
          </cell>
          <cell r="FF745">
            <v>0</v>
          </cell>
          <cell r="FG745">
            <v>0</v>
          </cell>
          <cell r="FH745">
            <v>0</v>
          </cell>
          <cell r="FI745">
            <v>0</v>
          </cell>
          <cell r="FJ745">
            <v>0</v>
          </cell>
          <cell r="FK745">
            <v>0</v>
          </cell>
          <cell r="FL745">
            <v>0</v>
          </cell>
          <cell r="FM745">
            <v>0</v>
          </cell>
          <cell r="FN745">
            <v>0</v>
          </cell>
          <cell r="FO745">
            <v>0</v>
          </cell>
          <cell r="FP745">
            <v>0</v>
          </cell>
          <cell r="FQ745">
            <v>0</v>
          </cell>
          <cell r="FR745">
            <v>0</v>
          </cell>
          <cell r="FS745">
            <v>0</v>
          </cell>
          <cell r="FT745">
            <v>0</v>
          </cell>
          <cell r="FU745">
            <v>0</v>
          </cell>
          <cell r="FV745">
            <v>0</v>
          </cell>
          <cell r="FW745">
            <v>0</v>
          </cell>
          <cell r="FX745">
            <v>0</v>
          </cell>
          <cell r="FY745">
            <v>0</v>
          </cell>
          <cell r="FZ745">
            <v>0</v>
          </cell>
          <cell r="GA745">
            <v>0</v>
          </cell>
          <cell r="GB745">
            <v>0</v>
          </cell>
          <cell r="GC745">
            <v>0</v>
          </cell>
          <cell r="GD745">
            <v>0</v>
          </cell>
          <cell r="GE745">
            <v>0</v>
          </cell>
          <cell r="GF745">
            <v>0</v>
          </cell>
          <cell r="GG745">
            <v>0</v>
          </cell>
          <cell r="GH745">
            <v>0</v>
          </cell>
          <cell r="GI745">
            <v>0</v>
          </cell>
          <cell r="GJ745">
            <v>0</v>
          </cell>
          <cell r="GK745">
            <v>0</v>
          </cell>
          <cell r="GL745">
            <v>0</v>
          </cell>
          <cell r="GM745">
            <v>0</v>
          </cell>
          <cell r="GN745">
            <v>0</v>
          </cell>
          <cell r="GO745">
            <v>0</v>
          </cell>
          <cell r="GP745">
            <v>0</v>
          </cell>
          <cell r="GQ745">
            <v>0</v>
          </cell>
          <cell r="GR745">
            <v>0</v>
          </cell>
          <cell r="GS745">
            <v>0</v>
          </cell>
          <cell r="GT745">
            <v>0</v>
          </cell>
          <cell r="GU745">
            <v>0</v>
          </cell>
          <cell r="GV745">
            <v>0</v>
          </cell>
          <cell r="GW745">
            <v>0</v>
          </cell>
          <cell r="GX745">
            <v>0</v>
          </cell>
          <cell r="GY745">
            <v>0</v>
          </cell>
          <cell r="GZ745">
            <v>0</v>
          </cell>
          <cell r="HA745">
            <v>0</v>
          </cell>
          <cell r="HB745">
            <v>0</v>
          </cell>
          <cell r="HC745">
            <v>0</v>
          </cell>
          <cell r="HD745">
            <v>0</v>
          </cell>
          <cell r="HE745">
            <v>0</v>
          </cell>
          <cell r="HF745">
            <v>0</v>
          </cell>
          <cell r="HG745">
            <v>0</v>
          </cell>
          <cell r="HH745">
            <v>0</v>
          </cell>
          <cell r="HI745">
            <v>0</v>
          </cell>
          <cell r="HJ745">
            <v>0</v>
          </cell>
          <cell r="HK745">
            <v>0</v>
          </cell>
          <cell r="HL745">
            <v>0</v>
          </cell>
          <cell r="HM745">
            <v>0</v>
          </cell>
          <cell r="HN745">
            <v>0</v>
          </cell>
          <cell r="HO745">
            <v>0</v>
          </cell>
          <cell r="HP745">
            <v>0</v>
          </cell>
          <cell r="HQ745">
            <v>0</v>
          </cell>
          <cell r="HR745">
            <v>0</v>
          </cell>
          <cell r="HS745">
            <v>0</v>
          </cell>
          <cell r="HT745">
            <v>0</v>
          </cell>
          <cell r="HU745">
            <v>0</v>
          </cell>
          <cell r="HV745">
            <v>0</v>
          </cell>
          <cell r="HW745">
            <v>0</v>
          </cell>
          <cell r="HX745">
            <v>0</v>
          </cell>
          <cell r="HY745">
            <v>0</v>
          </cell>
          <cell r="HZ745">
            <v>0</v>
          </cell>
          <cell r="IA745">
            <v>0</v>
          </cell>
          <cell r="IB745">
            <v>0</v>
          </cell>
          <cell r="IC745">
            <v>0</v>
          </cell>
          <cell r="ID745">
            <v>0</v>
          </cell>
          <cell r="IE745">
            <v>0</v>
          </cell>
          <cell r="IF745">
            <v>0</v>
          </cell>
          <cell r="IG745">
            <v>0</v>
          </cell>
          <cell r="IH745">
            <v>0</v>
          </cell>
          <cell r="II745">
            <v>0</v>
          </cell>
          <cell r="IJ745">
            <v>0</v>
          </cell>
          <cell r="IK745">
            <v>0</v>
          </cell>
          <cell r="IL745">
            <v>0</v>
          </cell>
          <cell r="IM745">
            <v>0</v>
          </cell>
          <cell r="IN745">
            <v>0</v>
          </cell>
          <cell r="IO745">
            <v>0</v>
          </cell>
          <cell r="IP745">
            <v>0</v>
          </cell>
          <cell r="IQ745">
            <v>0</v>
          </cell>
          <cell r="IR745">
            <v>0</v>
          </cell>
          <cell r="IS745">
            <v>0</v>
          </cell>
          <cell r="IT745">
            <v>0</v>
          </cell>
          <cell r="IU745">
            <v>0</v>
          </cell>
          <cell r="IV745">
            <v>0</v>
          </cell>
          <cell r="IW745">
            <v>0</v>
          </cell>
          <cell r="IX745">
            <v>0</v>
          </cell>
          <cell r="IY745">
            <v>0</v>
          </cell>
          <cell r="IZ745">
            <v>0</v>
          </cell>
          <cell r="JA745">
            <v>0</v>
          </cell>
          <cell r="JB745">
            <v>0</v>
          </cell>
          <cell r="JC745">
            <v>0</v>
          </cell>
          <cell r="JD745">
            <v>0</v>
          </cell>
          <cell r="JE745">
            <v>0</v>
          </cell>
          <cell r="JF745">
            <v>0</v>
          </cell>
          <cell r="JG745">
            <v>0</v>
          </cell>
          <cell r="JH745">
            <v>0</v>
          </cell>
          <cell r="JI745">
            <v>0</v>
          </cell>
          <cell r="JJ745">
            <v>0</v>
          </cell>
          <cell r="JK745">
            <v>0</v>
          </cell>
          <cell r="JL745">
            <v>0</v>
          </cell>
          <cell r="JM745">
            <v>0</v>
          </cell>
          <cell r="JN745">
            <v>0</v>
          </cell>
          <cell r="JO745">
            <v>0</v>
          </cell>
          <cell r="JP745">
            <v>0</v>
          </cell>
          <cell r="JQ745">
            <v>0</v>
          </cell>
        </row>
        <row r="746">
          <cell r="D746" t="str">
            <v>BAT.PX.WWA._.ITC.Li_ion_4hr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  <cell r="EJ746">
            <v>0</v>
          </cell>
          <cell r="EK746">
            <v>0</v>
          </cell>
          <cell r="EL746">
            <v>0</v>
          </cell>
          <cell r="EM746">
            <v>0</v>
          </cell>
          <cell r="EN746">
            <v>0</v>
          </cell>
          <cell r="EO746">
            <v>0</v>
          </cell>
          <cell r="EP746">
            <v>0</v>
          </cell>
          <cell r="EQ746">
            <v>0</v>
          </cell>
          <cell r="ER746">
            <v>0</v>
          </cell>
          <cell r="ES746">
            <v>0</v>
          </cell>
          <cell r="ET746">
            <v>0</v>
          </cell>
          <cell r="EU746">
            <v>0</v>
          </cell>
          <cell r="EV746">
            <v>0</v>
          </cell>
          <cell r="EW746">
            <v>0</v>
          </cell>
          <cell r="EX746">
            <v>0</v>
          </cell>
          <cell r="EY746">
            <v>0</v>
          </cell>
          <cell r="EZ746">
            <v>0</v>
          </cell>
          <cell r="FA746">
            <v>0</v>
          </cell>
          <cell r="FB746">
            <v>0</v>
          </cell>
          <cell r="FC746">
            <v>0</v>
          </cell>
          <cell r="FD746">
            <v>0</v>
          </cell>
          <cell r="FE746">
            <v>0</v>
          </cell>
          <cell r="FF746">
            <v>0</v>
          </cell>
          <cell r="FG746">
            <v>0</v>
          </cell>
          <cell r="FH746">
            <v>0</v>
          </cell>
          <cell r="FI746">
            <v>0</v>
          </cell>
          <cell r="FJ746">
            <v>0</v>
          </cell>
          <cell r="FK746">
            <v>0</v>
          </cell>
          <cell r="FL746">
            <v>0</v>
          </cell>
          <cell r="FM746">
            <v>0</v>
          </cell>
          <cell r="FN746">
            <v>0</v>
          </cell>
          <cell r="FO746">
            <v>0</v>
          </cell>
          <cell r="FP746">
            <v>0</v>
          </cell>
          <cell r="FQ746">
            <v>0</v>
          </cell>
          <cell r="FR746">
            <v>0</v>
          </cell>
          <cell r="FS746">
            <v>0</v>
          </cell>
          <cell r="FT746">
            <v>0</v>
          </cell>
          <cell r="FU746">
            <v>0</v>
          </cell>
          <cell r="FV746">
            <v>0</v>
          </cell>
          <cell r="FW746">
            <v>0</v>
          </cell>
          <cell r="FX746">
            <v>0</v>
          </cell>
          <cell r="FY746">
            <v>0</v>
          </cell>
          <cell r="FZ746">
            <v>0</v>
          </cell>
          <cell r="GA746">
            <v>0</v>
          </cell>
          <cell r="GB746">
            <v>0</v>
          </cell>
          <cell r="GC746">
            <v>0</v>
          </cell>
          <cell r="GD746">
            <v>0</v>
          </cell>
          <cell r="GE746">
            <v>0</v>
          </cell>
          <cell r="GF746">
            <v>0</v>
          </cell>
          <cell r="GG746">
            <v>0</v>
          </cell>
          <cell r="GH746">
            <v>0</v>
          </cell>
          <cell r="GI746">
            <v>0</v>
          </cell>
          <cell r="GJ746">
            <v>0</v>
          </cell>
          <cell r="GK746">
            <v>0</v>
          </cell>
          <cell r="GL746">
            <v>0</v>
          </cell>
          <cell r="GM746">
            <v>0</v>
          </cell>
          <cell r="GN746">
            <v>0</v>
          </cell>
          <cell r="GO746">
            <v>0</v>
          </cell>
          <cell r="GP746">
            <v>0</v>
          </cell>
          <cell r="GQ746">
            <v>0</v>
          </cell>
          <cell r="GR746">
            <v>0</v>
          </cell>
          <cell r="GS746">
            <v>0</v>
          </cell>
          <cell r="GT746">
            <v>0</v>
          </cell>
          <cell r="GU746">
            <v>0</v>
          </cell>
          <cell r="GV746">
            <v>0</v>
          </cell>
          <cell r="GW746">
            <v>0</v>
          </cell>
          <cell r="GX746">
            <v>0</v>
          </cell>
          <cell r="GY746">
            <v>0</v>
          </cell>
          <cell r="GZ746">
            <v>0</v>
          </cell>
          <cell r="HA746">
            <v>0</v>
          </cell>
          <cell r="HB746">
            <v>0</v>
          </cell>
          <cell r="HC746">
            <v>0</v>
          </cell>
          <cell r="HD746">
            <v>0</v>
          </cell>
          <cell r="HE746">
            <v>0</v>
          </cell>
          <cell r="HF746">
            <v>0</v>
          </cell>
          <cell r="HG746">
            <v>0</v>
          </cell>
          <cell r="HH746">
            <v>0</v>
          </cell>
          <cell r="HI746">
            <v>0</v>
          </cell>
          <cell r="HJ746">
            <v>0</v>
          </cell>
          <cell r="HK746">
            <v>0</v>
          </cell>
          <cell r="HL746">
            <v>0</v>
          </cell>
          <cell r="HM746">
            <v>0</v>
          </cell>
          <cell r="HN746">
            <v>0</v>
          </cell>
          <cell r="HO746">
            <v>0</v>
          </cell>
          <cell r="HP746">
            <v>0</v>
          </cell>
          <cell r="HQ746">
            <v>0</v>
          </cell>
          <cell r="HR746">
            <v>0</v>
          </cell>
          <cell r="HS746">
            <v>0</v>
          </cell>
          <cell r="HT746">
            <v>0</v>
          </cell>
          <cell r="HU746">
            <v>0</v>
          </cell>
          <cell r="HV746">
            <v>0</v>
          </cell>
          <cell r="HW746">
            <v>0</v>
          </cell>
          <cell r="HX746">
            <v>0</v>
          </cell>
          <cell r="HY746">
            <v>0</v>
          </cell>
          <cell r="HZ746">
            <v>0</v>
          </cell>
          <cell r="IA746">
            <v>0</v>
          </cell>
          <cell r="IB746">
            <v>0</v>
          </cell>
          <cell r="IC746">
            <v>0</v>
          </cell>
          <cell r="ID746">
            <v>0</v>
          </cell>
          <cell r="IE746">
            <v>0</v>
          </cell>
          <cell r="IF746">
            <v>0</v>
          </cell>
          <cell r="IG746">
            <v>0</v>
          </cell>
          <cell r="IH746">
            <v>0</v>
          </cell>
          <cell r="II746">
            <v>0</v>
          </cell>
          <cell r="IJ746">
            <v>0</v>
          </cell>
          <cell r="IK746">
            <v>0</v>
          </cell>
          <cell r="IL746">
            <v>0</v>
          </cell>
          <cell r="IM746">
            <v>0</v>
          </cell>
          <cell r="IN746">
            <v>0</v>
          </cell>
          <cell r="IO746">
            <v>0</v>
          </cell>
          <cell r="IP746">
            <v>0</v>
          </cell>
          <cell r="IQ746">
            <v>0</v>
          </cell>
          <cell r="IR746">
            <v>0</v>
          </cell>
          <cell r="IS746">
            <v>0</v>
          </cell>
          <cell r="IT746">
            <v>0</v>
          </cell>
          <cell r="IU746">
            <v>0</v>
          </cell>
          <cell r="IV746">
            <v>0</v>
          </cell>
          <cell r="IW746">
            <v>0</v>
          </cell>
          <cell r="IX746">
            <v>0</v>
          </cell>
          <cell r="IY746">
            <v>0</v>
          </cell>
          <cell r="IZ746">
            <v>0</v>
          </cell>
          <cell r="JA746">
            <v>0</v>
          </cell>
          <cell r="JB746">
            <v>0</v>
          </cell>
          <cell r="JC746">
            <v>0</v>
          </cell>
          <cell r="JD746">
            <v>0</v>
          </cell>
          <cell r="JE746">
            <v>0</v>
          </cell>
          <cell r="JF746">
            <v>0</v>
          </cell>
          <cell r="JG746">
            <v>0</v>
          </cell>
          <cell r="JH746">
            <v>0</v>
          </cell>
          <cell r="JI746">
            <v>0</v>
          </cell>
          <cell r="JJ746">
            <v>0</v>
          </cell>
          <cell r="JK746">
            <v>0</v>
          </cell>
          <cell r="JL746">
            <v>0</v>
          </cell>
          <cell r="JM746">
            <v>0</v>
          </cell>
          <cell r="JN746">
            <v>0</v>
          </cell>
          <cell r="JO746">
            <v>0</v>
          </cell>
          <cell r="JP746">
            <v>0</v>
          </cell>
          <cell r="JQ746">
            <v>0</v>
          </cell>
        </row>
        <row r="747">
          <cell r="D747" t="str">
            <v>BAT.PX.WWA._.ITC.Li_ion_8hr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  <cell r="EJ747">
            <v>0</v>
          </cell>
          <cell r="EK747">
            <v>0</v>
          </cell>
          <cell r="EL747">
            <v>0</v>
          </cell>
          <cell r="EM747">
            <v>0</v>
          </cell>
          <cell r="EN747">
            <v>0</v>
          </cell>
          <cell r="EO747">
            <v>0</v>
          </cell>
          <cell r="EP747">
            <v>0</v>
          </cell>
          <cell r="EQ747">
            <v>0</v>
          </cell>
          <cell r="ER747">
            <v>0</v>
          </cell>
          <cell r="ES747">
            <v>0</v>
          </cell>
          <cell r="ET747">
            <v>0</v>
          </cell>
          <cell r="EU747">
            <v>0</v>
          </cell>
          <cell r="EV747">
            <v>0</v>
          </cell>
          <cell r="EW747">
            <v>0</v>
          </cell>
          <cell r="EX747">
            <v>0</v>
          </cell>
          <cell r="EY747">
            <v>0</v>
          </cell>
          <cell r="EZ747">
            <v>0</v>
          </cell>
          <cell r="FA747">
            <v>0</v>
          </cell>
          <cell r="FB747">
            <v>0</v>
          </cell>
          <cell r="FC747">
            <v>0</v>
          </cell>
          <cell r="FD747">
            <v>0</v>
          </cell>
          <cell r="FE747">
            <v>0</v>
          </cell>
          <cell r="FF747">
            <v>0</v>
          </cell>
          <cell r="FG747">
            <v>0</v>
          </cell>
          <cell r="FH747">
            <v>0</v>
          </cell>
          <cell r="FI747">
            <v>0</v>
          </cell>
          <cell r="FJ747">
            <v>0</v>
          </cell>
          <cell r="FK747">
            <v>0</v>
          </cell>
          <cell r="FL747">
            <v>0</v>
          </cell>
          <cell r="FM747">
            <v>0</v>
          </cell>
          <cell r="FN747">
            <v>0</v>
          </cell>
          <cell r="FO747">
            <v>0</v>
          </cell>
          <cell r="FP747">
            <v>0</v>
          </cell>
          <cell r="FQ747">
            <v>0</v>
          </cell>
          <cell r="FR747">
            <v>0</v>
          </cell>
          <cell r="FS747">
            <v>0</v>
          </cell>
          <cell r="FT747">
            <v>0</v>
          </cell>
          <cell r="FU747">
            <v>0</v>
          </cell>
          <cell r="FV747">
            <v>0</v>
          </cell>
          <cell r="FW747">
            <v>0</v>
          </cell>
          <cell r="FX747">
            <v>0</v>
          </cell>
          <cell r="FY747">
            <v>0</v>
          </cell>
          <cell r="FZ747">
            <v>0</v>
          </cell>
          <cell r="GA747">
            <v>0</v>
          </cell>
          <cell r="GB747">
            <v>0</v>
          </cell>
          <cell r="GC747">
            <v>0</v>
          </cell>
          <cell r="GD747">
            <v>0</v>
          </cell>
          <cell r="GE747">
            <v>0</v>
          </cell>
          <cell r="GF747">
            <v>0</v>
          </cell>
          <cell r="GG747">
            <v>0</v>
          </cell>
          <cell r="GH747">
            <v>0</v>
          </cell>
          <cell r="GI747">
            <v>0</v>
          </cell>
          <cell r="GJ747">
            <v>0</v>
          </cell>
          <cell r="GK747">
            <v>0</v>
          </cell>
          <cell r="GL747">
            <v>0</v>
          </cell>
          <cell r="GM747">
            <v>0</v>
          </cell>
          <cell r="GN747">
            <v>0</v>
          </cell>
          <cell r="GO747">
            <v>0</v>
          </cell>
          <cell r="GP747">
            <v>0</v>
          </cell>
          <cell r="GQ747">
            <v>0</v>
          </cell>
          <cell r="GR747">
            <v>0</v>
          </cell>
          <cell r="GS747">
            <v>0</v>
          </cell>
          <cell r="GT747">
            <v>0</v>
          </cell>
          <cell r="GU747">
            <v>0</v>
          </cell>
          <cell r="GV747">
            <v>0</v>
          </cell>
          <cell r="GW747">
            <v>0</v>
          </cell>
          <cell r="GX747">
            <v>0</v>
          </cell>
          <cell r="GY747">
            <v>0</v>
          </cell>
          <cell r="GZ747">
            <v>0</v>
          </cell>
          <cell r="HA747">
            <v>0</v>
          </cell>
          <cell r="HB747">
            <v>0</v>
          </cell>
          <cell r="HC747">
            <v>0</v>
          </cell>
          <cell r="HD747">
            <v>0</v>
          </cell>
          <cell r="HE747">
            <v>0</v>
          </cell>
          <cell r="HF747">
            <v>0</v>
          </cell>
          <cell r="HG747">
            <v>0</v>
          </cell>
          <cell r="HH747">
            <v>0</v>
          </cell>
          <cell r="HI747">
            <v>0</v>
          </cell>
          <cell r="HJ747">
            <v>0</v>
          </cell>
          <cell r="HK747">
            <v>0</v>
          </cell>
          <cell r="HL747">
            <v>0</v>
          </cell>
          <cell r="HM747">
            <v>0</v>
          </cell>
          <cell r="HN747">
            <v>0</v>
          </cell>
          <cell r="HO747">
            <v>0</v>
          </cell>
          <cell r="HP747">
            <v>0</v>
          </cell>
          <cell r="HQ747">
            <v>0</v>
          </cell>
          <cell r="HR747">
            <v>0</v>
          </cell>
          <cell r="HS747">
            <v>0</v>
          </cell>
          <cell r="HT747">
            <v>0</v>
          </cell>
          <cell r="HU747">
            <v>0</v>
          </cell>
          <cell r="HV747">
            <v>0</v>
          </cell>
          <cell r="HW747">
            <v>0</v>
          </cell>
          <cell r="HX747">
            <v>0</v>
          </cell>
          <cell r="HY747">
            <v>0</v>
          </cell>
          <cell r="HZ747">
            <v>0</v>
          </cell>
          <cell r="IA747">
            <v>0</v>
          </cell>
          <cell r="IB747">
            <v>0</v>
          </cell>
          <cell r="IC747">
            <v>0</v>
          </cell>
          <cell r="ID747">
            <v>0</v>
          </cell>
          <cell r="IE747">
            <v>0</v>
          </cell>
          <cell r="IF747">
            <v>0</v>
          </cell>
          <cell r="IG747">
            <v>0</v>
          </cell>
          <cell r="IH747">
            <v>0</v>
          </cell>
          <cell r="II747">
            <v>0</v>
          </cell>
          <cell r="IJ747">
            <v>0</v>
          </cell>
          <cell r="IK747">
            <v>0</v>
          </cell>
          <cell r="IL747">
            <v>0</v>
          </cell>
          <cell r="IM747">
            <v>0</v>
          </cell>
          <cell r="IN747">
            <v>0</v>
          </cell>
          <cell r="IO747">
            <v>0</v>
          </cell>
          <cell r="IP747">
            <v>0</v>
          </cell>
          <cell r="IQ747">
            <v>0</v>
          </cell>
          <cell r="IR747">
            <v>0</v>
          </cell>
          <cell r="IS747">
            <v>0</v>
          </cell>
          <cell r="IT747">
            <v>0</v>
          </cell>
          <cell r="IU747">
            <v>0</v>
          </cell>
          <cell r="IV747">
            <v>0</v>
          </cell>
          <cell r="IW747">
            <v>0</v>
          </cell>
          <cell r="IX747">
            <v>0</v>
          </cell>
          <cell r="IY747">
            <v>0</v>
          </cell>
          <cell r="IZ747">
            <v>0</v>
          </cell>
          <cell r="JA747">
            <v>0</v>
          </cell>
          <cell r="JB747">
            <v>0</v>
          </cell>
          <cell r="JC747">
            <v>0</v>
          </cell>
          <cell r="JD747">
            <v>0</v>
          </cell>
          <cell r="JE747">
            <v>0</v>
          </cell>
          <cell r="JF747">
            <v>0</v>
          </cell>
          <cell r="JG747">
            <v>0</v>
          </cell>
          <cell r="JH747">
            <v>0</v>
          </cell>
          <cell r="JI747">
            <v>0</v>
          </cell>
          <cell r="JJ747">
            <v>0</v>
          </cell>
          <cell r="JK747">
            <v>0</v>
          </cell>
          <cell r="JL747">
            <v>0</v>
          </cell>
          <cell r="JM747">
            <v>0</v>
          </cell>
          <cell r="JN747">
            <v>0</v>
          </cell>
          <cell r="JO747">
            <v>0</v>
          </cell>
          <cell r="JP747">
            <v>0</v>
          </cell>
          <cell r="JQ747">
            <v>0</v>
          </cell>
        </row>
        <row r="748">
          <cell r="D748" t="str">
            <v>BAT.PX.GOE._.ITC.Li_ion_4hr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  <cell r="EJ748">
            <v>0</v>
          </cell>
          <cell r="EK748">
            <v>0</v>
          </cell>
          <cell r="EL748">
            <v>0</v>
          </cell>
          <cell r="EM748">
            <v>0</v>
          </cell>
          <cell r="EN748">
            <v>0</v>
          </cell>
          <cell r="EO748">
            <v>0</v>
          </cell>
          <cell r="EP748">
            <v>0</v>
          </cell>
          <cell r="EQ748">
            <v>0</v>
          </cell>
          <cell r="ER748">
            <v>0</v>
          </cell>
          <cell r="ES748">
            <v>0</v>
          </cell>
          <cell r="ET748">
            <v>0</v>
          </cell>
          <cell r="EU748">
            <v>0</v>
          </cell>
          <cell r="EV748">
            <v>0</v>
          </cell>
          <cell r="EW748">
            <v>0</v>
          </cell>
          <cell r="EX748">
            <v>0</v>
          </cell>
          <cell r="EY748">
            <v>0</v>
          </cell>
          <cell r="EZ748">
            <v>0</v>
          </cell>
          <cell r="FA748">
            <v>0</v>
          </cell>
          <cell r="FB748">
            <v>0</v>
          </cell>
          <cell r="FC748">
            <v>0</v>
          </cell>
          <cell r="FD748">
            <v>0</v>
          </cell>
          <cell r="FE748">
            <v>0</v>
          </cell>
          <cell r="FF748">
            <v>0</v>
          </cell>
          <cell r="FG748">
            <v>0</v>
          </cell>
          <cell r="FH748">
            <v>0</v>
          </cell>
          <cell r="FI748">
            <v>0</v>
          </cell>
          <cell r="FJ748">
            <v>0</v>
          </cell>
          <cell r="FK748">
            <v>0</v>
          </cell>
          <cell r="FL748">
            <v>0</v>
          </cell>
          <cell r="FM748">
            <v>0</v>
          </cell>
          <cell r="FN748">
            <v>0</v>
          </cell>
          <cell r="FO748">
            <v>0</v>
          </cell>
          <cell r="FP748">
            <v>0</v>
          </cell>
          <cell r="FQ748">
            <v>0</v>
          </cell>
          <cell r="FR748">
            <v>0</v>
          </cell>
          <cell r="FS748">
            <v>0</v>
          </cell>
          <cell r="FT748">
            <v>0</v>
          </cell>
          <cell r="FU748">
            <v>0</v>
          </cell>
          <cell r="FV748">
            <v>0</v>
          </cell>
          <cell r="FW748">
            <v>0</v>
          </cell>
          <cell r="FX748">
            <v>0</v>
          </cell>
          <cell r="FY748">
            <v>0</v>
          </cell>
          <cell r="FZ748">
            <v>0</v>
          </cell>
          <cell r="GA748">
            <v>0</v>
          </cell>
          <cell r="GB748">
            <v>0</v>
          </cell>
          <cell r="GC748">
            <v>0</v>
          </cell>
          <cell r="GD748">
            <v>0</v>
          </cell>
          <cell r="GE748">
            <v>0</v>
          </cell>
          <cell r="GF748">
            <v>0</v>
          </cell>
          <cell r="GG748">
            <v>0</v>
          </cell>
          <cell r="GH748">
            <v>0</v>
          </cell>
          <cell r="GI748">
            <v>0</v>
          </cell>
          <cell r="GJ748">
            <v>0</v>
          </cell>
          <cell r="GK748">
            <v>0</v>
          </cell>
          <cell r="GL748">
            <v>0</v>
          </cell>
          <cell r="GM748">
            <v>0</v>
          </cell>
          <cell r="GN748">
            <v>0</v>
          </cell>
          <cell r="GO748">
            <v>0</v>
          </cell>
          <cell r="GP748">
            <v>0</v>
          </cell>
          <cell r="GQ748">
            <v>0</v>
          </cell>
          <cell r="GR748">
            <v>0</v>
          </cell>
          <cell r="GS748">
            <v>0</v>
          </cell>
          <cell r="GT748">
            <v>0</v>
          </cell>
          <cell r="GU748">
            <v>0</v>
          </cell>
          <cell r="GV748">
            <v>0</v>
          </cell>
          <cell r="GW748">
            <v>0</v>
          </cell>
          <cell r="GX748">
            <v>0</v>
          </cell>
          <cell r="GY748">
            <v>0</v>
          </cell>
          <cell r="GZ748">
            <v>0</v>
          </cell>
          <cell r="HA748">
            <v>0</v>
          </cell>
          <cell r="HB748">
            <v>0</v>
          </cell>
          <cell r="HC748">
            <v>0</v>
          </cell>
          <cell r="HD748">
            <v>0</v>
          </cell>
          <cell r="HE748">
            <v>0</v>
          </cell>
          <cell r="HF748">
            <v>0</v>
          </cell>
          <cell r="HG748">
            <v>0</v>
          </cell>
          <cell r="HH748">
            <v>0</v>
          </cell>
          <cell r="HI748">
            <v>0</v>
          </cell>
          <cell r="HJ748">
            <v>0</v>
          </cell>
          <cell r="HK748">
            <v>0</v>
          </cell>
          <cell r="HL748">
            <v>0</v>
          </cell>
          <cell r="HM748">
            <v>0</v>
          </cell>
          <cell r="HN748">
            <v>0</v>
          </cell>
          <cell r="HO748">
            <v>0</v>
          </cell>
          <cell r="HP748">
            <v>0</v>
          </cell>
          <cell r="HQ748">
            <v>0</v>
          </cell>
          <cell r="HR748">
            <v>0</v>
          </cell>
          <cell r="HS748">
            <v>0</v>
          </cell>
          <cell r="HT748">
            <v>0</v>
          </cell>
          <cell r="HU748">
            <v>0</v>
          </cell>
          <cell r="HV748">
            <v>0</v>
          </cell>
          <cell r="HW748">
            <v>0</v>
          </cell>
          <cell r="HX748">
            <v>0</v>
          </cell>
          <cell r="HY748">
            <v>0</v>
          </cell>
          <cell r="HZ748">
            <v>0</v>
          </cell>
          <cell r="IA748">
            <v>0</v>
          </cell>
          <cell r="IB748">
            <v>0</v>
          </cell>
          <cell r="IC748">
            <v>0</v>
          </cell>
          <cell r="ID748">
            <v>0</v>
          </cell>
          <cell r="IE748">
            <v>0</v>
          </cell>
          <cell r="IF748">
            <v>0</v>
          </cell>
          <cell r="IG748">
            <v>0</v>
          </cell>
          <cell r="IH748">
            <v>0</v>
          </cell>
          <cell r="II748">
            <v>0</v>
          </cell>
          <cell r="IJ748">
            <v>0</v>
          </cell>
          <cell r="IK748">
            <v>0</v>
          </cell>
          <cell r="IL748">
            <v>0</v>
          </cell>
          <cell r="IM748">
            <v>0</v>
          </cell>
          <cell r="IN748">
            <v>0</v>
          </cell>
          <cell r="IO748">
            <v>0</v>
          </cell>
          <cell r="IP748">
            <v>0</v>
          </cell>
          <cell r="IQ748">
            <v>0</v>
          </cell>
          <cell r="IR748">
            <v>0</v>
          </cell>
          <cell r="IS748">
            <v>0</v>
          </cell>
          <cell r="IT748">
            <v>0</v>
          </cell>
          <cell r="IU748">
            <v>0</v>
          </cell>
          <cell r="IV748">
            <v>0</v>
          </cell>
          <cell r="IW748">
            <v>0</v>
          </cell>
          <cell r="IX748">
            <v>0</v>
          </cell>
          <cell r="IY748">
            <v>0</v>
          </cell>
          <cell r="IZ748">
            <v>0</v>
          </cell>
          <cell r="JA748">
            <v>0</v>
          </cell>
          <cell r="JB748">
            <v>0</v>
          </cell>
          <cell r="JC748">
            <v>0</v>
          </cell>
          <cell r="JD748">
            <v>0</v>
          </cell>
          <cell r="JE748">
            <v>0</v>
          </cell>
          <cell r="JF748">
            <v>0</v>
          </cell>
          <cell r="JG748">
            <v>0</v>
          </cell>
          <cell r="JH748">
            <v>0</v>
          </cell>
          <cell r="JI748">
            <v>0</v>
          </cell>
          <cell r="JJ748">
            <v>0</v>
          </cell>
          <cell r="JK748">
            <v>0</v>
          </cell>
          <cell r="JL748">
            <v>0</v>
          </cell>
          <cell r="JM748">
            <v>0</v>
          </cell>
          <cell r="JN748">
            <v>0</v>
          </cell>
          <cell r="JO748">
            <v>0</v>
          </cell>
          <cell r="JP748">
            <v>0</v>
          </cell>
          <cell r="JQ748">
            <v>0</v>
          </cell>
        </row>
        <row r="749">
          <cell r="D749" t="str">
            <v>BAT.PX.NUT._.ITC.Li_ion_4hr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0</v>
          </cell>
          <cell r="ES749">
            <v>0</v>
          </cell>
          <cell r="ET749">
            <v>0</v>
          </cell>
          <cell r="EU749">
            <v>0</v>
          </cell>
          <cell r="EV749">
            <v>0</v>
          </cell>
          <cell r="EW749">
            <v>0</v>
          </cell>
          <cell r="EX749">
            <v>0</v>
          </cell>
          <cell r="EY749">
            <v>0</v>
          </cell>
          <cell r="EZ749">
            <v>0</v>
          </cell>
          <cell r="FA749">
            <v>0</v>
          </cell>
          <cell r="FB749">
            <v>0</v>
          </cell>
          <cell r="FC749">
            <v>0</v>
          </cell>
          <cell r="FD749">
            <v>0</v>
          </cell>
          <cell r="FE749">
            <v>0</v>
          </cell>
          <cell r="FF749">
            <v>0</v>
          </cell>
          <cell r="FG749">
            <v>0</v>
          </cell>
          <cell r="FH749">
            <v>0</v>
          </cell>
          <cell r="FI749">
            <v>0</v>
          </cell>
          <cell r="FJ749">
            <v>0</v>
          </cell>
          <cell r="FK749">
            <v>0</v>
          </cell>
          <cell r="FL749">
            <v>0</v>
          </cell>
          <cell r="FM749">
            <v>0</v>
          </cell>
          <cell r="FN749">
            <v>0</v>
          </cell>
          <cell r="FO749">
            <v>0</v>
          </cell>
          <cell r="FP749">
            <v>0</v>
          </cell>
          <cell r="FQ749">
            <v>0</v>
          </cell>
          <cell r="FR749">
            <v>0</v>
          </cell>
          <cell r="FS749">
            <v>0</v>
          </cell>
          <cell r="FT749">
            <v>0</v>
          </cell>
          <cell r="FU749">
            <v>0</v>
          </cell>
          <cell r="FV749">
            <v>0</v>
          </cell>
          <cell r="FW749">
            <v>0</v>
          </cell>
          <cell r="FX749">
            <v>0</v>
          </cell>
          <cell r="FY749">
            <v>0</v>
          </cell>
          <cell r="FZ749">
            <v>0</v>
          </cell>
          <cell r="GA749">
            <v>0</v>
          </cell>
          <cell r="GB749">
            <v>0</v>
          </cell>
          <cell r="GC749">
            <v>0</v>
          </cell>
          <cell r="GD749">
            <v>0</v>
          </cell>
          <cell r="GE749">
            <v>0</v>
          </cell>
          <cell r="GF749">
            <v>0</v>
          </cell>
          <cell r="GG749">
            <v>0</v>
          </cell>
          <cell r="GH749">
            <v>0</v>
          </cell>
          <cell r="GI749">
            <v>0</v>
          </cell>
          <cell r="GJ749">
            <v>0</v>
          </cell>
          <cell r="GK749">
            <v>0</v>
          </cell>
          <cell r="GL749">
            <v>0</v>
          </cell>
          <cell r="GM749">
            <v>0</v>
          </cell>
          <cell r="GN749">
            <v>0</v>
          </cell>
          <cell r="GO749">
            <v>0</v>
          </cell>
          <cell r="GP749">
            <v>0</v>
          </cell>
          <cell r="GQ749">
            <v>0</v>
          </cell>
          <cell r="GR749">
            <v>0</v>
          </cell>
          <cell r="GS749">
            <v>0</v>
          </cell>
          <cell r="GT749">
            <v>0</v>
          </cell>
          <cell r="GU749">
            <v>0</v>
          </cell>
          <cell r="GV749">
            <v>0</v>
          </cell>
          <cell r="GW749">
            <v>0</v>
          </cell>
          <cell r="GX749">
            <v>0</v>
          </cell>
          <cell r="GY749">
            <v>0</v>
          </cell>
          <cell r="GZ749">
            <v>0</v>
          </cell>
          <cell r="HA749">
            <v>0</v>
          </cell>
          <cell r="HB749">
            <v>0</v>
          </cell>
          <cell r="HC749">
            <v>0</v>
          </cell>
          <cell r="HD749">
            <v>0</v>
          </cell>
          <cell r="HE749">
            <v>0</v>
          </cell>
          <cell r="HF749">
            <v>0</v>
          </cell>
          <cell r="HG749">
            <v>0</v>
          </cell>
          <cell r="HH749">
            <v>0</v>
          </cell>
          <cell r="HI749">
            <v>0</v>
          </cell>
          <cell r="HJ749">
            <v>0</v>
          </cell>
          <cell r="HK749">
            <v>0</v>
          </cell>
          <cell r="HL749">
            <v>0</v>
          </cell>
          <cell r="HM749">
            <v>0</v>
          </cell>
          <cell r="HN749">
            <v>0</v>
          </cell>
          <cell r="HO749">
            <v>0</v>
          </cell>
          <cell r="HP749">
            <v>0</v>
          </cell>
          <cell r="HQ749">
            <v>0</v>
          </cell>
          <cell r="HR749">
            <v>0</v>
          </cell>
          <cell r="HS749">
            <v>0</v>
          </cell>
          <cell r="HT749">
            <v>0</v>
          </cell>
          <cell r="HU749">
            <v>0</v>
          </cell>
          <cell r="HV749">
            <v>0</v>
          </cell>
          <cell r="HW749">
            <v>0</v>
          </cell>
          <cell r="HX749">
            <v>0</v>
          </cell>
          <cell r="HY749">
            <v>0</v>
          </cell>
          <cell r="HZ749">
            <v>0</v>
          </cell>
          <cell r="IA749">
            <v>0</v>
          </cell>
          <cell r="IB749">
            <v>0</v>
          </cell>
          <cell r="IC749">
            <v>0</v>
          </cell>
          <cell r="ID749">
            <v>0</v>
          </cell>
          <cell r="IE749">
            <v>0</v>
          </cell>
          <cell r="IF749">
            <v>0</v>
          </cell>
          <cell r="IG749">
            <v>0</v>
          </cell>
          <cell r="IH749">
            <v>0</v>
          </cell>
          <cell r="II749">
            <v>0</v>
          </cell>
          <cell r="IJ749">
            <v>0</v>
          </cell>
          <cell r="IK749">
            <v>0</v>
          </cell>
          <cell r="IL749">
            <v>0</v>
          </cell>
          <cell r="IM749">
            <v>0</v>
          </cell>
          <cell r="IN749">
            <v>0</v>
          </cell>
          <cell r="IO749">
            <v>0</v>
          </cell>
          <cell r="IP749">
            <v>0</v>
          </cell>
          <cell r="IQ749">
            <v>0</v>
          </cell>
          <cell r="IR749">
            <v>0</v>
          </cell>
          <cell r="IS749">
            <v>0</v>
          </cell>
          <cell r="IT749">
            <v>0</v>
          </cell>
          <cell r="IU749">
            <v>0</v>
          </cell>
          <cell r="IV749">
            <v>0</v>
          </cell>
          <cell r="IW749">
            <v>0</v>
          </cell>
          <cell r="IX749">
            <v>0</v>
          </cell>
          <cell r="IY749">
            <v>0</v>
          </cell>
          <cell r="IZ749">
            <v>0</v>
          </cell>
          <cell r="JA749">
            <v>0</v>
          </cell>
          <cell r="JB749">
            <v>0</v>
          </cell>
          <cell r="JC749">
            <v>0</v>
          </cell>
          <cell r="JD749">
            <v>0</v>
          </cell>
          <cell r="JE749">
            <v>0</v>
          </cell>
          <cell r="JF749">
            <v>0</v>
          </cell>
          <cell r="JG749">
            <v>0</v>
          </cell>
          <cell r="JH749">
            <v>0</v>
          </cell>
          <cell r="JI749">
            <v>0</v>
          </cell>
          <cell r="JJ749">
            <v>0</v>
          </cell>
          <cell r="JK749">
            <v>0</v>
          </cell>
          <cell r="JL749">
            <v>0</v>
          </cell>
          <cell r="JM749">
            <v>0</v>
          </cell>
          <cell r="JN749">
            <v>0</v>
          </cell>
          <cell r="JO749">
            <v>0</v>
          </cell>
          <cell r="JP749">
            <v>0</v>
          </cell>
          <cell r="JQ749">
            <v>0</v>
          </cell>
        </row>
        <row r="750">
          <cell r="D750" t="str">
            <v>BAT.PX.UTS._.ITC.Gravity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0</v>
          </cell>
          <cell r="ES750">
            <v>0</v>
          </cell>
          <cell r="ET750">
            <v>0</v>
          </cell>
          <cell r="EU750">
            <v>0</v>
          </cell>
          <cell r="EV750">
            <v>0</v>
          </cell>
          <cell r="EW750">
            <v>0</v>
          </cell>
          <cell r="EX750">
            <v>0</v>
          </cell>
          <cell r="EY750">
            <v>0</v>
          </cell>
          <cell r="EZ750">
            <v>0</v>
          </cell>
          <cell r="FA750">
            <v>0</v>
          </cell>
          <cell r="FB750">
            <v>0</v>
          </cell>
          <cell r="FC750">
            <v>0</v>
          </cell>
          <cell r="FD750">
            <v>0</v>
          </cell>
          <cell r="FE750">
            <v>0</v>
          </cell>
          <cell r="FF750">
            <v>0</v>
          </cell>
          <cell r="FG750">
            <v>0</v>
          </cell>
          <cell r="FH750">
            <v>0</v>
          </cell>
          <cell r="FI750">
            <v>0</v>
          </cell>
          <cell r="FJ750">
            <v>0</v>
          </cell>
          <cell r="FK750">
            <v>0</v>
          </cell>
          <cell r="FL750">
            <v>0</v>
          </cell>
          <cell r="FM750">
            <v>0</v>
          </cell>
          <cell r="FN750">
            <v>0</v>
          </cell>
          <cell r="FO750">
            <v>0</v>
          </cell>
          <cell r="FP750">
            <v>0</v>
          </cell>
          <cell r="FQ750">
            <v>0</v>
          </cell>
          <cell r="FR750">
            <v>0</v>
          </cell>
          <cell r="FS750">
            <v>0</v>
          </cell>
          <cell r="FT750">
            <v>0</v>
          </cell>
          <cell r="FU750">
            <v>0</v>
          </cell>
          <cell r="FV750">
            <v>0</v>
          </cell>
          <cell r="FW750">
            <v>0</v>
          </cell>
          <cell r="FX750">
            <v>0</v>
          </cell>
          <cell r="FY750">
            <v>0</v>
          </cell>
          <cell r="FZ750">
            <v>0</v>
          </cell>
          <cell r="GA750">
            <v>0</v>
          </cell>
          <cell r="GB750">
            <v>0</v>
          </cell>
          <cell r="GC750">
            <v>0</v>
          </cell>
          <cell r="GD750">
            <v>0</v>
          </cell>
          <cell r="GE750">
            <v>0</v>
          </cell>
          <cell r="GF750">
            <v>0</v>
          </cell>
          <cell r="GG750">
            <v>0</v>
          </cell>
          <cell r="GH750">
            <v>0</v>
          </cell>
          <cell r="GI750">
            <v>0</v>
          </cell>
          <cell r="GJ750">
            <v>0</v>
          </cell>
          <cell r="GK750">
            <v>0</v>
          </cell>
          <cell r="GL750">
            <v>0</v>
          </cell>
          <cell r="GM750">
            <v>0</v>
          </cell>
          <cell r="GN750">
            <v>0</v>
          </cell>
          <cell r="GO750">
            <v>0</v>
          </cell>
          <cell r="GP750">
            <v>0</v>
          </cell>
          <cell r="GQ750">
            <v>0</v>
          </cell>
          <cell r="GR750">
            <v>0</v>
          </cell>
          <cell r="GS750">
            <v>0</v>
          </cell>
          <cell r="GT750">
            <v>0</v>
          </cell>
          <cell r="GU750">
            <v>0</v>
          </cell>
          <cell r="GV750">
            <v>0</v>
          </cell>
          <cell r="GW750">
            <v>0</v>
          </cell>
          <cell r="GX750">
            <v>0</v>
          </cell>
          <cell r="GY750">
            <v>0</v>
          </cell>
          <cell r="GZ750">
            <v>0</v>
          </cell>
          <cell r="HA750">
            <v>0</v>
          </cell>
          <cell r="HB750">
            <v>0</v>
          </cell>
          <cell r="HC750">
            <v>0</v>
          </cell>
          <cell r="HD750">
            <v>0</v>
          </cell>
          <cell r="HE750">
            <v>0</v>
          </cell>
          <cell r="HF750">
            <v>0</v>
          </cell>
          <cell r="HG750">
            <v>0</v>
          </cell>
          <cell r="HH750">
            <v>0</v>
          </cell>
          <cell r="HI750">
            <v>0</v>
          </cell>
          <cell r="HJ750">
            <v>0</v>
          </cell>
          <cell r="HK750">
            <v>0</v>
          </cell>
          <cell r="HL750">
            <v>0</v>
          </cell>
          <cell r="HM750">
            <v>0</v>
          </cell>
          <cell r="HN750">
            <v>0</v>
          </cell>
          <cell r="HO750">
            <v>0</v>
          </cell>
          <cell r="HP750">
            <v>0</v>
          </cell>
          <cell r="HQ750">
            <v>0</v>
          </cell>
          <cell r="HR750">
            <v>0</v>
          </cell>
          <cell r="HS750">
            <v>0</v>
          </cell>
          <cell r="HT750">
            <v>0</v>
          </cell>
          <cell r="HU750">
            <v>0</v>
          </cell>
          <cell r="HV750">
            <v>0</v>
          </cell>
          <cell r="HW750">
            <v>0</v>
          </cell>
          <cell r="HX750">
            <v>0</v>
          </cell>
          <cell r="HY750">
            <v>0</v>
          </cell>
          <cell r="HZ750">
            <v>0</v>
          </cell>
          <cell r="IA750">
            <v>0</v>
          </cell>
          <cell r="IB750">
            <v>0</v>
          </cell>
          <cell r="IC750">
            <v>0</v>
          </cell>
          <cell r="ID750">
            <v>0</v>
          </cell>
          <cell r="IE750">
            <v>0</v>
          </cell>
          <cell r="IF750">
            <v>0</v>
          </cell>
          <cell r="IG750">
            <v>0</v>
          </cell>
          <cell r="IH750">
            <v>0</v>
          </cell>
          <cell r="II750">
            <v>0</v>
          </cell>
          <cell r="IJ750">
            <v>0</v>
          </cell>
          <cell r="IK750">
            <v>0</v>
          </cell>
          <cell r="IL750">
            <v>0</v>
          </cell>
          <cell r="IM750">
            <v>0</v>
          </cell>
          <cell r="IN750">
            <v>0</v>
          </cell>
          <cell r="IO750">
            <v>0</v>
          </cell>
          <cell r="IP750">
            <v>0</v>
          </cell>
          <cell r="IQ750">
            <v>0</v>
          </cell>
          <cell r="IR750">
            <v>0</v>
          </cell>
          <cell r="IS750">
            <v>0</v>
          </cell>
          <cell r="IT750">
            <v>0</v>
          </cell>
          <cell r="IU750">
            <v>0</v>
          </cell>
          <cell r="IV750">
            <v>0</v>
          </cell>
          <cell r="IW750">
            <v>0</v>
          </cell>
          <cell r="IX750">
            <v>0</v>
          </cell>
          <cell r="IY750">
            <v>0</v>
          </cell>
          <cell r="IZ750">
            <v>0</v>
          </cell>
          <cell r="JA750">
            <v>0</v>
          </cell>
          <cell r="JB750">
            <v>0</v>
          </cell>
          <cell r="JC750">
            <v>0</v>
          </cell>
          <cell r="JD750">
            <v>0</v>
          </cell>
          <cell r="JE750">
            <v>0</v>
          </cell>
          <cell r="JF750">
            <v>0</v>
          </cell>
          <cell r="JG750">
            <v>0</v>
          </cell>
          <cell r="JH750">
            <v>0</v>
          </cell>
          <cell r="JI750">
            <v>0</v>
          </cell>
          <cell r="JJ750">
            <v>0</v>
          </cell>
          <cell r="JK750">
            <v>0</v>
          </cell>
          <cell r="JL750">
            <v>0</v>
          </cell>
          <cell r="JM750">
            <v>0</v>
          </cell>
          <cell r="JN750">
            <v>0</v>
          </cell>
          <cell r="JO750">
            <v>0</v>
          </cell>
          <cell r="JP750">
            <v>0</v>
          </cell>
          <cell r="JQ750">
            <v>0</v>
          </cell>
        </row>
        <row r="751">
          <cell r="D751" t="str">
            <v>BAT.PX.GOE._.ITC.Li_ion_8hr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0</v>
          </cell>
          <cell r="ES751">
            <v>0</v>
          </cell>
          <cell r="ET751">
            <v>0</v>
          </cell>
          <cell r="EU751">
            <v>0</v>
          </cell>
          <cell r="EV751">
            <v>0</v>
          </cell>
          <cell r="EW751">
            <v>0</v>
          </cell>
          <cell r="EX751">
            <v>0</v>
          </cell>
          <cell r="EY751">
            <v>0</v>
          </cell>
          <cell r="EZ751">
            <v>0</v>
          </cell>
          <cell r="FA751">
            <v>0</v>
          </cell>
          <cell r="FB751">
            <v>0</v>
          </cell>
          <cell r="FC751">
            <v>0</v>
          </cell>
          <cell r="FD751">
            <v>0</v>
          </cell>
          <cell r="FE751">
            <v>0</v>
          </cell>
          <cell r="FF751">
            <v>0</v>
          </cell>
          <cell r="FG751">
            <v>0</v>
          </cell>
          <cell r="FH751">
            <v>0</v>
          </cell>
          <cell r="FI751">
            <v>0</v>
          </cell>
          <cell r="FJ751">
            <v>0</v>
          </cell>
          <cell r="FK751">
            <v>0</v>
          </cell>
          <cell r="FL751">
            <v>0</v>
          </cell>
          <cell r="FM751">
            <v>0</v>
          </cell>
          <cell r="FN751">
            <v>0</v>
          </cell>
          <cell r="FO751">
            <v>0</v>
          </cell>
          <cell r="FP751">
            <v>0</v>
          </cell>
          <cell r="FQ751">
            <v>0</v>
          </cell>
          <cell r="FR751">
            <v>0</v>
          </cell>
          <cell r="FS751">
            <v>0</v>
          </cell>
          <cell r="FT751">
            <v>0</v>
          </cell>
          <cell r="FU751">
            <v>0</v>
          </cell>
          <cell r="FV751">
            <v>0</v>
          </cell>
          <cell r="FW751">
            <v>0</v>
          </cell>
          <cell r="FX751">
            <v>0</v>
          </cell>
          <cell r="FY751">
            <v>0</v>
          </cell>
          <cell r="FZ751">
            <v>0</v>
          </cell>
          <cell r="GA751">
            <v>0</v>
          </cell>
          <cell r="GB751">
            <v>0</v>
          </cell>
          <cell r="GC751">
            <v>0</v>
          </cell>
          <cell r="GD751">
            <v>0</v>
          </cell>
          <cell r="GE751">
            <v>0</v>
          </cell>
          <cell r="GF751">
            <v>0</v>
          </cell>
          <cell r="GG751">
            <v>0</v>
          </cell>
          <cell r="GH751">
            <v>0</v>
          </cell>
          <cell r="GI751">
            <v>0</v>
          </cell>
          <cell r="GJ751">
            <v>0</v>
          </cell>
          <cell r="GK751">
            <v>0</v>
          </cell>
          <cell r="GL751">
            <v>0</v>
          </cell>
          <cell r="GM751">
            <v>0</v>
          </cell>
          <cell r="GN751">
            <v>0</v>
          </cell>
          <cell r="GO751">
            <v>0</v>
          </cell>
          <cell r="GP751">
            <v>0</v>
          </cell>
          <cell r="GQ751">
            <v>0</v>
          </cell>
          <cell r="GR751">
            <v>0</v>
          </cell>
          <cell r="GS751">
            <v>0</v>
          </cell>
          <cell r="GT751">
            <v>0</v>
          </cell>
          <cell r="GU751">
            <v>0</v>
          </cell>
          <cell r="GV751">
            <v>0</v>
          </cell>
          <cell r="GW751">
            <v>0</v>
          </cell>
          <cell r="GX751">
            <v>0</v>
          </cell>
          <cell r="GY751">
            <v>0</v>
          </cell>
          <cell r="GZ751">
            <v>0</v>
          </cell>
          <cell r="HA751">
            <v>0</v>
          </cell>
          <cell r="HB751">
            <v>0</v>
          </cell>
          <cell r="HC751">
            <v>0</v>
          </cell>
          <cell r="HD751">
            <v>0</v>
          </cell>
          <cell r="HE751">
            <v>0</v>
          </cell>
          <cell r="HF751">
            <v>0</v>
          </cell>
          <cell r="HG751">
            <v>0</v>
          </cell>
          <cell r="HH751">
            <v>0</v>
          </cell>
          <cell r="HI751">
            <v>0</v>
          </cell>
          <cell r="HJ751">
            <v>0</v>
          </cell>
          <cell r="HK751">
            <v>0</v>
          </cell>
          <cell r="HL751">
            <v>0</v>
          </cell>
          <cell r="HM751">
            <v>0</v>
          </cell>
          <cell r="HN751">
            <v>0</v>
          </cell>
          <cell r="HO751">
            <v>0</v>
          </cell>
          <cell r="HP751">
            <v>0</v>
          </cell>
          <cell r="HQ751">
            <v>0</v>
          </cell>
          <cell r="HR751">
            <v>0</v>
          </cell>
          <cell r="HS751">
            <v>0</v>
          </cell>
          <cell r="HT751">
            <v>0</v>
          </cell>
          <cell r="HU751">
            <v>0</v>
          </cell>
          <cell r="HV751">
            <v>0</v>
          </cell>
          <cell r="HW751">
            <v>0</v>
          </cell>
          <cell r="HX751">
            <v>0</v>
          </cell>
          <cell r="HY751">
            <v>0</v>
          </cell>
          <cell r="HZ751">
            <v>0</v>
          </cell>
          <cell r="IA751">
            <v>0</v>
          </cell>
          <cell r="IB751">
            <v>0</v>
          </cell>
          <cell r="IC751">
            <v>0</v>
          </cell>
          <cell r="ID751">
            <v>0</v>
          </cell>
          <cell r="IE751">
            <v>0</v>
          </cell>
          <cell r="IF751">
            <v>0</v>
          </cell>
          <cell r="IG751">
            <v>0</v>
          </cell>
          <cell r="IH751">
            <v>0</v>
          </cell>
          <cell r="II751">
            <v>0</v>
          </cell>
          <cell r="IJ751">
            <v>0</v>
          </cell>
          <cell r="IK751">
            <v>0</v>
          </cell>
          <cell r="IL751">
            <v>0</v>
          </cell>
          <cell r="IM751">
            <v>0</v>
          </cell>
          <cell r="IN751">
            <v>0</v>
          </cell>
          <cell r="IO751">
            <v>0</v>
          </cell>
          <cell r="IP751">
            <v>0</v>
          </cell>
          <cell r="IQ751">
            <v>0</v>
          </cell>
          <cell r="IR751">
            <v>0</v>
          </cell>
          <cell r="IS751">
            <v>0</v>
          </cell>
          <cell r="IT751">
            <v>0</v>
          </cell>
          <cell r="IU751">
            <v>0</v>
          </cell>
          <cell r="IV751">
            <v>0</v>
          </cell>
          <cell r="IW751">
            <v>0</v>
          </cell>
          <cell r="IX751">
            <v>0</v>
          </cell>
          <cell r="IY751">
            <v>0</v>
          </cell>
          <cell r="IZ751">
            <v>0</v>
          </cell>
          <cell r="JA751">
            <v>0</v>
          </cell>
          <cell r="JB751">
            <v>0</v>
          </cell>
          <cell r="JC751">
            <v>0</v>
          </cell>
          <cell r="JD751">
            <v>0</v>
          </cell>
          <cell r="JE751">
            <v>0</v>
          </cell>
          <cell r="JF751">
            <v>0</v>
          </cell>
          <cell r="JG751">
            <v>0</v>
          </cell>
          <cell r="JH751">
            <v>0</v>
          </cell>
          <cell r="JI751">
            <v>0</v>
          </cell>
          <cell r="JJ751">
            <v>0</v>
          </cell>
          <cell r="JK751">
            <v>0</v>
          </cell>
          <cell r="JL751">
            <v>0</v>
          </cell>
          <cell r="JM751">
            <v>0</v>
          </cell>
          <cell r="JN751">
            <v>0</v>
          </cell>
          <cell r="JO751">
            <v>0</v>
          </cell>
          <cell r="JP751">
            <v>0</v>
          </cell>
          <cell r="JQ751">
            <v>0</v>
          </cell>
        </row>
        <row r="752">
          <cell r="D752" t="str">
            <v>BAT.PX.NUT._.ITC.Li_ion_8hr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  <cell r="EN752">
            <v>0</v>
          </cell>
          <cell r="EO752">
            <v>0</v>
          </cell>
          <cell r="EP752">
            <v>0</v>
          </cell>
          <cell r="EQ752">
            <v>0</v>
          </cell>
          <cell r="ER752">
            <v>0</v>
          </cell>
          <cell r="ES752">
            <v>0</v>
          </cell>
          <cell r="ET752">
            <v>0</v>
          </cell>
          <cell r="EU752">
            <v>0</v>
          </cell>
          <cell r="EV752">
            <v>0</v>
          </cell>
          <cell r="EW752">
            <v>0</v>
          </cell>
          <cell r="EX752">
            <v>0</v>
          </cell>
          <cell r="EY752">
            <v>0</v>
          </cell>
          <cell r="EZ752">
            <v>0</v>
          </cell>
          <cell r="FA752">
            <v>0</v>
          </cell>
          <cell r="FB752">
            <v>0</v>
          </cell>
          <cell r="FC752">
            <v>0</v>
          </cell>
          <cell r="FD752">
            <v>0</v>
          </cell>
          <cell r="FE752">
            <v>0</v>
          </cell>
          <cell r="FF752">
            <v>0</v>
          </cell>
          <cell r="FG752">
            <v>0</v>
          </cell>
          <cell r="FH752">
            <v>0</v>
          </cell>
          <cell r="FI752">
            <v>0</v>
          </cell>
          <cell r="FJ752">
            <v>0</v>
          </cell>
          <cell r="FK752">
            <v>0</v>
          </cell>
          <cell r="FL752">
            <v>0</v>
          </cell>
          <cell r="FM752">
            <v>0</v>
          </cell>
          <cell r="FN752">
            <v>0</v>
          </cell>
          <cell r="FO752">
            <v>0</v>
          </cell>
          <cell r="FP752">
            <v>0</v>
          </cell>
          <cell r="FQ752">
            <v>0</v>
          </cell>
          <cell r="FR752">
            <v>0</v>
          </cell>
          <cell r="FS752">
            <v>0</v>
          </cell>
          <cell r="FT752">
            <v>0</v>
          </cell>
          <cell r="FU752">
            <v>0</v>
          </cell>
          <cell r="FV752">
            <v>0</v>
          </cell>
          <cell r="FW752">
            <v>0</v>
          </cell>
          <cell r="FX752">
            <v>0</v>
          </cell>
          <cell r="FY752">
            <v>0</v>
          </cell>
          <cell r="FZ752">
            <v>0</v>
          </cell>
          <cell r="GA752">
            <v>0</v>
          </cell>
          <cell r="GB752">
            <v>0</v>
          </cell>
          <cell r="GC752">
            <v>0</v>
          </cell>
          <cell r="GD752">
            <v>0</v>
          </cell>
          <cell r="GE752">
            <v>0</v>
          </cell>
          <cell r="GF752">
            <v>0</v>
          </cell>
          <cell r="GG752">
            <v>0</v>
          </cell>
          <cell r="GH752">
            <v>0</v>
          </cell>
          <cell r="GI752">
            <v>0</v>
          </cell>
          <cell r="GJ752">
            <v>0</v>
          </cell>
          <cell r="GK752">
            <v>0</v>
          </cell>
          <cell r="GL752">
            <v>0</v>
          </cell>
          <cell r="GM752">
            <v>0</v>
          </cell>
          <cell r="GN752">
            <v>0</v>
          </cell>
          <cell r="GO752">
            <v>0</v>
          </cell>
          <cell r="GP752">
            <v>0</v>
          </cell>
          <cell r="GQ752">
            <v>0</v>
          </cell>
          <cell r="GR752">
            <v>0</v>
          </cell>
          <cell r="GS752">
            <v>0</v>
          </cell>
          <cell r="GT752">
            <v>0</v>
          </cell>
          <cell r="GU752">
            <v>0</v>
          </cell>
          <cell r="GV752">
            <v>0</v>
          </cell>
          <cell r="GW752">
            <v>0</v>
          </cell>
          <cell r="GX752">
            <v>0</v>
          </cell>
          <cell r="GY752">
            <v>0</v>
          </cell>
          <cell r="GZ752">
            <v>0</v>
          </cell>
          <cell r="HA752">
            <v>0</v>
          </cell>
          <cell r="HB752">
            <v>0</v>
          </cell>
          <cell r="HC752">
            <v>0</v>
          </cell>
          <cell r="HD752">
            <v>0</v>
          </cell>
          <cell r="HE752">
            <v>0</v>
          </cell>
          <cell r="HF752">
            <v>0</v>
          </cell>
          <cell r="HG752">
            <v>0</v>
          </cell>
          <cell r="HH752">
            <v>0</v>
          </cell>
          <cell r="HI752">
            <v>0</v>
          </cell>
          <cell r="HJ752">
            <v>0</v>
          </cell>
          <cell r="HK752">
            <v>0</v>
          </cell>
          <cell r="HL752">
            <v>0</v>
          </cell>
          <cell r="HM752">
            <v>0</v>
          </cell>
          <cell r="HN752">
            <v>0</v>
          </cell>
          <cell r="HO752">
            <v>0</v>
          </cell>
          <cell r="HP752">
            <v>0</v>
          </cell>
          <cell r="HQ752">
            <v>0</v>
          </cell>
          <cell r="HR752">
            <v>0</v>
          </cell>
          <cell r="HS752">
            <v>0</v>
          </cell>
          <cell r="HT752">
            <v>0</v>
          </cell>
          <cell r="HU752">
            <v>0</v>
          </cell>
          <cell r="HV752">
            <v>0</v>
          </cell>
          <cell r="HW752">
            <v>0</v>
          </cell>
          <cell r="HX752">
            <v>0</v>
          </cell>
          <cell r="HY752">
            <v>0</v>
          </cell>
          <cell r="HZ752">
            <v>0</v>
          </cell>
          <cell r="IA752">
            <v>0</v>
          </cell>
          <cell r="IB752">
            <v>0</v>
          </cell>
          <cell r="IC752">
            <v>0</v>
          </cell>
          <cell r="ID752">
            <v>0</v>
          </cell>
          <cell r="IE752">
            <v>0</v>
          </cell>
          <cell r="IF752">
            <v>0</v>
          </cell>
          <cell r="IG752">
            <v>0</v>
          </cell>
          <cell r="IH752">
            <v>0</v>
          </cell>
          <cell r="II752">
            <v>0</v>
          </cell>
          <cell r="IJ752">
            <v>0</v>
          </cell>
          <cell r="IK752">
            <v>0</v>
          </cell>
          <cell r="IL752">
            <v>0</v>
          </cell>
          <cell r="IM752">
            <v>0</v>
          </cell>
          <cell r="IN752">
            <v>0</v>
          </cell>
          <cell r="IO752">
            <v>0</v>
          </cell>
          <cell r="IP752">
            <v>0</v>
          </cell>
          <cell r="IQ752">
            <v>0</v>
          </cell>
          <cell r="IR752">
            <v>0</v>
          </cell>
          <cell r="IS752">
            <v>0</v>
          </cell>
          <cell r="IT752">
            <v>0</v>
          </cell>
          <cell r="IU752">
            <v>0</v>
          </cell>
          <cell r="IV752">
            <v>0</v>
          </cell>
          <cell r="IW752">
            <v>0</v>
          </cell>
          <cell r="IX752">
            <v>0</v>
          </cell>
          <cell r="IY752">
            <v>0</v>
          </cell>
          <cell r="IZ752">
            <v>0</v>
          </cell>
          <cell r="JA752">
            <v>0</v>
          </cell>
          <cell r="JB752">
            <v>0</v>
          </cell>
          <cell r="JC752">
            <v>0</v>
          </cell>
          <cell r="JD752">
            <v>0</v>
          </cell>
          <cell r="JE752">
            <v>0</v>
          </cell>
          <cell r="JF752">
            <v>0</v>
          </cell>
          <cell r="JG752">
            <v>0</v>
          </cell>
          <cell r="JH752">
            <v>0</v>
          </cell>
          <cell r="JI752">
            <v>0</v>
          </cell>
          <cell r="JJ752">
            <v>0</v>
          </cell>
          <cell r="JK752">
            <v>0</v>
          </cell>
          <cell r="JL752">
            <v>0</v>
          </cell>
          <cell r="JM752">
            <v>0</v>
          </cell>
          <cell r="JN752">
            <v>0</v>
          </cell>
          <cell r="JO752">
            <v>0</v>
          </cell>
          <cell r="JP752">
            <v>0</v>
          </cell>
          <cell r="JQ752">
            <v>0</v>
          </cell>
        </row>
        <row r="753">
          <cell r="D753" t="str">
            <v>BAT.PX.WSF._.ITC.IronAir_100hr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  <cell r="EN753">
            <v>0</v>
          </cell>
          <cell r="EO753">
            <v>0</v>
          </cell>
          <cell r="EP753">
            <v>0</v>
          </cell>
          <cell r="EQ753">
            <v>0</v>
          </cell>
          <cell r="ER753">
            <v>0</v>
          </cell>
          <cell r="ES753">
            <v>0</v>
          </cell>
          <cell r="ET753">
            <v>0</v>
          </cell>
          <cell r="EU753">
            <v>0</v>
          </cell>
          <cell r="EV753">
            <v>0</v>
          </cell>
          <cell r="EW753">
            <v>0</v>
          </cell>
          <cell r="EX753">
            <v>0</v>
          </cell>
          <cell r="EY753">
            <v>0</v>
          </cell>
          <cell r="EZ753">
            <v>0</v>
          </cell>
          <cell r="FA753">
            <v>0</v>
          </cell>
          <cell r="FB753">
            <v>0</v>
          </cell>
          <cell r="FC753">
            <v>0</v>
          </cell>
          <cell r="FD753">
            <v>0</v>
          </cell>
          <cell r="FE753">
            <v>0</v>
          </cell>
          <cell r="FF753">
            <v>0</v>
          </cell>
          <cell r="FG753">
            <v>0</v>
          </cell>
          <cell r="FH753">
            <v>0</v>
          </cell>
          <cell r="FI753">
            <v>0</v>
          </cell>
          <cell r="FJ753">
            <v>0</v>
          </cell>
          <cell r="FK753">
            <v>0</v>
          </cell>
          <cell r="FL753">
            <v>0</v>
          </cell>
          <cell r="FM753">
            <v>0</v>
          </cell>
          <cell r="FN753">
            <v>0</v>
          </cell>
          <cell r="FO753">
            <v>0</v>
          </cell>
          <cell r="FP753">
            <v>0</v>
          </cell>
          <cell r="FQ753">
            <v>0</v>
          </cell>
          <cell r="FR753">
            <v>0</v>
          </cell>
          <cell r="FS753">
            <v>0</v>
          </cell>
          <cell r="FT753">
            <v>0</v>
          </cell>
          <cell r="FU753">
            <v>0</v>
          </cell>
          <cell r="FV753">
            <v>0</v>
          </cell>
          <cell r="FW753">
            <v>0</v>
          </cell>
          <cell r="FX753">
            <v>0</v>
          </cell>
          <cell r="FY753">
            <v>0</v>
          </cell>
          <cell r="FZ753">
            <v>0</v>
          </cell>
          <cell r="GA753">
            <v>0</v>
          </cell>
          <cell r="GB753">
            <v>0</v>
          </cell>
          <cell r="GC753">
            <v>0</v>
          </cell>
          <cell r="GD753">
            <v>0</v>
          </cell>
          <cell r="GE753">
            <v>0</v>
          </cell>
          <cell r="GF753">
            <v>0</v>
          </cell>
          <cell r="GG753">
            <v>0</v>
          </cell>
          <cell r="GH753">
            <v>0</v>
          </cell>
          <cell r="GI753">
            <v>0</v>
          </cell>
          <cell r="GJ753">
            <v>0</v>
          </cell>
          <cell r="GK753">
            <v>0</v>
          </cell>
          <cell r="GL753">
            <v>0</v>
          </cell>
          <cell r="GM753">
            <v>0</v>
          </cell>
          <cell r="GN753">
            <v>0</v>
          </cell>
          <cell r="GO753">
            <v>0</v>
          </cell>
          <cell r="GP753">
            <v>0</v>
          </cell>
          <cell r="GQ753">
            <v>0</v>
          </cell>
          <cell r="GR753">
            <v>0</v>
          </cell>
          <cell r="GS753">
            <v>0</v>
          </cell>
          <cell r="GT753">
            <v>0</v>
          </cell>
          <cell r="GU753">
            <v>0</v>
          </cell>
          <cell r="GV753">
            <v>0</v>
          </cell>
          <cell r="GW753">
            <v>0</v>
          </cell>
          <cell r="GX753">
            <v>0</v>
          </cell>
          <cell r="GY753">
            <v>0</v>
          </cell>
          <cell r="GZ753">
            <v>0</v>
          </cell>
          <cell r="HA753">
            <v>0</v>
          </cell>
          <cell r="HB753">
            <v>0</v>
          </cell>
          <cell r="HC753">
            <v>0</v>
          </cell>
          <cell r="HD753">
            <v>0</v>
          </cell>
          <cell r="HE753">
            <v>0</v>
          </cell>
          <cell r="HF753">
            <v>0</v>
          </cell>
          <cell r="HG753">
            <v>0</v>
          </cell>
          <cell r="HH753">
            <v>0</v>
          </cell>
          <cell r="HI753">
            <v>0</v>
          </cell>
          <cell r="HJ753">
            <v>0</v>
          </cell>
          <cell r="HK753">
            <v>0</v>
          </cell>
          <cell r="HL753">
            <v>0</v>
          </cell>
          <cell r="HM753">
            <v>0</v>
          </cell>
          <cell r="HN753">
            <v>0</v>
          </cell>
          <cell r="HO753">
            <v>0</v>
          </cell>
          <cell r="HP753">
            <v>0</v>
          </cell>
          <cell r="HQ753">
            <v>0</v>
          </cell>
          <cell r="HR753">
            <v>0</v>
          </cell>
          <cell r="HS753">
            <v>0</v>
          </cell>
          <cell r="HT753">
            <v>0</v>
          </cell>
          <cell r="HU753">
            <v>0</v>
          </cell>
          <cell r="HV753">
            <v>0</v>
          </cell>
          <cell r="HW753">
            <v>0</v>
          </cell>
          <cell r="HX753">
            <v>0</v>
          </cell>
          <cell r="HY753">
            <v>0</v>
          </cell>
          <cell r="HZ753">
            <v>0</v>
          </cell>
          <cell r="IA753">
            <v>0</v>
          </cell>
          <cell r="IB753">
            <v>0</v>
          </cell>
          <cell r="IC753">
            <v>0</v>
          </cell>
          <cell r="ID753">
            <v>0</v>
          </cell>
          <cell r="IE753">
            <v>0</v>
          </cell>
          <cell r="IF753">
            <v>0</v>
          </cell>
          <cell r="IG753">
            <v>0</v>
          </cell>
          <cell r="IH753">
            <v>0</v>
          </cell>
          <cell r="II753">
            <v>0</v>
          </cell>
          <cell r="IJ753">
            <v>0</v>
          </cell>
          <cell r="IK753">
            <v>0</v>
          </cell>
          <cell r="IL753">
            <v>0</v>
          </cell>
          <cell r="IM753">
            <v>0</v>
          </cell>
          <cell r="IN753">
            <v>0</v>
          </cell>
          <cell r="IO753">
            <v>0</v>
          </cell>
          <cell r="IP753">
            <v>0</v>
          </cell>
          <cell r="IQ753">
            <v>0</v>
          </cell>
          <cell r="IR753">
            <v>0</v>
          </cell>
          <cell r="IS753">
            <v>0</v>
          </cell>
          <cell r="IT753">
            <v>0</v>
          </cell>
          <cell r="IU753">
            <v>0</v>
          </cell>
          <cell r="IV753">
            <v>0</v>
          </cell>
          <cell r="IW753">
            <v>0</v>
          </cell>
          <cell r="IX753">
            <v>0</v>
          </cell>
          <cell r="IY753">
            <v>0</v>
          </cell>
          <cell r="IZ753">
            <v>0</v>
          </cell>
          <cell r="JA753">
            <v>0</v>
          </cell>
          <cell r="JB753">
            <v>0</v>
          </cell>
          <cell r="JC753">
            <v>0</v>
          </cell>
          <cell r="JD753">
            <v>0</v>
          </cell>
          <cell r="JE753">
            <v>0</v>
          </cell>
          <cell r="JF753">
            <v>0</v>
          </cell>
          <cell r="JG753">
            <v>0</v>
          </cell>
          <cell r="JH753">
            <v>0</v>
          </cell>
          <cell r="JI753">
            <v>0</v>
          </cell>
          <cell r="JJ753">
            <v>0</v>
          </cell>
          <cell r="JK753">
            <v>0</v>
          </cell>
          <cell r="JL753">
            <v>0</v>
          </cell>
          <cell r="JM753">
            <v>0</v>
          </cell>
          <cell r="JN753">
            <v>0</v>
          </cell>
          <cell r="JO753">
            <v>0</v>
          </cell>
          <cell r="JP753">
            <v>0</v>
          </cell>
          <cell r="JQ753">
            <v>0</v>
          </cell>
        </row>
        <row r="754">
          <cell r="D754" t="str">
            <v>H2S.PX.WSF._.ITC.Hydrogen CCwTank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-1.5116557549999965E-2</v>
          </cell>
          <cell r="BS754">
            <v>1.7071740000000001E-3</v>
          </cell>
          <cell r="BT754">
            <v>-2.0281889900000058E-3</v>
          </cell>
          <cell r="BU754">
            <v>-2.0526367259999984E-2</v>
          </cell>
          <cell r="BV754">
            <v>5.0985203899999998E-3</v>
          </cell>
          <cell r="BW754">
            <v>3.537810020000004E-3</v>
          </cell>
          <cell r="BX754">
            <v>0</v>
          </cell>
          <cell r="BY754">
            <v>0</v>
          </cell>
          <cell r="BZ754">
            <v>1.3309071999999996E-2</v>
          </cell>
          <cell r="CA754">
            <v>-1.9542554699999992E-3</v>
          </cell>
          <cell r="CB754">
            <v>-1.4260322239999998E-2</v>
          </cell>
          <cell r="CC754">
            <v>0</v>
          </cell>
          <cell r="CD754">
            <v>0</v>
          </cell>
          <cell r="CE754">
            <v>1.9981572119999846E-2</v>
          </cell>
          <cell r="CF754">
            <v>1.7071739999999997E-3</v>
          </cell>
          <cell r="CG754">
            <v>-2.7131120000000314E-3</v>
          </cell>
          <cell r="CH754">
            <v>5.6996693299999901E-3</v>
          </cell>
          <cell r="CI754">
            <v>4.0421064099999959E-3</v>
          </cell>
          <cell r="CJ754">
            <v>1.1245734380000011E-2</v>
          </cell>
          <cell r="CK754">
            <v>0</v>
          </cell>
          <cell r="CL754">
            <v>0</v>
          </cell>
          <cell r="CM754">
            <v>1.7071739999999988E-3</v>
          </cell>
          <cell r="CN754">
            <v>-1.7071739999999988E-3</v>
          </cell>
          <cell r="CO754">
            <v>0</v>
          </cell>
          <cell r="CP754">
            <v>0</v>
          </cell>
          <cell r="CQ754">
            <v>0</v>
          </cell>
          <cell r="CR754">
            <v>3.3104898850000009E-2</v>
          </cell>
          <cell r="CS754">
            <v>0</v>
          </cell>
          <cell r="CT754">
            <v>5.3067150400000207E-3</v>
          </cell>
          <cell r="CU754">
            <v>1.7689050100000436E-3</v>
          </cell>
          <cell r="CV754">
            <v>-1.8193346499999985E-2</v>
          </cell>
          <cell r="CW754">
            <v>3.4832000000001306E-4</v>
          </cell>
          <cell r="CX754">
            <v>4.1979521170000006E-2</v>
          </cell>
          <cell r="CY754">
            <v>1.2157430000000052E-3</v>
          </cell>
          <cell r="CZ754">
            <v>6.7904112999999863E-4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5.031790666999969E-2</v>
          </cell>
          <cell r="DF754">
            <v>1.7071740000000005E-3</v>
          </cell>
          <cell r="DG754">
            <v>1.8306360299999991E-3</v>
          </cell>
          <cell r="DH754">
            <v>2.865889800000021E-4</v>
          </cell>
          <cell r="DI754">
            <v>-3.4185452599999611E-3</v>
          </cell>
          <cell r="DJ754">
            <v>3.1049651169999942E-2</v>
          </cell>
          <cell r="DK754">
            <v>1.9541752220000014E-2</v>
          </cell>
          <cell r="DL754">
            <v>-8.3797079999999718E-5</v>
          </cell>
          <cell r="DM754">
            <v>1.6198679199999969E-3</v>
          </cell>
          <cell r="DN754">
            <v>-3.3518834000000053E-4</v>
          </cell>
          <cell r="DO754">
            <v>-1.8185019599999963E-3</v>
          </cell>
          <cell r="DP754">
            <v>-6.1731009999999725E-5</v>
          </cell>
          <cell r="DQ754">
            <v>0</v>
          </cell>
          <cell r="DR754">
            <v>4.0330165050000089E-2</v>
          </cell>
          <cell r="DS754">
            <v>0</v>
          </cell>
          <cell r="DT754">
            <v>1.1794345600000006E-2</v>
          </cell>
          <cell r="DU754">
            <v>2.4283076399999604E-3</v>
          </cell>
          <cell r="DV754">
            <v>3.6222339999997244E-4</v>
          </cell>
          <cell r="DW754">
            <v>2.1100963160000014E-2</v>
          </cell>
          <cell r="DX754">
            <v>3.5880725999999918E-3</v>
          </cell>
          <cell r="DY754">
            <v>0</v>
          </cell>
          <cell r="DZ754">
            <v>-3.8861300199999962E-3</v>
          </cell>
          <cell r="EA754">
            <v>6.489233669999997E-3</v>
          </cell>
          <cell r="EB754">
            <v>-1.4233889800000094E-3</v>
          </cell>
          <cell r="EC754">
            <v>-1.2346201999999988E-4</v>
          </cell>
          <cell r="ED754">
            <v>0</v>
          </cell>
          <cell r="EE754">
            <v>4.0692550640000102E-2</v>
          </cell>
          <cell r="EF754">
            <v>1.7071740000000005E-3</v>
          </cell>
          <cell r="EG754">
            <v>1.3541316689999999E-2</v>
          </cell>
          <cell r="EH754">
            <v>5.4818084500000419E-3</v>
          </cell>
          <cell r="EI754">
            <v>0</v>
          </cell>
          <cell r="EJ754">
            <v>1.768905010000002E-3</v>
          </cell>
          <cell r="EK754">
            <v>2.4655450100000073E-3</v>
          </cell>
          <cell r="EL754">
            <v>0</v>
          </cell>
          <cell r="EM754">
            <v>3.3454663999999967E-3</v>
          </cell>
          <cell r="EN754">
            <v>1.3277299780000001E-2</v>
          </cell>
          <cell r="EO754">
            <v>-8.949647000000005E-4</v>
          </cell>
          <cell r="EP754">
            <v>0</v>
          </cell>
          <cell r="EQ754">
            <v>0</v>
          </cell>
          <cell r="ER754">
            <v>-6.4497845319999969E-2</v>
          </cell>
          <cell r="ES754">
            <v>-3.4831999999999919E-4</v>
          </cell>
          <cell r="ET754">
            <v>-1.5761678400000034E-3</v>
          </cell>
          <cell r="EU754">
            <v>-8.056637920000026E-3</v>
          </cell>
          <cell r="EV754">
            <v>1.2800793000000699E-4</v>
          </cell>
          <cell r="EW754">
            <v>5.3067150399999929E-3</v>
          </cell>
          <cell r="EX754">
            <v>0</v>
          </cell>
          <cell r="EY754">
            <v>0</v>
          </cell>
          <cell r="EZ754">
            <v>-3.2414130130000003E-2</v>
          </cell>
          <cell r="FA754">
            <v>-2.7472624399999999E-2</v>
          </cell>
          <cell r="FB754">
            <v>0</v>
          </cell>
          <cell r="FC754">
            <v>0</v>
          </cell>
          <cell r="FD754">
            <v>-6.4688000000000028E-5</v>
          </cell>
          <cell r="FE754">
            <v>4.620462202000053E-2</v>
          </cell>
          <cell r="FF754">
            <v>-2.0210680000000026E-3</v>
          </cell>
          <cell r="FG754">
            <v>-1.4550110100000069E-3</v>
          </cell>
          <cell r="FH754">
            <v>4.6204150800001065E-3</v>
          </cell>
          <cell r="FI754">
            <v>1.7266139479999942E-2</v>
          </cell>
          <cell r="FJ754">
            <v>3.661429470000005E-3</v>
          </cell>
          <cell r="FK754">
            <v>1.554556178000005E-2</v>
          </cell>
          <cell r="FL754">
            <v>-4.1208087699999979E-3</v>
          </cell>
          <cell r="FM754">
            <v>0</v>
          </cell>
          <cell r="FN754">
            <v>1.029968279E-2</v>
          </cell>
          <cell r="FO754">
            <v>1.9859464999999465E-4</v>
          </cell>
          <cell r="FP754">
            <v>1.8613665500000001E-3</v>
          </cell>
          <cell r="FQ754">
            <v>3.4832E-4</v>
          </cell>
          <cell r="FR754">
            <v>4.6247546180000265E-2</v>
          </cell>
          <cell r="FS754">
            <v>0</v>
          </cell>
          <cell r="FT754">
            <v>-1.4723399299999829E-3</v>
          </cell>
          <cell r="FU754">
            <v>1.5129731930000029E-2</v>
          </cell>
          <cell r="FV754">
            <v>7.7637530099999852E-3</v>
          </cell>
          <cell r="FW754">
            <v>1.2444066099999984E-2</v>
          </cell>
          <cell r="FX754">
            <v>1.7689050100000159E-3</v>
          </cell>
          <cell r="FY754">
            <v>0</v>
          </cell>
          <cell r="FZ754">
            <v>1.1950218000000006E-2</v>
          </cell>
          <cell r="GA754">
            <v>4.3211708000000237E-4</v>
          </cell>
          <cell r="GB754">
            <v>-1.7689050199999889E-3</v>
          </cell>
          <cell r="GC754">
            <v>0</v>
          </cell>
          <cell r="GD754">
            <v>0</v>
          </cell>
          <cell r="GE754">
            <v>0</v>
          </cell>
          <cell r="GF754">
            <v>0</v>
          </cell>
          <cell r="GG754">
            <v>-3.4143479999999976E-3</v>
          </cell>
          <cell r="GH754">
            <v>3.4143480000000115E-3</v>
          </cell>
          <cell r="GI754">
            <v>-1.9493608999999745E-3</v>
          </cell>
          <cell r="GJ754">
            <v>1.8045590000001499E-4</v>
          </cell>
          <cell r="GK754">
            <v>3.5995410400000427E-3</v>
          </cell>
          <cell r="GL754">
            <v>-1.004285678E-2</v>
          </cell>
          <cell r="GM754">
            <v>1.0677765760000003E-2</v>
          </cell>
          <cell r="GN754">
            <v>-6.9664000000000531E-4</v>
          </cell>
          <cell r="GO754">
            <v>-1.707173999999978E-3</v>
          </cell>
          <cell r="GP754">
            <v>-6.1731019999999902E-5</v>
          </cell>
          <cell r="GQ754">
            <v>0</v>
          </cell>
          <cell r="GR754">
            <v>4.1678366599999794E-3</v>
          </cell>
          <cell r="GS754">
            <v>0</v>
          </cell>
          <cell r="GT754">
            <v>-1.1245734389999984E-2</v>
          </cell>
          <cell r="GU754">
            <v>1.3350723899999972E-3</v>
          </cell>
          <cell r="GV754">
            <v>0</v>
          </cell>
          <cell r="GW754">
            <v>0</v>
          </cell>
          <cell r="GX754">
            <v>3.5378100300000048E-3</v>
          </cell>
          <cell r="GY754">
            <v>0</v>
          </cell>
          <cell r="GZ754">
            <v>0</v>
          </cell>
          <cell r="HA754">
            <v>7.7882724299999928E-3</v>
          </cell>
          <cell r="HB754">
            <v>2.7524161999999963E-3</v>
          </cell>
          <cell r="HC754">
            <v>0</v>
          </cell>
          <cell r="HD754">
            <v>0</v>
          </cell>
          <cell r="HE754">
            <v>2.7982128630000158E-2</v>
          </cell>
          <cell r="HF754">
            <v>0</v>
          </cell>
          <cell r="HG754">
            <v>3.599541040000015E-3</v>
          </cell>
          <cell r="HH754">
            <v>4.7732019999999764E-3</v>
          </cell>
          <cell r="HI754">
            <v>-3.0660280100000131E-3</v>
          </cell>
          <cell r="HJ754">
            <v>0</v>
          </cell>
          <cell r="HK754">
            <v>2.0217314299999997E-3</v>
          </cell>
          <cell r="HL754">
            <v>0</v>
          </cell>
          <cell r="HM754">
            <v>-3.4832000000000005E-4</v>
          </cell>
          <cell r="HN754">
            <v>1.1950218000000002E-2</v>
          </cell>
          <cell r="HO754">
            <v>6.8286959999999952E-3</v>
          </cell>
          <cell r="HP754">
            <v>2.22308817E-3</v>
          </cell>
          <cell r="HQ754">
            <v>0</v>
          </cell>
          <cell r="HR754">
            <v>1.4205850100000306E-3</v>
          </cell>
          <cell r="HS754">
            <v>0</v>
          </cell>
          <cell r="HT754">
            <v>1.7071740000000001E-3</v>
          </cell>
          <cell r="HU754">
            <v>5.1215219999999895E-3</v>
          </cell>
          <cell r="HV754">
            <v>-5.0597909899999932E-3</v>
          </cell>
          <cell r="HW754">
            <v>0</v>
          </cell>
          <cell r="HX754">
            <v>0</v>
          </cell>
          <cell r="HY754">
            <v>-3.4832E-4</v>
          </cell>
          <cell r="HZ754">
            <v>0</v>
          </cell>
          <cell r="IA754">
            <v>0</v>
          </cell>
          <cell r="IB754">
            <v>0</v>
          </cell>
          <cell r="IC754">
            <v>0</v>
          </cell>
          <cell r="ID754">
            <v>0</v>
          </cell>
          <cell r="IE754">
            <v>1.592014510999995E-2</v>
          </cell>
          <cell r="IF754">
            <v>0</v>
          </cell>
          <cell r="IG754">
            <v>0</v>
          </cell>
          <cell r="IH754">
            <v>2.7318737999999787E-4</v>
          </cell>
          <cell r="II754">
            <v>5.5801723599999964E-3</v>
          </cell>
          <cell r="IJ754">
            <v>1.3110747299999975E-2</v>
          </cell>
          <cell r="IK754">
            <v>-3.0439619299999915E-3</v>
          </cell>
          <cell r="IL754">
            <v>0</v>
          </cell>
          <cell r="IM754">
            <v>0</v>
          </cell>
          <cell r="IN754">
            <v>0</v>
          </cell>
          <cell r="IO754">
            <v>0</v>
          </cell>
          <cell r="IP754">
            <v>0</v>
          </cell>
          <cell r="IQ754">
            <v>0</v>
          </cell>
          <cell r="IR754">
            <v>1.1750030780000031E-2</v>
          </cell>
          <cell r="IS754">
            <v>3.4832000000000005E-4</v>
          </cell>
          <cell r="IT754">
            <v>9.6328057599999999E-3</v>
          </cell>
          <cell r="IU754">
            <v>0</v>
          </cell>
          <cell r="IV754">
            <v>0</v>
          </cell>
          <cell r="IW754">
            <v>1.7689050200000167E-3</v>
          </cell>
          <cell r="IX754">
            <v>0</v>
          </cell>
          <cell r="IY754">
            <v>0</v>
          </cell>
          <cell r="IZ754">
            <v>0</v>
          </cell>
          <cell r="JA754">
            <v>0</v>
          </cell>
          <cell r="JB754">
            <v>0</v>
          </cell>
          <cell r="JC754">
            <v>0</v>
          </cell>
          <cell r="JD754">
            <v>0</v>
          </cell>
          <cell r="JE754">
            <v>1.415124009999999E-2</v>
          </cell>
          <cell r="JF754">
            <v>0</v>
          </cell>
          <cell r="JG754">
            <v>0</v>
          </cell>
          <cell r="JH754">
            <v>0</v>
          </cell>
          <cell r="JI754">
            <v>0</v>
          </cell>
          <cell r="JJ754">
            <v>1.4151240099999997E-2</v>
          </cell>
          <cell r="JK754">
            <v>0</v>
          </cell>
          <cell r="JL754">
            <v>0</v>
          </cell>
          <cell r="JM754">
            <v>0</v>
          </cell>
          <cell r="JN754">
            <v>0</v>
          </cell>
          <cell r="JO754">
            <v>0</v>
          </cell>
          <cell r="JP754">
            <v>0</v>
          </cell>
          <cell r="JQ754">
            <v>0</v>
          </cell>
        </row>
        <row r="755">
          <cell r="D755" t="str">
            <v>BAT.PX.SOR._.ITC.Li_ion_4hr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  <cell r="EJ755">
            <v>0</v>
          </cell>
          <cell r="EK755">
            <v>0</v>
          </cell>
          <cell r="EL755">
            <v>0</v>
          </cell>
          <cell r="EM755">
            <v>0</v>
          </cell>
          <cell r="EN755">
            <v>0</v>
          </cell>
          <cell r="EO755">
            <v>0</v>
          </cell>
          <cell r="EP755">
            <v>0</v>
          </cell>
          <cell r="EQ755">
            <v>0</v>
          </cell>
          <cell r="ER755">
            <v>0</v>
          </cell>
          <cell r="ES755">
            <v>0</v>
          </cell>
          <cell r="ET755">
            <v>0</v>
          </cell>
          <cell r="EU755">
            <v>0</v>
          </cell>
          <cell r="EV755">
            <v>0</v>
          </cell>
          <cell r="EW755">
            <v>0</v>
          </cell>
          <cell r="EX755">
            <v>0</v>
          </cell>
          <cell r="EY755">
            <v>0</v>
          </cell>
          <cell r="EZ755">
            <v>0</v>
          </cell>
          <cell r="FA755">
            <v>0</v>
          </cell>
          <cell r="FB755">
            <v>0</v>
          </cell>
          <cell r="FC755">
            <v>0</v>
          </cell>
          <cell r="FD755">
            <v>0</v>
          </cell>
          <cell r="FE755">
            <v>0</v>
          </cell>
          <cell r="FF755">
            <v>0</v>
          </cell>
          <cell r="FG755">
            <v>0</v>
          </cell>
          <cell r="FH755">
            <v>0</v>
          </cell>
          <cell r="FI755">
            <v>0</v>
          </cell>
          <cell r="FJ755">
            <v>0</v>
          </cell>
          <cell r="FK755">
            <v>0</v>
          </cell>
          <cell r="FL755">
            <v>0</v>
          </cell>
          <cell r="FM755">
            <v>0</v>
          </cell>
          <cell r="FN755">
            <v>0</v>
          </cell>
          <cell r="FO755">
            <v>0</v>
          </cell>
          <cell r="FP755">
            <v>0</v>
          </cell>
          <cell r="FQ755">
            <v>0</v>
          </cell>
          <cell r="FR755">
            <v>0</v>
          </cell>
          <cell r="FS755">
            <v>0</v>
          </cell>
          <cell r="FT755">
            <v>0</v>
          </cell>
          <cell r="FU755">
            <v>0</v>
          </cell>
          <cell r="FV755">
            <v>0</v>
          </cell>
          <cell r="FW755">
            <v>0</v>
          </cell>
          <cell r="FX755">
            <v>0</v>
          </cell>
          <cell r="FY755">
            <v>0</v>
          </cell>
          <cell r="FZ755">
            <v>0</v>
          </cell>
          <cell r="GA755">
            <v>0</v>
          </cell>
          <cell r="GB755">
            <v>0</v>
          </cell>
          <cell r="GC755">
            <v>0</v>
          </cell>
          <cell r="GD755">
            <v>0</v>
          </cell>
          <cell r="GE755">
            <v>0</v>
          </cell>
          <cell r="GF755">
            <v>0</v>
          </cell>
          <cell r="GG755">
            <v>0</v>
          </cell>
          <cell r="GH755">
            <v>0</v>
          </cell>
          <cell r="GI755">
            <v>0</v>
          </cell>
          <cell r="GJ755">
            <v>0</v>
          </cell>
          <cell r="GK755">
            <v>0</v>
          </cell>
          <cell r="GL755">
            <v>0</v>
          </cell>
          <cell r="GM755">
            <v>0</v>
          </cell>
          <cell r="GN755">
            <v>0</v>
          </cell>
          <cell r="GO755">
            <v>0</v>
          </cell>
          <cell r="GP755">
            <v>0</v>
          </cell>
          <cell r="GQ755">
            <v>0</v>
          </cell>
          <cell r="GR755">
            <v>0</v>
          </cell>
          <cell r="GS755">
            <v>0</v>
          </cell>
          <cell r="GT755">
            <v>0</v>
          </cell>
          <cell r="GU755">
            <v>0</v>
          </cell>
          <cell r="GV755">
            <v>0</v>
          </cell>
          <cell r="GW755">
            <v>0</v>
          </cell>
          <cell r="GX755">
            <v>0</v>
          </cell>
          <cell r="GY755">
            <v>0</v>
          </cell>
          <cell r="GZ755">
            <v>0</v>
          </cell>
          <cell r="HA755">
            <v>0</v>
          </cell>
          <cell r="HB755">
            <v>0</v>
          </cell>
          <cell r="HC755">
            <v>0</v>
          </cell>
          <cell r="HD755">
            <v>0</v>
          </cell>
          <cell r="HE755">
            <v>0</v>
          </cell>
          <cell r="HF755">
            <v>0</v>
          </cell>
          <cell r="HG755">
            <v>0</v>
          </cell>
          <cell r="HH755">
            <v>0</v>
          </cell>
          <cell r="HI755">
            <v>0</v>
          </cell>
          <cell r="HJ755">
            <v>0</v>
          </cell>
          <cell r="HK755">
            <v>0</v>
          </cell>
          <cell r="HL755">
            <v>0</v>
          </cell>
          <cell r="HM755">
            <v>0</v>
          </cell>
          <cell r="HN755">
            <v>0</v>
          </cell>
          <cell r="HO755">
            <v>0</v>
          </cell>
          <cell r="HP755">
            <v>0</v>
          </cell>
          <cell r="HQ755">
            <v>0</v>
          </cell>
          <cell r="HR755">
            <v>0</v>
          </cell>
          <cell r="HS755">
            <v>0</v>
          </cell>
          <cell r="HT755">
            <v>0</v>
          </cell>
          <cell r="HU755">
            <v>0</v>
          </cell>
          <cell r="HV755">
            <v>0</v>
          </cell>
          <cell r="HW755">
            <v>0</v>
          </cell>
          <cell r="HX755">
            <v>0</v>
          </cell>
          <cell r="HY755">
            <v>0</v>
          </cell>
          <cell r="HZ755">
            <v>0</v>
          </cell>
          <cell r="IA755">
            <v>0</v>
          </cell>
          <cell r="IB755">
            <v>0</v>
          </cell>
          <cell r="IC755">
            <v>0</v>
          </cell>
          <cell r="ID755">
            <v>0</v>
          </cell>
          <cell r="IE755">
            <v>0</v>
          </cell>
          <cell r="IF755">
            <v>0</v>
          </cell>
          <cell r="IG755">
            <v>0</v>
          </cell>
          <cell r="IH755">
            <v>0</v>
          </cell>
          <cell r="II755">
            <v>0</v>
          </cell>
          <cell r="IJ755">
            <v>0</v>
          </cell>
          <cell r="IK755">
            <v>0</v>
          </cell>
          <cell r="IL755">
            <v>0</v>
          </cell>
          <cell r="IM755">
            <v>0</v>
          </cell>
          <cell r="IN755">
            <v>0</v>
          </cell>
          <cell r="IO755">
            <v>0</v>
          </cell>
          <cell r="IP755">
            <v>0</v>
          </cell>
          <cell r="IQ755">
            <v>0</v>
          </cell>
          <cell r="IR755">
            <v>0</v>
          </cell>
          <cell r="IS755">
            <v>0</v>
          </cell>
          <cell r="IT755">
            <v>0</v>
          </cell>
          <cell r="IU755">
            <v>0</v>
          </cell>
          <cell r="IV755">
            <v>0</v>
          </cell>
          <cell r="IW755">
            <v>0</v>
          </cell>
          <cell r="IX755">
            <v>0</v>
          </cell>
          <cell r="IY755">
            <v>0</v>
          </cell>
          <cell r="IZ755">
            <v>0</v>
          </cell>
          <cell r="JA755">
            <v>0</v>
          </cell>
          <cell r="JB755">
            <v>0</v>
          </cell>
          <cell r="JC755">
            <v>0</v>
          </cell>
          <cell r="JD755">
            <v>0</v>
          </cell>
          <cell r="JE755">
            <v>0</v>
          </cell>
          <cell r="JF755">
            <v>0</v>
          </cell>
          <cell r="JG755">
            <v>0</v>
          </cell>
          <cell r="JH755">
            <v>0</v>
          </cell>
          <cell r="JI755">
            <v>0</v>
          </cell>
          <cell r="JJ755">
            <v>0</v>
          </cell>
          <cell r="JK755">
            <v>0</v>
          </cell>
          <cell r="JL755">
            <v>0</v>
          </cell>
          <cell r="JM755">
            <v>0</v>
          </cell>
          <cell r="JN755">
            <v>0</v>
          </cell>
          <cell r="JO755">
            <v>0</v>
          </cell>
          <cell r="JP755">
            <v>0</v>
          </cell>
          <cell r="JQ755">
            <v>0</v>
          </cell>
        </row>
        <row r="756">
          <cell r="D756" t="str">
            <v>BAT.PX.SOR._.ITC.Li_ion_8hr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0</v>
          </cell>
          <cell r="ES756">
            <v>0</v>
          </cell>
          <cell r="ET756">
            <v>0</v>
          </cell>
          <cell r="EU756">
            <v>0</v>
          </cell>
          <cell r="EV756">
            <v>0</v>
          </cell>
          <cell r="EW756">
            <v>0</v>
          </cell>
          <cell r="EX756">
            <v>0</v>
          </cell>
          <cell r="EY756">
            <v>0</v>
          </cell>
          <cell r="EZ756">
            <v>0</v>
          </cell>
          <cell r="FA756">
            <v>0</v>
          </cell>
          <cell r="FB756">
            <v>0</v>
          </cell>
          <cell r="FC756">
            <v>0</v>
          </cell>
          <cell r="FD756">
            <v>0</v>
          </cell>
          <cell r="FE756">
            <v>0</v>
          </cell>
          <cell r="FF756">
            <v>0</v>
          </cell>
          <cell r="FG756">
            <v>0</v>
          </cell>
          <cell r="FH756">
            <v>0</v>
          </cell>
          <cell r="FI756">
            <v>0</v>
          </cell>
          <cell r="FJ756">
            <v>0</v>
          </cell>
          <cell r="FK756">
            <v>0</v>
          </cell>
          <cell r="FL756">
            <v>0</v>
          </cell>
          <cell r="FM756">
            <v>0</v>
          </cell>
          <cell r="FN756">
            <v>0</v>
          </cell>
          <cell r="FO756">
            <v>0</v>
          </cell>
          <cell r="FP756">
            <v>0</v>
          </cell>
          <cell r="FQ756">
            <v>0</v>
          </cell>
          <cell r="FR756">
            <v>0</v>
          </cell>
          <cell r="FS756">
            <v>0</v>
          </cell>
          <cell r="FT756">
            <v>0</v>
          </cell>
          <cell r="FU756">
            <v>0</v>
          </cell>
          <cell r="FV756">
            <v>0</v>
          </cell>
          <cell r="FW756">
            <v>0</v>
          </cell>
          <cell r="FX756">
            <v>0</v>
          </cell>
          <cell r="FY756">
            <v>0</v>
          </cell>
          <cell r="FZ756">
            <v>0</v>
          </cell>
          <cell r="GA756">
            <v>0</v>
          </cell>
          <cell r="GB756">
            <v>0</v>
          </cell>
          <cell r="GC756">
            <v>0</v>
          </cell>
          <cell r="GD756">
            <v>0</v>
          </cell>
          <cell r="GE756">
            <v>0</v>
          </cell>
          <cell r="GF756">
            <v>0</v>
          </cell>
          <cell r="GG756">
            <v>0</v>
          </cell>
          <cell r="GH756">
            <v>0</v>
          </cell>
          <cell r="GI756">
            <v>0</v>
          </cell>
          <cell r="GJ756">
            <v>0</v>
          </cell>
          <cell r="GK756">
            <v>0</v>
          </cell>
          <cell r="GL756">
            <v>0</v>
          </cell>
          <cell r="GM756">
            <v>0</v>
          </cell>
          <cell r="GN756">
            <v>0</v>
          </cell>
          <cell r="GO756">
            <v>0</v>
          </cell>
          <cell r="GP756">
            <v>0</v>
          </cell>
          <cell r="GQ756">
            <v>0</v>
          </cell>
          <cell r="GR756">
            <v>0</v>
          </cell>
          <cell r="GS756">
            <v>0</v>
          </cell>
          <cell r="GT756">
            <v>0</v>
          </cell>
          <cell r="GU756">
            <v>0</v>
          </cell>
          <cell r="GV756">
            <v>0</v>
          </cell>
          <cell r="GW756">
            <v>0</v>
          </cell>
          <cell r="GX756">
            <v>0</v>
          </cell>
          <cell r="GY756">
            <v>0</v>
          </cell>
          <cell r="GZ756">
            <v>0</v>
          </cell>
          <cell r="HA756">
            <v>0</v>
          </cell>
          <cell r="HB756">
            <v>0</v>
          </cell>
          <cell r="HC756">
            <v>0</v>
          </cell>
          <cell r="HD756">
            <v>0</v>
          </cell>
          <cell r="HE756">
            <v>0</v>
          </cell>
          <cell r="HF756">
            <v>0</v>
          </cell>
          <cell r="HG756">
            <v>0</v>
          </cell>
          <cell r="HH756">
            <v>0</v>
          </cell>
          <cell r="HI756">
            <v>0</v>
          </cell>
          <cell r="HJ756">
            <v>0</v>
          </cell>
          <cell r="HK756">
            <v>0</v>
          </cell>
          <cell r="HL756">
            <v>0</v>
          </cell>
          <cell r="HM756">
            <v>0</v>
          </cell>
          <cell r="HN756">
            <v>0</v>
          </cell>
          <cell r="HO756">
            <v>0</v>
          </cell>
          <cell r="HP756">
            <v>0</v>
          </cell>
          <cell r="HQ756">
            <v>0</v>
          </cell>
          <cell r="HR756">
            <v>0</v>
          </cell>
          <cell r="HS756">
            <v>0</v>
          </cell>
          <cell r="HT756">
            <v>0</v>
          </cell>
          <cell r="HU756">
            <v>0</v>
          </cell>
          <cell r="HV756">
            <v>0</v>
          </cell>
          <cell r="HW756">
            <v>0</v>
          </cell>
          <cell r="HX756">
            <v>0</v>
          </cell>
          <cell r="HY756">
            <v>0</v>
          </cell>
          <cell r="HZ756">
            <v>0</v>
          </cell>
          <cell r="IA756">
            <v>0</v>
          </cell>
          <cell r="IB756">
            <v>0</v>
          </cell>
          <cell r="IC756">
            <v>0</v>
          </cell>
          <cell r="ID756">
            <v>0</v>
          </cell>
          <cell r="IE756">
            <v>0</v>
          </cell>
          <cell r="IF756">
            <v>0</v>
          </cell>
          <cell r="IG756">
            <v>0</v>
          </cell>
          <cell r="IH756">
            <v>0</v>
          </cell>
          <cell r="II756">
            <v>0</v>
          </cell>
          <cell r="IJ756">
            <v>0</v>
          </cell>
          <cell r="IK756">
            <v>0</v>
          </cell>
          <cell r="IL756">
            <v>0</v>
          </cell>
          <cell r="IM756">
            <v>0</v>
          </cell>
          <cell r="IN756">
            <v>0</v>
          </cell>
          <cell r="IO756">
            <v>0</v>
          </cell>
          <cell r="IP756">
            <v>0</v>
          </cell>
          <cell r="IQ756">
            <v>0</v>
          </cell>
          <cell r="IR756">
            <v>0</v>
          </cell>
          <cell r="IS756">
            <v>0</v>
          </cell>
          <cell r="IT756">
            <v>0</v>
          </cell>
          <cell r="IU756">
            <v>0</v>
          </cell>
          <cell r="IV756">
            <v>0</v>
          </cell>
          <cell r="IW756">
            <v>0</v>
          </cell>
          <cell r="IX756">
            <v>0</v>
          </cell>
          <cell r="IY756">
            <v>0</v>
          </cell>
          <cell r="IZ756">
            <v>0</v>
          </cell>
          <cell r="JA756">
            <v>0</v>
          </cell>
          <cell r="JB756">
            <v>0</v>
          </cell>
          <cell r="JC756">
            <v>0</v>
          </cell>
          <cell r="JD756">
            <v>0</v>
          </cell>
          <cell r="JE756">
            <v>0</v>
          </cell>
          <cell r="JF756">
            <v>0</v>
          </cell>
          <cell r="JG756">
            <v>0</v>
          </cell>
          <cell r="JH756">
            <v>0</v>
          </cell>
          <cell r="JI756">
            <v>0</v>
          </cell>
          <cell r="JJ756">
            <v>0</v>
          </cell>
          <cell r="JK756">
            <v>0</v>
          </cell>
          <cell r="JL756">
            <v>0</v>
          </cell>
          <cell r="JM756">
            <v>0</v>
          </cell>
          <cell r="JN756">
            <v>0</v>
          </cell>
          <cell r="JO756">
            <v>0</v>
          </cell>
          <cell r="JP756">
            <v>0</v>
          </cell>
          <cell r="JQ756">
            <v>0</v>
          </cell>
        </row>
        <row r="757">
          <cell r="D757" t="str">
            <v>BAT.PX.WYE._.ITC.Li_ion_4hr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0</v>
          </cell>
          <cell r="ES757">
            <v>0</v>
          </cell>
          <cell r="ET757">
            <v>0</v>
          </cell>
          <cell r="EU757">
            <v>0</v>
          </cell>
          <cell r="EV757">
            <v>0</v>
          </cell>
          <cell r="EW757">
            <v>0</v>
          </cell>
          <cell r="EX757">
            <v>0</v>
          </cell>
          <cell r="EY757">
            <v>0</v>
          </cell>
          <cell r="EZ757">
            <v>0</v>
          </cell>
          <cell r="FA757">
            <v>0</v>
          </cell>
          <cell r="FB757">
            <v>0</v>
          </cell>
          <cell r="FC757">
            <v>0</v>
          </cell>
          <cell r="FD757">
            <v>0</v>
          </cell>
          <cell r="FE757">
            <v>0</v>
          </cell>
          <cell r="FF757">
            <v>0</v>
          </cell>
          <cell r="FG757">
            <v>0</v>
          </cell>
          <cell r="FH757">
            <v>0</v>
          </cell>
          <cell r="FI757">
            <v>0</v>
          </cell>
          <cell r="FJ757">
            <v>0</v>
          </cell>
          <cell r="FK757">
            <v>0</v>
          </cell>
          <cell r="FL757">
            <v>0</v>
          </cell>
          <cell r="FM757">
            <v>0</v>
          </cell>
          <cell r="FN757">
            <v>0</v>
          </cell>
          <cell r="FO757">
            <v>0</v>
          </cell>
          <cell r="FP757">
            <v>0</v>
          </cell>
          <cell r="FQ757">
            <v>0</v>
          </cell>
          <cell r="FR757">
            <v>0</v>
          </cell>
          <cell r="FS757">
            <v>0</v>
          </cell>
          <cell r="FT757">
            <v>0</v>
          </cell>
          <cell r="FU757">
            <v>0</v>
          </cell>
          <cell r="FV757">
            <v>0</v>
          </cell>
          <cell r="FW757">
            <v>0</v>
          </cell>
          <cell r="FX757">
            <v>0</v>
          </cell>
          <cell r="FY757">
            <v>0</v>
          </cell>
          <cell r="FZ757">
            <v>0</v>
          </cell>
          <cell r="GA757">
            <v>0</v>
          </cell>
          <cell r="GB757">
            <v>0</v>
          </cell>
          <cell r="GC757">
            <v>0</v>
          </cell>
          <cell r="GD757">
            <v>0</v>
          </cell>
          <cell r="GE757">
            <v>0</v>
          </cell>
          <cell r="GF757">
            <v>0</v>
          </cell>
          <cell r="GG757">
            <v>0</v>
          </cell>
          <cell r="GH757">
            <v>0</v>
          </cell>
          <cell r="GI757">
            <v>0</v>
          </cell>
          <cell r="GJ757">
            <v>0</v>
          </cell>
          <cell r="GK757">
            <v>0</v>
          </cell>
          <cell r="GL757">
            <v>0</v>
          </cell>
          <cell r="GM757">
            <v>0</v>
          </cell>
          <cell r="GN757">
            <v>0</v>
          </cell>
          <cell r="GO757">
            <v>0</v>
          </cell>
          <cell r="GP757">
            <v>0</v>
          </cell>
          <cell r="GQ757">
            <v>0</v>
          </cell>
          <cell r="GR757">
            <v>0</v>
          </cell>
          <cell r="GS757">
            <v>0</v>
          </cell>
          <cell r="GT757">
            <v>0</v>
          </cell>
          <cell r="GU757">
            <v>0</v>
          </cell>
          <cell r="GV757">
            <v>0</v>
          </cell>
          <cell r="GW757">
            <v>0</v>
          </cell>
          <cell r="GX757">
            <v>0</v>
          </cell>
          <cell r="GY757">
            <v>0</v>
          </cell>
          <cell r="GZ757">
            <v>0</v>
          </cell>
          <cell r="HA757">
            <v>0</v>
          </cell>
          <cell r="HB757">
            <v>0</v>
          </cell>
          <cell r="HC757">
            <v>0</v>
          </cell>
          <cell r="HD757">
            <v>0</v>
          </cell>
          <cell r="HE757">
            <v>0</v>
          </cell>
          <cell r="HF757">
            <v>0</v>
          </cell>
          <cell r="HG757">
            <v>0</v>
          </cell>
          <cell r="HH757">
            <v>0</v>
          </cell>
          <cell r="HI757">
            <v>0</v>
          </cell>
          <cell r="HJ757">
            <v>0</v>
          </cell>
          <cell r="HK757">
            <v>0</v>
          </cell>
          <cell r="HL757">
            <v>0</v>
          </cell>
          <cell r="HM757">
            <v>0</v>
          </cell>
          <cell r="HN757">
            <v>0</v>
          </cell>
          <cell r="HO757">
            <v>0</v>
          </cell>
          <cell r="HP757">
            <v>0</v>
          </cell>
          <cell r="HQ757">
            <v>0</v>
          </cell>
          <cell r="HR757">
            <v>0</v>
          </cell>
          <cell r="HS757">
            <v>0</v>
          </cell>
          <cell r="HT757">
            <v>0</v>
          </cell>
          <cell r="HU757">
            <v>0</v>
          </cell>
          <cell r="HV757">
            <v>0</v>
          </cell>
          <cell r="HW757">
            <v>0</v>
          </cell>
          <cell r="HX757">
            <v>0</v>
          </cell>
          <cell r="HY757">
            <v>0</v>
          </cell>
          <cell r="HZ757">
            <v>0</v>
          </cell>
          <cell r="IA757">
            <v>0</v>
          </cell>
          <cell r="IB757">
            <v>0</v>
          </cell>
          <cell r="IC757">
            <v>0</v>
          </cell>
          <cell r="ID757">
            <v>0</v>
          </cell>
          <cell r="IE757">
            <v>0</v>
          </cell>
          <cell r="IF757">
            <v>0</v>
          </cell>
          <cell r="IG757">
            <v>0</v>
          </cell>
          <cell r="IH757">
            <v>0</v>
          </cell>
          <cell r="II757">
            <v>0</v>
          </cell>
          <cell r="IJ757">
            <v>0</v>
          </cell>
          <cell r="IK757">
            <v>0</v>
          </cell>
          <cell r="IL757">
            <v>0</v>
          </cell>
          <cell r="IM757">
            <v>0</v>
          </cell>
          <cell r="IN757">
            <v>0</v>
          </cell>
          <cell r="IO757">
            <v>0</v>
          </cell>
          <cell r="IP757">
            <v>0</v>
          </cell>
          <cell r="IQ757">
            <v>0</v>
          </cell>
          <cell r="IR757">
            <v>0</v>
          </cell>
          <cell r="IS757">
            <v>0</v>
          </cell>
          <cell r="IT757">
            <v>0</v>
          </cell>
          <cell r="IU757">
            <v>0</v>
          </cell>
          <cell r="IV757">
            <v>0</v>
          </cell>
          <cell r="IW757">
            <v>0</v>
          </cell>
          <cell r="IX757">
            <v>0</v>
          </cell>
          <cell r="IY757">
            <v>0</v>
          </cell>
          <cell r="IZ757">
            <v>0</v>
          </cell>
          <cell r="JA757">
            <v>0</v>
          </cell>
          <cell r="JB757">
            <v>0</v>
          </cell>
          <cell r="JC757">
            <v>0</v>
          </cell>
          <cell r="JD757">
            <v>0</v>
          </cell>
          <cell r="JE757">
            <v>0</v>
          </cell>
          <cell r="JF757">
            <v>0</v>
          </cell>
          <cell r="JG757">
            <v>0</v>
          </cell>
          <cell r="JH757">
            <v>0</v>
          </cell>
          <cell r="JI757">
            <v>0</v>
          </cell>
          <cell r="JJ757">
            <v>0</v>
          </cell>
          <cell r="JK757">
            <v>0</v>
          </cell>
          <cell r="JL757">
            <v>0</v>
          </cell>
          <cell r="JM757">
            <v>0</v>
          </cell>
          <cell r="JN757">
            <v>0</v>
          </cell>
          <cell r="JO757">
            <v>0</v>
          </cell>
          <cell r="JP757">
            <v>0</v>
          </cell>
          <cell r="JQ757">
            <v>0</v>
          </cell>
        </row>
        <row r="758">
          <cell r="D758" t="str">
            <v>BAT.PX.WYE._.ITC.Li_ion_8hr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0</v>
          </cell>
          <cell r="ES758">
            <v>0</v>
          </cell>
          <cell r="ET758">
            <v>0</v>
          </cell>
          <cell r="EU758">
            <v>0</v>
          </cell>
          <cell r="EV758">
            <v>0</v>
          </cell>
          <cell r="EW758">
            <v>0</v>
          </cell>
          <cell r="EX758">
            <v>0</v>
          </cell>
          <cell r="EY758">
            <v>0</v>
          </cell>
          <cell r="EZ758">
            <v>0</v>
          </cell>
          <cell r="FA758">
            <v>0</v>
          </cell>
          <cell r="FB758">
            <v>0</v>
          </cell>
          <cell r="FC758">
            <v>0</v>
          </cell>
          <cell r="FD758">
            <v>0</v>
          </cell>
          <cell r="FE758">
            <v>0</v>
          </cell>
          <cell r="FF758">
            <v>0</v>
          </cell>
          <cell r="FG758">
            <v>0</v>
          </cell>
          <cell r="FH758">
            <v>0</v>
          </cell>
          <cell r="FI758">
            <v>0</v>
          </cell>
          <cell r="FJ758">
            <v>0</v>
          </cell>
          <cell r="FK758">
            <v>0</v>
          </cell>
          <cell r="FL758">
            <v>0</v>
          </cell>
          <cell r="FM758">
            <v>0</v>
          </cell>
          <cell r="FN758">
            <v>0</v>
          </cell>
          <cell r="FO758">
            <v>0</v>
          </cell>
          <cell r="FP758">
            <v>0</v>
          </cell>
          <cell r="FQ758">
            <v>0</v>
          </cell>
          <cell r="FR758">
            <v>0</v>
          </cell>
          <cell r="FS758">
            <v>0</v>
          </cell>
          <cell r="FT758">
            <v>0</v>
          </cell>
          <cell r="FU758">
            <v>0</v>
          </cell>
          <cell r="FV758">
            <v>0</v>
          </cell>
          <cell r="FW758">
            <v>0</v>
          </cell>
          <cell r="FX758">
            <v>0</v>
          </cell>
          <cell r="FY758">
            <v>0</v>
          </cell>
          <cell r="FZ758">
            <v>0</v>
          </cell>
          <cell r="GA758">
            <v>0</v>
          </cell>
          <cell r="GB758">
            <v>0</v>
          </cell>
          <cell r="GC758">
            <v>0</v>
          </cell>
          <cell r="GD758">
            <v>0</v>
          </cell>
          <cell r="GE758">
            <v>0</v>
          </cell>
          <cell r="GF758">
            <v>0</v>
          </cell>
          <cell r="GG758">
            <v>0</v>
          </cell>
          <cell r="GH758">
            <v>0</v>
          </cell>
          <cell r="GI758">
            <v>0</v>
          </cell>
          <cell r="GJ758">
            <v>0</v>
          </cell>
          <cell r="GK758">
            <v>0</v>
          </cell>
          <cell r="GL758">
            <v>0</v>
          </cell>
          <cell r="GM758">
            <v>0</v>
          </cell>
          <cell r="GN758">
            <v>0</v>
          </cell>
          <cell r="GO758">
            <v>0</v>
          </cell>
          <cell r="GP758">
            <v>0</v>
          </cell>
          <cell r="GQ758">
            <v>0</v>
          </cell>
          <cell r="GR758">
            <v>0</v>
          </cell>
          <cell r="GS758">
            <v>0</v>
          </cell>
          <cell r="GT758">
            <v>0</v>
          </cell>
          <cell r="GU758">
            <v>0</v>
          </cell>
          <cell r="GV758">
            <v>0</v>
          </cell>
          <cell r="GW758">
            <v>0</v>
          </cell>
          <cell r="GX758">
            <v>0</v>
          </cell>
          <cell r="GY758">
            <v>0</v>
          </cell>
          <cell r="GZ758">
            <v>0</v>
          </cell>
          <cell r="HA758">
            <v>0</v>
          </cell>
          <cell r="HB758">
            <v>0</v>
          </cell>
          <cell r="HC758">
            <v>0</v>
          </cell>
          <cell r="HD758">
            <v>0</v>
          </cell>
          <cell r="HE758">
            <v>0</v>
          </cell>
          <cell r="HF758">
            <v>0</v>
          </cell>
          <cell r="HG758">
            <v>0</v>
          </cell>
          <cell r="HH758">
            <v>0</v>
          </cell>
          <cell r="HI758">
            <v>0</v>
          </cell>
          <cell r="HJ758">
            <v>0</v>
          </cell>
          <cell r="HK758">
            <v>0</v>
          </cell>
          <cell r="HL758">
            <v>0</v>
          </cell>
          <cell r="HM758">
            <v>0</v>
          </cell>
          <cell r="HN758">
            <v>0</v>
          </cell>
          <cell r="HO758">
            <v>0</v>
          </cell>
          <cell r="HP758">
            <v>0</v>
          </cell>
          <cell r="HQ758">
            <v>0</v>
          </cell>
          <cell r="HR758">
            <v>0</v>
          </cell>
          <cell r="HS758">
            <v>0</v>
          </cell>
          <cell r="HT758">
            <v>0</v>
          </cell>
          <cell r="HU758">
            <v>0</v>
          </cell>
          <cell r="HV758">
            <v>0</v>
          </cell>
          <cell r="HW758">
            <v>0</v>
          </cell>
          <cell r="HX758">
            <v>0</v>
          </cell>
          <cell r="HY758">
            <v>0</v>
          </cell>
          <cell r="HZ758">
            <v>0</v>
          </cell>
          <cell r="IA758">
            <v>0</v>
          </cell>
          <cell r="IB758">
            <v>0</v>
          </cell>
          <cell r="IC758">
            <v>0</v>
          </cell>
          <cell r="ID758">
            <v>0</v>
          </cell>
          <cell r="IE758">
            <v>0</v>
          </cell>
          <cell r="IF758">
            <v>0</v>
          </cell>
          <cell r="IG758">
            <v>0</v>
          </cell>
          <cell r="IH758">
            <v>0</v>
          </cell>
          <cell r="II758">
            <v>0</v>
          </cell>
          <cell r="IJ758">
            <v>0</v>
          </cell>
          <cell r="IK758">
            <v>0</v>
          </cell>
          <cell r="IL758">
            <v>0</v>
          </cell>
          <cell r="IM758">
            <v>0</v>
          </cell>
          <cell r="IN758">
            <v>0</v>
          </cell>
          <cell r="IO758">
            <v>0</v>
          </cell>
          <cell r="IP758">
            <v>0</v>
          </cell>
          <cell r="IQ758">
            <v>0</v>
          </cell>
          <cell r="IR758">
            <v>0</v>
          </cell>
          <cell r="IS758">
            <v>0</v>
          </cell>
          <cell r="IT758">
            <v>0</v>
          </cell>
          <cell r="IU758">
            <v>0</v>
          </cell>
          <cell r="IV758">
            <v>0</v>
          </cell>
          <cell r="IW758">
            <v>0</v>
          </cell>
          <cell r="IX758">
            <v>0</v>
          </cell>
          <cell r="IY758">
            <v>0</v>
          </cell>
          <cell r="IZ758">
            <v>0</v>
          </cell>
          <cell r="JA758">
            <v>0</v>
          </cell>
          <cell r="JB758">
            <v>0</v>
          </cell>
          <cell r="JC758">
            <v>0</v>
          </cell>
          <cell r="JD758">
            <v>0</v>
          </cell>
          <cell r="JE758">
            <v>0</v>
          </cell>
          <cell r="JF758">
            <v>0</v>
          </cell>
          <cell r="JG758">
            <v>0</v>
          </cell>
          <cell r="JH758">
            <v>0</v>
          </cell>
          <cell r="JI758">
            <v>0</v>
          </cell>
          <cell r="JJ758">
            <v>0</v>
          </cell>
          <cell r="JK758">
            <v>0</v>
          </cell>
          <cell r="JL758">
            <v>0</v>
          </cell>
          <cell r="JM758">
            <v>0</v>
          </cell>
          <cell r="JN758">
            <v>0</v>
          </cell>
          <cell r="JO758">
            <v>0</v>
          </cell>
          <cell r="JP758">
            <v>0</v>
          </cell>
          <cell r="JQ758">
            <v>0</v>
          </cell>
        </row>
        <row r="759">
          <cell r="D759" t="str">
            <v>BAT.PX.BOR._.ITC.Li_ion_4hr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  <cell r="EJ759">
            <v>0</v>
          </cell>
          <cell r="EK759">
            <v>0</v>
          </cell>
          <cell r="EL759">
            <v>0</v>
          </cell>
          <cell r="EM759">
            <v>0</v>
          </cell>
          <cell r="EN759">
            <v>0</v>
          </cell>
          <cell r="EO759">
            <v>0</v>
          </cell>
          <cell r="EP759">
            <v>0</v>
          </cell>
          <cell r="EQ759">
            <v>0</v>
          </cell>
          <cell r="ER759">
            <v>0</v>
          </cell>
          <cell r="ES759">
            <v>0</v>
          </cell>
          <cell r="ET759">
            <v>0</v>
          </cell>
          <cell r="EU759">
            <v>0</v>
          </cell>
          <cell r="EV759">
            <v>0</v>
          </cell>
          <cell r="EW759">
            <v>0</v>
          </cell>
          <cell r="EX759">
            <v>0</v>
          </cell>
          <cell r="EY759">
            <v>0</v>
          </cell>
          <cell r="EZ759">
            <v>0</v>
          </cell>
          <cell r="FA759">
            <v>0</v>
          </cell>
          <cell r="FB759">
            <v>0</v>
          </cell>
          <cell r="FC759">
            <v>0</v>
          </cell>
          <cell r="FD759">
            <v>0</v>
          </cell>
          <cell r="FE759">
            <v>0</v>
          </cell>
          <cell r="FF759">
            <v>0</v>
          </cell>
          <cell r="FG759">
            <v>0</v>
          </cell>
          <cell r="FH759">
            <v>0</v>
          </cell>
          <cell r="FI759">
            <v>0</v>
          </cell>
          <cell r="FJ759">
            <v>0</v>
          </cell>
          <cell r="FK759">
            <v>0</v>
          </cell>
          <cell r="FL759">
            <v>0</v>
          </cell>
          <cell r="FM759">
            <v>0</v>
          </cell>
          <cell r="FN759">
            <v>0</v>
          </cell>
          <cell r="FO759">
            <v>0</v>
          </cell>
          <cell r="FP759">
            <v>0</v>
          </cell>
          <cell r="FQ759">
            <v>0</v>
          </cell>
          <cell r="FR759">
            <v>0</v>
          </cell>
          <cell r="FS759">
            <v>0</v>
          </cell>
          <cell r="FT759">
            <v>0</v>
          </cell>
          <cell r="FU759">
            <v>0</v>
          </cell>
          <cell r="FV759">
            <v>0</v>
          </cell>
          <cell r="FW759">
            <v>0</v>
          </cell>
          <cell r="FX759">
            <v>0</v>
          </cell>
          <cell r="FY759">
            <v>0</v>
          </cell>
          <cell r="FZ759">
            <v>0</v>
          </cell>
          <cell r="GA759">
            <v>0</v>
          </cell>
          <cell r="GB759">
            <v>0</v>
          </cell>
          <cell r="GC759">
            <v>0</v>
          </cell>
          <cell r="GD759">
            <v>0</v>
          </cell>
          <cell r="GE759">
            <v>0</v>
          </cell>
          <cell r="GF759">
            <v>0</v>
          </cell>
          <cell r="GG759">
            <v>0</v>
          </cell>
          <cell r="GH759">
            <v>0</v>
          </cell>
          <cell r="GI759">
            <v>0</v>
          </cell>
          <cell r="GJ759">
            <v>0</v>
          </cell>
          <cell r="GK759">
            <v>0</v>
          </cell>
          <cell r="GL759">
            <v>0</v>
          </cell>
          <cell r="GM759">
            <v>0</v>
          </cell>
          <cell r="GN759">
            <v>0</v>
          </cell>
          <cell r="GO759">
            <v>0</v>
          </cell>
          <cell r="GP759">
            <v>0</v>
          </cell>
          <cell r="GQ759">
            <v>0</v>
          </cell>
          <cell r="GR759">
            <v>0</v>
          </cell>
          <cell r="GS759">
            <v>0</v>
          </cell>
          <cell r="GT759">
            <v>0</v>
          </cell>
          <cell r="GU759">
            <v>0</v>
          </cell>
          <cell r="GV759">
            <v>0</v>
          </cell>
          <cell r="GW759">
            <v>0</v>
          </cell>
          <cell r="GX759">
            <v>0</v>
          </cell>
          <cell r="GY759">
            <v>0</v>
          </cell>
          <cell r="GZ759">
            <v>0</v>
          </cell>
          <cell r="HA759">
            <v>0</v>
          </cell>
          <cell r="HB759">
            <v>0</v>
          </cell>
          <cell r="HC759">
            <v>0</v>
          </cell>
          <cell r="HD759">
            <v>0</v>
          </cell>
          <cell r="HE759">
            <v>0</v>
          </cell>
          <cell r="HF759">
            <v>0</v>
          </cell>
          <cell r="HG759">
            <v>0</v>
          </cell>
          <cell r="HH759">
            <v>0</v>
          </cell>
          <cell r="HI759">
            <v>0</v>
          </cell>
          <cell r="HJ759">
            <v>0</v>
          </cell>
          <cell r="HK759">
            <v>0</v>
          </cell>
          <cell r="HL759">
            <v>0</v>
          </cell>
          <cell r="HM759">
            <v>0</v>
          </cell>
          <cell r="HN759">
            <v>0</v>
          </cell>
          <cell r="HO759">
            <v>0</v>
          </cell>
          <cell r="HP759">
            <v>0</v>
          </cell>
          <cell r="HQ759">
            <v>0</v>
          </cell>
          <cell r="HR759">
            <v>0</v>
          </cell>
          <cell r="HS759">
            <v>0</v>
          </cell>
          <cell r="HT759">
            <v>0</v>
          </cell>
          <cell r="HU759">
            <v>0</v>
          </cell>
          <cell r="HV759">
            <v>0</v>
          </cell>
          <cell r="HW759">
            <v>0</v>
          </cell>
          <cell r="HX759">
            <v>0</v>
          </cell>
          <cell r="HY759">
            <v>0</v>
          </cell>
          <cell r="HZ759">
            <v>0</v>
          </cell>
          <cell r="IA759">
            <v>0</v>
          </cell>
          <cell r="IB759">
            <v>0</v>
          </cell>
          <cell r="IC759">
            <v>0</v>
          </cell>
          <cell r="ID759">
            <v>0</v>
          </cell>
          <cell r="IE759">
            <v>0</v>
          </cell>
          <cell r="IF759">
            <v>0</v>
          </cell>
          <cell r="IG759">
            <v>0</v>
          </cell>
          <cell r="IH759">
            <v>0</v>
          </cell>
          <cell r="II759">
            <v>0</v>
          </cell>
          <cell r="IJ759">
            <v>0</v>
          </cell>
          <cell r="IK759">
            <v>0</v>
          </cell>
          <cell r="IL759">
            <v>0</v>
          </cell>
          <cell r="IM759">
            <v>0</v>
          </cell>
          <cell r="IN759">
            <v>0</v>
          </cell>
          <cell r="IO759">
            <v>0</v>
          </cell>
          <cell r="IP759">
            <v>0</v>
          </cell>
          <cell r="IQ759">
            <v>0</v>
          </cell>
          <cell r="IR759">
            <v>0</v>
          </cell>
          <cell r="IS759">
            <v>0</v>
          </cell>
          <cell r="IT759">
            <v>0</v>
          </cell>
          <cell r="IU759">
            <v>0</v>
          </cell>
          <cell r="IV759">
            <v>0</v>
          </cell>
          <cell r="IW759">
            <v>0</v>
          </cell>
          <cell r="IX759">
            <v>0</v>
          </cell>
          <cell r="IY759">
            <v>0</v>
          </cell>
          <cell r="IZ759">
            <v>0</v>
          </cell>
          <cell r="JA759">
            <v>0</v>
          </cell>
          <cell r="JB759">
            <v>0</v>
          </cell>
          <cell r="JC759">
            <v>0</v>
          </cell>
          <cell r="JD759">
            <v>0</v>
          </cell>
          <cell r="JE759">
            <v>0</v>
          </cell>
          <cell r="JF759">
            <v>0</v>
          </cell>
          <cell r="JG759">
            <v>0</v>
          </cell>
          <cell r="JH759">
            <v>0</v>
          </cell>
          <cell r="JI759">
            <v>0</v>
          </cell>
          <cell r="JJ759">
            <v>0</v>
          </cell>
          <cell r="JK759">
            <v>0</v>
          </cell>
          <cell r="JL759">
            <v>0</v>
          </cell>
          <cell r="JM759">
            <v>0</v>
          </cell>
          <cell r="JN759">
            <v>0</v>
          </cell>
          <cell r="JO759">
            <v>0</v>
          </cell>
          <cell r="JP759">
            <v>0</v>
          </cell>
          <cell r="JQ759">
            <v>0</v>
          </cell>
        </row>
        <row r="760">
          <cell r="D760" t="str">
            <v>BAT.PX.BOR._.ITC.Li_ion_8hr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  <cell r="EJ760">
            <v>0</v>
          </cell>
          <cell r="EK760">
            <v>0</v>
          </cell>
          <cell r="EL760">
            <v>0</v>
          </cell>
          <cell r="EM760">
            <v>0</v>
          </cell>
          <cell r="EN760">
            <v>0</v>
          </cell>
          <cell r="EO760">
            <v>0</v>
          </cell>
          <cell r="EP760">
            <v>0</v>
          </cell>
          <cell r="EQ760">
            <v>0</v>
          </cell>
          <cell r="ER760">
            <v>0</v>
          </cell>
          <cell r="ES760">
            <v>0</v>
          </cell>
          <cell r="ET760">
            <v>0</v>
          </cell>
          <cell r="EU760">
            <v>0</v>
          </cell>
          <cell r="EV760">
            <v>0</v>
          </cell>
          <cell r="EW760">
            <v>0</v>
          </cell>
          <cell r="EX760">
            <v>0</v>
          </cell>
          <cell r="EY760">
            <v>0</v>
          </cell>
          <cell r="EZ760">
            <v>0</v>
          </cell>
          <cell r="FA760">
            <v>0</v>
          </cell>
          <cell r="FB760">
            <v>0</v>
          </cell>
          <cell r="FC760">
            <v>0</v>
          </cell>
          <cell r="FD760">
            <v>0</v>
          </cell>
          <cell r="FE760">
            <v>0</v>
          </cell>
          <cell r="FF760">
            <v>0</v>
          </cell>
          <cell r="FG760">
            <v>0</v>
          </cell>
          <cell r="FH760">
            <v>0</v>
          </cell>
          <cell r="FI760">
            <v>0</v>
          </cell>
          <cell r="FJ760">
            <v>0</v>
          </cell>
          <cell r="FK760">
            <v>0</v>
          </cell>
          <cell r="FL760">
            <v>0</v>
          </cell>
          <cell r="FM760">
            <v>0</v>
          </cell>
          <cell r="FN760">
            <v>0</v>
          </cell>
          <cell r="FO760">
            <v>0</v>
          </cell>
          <cell r="FP760">
            <v>0</v>
          </cell>
          <cell r="FQ760">
            <v>0</v>
          </cell>
          <cell r="FR760">
            <v>0</v>
          </cell>
          <cell r="FS760">
            <v>0</v>
          </cell>
          <cell r="FT760">
            <v>0</v>
          </cell>
          <cell r="FU760">
            <v>0</v>
          </cell>
          <cell r="FV760">
            <v>0</v>
          </cell>
          <cell r="FW760">
            <v>0</v>
          </cell>
          <cell r="FX760">
            <v>0</v>
          </cell>
          <cell r="FY760">
            <v>0</v>
          </cell>
          <cell r="FZ760">
            <v>0</v>
          </cell>
          <cell r="GA760">
            <v>0</v>
          </cell>
          <cell r="GB760">
            <v>0</v>
          </cell>
          <cell r="GC760">
            <v>0</v>
          </cell>
          <cell r="GD760">
            <v>0</v>
          </cell>
          <cell r="GE760">
            <v>0</v>
          </cell>
          <cell r="GF760">
            <v>0</v>
          </cell>
          <cell r="GG760">
            <v>0</v>
          </cell>
          <cell r="GH760">
            <v>0</v>
          </cell>
          <cell r="GI760">
            <v>0</v>
          </cell>
          <cell r="GJ760">
            <v>0</v>
          </cell>
          <cell r="GK760">
            <v>0</v>
          </cell>
          <cell r="GL760">
            <v>0</v>
          </cell>
          <cell r="GM760">
            <v>0</v>
          </cell>
          <cell r="GN760">
            <v>0</v>
          </cell>
          <cell r="GO760">
            <v>0</v>
          </cell>
          <cell r="GP760">
            <v>0</v>
          </cell>
          <cell r="GQ760">
            <v>0</v>
          </cell>
          <cell r="GR760">
            <v>0</v>
          </cell>
          <cell r="GS760">
            <v>0</v>
          </cell>
          <cell r="GT760">
            <v>0</v>
          </cell>
          <cell r="GU760">
            <v>0</v>
          </cell>
          <cell r="GV760">
            <v>0</v>
          </cell>
          <cell r="GW760">
            <v>0</v>
          </cell>
          <cell r="GX760">
            <v>0</v>
          </cell>
          <cell r="GY760">
            <v>0</v>
          </cell>
          <cell r="GZ760">
            <v>0</v>
          </cell>
          <cell r="HA760">
            <v>0</v>
          </cell>
          <cell r="HB760">
            <v>0</v>
          </cell>
          <cell r="HC760">
            <v>0</v>
          </cell>
          <cell r="HD760">
            <v>0</v>
          </cell>
          <cell r="HE760">
            <v>0</v>
          </cell>
          <cell r="HF760">
            <v>0</v>
          </cell>
          <cell r="HG760">
            <v>0</v>
          </cell>
          <cell r="HH760">
            <v>0</v>
          </cell>
          <cell r="HI760">
            <v>0</v>
          </cell>
          <cell r="HJ760">
            <v>0</v>
          </cell>
          <cell r="HK760">
            <v>0</v>
          </cell>
          <cell r="HL760">
            <v>0</v>
          </cell>
          <cell r="HM760">
            <v>0</v>
          </cell>
          <cell r="HN760">
            <v>0</v>
          </cell>
          <cell r="HO760">
            <v>0</v>
          </cell>
          <cell r="HP760">
            <v>0</v>
          </cell>
          <cell r="HQ760">
            <v>0</v>
          </cell>
          <cell r="HR760">
            <v>0</v>
          </cell>
          <cell r="HS760">
            <v>0</v>
          </cell>
          <cell r="HT760">
            <v>0</v>
          </cell>
          <cell r="HU760">
            <v>0</v>
          </cell>
          <cell r="HV760">
            <v>0</v>
          </cell>
          <cell r="HW760">
            <v>0</v>
          </cell>
          <cell r="HX760">
            <v>0</v>
          </cell>
          <cell r="HY760">
            <v>0</v>
          </cell>
          <cell r="HZ760">
            <v>0</v>
          </cell>
          <cell r="IA760">
            <v>0</v>
          </cell>
          <cell r="IB760">
            <v>0</v>
          </cell>
          <cell r="IC760">
            <v>0</v>
          </cell>
          <cell r="ID760">
            <v>0</v>
          </cell>
          <cell r="IE760">
            <v>0</v>
          </cell>
          <cell r="IF760">
            <v>0</v>
          </cell>
          <cell r="IG760">
            <v>0</v>
          </cell>
          <cell r="IH760">
            <v>0</v>
          </cell>
          <cell r="II760">
            <v>0</v>
          </cell>
          <cell r="IJ760">
            <v>0</v>
          </cell>
          <cell r="IK760">
            <v>0</v>
          </cell>
          <cell r="IL760">
            <v>0</v>
          </cell>
          <cell r="IM760">
            <v>0</v>
          </cell>
          <cell r="IN760">
            <v>0</v>
          </cell>
          <cell r="IO760">
            <v>0</v>
          </cell>
          <cell r="IP760">
            <v>0</v>
          </cell>
          <cell r="IQ760">
            <v>0</v>
          </cell>
          <cell r="IR760">
            <v>0</v>
          </cell>
          <cell r="IS760">
            <v>0</v>
          </cell>
          <cell r="IT760">
            <v>0</v>
          </cell>
          <cell r="IU760">
            <v>0</v>
          </cell>
          <cell r="IV760">
            <v>0</v>
          </cell>
          <cell r="IW760">
            <v>0</v>
          </cell>
          <cell r="IX760">
            <v>0</v>
          </cell>
          <cell r="IY760">
            <v>0</v>
          </cell>
          <cell r="IZ760">
            <v>0</v>
          </cell>
          <cell r="JA760">
            <v>0</v>
          </cell>
          <cell r="JB760">
            <v>0</v>
          </cell>
          <cell r="JC760">
            <v>0</v>
          </cell>
          <cell r="JD760">
            <v>0</v>
          </cell>
          <cell r="JE760">
            <v>0</v>
          </cell>
          <cell r="JF760">
            <v>0</v>
          </cell>
          <cell r="JG760">
            <v>0</v>
          </cell>
          <cell r="JH760">
            <v>0</v>
          </cell>
          <cell r="JI760">
            <v>0</v>
          </cell>
          <cell r="JJ760">
            <v>0</v>
          </cell>
          <cell r="JK760">
            <v>0</v>
          </cell>
          <cell r="JL760">
            <v>0</v>
          </cell>
          <cell r="JM760">
            <v>0</v>
          </cell>
          <cell r="JN760">
            <v>0</v>
          </cell>
          <cell r="JO760">
            <v>0</v>
          </cell>
          <cell r="JP760">
            <v>0</v>
          </cell>
          <cell r="JQ760">
            <v>0</v>
          </cell>
        </row>
        <row r="761">
          <cell r="D761" t="str">
            <v>BAT.PX.COR._.ITC.IronAir_100hr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  <cell r="EN761">
            <v>0</v>
          </cell>
          <cell r="EO761">
            <v>0</v>
          </cell>
          <cell r="EP761">
            <v>0</v>
          </cell>
          <cell r="EQ761">
            <v>0</v>
          </cell>
          <cell r="ER761">
            <v>0</v>
          </cell>
          <cell r="ES761">
            <v>0</v>
          </cell>
          <cell r="ET761">
            <v>0</v>
          </cell>
          <cell r="EU761">
            <v>0</v>
          </cell>
          <cell r="EV761">
            <v>0</v>
          </cell>
          <cell r="EW761">
            <v>0</v>
          </cell>
          <cell r="EX761">
            <v>0</v>
          </cell>
          <cell r="EY761">
            <v>0</v>
          </cell>
          <cell r="EZ761">
            <v>0</v>
          </cell>
          <cell r="FA761">
            <v>0</v>
          </cell>
          <cell r="FB761">
            <v>0</v>
          </cell>
          <cell r="FC761">
            <v>0</v>
          </cell>
          <cell r="FD761">
            <v>0</v>
          </cell>
          <cell r="FE761">
            <v>0</v>
          </cell>
          <cell r="FF761">
            <v>0</v>
          </cell>
          <cell r="FG761">
            <v>0</v>
          </cell>
          <cell r="FH761">
            <v>0</v>
          </cell>
          <cell r="FI761">
            <v>0</v>
          </cell>
          <cell r="FJ761">
            <v>0</v>
          </cell>
          <cell r="FK761">
            <v>0</v>
          </cell>
          <cell r="FL761">
            <v>0</v>
          </cell>
          <cell r="FM761">
            <v>0</v>
          </cell>
          <cell r="FN761">
            <v>0</v>
          </cell>
          <cell r="FO761">
            <v>0</v>
          </cell>
          <cell r="FP761">
            <v>0</v>
          </cell>
          <cell r="FQ761">
            <v>0</v>
          </cell>
          <cell r="FR761">
            <v>0</v>
          </cell>
          <cell r="FS761">
            <v>0</v>
          </cell>
          <cell r="FT761">
            <v>0</v>
          </cell>
          <cell r="FU761">
            <v>0</v>
          </cell>
          <cell r="FV761">
            <v>0</v>
          </cell>
          <cell r="FW761">
            <v>0</v>
          </cell>
          <cell r="FX761">
            <v>0</v>
          </cell>
          <cell r="FY761">
            <v>0</v>
          </cell>
          <cell r="FZ761">
            <v>0</v>
          </cell>
          <cell r="GA761">
            <v>0</v>
          </cell>
          <cell r="GB761">
            <v>0</v>
          </cell>
          <cell r="GC761">
            <v>0</v>
          </cell>
          <cell r="GD761">
            <v>0</v>
          </cell>
          <cell r="GE761">
            <v>0</v>
          </cell>
          <cell r="GF761">
            <v>0</v>
          </cell>
          <cell r="GG761">
            <v>0</v>
          </cell>
          <cell r="GH761">
            <v>0</v>
          </cell>
          <cell r="GI761">
            <v>0</v>
          </cell>
          <cell r="GJ761">
            <v>0</v>
          </cell>
          <cell r="GK761">
            <v>0</v>
          </cell>
          <cell r="GL761">
            <v>0</v>
          </cell>
          <cell r="GM761">
            <v>0</v>
          </cell>
          <cell r="GN761">
            <v>0</v>
          </cell>
          <cell r="GO761">
            <v>0</v>
          </cell>
          <cell r="GP761">
            <v>0</v>
          </cell>
          <cell r="GQ761">
            <v>0</v>
          </cell>
          <cell r="GR761">
            <v>0</v>
          </cell>
          <cell r="GS761">
            <v>0</v>
          </cell>
          <cell r="GT761">
            <v>0</v>
          </cell>
          <cell r="GU761">
            <v>0</v>
          </cell>
          <cell r="GV761">
            <v>0</v>
          </cell>
          <cell r="GW761">
            <v>0</v>
          </cell>
          <cell r="GX761">
            <v>0</v>
          </cell>
          <cell r="GY761">
            <v>0</v>
          </cell>
          <cell r="GZ761">
            <v>0</v>
          </cell>
          <cell r="HA761">
            <v>0</v>
          </cell>
          <cell r="HB761">
            <v>0</v>
          </cell>
          <cell r="HC761">
            <v>0</v>
          </cell>
          <cell r="HD761">
            <v>0</v>
          </cell>
          <cell r="HE761">
            <v>0</v>
          </cell>
          <cell r="HF761">
            <v>0</v>
          </cell>
          <cell r="HG761">
            <v>0</v>
          </cell>
          <cell r="HH761">
            <v>0</v>
          </cell>
          <cell r="HI761">
            <v>0</v>
          </cell>
          <cell r="HJ761">
            <v>0</v>
          </cell>
          <cell r="HK761">
            <v>0</v>
          </cell>
          <cell r="HL761">
            <v>0</v>
          </cell>
          <cell r="HM761">
            <v>0</v>
          </cell>
          <cell r="HN761">
            <v>0</v>
          </cell>
          <cell r="HO761">
            <v>0</v>
          </cell>
          <cell r="HP761">
            <v>0</v>
          </cell>
          <cell r="HQ761">
            <v>0</v>
          </cell>
          <cell r="HR761">
            <v>0</v>
          </cell>
          <cell r="HS761">
            <v>0</v>
          </cell>
          <cell r="HT761">
            <v>0</v>
          </cell>
          <cell r="HU761">
            <v>0</v>
          </cell>
          <cell r="HV761">
            <v>0</v>
          </cell>
          <cell r="HW761">
            <v>0</v>
          </cell>
          <cell r="HX761">
            <v>0</v>
          </cell>
          <cell r="HY761">
            <v>0</v>
          </cell>
          <cell r="HZ761">
            <v>0</v>
          </cell>
          <cell r="IA761">
            <v>0</v>
          </cell>
          <cell r="IB761">
            <v>0</v>
          </cell>
          <cell r="IC761">
            <v>0</v>
          </cell>
          <cell r="ID761">
            <v>0</v>
          </cell>
          <cell r="IE761">
            <v>0</v>
          </cell>
          <cell r="IF761">
            <v>0</v>
          </cell>
          <cell r="IG761">
            <v>0</v>
          </cell>
          <cell r="IH761">
            <v>0</v>
          </cell>
          <cell r="II761">
            <v>0</v>
          </cell>
          <cell r="IJ761">
            <v>0</v>
          </cell>
          <cell r="IK761">
            <v>0</v>
          </cell>
          <cell r="IL761">
            <v>0</v>
          </cell>
          <cell r="IM761">
            <v>0</v>
          </cell>
          <cell r="IN761">
            <v>0</v>
          </cell>
          <cell r="IO761">
            <v>0</v>
          </cell>
          <cell r="IP761">
            <v>0</v>
          </cell>
          <cell r="IQ761">
            <v>0</v>
          </cell>
          <cell r="IR761">
            <v>0</v>
          </cell>
          <cell r="IS761">
            <v>0</v>
          </cell>
          <cell r="IT761">
            <v>0</v>
          </cell>
          <cell r="IU761">
            <v>0</v>
          </cell>
          <cell r="IV761">
            <v>0</v>
          </cell>
          <cell r="IW761">
            <v>0</v>
          </cell>
          <cell r="IX761">
            <v>0</v>
          </cell>
          <cell r="IY761">
            <v>0</v>
          </cell>
          <cell r="IZ761">
            <v>0</v>
          </cell>
          <cell r="JA761">
            <v>0</v>
          </cell>
          <cell r="JB761">
            <v>0</v>
          </cell>
          <cell r="JC761">
            <v>0</v>
          </cell>
          <cell r="JD761">
            <v>0</v>
          </cell>
          <cell r="JE761">
            <v>0</v>
          </cell>
          <cell r="JF761">
            <v>0</v>
          </cell>
          <cell r="JG761">
            <v>0</v>
          </cell>
          <cell r="JH761">
            <v>0</v>
          </cell>
          <cell r="JI761">
            <v>0</v>
          </cell>
          <cell r="JJ761">
            <v>0</v>
          </cell>
          <cell r="JK761">
            <v>0</v>
          </cell>
          <cell r="JL761">
            <v>0</v>
          </cell>
          <cell r="JM761">
            <v>0</v>
          </cell>
          <cell r="JN761">
            <v>0</v>
          </cell>
          <cell r="JO761">
            <v>0</v>
          </cell>
          <cell r="JP761">
            <v>0</v>
          </cell>
          <cell r="JQ761">
            <v>0</v>
          </cell>
        </row>
        <row r="762">
          <cell r="D762" t="str">
            <v>BAT.PX.PNC._.ITC.IronAir_100hr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0</v>
          </cell>
          <cell r="ES762">
            <v>0</v>
          </cell>
          <cell r="ET762">
            <v>0</v>
          </cell>
          <cell r="EU762">
            <v>0</v>
          </cell>
          <cell r="EV762">
            <v>0</v>
          </cell>
          <cell r="EW762">
            <v>0</v>
          </cell>
          <cell r="EX762">
            <v>0</v>
          </cell>
          <cell r="EY762">
            <v>0</v>
          </cell>
          <cell r="EZ762">
            <v>0</v>
          </cell>
          <cell r="FA762">
            <v>0</v>
          </cell>
          <cell r="FB762">
            <v>0</v>
          </cell>
          <cell r="FC762">
            <v>0</v>
          </cell>
          <cell r="FD762">
            <v>0</v>
          </cell>
          <cell r="FE762">
            <v>0</v>
          </cell>
          <cell r="FF762">
            <v>0</v>
          </cell>
          <cell r="FG762">
            <v>0</v>
          </cell>
          <cell r="FH762">
            <v>0</v>
          </cell>
          <cell r="FI762">
            <v>0</v>
          </cell>
          <cell r="FJ762">
            <v>0</v>
          </cell>
          <cell r="FK762">
            <v>0</v>
          </cell>
          <cell r="FL762">
            <v>0</v>
          </cell>
          <cell r="FM762">
            <v>0</v>
          </cell>
          <cell r="FN762">
            <v>0</v>
          </cell>
          <cell r="FO762">
            <v>0</v>
          </cell>
          <cell r="FP762">
            <v>0</v>
          </cell>
          <cell r="FQ762">
            <v>0</v>
          </cell>
          <cell r="FR762">
            <v>0</v>
          </cell>
          <cell r="FS762">
            <v>0</v>
          </cell>
          <cell r="FT762">
            <v>0</v>
          </cell>
          <cell r="FU762">
            <v>0</v>
          </cell>
          <cell r="FV762">
            <v>0</v>
          </cell>
          <cell r="FW762">
            <v>0</v>
          </cell>
          <cell r="FX762">
            <v>0</v>
          </cell>
          <cell r="FY762">
            <v>0</v>
          </cell>
          <cell r="FZ762">
            <v>0</v>
          </cell>
          <cell r="GA762">
            <v>0</v>
          </cell>
          <cell r="GB762">
            <v>0</v>
          </cell>
          <cell r="GC762">
            <v>0</v>
          </cell>
          <cell r="GD762">
            <v>0</v>
          </cell>
          <cell r="GE762">
            <v>0</v>
          </cell>
          <cell r="GF762">
            <v>0</v>
          </cell>
          <cell r="GG762">
            <v>0</v>
          </cell>
          <cell r="GH762">
            <v>0</v>
          </cell>
          <cell r="GI762">
            <v>0</v>
          </cell>
          <cell r="GJ762">
            <v>0</v>
          </cell>
          <cell r="GK762">
            <v>0</v>
          </cell>
          <cell r="GL762">
            <v>0</v>
          </cell>
          <cell r="GM762">
            <v>0</v>
          </cell>
          <cell r="GN762">
            <v>0</v>
          </cell>
          <cell r="GO762">
            <v>0</v>
          </cell>
          <cell r="GP762">
            <v>0</v>
          </cell>
          <cell r="GQ762">
            <v>0</v>
          </cell>
          <cell r="GR762">
            <v>0</v>
          </cell>
          <cell r="GS762">
            <v>0</v>
          </cell>
          <cell r="GT762">
            <v>0</v>
          </cell>
          <cell r="GU762">
            <v>0</v>
          </cell>
          <cell r="GV762">
            <v>0</v>
          </cell>
          <cell r="GW762">
            <v>0</v>
          </cell>
          <cell r="GX762">
            <v>0</v>
          </cell>
          <cell r="GY762">
            <v>0</v>
          </cell>
          <cell r="GZ762">
            <v>0</v>
          </cell>
          <cell r="HA762">
            <v>0</v>
          </cell>
          <cell r="HB762">
            <v>0</v>
          </cell>
          <cell r="HC762">
            <v>0</v>
          </cell>
          <cell r="HD762">
            <v>0</v>
          </cell>
          <cell r="HE762">
            <v>0</v>
          </cell>
          <cell r="HF762">
            <v>0</v>
          </cell>
          <cell r="HG762">
            <v>0</v>
          </cell>
          <cell r="HH762">
            <v>0</v>
          </cell>
          <cell r="HI762">
            <v>0</v>
          </cell>
          <cell r="HJ762">
            <v>0</v>
          </cell>
          <cell r="HK762">
            <v>0</v>
          </cell>
          <cell r="HL762">
            <v>0</v>
          </cell>
          <cell r="HM762">
            <v>0</v>
          </cell>
          <cell r="HN762">
            <v>0</v>
          </cell>
          <cell r="HO762">
            <v>0</v>
          </cell>
          <cell r="HP762">
            <v>0</v>
          </cell>
          <cell r="HQ762">
            <v>0</v>
          </cell>
          <cell r="HR762">
            <v>0</v>
          </cell>
          <cell r="HS762">
            <v>0</v>
          </cell>
          <cell r="HT762">
            <v>0</v>
          </cell>
          <cell r="HU762">
            <v>0</v>
          </cell>
          <cell r="HV762">
            <v>0</v>
          </cell>
          <cell r="HW762">
            <v>0</v>
          </cell>
          <cell r="HX762">
            <v>0</v>
          </cell>
          <cell r="HY762">
            <v>0</v>
          </cell>
          <cell r="HZ762">
            <v>0</v>
          </cell>
          <cell r="IA762">
            <v>0</v>
          </cell>
          <cell r="IB762">
            <v>0</v>
          </cell>
          <cell r="IC762">
            <v>0</v>
          </cell>
          <cell r="ID762">
            <v>0</v>
          </cell>
          <cell r="IE762">
            <v>0</v>
          </cell>
          <cell r="IF762">
            <v>0</v>
          </cell>
          <cell r="IG762">
            <v>0</v>
          </cell>
          <cell r="IH762">
            <v>0</v>
          </cell>
          <cell r="II762">
            <v>0</v>
          </cell>
          <cell r="IJ762">
            <v>0</v>
          </cell>
          <cell r="IK762">
            <v>0</v>
          </cell>
          <cell r="IL762">
            <v>0</v>
          </cell>
          <cell r="IM762">
            <v>0</v>
          </cell>
          <cell r="IN762">
            <v>0</v>
          </cell>
          <cell r="IO762">
            <v>0</v>
          </cell>
          <cell r="IP762">
            <v>0</v>
          </cell>
          <cell r="IQ762">
            <v>0</v>
          </cell>
          <cell r="IR762">
            <v>0</v>
          </cell>
          <cell r="IS762">
            <v>0</v>
          </cell>
          <cell r="IT762">
            <v>0</v>
          </cell>
          <cell r="IU762">
            <v>0</v>
          </cell>
          <cell r="IV762">
            <v>0</v>
          </cell>
          <cell r="IW762">
            <v>0</v>
          </cell>
          <cell r="IX762">
            <v>0</v>
          </cell>
          <cell r="IY762">
            <v>0</v>
          </cell>
          <cell r="IZ762">
            <v>0</v>
          </cell>
          <cell r="JA762">
            <v>0</v>
          </cell>
          <cell r="JB762">
            <v>0</v>
          </cell>
          <cell r="JC762">
            <v>0</v>
          </cell>
          <cell r="JD762">
            <v>0</v>
          </cell>
          <cell r="JE762">
            <v>0</v>
          </cell>
          <cell r="JF762">
            <v>0</v>
          </cell>
          <cell r="JG762">
            <v>0</v>
          </cell>
          <cell r="JH762">
            <v>0</v>
          </cell>
          <cell r="JI762">
            <v>0</v>
          </cell>
          <cell r="JJ762">
            <v>0</v>
          </cell>
          <cell r="JK762">
            <v>0</v>
          </cell>
          <cell r="JL762">
            <v>0</v>
          </cell>
          <cell r="JM762">
            <v>0</v>
          </cell>
          <cell r="JN762">
            <v>0</v>
          </cell>
          <cell r="JO762">
            <v>0</v>
          </cell>
          <cell r="JP762">
            <v>0</v>
          </cell>
          <cell r="JQ762">
            <v>0</v>
          </cell>
        </row>
        <row r="763">
          <cell r="D763" t="str">
            <v>BAT.PX.SOR._.ITC.IronAir_100hr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0</v>
          </cell>
          <cell r="ES763">
            <v>0</v>
          </cell>
          <cell r="ET763">
            <v>0</v>
          </cell>
          <cell r="EU763">
            <v>0</v>
          </cell>
          <cell r="EV763">
            <v>0</v>
          </cell>
          <cell r="EW763">
            <v>0</v>
          </cell>
          <cell r="EX763">
            <v>0</v>
          </cell>
          <cell r="EY763">
            <v>0</v>
          </cell>
          <cell r="EZ763">
            <v>0</v>
          </cell>
          <cell r="FA763">
            <v>0</v>
          </cell>
          <cell r="FB763">
            <v>0</v>
          </cell>
          <cell r="FC763">
            <v>0</v>
          </cell>
          <cell r="FD763">
            <v>0</v>
          </cell>
          <cell r="FE763">
            <v>0</v>
          </cell>
          <cell r="FF763">
            <v>0</v>
          </cell>
          <cell r="FG763">
            <v>0</v>
          </cell>
          <cell r="FH763">
            <v>0</v>
          </cell>
          <cell r="FI763">
            <v>0</v>
          </cell>
          <cell r="FJ763">
            <v>0</v>
          </cell>
          <cell r="FK763">
            <v>0</v>
          </cell>
          <cell r="FL763">
            <v>0</v>
          </cell>
          <cell r="FM763">
            <v>0</v>
          </cell>
          <cell r="FN763">
            <v>0</v>
          </cell>
          <cell r="FO763">
            <v>0</v>
          </cell>
          <cell r="FP763">
            <v>0</v>
          </cell>
          <cell r="FQ763">
            <v>0</v>
          </cell>
          <cell r="FR763">
            <v>0</v>
          </cell>
          <cell r="FS763">
            <v>0</v>
          </cell>
          <cell r="FT763">
            <v>0</v>
          </cell>
          <cell r="FU763">
            <v>0</v>
          </cell>
          <cell r="FV763">
            <v>0</v>
          </cell>
          <cell r="FW763">
            <v>0</v>
          </cell>
          <cell r="FX763">
            <v>0</v>
          </cell>
          <cell r="FY763">
            <v>0</v>
          </cell>
          <cell r="FZ763">
            <v>0</v>
          </cell>
          <cell r="GA763">
            <v>0</v>
          </cell>
          <cell r="GB763">
            <v>0</v>
          </cell>
          <cell r="GC763">
            <v>0</v>
          </cell>
          <cell r="GD763">
            <v>0</v>
          </cell>
          <cell r="GE763">
            <v>0</v>
          </cell>
          <cell r="GF763">
            <v>0</v>
          </cell>
          <cell r="GG763">
            <v>0</v>
          </cell>
          <cell r="GH763">
            <v>0</v>
          </cell>
          <cell r="GI763">
            <v>0</v>
          </cell>
          <cell r="GJ763">
            <v>0</v>
          </cell>
          <cell r="GK763">
            <v>0</v>
          </cell>
          <cell r="GL763">
            <v>0</v>
          </cell>
          <cell r="GM763">
            <v>0</v>
          </cell>
          <cell r="GN763">
            <v>0</v>
          </cell>
          <cell r="GO763">
            <v>0</v>
          </cell>
          <cell r="GP763">
            <v>0</v>
          </cell>
          <cell r="GQ763">
            <v>0</v>
          </cell>
          <cell r="GR763">
            <v>0</v>
          </cell>
          <cell r="GS763">
            <v>0</v>
          </cell>
          <cell r="GT763">
            <v>0</v>
          </cell>
          <cell r="GU763">
            <v>0</v>
          </cell>
          <cell r="GV763">
            <v>0</v>
          </cell>
          <cell r="GW763">
            <v>0</v>
          </cell>
          <cell r="GX763">
            <v>0</v>
          </cell>
          <cell r="GY763">
            <v>0</v>
          </cell>
          <cell r="GZ763">
            <v>0</v>
          </cell>
          <cell r="HA763">
            <v>0</v>
          </cell>
          <cell r="HB763">
            <v>0</v>
          </cell>
          <cell r="HC763">
            <v>0</v>
          </cell>
          <cell r="HD763">
            <v>0</v>
          </cell>
          <cell r="HE763">
            <v>0</v>
          </cell>
          <cell r="HF763">
            <v>0</v>
          </cell>
          <cell r="HG763">
            <v>0</v>
          </cell>
          <cell r="HH763">
            <v>0</v>
          </cell>
          <cell r="HI763">
            <v>0</v>
          </cell>
          <cell r="HJ763">
            <v>0</v>
          </cell>
          <cell r="HK763">
            <v>0</v>
          </cell>
          <cell r="HL763">
            <v>0</v>
          </cell>
          <cell r="HM763">
            <v>0</v>
          </cell>
          <cell r="HN763">
            <v>0</v>
          </cell>
          <cell r="HO763">
            <v>0</v>
          </cell>
          <cell r="HP763">
            <v>0</v>
          </cell>
          <cell r="HQ763">
            <v>0</v>
          </cell>
          <cell r="HR763">
            <v>0</v>
          </cell>
          <cell r="HS763">
            <v>0</v>
          </cell>
          <cell r="HT763">
            <v>0</v>
          </cell>
          <cell r="HU763">
            <v>0</v>
          </cell>
          <cell r="HV763">
            <v>0</v>
          </cell>
          <cell r="HW763">
            <v>0</v>
          </cell>
          <cell r="HX763">
            <v>0</v>
          </cell>
          <cell r="HY763">
            <v>0</v>
          </cell>
          <cell r="HZ763">
            <v>0</v>
          </cell>
          <cell r="IA763">
            <v>0</v>
          </cell>
          <cell r="IB763">
            <v>0</v>
          </cell>
          <cell r="IC763">
            <v>0</v>
          </cell>
          <cell r="ID763">
            <v>0</v>
          </cell>
          <cell r="IE763">
            <v>0</v>
          </cell>
          <cell r="IF763">
            <v>0</v>
          </cell>
          <cell r="IG763">
            <v>0</v>
          </cell>
          <cell r="IH763">
            <v>0</v>
          </cell>
          <cell r="II763">
            <v>0</v>
          </cell>
          <cell r="IJ763">
            <v>0</v>
          </cell>
          <cell r="IK763">
            <v>0</v>
          </cell>
          <cell r="IL763">
            <v>0</v>
          </cell>
          <cell r="IM763">
            <v>0</v>
          </cell>
          <cell r="IN763">
            <v>0</v>
          </cell>
          <cell r="IO763">
            <v>0</v>
          </cell>
          <cell r="IP763">
            <v>0</v>
          </cell>
          <cell r="IQ763">
            <v>0</v>
          </cell>
          <cell r="IR763">
            <v>0</v>
          </cell>
          <cell r="IS763">
            <v>0</v>
          </cell>
          <cell r="IT763">
            <v>0</v>
          </cell>
          <cell r="IU763">
            <v>0</v>
          </cell>
          <cell r="IV763">
            <v>0</v>
          </cell>
          <cell r="IW763">
            <v>0</v>
          </cell>
          <cell r="IX763">
            <v>0</v>
          </cell>
          <cell r="IY763">
            <v>0</v>
          </cell>
          <cell r="IZ763">
            <v>0</v>
          </cell>
          <cell r="JA763">
            <v>0</v>
          </cell>
          <cell r="JB763">
            <v>0</v>
          </cell>
          <cell r="JC763">
            <v>0</v>
          </cell>
          <cell r="JD763">
            <v>0</v>
          </cell>
          <cell r="JE763">
            <v>0</v>
          </cell>
          <cell r="JF763">
            <v>0</v>
          </cell>
          <cell r="JG763">
            <v>0</v>
          </cell>
          <cell r="JH763">
            <v>0</v>
          </cell>
          <cell r="JI763">
            <v>0</v>
          </cell>
          <cell r="JJ763">
            <v>0</v>
          </cell>
          <cell r="JK763">
            <v>0</v>
          </cell>
          <cell r="JL763">
            <v>0</v>
          </cell>
          <cell r="JM763">
            <v>0</v>
          </cell>
          <cell r="JN763">
            <v>0</v>
          </cell>
          <cell r="JO763">
            <v>0</v>
          </cell>
          <cell r="JP763">
            <v>0</v>
          </cell>
          <cell r="JQ763">
            <v>0</v>
          </cell>
        </row>
        <row r="764">
          <cell r="D764" t="str">
            <v>BAT.PX.WMV._.ITC.IronAir_100hr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0</v>
          </cell>
          <cell r="ES764">
            <v>0</v>
          </cell>
          <cell r="ET764">
            <v>0</v>
          </cell>
          <cell r="EU764">
            <v>0</v>
          </cell>
          <cell r="EV764">
            <v>0</v>
          </cell>
          <cell r="EW764">
            <v>0</v>
          </cell>
          <cell r="EX764">
            <v>0</v>
          </cell>
          <cell r="EY764">
            <v>0</v>
          </cell>
          <cell r="EZ764">
            <v>0</v>
          </cell>
          <cell r="FA764">
            <v>0</v>
          </cell>
          <cell r="FB764">
            <v>0</v>
          </cell>
          <cell r="FC764">
            <v>0</v>
          </cell>
          <cell r="FD764">
            <v>0</v>
          </cell>
          <cell r="FE764">
            <v>0</v>
          </cell>
          <cell r="FF764">
            <v>0</v>
          </cell>
          <cell r="FG764">
            <v>0</v>
          </cell>
          <cell r="FH764">
            <v>0</v>
          </cell>
          <cell r="FI764">
            <v>0</v>
          </cell>
          <cell r="FJ764">
            <v>0</v>
          </cell>
          <cell r="FK764">
            <v>0</v>
          </cell>
          <cell r="FL764">
            <v>0</v>
          </cell>
          <cell r="FM764">
            <v>0</v>
          </cell>
          <cell r="FN764">
            <v>0</v>
          </cell>
          <cell r="FO764">
            <v>0</v>
          </cell>
          <cell r="FP764">
            <v>0</v>
          </cell>
          <cell r="FQ764">
            <v>0</v>
          </cell>
          <cell r="FR764">
            <v>0</v>
          </cell>
          <cell r="FS764">
            <v>0</v>
          </cell>
          <cell r="FT764">
            <v>0</v>
          </cell>
          <cell r="FU764">
            <v>0</v>
          </cell>
          <cell r="FV764">
            <v>0</v>
          </cell>
          <cell r="FW764">
            <v>0</v>
          </cell>
          <cell r="FX764">
            <v>0</v>
          </cell>
          <cell r="FY764">
            <v>0</v>
          </cell>
          <cell r="FZ764">
            <v>0</v>
          </cell>
          <cell r="GA764">
            <v>0</v>
          </cell>
          <cell r="GB764">
            <v>0</v>
          </cell>
          <cell r="GC764">
            <v>0</v>
          </cell>
          <cell r="GD764">
            <v>0</v>
          </cell>
          <cell r="GE764">
            <v>0</v>
          </cell>
          <cell r="GF764">
            <v>0</v>
          </cell>
          <cell r="GG764">
            <v>0</v>
          </cell>
          <cell r="GH764">
            <v>0</v>
          </cell>
          <cell r="GI764">
            <v>0</v>
          </cell>
          <cell r="GJ764">
            <v>0</v>
          </cell>
          <cell r="GK764">
            <v>0</v>
          </cell>
          <cell r="GL764">
            <v>0</v>
          </cell>
          <cell r="GM764">
            <v>0</v>
          </cell>
          <cell r="GN764">
            <v>0</v>
          </cell>
          <cell r="GO764">
            <v>0</v>
          </cell>
          <cell r="GP764">
            <v>0</v>
          </cell>
          <cell r="GQ764">
            <v>0</v>
          </cell>
          <cell r="GR764">
            <v>0</v>
          </cell>
          <cell r="GS764">
            <v>0</v>
          </cell>
          <cell r="GT764">
            <v>0</v>
          </cell>
          <cell r="GU764">
            <v>0</v>
          </cell>
          <cell r="GV764">
            <v>0</v>
          </cell>
          <cell r="GW764">
            <v>0</v>
          </cell>
          <cell r="GX764">
            <v>0</v>
          </cell>
          <cell r="GY764">
            <v>0</v>
          </cell>
          <cell r="GZ764">
            <v>0</v>
          </cell>
          <cell r="HA764">
            <v>0</v>
          </cell>
          <cell r="HB764">
            <v>0</v>
          </cell>
          <cell r="HC764">
            <v>0</v>
          </cell>
          <cell r="HD764">
            <v>0</v>
          </cell>
          <cell r="HE764">
            <v>0</v>
          </cell>
          <cell r="HF764">
            <v>0</v>
          </cell>
          <cell r="HG764">
            <v>0</v>
          </cell>
          <cell r="HH764">
            <v>0</v>
          </cell>
          <cell r="HI764">
            <v>0</v>
          </cell>
          <cell r="HJ764">
            <v>0</v>
          </cell>
          <cell r="HK764">
            <v>0</v>
          </cell>
          <cell r="HL764">
            <v>0</v>
          </cell>
          <cell r="HM764">
            <v>0</v>
          </cell>
          <cell r="HN764">
            <v>0</v>
          </cell>
          <cell r="HO764">
            <v>0</v>
          </cell>
          <cell r="HP764">
            <v>0</v>
          </cell>
          <cell r="HQ764">
            <v>0</v>
          </cell>
          <cell r="HR764">
            <v>0</v>
          </cell>
          <cell r="HS764">
            <v>0</v>
          </cell>
          <cell r="HT764">
            <v>0</v>
          </cell>
          <cell r="HU764">
            <v>0</v>
          </cell>
          <cell r="HV764">
            <v>0</v>
          </cell>
          <cell r="HW764">
            <v>0</v>
          </cell>
          <cell r="HX764">
            <v>0</v>
          </cell>
          <cell r="HY764">
            <v>0</v>
          </cell>
          <cell r="HZ764">
            <v>0</v>
          </cell>
          <cell r="IA764">
            <v>0</v>
          </cell>
          <cell r="IB764">
            <v>0</v>
          </cell>
          <cell r="IC764">
            <v>0</v>
          </cell>
          <cell r="ID764">
            <v>0</v>
          </cell>
          <cell r="IE764">
            <v>0</v>
          </cell>
          <cell r="IF764">
            <v>0</v>
          </cell>
          <cell r="IG764">
            <v>0</v>
          </cell>
          <cell r="IH764">
            <v>0</v>
          </cell>
          <cell r="II764">
            <v>0</v>
          </cell>
          <cell r="IJ764">
            <v>0</v>
          </cell>
          <cell r="IK764">
            <v>0</v>
          </cell>
          <cell r="IL764">
            <v>0</v>
          </cell>
          <cell r="IM764">
            <v>0</v>
          </cell>
          <cell r="IN764">
            <v>0</v>
          </cell>
          <cell r="IO764">
            <v>0</v>
          </cell>
          <cell r="IP764">
            <v>0</v>
          </cell>
          <cell r="IQ764">
            <v>0</v>
          </cell>
          <cell r="IR764">
            <v>0</v>
          </cell>
          <cell r="IS764">
            <v>0</v>
          </cell>
          <cell r="IT764">
            <v>0</v>
          </cell>
          <cell r="IU764">
            <v>0</v>
          </cell>
          <cell r="IV764">
            <v>0</v>
          </cell>
          <cell r="IW764">
            <v>0</v>
          </cell>
          <cell r="IX764">
            <v>0</v>
          </cell>
          <cell r="IY764">
            <v>0</v>
          </cell>
          <cell r="IZ764">
            <v>0</v>
          </cell>
          <cell r="JA764">
            <v>0</v>
          </cell>
          <cell r="JB764">
            <v>0</v>
          </cell>
          <cell r="JC764">
            <v>0</v>
          </cell>
          <cell r="JD764">
            <v>0</v>
          </cell>
          <cell r="JE764">
            <v>0</v>
          </cell>
          <cell r="JF764">
            <v>0</v>
          </cell>
          <cell r="JG764">
            <v>0</v>
          </cell>
          <cell r="JH764">
            <v>0</v>
          </cell>
          <cell r="JI764">
            <v>0</v>
          </cell>
          <cell r="JJ764">
            <v>0</v>
          </cell>
          <cell r="JK764">
            <v>0</v>
          </cell>
          <cell r="JL764">
            <v>0</v>
          </cell>
          <cell r="JM764">
            <v>0</v>
          </cell>
          <cell r="JN764">
            <v>0</v>
          </cell>
          <cell r="JO764">
            <v>0</v>
          </cell>
          <cell r="JP764">
            <v>0</v>
          </cell>
          <cell r="JQ764">
            <v>0</v>
          </cell>
        </row>
        <row r="765">
          <cell r="D765" t="str">
            <v>BAT.PX.WWA._.ITC.IronAir_100hr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  <cell r="EN765">
            <v>0</v>
          </cell>
          <cell r="EO765">
            <v>0</v>
          </cell>
          <cell r="EP765">
            <v>0</v>
          </cell>
          <cell r="EQ765">
            <v>0</v>
          </cell>
          <cell r="ER765">
            <v>0</v>
          </cell>
          <cell r="ES765">
            <v>0</v>
          </cell>
          <cell r="ET765">
            <v>0</v>
          </cell>
          <cell r="EU765">
            <v>0</v>
          </cell>
          <cell r="EV765">
            <v>0</v>
          </cell>
          <cell r="EW765">
            <v>0</v>
          </cell>
          <cell r="EX765">
            <v>0</v>
          </cell>
          <cell r="EY765">
            <v>0</v>
          </cell>
          <cell r="EZ765">
            <v>0</v>
          </cell>
          <cell r="FA765">
            <v>0</v>
          </cell>
          <cell r="FB765">
            <v>0</v>
          </cell>
          <cell r="FC765">
            <v>0</v>
          </cell>
          <cell r="FD765">
            <v>0</v>
          </cell>
          <cell r="FE765">
            <v>0</v>
          </cell>
          <cell r="FF765">
            <v>0</v>
          </cell>
          <cell r="FG765">
            <v>0</v>
          </cell>
          <cell r="FH765">
            <v>0</v>
          </cell>
          <cell r="FI765">
            <v>0</v>
          </cell>
          <cell r="FJ765">
            <v>0</v>
          </cell>
          <cell r="FK765">
            <v>0</v>
          </cell>
          <cell r="FL765">
            <v>0</v>
          </cell>
          <cell r="FM765">
            <v>0</v>
          </cell>
          <cell r="FN765">
            <v>0</v>
          </cell>
          <cell r="FO765">
            <v>0</v>
          </cell>
          <cell r="FP765">
            <v>0</v>
          </cell>
          <cell r="FQ765">
            <v>0</v>
          </cell>
          <cell r="FR765">
            <v>0</v>
          </cell>
          <cell r="FS765">
            <v>0</v>
          </cell>
          <cell r="FT765">
            <v>0</v>
          </cell>
          <cell r="FU765">
            <v>0</v>
          </cell>
          <cell r="FV765">
            <v>0</v>
          </cell>
          <cell r="FW765">
            <v>0</v>
          </cell>
          <cell r="FX765">
            <v>0</v>
          </cell>
          <cell r="FY765">
            <v>0</v>
          </cell>
          <cell r="FZ765">
            <v>0</v>
          </cell>
          <cell r="GA765">
            <v>0</v>
          </cell>
          <cell r="GB765">
            <v>0</v>
          </cell>
          <cell r="GC765">
            <v>0</v>
          </cell>
          <cell r="GD765">
            <v>0</v>
          </cell>
          <cell r="GE765">
            <v>0</v>
          </cell>
          <cell r="GF765">
            <v>0</v>
          </cell>
          <cell r="GG765">
            <v>0</v>
          </cell>
          <cell r="GH765">
            <v>0</v>
          </cell>
          <cell r="GI765">
            <v>0</v>
          </cell>
          <cell r="GJ765">
            <v>0</v>
          </cell>
          <cell r="GK765">
            <v>0</v>
          </cell>
          <cell r="GL765">
            <v>0</v>
          </cell>
          <cell r="GM765">
            <v>0</v>
          </cell>
          <cell r="GN765">
            <v>0</v>
          </cell>
          <cell r="GO765">
            <v>0</v>
          </cell>
          <cell r="GP765">
            <v>0</v>
          </cell>
          <cell r="GQ765">
            <v>0</v>
          </cell>
          <cell r="GR765">
            <v>0</v>
          </cell>
          <cell r="GS765">
            <v>0</v>
          </cell>
          <cell r="GT765">
            <v>0</v>
          </cell>
          <cell r="GU765">
            <v>0</v>
          </cell>
          <cell r="GV765">
            <v>0</v>
          </cell>
          <cell r="GW765">
            <v>0</v>
          </cell>
          <cell r="GX765">
            <v>0</v>
          </cell>
          <cell r="GY765">
            <v>0</v>
          </cell>
          <cell r="GZ765">
            <v>0</v>
          </cell>
          <cell r="HA765">
            <v>0</v>
          </cell>
          <cell r="HB765">
            <v>0</v>
          </cell>
          <cell r="HC765">
            <v>0</v>
          </cell>
          <cell r="HD765">
            <v>0</v>
          </cell>
          <cell r="HE765">
            <v>0</v>
          </cell>
          <cell r="HF765">
            <v>0</v>
          </cell>
          <cell r="HG765">
            <v>0</v>
          </cell>
          <cell r="HH765">
            <v>0</v>
          </cell>
          <cell r="HI765">
            <v>0</v>
          </cell>
          <cell r="HJ765">
            <v>0</v>
          </cell>
          <cell r="HK765">
            <v>0</v>
          </cell>
          <cell r="HL765">
            <v>0</v>
          </cell>
          <cell r="HM765">
            <v>0</v>
          </cell>
          <cell r="HN765">
            <v>0</v>
          </cell>
          <cell r="HO765">
            <v>0</v>
          </cell>
          <cell r="HP765">
            <v>0</v>
          </cell>
          <cell r="HQ765">
            <v>0</v>
          </cell>
          <cell r="HR765">
            <v>0</v>
          </cell>
          <cell r="HS765">
            <v>0</v>
          </cell>
          <cell r="HT765">
            <v>0</v>
          </cell>
          <cell r="HU765">
            <v>0</v>
          </cell>
          <cell r="HV765">
            <v>0</v>
          </cell>
          <cell r="HW765">
            <v>0</v>
          </cell>
          <cell r="HX765">
            <v>0</v>
          </cell>
          <cell r="HY765">
            <v>0</v>
          </cell>
          <cell r="HZ765">
            <v>0</v>
          </cell>
          <cell r="IA765">
            <v>0</v>
          </cell>
          <cell r="IB765">
            <v>0</v>
          </cell>
          <cell r="IC765">
            <v>0</v>
          </cell>
          <cell r="ID765">
            <v>0</v>
          </cell>
          <cell r="IE765">
            <v>0</v>
          </cell>
          <cell r="IF765">
            <v>0</v>
          </cell>
          <cell r="IG765">
            <v>0</v>
          </cell>
          <cell r="IH765">
            <v>0</v>
          </cell>
          <cell r="II765">
            <v>0</v>
          </cell>
          <cell r="IJ765">
            <v>0</v>
          </cell>
          <cell r="IK765">
            <v>0</v>
          </cell>
          <cell r="IL765">
            <v>0</v>
          </cell>
          <cell r="IM765">
            <v>0</v>
          </cell>
          <cell r="IN765">
            <v>0</v>
          </cell>
          <cell r="IO765">
            <v>0</v>
          </cell>
          <cell r="IP765">
            <v>0</v>
          </cell>
          <cell r="IQ765">
            <v>0</v>
          </cell>
          <cell r="IR765">
            <v>0</v>
          </cell>
          <cell r="IS765">
            <v>0</v>
          </cell>
          <cell r="IT765">
            <v>0</v>
          </cell>
          <cell r="IU765">
            <v>0</v>
          </cell>
          <cell r="IV765">
            <v>0</v>
          </cell>
          <cell r="IW765">
            <v>0</v>
          </cell>
          <cell r="IX765">
            <v>0</v>
          </cell>
          <cell r="IY765">
            <v>0</v>
          </cell>
          <cell r="IZ765">
            <v>0</v>
          </cell>
          <cell r="JA765">
            <v>0</v>
          </cell>
          <cell r="JB765">
            <v>0</v>
          </cell>
          <cell r="JC765">
            <v>0</v>
          </cell>
          <cell r="JD765">
            <v>0</v>
          </cell>
          <cell r="JE765">
            <v>0</v>
          </cell>
          <cell r="JF765">
            <v>0</v>
          </cell>
          <cell r="JG765">
            <v>0</v>
          </cell>
          <cell r="JH765">
            <v>0</v>
          </cell>
          <cell r="JI765">
            <v>0</v>
          </cell>
          <cell r="JJ765">
            <v>0</v>
          </cell>
          <cell r="JK765">
            <v>0</v>
          </cell>
          <cell r="JL765">
            <v>0</v>
          </cell>
          <cell r="JM765">
            <v>0</v>
          </cell>
          <cell r="JN765">
            <v>0</v>
          </cell>
          <cell r="JO765">
            <v>0</v>
          </cell>
          <cell r="JP765">
            <v>0</v>
          </cell>
          <cell r="JQ765">
            <v>0</v>
          </cell>
        </row>
        <row r="766">
          <cell r="D766" t="str">
            <v>BAT.PX.YAK._.ITC.IronAir_100hr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0</v>
          </cell>
          <cell r="ES766">
            <v>0</v>
          </cell>
          <cell r="ET766">
            <v>0</v>
          </cell>
          <cell r="EU766">
            <v>0</v>
          </cell>
          <cell r="EV766">
            <v>0</v>
          </cell>
          <cell r="EW766">
            <v>0</v>
          </cell>
          <cell r="EX766">
            <v>0</v>
          </cell>
          <cell r="EY766">
            <v>0</v>
          </cell>
          <cell r="EZ766">
            <v>0</v>
          </cell>
          <cell r="FA766">
            <v>0</v>
          </cell>
          <cell r="FB766">
            <v>0</v>
          </cell>
          <cell r="FC766">
            <v>0</v>
          </cell>
          <cell r="FD766">
            <v>0</v>
          </cell>
          <cell r="FE766">
            <v>0</v>
          </cell>
          <cell r="FF766">
            <v>0</v>
          </cell>
          <cell r="FG766">
            <v>0</v>
          </cell>
          <cell r="FH766">
            <v>0</v>
          </cell>
          <cell r="FI766">
            <v>0</v>
          </cell>
          <cell r="FJ766">
            <v>0</v>
          </cell>
          <cell r="FK766">
            <v>0</v>
          </cell>
          <cell r="FL766">
            <v>0</v>
          </cell>
          <cell r="FM766">
            <v>0</v>
          </cell>
          <cell r="FN766">
            <v>0</v>
          </cell>
          <cell r="FO766">
            <v>0</v>
          </cell>
          <cell r="FP766">
            <v>0</v>
          </cell>
          <cell r="FQ766">
            <v>0</v>
          </cell>
          <cell r="FR766">
            <v>0</v>
          </cell>
          <cell r="FS766">
            <v>0</v>
          </cell>
          <cell r="FT766">
            <v>0</v>
          </cell>
          <cell r="FU766">
            <v>0</v>
          </cell>
          <cell r="FV766">
            <v>0</v>
          </cell>
          <cell r="FW766">
            <v>0</v>
          </cell>
          <cell r="FX766">
            <v>0</v>
          </cell>
          <cell r="FY766">
            <v>0</v>
          </cell>
          <cell r="FZ766">
            <v>0</v>
          </cell>
          <cell r="GA766">
            <v>0</v>
          </cell>
          <cell r="GB766">
            <v>0</v>
          </cell>
          <cell r="GC766">
            <v>0</v>
          </cell>
          <cell r="GD766">
            <v>0</v>
          </cell>
          <cell r="GE766">
            <v>0</v>
          </cell>
          <cell r="GF766">
            <v>0</v>
          </cell>
          <cell r="GG766">
            <v>0</v>
          </cell>
          <cell r="GH766">
            <v>0</v>
          </cell>
          <cell r="GI766">
            <v>0</v>
          </cell>
          <cell r="GJ766">
            <v>0</v>
          </cell>
          <cell r="GK766">
            <v>0</v>
          </cell>
          <cell r="GL766">
            <v>0</v>
          </cell>
          <cell r="GM766">
            <v>0</v>
          </cell>
          <cell r="GN766">
            <v>0</v>
          </cell>
          <cell r="GO766">
            <v>0</v>
          </cell>
          <cell r="GP766">
            <v>0</v>
          </cell>
          <cell r="GQ766">
            <v>0</v>
          </cell>
          <cell r="GR766">
            <v>0</v>
          </cell>
          <cell r="GS766">
            <v>0</v>
          </cell>
          <cell r="GT766">
            <v>0</v>
          </cell>
          <cell r="GU766">
            <v>0</v>
          </cell>
          <cell r="GV766">
            <v>0</v>
          </cell>
          <cell r="GW766">
            <v>0</v>
          </cell>
          <cell r="GX766">
            <v>0</v>
          </cell>
          <cell r="GY766">
            <v>0</v>
          </cell>
          <cell r="GZ766">
            <v>0</v>
          </cell>
          <cell r="HA766">
            <v>0</v>
          </cell>
          <cell r="HB766">
            <v>0</v>
          </cell>
          <cell r="HC766">
            <v>0</v>
          </cell>
          <cell r="HD766">
            <v>0</v>
          </cell>
          <cell r="HE766">
            <v>0</v>
          </cell>
          <cell r="HF766">
            <v>0</v>
          </cell>
          <cell r="HG766">
            <v>0</v>
          </cell>
          <cell r="HH766">
            <v>0</v>
          </cell>
          <cell r="HI766">
            <v>0</v>
          </cell>
          <cell r="HJ766">
            <v>0</v>
          </cell>
          <cell r="HK766">
            <v>0</v>
          </cell>
          <cell r="HL766">
            <v>0</v>
          </cell>
          <cell r="HM766">
            <v>0</v>
          </cell>
          <cell r="HN766">
            <v>0</v>
          </cell>
          <cell r="HO766">
            <v>0</v>
          </cell>
          <cell r="HP766">
            <v>0</v>
          </cell>
          <cell r="HQ766">
            <v>0</v>
          </cell>
          <cell r="HR766">
            <v>0</v>
          </cell>
          <cell r="HS766">
            <v>0</v>
          </cell>
          <cell r="HT766">
            <v>0</v>
          </cell>
          <cell r="HU766">
            <v>0</v>
          </cell>
          <cell r="HV766">
            <v>0</v>
          </cell>
          <cell r="HW766">
            <v>0</v>
          </cell>
          <cell r="HX766">
            <v>0</v>
          </cell>
          <cell r="HY766">
            <v>0</v>
          </cell>
          <cell r="HZ766">
            <v>0</v>
          </cell>
          <cell r="IA766">
            <v>0</v>
          </cell>
          <cell r="IB766">
            <v>0</v>
          </cell>
          <cell r="IC766">
            <v>0</v>
          </cell>
          <cell r="ID766">
            <v>0</v>
          </cell>
          <cell r="IE766">
            <v>0</v>
          </cell>
          <cell r="IF766">
            <v>0</v>
          </cell>
          <cell r="IG766">
            <v>0</v>
          </cell>
          <cell r="IH766">
            <v>0</v>
          </cell>
          <cell r="II766">
            <v>0</v>
          </cell>
          <cell r="IJ766">
            <v>0</v>
          </cell>
          <cell r="IK766">
            <v>0</v>
          </cell>
          <cell r="IL766">
            <v>0</v>
          </cell>
          <cell r="IM766">
            <v>0</v>
          </cell>
          <cell r="IN766">
            <v>0</v>
          </cell>
          <cell r="IO766">
            <v>0</v>
          </cell>
          <cell r="IP766">
            <v>0</v>
          </cell>
          <cell r="IQ766">
            <v>0</v>
          </cell>
          <cell r="IR766">
            <v>0</v>
          </cell>
          <cell r="IS766">
            <v>0</v>
          </cell>
          <cell r="IT766">
            <v>0</v>
          </cell>
          <cell r="IU766">
            <v>0</v>
          </cell>
          <cell r="IV766">
            <v>0</v>
          </cell>
          <cell r="IW766">
            <v>0</v>
          </cell>
          <cell r="IX766">
            <v>0</v>
          </cell>
          <cell r="IY766">
            <v>0</v>
          </cell>
          <cell r="IZ766">
            <v>0</v>
          </cell>
          <cell r="JA766">
            <v>0</v>
          </cell>
          <cell r="JB766">
            <v>0</v>
          </cell>
          <cell r="JC766">
            <v>0</v>
          </cell>
          <cell r="JD766">
            <v>0</v>
          </cell>
          <cell r="JE766">
            <v>0</v>
          </cell>
          <cell r="JF766">
            <v>0</v>
          </cell>
          <cell r="JG766">
            <v>0</v>
          </cell>
          <cell r="JH766">
            <v>0</v>
          </cell>
          <cell r="JI766">
            <v>0</v>
          </cell>
          <cell r="JJ766">
            <v>0</v>
          </cell>
          <cell r="JK766">
            <v>0</v>
          </cell>
          <cell r="JL766">
            <v>0</v>
          </cell>
          <cell r="JM766">
            <v>0</v>
          </cell>
          <cell r="JN766">
            <v>0</v>
          </cell>
          <cell r="JO766">
            <v>0</v>
          </cell>
          <cell r="JP766">
            <v>0</v>
          </cell>
          <cell r="JQ766">
            <v>0</v>
          </cell>
        </row>
        <row r="767">
          <cell r="D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  <cell r="EJ767">
            <v>0</v>
          </cell>
          <cell r="EK767">
            <v>0</v>
          </cell>
          <cell r="EL767">
            <v>0</v>
          </cell>
          <cell r="EM767">
            <v>0</v>
          </cell>
          <cell r="EN767">
            <v>0</v>
          </cell>
          <cell r="EO767">
            <v>0</v>
          </cell>
          <cell r="EP767">
            <v>0</v>
          </cell>
          <cell r="EQ767">
            <v>0</v>
          </cell>
          <cell r="ER767">
            <v>0</v>
          </cell>
          <cell r="ES767">
            <v>0</v>
          </cell>
          <cell r="ET767">
            <v>0</v>
          </cell>
          <cell r="EU767">
            <v>0</v>
          </cell>
          <cell r="EV767">
            <v>0</v>
          </cell>
          <cell r="EW767">
            <v>0</v>
          </cell>
          <cell r="EX767">
            <v>0</v>
          </cell>
          <cell r="EY767">
            <v>0</v>
          </cell>
          <cell r="EZ767">
            <v>0</v>
          </cell>
          <cell r="FA767">
            <v>0</v>
          </cell>
          <cell r="FB767">
            <v>0</v>
          </cell>
          <cell r="FC767">
            <v>0</v>
          </cell>
          <cell r="FD767">
            <v>0</v>
          </cell>
          <cell r="FE767">
            <v>0</v>
          </cell>
          <cell r="FF767">
            <v>0</v>
          </cell>
          <cell r="FG767">
            <v>0</v>
          </cell>
          <cell r="FH767">
            <v>0</v>
          </cell>
          <cell r="FI767">
            <v>0</v>
          </cell>
          <cell r="FJ767">
            <v>0</v>
          </cell>
          <cell r="FK767">
            <v>0</v>
          </cell>
          <cell r="FL767">
            <v>0</v>
          </cell>
          <cell r="FM767">
            <v>0</v>
          </cell>
          <cell r="FN767">
            <v>0</v>
          </cell>
          <cell r="FO767">
            <v>0</v>
          </cell>
          <cell r="FP767">
            <v>0</v>
          </cell>
          <cell r="FQ767">
            <v>0</v>
          </cell>
          <cell r="FR767">
            <v>0</v>
          </cell>
          <cell r="FS767">
            <v>0</v>
          </cell>
          <cell r="FT767">
            <v>0</v>
          </cell>
          <cell r="FU767">
            <v>0</v>
          </cell>
          <cell r="FV767">
            <v>0</v>
          </cell>
          <cell r="FW767">
            <v>0</v>
          </cell>
          <cell r="FX767">
            <v>0</v>
          </cell>
          <cell r="FY767">
            <v>0</v>
          </cell>
          <cell r="FZ767">
            <v>0</v>
          </cell>
          <cell r="GA767">
            <v>0</v>
          </cell>
          <cell r="GB767">
            <v>0</v>
          </cell>
          <cell r="GC767">
            <v>0</v>
          </cell>
          <cell r="GD767">
            <v>0</v>
          </cell>
          <cell r="GE767">
            <v>0</v>
          </cell>
          <cell r="GF767">
            <v>0</v>
          </cell>
          <cell r="GG767">
            <v>0</v>
          </cell>
          <cell r="GH767">
            <v>0</v>
          </cell>
          <cell r="GI767">
            <v>0</v>
          </cell>
          <cell r="GJ767">
            <v>0</v>
          </cell>
          <cell r="GK767">
            <v>0</v>
          </cell>
          <cell r="GL767">
            <v>0</v>
          </cell>
          <cell r="GM767">
            <v>0</v>
          </cell>
          <cell r="GN767">
            <v>0</v>
          </cell>
          <cell r="GO767">
            <v>0</v>
          </cell>
          <cell r="GP767">
            <v>0</v>
          </cell>
          <cell r="GQ767">
            <v>0</v>
          </cell>
          <cell r="GR767">
            <v>0</v>
          </cell>
          <cell r="GS767">
            <v>0</v>
          </cell>
          <cell r="GT767">
            <v>0</v>
          </cell>
          <cell r="GU767">
            <v>0</v>
          </cell>
          <cell r="GV767">
            <v>0</v>
          </cell>
          <cell r="GW767">
            <v>0</v>
          </cell>
          <cell r="GX767">
            <v>0</v>
          </cell>
          <cell r="GY767">
            <v>0</v>
          </cell>
          <cell r="GZ767">
            <v>0</v>
          </cell>
          <cell r="HA767">
            <v>0</v>
          </cell>
          <cell r="HB767">
            <v>0</v>
          </cell>
          <cell r="HC767">
            <v>0</v>
          </cell>
          <cell r="HD767">
            <v>0</v>
          </cell>
          <cell r="HE767">
            <v>0</v>
          </cell>
          <cell r="HF767">
            <v>0</v>
          </cell>
          <cell r="HG767">
            <v>0</v>
          </cell>
          <cell r="HH767">
            <v>0</v>
          </cell>
          <cell r="HI767">
            <v>0</v>
          </cell>
          <cell r="HJ767">
            <v>0</v>
          </cell>
          <cell r="HK767">
            <v>0</v>
          </cell>
          <cell r="HL767">
            <v>0</v>
          </cell>
          <cell r="HM767">
            <v>0</v>
          </cell>
          <cell r="HN767">
            <v>0</v>
          </cell>
          <cell r="HO767">
            <v>0</v>
          </cell>
          <cell r="HP767">
            <v>0</v>
          </cell>
          <cell r="HQ767">
            <v>0</v>
          </cell>
          <cell r="HR767">
            <v>0</v>
          </cell>
          <cell r="HS767">
            <v>0</v>
          </cell>
          <cell r="HT767">
            <v>0</v>
          </cell>
          <cell r="HU767">
            <v>0</v>
          </cell>
          <cell r="HV767">
            <v>0</v>
          </cell>
          <cell r="HW767">
            <v>0</v>
          </cell>
          <cell r="HX767">
            <v>0</v>
          </cell>
          <cell r="HY767">
            <v>0</v>
          </cell>
          <cell r="HZ767">
            <v>0</v>
          </cell>
          <cell r="IA767">
            <v>0</v>
          </cell>
          <cell r="IB767">
            <v>0</v>
          </cell>
          <cell r="IC767">
            <v>0</v>
          </cell>
          <cell r="ID767">
            <v>0</v>
          </cell>
          <cell r="IE767">
            <v>0</v>
          </cell>
          <cell r="IF767">
            <v>0</v>
          </cell>
          <cell r="IG767">
            <v>0</v>
          </cell>
          <cell r="IH767">
            <v>0</v>
          </cell>
          <cell r="II767">
            <v>0</v>
          </cell>
          <cell r="IJ767">
            <v>0</v>
          </cell>
          <cell r="IK767">
            <v>0</v>
          </cell>
          <cell r="IL767">
            <v>0</v>
          </cell>
          <cell r="IM767">
            <v>0</v>
          </cell>
          <cell r="IN767">
            <v>0</v>
          </cell>
          <cell r="IO767">
            <v>0</v>
          </cell>
          <cell r="IP767">
            <v>0</v>
          </cell>
          <cell r="IQ767">
            <v>0</v>
          </cell>
          <cell r="IR767">
            <v>0</v>
          </cell>
          <cell r="IS767">
            <v>0</v>
          </cell>
          <cell r="IT767">
            <v>0</v>
          </cell>
          <cell r="IU767">
            <v>0</v>
          </cell>
          <cell r="IV767">
            <v>0</v>
          </cell>
          <cell r="IW767">
            <v>0</v>
          </cell>
          <cell r="IX767">
            <v>0</v>
          </cell>
          <cell r="IY767">
            <v>0</v>
          </cell>
          <cell r="IZ767">
            <v>0</v>
          </cell>
          <cell r="JA767">
            <v>0</v>
          </cell>
          <cell r="JB767">
            <v>0</v>
          </cell>
          <cell r="JC767">
            <v>0</v>
          </cell>
          <cell r="JD767">
            <v>0</v>
          </cell>
          <cell r="JE767">
            <v>0</v>
          </cell>
          <cell r="JF767">
            <v>0</v>
          </cell>
          <cell r="JG767">
            <v>0</v>
          </cell>
          <cell r="JH767">
            <v>0</v>
          </cell>
          <cell r="JI767">
            <v>0</v>
          </cell>
          <cell r="JJ767">
            <v>0</v>
          </cell>
          <cell r="JK767">
            <v>0</v>
          </cell>
          <cell r="JL767">
            <v>0</v>
          </cell>
          <cell r="JM767">
            <v>0</v>
          </cell>
          <cell r="JN767">
            <v>0</v>
          </cell>
          <cell r="JO767">
            <v>0</v>
          </cell>
          <cell r="JP767">
            <v>0</v>
          </cell>
          <cell r="JQ767">
            <v>0</v>
          </cell>
        </row>
        <row r="768">
          <cell r="D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  <cell r="EN768">
            <v>0</v>
          </cell>
          <cell r="EO768">
            <v>0</v>
          </cell>
          <cell r="EP768">
            <v>0</v>
          </cell>
          <cell r="EQ768">
            <v>0</v>
          </cell>
          <cell r="ER768">
            <v>0</v>
          </cell>
          <cell r="ES768">
            <v>0</v>
          </cell>
          <cell r="ET768">
            <v>0</v>
          </cell>
          <cell r="EU768">
            <v>0</v>
          </cell>
          <cell r="EV768">
            <v>0</v>
          </cell>
          <cell r="EW768">
            <v>0</v>
          </cell>
          <cell r="EX768">
            <v>0</v>
          </cell>
          <cell r="EY768">
            <v>0</v>
          </cell>
          <cell r="EZ768">
            <v>0</v>
          </cell>
          <cell r="FA768">
            <v>0</v>
          </cell>
          <cell r="FB768">
            <v>0</v>
          </cell>
          <cell r="FC768">
            <v>0</v>
          </cell>
          <cell r="FD768">
            <v>0</v>
          </cell>
          <cell r="FE768">
            <v>0</v>
          </cell>
          <cell r="FF768">
            <v>0</v>
          </cell>
          <cell r="FG768">
            <v>0</v>
          </cell>
          <cell r="FH768">
            <v>0</v>
          </cell>
          <cell r="FI768">
            <v>0</v>
          </cell>
          <cell r="FJ768">
            <v>0</v>
          </cell>
          <cell r="FK768">
            <v>0</v>
          </cell>
          <cell r="FL768">
            <v>0</v>
          </cell>
          <cell r="FM768">
            <v>0</v>
          </cell>
          <cell r="FN768">
            <v>0</v>
          </cell>
          <cell r="FO768">
            <v>0</v>
          </cell>
          <cell r="FP768">
            <v>0</v>
          </cell>
          <cell r="FQ768">
            <v>0</v>
          </cell>
          <cell r="FR768">
            <v>0</v>
          </cell>
          <cell r="FS768">
            <v>0</v>
          </cell>
          <cell r="FT768">
            <v>0</v>
          </cell>
          <cell r="FU768">
            <v>0</v>
          </cell>
          <cell r="FV768">
            <v>0</v>
          </cell>
          <cell r="FW768">
            <v>0</v>
          </cell>
          <cell r="FX768">
            <v>0</v>
          </cell>
          <cell r="FY768">
            <v>0</v>
          </cell>
          <cell r="FZ768">
            <v>0</v>
          </cell>
          <cell r="GA768">
            <v>0</v>
          </cell>
          <cell r="GB768">
            <v>0</v>
          </cell>
          <cell r="GC768">
            <v>0</v>
          </cell>
          <cell r="GD768">
            <v>0</v>
          </cell>
          <cell r="GE768">
            <v>0</v>
          </cell>
          <cell r="GF768">
            <v>0</v>
          </cell>
          <cell r="GG768">
            <v>0</v>
          </cell>
          <cell r="GH768">
            <v>0</v>
          </cell>
          <cell r="GI768">
            <v>0</v>
          </cell>
          <cell r="GJ768">
            <v>0</v>
          </cell>
          <cell r="GK768">
            <v>0</v>
          </cell>
          <cell r="GL768">
            <v>0</v>
          </cell>
          <cell r="GM768">
            <v>0</v>
          </cell>
          <cell r="GN768">
            <v>0</v>
          </cell>
          <cell r="GO768">
            <v>0</v>
          </cell>
          <cell r="GP768">
            <v>0</v>
          </cell>
          <cell r="GQ768">
            <v>0</v>
          </cell>
          <cell r="GR768">
            <v>0</v>
          </cell>
          <cell r="GS768">
            <v>0</v>
          </cell>
          <cell r="GT768">
            <v>0</v>
          </cell>
          <cell r="GU768">
            <v>0</v>
          </cell>
          <cell r="GV768">
            <v>0</v>
          </cell>
          <cell r="GW768">
            <v>0</v>
          </cell>
          <cell r="GX768">
            <v>0</v>
          </cell>
          <cell r="GY768">
            <v>0</v>
          </cell>
          <cell r="GZ768">
            <v>0</v>
          </cell>
          <cell r="HA768">
            <v>0</v>
          </cell>
          <cell r="HB768">
            <v>0</v>
          </cell>
          <cell r="HC768">
            <v>0</v>
          </cell>
          <cell r="HD768">
            <v>0</v>
          </cell>
          <cell r="HE768">
            <v>0</v>
          </cell>
          <cell r="HF768">
            <v>0</v>
          </cell>
          <cell r="HG768">
            <v>0</v>
          </cell>
          <cell r="HH768">
            <v>0</v>
          </cell>
          <cell r="HI768">
            <v>0</v>
          </cell>
          <cell r="HJ768">
            <v>0</v>
          </cell>
          <cell r="HK768">
            <v>0</v>
          </cell>
          <cell r="HL768">
            <v>0</v>
          </cell>
          <cell r="HM768">
            <v>0</v>
          </cell>
          <cell r="HN768">
            <v>0</v>
          </cell>
          <cell r="HO768">
            <v>0</v>
          </cell>
          <cell r="HP768">
            <v>0</v>
          </cell>
          <cell r="HQ768">
            <v>0</v>
          </cell>
          <cell r="HR768">
            <v>0</v>
          </cell>
          <cell r="HS768">
            <v>0</v>
          </cell>
          <cell r="HT768">
            <v>0</v>
          </cell>
          <cell r="HU768">
            <v>0</v>
          </cell>
          <cell r="HV768">
            <v>0</v>
          </cell>
          <cell r="HW768">
            <v>0</v>
          </cell>
          <cell r="HX768">
            <v>0</v>
          </cell>
          <cell r="HY768">
            <v>0</v>
          </cell>
          <cell r="HZ768">
            <v>0</v>
          </cell>
          <cell r="IA768">
            <v>0</v>
          </cell>
          <cell r="IB768">
            <v>0</v>
          </cell>
          <cell r="IC768">
            <v>0</v>
          </cell>
          <cell r="ID768">
            <v>0</v>
          </cell>
          <cell r="IE768">
            <v>0</v>
          </cell>
          <cell r="IF768">
            <v>0</v>
          </cell>
          <cell r="IG768">
            <v>0</v>
          </cell>
          <cell r="IH768">
            <v>0</v>
          </cell>
          <cell r="II768">
            <v>0</v>
          </cell>
          <cell r="IJ768">
            <v>0</v>
          </cell>
          <cell r="IK768">
            <v>0</v>
          </cell>
          <cell r="IL768">
            <v>0</v>
          </cell>
          <cell r="IM768">
            <v>0</v>
          </cell>
          <cell r="IN768">
            <v>0</v>
          </cell>
          <cell r="IO768">
            <v>0</v>
          </cell>
          <cell r="IP768">
            <v>0</v>
          </cell>
          <cell r="IQ768">
            <v>0</v>
          </cell>
          <cell r="IR768">
            <v>0</v>
          </cell>
          <cell r="IS768">
            <v>0</v>
          </cell>
          <cell r="IT768">
            <v>0</v>
          </cell>
          <cell r="IU768">
            <v>0</v>
          </cell>
          <cell r="IV768">
            <v>0</v>
          </cell>
          <cell r="IW768">
            <v>0</v>
          </cell>
          <cell r="IX768">
            <v>0</v>
          </cell>
          <cell r="IY768">
            <v>0</v>
          </cell>
          <cell r="IZ768">
            <v>0</v>
          </cell>
          <cell r="JA768">
            <v>0</v>
          </cell>
          <cell r="JB768">
            <v>0</v>
          </cell>
          <cell r="JC768">
            <v>0</v>
          </cell>
          <cell r="JD768">
            <v>0</v>
          </cell>
          <cell r="JE768">
            <v>0</v>
          </cell>
          <cell r="JF768">
            <v>0</v>
          </cell>
          <cell r="JG768">
            <v>0</v>
          </cell>
          <cell r="JH768">
            <v>0</v>
          </cell>
          <cell r="JI768">
            <v>0</v>
          </cell>
          <cell r="JJ768">
            <v>0</v>
          </cell>
          <cell r="JK768">
            <v>0</v>
          </cell>
          <cell r="JL768">
            <v>0</v>
          </cell>
          <cell r="JM768">
            <v>0</v>
          </cell>
          <cell r="JN768">
            <v>0</v>
          </cell>
          <cell r="JO768">
            <v>0</v>
          </cell>
          <cell r="JP768">
            <v>0</v>
          </cell>
          <cell r="JQ768">
            <v>0</v>
          </cell>
        </row>
        <row r="769">
          <cell r="D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  <cell r="EN769">
            <v>0</v>
          </cell>
          <cell r="EO769">
            <v>0</v>
          </cell>
          <cell r="EP769">
            <v>0</v>
          </cell>
          <cell r="EQ769">
            <v>0</v>
          </cell>
          <cell r="ER769">
            <v>0</v>
          </cell>
          <cell r="ES769">
            <v>0</v>
          </cell>
          <cell r="ET769">
            <v>0</v>
          </cell>
          <cell r="EU769">
            <v>0</v>
          </cell>
          <cell r="EV769">
            <v>0</v>
          </cell>
          <cell r="EW769">
            <v>0</v>
          </cell>
          <cell r="EX769">
            <v>0</v>
          </cell>
          <cell r="EY769">
            <v>0</v>
          </cell>
          <cell r="EZ769">
            <v>0</v>
          </cell>
          <cell r="FA769">
            <v>0</v>
          </cell>
          <cell r="FB769">
            <v>0</v>
          </cell>
          <cell r="FC769">
            <v>0</v>
          </cell>
          <cell r="FD769">
            <v>0</v>
          </cell>
          <cell r="FE769">
            <v>0</v>
          </cell>
          <cell r="FF769">
            <v>0</v>
          </cell>
          <cell r="FG769">
            <v>0</v>
          </cell>
          <cell r="FH769">
            <v>0</v>
          </cell>
          <cell r="FI769">
            <v>0</v>
          </cell>
          <cell r="FJ769">
            <v>0</v>
          </cell>
          <cell r="FK769">
            <v>0</v>
          </cell>
          <cell r="FL769">
            <v>0</v>
          </cell>
          <cell r="FM769">
            <v>0</v>
          </cell>
          <cell r="FN769">
            <v>0</v>
          </cell>
          <cell r="FO769">
            <v>0</v>
          </cell>
          <cell r="FP769">
            <v>0</v>
          </cell>
          <cell r="FQ769">
            <v>0</v>
          </cell>
          <cell r="FR769">
            <v>0</v>
          </cell>
          <cell r="FS769">
            <v>0</v>
          </cell>
          <cell r="FT769">
            <v>0</v>
          </cell>
          <cell r="FU769">
            <v>0</v>
          </cell>
          <cell r="FV769">
            <v>0</v>
          </cell>
          <cell r="FW769">
            <v>0</v>
          </cell>
          <cell r="FX769">
            <v>0</v>
          </cell>
          <cell r="FY769">
            <v>0</v>
          </cell>
          <cell r="FZ769">
            <v>0</v>
          </cell>
          <cell r="GA769">
            <v>0</v>
          </cell>
          <cell r="GB769">
            <v>0</v>
          </cell>
          <cell r="GC769">
            <v>0</v>
          </cell>
          <cell r="GD769">
            <v>0</v>
          </cell>
          <cell r="GE769">
            <v>0</v>
          </cell>
          <cell r="GF769">
            <v>0</v>
          </cell>
          <cell r="GG769">
            <v>0</v>
          </cell>
          <cell r="GH769">
            <v>0</v>
          </cell>
          <cell r="GI769">
            <v>0</v>
          </cell>
          <cell r="GJ769">
            <v>0</v>
          </cell>
          <cell r="GK769">
            <v>0</v>
          </cell>
          <cell r="GL769">
            <v>0</v>
          </cell>
          <cell r="GM769">
            <v>0</v>
          </cell>
          <cell r="GN769">
            <v>0</v>
          </cell>
          <cell r="GO769">
            <v>0</v>
          </cell>
          <cell r="GP769">
            <v>0</v>
          </cell>
          <cell r="GQ769">
            <v>0</v>
          </cell>
          <cell r="GR769">
            <v>0</v>
          </cell>
          <cell r="GS769">
            <v>0</v>
          </cell>
          <cell r="GT769">
            <v>0</v>
          </cell>
          <cell r="GU769">
            <v>0</v>
          </cell>
          <cell r="GV769">
            <v>0</v>
          </cell>
          <cell r="GW769">
            <v>0</v>
          </cell>
          <cell r="GX769">
            <v>0</v>
          </cell>
          <cell r="GY769">
            <v>0</v>
          </cell>
          <cell r="GZ769">
            <v>0</v>
          </cell>
          <cell r="HA769">
            <v>0</v>
          </cell>
          <cell r="HB769">
            <v>0</v>
          </cell>
          <cell r="HC769">
            <v>0</v>
          </cell>
          <cell r="HD769">
            <v>0</v>
          </cell>
          <cell r="HE769">
            <v>0</v>
          </cell>
          <cell r="HF769">
            <v>0</v>
          </cell>
          <cell r="HG769">
            <v>0</v>
          </cell>
          <cell r="HH769">
            <v>0</v>
          </cell>
          <cell r="HI769">
            <v>0</v>
          </cell>
          <cell r="HJ769">
            <v>0</v>
          </cell>
          <cell r="HK769">
            <v>0</v>
          </cell>
          <cell r="HL769">
            <v>0</v>
          </cell>
          <cell r="HM769">
            <v>0</v>
          </cell>
          <cell r="HN769">
            <v>0</v>
          </cell>
          <cell r="HO769">
            <v>0</v>
          </cell>
          <cell r="HP769">
            <v>0</v>
          </cell>
          <cell r="HQ769">
            <v>0</v>
          </cell>
          <cell r="HR769">
            <v>0</v>
          </cell>
          <cell r="HS769">
            <v>0</v>
          </cell>
          <cell r="HT769">
            <v>0</v>
          </cell>
          <cell r="HU769">
            <v>0</v>
          </cell>
          <cell r="HV769">
            <v>0</v>
          </cell>
          <cell r="HW769">
            <v>0</v>
          </cell>
          <cell r="HX769">
            <v>0</v>
          </cell>
          <cell r="HY769">
            <v>0</v>
          </cell>
          <cell r="HZ769">
            <v>0</v>
          </cell>
          <cell r="IA769">
            <v>0</v>
          </cell>
          <cell r="IB769">
            <v>0</v>
          </cell>
          <cell r="IC769">
            <v>0</v>
          </cell>
          <cell r="ID769">
            <v>0</v>
          </cell>
          <cell r="IE769">
            <v>0</v>
          </cell>
          <cell r="IF769">
            <v>0</v>
          </cell>
          <cell r="IG769">
            <v>0</v>
          </cell>
          <cell r="IH769">
            <v>0</v>
          </cell>
          <cell r="II769">
            <v>0</v>
          </cell>
          <cell r="IJ769">
            <v>0</v>
          </cell>
          <cell r="IK769">
            <v>0</v>
          </cell>
          <cell r="IL769">
            <v>0</v>
          </cell>
          <cell r="IM769">
            <v>0</v>
          </cell>
          <cell r="IN769">
            <v>0</v>
          </cell>
          <cell r="IO769">
            <v>0</v>
          </cell>
          <cell r="IP769">
            <v>0</v>
          </cell>
          <cell r="IQ769">
            <v>0</v>
          </cell>
          <cell r="IR769">
            <v>0</v>
          </cell>
          <cell r="IS769">
            <v>0</v>
          </cell>
          <cell r="IT769">
            <v>0</v>
          </cell>
          <cell r="IU769">
            <v>0</v>
          </cell>
          <cell r="IV769">
            <v>0</v>
          </cell>
          <cell r="IW769">
            <v>0</v>
          </cell>
          <cell r="IX769">
            <v>0</v>
          </cell>
          <cell r="IY769">
            <v>0</v>
          </cell>
          <cell r="IZ769">
            <v>0</v>
          </cell>
          <cell r="JA769">
            <v>0</v>
          </cell>
          <cell r="JB769">
            <v>0</v>
          </cell>
          <cell r="JC769">
            <v>0</v>
          </cell>
          <cell r="JD769">
            <v>0</v>
          </cell>
          <cell r="JE769">
            <v>0</v>
          </cell>
          <cell r="JF769">
            <v>0</v>
          </cell>
          <cell r="JG769">
            <v>0</v>
          </cell>
          <cell r="JH769">
            <v>0</v>
          </cell>
          <cell r="JI769">
            <v>0</v>
          </cell>
          <cell r="JJ769">
            <v>0</v>
          </cell>
          <cell r="JK769">
            <v>0</v>
          </cell>
          <cell r="JL769">
            <v>0</v>
          </cell>
          <cell r="JM769">
            <v>0</v>
          </cell>
          <cell r="JN769">
            <v>0</v>
          </cell>
          <cell r="JO769">
            <v>0</v>
          </cell>
          <cell r="JP769">
            <v>0</v>
          </cell>
          <cell r="JQ769">
            <v>0</v>
          </cell>
        </row>
        <row r="770">
          <cell r="D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  <cell r="EN770">
            <v>0</v>
          </cell>
          <cell r="EO770">
            <v>0</v>
          </cell>
          <cell r="EP770">
            <v>0</v>
          </cell>
          <cell r="EQ770">
            <v>0</v>
          </cell>
          <cell r="ER770">
            <v>0</v>
          </cell>
          <cell r="ES770">
            <v>0</v>
          </cell>
          <cell r="ET770">
            <v>0</v>
          </cell>
          <cell r="EU770">
            <v>0</v>
          </cell>
          <cell r="EV770">
            <v>0</v>
          </cell>
          <cell r="EW770">
            <v>0</v>
          </cell>
          <cell r="EX770">
            <v>0</v>
          </cell>
          <cell r="EY770">
            <v>0</v>
          </cell>
          <cell r="EZ770">
            <v>0</v>
          </cell>
          <cell r="FA770">
            <v>0</v>
          </cell>
          <cell r="FB770">
            <v>0</v>
          </cell>
          <cell r="FC770">
            <v>0</v>
          </cell>
          <cell r="FD770">
            <v>0</v>
          </cell>
          <cell r="FE770">
            <v>0</v>
          </cell>
          <cell r="FF770">
            <v>0</v>
          </cell>
          <cell r="FG770">
            <v>0</v>
          </cell>
          <cell r="FH770">
            <v>0</v>
          </cell>
          <cell r="FI770">
            <v>0</v>
          </cell>
          <cell r="FJ770">
            <v>0</v>
          </cell>
          <cell r="FK770">
            <v>0</v>
          </cell>
          <cell r="FL770">
            <v>0</v>
          </cell>
          <cell r="FM770">
            <v>0</v>
          </cell>
          <cell r="FN770">
            <v>0</v>
          </cell>
          <cell r="FO770">
            <v>0</v>
          </cell>
          <cell r="FP770">
            <v>0</v>
          </cell>
          <cell r="FQ770">
            <v>0</v>
          </cell>
          <cell r="FR770">
            <v>0</v>
          </cell>
          <cell r="FS770">
            <v>0</v>
          </cell>
          <cell r="FT770">
            <v>0</v>
          </cell>
          <cell r="FU770">
            <v>0</v>
          </cell>
          <cell r="FV770">
            <v>0</v>
          </cell>
          <cell r="FW770">
            <v>0</v>
          </cell>
          <cell r="FX770">
            <v>0</v>
          </cell>
          <cell r="FY770">
            <v>0</v>
          </cell>
          <cell r="FZ770">
            <v>0</v>
          </cell>
          <cell r="GA770">
            <v>0</v>
          </cell>
          <cell r="GB770">
            <v>0</v>
          </cell>
          <cell r="GC770">
            <v>0</v>
          </cell>
          <cell r="GD770">
            <v>0</v>
          </cell>
          <cell r="GE770">
            <v>0</v>
          </cell>
          <cell r="GF770">
            <v>0</v>
          </cell>
          <cell r="GG770">
            <v>0</v>
          </cell>
          <cell r="GH770">
            <v>0</v>
          </cell>
          <cell r="GI770">
            <v>0</v>
          </cell>
          <cell r="GJ770">
            <v>0</v>
          </cell>
          <cell r="GK770">
            <v>0</v>
          </cell>
          <cell r="GL770">
            <v>0</v>
          </cell>
          <cell r="GM770">
            <v>0</v>
          </cell>
          <cell r="GN770">
            <v>0</v>
          </cell>
          <cell r="GO770">
            <v>0</v>
          </cell>
          <cell r="GP770">
            <v>0</v>
          </cell>
          <cell r="GQ770">
            <v>0</v>
          </cell>
          <cell r="GR770">
            <v>0</v>
          </cell>
          <cell r="GS770">
            <v>0</v>
          </cell>
          <cell r="GT770">
            <v>0</v>
          </cell>
          <cell r="GU770">
            <v>0</v>
          </cell>
          <cell r="GV770">
            <v>0</v>
          </cell>
          <cell r="GW770">
            <v>0</v>
          </cell>
          <cell r="GX770">
            <v>0</v>
          </cell>
          <cell r="GY770">
            <v>0</v>
          </cell>
          <cell r="GZ770">
            <v>0</v>
          </cell>
          <cell r="HA770">
            <v>0</v>
          </cell>
          <cell r="HB770">
            <v>0</v>
          </cell>
          <cell r="HC770">
            <v>0</v>
          </cell>
          <cell r="HD770">
            <v>0</v>
          </cell>
          <cell r="HE770">
            <v>0</v>
          </cell>
          <cell r="HF770">
            <v>0</v>
          </cell>
          <cell r="HG770">
            <v>0</v>
          </cell>
          <cell r="HH770">
            <v>0</v>
          </cell>
          <cell r="HI770">
            <v>0</v>
          </cell>
          <cell r="HJ770">
            <v>0</v>
          </cell>
          <cell r="HK770">
            <v>0</v>
          </cell>
          <cell r="HL770">
            <v>0</v>
          </cell>
          <cell r="HM770">
            <v>0</v>
          </cell>
          <cell r="HN770">
            <v>0</v>
          </cell>
          <cell r="HO770">
            <v>0</v>
          </cell>
          <cell r="HP770">
            <v>0</v>
          </cell>
          <cell r="HQ770">
            <v>0</v>
          </cell>
          <cell r="HR770">
            <v>0</v>
          </cell>
          <cell r="HS770">
            <v>0</v>
          </cell>
          <cell r="HT770">
            <v>0</v>
          </cell>
          <cell r="HU770">
            <v>0</v>
          </cell>
          <cell r="HV770">
            <v>0</v>
          </cell>
          <cell r="HW770">
            <v>0</v>
          </cell>
          <cell r="HX770">
            <v>0</v>
          </cell>
          <cell r="HY770">
            <v>0</v>
          </cell>
          <cell r="HZ770">
            <v>0</v>
          </cell>
          <cell r="IA770">
            <v>0</v>
          </cell>
          <cell r="IB770">
            <v>0</v>
          </cell>
          <cell r="IC770">
            <v>0</v>
          </cell>
          <cell r="ID770">
            <v>0</v>
          </cell>
          <cell r="IE770">
            <v>0</v>
          </cell>
          <cell r="IF770">
            <v>0</v>
          </cell>
          <cell r="IG770">
            <v>0</v>
          </cell>
          <cell r="IH770">
            <v>0</v>
          </cell>
          <cell r="II770">
            <v>0</v>
          </cell>
          <cell r="IJ770">
            <v>0</v>
          </cell>
          <cell r="IK770">
            <v>0</v>
          </cell>
          <cell r="IL770">
            <v>0</v>
          </cell>
          <cell r="IM770">
            <v>0</v>
          </cell>
          <cell r="IN770">
            <v>0</v>
          </cell>
          <cell r="IO770">
            <v>0</v>
          </cell>
          <cell r="IP770">
            <v>0</v>
          </cell>
          <cell r="IQ770">
            <v>0</v>
          </cell>
          <cell r="IR770">
            <v>0</v>
          </cell>
          <cell r="IS770">
            <v>0</v>
          </cell>
          <cell r="IT770">
            <v>0</v>
          </cell>
          <cell r="IU770">
            <v>0</v>
          </cell>
          <cell r="IV770">
            <v>0</v>
          </cell>
          <cell r="IW770">
            <v>0</v>
          </cell>
          <cell r="IX770">
            <v>0</v>
          </cell>
          <cell r="IY770">
            <v>0</v>
          </cell>
          <cell r="IZ770">
            <v>0</v>
          </cell>
          <cell r="JA770">
            <v>0</v>
          </cell>
          <cell r="JB770">
            <v>0</v>
          </cell>
          <cell r="JC770">
            <v>0</v>
          </cell>
          <cell r="JD770">
            <v>0</v>
          </cell>
          <cell r="JE770">
            <v>0</v>
          </cell>
          <cell r="JF770">
            <v>0</v>
          </cell>
          <cell r="JG770">
            <v>0</v>
          </cell>
          <cell r="JH770">
            <v>0</v>
          </cell>
          <cell r="JI770">
            <v>0</v>
          </cell>
          <cell r="JJ770">
            <v>0</v>
          </cell>
          <cell r="JK770">
            <v>0</v>
          </cell>
          <cell r="JL770">
            <v>0</v>
          </cell>
          <cell r="JM770">
            <v>0</v>
          </cell>
          <cell r="JN770">
            <v>0</v>
          </cell>
          <cell r="JO770">
            <v>0</v>
          </cell>
          <cell r="JP770">
            <v>0</v>
          </cell>
          <cell r="JQ770">
            <v>0</v>
          </cell>
        </row>
        <row r="771">
          <cell r="D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  <cell r="EJ771">
            <v>0</v>
          </cell>
          <cell r="EK771">
            <v>0</v>
          </cell>
          <cell r="EL771">
            <v>0</v>
          </cell>
          <cell r="EM771">
            <v>0</v>
          </cell>
          <cell r="EN771">
            <v>0</v>
          </cell>
          <cell r="EO771">
            <v>0</v>
          </cell>
          <cell r="EP771">
            <v>0</v>
          </cell>
          <cell r="EQ771">
            <v>0</v>
          </cell>
          <cell r="ER771">
            <v>0</v>
          </cell>
          <cell r="ES771">
            <v>0</v>
          </cell>
          <cell r="ET771">
            <v>0</v>
          </cell>
          <cell r="EU771">
            <v>0</v>
          </cell>
          <cell r="EV771">
            <v>0</v>
          </cell>
          <cell r="EW771">
            <v>0</v>
          </cell>
          <cell r="EX771">
            <v>0</v>
          </cell>
          <cell r="EY771">
            <v>0</v>
          </cell>
          <cell r="EZ771">
            <v>0</v>
          </cell>
          <cell r="FA771">
            <v>0</v>
          </cell>
          <cell r="FB771">
            <v>0</v>
          </cell>
          <cell r="FC771">
            <v>0</v>
          </cell>
          <cell r="FD771">
            <v>0</v>
          </cell>
          <cell r="FE771">
            <v>0</v>
          </cell>
          <cell r="FF771">
            <v>0</v>
          </cell>
          <cell r="FG771">
            <v>0</v>
          </cell>
          <cell r="FH771">
            <v>0</v>
          </cell>
          <cell r="FI771">
            <v>0</v>
          </cell>
          <cell r="FJ771">
            <v>0</v>
          </cell>
          <cell r="FK771">
            <v>0</v>
          </cell>
          <cell r="FL771">
            <v>0</v>
          </cell>
          <cell r="FM771">
            <v>0</v>
          </cell>
          <cell r="FN771">
            <v>0</v>
          </cell>
          <cell r="FO771">
            <v>0</v>
          </cell>
          <cell r="FP771">
            <v>0</v>
          </cell>
          <cell r="FQ771">
            <v>0</v>
          </cell>
          <cell r="FR771">
            <v>0</v>
          </cell>
          <cell r="FS771">
            <v>0</v>
          </cell>
          <cell r="FT771">
            <v>0</v>
          </cell>
          <cell r="FU771">
            <v>0</v>
          </cell>
          <cell r="FV771">
            <v>0</v>
          </cell>
          <cell r="FW771">
            <v>0</v>
          </cell>
          <cell r="FX771">
            <v>0</v>
          </cell>
          <cell r="FY771">
            <v>0</v>
          </cell>
          <cell r="FZ771">
            <v>0</v>
          </cell>
          <cell r="GA771">
            <v>0</v>
          </cell>
          <cell r="GB771">
            <v>0</v>
          </cell>
          <cell r="GC771">
            <v>0</v>
          </cell>
          <cell r="GD771">
            <v>0</v>
          </cell>
          <cell r="GE771">
            <v>0</v>
          </cell>
          <cell r="GF771">
            <v>0</v>
          </cell>
          <cell r="GG771">
            <v>0</v>
          </cell>
          <cell r="GH771">
            <v>0</v>
          </cell>
          <cell r="GI771">
            <v>0</v>
          </cell>
          <cell r="GJ771">
            <v>0</v>
          </cell>
          <cell r="GK771">
            <v>0</v>
          </cell>
          <cell r="GL771">
            <v>0</v>
          </cell>
          <cell r="GM771">
            <v>0</v>
          </cell>
          <cell r="GN771">
            <v>0</v>
          </cell>
          <cell r="GO771">
            <v>0</v>
          </cell>
          <cell r="GP771">
            <v>0</v>
          </cell>
          <cell r="GQ771">
            <v>0</v>
          </cell>
          <cell r="GR771">
            <v>0</v>
          </cell>
          <cell r="GS771">
            <v>0</v>
          </cell>
          <cell r="GT771">
            <v>0</v>
          </cell>
          <cell r="GU771">
            <v>0</v>
          </cell>
          <cell r="GV771">
            <v>0</v>
          </cell>
          <cell r="GW771">
            <v>0</v>
          </cell>
          <cell r="GX771">
            <v>0</v>
          </cell>
          <cell r="GY771">
            <v>0</v>
          </cell>
          <cell r="GZ771">
            <v>0</v>
          </cell>
          <cell r="HA771">
            <v>0</v>
          </cell>
          <cell r="HB771">
            <v>0</v>
          </cell>
          <cell r="HC771">
            <v>0</v>
          </cell>
          <cell r="HD771">
            <v>0</v>
          </cell>
          <cell r="HE771">
            <v>0</v>
          </cell>
          <cell r="HF771">
            <v>0</v>
          </cell>
          <cell r="HG771">
            <v>0</v>
          </cell>
          <cell r="HH771">
            <v>0</v>
          </cell>
          <cell r="HI771">
            <v>0</v>
          </cell>
          <cell r="HJ771">
            <v>0</v>
          </cell>
          <cell r="HK771">
            <v>0</v>
          </cell>
          <cell r="HL771">
            <v>0</v>
          </cell>
          <cell r="HM771">
            <v>0</v>
          </cell>
          <cell r="HN771">
            <v>0</v>
          </cell>
          <cell r="HO771">
            <v>0</v>
          </cell>
          <cell r="HP771">
            <v>0</v>
          </cell>
          <cell r="HQ771">
            <v>0</v>
          </cell>
          <cell r="HR771">
            <v>0</v>
          </cell>
          <cell r="HS771">
            <v>0</v>
          </cell>
          <cell r="HT771">
            <v>0</v>
          </cell>
          <cell r="HU771">
            <v>0</v>
          </cell>
          <cell r="HV771">
            <v>0</v>
          </cell>
          <cell r="HW771">
            <v>0</v>
          </cell>
          <cell r="HX771">
            <v>0</v>
          </cell>
          <cell r="HY771">
            <v>0</v>
          </cell>
          <cell r="HZ771">
            <v>0</v>
          </cell>
          <cell r="IA771">
            <v>0</v>
          </cell>
          <cell r="IB771">
            <v>0</v>
          </cell>
          <cell r="IC771">
            <v>0</v>
          </cell>
          <cell r="ID771">
            <v>0</v>
          </cell>
          <cell r="IE771">
            <v>0</v>
          </cell>
          <cell r="IF771">
            <v>0</v>
          </cell>
          <cell r="IG771">
            <v>0</v>
          </cell>
          <cell r="IH771">
            <v>0</v>
          </cell>
          <cell r="II771">
            <v>0</v>
          </cell>
          <cell r="IJ771">
            <v>0</v>
          </cell>
          <cell r="IK771">
            <v>0</v>
          </cell>
          <cell r="IL771">
            <v>0</v>
          </cell>
          <cell r="IM771">
            <v>0</v>
          </cell>
          <cell r="IN771">
            <v>0</v>
          </cell>
          <cell r="IO771">
            <v>0</v>
          </cell>
          <cell r="IP771">
            <v>0</v>
          </cell>
          <cell r="IQ771">
            <v>0</v>
          </cell>
          <cell r="IR771">
            <v>0</v>
          </cell>
          <cell r="IS771">
            <v>0</v>
          </cell>
          <cell r="IT771">
            <v>0</v>
          </cell>
          <cell r="IU771">
            <v>0</v>
          </cell>
          <cell r="IV771">
            <v>0</v>
          </cell>
          <cell r="IW771">
            <v>0</v>
          </cell>
          <cell r="IX771">
            <v>0</v>
          </cell>
          <cell r="IY771">
            <v>0</v>
          </cell>
          <cell r="IZ771">
            <v>0</v>
          </cell>
          <cell r="JA771">
            <v>0</v>
          </cell>
          <cell r="JB771">
            <v>0</v>
          </cell>
          <cell r="JC771">
            <v>0</v>
          </cell>
          <cell r="JD771">
            <v>0</v>
          </cell>
          <cell r="JE771">
            <v>0</v>
          </cell>
          <cell r="JF771">
            <v>0</v>
          </cell>
          <cell r="JG771">
            <v>0</v>
          </cell>
          <cell r="JH771">
            <v>0</v>
          </cell>
          <cell r="JI771">
            <v>0</v>
          </cell>
          <cell r="JJ771">
            <v>0</v>
          </cell>
          <cell r="JK771">
            <v>0</v>
          </cell>
          <cell r="JL771">
            <v>0</v>
          </cell>
          <cell r="JM771">
            <v>0</v>
          </cell>
          <cell r="JN771">
            <v>0</v>
          </cell>
          <cell r="JO771">
            <v>0</v>
          </cell>
          <cell r="JP771">
            <v>0</v>
          </cell>
          <cell r="JQ771">
            <v>0</v>
          </cell>
        </row>
        <row r="772">
          <cell r="D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  <cell r="EN772">
            <v>0</v>
          </cell>
          <cell r="EO772">
            <v>0</v>
          </cell>
          <cell r="EP772">
            <v>0</v>
          </cell>
          <cell r="EQ772">
            <v>0</v>
          </cell>
          <cell r="ER772">
            <v>0</v>
          </cell>
          <cell r="ES772">
            <v>0</v>
          </cell>
          <cell r="ET772">
            <v>0</v>
          </cell>
          <cell r="EU772">
            <v>0</v>
          </cell>
          <cell r="EV772">
            <v>0</v>
          </cell>
          <cell r="EW772">
            <v>0</v>
          </cell>
          <cell r="EX772">
            <v>0</v>
          </cell>
          <cell r="EY772">
            <v>0</v>
          </cell>
          <cell r="EZ772">
            <v>0</v>
          </cell>
          <cell r="FA772">
            <v>0</v>
          </cell>
          <cell r="FB772">
            <v>0</v>
          </cell>
          <cell r="FC772">
            <v>0</v>
          </cell>
          <cell r="FD772">
            <v>0</v>
          </cell>
          <cell r="FE772">
            <v>0</v>
          </cell>
          <cell r="FF772">
            <v>0</v>
          </cell>
          <cell r="FG772">
            <v>0</v>
          </cell>
          <cell r="FH772">
            <v>0</v>
          </cell>
          <cell r="FI772">
            <v>0</v>
          </cell>
          <cell r="FJ772">
            <v>0</v>
          </cell>
          <cell r="FK772">
            <v>0</v>
          </cell>
          <cell r="FL772">
            <v>0</v>
          </cell>
          <cell r="FM772">
            <v>0</v>
          </cell>
          <cell r="FN772">
            <v>0</v>
          </cell>
          <cell r="FO772">
            <v>0</v>
          </cell>
          <cell r="FP772">
            <v>0</v>
          </cell>
          <cell r="FQ772">
            <v>0</v>
          </cell>
          <cell r="FR772">
            <v>0</v>
          </cell>
          <cell r="FS772">
            <v>0</v>
          </cell>
          <cell r="FT772">
            <v>0</v>
          </cell>
          <cell r="FU772">
            <v>0</v>
          </cell>
          <cell r="FV772">
            <v>0</v>
          </cell>
          <cell r="FW772">
            <v>0</v>
          </cell>
          <cell r="FX772">
            <v>0</v>
          </cell>
          <cell r="FY772">
            <v>0</v>
          </cell>
          <cell r="FZ772">
            <v>0</v>
          </cell>
          <cell r="GA772">
            <v>0</v>
          </cell>
          <cell r="GB772">
            <v>0</v>
          </cell>
          <cell r="GC772">
            <v>0</v>
          </cell>
          <cell r="GD772">
            <v>0</v>
          </cell>
          <cell r="GE772">
            <v>0</v>
          </cell>
          <cell r="GF772">
            <v>0</v>
          </cell>
          <cell r="GG772">
            <v>0</v>
          </cell>
          <cell r="GH772">
            <v>0</v>
          </cell>
          <cell r="GI772">
            <v>0</v>
          </cell>
          <cell r="GJ772">
            <v>0</v>
          </cell>
          <cell r="GK772">
            <v>0</v>
          </cell>
          <cell r="GL772">
            <v>0</v>
          </cell>
          <cell r="GM772">
            <v>0</v>
          </cell>
          <cell r="GN772">
            <v>0</v>
          </cell>
          <cell r="GO772">
            <v>0</v>
          </cell>
          <cell r="GP772">
            <v>0</v>
          </cell>
          <cell r="GQ772">
            <v>0</v>
          </cell>
          <cell r="GR772">
            <v>0</v>
          </cell>
          <cell r="GS772">
            <v>0</v>
          </cell>
          <cell r="GT772">
            <v>0</v>
          </cell>
          <cell r="GU772">
            <v>0</v>
          </cell>
          <cell r="GV772">
            <v>0</v>
          </cell>
          <cell r="GW772">
            <v>0</v>
          </cell>
          <cell r="GX772">
            <v>0</v>
          </cell>
          <cell r="GY772">
            <v>0</v>
          </cell>
          <cell r="GZ772">
            <v>0</v>
          </cell>
          <cell r="HA772">
            <v>0</v>
          </cell>
          <cell r="HB772">
            <v>0</v>
          </cell>
          <cell r="HC772">
            <v>0</v>
          </cell>
          <cell r="HD772">
            <v>0</v>
          </cell>
          <cell r="HE772">
            <v>0</v>
          </cell>
          <cell r="HF772">
            <v>0</v>
          </cell>
          <cell r="HG772">
            <v>0</v>
          </cell>
          <cell r="HH772">
            <v>0</v>
          </cell>
          <cell r="HI772">
            <v>0</v>
          </cell>
          <cell r="HJ772">
            <v>0</v>
          </cell>
          <cell r="HK772">
            <v>0</v>
          </cell>
          <cell r="HL772">
            <v>0</v>
          </cell>
          <cell r="HM772">
            <v>0</v>
          </cell>
          <cell r="HN772">
            <v>0</v>
          </cell>
          <cell r="HO772">
            <v>0</v>
          </cell>
          <cell r="HP772">
            <v>0</v>
          </cell>
          <cell r="HQ772">
            <v>0</v>
          </cell>
          <cell r="HR772">
            <v>0</v>
          </cell>
          <cell r="HS772">
            <v>0</v>
          </cell>
          <cell r="HT772">
            <v>0</v>
          </cell>
          <cell r="HU772">
            <v>0</v>
          </cell>
          <cell r="HV772">
            <v>0</v>
          </cell>
          <cell r="HW772">
            <v>0</v>
          </cell>
          <cell r="HX772">
            <v>0</v>
          </cell>
          <cell r="HY772">
            <v>0</v>
          </cell>
          <cell r="HZ772">
            <v>0</v>
          </cell>
          <cell r="IA772">
            <v>0</v>
          </cell>
          <cell r="IB772">
            <v>0</v>
          </cell>
          <cell r="IC772">
            <v>0</v>
          </cell>
          <cell r="ID772">
            <v>0</v>
          </cell>
          <cell r="IE772">
            <v>0</v>
          </cell>
          <cell r="IF772">
            <v>0</v>
          </cell>
          <cell r="IG772">
            <v>0</v>
          </cell>
          <cell r="IH772">
            <v>0</v>
          </cell>
          <cell r="II772">
            <v>0</v>
          </cell>
          <cell r="IJ772">
            <v>0</v>
          </cell>
          <cell r="IK772">
            <v>0</v>
          </cell>
          <cell r="IL772">
            <v>0</v>
          </cell>
          <cell r="IM772">
            <v>0</v>
          </cell>
          <cell r="IN772">
            <v>0</v>
          </cell>
          <cell r="IO772">
            <v>0</v>
          </cell>
          <cell r="IP772">
            <v>0</v>
          </cell>
          <cell r="IQ772">
            <v>0</v>
          </cell>
          <cell r="IR772">
            <v>0</v>
          </cell>
          <cell r="IS772">
            <v>0</v>
          </cell>
          <cell r="IT772">
            <v>0</v>
          </cell>
          <cell r="IU772">
            <v>0</v>
          </cell>
          <cell r="IV772">
            <v>0</v>
          </cell>
          <cell r="IW772">
            <v>0</v>
          </cell>
          <cell r="IX772">
            <v>0</v>
          </cell>
          <cell r="IY772">
            <v>0</v>
          </cell>
          <cell r="IZ772">
            <v>0</v>
          </cell>
          <cell r="JA772">
            <v>0</v>
          </cell>
          <cell r="JB772">
            <v>0</v>
          </cell>
          <cell r="JC772">
            <v>0</v>
          </cell>
          <cell r="JD772">
            <v>0</v>
          </cell>
          <cell r="JE772">
            <v>0</v>
          </cell>
          <cell r="JF772">
            <v>0</v>
          </cell>
          <cell r="JG772">
            <v>0</v>
          </cell>
          <cell r="JH772">
            <v>0</v>
          </cell>
          <cell r="JI772">
            <v>0</v>
          </cell>
          <cell r="JJ772">
            <v>0</v>
          </cell>
          <cell r="JK772">
            <v>0</v>
          </cell>
          <cell r="JL772">
            <v>0</v>
          </cell>
          <cell r="JM772">
            <v>0</v>
          </cell>
          <cell r="JN772">
            <v>0</v>
          </cell>
          <cell r="JO772">
            <v>0</v>
          </cell>
          <cell r="JP772">
            <v>0</v>
          </cell>
          <cell r="JQ772">
            <v>0</v>
          </cell>
        </row>
        <row r="773">
          <cell r="D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  <cell r="EN773">
            <v>0</v>
          </cell>
          <cell r="EO773">
            <v>0</v>
          </cell>
          <cell r="EP773">
            <v>0</v>
          </cell>
          <cell r="EQ773">
            <v>0</v>
          </cell>
          <cell r="ER773">
            <v>0</v>
          </cell>
          <cell r="ES773">
            <v>0</v>
          </cell>
          <cell r="ET773">
            <v>0</v>
          </cell>
          <cell r="EU773">
            <v>0</v>
          </cell>
          <cell r="EV773">
            <v>0</v>
          </cell>
          <cell r="EW773">
            <v>0</v>
          </cell>
          <cell r="EX773">
            <v>0</v>
          </cell>
          <cell r="EY773">
            <v>0</v>
          </cell>
          <cell r="EZ773">
            <v>0</v>
          </cell>
          <cell r="FA773">
            <v>0</v>
          </cell>
          <cell r="FB773">
            <v>0</v>
          </cell>
          <cell r="FC773">
            <v>0</v>
          </cell>
          <cell r="FD773">
            <v>0</v>
          </cell>
          <cell r="FE773">
            <v>0</v>
          </cell>
          <cell r="FF773">
            <v>0</v>
          </cell>
          <cell r="FG773">
            <v>0</v>
          </cell>
          <cell r="FH773">
            <v>0</v>
          </cell>
          <cell r="FI773">
            <v>0</v>
          </cell>
          <cell r="FJ773">
            <v>0</v>
          </cell>
          <cell r="FK773">
            <v>0</v>
          </cell>
          <cell r="FL773">
            <v>0</v>
          </cell>
          <cell r="FM773">
            <v>0</v>
          </cell>
          <cell r="FN773">
            <v>0</v>
          </cell>
          <cell r="FO773">
            <v>0</v>
          </cell>
          <cell r="FP773">
            <v>0</v>
          </cell>
          <cell r="FQ773">
            <v>0</v>
          </cell>
          <cell r="FR773">
            <v>0</v>
          </cell>
          <cell r="FS773">
            <v>0</v>
          </cell>
          <cell r="FT773">
            <v>0</v>
          </cell>
          <cell r="FU773">
            <v>0</v>
          </cell>
          <cell r="FV773">
            <v>0</v>
          </cell>
          <cell r="FW773">
            <v>0</v>
          </cell>
          <cell r="FX773">
            <v>0</v>
          </cell>
          <cell r="FY773">
            <v>0</v>
          </cell>
          <cell r="FZ773">
            <v>0</v>
          </cell>
          <cell r="GA773">
            <v>0</v>
          </cell>
          <cell r="GB773">
            <v>0</v>
          </cell>
          <cell r="GC773">
            <v>0</v>
          </cell>
          <cell r="GD773">
            <v>0</v>
          </cell>
          <cell r="GE773">
            <v>0</v>
          </cell>
          <cell r="GF773">
            <v>0</v>
          </cell>
          <cell r="GG773">
            <v>0</v>
          </cell>
          <cell r="GH773">
            <v>0</v>
          </cell>
          <cell r="GI773">
            <v>0</v>
          </cell>
          <cell r="GJ773">
            <v>0</v>
          </cell>
          <cell r="GK773">
            <v>0</v>
          </cell>
          <cell r="GL773">
            <v>0</v>
          </cell>
          <cell r="GM773">
            <v>0</v>
          </cell>
          <cell r="GN773">
            <v>0</v>
          </cell>
          <cell r="GO773">
            <v>0</v>
          </cell>
          <cell r="GP773">
            <v>0</v>
          </cell>
          <cell r="GQ773">
            <v>0</v>
          </cell>
          <cell r="GR773">
            <v>0</v>
          </cell>
          <cell r="GS773">
            <v>0</v>
          </cell>
          <cell r="GT773">
            <v>0</v>
          </cell>
          <cell r="GU773">
            <v>0</v>
          </cell>
          <cell r="GV773">
            <v>0</v>
          </cell>
          <cell r="GW773">
            <v>0</v>
          </cell>
          <cell r="GX773">
            <v>0</v>
          </cell>
          <cell r="GY773">
            <v>0</v>
          </cell>
          <cell r="GZ773">
            <v>0</v>
          </cell>
          <cell r="HA773">
            <v>0</v>
          </cell>
          <cell r="HB773">
            <v>0</v>
          </cell>
          <cell r="HC773">
            <v>0</v>
          </cell>
          <cell r="HD773">
            <v>0</v>
          </cell>
          <cell r="HE773">
            <v>0</v>
          </cell>
          <cell r="HF773">
            <v>0</v>
          </cell>
          <cell r="HG773">
            <v>0</v>
          </cell>
          <cell r="HH773">
            <v>0</v>
          </cell>
          <cell r="HI773">
            <v>0</v>
          </cell>
          <cell r="HJ773">
            <v>0</v>
          </cell>
          <cell r="HK773">
            <v>0</v>
          </cell>
          <cell r="HL773">
            <v>0</v>
          </cell>
          <cell r="HM773">
            <v>0</v>
          </cell>
          <cell r="HN773">
            <v>0</v>
          </cell>
          <cell r="HO773">
            <v>0</v>
          </cell>
          <cell r="HP773">
            <v>0</v>
          </cell>
          <cell r="HQ773">
            <v>0</v>
          </cell>
          <cell r="HR773">
            <v>0</v>
          </cell>
          <cell r="HS773">
            <v>0</v>
          </cell>
          <cell r="HT773">
            <v>0</v>
          </cell>
          <cell r="HU773">
            <v>0</v>
          </cell>
          <cell r="HV773">
            <v>0</v>
          </cell>
          <cell r="HW773">
            <v>0</v>
          </cell>
          <cell r="HX773">
            <v>0</v>
          </cell>
          <cell r="HY773">
            <v>0</v>
          </cell>
          <cell r="HZ773">
            <v>0</v>
          </cell>
          <cell r="IA773">
            <v>0</v>
          </cell>
          <cell r="IB773">
            <v>0</v>
          </cell>
          <cell r="IC773">
            <v>0</v>
          </cell>
          <cell r="ID773">
            <v>0</v>
          </cell>
          <cell r="IE773">
            <v>0</v>
          </cell>
          <cell r="IF773">
            <v>0</v>
          </cell>
          <cell r="IG773">
            <v>0</v>
          </cell>
          <cell r="IH773">
            <v>0</v>
          </cell>
          <cell r="II773">
            <v>0</v>
          </cell>
          <cell r="IJ773">
            <v>0</v>
          </cell>
          <cell r="IK773">
            <v>0</v>
          </cell>
          <cell r="IL773">
            <v>0</v>
          </cell>
          <cell r="IM773">
            <v>0</v>
          </cell>
          <cell r="IN773">
            <v>0</v>
          </cell>
          <cell r="IO773">
            <v>0</v>
          </cell>
          <cell r="IP773">
            <v>0</v>
          </cell>
          <cell r="IQ773">
            <v>0</v>
          </cell>
          <cell r="IR773">
            <v>0</v>
          </cell>
          <cell r="IS773">
            <v>0</v>
          </cell>
          <cell r="IT773">
            <v>0</v>
          </cell>
          <cell r="IU773">
            <v>0</v>
          </cell>
          <cell r="IV773">
            <v>0</v>
          </cell>
          <cell r="IW773">
            <v>0</v>
          </cell>
          <cell r="IX773">
            <v>0</v>
          </cell>
          <cell r="IY773">
            <v>0</v>
          </cell>
          <cell r="IZ773">
            <v>0</v>
          </cell>
          <cell r="JA773">
            <v>0</v>
          </cell>
          <cell r="JB773">
            <v>0</v>
          </cell>
          <cell r="JC773">
            <v>0</v>
          </cell>
          <cell r="JD773">
            <v>0</v>
          </cell>
          <cell r="JE773">
            <v>0</v>
          </cell>
          <cell r="JF773">
            <v>0</v>
          </cell>
          <cell r="JG773">
            <v>0</v>
          </cell>
          <cell r="JH773">
            <v>0</v>
          </cell>
          <cell r="JI773">
            <v>0</v>
          </cell>
          <cell r="JJ773">
            <v>0</v>
          </cell>
          <cell r="JK773">
            <v>0</v>
          </cell>
          <cell r="JL773">
            <v>0</v>
          </cell>
          <cell r="JM773">
            <v>0</v>
          </cell>
          <cell r="JN773">
            <v>0</v>
          </cell>
          <cell r="JO773">
            <v>0</v>
          </cell>
          <cell r="JP773">
            <v>0</v>
          </cell>
          <cell r="JQ773">
            <v>0</v>
          </cell>
        </row>
        <row r="774">
          <cell r="D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  <cell r="EJ774">
            <v>0</v>
          </cell>
          <cell r="EK774">
            <v>0</v>
          </cell>
          <cell r="EL774">
            <v>0</v>
          </cell>
          <cell r="EM774">
            <v>0</v>
          </cell>
          <cell r="EN774">
            <v>0</v>
          </cell>
          <cell r="EO774">
            <v>0</v>
          </cell>
          <cell r="EP774">
            <v>0</v>
          </cell>
          <cell r="EQ774">
            <v>0</v>
          </cell>
          <cell r="ER774">
            <v>0</v>
          </cell>
          <cell r="ES774">
            <v>0</v>
          </cell>
          <cell r="ET774">
            <v>0</v>
          </cell>
          <cell r="EU774">
            <v>0</v>
          </cell>
          <cell r="EV774">
            <v>0</v>
          </cell>
          <cell r="EW774">
            <v>0</v>
          </cell>
          <cell r="EX774">
            <v>0</v>
          </cell>
          <cell r="EY774">
            <v>0</v>
          </cell>
          <cell r="EZ774">
            <v>0</v>
          </cell>
          <cell r="FA774">
            <v>0</v>
          </cell>
          <cell r="FB774">
            <v>0</v>
          </cell>
          <cell r="FC774">
            <v>0</v>
          </cell>
          <cell r="FD774">
            <v>0</v>
          </cell>
          <cell r="FE774">
            <v>0</v>
          </cell>
          <cell r="FF774">
            <v>0</v>
          </cell>
          <cell r="FG774">
            <v>0</v>
          </cell>
          <cell r="FH774">
            <v>0</v>
          </cell>
          <cell r="FI774">
            <v>0</v>
          </cell>
          <cell r="FJ774">
            <v>0</v>
          </cell>
          <cell r="FK774">
            <v>0</v>
          </cell>
          <cell r="FL774">
            <v>0</v>
          </cell>
          <cell r="FM774">
            <v>0</v>
          </cell>
          <cell r="FN774">
            <v>0</v>
          </cell>
          <cell r="FO774">
            <v>0</v>
          </cell>
          <cell r="FP774">
            <v>0</v>
          </cell>
          <cell r="FQ774">
            <v>0</v>
          </cell>
          <cell r="FR774">
            <v>0</v>
          </cell>
          <cell r="FS774">
            <v>0</v>
          </cell>
          <cell r="FT774">
            <v>0</v>
          </cell>
          <cell r="FU774">
            <v>0</v>
          </cell>
          <cell r="FV774">
            <v>0</v>
          </cell>
          <cell r="FW774">
            <v>0</v>
          </cell>
          <cell r="FX774">
            <v>0</v>
          </cell>
          <cell r="FY774">
            <v>0</v>
          </cell>
          <cell r="FZ774">
            <v>0</v>
          </cell>
          <cell r="GA774">
            <v>0</v>
          </cell>
          <cell r="GB774">
            <v>0</v>
          </cell>
          <cell r="GC774">
            <v>0</v>
          </cell>
          <cell r="GD774">
            <v>0</v>
          </cell>
          <cell r="GE774">
            <v>0</v>
          </cell>
          <cell r="GF774">
            <v>0</v>
          </cell>
          <cell r="GG774">
            <v>0</v>
          </cell>
          <cell r="GH774">
            <v>0</v>
          </cell>
          <cell r="GI774">
            <v>0</v>
          </cell>
          <cell r="GJ774">
            <v>0</v>
          </cell>
          <cell r="GK774">
            <v>0</v>
          </cell>
          <cell r="GL774">
            <v>0</v>
          </cell>
          <cell r="GM774">
            <v>0</v>
          </cell>
          <cell r="GN774">
            <v>0</v>
          </cell>
          <cell r="GO774">
            <v>0</v>
          </cell>
          <cell r="GP774">
            <v>0</v>
          </cell>
          <cell r="GQ774">
            <v>0</v>
          </cell>
          <cell r="GR774">
            <v>0</v>
          </cell>
          <cell r="GS774">
            <v>0</v>
          </cell>
          <cell r="GT774">
            <v>0</v>
          </cell>
          <cell r="GU774">
            <v>0</v>
          </cell>
          <cell r="GV774">
            <v>0</v>
          </cell>
          <cell r="GW774">
            <v>0</v>
          </cell>
          <cell r="GX774">
            <v>0</v>
          </cell>
          <cell r="GY774">
            <v>0</v>
          </cell>
          <cell r="GZ774">
            <v>0</v>
          </cell>
          <cell r="HA774">
            <v>0</v>
          </cell>
          <cell r="HB774">
            <v>0</v>
          </cell>
          <cell r="HC774">
            <v>0</v>
          </cell>
          <cell r="HD774">
            <v>0</v>
          </cell>
          <cell r="HE774">
            <v>0</v>
          </cell>
          <cell r="HF774">
            <v>0</v>
          </cell>
          <cell r="HG774">
            <v>0</v>
          </cell>
          <cell r="HH774">
            <v>0</v>
          </cell>
          <cell r="HI774">
            <v>0</v>
          </cell>
          <cell r="HJ774">
            <v>0</v>
          </cell>
          <cell r="HK774">
            <v>0</v>
          </cell>
          <cell r="HL774">
            <v>0</v>
          </cell>
          <cell r="HM774">
            <v>0</v>
          </cell>
          <cell r="HN774">
            <v>0</v>
          </cell>
          <cell r="HO774">
            <v>0</v>
          </cell>
          <cell r="HP774">
            <v>0</v>
          </cell>
          <cell r="HQ774">
            <v>0</v>
          </cell>
          <cell r="HR774">
            <v>0</v>
          </cell>
          <cell r="HS774">
            <v>0</v>
          </cell>
          <cell r="HT774">
            <v>0</v>
          </cell>
          <cell r="HU774">
            <v>0</v>
          </cell>
          <cell r="HV774">
            <v>0</v>
          </cell>
          <cell r="HW774">
            <v>0</v>
          </cell>
          <cell r="HX774">
            <v>0</v>
          </cell>
          <cell r="HY774">
            <v>0</v>
          </cell>
          <cell r="HZ774">
            <v>0</v>
          </cell>
          <cell r="IA774">
            <v>0</v>
          </cell>
          <cell r="IB774">
            <v>0</v>
          </cell>
          <cell r="IC774">
            <v>0</v>
          </cell>
          <cell r="ID774">
            <v>0</v>
          </cell>
          <cell r="IE774">
            <v>0</v>
          </cell>
          <cell r="IF774">
            <v>0</v>
          </cell>
          <cell r="IG774">
            <v>0</v>
          </cell>
          <cell r="IH774">
            <v>0</v>
          </cell>
          <cell r="II774">
            <v>0</v>
          </cell>
          <cell r="IJ774">
            <v>0</v>
          </cell>
          <cell r="IK774">
            <v>0</v>
          </cell>
          <cell r="IL774">
            <v>0</v>
          </cell>
          <cell r="IM774">
            <v>0</v>
          </cell>
          <cell r="IN774">
            <v>0</v>
          </cell>
          <cell r="IO774">
            <v>0</v>
          </cell>
          <cell r="IP774">
            <v>0</v>
          </cell>
          <cell r="IQ774">
            <v>0</v>
          </cell>
          <cell r="IR774">
            <v>0</v>
          </cell>
          <cell r="IS774">
            <v>0</v>
          </cell>
          <cell r="IT774">
            <v>0</v>
          </cell>
          <cell r="IU774">
            <v>0</v>
          </cell>
          <cell r="IV774">
            <v>0</v>
          </cell>
          <cell r="IW774">
            <v>0</v>
          </cell>
          <cell r="IX774">
            <v>0</v>
          </cell>
          <cell r="IY774">
            <v>0</v>
          </cell>
          <cell r="IZ774">
            <v>0</v>
          </cell>
          <cell r="JA774">
            <v>0</v>
          </cell>
          <cell r="JB774">
            <v>0</v>
          </cell>
          <cell r="JC774">
            <v>0</v>
          </cell>
          <cell r="JD774">
            <v>0</v>
          </cell>
          <cell r="JE774">
            <v>0</v>
          </cell>
          <cell r="JF774">
            <v>0</v>
          </cell>
          <cell r="JG774">
            <v>0</v>
          </cell>
          <cell r="JH774">
            <v>0</v>
          </cell>
          <cell r="JI774">
            <v>0</v>
          </cell>
          <cell r="JJ774">
            <v>0</v>
          </cell>
          <cell r="JK774">
            <v>0</v>
          </cell>
          <cell r="JL774">
            <v>0</v>
          </cell>
          <cell r="JM774">
            <v>0</v>
          </cell>
          <cell r="JN774">
            <v>0</v>
          </cell>
          <cell r="JO774">
            <v>0</v>
          </cell>
          <cell r="JP774">
            <v>0</v>
          </cell>
          <cell r="JQ774">
            <v>0</v>
          </cell>
        </row>
        <row r="775">
          <cell r="D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  <cell r="EJ775">
            <v>0</v>
          </cell>
          <cell r="EK775">
            <v>0</v>
          </cell>
          <cell r="EL775">
            <v>0</v>
          </cell>
          <cell r="EM775">
            <v>0</v>
          </cell>
          <cell r="EN775">
            <v>0</v>
          </cell>
          <cell r="EO775">
            <v>0</v>
          </cell>
          <cell r="EP775">
            <v>0</v>
          </cell>
          <cell r="EQ775">
            <v>0</v>
          </cell>
          <cell r="ER775">
            <v>0</v>
          </cell>
          <cell r="ES775">
            <v>0</v>
          </cell>
          <cell r="ET775">
            <v>0</v>
          </cell>
          <cell r="EU775">
            <v>0</v>
          </cell>
          <cell r="EV775">
            <v>0</v>
          </cell>
          <cell r="EW775">
            <v>0</v>
          </cell>
          <cell r="EX775">
            <v>0</v>
          </cell>
          <cell r="EY775">
            <v>0</v>
          </cell>
          <cell r="EZ775">
            <v>0</v>
          </cell>
          <cell r="FA775">
            <v>0</v>
          </cell>
          <cell r="FB775">
            <v>0</v>
          </cell>
          <cell r="FC775">
            <v>0</v>
          </cell>
          <cell r="FD775">
            <v>0</v>
          </cell>
          <cell r="FE775">
            <v>0</v>
          </cell>
          <cell r="FF775">
            <v>0</v>
          </cell>
          <cell r="FG775">
            <v>0</v>
          </cell>
          <cell r="FH775">
            <v>0</v>
          </cell>
          <cell r="FI775">
            <v>0</v>
          </cell>
          <cell r="FJ775">
            <v>0</v>
          </cell>
          <cell r="FK775">
            <v>0</v>
          </cell>
          <cell r="FL775">
            <v>0</v>
          </cell>
          <cell r="FM775">
            <v>0</v>
          </cell>
          <cell r="FN775">
            <v>0</v>
          </cell>
          <cell r="FO775">
            <v>0</v>
          </cell>
          <cell r="FP775">
            <v>0</v>
          </cell>
          <cell r="FQ775">
            <v>0</v>
          </cell>
          <cell r="FR775">
            <v>0</v>
          </cell>
          <cell r="FS775">
            <v>0</v>
          </cell>
          <cell r="FT775">
            <v>0</v>
          </cell>
          <cell r="FU775">
            <v>0</v>
          </cell>
          <cell r="FV775">
            <v>0</v>
          </cell>
          <cell r="FW775">
            <v>0</v>
          </cell>
          <cell r="FX775">
            <v>0</v>
          </cell>
          <cell r="FY775">
            <v>0</v>
          </cell>
          <cell r="FZ775">
            <v>0</v>
          </cell>
          <cell r="GA775">
            <v>0</v>
          </cell>
          <cell r="GB775">
            <v>0</v>
          </cell>
          <cell r="GC775">
            <v>0</v>
          </cell>
          <cell r="GD775">
            <v>0</v>
          </cell>
          <cell r="GE775">
            <v>0</v>
          </cell>
          <cell r="GF775">
            <v>0</v>
          </cell>
          <cell r="GG775">
            <v>0</v>
          </cell>
          <cell r="GH775">
            <v>0</v>
          </cell>
          <cell r="GI775">
            <v>0</v>
          </cell>
          <cell r="GJ775">
            <v>0</v>
          </cell>
          <cell r="GK775">
            <v>0</v>
          </cell>
          <cell r="GL775">
            <v>0</v>
          </cell>
          <cell r="GM775">
            <v>0</v>
          </cell>
          <cell r="GN775">
            <v>0</v>
          </cell>
          <cell r="GO775">
            <v>0</v>
          </cell>
          <cell r="GP775">
            <v>0</v>
          </cell>
          <cell r="GQ775">
            <v>0</v>
          </cell>
          <cell r="GR775">
            <v>0</v>
          </cell>
          <cell r="GS775">
            <v>0</v>
          </cell>
          <cell r="GT775">
            <v>0</v>
          </cell>
          <cell r="GU775">
            <v>0</v>
          </cell>
          <cell r="GV775">
            <v>0</v>
          </cell>
          <cell r="GW775">
            <v>0</v>
          </cell>
          <cell r="GX775">
            <v>0</v>
          </cell>
          <cell r="GY775">
            <v>0</v>
          </cell>
          <cell r="GZ775">
            <v>0</v>
          </cell>
          <cell r="HA775">
            <v>0</v>
          </cell>
          <cell r="HB775">
            <v>0</v>
          </cell>
          <cell r="HC775">
            <v>0</v>
          </cell>
          <cell r="HD775">
            <v>0</v>
          </cell>
          <cell r="HE775">
            <v>0</v>
          </cell>
          <cell r="HF775">
            <v>0</v>
          </cell>
          <cell r="HG775">
            <v>0</v>
          </cell>
          <cell r="HH775">
            <v>0</v>
          </cell>
          <cell r="HI775">
            <v>0</v>
          </cell>
          <cell r="HJ775">
            <v>0</v>
          </cell>
          <cell r="HK775">
            <v>0</v>
          </cell>
          <cell r="HL775">
            <v>0</v>
          </cell>
          <cell r="HM775">
            <v>0</v>
          </cell>
          <cell r="HN775">
            <v>0</v>
          </cell>
          <cell r="HO775">
            <v>0</v>
          </cell>
          <cell r="HP775">
            <v>0</v>
          </cell>
          <cell r="HQ775">
            <v>0</v>
          </cell>
          <cell r="HR775">
            <v>0</v>
          </cell>
          <cell r="HS775">
            <v>0</v>
          </cell>
          <cell r="HT775">
            <v>0</v>
          </cell>
          <cell r="HU775">
            <v>0</v>
          </cell>
          <cell r="HV775">
            <v>0</v>
          </cell>
          <cell r="HW775">
            <v>0</v>
          </cell>
          <cell r="HX775">
            <v>0</v>
          </cell>
          <cell r="HY775">
            <v>0</v>
          </cell>
          <cell r="HZ775">
            <v>0</v>
          </cell>
          <cell r="IA775">
            <v>0</v>
          </cell>
          <cell r="IB775">
            <v>0</v>
          </cell>
          <cell r="IC775">
            <v>0</v>
          </cell>
          <cell r="ID775">
            <v>0</v>
          </cell>
          <cell r="IE775">
            <v>0</v>
          </cell>
          <cell r="IF775">
            <v>0</v>
          </cell>
          <cell r="IG775">
            <v>0</v>
          </cell>
          <cell r="IH775">
            <v>0</v>
          </cell>
          <cell r="II775">
            <v>0</v>
          </cell>
          <cell r="IJ775">
            <v>0</v>
          </cell>
          <cell r="IK775">
            <v>0</v>
          </cell>
          <cell r="IL775">
            <v>0</v>
          </cell>
          <cell r="IM775">
            <v>0</v>
          </cell>
          <cell r="IN775">
            <v>0</v>
          </cell>
          <cell r="IO775">
            <v>0</v>
          </cell>
          <cell r="IP775">
            <v>0</v>
          </cell>
          <cell r="IQ775">
            <v>0</v>
          </cell>
          <cell r="IR775">
            <v>0</v>
          </cell>
          <cell r="IS775">
            <v>0</v>
          </cell>
          <cell r="IT775">
            <v>0</v>
          </cell>
          <cell r="IU775">
            <v>0</v>
          </cell>
          <cell r="IV775">
            <v>0</v>
          </cell>
          <cell r="IW775">
            <v>0</v>
          </cell>
          <cell r="IX775">
            <v>0</v>
          </cell>
          <cell r="IY775">
            <v>0</v>
          </cell>
          <cell r="IZ775">
            <v>0</v>
          </cell>
          <cell r="JA775">
            <v>0</v>
          </cell>
          <cell r="JB775">
            <v>0</v>
          </cell>
          <cell r="JC775">
            <v>0</v>
          </cell>
          <cell r="JD775">
            <v>0</v>
          </cell>
          <cell r="JE775">
            <v>0</v>
          </cell>
          <cell r="JF775">
            <v>0</v>
          </cell>
          <cell r="JG775">
            <v>0</v>
          </cell>
          <cell r="JH775">
            <v>0</v>
          </cell>
          <cell r="JI775">
            <v>0</v>
          </cell>
          <cell r="JJ775">
            <v>0</v>
          </cell>
          <cell r="JK775">
            <v>0</v>
          </cell>
          <cell r="JL775">
            <v>0</v>
          </cell>
          <cell r="JM775">
            <v>0</v>
          </cell>
          <cell r="JN775">
            <v>0</v>
          </cell>
          <cell r="JO775">
            <v>0</v>
          </cell>
          <cell r="JP775">
            <v>0</v>
          </cell>
          <cell r="JQ775">
            <v>0</v>
          </cell>
        </row>
        <row r="776">
          <cell r="D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  <cell r="EJ776">
            <v>0</v>
          </cell>
          <cell r="EK776">
            <v>0</v>
          </cell>
          <cell r="EL776">
            <v>0</v>
          </cell>
          <cell r="EM776">
            <v>0</v>
          </cell>
          <cell r="EN776">
            <v>0</v>
          </cell>
          <cell r="EO776">
            <v>0</v>
          </cell>
          <cell r="EP776">
            <v>0</v>
          </cell>
          <cell r="EQ776">
            <v>0</v>
          </cell>
          <cell r="ER776">
            <v>0</v>
          </cell>
          <cell r="ES776">
            <v>0</v>
          </cell>
          <cell r="ET776">
            <v>0</v>
          </cell>
          <cell r="EU776">
            <v>0</v>
          </cell>
          <cell r="EV776">
            <v>0</v>
          </cell>
          <cell r="EW776">
            <v>0</v>
          </cell>
          <cell r="EX776">
            <v>0</v>
          </cell>
          <cell r="EY776">
            <v>0</v>
          </cell>
          <cell r="EZ776">
            <v>0</v>
          </cell>
          <cell r="FA776">
            <v>0</v>
          </cell>
          <cell r="FB776">
            <v>0</v>
          </cell>
          <cell r="FC776">
            <v>0</v>
          </cell>
          <cell r="FD776">
            <v>0</v>
          </cell>
          <cell r="FE776">
            <v>0</v>
          </cell>
          <cell r="FF776">
            <v>0</v>
          </cell>
          <cell r="FG776">
            <v>0</v>
          </cell>
          <cell r="FH776">
            <v>0</v>
          </cell>
          <cell r="FI776">
            <v>0</v>
          </cell>
          <cell r="FJ776">
            <v>0</v>
          </cell>
          <cell r="FK776">
            <v>0</v>
          </cell>
          <cell r="FL776">
            <v>0</v>
          </cell>
          <cell r="FM776">
            <v>0</v>
          </cell>
          <cell r="FN776">
            <v>0</v>
          </cell>
          <cell r="FO776">
            <v>0</v>
          </cell>
          <cell r="FP776">
            <v>0</v>
          </cell>
          <cell r="FQ776">
            <v>0</v>
          </cell>
          <cell r="FR776">
            <v>0</v>
          </cell>
          <cell r="FS776">
            <v>0</v>
          </cell>
          <cell r="FT776">
            <v>0</v>
          </cell>
          <cell r="FU776">
            <v>0</v>
          </cell>
          <cell r="FV776">
            <v>0</v>
          </cell>
          <cell r="FW776">
            <v>0</v>
          </cell>
          <cell r="FX776">
            <v>0</v>
          </cell>
          <cell r="FY776">
            <v>0</v>
          </cell>
          <cell r="FZ776">
            <v>0</v>
          </cell>
          <cell r="GA776">
            <v>0</v>
          </cell>
          <cell r="GB776">
            <v>0</v>
          </cell>
          <cell r="GC776">
            <v>0</v>
          </cell>
          <cell r="GD776">
            <v>0</v>
          </cell>
          <cell r="GE776">
            <v>0</v>
          </cell>
          <cell r="GF776">
            <v>0</v>
          </cell>
          <cell r="GG776">
            <v>0</v>
          </cell>
          <cell r="GH776">
            <v>0</v>
          </cell>
          <cell r="GI776">
            <v>0</v>
          </cell>
          <cell r="GJ776">
            <v>0</v>
          </cell>
          <cell r="GK776">
            <v>0</v>
          </cell>
          <cell r="GL776">
            <v>0</v>
          </cell>
          <cell r="GM776">
            <v>0</v>
          </cell>
          <cell r="GN776">
            <v>0</v>
          </cell>
          <cell r="GO776">
            <v>0</v>
          </cell>
          <cell r="GP776">
            <v>0</v>
          </cell>
          <cell r="GQ776">
            <v>0</v>
          </cell>
          <cell r="GR776">
            <v>0</v>
          </cell>
          <cell r="GS776">
            <v>0</v>
          </cell>
          <cell r="GT776">
            <v>0</v>
          </cell>
          <cell r="GU776">
            <v>0</v>
          </cell>
          <cell r="GV776">
            <v>0</v>
          </cell>
          <cell r="GW776">
            <v>0</v>
          </cell>
          <cell r="GX776">
            <v>0</v>
          </cell>
          <cell r="GY776">
            <v>0</v>
          </cell>
          <cell r="GZ776">
            <v>0</v>
          </cell>
          <cell r="HA776">
            <v>0</v>
          </cell>
          <cell r="HB776">
            <v>0</v>
          </cell>
          <cell r="HC776">
            <v>0</v>
          </cell>
          <cell r="HD776">
            <v>0</v>
          </cell>
          <cell r="HE776">
            <v>0</v>
          </cell>
          <cell r="HF776">
            <v>0</v>
          </cell>
          <cell r="HG776">
            <v>0</v>
          </cell>
          <cell r="HH776">
            <v>0</v>
          </cell>
          <cell r="HI776">
            <v>0</v>
          </cell>
          <cell r="HJ776">
            <v>0</v>
          </cell>
          <cell r="HK776">
            <v>0</v>
          </cell>
          <cell r="HL776">
            <v>0</v>
          </cell>
          <cell r="HM776">
            <v>0</v>
          </cell>
          <cell r="HN776">
            <v>0</v>
          </cell>
          <cell r="HO776">
            <v>0</v>
          </cell>
          <cell r="HP776">
            <v>0</v>
          </cell>
          <cell r="HQ776">
            <v>0</v>
          </cell>
          <cell r="HR776">
            <v>0</v>
          </cell>
          <cell r="HS776">
            <v>0</v>
          </cell>
          <cell r="HT776">
            <v>0</v>
          </cell>
          <cell r="HU776">
            <v>0</v>
          </cell>
          <cell r="HV776">
            <v>0</v>
          </cell>
          <cell r="HW776">
            <v>0</v>
          </cell>
          <cell r="HX776">
            <v>0</v>
          </cell>
          <cell r="HY776">
            <v>0</v>
          </cell>
          <cell r="HZ776">
            <v>0</v>
          </cell>
          <cell r="IA776">
            <v>0</v>
          </cell>
          <cell r="IB776">
            <v>0</v>
          </cell>
          <cell r="IC776">
            <v>0</v>
          </cell>
          <cell r="ID776">
            <v>0</v>
          </cell>
          <cell r="IE776">
            <v>0</v>
          </cell>
          <cell r="IF776">
            <v>0</v>
          </cell>
          <cell r="IG776">
            <v>0</v>
          </cell>
          <cell r="IH776">
            <v>0</v>
          </cell>
          <cell r="II776">
            <v>0</v>
          </cell>
          <cell r="IJ776">
            <v>0</v>
          </cell>
          <cell r="IK776">
            <v>0</v>
          </cell>
          <cell r="IL776">
            <v>0</v>
          </cell>
          <cell r="IM776">
            <v>0</v>
          </cell>
          <cell r="IN776">
            <v>0</v>
          </cell>
          <cell r="IO776">
            <v>0</v>
          </cell>
          <cell r="IP776">
            <v>0</v>
          </cell>
          <cell r="IQ776">
            <v>0</v>
          </cell>
          <cell r="IR776">
            <v>0</v>
          </cell>
          <cell r="IS776">
            <v>0</v>
          </cell>
          <cell r="IT776">
            <v>0</v>
          </cell>
          <cell r="IU776">
            <v>0</v>
          </cell>
          <cell r="IV776">
            <v>0</v>
          </cell>
          <cell r="IW776">
            <v>0</v>
          </cell>
          <cell r="IX776">
            <v>0</v>
          </cell>
          <cell r="IY776">
            <v>0</v>
          </cell>
          <cell r="IZ776">
            <v>0</v>
          </cell>
          <cell r="JA776">
            <v>0</v>
          </cell>
          <cell r="JB776">
            <v>0</v>
          </cell>
          <cell r="JC776">
            <v>0</v>
          </cell>
          <cell r="JD776">
            <v>0</v>
          </cell>
          <cell r="JE776">
            <v>0</v>
          </cell>
          <cell r="JF776">
            <v>0</v>
          </cell>
          <cell r="JG776">
            <v>0</v>
          </cell>
          <cell r="JH776">
            <v>0</v>
          </cell>
          <cell r="JI776">
            <v>0</v>
          </cell>
          <cell r="JJ776">
            <v>0</v>
          </cell>
          <cell r="JK776">
            <v>0</v>
          </cell>
          <cell r="JL776">
            <v>0</v>
          </cell>
          <cell r="JM776">
            <v>0</v>
          </cell>
          <cell r="JN776">
            <v>0</v>
          </cell>
          <cell r="JO776">
            <v>0</v>
          </cell>
          <cell r="JP776">
            <v>0</v>
          </cell>
          <cell r="JQ776">
            <v>0</v>
          </cell>
        </row>
        <row r="777">
          <cell r="D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  <cell r="EN777">
            <v>0</v>
          </cell>
          <cell r="EO777">
            <v>0</v>
          </cell>
          <cell r="EP777">
            <v>0</v>
          </cell>
          <cell r="EQ777">
            <v>0</v>
          </cell>
          <cell r="ER777">
            <v>0</v>
          </cell>
          <cell r="ES777">
            <v>0</v>
          </cell>
          <cell r="ET777">
            <v>0</v>
          </cell>
          <cell r="EU777">
            <v>0</v>
          </cell>
          <cell r="EV777">
            <v>0</v>
          </cell>
          <cell r="EW777">
            <v>0</v>
          </cell>
          <cell r="EX777">
            <v>0</v>
          </cell>
          <cell r="EY777">
            <v>0</v>
          </cell>
          <cell r="EZ777">
            <v>0</v>
          </cell>
          <cell r="FA777">
            <v>0</v>
          </cell>
          <cell r="FB777">
            <v>0</v>
          </cell>
          <cell r="FC777">
            <v>0</v>
          </cell>
          <cell r="FD777">
            <v>0</v>
          </cell>
          <cell r="FE777">
            <v>0</v>
          </cell>
          <cell r="FF777">
            <v>0</v>
          </cell>
          <cell r="FG777">
            <v>0</v>
          </cell>
          <cell r="FH777">
            <v>0</v>
          </cell>
          <cell r="FI777">
            <v>0</v>
          </cell>
          <cell r="FJ777">
            <v>0</v>
          </cell>
          <cell r="FK777">
            <v>0</v>
          </cell>
          <cell r="FL777">
            <v>0</v>
          </cell>
          <cell r="FM777">
            <v>0</v>
          </cell>
          <cell r="FN777">
            <v>0</v>
          </cell>
          <cell r="FO777">
            <v>0</v>
          </cell>
          <cell r="FP777">
            <v>0</v>
          </cell>
          <cell r="FQ777">
            <v>0</v>
          </cell>
          <cell r="FR777">
            <v>0</v>
          </cell>
          <cell r="FS777">
            <v>0</v>
          </cell>
          <cell r="FT777">
            <v>0</v>
          </cell>
          <cell r="FU777">
            <v>0</v>
          </cell>
          <cell r="FV777">
            <v>0</v>
          </cell>
          <cell r="FW777">
            <v>0</v>
          </cell>
          <cell r="FX777">
            <v>0</v>
          </cell>
          <cell r="FY777">
            <v>0</v>
          </cell>
          <cell r="FZ777">
            <v>0</v>
          </cell>
          <cell r="GA777">
            <v>0</v>
          </cell>
          <cell r="GB777">
            <v>0</v>
          </cell>
          <cell r="GC777">
            <v>0</v>
          </cell>
          <cell r="GD777">
            <v>0</v>
          </cell>
          <cell r="GE777">
            <v>0</v>
          </cell>
          <cell r="GF777">
            <v>0</v>
          </cell>
          <cell r="GG777">
            <v>0</v>
          </cell>
          <cell r="GH777">
            <v>0</v>
          </cell>
          <cell r="GI777">
            <v>0</v>
          </cell>
          <cell r="GJ777">
            <v>0</v>
          </cell>
          <cell r="GK777">
            <v>0</v>
          </cell>
          <cell r="GL777">
            <v>0</v>
          </cell>
          <cell r="GM777">
            <v>0</v>
          </cell>
          <cell r="GN777">
            <v>0</v>
          </cell>
          <cell r="GO777">
            <v>0</v>
          </cell>
          <cell r="GP777">
            <v>0</v>
          </cell>
          <cell r="GQ777">
            <v>0</v>
          </cell>
          <cell r="GR777">
            <v>0</v>
          </cell>
          <cell r="GS777">
            <v>0</v>
          </cell>
          <cell r="GT777">
            <v>0</v>
          </cell>
          <cell r="GU777">
            <v>0</v>
          </cell>
          <cell r="GV777">
            <v>0</v>
          </cell>
          <cell r="GW777">
            <v>0</v>
          </cell>
          <cell r="GX777">
            <v>0</v>
          </cell>
          <cell r="GY777">
            <v>0</v>
          </cell>
          <cell r="GZ777">
            <v>0</v>
          </cell>
          <cell r="HA777">
            <v>0</v>
          </cell>
          <cell r="HB777">
            <v>0</v>
          </cell>
          <cell r="HC777">
            <v>0</v>
          </cell>
          <cell r="HD777">
            <v>0</v>
          </cell>
          <cell r="HE777">
            <v>0</v>
          </cell>
          <cell r="HF777">
            <v>0</v>
          </cell>
          <cell r="HG777">
            <v>0</v>
          </cell>
          <cell r="HH777">
            <v>0</v>
          </cell>
          <cell r="HI777">
            <v>0</v>
          </cell>
          <cell r="HJ777">
            <v>0</v>
          </cell>
          <cell r="HK777">
            <v>0</v>
          </cell>
          <cell r="HL777">
            <v>0</v>
          </cell>
          <cell r="HM777">
            <v>0</v>
          </cell>
          <cell r="HN777">
            <v>0</v>
          </cell>
          <cell r="HO777">
            <v>0</v>
          </cell>
          <cell r="HP777">
            <v>0</v>
          </cell>
          <cell r="HQ777">
            <v>0</v>
          </cell>
          <cell r="HR777">
            <v>0</v>
          </cell>
          <cell r="HS777">
            <v>0</v>
          </cell>
          <cell r="HT777">
            <v>0</v>
          </cell>
          <cell r="HU777">
            <v>0</v>
          </cell>
          <cell r="HV777">
            <v>0</v>
          </cell>
          <cell r="HW777">
            <v>0</v>
          </cell>
          <cell r="HX777">
            <v>0</v>
          </cell>
          <cell r="HY777">
            <v>0</v>
          </cell>
          <cell r="HZ777">
            <v>0</v>
          </cell>
          <cell r="IA777">
            <v>0</v>
          </cell>
          <cell r="IB777">
            <v>0</v>
          </cell>
          <cell r="IC777">
            <v>0</v>
          </cell>
          <cell r="ID777">
            <v>0</v>
          </cell>
          <cell r="IE777">
            <v>0</v>
          </cell>
          <cell r="IF777">
            <v>0</v>
          </cell>
          <cell r="IG777">
            <v>0</v>
          </cell>
          <cell r="IH777">
            <v>0</v>
          </cell>
          <cell r="II777">
            <v>0</v>
          </cell>
          <cell r="IJ777">
            <v>0</v>
          </cell>
          <cell r="IK777">
            <v>0</v>
          </cell>
          <cell r="IL777">
            <v>0</v>
          </cell>
          <cell r="IM777">
            <v>0</v>
          </cell>
          <cell r="IN777">
            <v>0</v>
          </cell>
          <cell r="IO777">
            <v>0</v>
          </cell>
          <cell r="IP777">
            <v>0</v>
          </cell>
          <cell r="IQ777">
            <v>0</v>
          </cell>
          <cell r="IR777">
            <v>0</v>
          </cell>
          <cell r="IS777">
            <v>0</v>
          </cell>
          <cell r="IT777">
            <v>0</v>
          </cell>
          <cell r="IU777">
            <v>0</v>
          </cell>
          <cell r="IV777">
            <v>0</v>
          </cell>
          <cell r="IW777">
            <v>0</v>
          </cell>
          <cell r="IX777">
            <v>0</v>
          </cell>
          <cell r="IY777">
            <v>0</v>
          </cell>
          <cell r="IZ777">
            <v>0</v>
          </cell>
          <cell r="JA777">
            <v>0</v>
          </cell>
          <cell r="JB777">
            <v>0</v>
          </cell>
          <cell r="JC777">
            <v>0</v>
          </cell>
          <cell r="JD777">
            <v>0</v>
          </cell>
          <cell r="JE777">
            <v>0</v>
          </cell>
          <cell r="JF777">
            <v>0</v>
          </cell>
          <cell r="JG777">
            <v>0</v>
          </cell>
          <cell r="JH777">
            <v>0</v>
          </cell>
          <cell r="JI777">
            <v>0</v>
          </cell>
          <cell r="JJ777">
            <v>0</v>
          </cell>
          <cell r="JK777">
            <v>0</v>
          </cell>
          <cell r="JL777">
            <v>0</v>
          </cell>
          <cell r="JM777">
            <v>0</v>
          </cell>
          <cell r="JN777">
            <v>0</v>
          </cell>
          <cell r="JO777">
            <v>0</v>
          </cell>
          <cell r="JP777">
            <v>0</v>
          </cell>
          <cell r="JQ777">
            <v>0</v>
          </cell>
        </row>
        <row r="778">
          <cell r="D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  <cell r="EJ778">
            <v>0</v>
          </cell>
          <cell r="EK778">
            <v>0</v>
          </cell>
          <cell r="EL778">
            <v>0</v>
          </cell>
          <cell r="EM778">
            <v>0</v>
          </cell>
          <cell r="EN778">
            <v>0</v>
          </cell>
          <cell r="EO778">
            <v>0</v>
          </cell>
          <cell r="EP778">
            <v>0</v>
          </cell>
          <cell r="EQ778">
            <v>0</v>
          </cell>
          <cell r="ER778">
            <v>0</v>
          </cell>
          <cell r="ES778">
            <v>0</v>
          </cell>
          <cell r="ET778">
            <v>0</v>
          </cell>
          <cell r="EU778">
            <v>0</v>
          </cell>
          <cell r="EV778">
            <v>0</v>
          </cell>
          <cell r="EW778">
            <v>0</v>
          </cell>
          <cell r="EX778">
            <v>0</v>
          </cell>
          <cell r="EY778">
            <v>0</v>
          </cell>
          <cell r="EZ778">
            <v>0</v>
          </cell>
          <cell r="FA778">
            <v>0</v>
          </cell>
          <cell r="FB778">
            <v>0</v>
          </cell>
          <cell r="FC778">
            <v>0</v>
          </cell>
          <cell r="FD778">
            <v>0</v>
          </cell>
          <cell r="FE778">
            <v>0</v>
          </cell>
          <cell r="FF778">
            <v>0</v>
          </cell>
          <cell r="FG778">
            <v>0</v>
          </cell>
          <cell r="FH778">
            <v>0</v>
          </cell>
          <cell r="FI778">
            <v>0</v>
          </cell>
          <cell r="FJ778">
            <v>0</v>
          </cell>
          <cell r="FK778">
            <v>0</v>
          </cell>
          <cell r="FL778">
            <v>0</v>
          </cell>
          <cell r="FM778">
            <v>0</v>
          </cell>
          <cell r="FN778">
            <v>0</v>
          </cell>
          <cell r="FO778">
            <v>0</v>
          </cell>
          <cell r="FP778">
            <v>0</v>
          </cell>
          <cell r="FQ778">
            <v>0</v>
          </cell>
          <cell r="FR778">
            <v>0</v>
          </cell>
          <cell r="FS778">
            <v>0</v>
          </cell>
          <cell r="FT778">
            <v>0</v>
          </cell>
          <cell r="FU778">
            <v>0</v>
          </cell>
          <cell r="FV778">
            <v>0</v>
          </cell>
          <cell r="FW778">
            <v>0</v>
          </cell>
          <cell r="FX778">
            <v>0</v>
          </cell>
          <cell r="FY778">
            <v>0</v>
          </cell>
          <cell r="FZ778">
            <v>0</v>
          </cell>
          <cell r="GA778">
            <v>0</v>
          </cell>
          <cell r="GB778">
            <v>0</v>
          </cell>
          <cell r="GC778">
            <v>0</v>
          </cell>
          <cell r="GD778">
            <v>0</v>
          </cell>
          <cell r="GE778">
            <v>0</v>
          </cell>
          <cell r="GF778">
            <v>0</v>
          </cell>
          <cell r="GG778">
            <v>0</v>
          </cell>
          <cell r="GH778">
            <v>0</v>
          </cell>
          <cell r="GI778">
            <v>0</v>
          </cell>
          <cell r="GJ778">
            <v>0</v>
          </cell>
          <cell r="GK778">
            <v>0</v>
          </cell>
          <cell r="GL778">
            <v>0</v>
          </cell>
          <cell r="GM778">
            <v>0</v>
          </cell>
          <cell r="GN778">
            <v>0</v>
          </cell>
          <cell r="GO778">
            <v>0</v>
          </cell>
          <cell r="GP778">
            <v>0</v>
          </cell>
          <cell r="GQ778">
            <v>0</v>
          </cell>
          <cell r="GR778">
            <v>0</v>
          </cell>
          <cell r="GS778">
            <v>0</v>
          </cell>
          <cell r="GT778">
            <v>0</v>
          </cell>
          <cell r="GU778">
            <v>0</v>
          </cell>
          <cell r="GV778">
            <v>0</v>
          </cell>
          <cell r="GW778">
            <v>0</v>
          </cell>
          <cell r="GX778">
            <v>0</v>
          </cell>
          <cell r="GY778">
            <v>0</v>
          </cell>
          <cell r="GZ778">
            <v>0</v>
          </cell>
          <cell r="HA778">
            <v>0</v>
          </cell>
          <cell r="HB778">
            <v>0</v>
          </cell>
          <cell r="HC778">
            <v>0</v>
          </cell>
          <cell r="HD778">
            <v>0</v>
          </cell>
          <cell r="HE778">
            <v>0</v>
          </cell>
          <cell r="HF778">
            <v>0</v>
          </cell>
          <cell r="HG778">
            <v>0</v>
          </cell>
          <cell r="HH778">
            <v>0</v>
          </cell>
          <cell r="HI778">
            <v>0</v>
          </cell>
          <cell r="HJ778">
            <v>0</v>
          </cell>
          <cell r="HK778">
            <v>0</v>
          </cell>
          <cell r="HL778">
            <v>0</v>
          </cell>
          <cell r="HM778">
            <v>0</v>
          </cell>
          <cell r="HN778">
            <v>0</v>
          </cell>
          <cell r="HO778">
            <v>0</v>
          </cell>
          <cell r="HP778">
            <v>0</v>
          </cell>
          <cell r="HQ778">
            <v>0</v>
          </cell>
          <cell r="HR778">
            <v>0</v>
          </cell>
          <cell r="HS778">
            <v>0</v>
          </cell>
          <cell r="HT778">
            <v>0</v>
          </cell>
          <cell r="HU778">
            <v>0</v>
          </cell>
          <cell r="HV778">
            <v>0</v>
          </cell>
          <cell r="HW778">
            <v>0</v>
          </cell>
          <cell r="HX778">
            <v>0</v>
          </cell>
          <cell r="HY778">
            <v>0</v>
          </cell>
          <cell r="HZ778">
            <v>0</v>
          </cell>
          <cell r="IA778">
            <v>0</v>
          </cell>
          <cell r="IB778">
            <v>0</v>
          </cell>
          <cell r="IC778">
            <v>0</v>
          </cell>
          <cell r="ID778">
            <v>0</v>
          </cell>
          <cell r="IE778">
            <v>0</v>
          </cell>
          <cell r="IF778">
            <v>0</v>
          </cell>
          <cell r="IG778">
            <v>0</v>
          </cell>
          <cell r="IH778">
            <v>0</v>
          </cell>
          <cell r="II778">
            <v>0</v>
          </cell>
          <cell r="IJ778">
            <v>0</v>
          </cell>
          <cell r="IK778">
            <v>0</v>
          </cell>
          <cell r="IL778">
            <v>0</v>
          </cell>
          <cell r="IM778">
            <v>0</v>
          </cell>
          <cell r="IN778">
            <v>0</v>
          </cell>
          <cell r="IO778">
            <v>0</v>
          </cell>
          <cell r="IP778">
            <v>0</v>
          </cell>
          <cell r="IQ778">
            <v>0</v>
          </cell>
          <cell r="IR778">
            <v>0</v>
          </cell>
          <cell r="IS778">
            <v>0</v>
          </cell>
          <cell r="IT778">
            <v>0</v>
          </cell>
          <cell r="IU778">
            <v>0</v>
          </cell>
          <cell r="IV778">
            <v>0</v>
          </cell>
          <cell r="IW778">
            <v>0</v>
          </cell>
          <cell r="IX778">
            <v>0</v>
          </cell>
          <cell r="IY778">
            <v>0</v>
          </cell>
          <cell r="IZ778">
            <v>0</v>
          </cell>
          <cell r="JA778">
            <v>0</v>
          </cell>
          <cell r="JB778">
            <v>0</v>
          </cell>
          <cell r="JC778">
            <v>0</v>
          </cell>
          <cell r="JD778">
            <v>0</v>
          </cell>
          <cell r="JE778">
            <v>0</v>
          </cell>
          <cell r="JF778">
            <v>0</v>
          </cell>
          <cell r="JG778">
            <v>0</v>
          </cell>
          <cell r="JH778">
            <v>0</v>
          </cell>
          <cell r="JI778">
            <v>0</v>
          </cell>
          <cell r="JJ778">
            <v>0</v>
          </cell>
          <cell r="JK778">
            <v>0</v>
          </cell>
          <cell r="JL778">
            <v>0</v>
          </cell>
          <cell r="JM778">
            <v>0</v>
          </cell>
          <cell r="JN778">
            <v>0</v>
          </cell>
          <cell r="JO778">
            <v>0</v>
          </cell>
          <cell r="JP778">
            <v>0</v>
          </cell>
          <cell r="JQ778">
            <v>0</v>
          </cell>
        </row>
        <row r="779">
          <cell r="D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  <cell r="EJ779">
            <v>0</v>
          </cell>
          <cell r="EK779">
            <v>0</v>
          </cell>
          <cell r="EL779">
            <v>0</v>
          </cell>
          <cell r="EM779">
            <v>0</v>
          </cell>
          <cell r="EN779">
            <v>0</v>
          </cell>
          <cell r="EO779">
            <v>0</v>
          </cell>
          <cell r="EP779">
            <v>0</v>
          </cell>
          <cell r="EQ779">
            <v>0</v>
          </cell>
          <cell r="ER779">
            <v>0</v>
          </cell>
          <cell r="ES779">
            <v>0</v>
          </cell>
          <cell r="ET779">
            <v>0</v>
          </cell>
          <cell r="EU779">
            <v>0</v>
          </cell>
          <cell r="EV779">
            <v>0</v>
          </cell>
          <cell r="EW779">
            <v>0</v>
          </cell>
          <cell r="EX779">
            <v>0</v>
          </cell>
          <cell r="EY779">
            <v>0</v>
          </cell>
          <cell r="EZ779">
            <v>0</v>
          </cell>
          <cell r="FA779">
            <v>0</v>
          </cell>
          <cell r="FB779">
            <v>0</v>
          </cell>
          <cell r="FC779">
            <v>0</v>
          </cell>
          <cell r="FD779">
            <v>0</v>
          </cell>
          <cell r="FE779">
            <v>0</v>
          </cell>
          <cell r="FF779">
            <v>0</v>
          </cell>
          <cell r="FG779">
            <v>0</v>
          </cell>
          <cell r="FH779">
            <v>0</v>
          </cell>
          <cell r="FI779">
            <v>0</v>
          </cell>
          <cell r="FJ779">
            <v>0</v>
          </cell>
          <cell r="FK779">
            <v>0</v>
          </cell>
          <cell r="FL779">
            <v>0</v>
          </cell>
          <cell r="FM779">
            <v>0</v>
          </cell>
          <cell r="FN779">
            <v>0</v>
          </cell>
          <cell r="FO779">
            <v>0</v>
          </cell>
          <cell r="FP779">
            <v>0</v>
          </cell>
          <cell r="FQ779">
            <v>0</v>
          </cell>
          <cell r="FR779">
            <v>0</v>
          </cell>
          <cell r="FS779">
            <v>0</v>
          </cell>
          <cell r="FT779">
            <v>0</v>
          </cell>
          <cell r="FU779">
            <v>0</v>
          </cell>
          <cell r="FV779">
            <v>0</v>
          </cell>
          <cell r="FW779">
            <v>0</v>
          </cell>
          <cell r="FX779">
            <v>0</v>
          </cell>
          <cell r="FY779">
            <v>0</v>
          </cell>
          <cell r="FZ779">
            <v>0</v>
          </cell>
          <cell r="GA779">
            <v>0</v>
          </cell>
          <cell r="GB779">
            <v>0</v>
          </cell>
          <cell r="GC779">
            <v>0</v>
          </cell>
          <cell r="GD779">
            <v>0</v>
          </cell>
          <cell r="GE779">
            <v>0</v>
          </cell>
          <cell r="GF779">
            <v>0</v>
          </cell>
          <cell r="GG779">
            <v>0</v>
          </cell>
          <cell r="GH779">
            <v>0</v>
          </cell>
          <cell r="GI779">
            <v>0</v>
          </cell>
          <cell r="GJ779">
            <v>0</v>
          </cell>
          <cell r="GK779">
            <v>0</v>
          </cell>
          <cell r="GL779">
            <v>0</v>
          </cell>
          <cell r="GM779">
            <v>0</v>
          </cell>
          <cell r="GN779">
            <v>0</v>
          </cell>
          <cell r="GO779">
            <v>0</v>
          </cell>
          <cell r="GP779">
            <v>0</v>
          </cell>
          <cell r="GQ779">
            <v>0</v>
          </cell>
          <cell r="GR779">
            <v>0</v>
          </cell>
          <cell r="GS779">
            <v>0</v>
          </cell>
          <cell r="GT779">
            <v>0</v>
          </cell>
          <cell r="GU779">
            <v>0</v>
          </cell>
          <cell r="GV779">
            <v>0</v>
          </cell>
          <cell r="GW779">
            <v>0</v>
          </cell>
          <cell r="GX779">
            <v>0</v>
          </cell>
          <cell r="GY779">
            <v>0</v>
          </cell>
          <cell r="GZ779">
            <v>0</v>
          </cell>
          <cell r="HA779">
            <v>0</v>
          </cell>
          <cell r="HB779">
            <v>0</v>
          </cell>
          <cell r="HC779">
            <v>0</v>
          </cell>
          <cell r="HD779">
            <v>0</v>
          </cell>
          <cell r="HE779">
            <v>0</v>
          </cell>
          <cell r="HF779">
            <v>0</v>
          </cell>
          <cell r="HG779">
            <v>0</v>
          </cell>
          <cell r="HH779">
            <v>0</v>
          </cell>
          <cell r="HI779">
            <v>0</v>
          </cell>
          <cell r="HJ779">
            <v>0</v>
          </cell>
          <cell r="HK779">
            <v>0</v>
          </cell>
          <cell r="HL779">
            <v>0</v>
          </cell>
          <cell r="HM779">
            <v>0</v>
          </cell>
          <cell r="HN779">
            <v>0</v>
          </cell>
          <cell r="HO779">
            <v>0</v>
          </cell>
          <cell r="HP779">
            <v>0</v>
          </cell>
          <cell r="HQ779">
            <v>0</v>
          </cell>
          <cell r="HR779">
            <v>0</v>
          </cell>
          <cell r="HS779">
            <v>0</v>
          </cell>
          <cell r="HT779">
            <v>0</v>
          </cell>
          <cell r="HU779">
            <v>0</v>
          </cell>
          <cell r="HV779">
            <v>0</v>
          </cell>
          <cell r="HW779">
            <v>0</v>
          </cell>
          <cell r="HX779">
            <v>0</v>
          </cell>
          <cell r="HY779">
            <v>0</v>
          </cell>
          <cell r="HZ779">
            <v>0</v>
          </cell>
          <cell r="IA779">
            <v>0</v>
          </cell>
          <cell r="IB779">
            <v>0</v>
          </cell>
          <cell r="IC779">
            <v>0</v>
          </cell>
          <cell r="ID779">
            <v>0</v>
          </cell>
          <cell r="IE779">
            <v>0</v>
          </cell>
          <cell r="IF779">
            <v>0</v>
          </cell>
          <cell r="IG779">
            <v>0</v>
          </cell>
          <cell r="IH779">
            <v>0</v>
          </cell>
          <cell r="II779">
            <v>0</v>
          </cell>
          <cell r="IJ779">
            <v>0</v>
          </cell>
          <cell r="IK779">
            <v>0</v>
          </cell>
          <cell r="IL779">
            <v>0</v>
          </cell>
          <cell r="IM779">
            <v>0</v>
          </cell>
          <cell r="IN779">
            <v>0</v>
          </cell>
          <cell r="IO779">
            <v>0</v>
          </cell>
          <cell r="IP779">
            <v>0</v>
          </cell>
          <cell r="IQ779">
            <v>0</v>
          </cell>
          <cell r="IR779">
            <v>0</v>
          </cell>
          <cell r="IS779">
            <v>0</v>
          </cell>
          <cell r="IT779">
            <v>0</v>
          </cell>
          <cell r="IU779">
            <v>0</v>
          </cell>
          <cell r="IV779">
            <v>0</v>
          </cell>
          <cell r="IW779">
            <v>0</v>
          </cell>
          <cell r="IX779">
            <v>0</v>
          </cell>
          <cell r="IY779">
            <v>0</v>
          </cell>
          <cell r="IZ779">
            <v>0</v>
          </cell>
          <cell r="JA779">
            <v>0</v>
          </cell>
          <cell r="JB779">
            <v>0</v>
          </cell>
          <cell r="JC779">
            <v>0</v>
          </cell>
          <cell r="JD779">
            <v>0</v>
          </cell>
          <cell r="JE779">
            <v>0</v>
          </cell>
          <cell r="JF779">
            <v>0</v>
          </cell>
          <cell r="JG779">
            <v>0</v>
          </cell>
          <cell r="JH779">
            <v>0</v>
          </cell>
          <cell r="JI779">
            <v>0</v>
          </cell>
          <cell r="JJ779">
            <v>0</v>
          </cell>
          <cell r="JK779">
            <v>0</v>
          </cell>
          <cell r="JL779">
            <v>0</v>
          </cell>
          <cell r="JM779">
            <v>0</v>
          </cell>
          <cell r="JN779">
            <v>0</v>
          </cell>
          <cell r="JO779">
            <v>0</v>
          </cell>
          <cell r="JP779">
            <v>0</v>
          </cell>
          <cell r="JQ779">
            <v>0</v>
          </cell>
        </row>
        <row r="780">
          <cell r="D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  <cell r="EJ780">
            <v>0</v>
          </cell>
          <cell r="EK780">
            <v>0</v>
          </cell>
          <cell r="EL780">
            <v>0</v>
          </cell>
          <cell r="EM780">
            <v>0</v>
          </cell>
          <cell r="EN780">
            <v>0</v>
          </cell>
          <cell r="EO780">
            <v>0</v>
          </cell>
          <cell r="EP780">
            <v>0</v>
          </cell>
          <cell r="EQ780">
            <v>0</v>
          </cell>
          <cell r="ER780">
            <v>0</v>
          </cell>
          <cell r="ES780">
            <v>0</v>
          </cell>
          <cell r="ET780">
            <v>0</v>
          </cell>
          <cell r="EU780">
            <v>0</v>
          </cell>
          <cell r="EV780">
            <v>0</v>
          </cell>
          <cell r="EW780">
            <v>0</v>
          </cell>
          <cell r="EX780">
            <v>0</v>
          </cell>
          <cell r="EY780">
            <v>0</v>
          </cell>
          <cell r="EZ780">
            <v>0</v>
          </cell>
          <cell r="FA780">
            <v>0</v>
          </cell>
          <cell r="FB780">
            <v>0</v>
          </cell>
          <cell r="FC780">
            <v>0</v>
          </cell>
          <cell r="FD780">
            <v>0</v>
          </cell>
          <cell r="FE780">
            <v>0</v>
          </cell>
          <cell r="FF780">
            <v>0</v>
          </cell>
          <cell r="FG780">
            <v>0</v>
          </cell>
          <cell r="FH780">
            <v>0</v>
          </cell>
          <cell r="FI780">
            <v>0</v>
          </cell>
          <cell r="FJ780">
            <v>0</v>
          </cell>
          <cell r="FK780">
            <v>0</v>
          </cell>
          <cell r="FL780">
            <v>0</v>
          </cell>
          <cell r="FM780">
            <v>0</v>
          </cell>
          <cell r="FN780">
            <v>0</v>
          </cell>
          <cell r="FO780">
            <v>0</v>
          </cell>
          <cell r="FP780">
            <v>0</v>
          </cell>
          <cell r="FQ780">
            <v>0</v>
          </cell>
          <cell r="FR780">
            <v>0</v>
          </cell>
          <cell r="FS780">
            <v>0</v>
          </cell>
          <cell r="FT780">
            <v>0</v>
          </cell>
          <cell r="FU780">
            <v>0</v>
          </cell>
          <cell r="FV780">
            <v>0</v>
          </cell>
          <cell r="FW780">
            <v>0</v>
          </cell>
          <cell r="FX780">
            <v>0</v>
          </cell>
          <cell r="FY780">
            <v>0</v>
          </cell>
          <cell r="FZ780">
            <v>0</v>
          </cell>
          <cell r="GA780">
            <v>0</v>
          </cell>
          <cell r="GB780">
            <v>0</v>
          </cell>
          <cell r="GC780">
            <v>0</v>
          </cell>
          <cell r="GD780">
            <v>0</v>
          </cell>
          <cell r="GE780">
            <v>0</v>
          </cell>
          <cell r="GF780">
            <v>0</v>
          </cell>
          <cell r="GG780">
            <v>0</v>
          </cell>
          <cell r="GH780">
            <v>0</v>
          </cell>
          <cell r="GI780">
            <v>0</v>
          </cell>
          <cell r="GJ780">
            <v>0</v>
          </cell>
          <cell r="GK780">
            <v>0</v>
          </cell>
          <cell r="GL780">
            <v>0</v>
          </cell>
          <cell r="GM780">
            <v>0</v>
          </cell>
          <cell r="GN780">
            <v>0</v>
          </cell>
          <cell r="GO780">
            <v>0</v>
          </cell>
          <cell r="GP780">
            <v>0</v>
          </cell>
          <cell r="GQ780">
            <v>0</v>
          </cell>
          <cell r="GR780">
            <v>0</v>
          </cell>
          <cell r="GS780">
            <v>0</v>
          </cell>
          <cell r="GT780">
            <v>0</v>
          </cell>
          <cell r="GU780">
            <v>0</v>
          </cell>
          <cell r="GV780">
            <v>0</v>
          </cell>
          <cell r="GW780">
            <v>0</v>
          </cell>
          <cell r="GX780">
            <v>0</v>
          </cell>
          <cell r="GY780">
            <v>0</v>
          </cell>
          <cell r="GZ780">
            <v>0</v>
          </cell>
          <cell r="HA780">
            <v>0</v>
          </cell>
          <cell r="HB780">
            <v>0</v>
          </cell>
          <cell r="HC780">
            <v>0</v>
          </cell>
          <cell r="HD780">
            <v>0</v>
          </cell>
          <cell r="HE780">
            <v>0</v>
          </cell>
          <cell r="HF780">
            <v>0</v>
          </cell>
          <cell r="HG780">
            <v>0</v>
          </cell>
          <cell r="HH780">
            <v>0</v>
          </cell>
          <cell r="HI780">
            <v>0</v>
          </cell>
          <cell r="HJ780">
            <v>0</v>
          </cell>
          <cell r="HK780">
            <v>0</v>
          </cell>
          <cell r="HL780">
            <v>0</v>
          </cell>
          <cell r="HM780">
            <v>0</v>
          </cell>
          <cell r="HN780">
            <v>0</v>
          </cell>
          <cell r="HO780">
            <v>0</v>
          </cell>
          <cell r="HP780">
            <v>0</v>
          </cell>
          <cell r="HQ780">
            <v>0</v>
          </cell>
          <cell r="HR780">
            <v>0</v>
          </cell>
          <cell r="HS780">
            <v>0</v>
          </cell>
          <cell r="HT780">
            <v>0</v>
          </cell>
          <cell r="HU780">
            <v>0</v>
          </cell>
          <cell r="HV780">
            <v>0</v>
          </cell>
          <cell r="HW780">
            <v>0</v>
          </cell>
          <cell r="HX780">
            <v>0</v>
          </cell>
          <cell r="HY780">
            <v>0</v>
          </cell>
          <cell r="HZ780">
            <v>0</v>
          </cell>
          <cell r="IA780">
            <v>0</v>
          </cell>
          <cell r="IB780">
            <v>0</v>
          </cell>
          <cell r="IC780">
            <v>0</v>
          </cell>
          <cell r="ID780">
            <v>0</v>
          </cell>
          <cell r="IE780">
            <v>0</v>
          </cell>
          <cell r="IF780">
            <v>0</v>
          </cell>
          <cell r="IG780">
            <v>0</v>
          </cell>
          <cell r="IH780">
            <v>0</v>
          </cell>
          <cell r="II780">
            <v>0</v>
          </cell>
          <cell r="IJ780">
            <v>0</v>
          </cell>
          <cell r="IK780">
            <v>0</v>
          </cell>
          <cell r="IL780">
            <v>0</v>
          </cell>
          <cell r="IM780">
            <v>0</v>
          </cell>
          <cell r="IN780">
            <v>0</v>
          </cell>
          <cell r="IO780">
            <v>0</v>
          </cell>
          <cell r="IP780">
            <v>0</v>
          </cell>
          <cell r="IQ780">
            <v>0</v>
          </cell>
          <cell r="IR780">
            <v>0</v>
          </cell>
          <cell r="IS780">
            <v>0</v>
          </cell>
          <cell r="IT780">
            <v>0</v>
          </cell>
          <cell r="IU780">
            <v>0</v>
          </cell>
          <cell r="IV780">
            <v>0</v>
          </cell>
          <cell r="IW780">
            <v>0</v>
          </cell>
          <cell r="IX780">
            <v>0</v>
          </cell>
          <cell r="IY780">
            <v>0</v>
          </cell>
          <cell r="IZ780">
            <v>0</v>
          </cell>
          <cell r="JA780">
            <v>0</v>
          </cell>
          <cell r="JB780">
            <v>0</v>
          </cell>
          <cell r="JC780">
            <v>0</v>
          </cell>
          <cell r="JD780">
            <v>0</v>
          </cell>
          <cell r="JE780">
            <v>0</v>
          </cell>
          <cell r="JF780">
            <v>0</v>
          </cell>
          <cell r="JG780">
            <v>0</v>
          </cell>
          <cell r="JH780">
            <v>0</v>
          </cell>
          <cell r="JI780">
            <v>0</v>
          </cell>
          <cell r="JJ780">
            <v>0</v>
          </cell>
          <cell r="JK780">
            <v>0</v>
          </cell>
          <cell r="JL780">
            <v>0</v>
          </cell>
          <cell r="JM780">
            <v>0</v>
          </cell>
          <cell r="JN780">
            <v>0</v>
          </cell>
          <cell r="JO780">
            <v>0</v>
          </cell>
          <cell r="JP780">
            <v>0</v>
          </cell>
          <cell r="JQ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-1.5116557549999965E-2</v>
          </cell>
          <cell r="BS781">
            <v>1.7071740000000001E-3</v>
          </cell>
          <cell r="BT781">
            <v>-2.0281889900000058E-3</v>
          </cell>
          <cell r="BU781">
            <v>-2.0526367259999984E-2</v>
          </cell>
          <cell r="BV781">
            <v>5.0985203899999998E-3</v>
          </cell>
          <cell r="BW781">
            <v>3.537810020000004E-3</v>
          </cell>
          <cell r="BX781">
            <v>0</v>
          </cell>
          <cell r="BY781">
            <v>0</v>
          </cell>
          <cell r="BZ781">
            <v>1.3309071999999996E-2</v>
          </cell>
          <cell r="CA781">
            <v>-1.9542554699999992E-3</v>
          </cell>
          <cell r="CB781">
            <v>-1.4260322239999998E-2</v>
          </cell>
          <cell r="CC781">
            <v>0</v>
          </cell>
          <cell r="CD781">
            <v>0</v>
          </cell>
          <cell r="CE781">
            <v>1.9981572119999846E-2</v>
          </cell>
          <cell r="CF781">
            <v>1.7071739999999997E-3</v>
          </cell>
          <cell r="CG781">
            <v>-2.7131120000000314E-3</v>
          </cell>
          <cell r="CH781">
            <v>5.6996693299999901E-3</v>
          </cell>
          <cell r="CI781">
            <v>4.0421064099999959E-3</v>
          </cell>
          <cell r="CJ781">
            <v>1.1245734380000011E-2</v>
          </cell>
          <cell r="CK781">
            <v>0</v>
          </cell>
          <cell r="CL781">
            <v>0</v>
          </cell>
          <cell r="CM781">
            <v>1.7071739999999988E-3</v>
          </cell>
          <cell r="CN781">
            <v>-1.7071739999999988E-3</v>
          </cell>
          <cell r="CO781">
            <v>0</v>
          </cell>
          <cell r="CP781">
            <v>0</v>
          </cell>
          <cell r="CQ781">
            <v>0</v>
          </cell>
          <cell r="CR781">
            <v>3.3104898850000009E-2</v>
          </cell>
          <cell r="CS781">
            <v>0</v>
          </cell>
          <cell r="CT781">
            <v>5.3067150400000207E-3</v>
          </cell>
          <cell r="CU781">
            <v>1.7689050100000436E-3</v>
          </cell>
          <cell r="CV781">
            <v>-1.8193346499999985E-2</v>
          </cell>
          <cell r="CW781">
            <v>3.4832000000001306E-4</v>
          </cell>
          <cell r="CX781">
            <v>4.1979521170000006E-2</v>
          </cell>
          <cell r="CY781">
            <v>1.2157430000000052E-3</v>
          </cell>
          <cell r="CZ781">
            <v>6.7904112999999863E-4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5.031790666999969E-2</v>
          </cell>
          <cell r="DF781">
            <v>1.7071740000000005E-3</v>
          </cell>
          <cell r="DG781">
            <v>1.8306360299999991E-3</v>
          </cell>
          <cell r="DH781">
            <v>2.865889800000021E-4</v>
          </cell>
          <cell r="DI781">
            <v>-3.4185452599999611E-3</v>
          </cell>
          <cell r="DJ781">
            <v>3.1049651169999942E-2</v>
          </cell>
          <cell r="DK781">
            <v>1.9541752220000014E-2</v>
          </cell>
          <cell r="DL781">
            <v>-8.3797079999999718E-5</v>
          </cell>
          <cell r="DM781">
            <v>1.6198679199999969E-3</v>
          </cell>
          <cell r="DN781">
            <v>-3.3518834000000053E-4</v>
          </cell>
          <cell r="DO781">
            <v>-1.8185019599999963E-3</v>
          </cell>
          <cell r="DP781">
            <v>-6.1731009999999725E-5</v>
          </cell>
          <cell r="DQ781">
            <v>0</v>
          </cell>
          <cell r="DR781">
            <v>4.0330165050000089E-2</v>
          </cell>
          <cell r="DS781">
            <v>0</v>
          </cell>
          <cell r="DT781">
            <v>1.1794345600000006E-2</v>
          </cell>
          <cell r="DU781">
            <v>2.4283076399999604E-3</v>
          </cell>
          <cell r="DV781">
            <v>3.6222339999997244E-4</v>
          </cell>
          <cell r="DW781">
            <v>2.1100963160000014E-2</v>
          </cell>
          <cell r="DX781">
            <v>3.5880725999999918E-3</v>
          </cell>
          <cell r="DY781">
            <v>0</v>
          </cell>
          <cell r="DZ781">
            <v>-3.8861300199999962E-3</v>
          </cell>
          <cell r="EA781">
            <v>6.489233669999997E-3</v>
          </cell>
          <cell r="EB781">
            <v>-1.4233889800000094E-3</v>
          </cell>
          <cell r="EC781">
            <v>-1.2346201999999988E-4</v>
          </cell>
          <cell r="ED781">
            <v>0</v>
          </cell>
          <cell r="EE781">
            <v>4.0692550640000102E-2</v>
          </cell>
          <cell r="EF781">
            <v>1.7071740000000005E-3</v>
          </cell>
          <cell r="EG781">
            <v>1.3541316689999999E-2</v>
          </cell>
          <cell r="EH781">
            <v>5.4818084500000419E-3</v>
          </cell>
          <cell r="EI781">
            <v>0</v>
          </cell>
          <cell r="EJ781">
            <v>1.768905010000002E-3</v>
          </cell>
          <cell r="EK781">
            <v>2.4655450100000073E-3</v>
          </cell>
          <cell r="EL781">
            <v>0</v>
          </cell>
          <cell r="EM781">
            <v>3.3454663999999967E-3</v>
          </cell>
          <cell r="EN781">
            <v>1.3277299780000001E-2</v>
          </cell>
          <cell r="EO781">
            <v>-8.949647000000005E-4</v>
          </cell>
          <cell r="EP781">
            <v>0</v>
          </cell>
          <cell r="EQ781">
            <v>0</v>
          </cell>
          <cell r="ER781">
            <v>-6.4497845319999969E-2</v>
          </cell>
          <cell r="ES781">
            <v>-3.4831999999999919E-4</v>
          </cell>
          <cell r="ET781">
            <v>-1.5761678400000034E-3</v>
          </cell>
          <cell r="EU781">
            <v>-8.056637920000026E-3</v>
          </cell>
          <cell r="EV781">
            <v>1.2800793000000699E-4</v>
          </cell>
          <cell r="EW781">
            <v>5.3067150399999929E-3</v>
          </cell>
          <cell r="EX781">
            <v>0</v>
          </cell>
          <cell r="EY781">
            <v>0</v>
          </cell>
          <cell r="EZ781">
            <v>-3.2414130130000003E-2</v>
          </cell>
          <cell r="FA781">
            <v>-2.7472624399999999E-2</v>
          </cell>
          <cell r="FB781">
            <v>0</v>
          </cell>
          <cell r="FC781">
            <v>0</v>
          </cell>
          <cell r="FD781">
            <v>-6.4688000000000028E-5</v>
          </cell>
          <cell r="FE781">
            <v>4.620462202000053E-2</v>
          </cell>
          <cell r="FF781">
            <v>-2.0210680000000026E-3</v>
          </cell>
          <cell r="FG781">
            <v>-1.4550110100000069E-3</v>
          </cell>
          <cell r="FH781">
            <v>4.6204150800001065E-3</v>
          </cell>
          <cell r="FI781">
            <v>1.7266139479999942E-2</v>
          </cell>
          <cell r="FJ781">
            <v>3.661429470000005E-3</v>
          </cell>
          <cell r="FK781">
            <v>1.554556178000005E-2</v>
          </cell>
          <cell r="FL781">
            <v>-4.1208087699999979E-3</v>
          </cell>
          <cell r="FM781">
            <v>0</v>
          </cell>
          <cell r="FN781">
            <v>1.029968279E-2</v>
          </cell>
          <cell r="FO781">
            <v>1.9859464999999465E-4</v>
          </cell>
          <cell r="FP781">
            <v>1.8613665500000001E-3</v>
          </cell>
          <cell r="FQ781">
            <v>3.4832E-4</v>
          </cell>
          <cell r="FR781">
            <v>4.6247546180000265E-2</v>
          </cell>
          <cell r="FS781">
            <v>0</v>
          </cell>
          <cell r="FT781">
            <v>-1.4723399299999829E-3</v>
          </cell>
          <cell r="FU781">
            <v>1.5129731930000029E-2</v>
          </cell>
          <cell r="FV781">
            <v>7.7637530099999852E-3</v>
          </cell>
          <cell r="FW781">
            <v>1.2444066099999984E-2</v>
          </cell>
          <cell r="FX781">
            <v>1.7689050100000159E-3</v>
          </cell>
          <cell r="FY781">
            <v>0</v>
          </cell>
          <cell r="FZ781">
            <v>1.1950218000000006E-2</v>
          </cell>
          <cell r="GA781">
            <v>4.3211708000000237E-4</v>
          </cell>
          <cell r="GB781">
            <v>-1.7689050199999889E-3</v>
          </cell>
          <cell r="GC781">
            <v>0</v>
          </cell>
          <cell r="GD781">
            <v>0</v>
          </cell>
          <cell r="GE781">
            <v>0</v>
          </cell>
          <cell r="GF781">
            <v>0</v>
          </cell>
          <cell r="GG781">
            <v>-3.4143479999999976E-3</v>
          </cell>
          <cell r="GH781">
            <v>3.4143480000000115E-3</v>
          </cell>
          <cell r="GI781">
            <v>-1.9493608999999745E-3</v>
          </cell>
          <cell r="GJ781">
            <v>1.8045590000001499E-4</v>
          </cell>
          <cell r="GK781">
            <v>3.5995410400000427E-3</v>
          </cell>
          <cell r="GL781">
            <v>-1.004285678E-2</v>
          </cell>
          <cell r="GM781">
            <v>1.0677765760000003E-2</v>
          </cell>
          <cell r="GN781">
            <v>-6.9664000000000531E-4</v>
          </cell>
          <cell r="GO781">
            <v>-1.707173999999978E-3</v>
          </cell>
          <cell r="GP781">
            <v>-6.1731019999999902E-5</v>
          </cell>
          <cell r="GQ781">
            <v>0</v>
          </cell>
          <cell r="GR781">
            <v>4.1678366599999794E-3</v>
          </cell>
          <cell r="GS781">
            <v>0</v>
          </cell>
          <cell r="GT781">
            <v>-1.1245734389999984E-2</v>
          </cell>
          <cell r="GU781">
            <v>1.3350723899999972E-3</v>
          </cell>
          <cell r="GV781">
            <v>0</v>
          </cell>
          <cell r="GW781">
            <v>0</v>
          </cell>
          <cell r="GX781">
            <v>3.5378100300000048E-3</v>
          </cell>
          <cell r="GY781">
            <v>0</v>
          </cell>
          <cell r="GZ781">
            <v>0</v>
          </cell>
          <cell r="HA781">
            <v>7.7882724299999928E-3</v>
          </cell>
          <cell r="HB781">
            <v>2.7524161999999963E-3</v>
          </cell>
          <cell r="HC781">
            <v>0</v>
          </cell>
          <cell r="HD781">
            <v>0</v>
          </cell>
          <cell r="HE781">
            <v>2.7982128630000158E-2</v>
          </cell>
          <cell r="HF781">
            <v>0</v>
          </cell>
          <cell r="HG781">
            <v>3.599541040000015E-3</v>
          </cell>
          <cell r="HH781">
            <v>4.7732019999999764E-3</v>
          </cell>
          <cell r="HI781">
            <v>-3.0660280100000131E-3</v>
          </cell>
          <cell r="HJ781">
            <v>0</v>
          </cell>
          <cell r="HK781">
            <v>2.0217314299999997E-3</v>
          </cell>
          <cell r="HL781">
            <v>0</v>
          </cell>
          <cell r="HM781">
            <v>-3.4832000000000005E-4</v>
          </cell>
          <cell r="HN781">
            <v>1.1950218000000002E-2</v>
          </cell>
          <cell r="HO781">
            <v>6.8286959999999952E-3</v>
          </cell>
          <cell r="HP781">
            <v>2.22308817E-3</v>
          </cell>
          <cell r="HQ781">
            <v>0</v>
          </cell>
          <cell r="HR781">
            <v>1.4205850100000306E-3</v>
          </cell>
          <cell r="HS781">
            <v>0</v>
          </cell>
          <cell r="HT781">
            <v>1.7071740000000001E-3</v>
          </cell>
          <cell r="HU781">
            <v>5.1215219999999895E-3</v>
          </cell>
          <cell r="HV781">
            <v>-5.0597909899999932E-3</v>
          </cell>
          <cell r="HW781">
            <v>0</v>
          </cell>
          <cell r="HX781">
            <v>0</v>
          </cell>
          <cell r="HY781">
            <v>-3.4832E-4</v>
          </cell>
          <cell r="HZ781">
            <v>0</v>
          </cell>
          <cell r="IA781">
            <v>0</v>
          </cell>
          <cell r="IB781">
            <v>0</v>
          </cell>
          <cell r="IC781">
            <v>0</v>
          </cell>
          <cell r="ID781">
            <v>0</v>
          </cell>
          <cell r="IE781">
            <v>1.592014510999995E-2</v>
          </cell>
          <cell r="IF781">
            <v>0</v>
          </cell>
          <cell r="IG781">
            <v>0</v>
          </cell>
          <cell r="IH781">
            <v>2.7318737999999787E-4</v>
          </cell>
          <cell r="II781">
            <v>5.5801723599999964E-3</v>
          </cell>
          <cell r="IJ781">
            <v>1.3110747299999975E-2</v>
          </cell>
          <cell r="IK781">
            <v>-3.0439619299999915E-3</v>
          </cell>
          <cell r="IL781">
            <v>0</v>
          </cell>
          <cell r="IM781">
            <v>0</v>
          </cell>
          <cell r="IN781">
            <v>0</v>
          </cell>
          <cell r="IO781">
            <v>0</v>
          </cell>
          <cell r="IP781">
            <v>0</v>
          </cell>
          <cell r="IQ781">
            <v>0</v>
          </cell>
          <cell r="IR781">
            <v>1.1750030780000031E-2</v>
          </cell>
          <cell r="IS781">
            <v>3.4832000000000005E-4</v>
          </cell>
          <cell r="IT781">
            <v>9.6328057599999999E-3</v>
          </cell>
          <cell r="IU781">
            <v>0</v>
          </cell>
          <cell r="IV781">
            <v>0</v>
          </cell>
          <cell r="IW781">
            <v>1.7689050200000167E-3</v>
          </cell>
          <cell r="IX781">
            <v>0</v>
          </cell>
          <cell r="IY781">
            <v>0</v>
          </cell>
          <cell r="IZ781">
            <v>0</v>
          </cell>
          <cell r="JA781">
            <v>0</v>
          </cell>
          <cell r="JB781">
            <v>0</v>
          </cell>
          <cell r="JC781">
            <v>0</v>
          </cell>
          <cell r="JD781">
            <v>0</v>
          </cell>
          <cell r="JE781">
            <v>1.415124009999999E-2</v>
          </cell>
          <cell r="JF781">
            <v>0</v>
          </cell>
          <cell r="JG781">
            <v>0</v>
          </cell>
          <cell r="JH781">
            <v>0</v>
          </cell>
          <cell r="JI781">
            <v>0</v>
          </cell>
          <cell r="JJ781">
            <v>1.4151240099999997E-2</v>
          </cell>
          <cell r="JK781">
            <v>0</v>
          </cell>
          <cell r="JL781">
            <v>0</v>
          </cell>
          <cell r="JM781">
            <v>0</v>
          </cell>
          <cell r="JN781">
            <v>0</v>
          </cell>
          <cell r="JO781">
            <v>0</v>
          </cell>
          <cell r="JP781">
            <v>0</v>
          </cell>
          <cell r="JQ781">
            <v>0</v>
          </cell>
        </row>
        <row r="783">
          <cell r="D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  <cell r="EJ783">
            <v>0</v>
          </cell>
          <cell r="EK783">
            <v>0</v>
          </cell>
          <cell r="EL783">
            <v>0</v>
          </cell>
          <cell r="EM783">
            <v>0</v>
          </cell>
          <cell r="EN783">
            <v>0</v>
          </cell>
          <cell r="EO783">
            <v>0</v>
          </cell>
          <cell r="EP783">
            <v>0</v>
          </cell>
          <cell r="EQ783">
            <v>0</v>
          </cell>
          <cell r="ER783">
            <v>0</v>
          </cell>
          <cell r="ES783">
            <v>0</v>
          </cell>
          <cell r="ET783">
            <v>0</v>
          </cell>
          <cell r="EU783">
            <v>0</v>
          </cell>
          <cell r="EV783">
            <v>0</v>
          </cell>
          <cell r="EW783">
            <v>0</v>
          </cell>
          <cell r="EX783">
            <v>0</v>
          </cell>
          <cell r="EY783">
            <v>0</v>
          </cell>
          <cell r="EZ783">
            <v>0</v>
          </cell>
          <cell r="FA783">
            <v>0</v>
          </cell>
          <cell r="FB783">
            <v>0</v>
          </cell>
          <cell r="FC783">
            <v>0</v>
          </cell>
          <cell r="FD783">
            <v>0</v>
          </cell>
          <cell r="FE783">
            <v>0</v>
          </cell>
          <cell r="FF783">
            <v>0</v>
          </cell>
          <cell r="FG783">
            <v>0</v>
          </cell>
          <cell r="FH783">
            <v>0</v>
          </cell>
          <cell r="FI783">
            <v>0</v>
          </cell>
          <cell r="FJ783">
            <v>0</v>
          </cell>
          <cell r="FK783">
            <v>0</v>
          </cell>
          <cell r="FL783">
            <v>0</v>
          </cell>
          <cell r="FM783">
            <v>0</v>
          </cell>
          <cell r="FN783">
            <v>0</v>
          </cell>
          <cell r="FO783">
            <v>0</v>
          </cell>
          <cell r="FP783">
            <v>0</v>
          </cell>
          <cell r="FQ783">
            <v>0</v>
          </cell>
          <cell r="FR783">
            <v>0</v>
          </cell>
          <cell r="FS783">
            <v>0</v>
          </cell>
          <cell r="FT783">
            <v>0</v>
          </cell>
          <cell r="FU783">
            <v>0</v>
          </cell>
          <cell r="FV783">
            <v>0</v>
          </cell>
          <cell r="FW783">
            <v>0</v>
          </cell>
          <cell r="FX783">
            <v>0</v>
          </cell>
          <cell r="FY783">
            <v>0</v>
          </cell>
          <cell r="FZ783">
            <v>0</v>
          </cell>
          <cell r="GA783">
            <v>0</v>
          </cell>
          <cell r="GB783">
            <v>0</v>
          </cell>
          <cell r="GC783">
            <v>0</v>
          </cell>
          <cell r="GD783">
            <v>0</v>
          </cell>
          <cell r="GE783">
            <v>0</v>
          </cell>
          <cell r="GF783">
            <v>0</v>
          </cell>
          <cell r="GG783">
            <v>0</v>
          </cell>
          <cell r="GH783">
            <v>0</v>
          </cell>
          <cell r="GI783">
            <v>0</v>
          </cell>
          <cell r="GJ783">
            <v>0</v>
          </cell>
          <cell r="GK783">
            <v>0</v>
          </cell>
          <cell r="GL783">
            <v>0</v>
          </cell>
          <cell r="GM783">
            <v>0</v>
          </cell>
          <cell r="GN783">
            <v>0</v>
          </cell>
          <cell r="GO783">
            <v>0</v>
          </cell>
          <cell r="GP783">
            <v>0</v>
          </cell>
          <cell r="GQ783">
            <v>0</v>
          </cell>
          <cell r="GR783">
            <v>0</v>
          </cell>
          <cell r="GS783">
            <v>0</v>
          </cell>
          <cell r="GT783">
            <v>0</v>
          </cell>
          <cell r="GU783">
            <v>0</v>
          </cell>
          <cell r="GV783">
            <v>0</v>
          </cell>
          <cell r="GW783">
            <v>0</v>
          </cell>
          <cell r="GX783">
            <v>0</v>
          </cell>
          <cell r="GY783">
            <v>0</v>
          </cell>
          <cell r="GZ783">
            <v>0</v>
          </cell>
          <cell r="HA783">
            <v>0</v>
          </cell>
          <cell r="HB783">
            <v>0</v>
          </cell>
          <cell r="HC783">
            <v>0</v>
          </cell>
          <cell r="HD783">
            <v>0</v>
          </cell>
          <cell r="HE783">
            <v>0</v>
          </cell>
          <cell r="HF783">
            <v>0</v>
          </cell>
          <cell r="HG783">
            <v>0</v>
          </cell>
          <cell r="HH783">
            <v>0</v>
          </cell>
          <cell r="HI783">
            <v>0</v>
          </cell>
          <cell r="HJ783">
            <v>0</v>
          </cell>
          <cell r="HK783">
            <v>0</v>
          </cell>
          <cell r="HL783">
            <v>0</v>
          </cell>
          <cell r="HM783">
            <v>0</v>
          </cell>
          <cell r="HN783">
            <v>0</v>
          </cell>
          <cell r="HO783">
            <v>0</v>
          </cell>
          <cell r="HP783">
            <v>0</v>
          </cell>
          <cell r="HQ783">
            <v>0</v>
          </cell>
          <cell r="HR783">
            <v>0</v>
          </cell>
          <cell r="HS783">
            <v>0</v>
          </cell>
          <cell r="HT783">
            <v>0</v>
          </cell>
          <cell r="HU783">
            <v>0</v>
          </cell>
          <cell r="HV783">
            <v>0</v>
          </cell>
          <cell r="HW783">
            <v>0</v>
          </cell>
          <cell r="HX783">
            <v>0</v>
          </cell>
          <cell r="HY783">
            <v>0</v>
          </cell>
          <cell r="HZ783">
            <v>0</v>
          </cell>
          <cell r="IA783">
            <v>0</v>
          </cell>
          <cell r="IB783">
            <v>0</v>
          </cell>
          <cell r="IC783">
            <v>0</v>
          </cell>
          <cell r="ID783">
            <v>0</v>
          </cell>
          <cell r="IE783">
            <v>0</v>
          </cell>
          <cell r="IF783">
            <v>0</v>
          </cell>
          <cell r="IG783">
            <v>0</v>
          </cell>
          <cell r="IH783">
            <v>0</v>
          </cell>
          <cell r="II783">
            <v>0</v>
          </cell>
          <cell r="IJ783">
            <v>0</v>
          </cell>
          <cell r="IK783">
            <v>0</v>
          </cell>
          <cell r="IL783">
            <v>0</v>
          </cell>
          <cell r="IM783">
            <v>0</v>
          </cell>
          <cell r="IN783">
            <v>0</v>
          </cell>
          <cell r="IO783">
            <v>0</v>
          </cell>
          <cell r="IP783">
            <v>0</v>
          </cell>
          <cell r="IQ783">
            <v>0</v>
          </cell>
          <cell r="IR783">
            <v>0</v>
          </cell>
          <cell r="IS783">
            <v>0</v>
          </cell>
          <cell r="IT783">
            <v>0</v>
          </cell>
          <cell r="IU783">
            <v>0</v>
          </cell>
          <cell r="IV783">
            <v>0</v>
          </cell>
          <cell r="IW783">
            <v>0</v>
          </cell>
          <cell r="IX783">
            <v>0</v>
          </cell>
          <cell r="IY783">
            <v>0</v>
          </cell>
          <cell r="IZ783">
            <v>0</v>
          </cell>
          <cell r="JA783">
            <v>0</v>
          </cell>
          <cell r="JB783">
            <v>0</v>
          </cell>
          <cell r="JC783">
            <v>0</v>
          </cell>
          <cell r="JD783">
            <v>0</v>
          </cell>
          <cell r="JE783">
            <v>0</v>
          </cell>
          <cell r="JF783">
            <v>0</v>
          </cell>
          <cell r="JG783">
            <v>0</v>
          </cell>
          <cell r="JH783">
            <v>0</v>
          </cell>
          <cell r="JI783">
            <v>0</v>
          </cell>
          <cell r="JJ783">
            <v>0</v>
          </cell>
          <cell r="JK783">
            <v>0</v>
          </cell>
          <cell r="JL783">
            <v>0</v>
          </cell>
          <cell r="JM783">
            <v>0</v>
          </cell>
          <cell r="JN783">
            <v>0</v>
          </cell>
          <cell r="JO783">
            <v>0</v>
          </cell>
          <cell r="JP783">
            <v>0</v>
          </cell>
          <cell r="JQ783">
            <v>0</v>
          </cell>
        </row>
        <row r="784">
          <cell r="D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  <cell r="EJ784">
            <v>0</v>
          </cell>
          <cell r="EK784">
            <v>0</v>
          </cell>
          <cell r="EL784">
            <v>0</v>
          </cell>
          <cell r="EM784">
            <v>0</v>
          </cell>
          <cell r="EN784">
            <v>0</v>
          </cell>
          <cell r="EO784">
            <v>0</v>
          </cell>
          <cell r="EP784">
            <v>0</v>
          </cell>
          <cell r="EQ784">
            <v>0</v>
          </cell>
          <cell r="ER784">
            <v>0</v>
          </cell>
          <cell r="ES784">
            <v>0</v>
          </cell>
          <cell r="ET784">
            <v>0</v>
          </cell>
          <cell r="EU784">
            <v>0</v>
          </cell>
          <cell r="EV784">
            <v>0</v>
          </cell>
          <cell r="EW784">
            <v>0</v>
          </cell>
          <cell r="EX784">
            <v>0</v>
          </cell>
          <cell r="EY784">
            <v>0</v>
          </cell>
          <cell r="EZ784">
            <v>0</v>
          </cell>
          <cell r="FA784">
            <v>0</v>
          </cell>
          <cell r="FB784">
            <v>0</v>
          </cell>
          <cell r="FC784">
            <v>0</v>
          </cell>
          <cell r="FD784">
            <v>0</v>
          </cell>
          <cell r="FE784">
            <v>0</v>
          </cell>
          <cell r="FF784">
            <v>0</v>
          </cell>
          <cell r="FG784">
            <v>0</v>
          </cell>
          <cell r="FH784">
            <v>0</v>
          </cell>
          <cell r="FI784">
            <v>0</v>
          </cell>
          <cell r="FJ784">
            <v>0</v>
          </cell>
          <cell r="FK784">
            <v>0</v>
          </cell>
          <cell r="FL784">
            <v>0</v>
          </cell>
          <cell r="FM784">
            <v>0</v>
          </cell>
          <cell r="FN784">
            <v>0</v>
          </cell>
          <cell r="FO784">
            <v>0</v>
          </cell>
          <cell r="FP784">
            <v>0</v>
          </cell>
          <cell r="FQ784">
            <v>0</v>
          </cell>
          <cell r="FR784">
            <v>0</v>
          </cell>
          <cell r="FS784">
            <v>0</v>
          </cell>
          <cell r="FT784">
            <v>0</v>
          </cell>
          <cell r="FU784">
            <v>0</v>
          </cell>
          <cell r="FV784">
            <v>0</v>
          </cell>
          <cell r="FW784">
            <v>0</v>
          </cell>
          <cell r="FX784">
            <v>0</v>
          </cell>
          <cell r="FY784">
            <v>0</v>
          </cell>
          <cell r="FZ784">
            <v>0</v>
          </cell>
          <cell r="GA784">
            <v>0</v>
          </cell>
          <cell r="GB784">
            <v>0</v>
          </cell>
          <cell r="GC784">
            <v>0</v>
          </cell>
          <cell r="GD784">
            <v>0</v>
          </cell>
          <cell r="GE784">
            <v>0</v>
          </cell>
          <cell r="GF784">
            <v>0</v>
          </cell>
          <cell r="GG784">
            <v>0</v>
          </cell>
          <cell r="GH784">
            <v>0</v>
          </cell>
          <cell r="GI784">
            <v>0</v>
          </cell>
          <cell r="GJ784">
            <v>0</v>
          </cell>
          <cell r="GK784">
            <v>0</v>
          </cell>
          <cell r="GL784">
            <v>0</v>
          </cell>
          <cell r="GM784">
            <v>0</v>
          </cell>
          <cell r="GN784">
            <v>0</v>
          </cell>
          <cell r="GO784">
            <v>0</v>
          </cell>
          <cell r="GP784">
            <v>0</v>
          </cell>
          <cell r="GQ784">
            <v>0</v>
          </cell>
          <cell r="GR784">
            <v>0</v>
          </cell>
          <cell r="GS784">
            <v>0</v>
          </cell>
          <cell r="GT784">
            <v>0</v>
          </cell>
          <cell r="GU784">
            <v>0</v>
          </cell>
          <cell r="GV784">
            <v>0</v>
          </cell>
          <cell r="GW784">
            <v>0</v>
          </cell>
          <cell r="GX784">
            <v>0</v>
          </cell>
          <cell r="GY784">
            <v>0</v>
          </cell>
          <cell r="GZ784">
            <v>0</v>
          </cell>
          <cell r="HA784">
            <v>0</v>
          </cell>
          <cell r="HB784">
            <v>0</v>
          </cell>
          <cell r="HC784">
            <v>0</v>
          </cell>
          <cell r="HD784">
            <v>0</v>
          </cell>
          <cell r="HE784">
            <v>0</v>
          </cell>
          <cell r="HF784">
            <v>0</v>
          </cell>
          <cell r="HG784">
            <v>0</v>
          </cell>
          <cell r="HH784">
            <v>0</v>
          </cell>
          <cell r="HI784">
            <v>0</v>
          </cell>
          <cell r="HJ784">
            <v>0</v>
          </cell>
          <cell r="HK784">
            <v>0</v>
          </cell>
          <cell r="HL784">
            <v>0</v>
          </cell>
          <cell r="HM784">
            <v>0</v>
          </cell>
          <cell r="HN784">
            <v>0</v>
          </cell>
          <cell r="HO784">
            <v>0</v>
          </cell>
          <cell r="HP784">
            <v>0</v>
          </cell>
          <cell r="HQ784">
            <v>0</v>
          </cell>
          <cell r="HR784">
            <v>0</v>
          </cell>
          <cell r="HS784">
            <v>0</v>
          </cell>
          <cell r="HT784">
            <v>0</v>
          </cell>
          <cell r="HU784">
            <v>0</v>
          </cell>
          <cell r="HV784">
            <v>0</v>
          </cell>
          <cell r="HW784">
            <v>0</v>
          </cell>
          <cell r="HX784">
            <v>0</v>
          </cell>
          <cell r="HY784">
            <v>0</v>
          </cell>
          <cell r="HZ784">
            <v>0</v>
          </cell>
          <cell r="IA784">
            <v>0</v>
          </cell>
          <cell r="IB784">
            <v>0</v>
          </cell>
          <cell r="IC784">
            <v>0</v>
          </cell>
          <cell r="ID784">
            <v>0</v>
          </cell>
          <cell r="IE784">
            <v>0</v>
          </cell>
          <cell r="IF784">
            <v>0</v>
          </cell>
          <cell r="IG784">
            <v>0</v>
          </cell>
          <cell r="IH784">
            <v>0</v>
          </cell>
          <cell r="II784">
            <v>0</v>
          </cell>
          <cell r="IJ784">
            <v>0</v>
          </cell>
          <cell r="IK784">
            <v>0</v>
          </cell>
          <cell r="IL784">
            <v>0</v>
          </cell>
          <cell r="IM784">
            <v>0</v>
          </cell>
          <cell r="IN784">
            <v>0</v>
          </cell>
          <cell r="IO784">
            <v>0</v>
          </cell>
          <cell r="IP784">
            <v>0</v>
          </cell>
          <cell r="IQ784">
            <v>0</v>
          </cell>
          <cell r="IR784">
            <v>0</v>
          </cell>
          <cell r="IS784">
            <v>0</v>
          </cell>
          <cell r="IT784">
            <v>0</v>
          </cell>
          <cell r="IU784">
            <v>0</v>
          </cell>
          <cell r="IV784">
            <v>0</v>
          </cell>
          <cell r="IW784">
            <v>0</v>
          </cell>
          <cell r="IX784">
            <v>0</v>
          </cell>
          <cell r="IY784">
            <v>0</v>
          </cell>
          <cell r="IZ784">
            <v>0</v>
          </cell>
          <cell r="JA784">
            <v>0</v>
          </cell>
          <cell r="JB784">
            <v>0</v>
          </cell>
          <cell r="JC784">
            <v>0</v>
          </cell>
          <cell r="JD784">
            <v>0</v>
          </cell>
          <cell r="JE784">
            <v>0</v>
          </cell>
          <cell r="JF784">
            <v>0</v>
          </cell>
          <cell r="JG784">
            <v>0</v>
          </cell>
          <cell r="JH784">
            <v>0</v>
          </cell>
          <cell r="JI784">
            <v>0</v>
          </cell>
          <cell r="JJ784">
            <v>0</v>
          </cell>
          <cell r="JK784">
            <v>0</v>
          </cell>
          <cell r="JL784">
            <v>0</v>
          </cell>
          <cell r="JM784">
            <v>0</v>
          </cell>
          <cell r="JN784">
            <v>0</v>
          </cell>
          <cell r="JO784">
            <v>0</v>
          </cell>
          <cell r="JP784">
            <v>0</v>
          </cell>
          <cell r="JQ784">
            <v>0</v>
          </cell>
        </row>
        <row r="785">
          <cell r="D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  <cell r="EJ785">
            <v>0</v>
          </cell>
          <cell r="EK785">
            <v>0</v>
          </cell>
          <cell r="EL785">
            <v>0</v>
          </cell>
          <cell r="EM785">
            <v>0</v>
          </cell>
          <cell r="EN785">
            <v>0</v>
          </cell>
          <cell r="EO785">
            <v>0</v>
          </cell>
          <cell r="EP785">
            <v>0</v>
          </cell>
          <cell r="EQ785">
            <v>0</v>
          </cell>
          <cell r="ER785">
            <v>0</v>
          </cell>
          <cell r="ES785">
            <v>0</v>
          </cell>
          <cell r="ET785">
            <v>0</v>
          </cell>
          <cell r="EU785">
            <v>0</v>
          </cell>
          <cell r="EV785">
            <v>0</v>
          </cell>
          <cell r="EW785">
            <v>0</v>
          </cell>
          <cell r="EX785">
            <v>0</v>
          </cell>
          <cell r="EY785">
            <v>0</v>
          </cell>
          <cell r="EZ785">
            <v>0</v>
          </cell>
          <cell r="FA785">
            <v>0</v>
          </cell>
          <cell r="FB785">
            <v>0</v>
          </cell>
          <cell r="FC785">
            <v>0</v>
          </cell>
          <cell r="FD785">
            <v>0</v>
          </cell>
          <cell r="FE785">
            <v>0</v>
          </cell>
          <cell r="FF785">
            <v>0</v>
          </cell>
          <cell r="FG785">
            <v>0</v>
          </cell>
          <cell r="FH785">
            <v>0</v>
          </cell>
          <cell r="FI785">
            <v>0</v>
          </cell>
          <cell r="FJ785">
            <v>0</v>
          </cell>
          <cell r="FK785">
            <v>0</v>
          </cell>
          <cell r="FL785">
            <v>0</v>
          </cell>
          <cell r="FM785">
            <v>0</v>
          </cell>
          <cell r="FN785">
            <v>0</v>
          </cell>
          <cell r="FO785">
            <v>0</v>
          </cell>
          <cell r="FP785">
            <v>0</v>
          </cell>
          <cell r="FQ785">
            <v>0</v>
          </cell>
          <cell r="FR785">
            <v>0</v>
          </cell>
          <cell r="FS785">
            <v>0</v>
          </cell>
          <cell r="FT785">
            <v>0</v>
          </cell>
          <cell r="FU785">
            <v>0</v>
          </cell>
          <cell r="FV785">
            <v>0</v>
          </cell>
          <cell r="FW785">
            <v>0</v>
          </cell>
          <cell r="FX785">
            <v>0</v>
          </cell>
          <cell r="FY785">
            <v>0</v>
          </cell>
          <cell r="FZ785">
            <v>0</v>
          </cell>
          <cell r="GA785">
            <v>0</v>
          </cell>
          <cell r="GB785">
            <v>0</v>
          </cell>
          <cell r="GC785">
            <v>0</v>
          </cell>
          <cell r="GD785">
            <v>0</v>
          </cell>
          <cell r="GE785">
            <v>0</v>
          </cell>
          <cell r="GF785">
            <v>0</v>
          </cell>
          <cell r="GG785">
            <v>0</v>
          </cell>
          <cell r="GH785">
            <v>0</v>
          </cell>
          <cell r="GI785">
            <v>0</v>
          </cell>
          <cell r="GJ785">
            <v>0</v>
          </cell>
          <cell r="GK785">
            <v>0</v>
          </cell>
          <cell r="GL785">
            <v>0</v>
          </cell>
          <cell r="GM785">
            <v>0</v>
          </cell>
          <cell r="GN785">
            <v>0</v>
          </cell>
          <cell r="GO785">
            <v>0</v>
          </cell>
          <cell r="GP785">
            <v>0</v>
          </cell>
          <cell r="GQ785">
            <v>0</v>
          </cell>
          <cell r="GR785">
            <v>0</v>
          </cell>
          <cell r="GS785">
            <v>0</v>
          </cell>
          <cell r="GT785">
            <v>0</v>
          </cell>
          <cell r="GU785">
            <v>0</v>
          </cell>
          <cell r="GV785">
            <v>0</v>
          </cell>
          <cell r="GW785">
            <v>0</v>
          </cell>
          <cell r="GX785">
            <v>0</v>
          </cell>
          <cell r="GY785">
            <v>0</v>
          </cell>
          <cell r="GZ785">
            <v>0</v>
          </cell>
          <cell r="HA785">
            <v>0</v>
          </cell>
          <cell r="HB785">
            <v>0</v>
          </cell>
          <cell r="HC785">
            <v>0</v>
          </cell>
          <cell r="HD785">
            <v>0</v>
          </cell>
          <cell r="HE785">
            <v>0</v>
          </cell>
          <cell r="HF785">
            <v>0</v>
          </cell>
          <cell r="HG785">
            <v>0</v>
          </cell>
          <cell r="HH785">
            <v>0</v>
          </cell>
          <cell r="HI785">
            <v>0</v>
          </cell>
          <cell r="HJ785">
            <v>0</v>
          </cell>
          <cell r="HK785">
            <v>0</v>
          </cell>
          <cell r="HL785">
            <v>0</v>
          </cell>
          <cell r="HM785">
            <v>0</v>
          </cell>
          <cell r="HN785">
            <v>0</v>
          </cell>
          <cell r="HO785">
            <v>0</v>
          </cell>
          <cell r="HP785">
            <v>0</v>
          </cell>
          <cell r="HQ785">
            <v>0</v>
          </cell>
          <cell r="HR785">
            <v>0</v>
          </cell>
          <cell r="HS785">
            <v>0</v>
          </cell>
          <cell r="HT785">
            <v>0</v>
          </cell>
          <cell r="HU785">
            <v>0</v>
          </cell>
          <cell r="HV785">
            <v>0</v>
          </cell>
          <cell r="HW785">
            <v>0</v>
          </cell>
          <cell r="HX785">
            <v>0</v>
          </cell>
          <cell r="HY785">
            <v>0</v>
          </cell>
          <cell r="HZ785">
            <v>0</v>
          </cell>
          <cell r="IA785">
            <v>0</v>
          </cell>
          <cell r="IB785">
            <v>0</v>
          </cell>
          <cell r="IC785">
            <v>0</v>
          </cell>
          <cell r="ID785">
            <v>0</v>
          </cell>
          <cell r="IE785">
            <v>0</v>
          </cell>
          <cell r="IF785">
            <v>0</v>
          </cell>
          <cell r="IG785">
            <v>0</v>
          </cell>
          <cell r="IH785">
            <v>0</v>
          </cell>
          <cell r="II785">
            <v>0</v>
          </cell>
          <cell r="IJ785">
            <v>0</v>
          </cell>
          <cell r="IK785">
            <v>0</v>
          </cell>
          <cell r="IL785">
            <v>0</v>
          </cell>
          <cell r="IM785">
            <v>0</v>
          </cell>
          <cell r="IN785">
            <v>0</v>
          </cell>
          <cell r="IO785">
            <v>0</v>
          </cell>
          <cell r="IP785">
            <v>0</v>
          </cell>
          <cell r="IQ785">
            <v>0</v>
          </cell>
          <cell r="IR785">
            <v>0</v>
          </cell>
          <cell r="IS785">
            <v>0</v>
          </cell>
          <cell r="IT785">
            <v>0</v>
          </cell>
          <cell r="IU785">
            <v>0</v>
          </cell>
          <cell r="IV785">
            <v>0</v>
          </cell>
          <cell r="IW785">
            <v>0</v>
          </cell>
          <cell r="IX785">
            <v>0</v>
          </cell>
          <cell r="IY785">
            <v>0</v>
          </cell>
          <cell r="IZ785">
            <v>0</v>
          </cell>
          <cell r="JA785">
            <v>0</v>
          </cell>
          <cell r="JB785">
            <v>0</v>
          </cell>
          <cell r="JC785">
            <v>0</v>
          </cell>
          <cell r="JD785">
            <v>0</v>
          </cell>
          <cell r="JE785">
            <v>0</v>
          </cell>
          <cell r="JF785">
            <v>0</v>
          </cell>
          <cell r="JG785">
            <v>0</v>
          </cell>
          <cell r="JH785">
            <v>0</v>
          </cell>
          <cell r="JI785">
            <v>0</v>
          </cell>
          <cell r="JJ785">
            <v>0</v>
          </cell>
          <cell r="JK785">
            <v>0</v>
          </cell>
          <cell r="JL785">
            <v>0</v>
          </cell>
          <cell r="JM785">
            <v>0</v>
          </cell>
          <cell r="JN785">
            <v>0</v>
          </cell>
          <cell r="JO785">
            <v>0</v>
          </cell>
          <cell r="JP785">
            <v>0</v>
          </cell>
          <cell r="JQ785">
            <v>0</v>
          </cell>
        </row>
        <row r="786">
          <cell r="D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  <cell r="EJ786">
            <v>0</v>
          </cell>
          <cell r="EK786">
            <v>0</v>
          </cell>
          <cell r="EL786">
            <v>0</v>
          </cell>
          <cell r="EM786">
            <v>0</v>
          </cell>
          <cell r="EN786">
            <v>0</v>
          </cell>
          <cell r="EO786">
            <v>0</v>
          </cell>
          <cell r="EP786">
            <v>0</v>
          </cell>
          <cell r="EQ786">
            <v>0</v>
          </cell>
          <cell r="ER786">
            <v>0</v>
          </cell>
          <cell r="ES786">
            <v>0</v>
          </cell>
          <cell r="ET786">
            <v>0</v>
          </cell>
          <cell r="EU786">
            <v>0</v>
          </cell>
          <cell r="EV786">
            <v>0</v>
          </cell>
          <cell r="EW786">
            <v>0</v>
          </cell>
          <cell r="EX786">
            <v>0</v>
          </cell>
          <cell r="EY786">
            <v>0</v>
          </cell>
          <cell r="EZ786">
            <v>0</v>
          </cell>
          <cell r="FA786">
            <v>0</v>
          </cell>
          <cell r="FB786">
            <v>0</v>
          </cell>
          <cell r="FC786">
            <v>0</v>
          </cell>
          <cell r="FD786">
            <v>0</v>
          </cell>
          <cell r="FE786">
            <v>0</v>
          </cell>
          <cell r="FF786">
            <v>0</v>
          </cell>
          <cell r="FG786">
            <v>0</v>
          </cell>
          <cell r="FH786">
            <v>0</v>
          </cell>
          <cell r="FI786">
            <v>0</v>
          </cell>
          <cell r="FJ786">
            <v>0</v>
          </cell>
          <cell r="FK786">
            <v>0</v>
          </cell>
          <cell r="FL786">
            <v>0</v>
          </cell>
          <cell r="FM786">
            <v>0</v>
          </cell>
          <cell r="FN786">
            <v>0</v>
          </cell>
          <cell r="FO786">
            <v>0</v>
          </cell>
          <cell r="FP786">
            <v>0</v>
          </cell>
          <cell r="FQ786">
            <v>0</v>
          </cell>
          <cell r="FR786">
            <v>0</v>
          </cell>
          <cell r="FS786">
            <v>0</v>
          </cell>
          <cell r="FT786">
            <v>0</v>
          </cell>
          <cell r="FU786">
            <v>0</v>
          </cell>
          <cell r="FV786">
            <v>0</v>
          </cell>
          <cell r="FW786">
            <v>0</v>
          </cell>
          <cell r="FX786">
            <v>0</v>
          </cell>
          <cell r="FY786">
            <v>0</v>
          </cell>
          <cell r="FZ786">
            <v>0</v>
          </cell>
          <cell r="GA786">
            <v>0</v>
          </cell>
          <cell r="GB786">
            <v>0</v>
          </cell>
          <cell r="GC786">
            <v>0</v>
          </cell>
          <cell r="GD786">
            <v>0</v>
          </cell>
          <cell r="GE786">
            <v>0</v>
          </cell>
          <cell r="GF786">
            <v>0</v>
          </cell>
          <cell r="GG786">
            <v>0</v>
          </cell>
          <cell r="GH786">
            <v>0</v>
          </cell>
          <cell r="GI786">
            <v>0</v>
          </cell>
          <cell r="GJ786">
            <v>0</v>
          </cell>
          <cell r="GK786">
            <v>0</v>
          </cell>
          <cell r="GL786">
            <v>0</v>
          </cell>
          <cell r="GM786">
            <v>0</v>
          </cell>
          <cell r="GN786">
            <v>0</v>
          </cell>
          <cell r="GO786">
            <v>0</v>
          </cell>
          <cell r="GP786">
            <v>0</v>
          </cell>
          <cell r="GQ786">
            <v>0</v>
          </cell>
          <cell r="GR786">
            <v>0</v>
          </cell>
          <cell r="GS786">
            <v>0</v>
          </cell>
          <cell r="GT786">
            <v>0</v>
          </cell>
          <cell r="GU786">
            <v>0</v>
          </cell>
          <cell r="GV786">
            <v>0</v>
          </cell>
          <cell r="GW786">
            <v>0</v>
          </cell>
          <cell r="GX786">
            <v>0</v>
          </cell>
          <cell r="GY786">
            <v>0</v>
          </cell>
          <cell r="GZ786">
            <v>0</v>
          </cell>
          <cell r="HA786">
            <v>0</v>
          </cell>
          <cell r="HB786">
            <v>0</v>
          </cell>
          <cell r="HC786">
            <v>0</v>
          </cell>
          <cell r="HD786">
            <v>0</v>
          </cell>
          <cell r="HE786">
            <v>0</v>
          </cell>
          <cell r="HF786">
            <v>0</v>
          </cell>
          <cell r="HG786">
            <v>0</v>
          </cell>
          <cell r="HH786">
            <v>0</v>
          </cell>
          <cell r="HI786">
            <v>0</v>
          </cell>
          <cell r="HJ786">
            <v>0</v>
          </cell>
          <cell r="HK786">
            <v>0</v>
          </cell>
          <cell r="HL786">
            <v>0</v>
          </cell>
          <cell r="HM786">
            <v>0</v>
          </cell>
          <cell r="HN786">
            <v>0</v>
          </cell>
          <cell r="HO786">
            <v>0</v>
          </cell>
          <cell r="HP786">
            <v>0</v>
          </cell>
          <cell r="HQ786">
            <v>0</v>
          </cell>
          <cell r="HR786">
            <v>0</v>
          </cell>
          <cell r="HS786">
            <v>0</v>
          </cell>
          <cell r="HT786">
            <v>0</v>
          </cell>
          <cell r="HU786">
            <v>0</v>
          </cell>
          <cell r="HV786">
            <v>0</v>
          </cell>
          <cell r="HW786">
            <v>0</v>
          </cell>
          <cell r="HX786">
            <v>0</v>
          </cell>
          <cell r="HY786">
            <v>0</v>
          </cell>
          <cell r="HZ786">
            <v>0</v>
          </cell>
          <cell r="IA786">
            <v>0</v>
          </cell>
          <cell r="IB786">
            <v>0</v>
          </cell>
          <cell r="IC786">
            <v>0</v>
          </cell>
          <cell r="ID786">
            <v>0</v>
          </cell>
          <cell r="IE786">
            <v>0</v>
          </cell>
          <cell r="IF786">
            <v>0</v>
          </cell>
          <cell r="IG786">
            <v>0</v>
          </cell>
          <cell r="IH786">
            <v>0</v>
          </cell>
          <cell r="II786">
            <v>0</v>
          </cell>
          <cell r="IJ786">
            <v>0</v>
          </cell>
          <cell r="IK786">
            <v>0</v>
          </cell>
          <cell r="IL786">
            <v>0</v>
          </cell>
          <cell r="IM786">
            <v>0</v>
          </cell>
          <cell r="IN786">
            <v>0</v>
          </cell>
          <cell r="IO786">
            <v>0</v>
          </cell>
          <cell r="IP786">
            <v>0</v>
          </cell>
          <cell r="IQ786">
            <v>0</v>
          </cell>
          <cell r="IR786">
            <v>0</v>
          </cell>
          <cell r="IS786">
            <v>0</v>
          </cell>
          <cell r="IT786">
            <v>0</v>
          </cell>
          <cell r="IU786">
            <v>0</v>
          </cell>
          <cell r="IV786">
            <v>0</v>
          </cell>
          <cell r="IW786">
            <v>0</v>
          </cell>
          <cell r="IX786">
            <v>0</v>
          </cell>
          <cell r="IY786">
            <v>0</v>
          </cell>
          <cell r="IZ786">
            <v>0</v>
          </cell>
          <cell r="JA786">
            <v>0</v>
          </cell>
          <cell r="JB786">
            <v>0</v>
          </cell>
          <cell r="JC786">
            <v>0</v>
          </cell>
          <cell r="JD786">
            <v>0</v>
          </cell>
          <cell r="JE786">
            <v>0</v>
          </cell>
          <cell r="JF786">
            <v>0</v>
          </cell>
          <cell r="JG786">
            <v>0</v>
          </cell>
          <cell r="JH786">
            <v>0</v>
          </cell>
          <cell r="JI786">
            <v>0</v>
          </cell>
          <cell r="JJ786">
            <v>0</v>
          </cell>
          <cell r="JK786">
            <v>0</v>
          </cell>
          <cell r="JL786">
            <v>0</v>
          </cell>
          <cell r="JM786">
            <v>0</v>
          </cell>
          <cell r="JN786">
            <v>0</v>
          </cell>
          <cell r="JO786">
            <v>0</v>
          </cell>
          <cell r="JP786">
            <v>0</v>
          </cell>
          <cell r="JQ786">
            <v>0</v>
          </cell>
        </row>
        <row r="787">
          <cell r="D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  <cell r="EJ787">
            <v>0</v>
          </cell>
          <cell r="EK787">
            <v>0</v>
          </cell>
          <cell r="EL787">
            <v>0</v>
          </cell>
          <cell r="EM787">
            <v>0</v>
          </cell>
          <cell r="EN787">
            <v>0</v>
          </cell>
          <cell r="EO787">
            <v>0</v>
          </cell>
          <cell r="EP787">
            <v>0</v>
          </cell>
          <cell r="EQ787">
            <v>0</v>
          </cell>
          <cell r="ER787">
            <v>0</v>
          </cell>
          <cell r="ES787">
            <v>0</v>
          </cell>
          <cell r="ET787">
            <v>0</v>
          </cell>
          <cell r="EU787">
            <v>0</v>
          </cell>
          <cell r="EV787">
            <v>0</v>
          </cell>
          <cell r="EW787">
            <v>0</v>
          </cell>
          <cell r="EX787">
            <v>0</v>
          </cell>
          <cell r="EY787">
            <v>0</v>
          </cell>
          <cell r="EZ787">
            <v>0</v>
          </cell>
          <cell r="FA787">
            <v>0</v>
          </cell>
          <cell r="FB787">
            <v>0</v>
          </cell>
          <cell r="FC787">
            <v>0</v>
          </cell>
          <cell r="FD787">
            <v>0</v>
          </cell>
          <cell r="FE787">
            <v>0</v>
          </cell>
          <cell r="FF787">
            <v>0</v>
          </cell>
          <cell r="FG787">
            <v>0</v>
          </cell>
          <cell r="FH787">
            <v>0</v>
          </cell>
          <cell r="FI787">
            <v>0</v>
          </cell>
          <cell r="FJ787">
            <v>0</v>
          </cell>
          <cell r="FK787">
            <v>0</v>
          </cell>
          <cell r="FL787">
            <v>0</v>
          </cell>
          <cell r="FM787">
            <v>0</v>
          </cell>
          <cell r="FN787">
            <v>0</v>
          </cell>
          <cell r="FO787">
            <v>0</v>
          </cell>
          <cell r="FP787">
            <v>0</v>
          </cell>
          <cell r="FQ787">
            <v>0</v>
          </cell>
          <cell r="FR787">
            <v>0</v>
          </cell>
          <cell r="FS787">
            <v>0</v>
          </cell>
          <cell r="FT787">
            <v>0</v>
          </cell>
          <cell r="FU787">
            <v>0</v>
          </cell>
          <cell r="FV787">
            <v>0</v>
          </cell>
          <cell r="FW787">
            <v>0</v>
          </cell>
          <cell r="FX787">
            <v>0</v>
          </cell>
          <cell r="FY787">
            <v>0</v>
          </cell>
          <cell r="FZ787">
            <v>0</v>
          </cell>
          <cell r="GA787">
            <v>0</v>
          </cell>
          <cell r="GB787">
            <v>0</v>
          </cell>
          <cell r="GC787">
            <v>0</v>
          </cell>
          <cell r="GD787">
            <v>0</v>
          </cell>
          <cell r="GE787">
            <v>0</v>
          </cell>
          <cell r="GF787">
            <v>0</v>
          </cell>
          <cell r="GG787">
            <v>0</v>
          </cell>
          <cell r="GH787">
            <v>0</v>
          </cell>
          <cell r="GI787">
            <v>0</v>
          </cell>
          <cell r="GJ787">
            <v>0</v>
          </cell>
          <cell r="GK787">
            <v>0</v>
          </cell>
          <cell r="GL787">
            <v>0</v>
          </cell>
          <cell r="GM787">
            <v>0</v>
          </cell>
          <cell r="GN787">
            <v>0</v>
          </cell>
          <cell r="GO787">
            <v>0</v>
          </cell>
          <cell r="GP787">
            <v>0</v>
          </cell>
          <cell r="GQ787">
            <v>0</v>
          </cell>
          <cell r="GR787">
            <v>0</v>
          </cell>
          <cell r="GS787">
            <v>0</v>
          </cell>
          <cell r="GT787">
            <v>0</v>
          </cell>
          <cell r="GU787">
            <v>0</v>
          </cell>
          <cell r="GV787">
            <v>0</v>
          </cell>
          <cell r="GW787">
            <v>0</v>
          </cell>
          <cell r="GX787">
            <v>0</v>
          </cell>
          <cell r="GY787">
            <v>0</v>
          </cell>
          <cell r="GZ787">
            <v>0</v>
          </cell>
          <cell r="HA787">
            <v>0</v>
          </cell>
          <cell r="HB787">
            <v>0</v>
          </cell>
          <cell r="HC787">
            <v>0</v>
          </cell>
          <cell r="HD787">
            <v>0</v>
          </cell>
          <cell r="HE787">
            <v>0</v>
          </cell>
          <cell r="HF787">
            <v>0</v>
          </cell>
          <cell r="HG787">
            <v>0</v>
          </cell>
          <cell r="HH787">
            <v>0</v>
          </cell>
          <cell r="HI787">
            <v>0</v>
          </cell>
          <cell r="HJ787">
            <v>0</v>
          </cell>
          <cell r="HK787">
            <v>0</v>
          </cell>
          <cell r="HL787">
            <v>0</v>
          </cell>
          <cell r="HM787">
            <v>0</v>
          </cell>
          <cell r="HN787">
            <v>0</v>
          </cell>
          <cell r="HO787">
            <v>0</v>
          </cell>
          <cell r="HP787">
            <v>0</v>
          </cell>
          <cell r="HQ787">
            <v>0</v>
          </cell>
          <cell r="HR787">
            <v>0</v>
          </cell>
          <cell r="HS787">
            <v>0</v>
          </cell>
          <cell r="HT787">
            <v>0</v>
          </cell>
          <cell r="HU787">
            <v>0</v>
          </cell>
          <cell r="HV787">
            <v>0</v>
          </cell>
          <cell r="HW787">
            <v>0</v>
          </cell>
          <cell r="HX787">
            <v>0</v>
          </cell>
          <cell r="HY787">
            <v>0</v>
          </cell>
          <cell r="HZ787">
            <v>0</v>
          </cell>
          <cell r="IA787">
            <v>0</v>
          </cell>
          <cell r="IB787">
            <v>0</v>
          </cell>
          <cell r="IC787">
            <v>0</v>
          </cell>
          <cell r="ID787">
            <v>0</v>
          </cell>
          <cell r="IE787">
            <v>0</v>
          </cell>
          <cell r="IF787">
            <v>0</v>
          </cell>
          <cell r="IG787">
            <v>0</v>
          </cell>
          <cell r="IH787">
            <v>0</v>
          </cell>
          <cell r="II787">
            <v>0</v>
          </cell>
          <cell r="IJ787">
            <v>0</v>
          </cell>
          <cell r="IK787">
            <v>0</v>
          </cell>
          <cell r="IL787">
            <v>0</v>
          </cell>
          <cell r="IM787">
            <v>0</v>
          </cell>
          <cell r="IN787">
            <v>0</v>
          </cell>
          <cell r="IO787">
            <v>0</v>
          </cell>
          <cell r="IP787">
            <v>0</v>
          </cell>
          <cell r="IQ787">
            <v>0</v>
          </cell>
          <cell r="IR787">
            <v>0</v>
          </cell>
          <cell r="IS787">
            <v>0</v>
          </cell>
          <cell r="IT787">
            <v>0</v>
          </cell>
          <cell r="IU787">
            <v>0</v>
          </cell>
          <cell r="IV787">
            <v>0</v>
          </cell>
          <cell r="IW787">
            <v>0</v>
          </cell>
          <cell r="IX787">
            <v>0</v>
          </cell>
          <cell r="IY787">
            <v>0</v>
          </cell>
          <cell r="IZ787">
            <v>0</v>
          </cell>
          <cell r="JA787">
            <v>0</v>
          </cell>
          <cell r="JB787">
            <v>0</v>
          </cell>
          <cell r="JC787">
            <v>0</v>
          </cell>
          <cell r="JD787">
            <v>0</v>
          </cell>
          <cell r="JE787">
            <v>0</v>
          </cell>
          <cell r="JF787">
            <v>0</v>
          </cell>
          <cell r="JG787">
            <v>0</v>
          </cell>
          <cell r="JH787">
            <v>0</v>
          </cell>
          <cell r="JI787">
            <v>0</v>
          </cell>
          <cell r="JJ787">
            <v>0</v>
          </cell>
          <cell r="JK787">
            <v>0</v>
          </cell>
          <cell r="JL787">
            <v>0</v>
          </cell>
          <cell r="JM787">
            <v>0</v>
          </cell>
          <cell r="JN787">
            <v>0</v>
          </cell>
          <cell r="JO787">
            <v>0</v>
          </cell>
          <cell r="JP787">
            <v>0</v>
          </cell>
          <cell r="JQ787">
            <v>0</v>
          </cell>
        </row>
        <row r="788">
          <cell r="D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  <cell r="EJ788">
            <v>0</v>
          </cell>
          <cell r="EK788">
            <v>0</v>
          </cell>
          <cell r="EL788">
            <v>0</v>
          </cell>
          <cell r="EM788">
            <v>0</v>
          </cell>
          <cell r="EN788">
            <v>0</v>
          </cell>
          <cell r="EO788">
            <v>0</v>
          </cell>
          <cell r="EP788">
            <v>0</v>
          </cell>
          <cell r="EQ788">
            <v>0</v>
          </cell>
          <cell r="ER788">
            <v>0</v>
          </cell>
          <cell r="ES788">
            <v>0</v>
          </cell>
          <cell r="ET788">
            <v>0</v>
          </cell>
          <cell r="EU788">
            <v>0</v>
          </cell>
          <cell r="EV788">
            <v>0</v>
          </cell>
          <cell r="EW788">
            <v>0</v>
          </cell>
          <cell r="EX788">
            <v>0</v>
          </cell>
          <cell r="EY788">
            <v>0</v>
          </cell>
          <cell r="EZ788">
            <v>0</v>
          </cell>
          <cell r="FA788">
            <v>0</v>
          </cell>
          <cell r="FB788">
            <v>0</v>
          </cell>
          <cell r="FC788">
            <v>0</v>
          </cell>
          <cell r="FD788">
            <v>0</v>
          </cell>
          <cell r="FE788">
            <v>0</v>
          </cell>
          <cell r="FF788">
            <v>0</v>
          </cell>
          <cell r="FG788">
            <v>0</v>
          </cell>
          <cell r="FH788">
            <v>0</v>
          </cell>
          <cell r="FI788">
            <v>0</v>
          </cell>
          <cell r="FJ788">
            <v>0</v>
          </cell>
          <cell r="FK788">
            <v>0</v>
          </cell>
          <cell r="FL788">
            <v>0</v>
          </cell>
          <cell r="FM788">
            <v>0</v>
          </cell>
          <cell r="FN788">
            <v>0</v>
          </cell>
          <cell r="FO788">
            <v>0</v>
          </cell>
          <cell r="FP788">
            <v>0</v>
          </cell>
          <cell r="FQ788">
            <v>0</v>
          </cell>
          <cell r="FR788">
            <v>0</v>
          </cell>
          <cell r="FS788">
            <v>0</v>
          </cell>
          <cell r="FT788">
            <v>0</v>
          </cell>
          <cell r="FU788">
            <v>0</v>
          </cell>
          <cell r="FV788">
            <v>0</v>
          </cell>
          <cell r="FW788">
            <v>0</v>
          </cell>
          <cell r="FX788">
            <v>0</v>
          </cell>
          <cell r="FY788">
            <v>0</v>
          </cell>
          <cell r="FZ788">
            <v>0</v>
          </cell>
          <cell r="GA788">
            <v>0</v>
          </cell>
          <cell r="GB788">
            <v>0</v>
          </cell>
          <cell r="GC788">
            <v>0</v>
          </cell>
          <cell r="GD788">
            <v>0</v>
          </cell>
          <cell r="GE788">
            <v>0</v>
          </cell>
          <cell r="GF788">
            <v>0</v>
          </cell>
          <cell r="GG788">
            <v>0</v>
          </cell>
          <cell r="GH788">
            <v>0</v>
          </cell>
          <cell r="GI788">
            <v>0</v>
          </cell>
          <cell r="GJ788">
            <v>0</v>
          </cell>
          <cell r="GK788">
            <v>0</v>
          </cell>
          <cell r="GL788">
            <v>0</v>
          </cell>
          <cell r="GM788">
            <v>0</v>
          </cell>
          <cell r="GN788">
            <v>0</v>
          </cell>
          <cell r="GO788">
            <v>0</v>
          </cell>
          <cell r="GP788">
            <v>0</v>
          </cell>
          <cell r="GQ788">
            <v>0</v>
          </cell>
          <cell r="GR788">
            <v>0</v>
          </cell>
          <cell r="GS788">
            <v>0</v>
          </cell>
          <cell r="GT788">
            <v>0</v>
          </cell>
          <cell r="GU788">
            <v>0</v>
          </cell>
          <cell r="GV788">
            <v>0</v>
          </cell>
          <cell r="GW788">
            <v>0</v>
          </cell>
          <cell r="GX788">
            <v>0</v>
          </cell>
          <cell r="GY788">
            <v>0</v>
          </cell>
          <cell r="GZ788">
            <v>0</v>
          </cell>
          <cell r="HA788">
            <v>0</v>
          </cell>
          <cell r="HB788">
            <v>0</v>
          </cell>
          <cell r="HC788">
            <v>0</v>
          </cell>
          <cell r="HD788">
            <v>0</v>
          </cell>
          <cell r="HE788">
            <v>0</v>
          </cell>
          <cell r="HF788">
            <v>0</v>
          </cell>
          <cell r="HG788">
            <v>0</v>
          </cell>
          <cell r="HH788">
            <v>0</v>
          </cell>
          <cell r="HI788">
            <v>0</v>
          </cell>
          <cell r="HJ788">
            <v>0</v>
          </cell>
          <cell r="HK788">
            <v>0</v>
          </cell>
          <cell r="HL788">
            <v>0</v>
          </cell>
          <cell r="HM788">
            <v>0</v>
          </cell>
          <cell r="HN788">
            <v>0</v>
          </cell>
          <cell r="HO788">
            <v>0</v>
          </cell>
          <cell r="HP788">
            <v>0</v>
          </cell>
          <cell r="HQ788">
            <v>0</v>
          </cell>
          <cell r="HR788">
            <v>0</v>
          </cell>
          <cell r="HS788">
            <v>0</v>
          </cell>
          <cell r="HT788">
            <v>0</v>
          </cell>
          <cell r="HU788">
            <v>0</v>
          </cell>
          <cell r="HV788">
            <v>0</v>
          </cell>
          <cell r="HW788">
            <v>0</v>
          </cell>
          <cell r="HX788">
            <v>0</v>
          </cell>
          <cell r="HY788">
            <v>0</v>
          </cell>
          <cell r="HZ788">
            <v>0</v>
          </cell>
          <cell r="IA788">
            <v>0</v>
          </cell>
          <cell r="IB788">
            <v>0</v>
          </cell>
          <cell r="IC788">
            <v>0</v>
          </cell>
          <cell r="ID788">
            <v>0</v>
          </cell>
          <cell r="IE788">
            <v>0</v>
          </cell>
          <cell r="IF788">
            <v>0</v>
          </cell>
          <cell r="IG788">
            <v>0</v>
          </cell>
          <cell r="IH788">
            <v>0</v>
          </cell>
          <cell r="II788">
            <v>0</v>
          </cell>
          <cell r="IJ788">
            <v>0</v>
          </cell>
          <cell r="IK788">
            <v>0</v>
          </cell>
          <cell r="IL788">
            <v>0</v>
          </cell>
          <cell r="IM788">
            <v>0</v>
          </cell>
          <cell r="IN788">
            <v>0</v>
          </cell>
          <cell r="IO788">
            <v>0</v>
          </cell>
          <cell r="IP788">
            <v>0</v>
          </cell>
          <cell r="IQ788">
            <v>0</v>
          </cell>
          <cell r="IR788">
            <v>0</v>
          </cell>
          <cell r="IS788">
            <v>0</v>
          </cell>
          <cell r="IT788">
            <v>0</v>
          </cell>
          <cell r="IU788">
            <v>0</v>
          </cell>
          <cell r="IV788">
            <v>0</v>
          </cell>
          <cell r="IW788">
            <v>0</v>
          </cell>
          <cell r="IX788">
            <v>0</v>
          </cell>
          <cell r="IY788">
            <v>0</v>
          </cell>
          <cell r="IZ788">
            <v>0</v>
          </cell>
          <cell r="JA788">
            <v>0</v>
          </cell>
          <cell r="JB788">
            <v>0</v>
          </cell>
          <cell r="JC788">
            <v>0</v>
          </cell>
          <cell r="JD788">
            <v>0</v>
          </cell>
          <cell r="JE788">
            <v>0</v>
          </cell>
          <cell r="JF788">
            <v>0</v>
          </cell>
          <cell r="JG788">
            <v>0</v>
          </cell>
          <cell r="JH788">
            <v>0</v>
          </cell>
          <cell r="JI788">
            <v>0</v>
          </cell>
          <cell r="JJ788">
            <v>0</v>
          </cell>
          <cell r="JK788">
            <v>0</v>
          </cell>
          <cell r="JL788">
            <v>0</v>
          </cell>
          <cell r="JM788">
            <v>0</v>
          </cell>
          <cell r="JN788">
            <v>0</v>
          </cell>
          <cell r="JO788">
            <v>0</v>
          </cell>
          <cell r="JP788">
            <v>0</v>
          </cell>
          <cell r="JQ788">
            <v>0</v>
          </cell>
        </row>
        <row r="789">
          <cell r="D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  <cell r="EN789">
            <v>0</v>
          </cell>
          <cell r="EO789">
            <v>0</v>
          </cell>
          <cell r="EP789">
            <v>0</v>
          </cell>
          <cell r="EQ789">
            <v>0</v>
          </cell>
          <cell r="ER789">
            <v>0</v>
          </cell>
          <cell r="ES789">
            <v>0</v>
          </cell>
          <cell r="ET789">
            <v>0</v>
          </cell>
          <cell r="EU789">
            <v>0</v>
          </cell>
          <cell r="EV789">
            <v>0</v>
          </cell>
          <cell r="EW789">
            <v>0</v>
          </cell>
          <cell r="EX789">
            <v>0</v>
          </cell>
          <cell r="EY789">
            <v>0</v>
          </cell>
          <cell r="EZ789">
            <v>0</v>
          </cell>
          <cell r="FA789">
            <v>0</v>
          </cell>
          <cell r="FB789">
            <v>0</v>
          </cell>
          <cell r="FC789">
            <v>0</v>
          </cell>
          <cell r="FD789">
            <v>0</v>
          </cell>
          <cell r="FE789">
            <v>0</v>
          </cell>
          <cell r="FF789">
            <v>0</v>
          </cell>
          <cell r="FG789">
            <v>0</v>
          </cell>
          <cell r="FH789">
            <v>0</v>
          </cell>
          <cell r="FI789">
            <v>0</v>
          </cell>
          <cell r="FJ789">
            <v>0</v>
          </cell>
          <cell r="FK789">
            <v>0</v>
          </cell>
          <cell r="FL789">
            <v>0</v>
          </cell>
          <cell r="FM789">
            <v>0</v>
          </cell>
          <cell r="FN789">
            <v>0</v>
          </cell>
          <cell r="FO789">
            <v>0</v>
          </cell>
          <cell r="FP789">
            <v>0</v>
          </cell>
          <cell r="FQ789">
            <v>0</v>
          </cell>
          <cell r="FR789">
            <v>0</v>
          </cell>
          <cell r="FS789">
            <v>0</v>
          </cell>
          <cell r="FT789">
            <v>0</v>
          </cell>
          <cell r="FU789">
            <v>0</v>
          </cell>
          <cell r="FV789">
            <v>0</v>
          </cell>
          <cell r="FW789">
            <v>0</v>
          </cell>
          <cell r="FX789">
            <v>0</v>
          </cell>
          <cell r="FY789">
            <v>0</v>
          </cell>
          <cell r="FZ789">
            <v>0</v>
          </cell>
          <cell r="GA789">
            <v>0</v>
          </cell>
          <cell r="GB789">
            <v>0</v>
          </cell>
          <cell r="GC789">
            <v>0</v>
          </cell>
          <cell r="GD789">
            <v>0</v>
          </cell>
          <cell r="GE789">
            <v>0</v>
          </cell>
          <cell r="GF789">
            <v>0</v>
          </cell>
          <cell r="GG789">
            <v>0</v>
          </cell>
          <cell r="GH789">
            <v>0</v>
          </cell>
          <cell r="GI789">
            <v>0</v>
          </cell>
          <cell r="GJ789">
            <v>0</v>
          </cell>
          <cell r="GK789">
            <v>0</v>
          </cell>
          <cell r="GL789">
            <v>0</v>
          </cell>
          <cell r="GM789">
            <v>0</v>
          </cell>
          <cell r="GN789">
            <v>0</v>
          </cell>
          <cell r="GO789">
            <v>0</v>
          </cell>
          <cell r="GP789">
            <v>0</v>
          </cell>
          <cell r="GQ789">
            <v>0</v>
          </cell>
          <cell r="GR789">
            <v>0</v>
          </cell>
          <cell r="GS789">
            <v>0</v>
          </cell>
          <cell r="GT789">
            <v>0</v>
          </cell>
          <cell r="GU789">
            <v>0</v>
          </cell>
          <cell r="GV789">
            <v>0</v>
          </cell>
          <cell r="GW789">
            <v>0</v>
          </cell>
          <cell r="GX789">
            <v>0</v>
          </cell>
          <cell r="GY789">
            <v>0</v>
          </cell>
          <cell r="GZ789">
            <v>0</v>
          </cell>
          <cell r="HA789">
            <v>0</v>
          </cell>
          <cell r="HB789">
            <v>0</v>
          </cell>
          <cell r="HC789">
            <v>0</v>
          </cell>
          <cell r="HD789">
            <v>0</v>
          </cell>
          <cell r="HE789">
            <v>0</v>
          </cell>
          <cell r="HF789">
            <v>0</v>
          </cell>
          <cell r="HG789">
            <v>0</v>
          </cell>
          <cell r="HH789">
            <v>0</v>
          </cell>
          <cell r="HI789">
            <v>0</v>
          </cell>
          <cell r="HJ789">
            <v>0</v>
          </cell>
          <cell r="HK789">
            <v>0</v>
          </cell>
          <cell r="HL789">
            <v>0</v>
          </cell>
          <cell r="HM789">
            <v>0</v>
          </cell>
          <cell r="HN789">
            <v>0</v>
          </cell>
          <cell r="HO789">
            <v>0</v>
          </cell>
          <cell r="HP789">
            <v>0</v>
          </cell>
          <cell r="HQ789">
            <v>0</v>
          </cell>
          <cell r="HR789">
            <v>0</v>
          </cell>
          <cell r="HS789">
            <v>0</v>
          </cell>
          <cell r="HT789">
            <v>0</v>
          </cell>
          <cell r="HU789">
            <v>0</v>
          </cell>
          <cell r="HV789">
            <v>0</v>
          </cell>
          <cell r="HW789">
            <v>0</v>
          </cell>
          <cell r="HX789">
            <v>0</v>
          </cell>
          <cell r="HY789">
            <v>0</v>
          </cell>
          <cell r="HZ789">
            <v>0</v>
          </cell>
          <cell r="IA789">
            <v>0</v>
          </cell>
          <cell r="IB789">
            <v>0</v>
          </cell>
          <cell r="IC789">
            <v>0</v>
          </cell>
          <cell r="ID789">
            <v>0</v>
          </cell>
          <cell r="IE789">
            <v>0</v>
          </cell>
          <cell r="IF789">
            <v>0</v>
          </cell>
          <cell r="IG789">
            <v>0</v>
          </cell>
          <cell r="IH789">
            <v>0</v>
          </cell>
          <cell r="II789">
            <v>0</v>
          </cell>
          <cell r="IJ789">
            <v>0</v>
          </cell>
          <cell r="IK789">
            <v>0</v>
          </cell>
          <cell r="IL789">
            <v>0</v>
          </cell>
          <cell r="IM789">
            <v>0</v>
          </cell>
          <cell r="IN789">
            <v>0</v>
          </cell>
          <cell r="IO789">
            <v>0</v>
          </cell>
          <cell r="IP789">
            <v>0</v>
          </cell>
          <cell r="IQ789">
            <v>0</v>
          </cell>
          <cell r="IR789">
            <v>0</v>
          </cell>
          <cell r="IS789">
            <v>0</v>
          </cell>
          <cell r="IT789">
            <v>0</v>
          </cell>
          <cell r="IU789">
            <v>0</v>
          </cell>
          <cell r="IV789">
            <v>0</v>
          </cell>
          <cell r="IW789">
            <v>0</v>
          </cell>
          <cell r="IX789">
            <v>0</v>
          </cell>
          <cell r="IY789">
            <v>0</v>
          </cell>
          <cell r="IZ789">
            <v>0</v>
          </cell>
          <cell r="JA789">
            <v>0</v>
          </cell>
          <cell r="JB789">
            <v>0</v>
          </cell>
          <cell r="JC789">
            <v>0</v>
          </cell>
          <cell r="JD789">
            <v>0</v>
          </cell>
          <cell r="JE789">
            <v>0</v>
          </cell>
          <cell r="JF789">
            <v>0</v>
          </cell>
          <cell r="JG789">
            <v>0</v>
          </cell>
          <cell r="JH789">
            <v>0</v>
          </cell>
          <cell r="JI789">
            <v>0</v>
          </cell>
          <cell r="JJ789">
            <v>0</v>
          </cell>
          <cell r="JK789">
            <v>0</v>
          </cell>
          <cell r="JL789">
            <v>0</v>
          </cell>
          <cell r="JM789">
            <v>0</v>
          </cell>
          <cell r="JN789">
            <v>0</v>
          </cell>
          <cell r="JO789">
            <v>0</v>
          </cell>
          <cell r="JP789">
            <v>0</v>
          </cell>
          <cell r="JQ789">
            <v>0</v>
          </cell>
        </row>
        <row r="790">
          <cell r="D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  <cell r="EJ790">
            <v>0</v>
          </cell>
          <cell r="EK790">
            <v>0</v>
          </cell>
          <cell r="EL790">
            <v>0</v>
          </cell>
          <cell r="EM790">
            <v>0</v>
          </cell>
          <cell r="EN790">
            <v>0</v>
          </cell>
          <cell r="EO790">
            <v>0</v>
          </cell>
          <cell r="EP790">
            <v>0</v>
          </cell>
          <cell r="EQ790">
            <v>0</v>
          </cell>
          <cell r="ER790">
            <v>0</v>
          </cell>
          <cell r="ES790">
            <v>0</v>
          </cell>
          <cell r="ET790">
            <v>0</v>
          </cell>
          <cell r="EU790">
            <v>0</v>
          </cell>
          <cell r="EV790">
            <v>0</v>
          </cell>
          <cell r="EW790">
            <v>0</v>
          </cell>
          <cell r="EX790">
            <v>0</v>
          </cell>
          <cell r="EY790">
            <v>0</v>
          </cell>
          <cell r="EZ790">
            <v>0</v>
          </cell>
          <cell r="FA790">
            <v>0</v>
          </cell>
          <cell r="FB790">
            <v>0</v>
          </cell>
          <cell r="FC790">
            <v>0</v>
          </cell>
          <cell r="FD790">
            <v>0</v>
          </cell>
          <cell r="FE790">
            <v>0</v>
          </cell>
          <cell r="FF790">
            <v>0</v>
          </cell>
          <cell r="FG790">
            <v>0</v>
          </cell>
          <cell r="FH790">
            <v>0</v>
          </cell>
          <cell r="FI790">
            <v>0</v>
          </cell>
          <cell r="FJ790">
            <v>0</v>
          </cell>
          <cell r="FK790">
            <v>0</v>
          </cell>
          <cell r="FL790">
            <v>0</v>
          </cell>
          <cell r="FM790">
            <v>0</v>
          </cell>
          <cell r="FN790">
            <v>0</v>
          </cell>
          <cell r="FO790">
            <v>0</v>
          </cell>
          <cell r="FP790">
            <v>0</v>
          </cell>
          <cell r="FQ790">
            <v>0</v>
          </cell>
          <cell r="FR790">
            <v>0</v>
          </cell>
          <cell r="FS790">
            <v>0</v>
          </cell>
          <cell r="FT790">
            <v>0</v>
          </cell>
          <cell r="FU790">
            <v>0</v>
          </cell>
          <cell r="FV790">
            <v>0</v>
          </cell>
          <cell r="FW790">
            <v>0</v>
          </cell>
          <cell r="FX790">
            <v>0</v>
          </cell>
          <cell r="FY790">
            <v>0</v>
          </cell>
          <cell r="FZ790">
            <v>0</v>
          </cell>
          <cell r="GA790">
            <v>0</v>
          </cell>
          <cell r="GB790">
            <v>0</v>
          </cell>
          <cell r="GC790">
            <v>0</v>
          </cell>
          <cell r="GD790">
            <v>0</v>
          </cell>
          <cell r="GE790">
            <v>0</v>
          </cell>
          <cell r="GF790">
            <v>0</v>
          </cell>
          <cell r="GG790">
            <v>0</v>
          </cell>
          <cell r="GH790">
            <v>0</v>
          </cell>
          <cell r="GI790">
            <v>0</v>
          </cell>
          <cell r="GJ790">
            <v>0</v>
          </cell>
          <cell r="GK790">
            <v>0</v>
          </cell>
          <cell r="GL790">
            <v>0</v>
          </cell>
          <cell r="GM790">
            <v>0</v>
          </cell>
          <cell r="GN790">
            <v>0</v>
          </cell>
          <cell r="GO790">
            <v>0</v>
          </cell>
          <cell r="GP790">
            <v>0</v>
          </cell>
          <cell r="GQ790">
            <v>0</v>
          </cell>
          <cell r="GR790">
            <v>0</v>
          </cell>
          <cell r="GS790">
            <v>0</v>
          </cell>
          <cell r="GT790">
            <v>0</v>
          </cell>
          <cell r="GU790">
            <v>0</v>
          </cell>
          <cell r="GV790">
            <v>0</v>
          </cell>
          <cell r="GW790">
            <v>0</v>
          </cell>
          <cell r="GX790">
            <v>0</v>
          </cell>
          <cell r="GY790">
            <v>0</v>
          </cell>
          <cell r="GZ790">
            <v>0</v>
          </cell>
          <cell r="HA790">
            <v>0</v>
          </cell>
          <cell r="HB790">
            <v>0</v>
          </cell>
          <cell r="HC790">
            <v>0</v>
          </cell>
          <cell r="HD790">
            <v>0</v>
          </cell>
          <cell r="HE790">
            <v>0</v>
          </cell>
          <cell r="HF790">
            <v>0</v>
          </cell>
          <cell r="HG790">
            <v>0</v>
          </cell>
          <cell r="HH790">
            <v>0</v>
          </cell>
          <cell r="HI790">
            <v>0</v>
          </cell>
          <cell r="HJ790">
            <v>0</v>
          </cell>
          <cell r="HK790">
            <v>0</v>
          </cell>
          <cell r="HL790">
            <v>0</v>
          </cell>
          <cell r="HM790">
            <v>0</v>
          </cell>
          <cell r="HN790">
            <v>0</v>
          </cell>
          <cell r="HO790">
            <v>0</v>
          </cell>
          <cell r="HP790">
            <v>0</v>
          </cell>
          <cell r="HQ790">
            <v>0</v>
          </cell>
          <cell r="HR790">
            <v>0</v>
          </cell>
          <cell r="HS790">
            <v>0</v>
          </cell>
          <cell r="HT790">
            <v>0</v>
          </cell>
          <cell r="HU790">
            <v>0</v>
          </cell>
          <cell r="HV790">
            <v>0</v>
          </cell>
          <cell r="HW790">
            <v>0</v>
          </cell>
          <cell r="HX790">
            <v>0</v>
          </cell>
          <cell r="HY790">
            <v>0</v>
          </cell>
          <cell r="HZ790">
            <v>0</v>
          </cell>
          <cell r="IA790">
            <v>0</v>
          </cell>
          <cell r="IB790">
            <v>0</v>
          </cell>
          <cell r="IC790">
            <v>0</v>
          </cell>
          <cell r="ID790">
            <v>0</v>
          </cell>
          <cell r="IE790">
            <v>0</v>
          </cell>
          <cell r="IF790">
            <v>0</v>
          </cell>
          <cell r="IG790">
            <v>0</v>
          </cell>
          <cell r="IH790">
            <v>0</v>
          </cell>
          <cell r="II790">
            <v>0</v>
          </cell>
          <cell r="IJ790">
            <v>0</v>
          </cell>
          <cell r="IK790">
            <v>0</v>
          </cell>
          <cell r="IL790">
            <v>0</v>
          </cell>
          <cell r="IM790">
            <v>0</v>
          </cell>
          <cell r="IN790">
            <v>0</v>
          </cell>
          <cell r="IO790">
            <v>0</v>
          </cell>
          <cell r="IP790">
            <v>0</v>
          </cell>
          <cell r="IQ790">
            <v>0</v>
          </cell>
          <cell r="IR790">
            <v>0</v>
          </cell>
          <cell r="IS790">
            <v>0</v>
          </cell>
          <cell r="IT790">
            <v>0</v>
          </cell>
          <cell r="IU790">
            <v>0</v>
          </cell>
          <cell r="IV790">
            <v>0</v>
          </cell>
          <cell r="IW790">
            <v>0</v>
          </cell>
          <cell r="IX790">
            <v>0</v>
          </cell>
          <cell r="IY790">
            <v>0</v>
          </cell>
          <cell r="IZ790">
            <v>0</v>
          </cell>
          <cell r="JA790">
            <v>0</v>
          </cell>
          <cell r="JB790">
            <v>0</v>
          </cell>
          <cell r="JC790">
            <v>0</v>
          </cell>
          <cell r="JD790">
            <v>0</v>
          </cell>
          <cell r="JE790">
            <v>0</v>
          </cell>
          <cell r="JF790">
            <v>0</v>
          </cell>
          <cell r="JG790">
            <v>0</v>
          </cell>
          <cell r="JH790">
            <v>0</v>
          </cell>
          <cell r="JI790">
            <v>0</v>
          </cell>
          <cell r="JJ790">
            <v>0</v>
          </cell>
          <cell r="JK790">
            <v>0</v>
          </cell>
          <cell r="JL790">
            <v>0</v>
          </cell>
          <cell r="JM790">
            <v>0</v>
          </cell>
          <cell r="JN790">
            <v>0</v>
          </cell>
          <cell r="JO790">
            <v>0</v>
          </cell>
          <cell r="JP790">
            <v>0</v>
          </cell>
          <cell r="JQ790">
            <v>0</v>
          </cell>
        </row>
        <row r="791">
          <cell r="D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  <cell r="EN791">
            <v>0</v>
          </cell>
          <cell r="EO791">
            <v>0</v>
          </cell>
          <cell r="EP791">
            <v>0</v>
          </cell>
          <cell r="EQ791">
            <v>0</v>
          </cell>
          <cell r="ER791">
            <v>0</v>
          </cell>
          <cell r="ES791">
            <v>0</v>
          </cell>
          <cell r="ET791">
            <v>0</v>
          </cell>
          <cell r="EU791">
            <v>0</v>
          </cell>
          <cell r="EV791">
            <v>0</v>
          </cell>
          <cell r="EW791">
            <v>0</v>
          </cell>
          <cell r="EX791">
            <v>0</v>
          </cell>
          <cell r="EY791">
            <v>0</v>
          </cell>
          <cell r="EZ791">
            <v>0</v>
          </cell>
          <cell r="FA791">
            <v>0</v>
          </cell>
          <cell r="FB791">
            <v>0</v>
          </cell>
          <cell r="FC791">
            <v>0</v>
          </cell>
          <cell r="FD791">
            <v>0</v>
          </cell>
          <cell r="FE791">
            <v>0</v>
          </cell>
          <cell r="FF791">
            <v>0</v>
          </cell>
          <cell r="FG791">
            <v>0</v>
          </cell>
          <cell r="FH791">
            <v>0</v>
          </cell>
          <cell r="FI791">
            <v>0</v>
          </cell>
          <cell r="FJ791">
            <v>0</v>
          </cell>
          <cell r="FK791">
            <v>0</v>
          </cell>
          <cell r="FL791">
            <v>0</v>
          </cell>
          <cell r="FM791">
            <v>0</v>
          </cell>
          <cell r="FN791">
            <v>0</v>
          </cell>
          <cell r="FO791">
            <v>0</v>
          </cell>
          <cell r="FP791">
            <v>0</v>
          </cell>
          <cell r="FQ791">
            <v>0</v>
          </cell>
          <cell r="FR791">
            <v>0</v>
          </cell>
          <cell r="FS791">
            <v>0</v>
          </cell>
          <cell r="FT791">
            <v>0</v>
          </cell>
          <cell r="FU791">
            <v>0</v>
          </cell>
          <cell r="FV791">
            <v>0</v>
          </cell>
          <cell r="FW791">
            <v>0</v>
          </cell>
          <cell r="FX791">
            <v>0</v>
          </cell>
          <cell r="FY791">
            <v>0</v>
          </cell>
          <cell r="FZ791">
            <v>0</v>
          </cell>
          <cell r="GA791">
            <v>0</v>
          </cell>
          <cell r="GB791">
            <v>0</v>
          </cell>
          <cell r="GC791">
            <v>0</v>
          </cell>
          <cell r="GD791">
            <v>0</v>
          </cell>
          <cell r="GE791">
            <v>0</v>
          </cell>
          <cell r="GF791">
            <v>0</v>
          </cell>
          <cell r="GG791">
            <v>0</v>
          </cell>
          <cell r="GH791">
            <v>0</v>
          </cell>
          <cell r="GI791">
            <v>0</v>
          </cell>
          <cell r="GJ791">
            <v>0</v>
          </cell>
          <cell r="GK791">
            <v>0</v>
          </cell>
          <cell r="GL791">
            <v>0</v>
          </cell>
          <cell r="GM791">
            <v>0</v>
          </cell>
          <cell r="GN791">
            <v>0</v>
          </cell>
          <cell r="GO791">
            <v>0</v>
          </cell>
          <cell r="GP791">
            <v>0</v>
          </cell>
          <cell r="GQ791">
            <v>0</v>
          </cell>
          <cell r="GR791">
            <v>0</v>
          </cell>
          <cell r="GS791">
            <v>0</v>
          </cell>
          <cell r="GT791">
            <v>0</v>
          </cell>
          <cell r="GU791">
            <v>0</v>
          </cell>
          <cell r="GV791">
            <v>0</v>
          </cell>
          <cell r="GW791">
            <v>0</v>
          </cell>
          <cell r="GX791">
            <v>0</v>
          </cell>
          <cell r="GY791">
            <v>0</v>
          </cell>
          <cell r="GZ791">
            <v>0</v>
          </cell>
          <cell r="HA791">
            <v>0</v>
          </cell>
          <cell r="HB791">
            <v>0</v>
          </cell>
          <cell r="HC791">
            <v>0</v>
          </cell>
          <cell r="HD791">
            <v>0</v>
          </cell>
          <cell r="HE791">
            <v>0</v>
          </cell>
          <cell r="HF791">
            <v>0</v>
          </cell>
          <cell r="HG791">
            <v>0</v>
          </cell>
          <cell r="HH791">
            <v>0</v>
          </cell>
          <cell r="HI791">
            <v>0</v>
          </cell>
          <cell r="HJ791">
            <v>0</v>
          </cell>
          <cell r="HK791">
            <v>0</v>
          </cell>
          <cell r="HL791">
            <v>0</v>
          </cell>
          <cell r="HM791">
            <v>0</v>
          </cell>
          <cell r="HN791">
            <v>0</v>
          </cell>
          <cell r="HO791">
            <v>0</v>
          </cell>
          <cell r="HP791">
            <v>0</v>
          </cell>
          <cell r="HQ791">
            <v>0</v>
          </cell>
          <cell r="HR791">
            <v>0</v>
          </cell>
          <cell r="HS791">
            <v>0</v>
          </cell>
          <cell r="HT791">
            <v>0</v>
          </cell>
          <cell r="HU791">
            <v>0</v>
          </cell>
          <cell r="HV791">
            <v>0</v>
          </cell>
          <cell r="HW791">
            <v>0</v>
          </cell>
          <cell r="HX791">
            <v>0</v>
          </cell>
          <cell r="HY791">
            <v>0</v>
          </cell>
          <cell r="HZ791">
            <v>0</v>
          </cell>
          <cell r="IA791">
            <v>0</v>
          </cell>
          <cell r="IB791">
            <v>0</v>
          </cell>
          <cell r="IC791">
            <v>0</v>
          </cell>
          <cell r="ID791">
            <v>0</v>
          </cell>
          <cell r="IE791">
            <v>0</v>
          </cell>
          <cell r="IF791">
            <v>0</v>
          </cell>
          <cell r="IG791">
            <v>0</v>
          </cell>
          <cell r="IH791">
            <v>0</v>
          </cell>
          <cell r="II791">
            <v>0</v>
          </cell>
          <cell r="IJ791">
            <v>0</v>
          </cell>
          <cell r="IK791">
            <v>0</v>
          </cell>
          <cell r="IL791">
            <v>0</v>
          </cell>
          <cell r="IM791">
            <v>0</v>
          </cell>
          <cell r="IN791">
            <v>0</v>
          </cell>
          <cell r="IO791">
            <v>0</v>
          </cell>
          <cell r="IP791">
            <v>0</v>
          </cell>
          <cell r="IQ791">
            <v>0</v>
          </cell>
          <cell r="IR791">
            <v>0</v>
          </cell>
          <cell r="IS791">
            <v>0</v>
          </cell>
          <cell r="IT791">
            <v>0</v>
          </cell>
          <cell r="IU791">
            <v>0</v>
          </cell>
          <cell r="IV791">
            <v>0</v>
          </cell>
          <cell r="IW791">
            <v>0</v>
          </cell>
          <cell r="IX791">
            <v>0</v>
          </cell>
          <cell r="IY791">
            <v>0</v>
          </cell>
          <cell r="IZ791">
            <v>0</v>
          </cell>
          <cell r="JA791">
            <v>0</v>
          </cell>
          <cell r="JB791">
            <v>0</v>
          </cell>
          <cell r="JC791">
            <v>0</v>
          </cell>
          <cell r="JD791">
            <v>0</v>
          </cell>
          <cell r="JE791">
            <v>0</v>
          </cell>
          <cell r="JF791">
            <v>0</v>
          </cell>
          <cell r="JG791">
            <v>0</v>
          </cell>
          <cell r="JH791">
            <v>0</v>
          </cell>
          <cell r="JI791">
            <v>0</v>
          </cell>
          <cell r="JJ791">
            <v>0</v>
          </cell>
          <cell r="JK791">
            <v>0</v>
          </cell>
          <cell r="JL791">
            <v>0</v>
          </cell>
          <cell r="JM791">
            <v>0</v>
          </cell>
          <cell r="JN791">
            <v>0</v>
          </cell>
          <cell r="JO791">
            <v>0</v>
          </cell>
          <cell r="JP791">
            <v>0</v>
          </cell>
          <cell r="JQ791">
            <v>0</v>
          </cell>
        </row>
        <row r="792">
          <cell r="D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  <cell r="EN792">
            <v>0</v>
          </cell>
          <cell r="EO792">
            <v>0</v>
          </cell>
          <cell r="EP792">
            <v>0</v>
          </cell>
          <cell r="EQ792">
            <v>0</v>
          </cell>
          <cell r="ER792">
            <v>0</v>
          </cell>
          <cell r="ES792">
            <v>0</v>
          </cell>
          <cell r="ET792">
            <v>0</v>
          </cell>
          <cell r="EU792">
            <v>0</v>
          </cell>
          <cell r="EV792">
            <v>0</v>
          </cell>
          <cell r="EW792">
            <v>0</v>
          </cell>
          <cell r="EX792">
            <v>0</v>
          </cell>
          <cell r="EY792">
            <v>0</v>
          </cell>
          <cell r="EZ792">
            <v>0</v>
          </cell>
          <cell r="FA792">
            <v>0</v>
          </cell>
          <cell r="FB792">
            <v>0</v>
          </cell>
          <cell r="FC792">
            <v>0</v>
          </cell>
          <cell r="FD792">
            <v>0</v>
          </cell>
          <cell r="FE792">
            <v>0</v>
          </cell>
          <cell r="FF792">
            <v>0</v>
          </cell>
          <cell r="FG792">
            <v>0</v>
          </cell>
          <cell r="FH792">
            <v>0</v>
          </cell>
          <cell r="FI792">
            <v>0</v>
          </cell>
          <cell r="FJ792">
            <v>0</v>
          </cell>
          <cell r="FK792">
            <v>0</v>
          </cell>
          <cell r="FL792">
            <v>0</v>
          </cell>
          <cell r="FM792">
            <v>0</v>
          </cell>
          <cell r="FN792">
            <v>0</v>
          </cell>
          <cell r="FO792">
            <v>0</v>
          </cell>
          <cell r="FP792">
            <v>0</v>
          </cell>
          <cell r="FQ792">
            <v>0</v>
          </cell>
          <cell r="FR792">
            <v>0</v>
          </cell>
          <cell r="FS792">
            <v>0</v>
          </cell>
          <cell r="FT792">
            <v>0</v>
          </cell>
          <cell r="FU792">
            <v>0</v>
          </cell>
          <cell r="FV792">
            <v>0</v>
          </cell>
          <cell r="FW792">
            <v>0</v>
          </cell>
          <cell r="FX792">
            <v>0</v>
          </cell>
          <cell r="FY792">
            <v>0</v>
          </cell>
          <cell r="FZ792">
            <v>0</v>
          </cell>
          <cell r="GA792">
            <v>0</v>
          </cell>
          <cell r="GB792">
            <v>0</v>
          </cell>
          <cell r="GC792">
            <v>0</v>
          </cell>
          <cell r="GD792">
            <v>0</v>
          </cell>
          <cell r="GE792">
            <v>0</v>
          </cell>
          <cell r="GF792">
            <v>0</v>
          </cell>
          <cell r="GG792">
            <v>0</v>
          </cell>
          <cell r="GH792">
            <v>0</v>
          </cell>
          <cell r="GI792">
            <v>0</v>
          </cell>
          <cell r="GJ792">
            <v>0</v>
          </cell>
          <cell r="GK792">
            <v>0</v>
          </cell>
          <cell r="GL792">
            <v>0</v>
          </cell>
          <cell r="GM792">
            <v>0</v>
          </cell>
          <cell r="GN792">
            <v>0</v>
          </cell>
          <cell r="GO792">
            <v>0</v>
          </cell>
          <cell r="GP792">
            <v>0</v>
          </cell>
          <cell r="GQ792">
            <v>0</v>
          </cell>
          <cell r="GR792">
            <v>0</v>
          </cell>
          <cell r="GS792">
            <v>0</v>
          </cell>
          <cell r="GT792">
            <v>0</v>
          </cell>
          <cell r="GU792">
            <v>0</v>
          </cell>
          <cell r="GV792">
            <v>0</v>
          </cell>
          <cell r="GW792">
            <v>0</v>
          </cell>
          <cell r="GX792">
            <v>0</v>
          </cell>
          <cell r="GY792">
            <v>0</v>
          </cell>
          <cell r="GZ792">
            <v>0</v>
          </cell>
          <cell r="HA792">
            <v>0</v>
          </cell>
          <cell r="HB792">
            <v>0</v>
          </cell>
          <cell r="HC792">
            <v>0</v>
          </cell>
          <cell r="HD792">
            <v>0</v>
          </cell>
          <cell r="HE792">
            <v>0</v>
          </cell>
          <cell r="HF792">
            <v>0</v>
          </cell>
          <cell r="HG792">
            <v>0</v>
          </cell>
          <cell r="HH792">
            <v>0</v>
          </cell>
          <cell r="HI792">
            <v>0</v>
          </cell>
          <cell r="HJ792">
            <v>0</v>
          </cell>
          <cell r="HK792">
            <v>0</v>
          </cell>
          <cell r="HL792">
            <v>0</v>
          </cell>
          <cell r="HM792">
            <v>0</v>
          </cell>
          <cell r="HN792">
            <v>0</v>
          </cell>
          <cell r="HO792">
            <v>0</v>
          </cell>
          <cell r="HP792">
            <v>0</v>
          </cell>
          <cell r="HQ792">
            <v>0</v>
          </cell>
          <cell r="HR792">
            <v>0</v>
          </cell>
          <cell r="HS792">
            <v>0</v>
          </cell>
          <cell r="HT792">
            <v>0</v>
          </cell>
          <cell r="HU792">
            <v>0</v>
          </cell>
          <cell r="HV792">
            <v>0</v>
          </cell>
          <cell r="HW792">
            <v>0</v>
          </cell>
          <cell r="HX792">
            <v>0</v>
          </cell>
          <cell r="HY792">
            <v>0</v>
          </cell>
          <cell r="HZ792">
            <v>0</v>
          </cell>
          <cell r="IA792">
            <v>0</v>
          </cell>
          <cell r="IB792">
            <v>0</v>
          </cell>
          <cell r="IC792">
            <v>0</v>
          </cell>
          <cell r="ID792">
            <v>0</v>
          </cell>
          <cell r="IE792">
            <v>0</v>
          </cell>
          <cell r="IF792">
            <v>0</v>
          </cell>
          <cell r="IG792">
            <v>0</v>
          </cell>
          <cell r="IH792">
            <v>0</v>
          </cell>
          <cell r="II792">
            <v>0</v>
          </cell>
          <cell r="IJ792">
            <v>0</v>
          </cell>
          <cell r="IK792">
            <v>0</v>
          </cell>
          <cell r="IL792">
            <v>0</v>
          </cell>
          <cell r="IM792">
            <v>0</v>
          </cell>
          <cell r="IN792">
            <v>0</v>
          </cell>
          <cell r="IO792">
            <v>0</v>
          </cell>
          <cell r="IP792">
            <v>0</v>
          </cell>
          <cell r="IQ792">
            <v>0</v>
          </cell>
          <cell r="IR792">
            <v>0</v>
          </cell>
          <cell r="IS792">
            <v>0</v>
          </cell>
          <cell r="IT792">
            <v>0</v>
          </cell>
          <cell r="IU792">
            <v>0</v>
          </cell>
          <cell r="IV792">
            <v>0</v>
          </cell>
          <cell r="IW792">
            <v>0</v>
          </cell>
          <cell r="IX792">
            <v>0</v>
          </cell>
          <cell r="IY792">
            <v>0</v>
          </cell>
          <cell r="IZ792">
            <v>0</v>
          </cell>
          <cell r="JA792">
            <v>0</v>
          </cell>
          <cell r="JB792">
            <v>0</v>
          </cell>
          <cell r="JC792">
            <v>0</v>
          </cell>
          <cell r="JD792">
            <v>0</v>
          </cell>
          <cell r="JE792">
            <v>0</v>
          </cell>
          <cell r="JF792">
            <v>0</v>
          </cell>
          <cell r="JG792">
            <v>0</v>
          </cell>
          <cell r="JH792">
            <v>0</v>
          </cell>
          <cell r="JI792">
            <v>0</v>
          </cell>
          <cell r="JJ792">
            <v>0</v>
          </cell>
          <cell r="JK792">
            <v>0</v>
          </cell>
          <cell r="JL792">
            <v>0</v>
          </cell>
          <cell r="JM792">
            <v>0</v>
          </cell>
          <cell r="JN792">
            <v>0</v>
          </cell>
          <cell r="JO792">
            <v>0</v>
          </cell>
          <cell r="JP792">
            <v>0</v>
          </cell>
          <cell r="JQ792">
            <v>0</v>
          </cell>
        </row>
        <row r="793">
          <cell r="D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  <cell r="EJ793">
            <v>0</v>
          </cell>
          <cell r="EK793">
            <v>0</v>
          </cell>
          <cell r="EL793">
            <v>0</v>
          </cell>
          <cell r="EM793">
            <v>0</v>
          </cell>
          <cell r="EN793">
            <v>0</v>
          </cell>
          <cell r="EO793">
            <v>0</v>
          </cell>
          <cell r="EP793">
            <v>0</v>
          </cell>
          <cell r="EQ793">
            <v>0</v>
          </cell>
          <cell r="ER793">
            <v>0</v>
          </cell>
          <cell r="ES793">
            <v>0</v>
          </cell>
          <cell r="ET793">
            <v>0</v>
          </cell>
          <cell r="EU793">
            <v>0</v>
          </cell>
          <cell r="EV793">
            <v>0</v>
          </cell>
          <cell r="EW793">
            <v>0</v>
          </cell>
          <cell r="EX793">
            <v>0</v>
          </cell>
          <cell r="EY793">
            <v>0</v>
          </cell>
          <cell r="EZ793">
            <v>0</v>
          </cell>
          <cell r="FA793">
            <v>0</v>
          </cell>
          <cell r="FB793">
            <v>0</v>
          </cell>
          <cell r="FC793">
            <v>0</v>
          </cell>
          <cell r="FD793">
            <v>0</v>
          </cell>
          <cell r="FE793">
            <v>0</v>
          </cell>
          <cell r="FF793">
            <v>0</v>
          </cell>
          <cell r="FG793">
            <v>0</v>
          </cell>
          <cell r="FH793">
            <v>0</v>
          </cell>
          <cell r="FI793">
            <v>0</v>
          </cell>
          <cell r="FJ793">
            <v>0</v>
          </cell>
          <cell r="FK793">
            <v>0</v>
          </cell>
          <cell r="FL793">
            <v>0</v>
          </cell>
          <cell r="FM793">
            <v>0</v>
          </cell>
          <cell r="FN793">
            <v>0</v>
          </cell>
          <cell r="FO793">
            <v>0</v>
          </cell>
          <cell r="FP793">
            <v>0</v>
          </cell>
          <cell r="FQ793">
            <v>0</v>
          </cell>
          <cell r="FR793">
            <v>0</v>
          </cell>
          <cell r="FS793">
            <v>0</v>
          </cell>
          <cell r="FT793">
            <v>0</v>
          </cell>
          <cell r="FU793">
            <v>0</v>
          </cell>
          <cell r="FV793">
            <v>0</v>
          </cell>
          <cell r="FW793">
            <v>0</v>
          </cell>
          <cell r="FX793">
            <v>0</v>
          </cell>
          <cell r="FY793">
            <v>0</v>
          </cell>
          <cell r="FZ793">
            <v>0</v>
          </cell>
          <cell r="GA793">
            <v>0</v>
          </cell>
          <cell r="GB793">
            <v>0</v>
          </cell>
          <cell r="GC793">
            <v>0</v>
          </cell>
          <cell r="GD793">
            <v>0</v>
          </cell>
          <cell r="GE793">
            <v>0</v>
          </cell>
          <cell r="GF793">
            <v>0</v>
          </cell>
          <cell r="GG793">
            <v>0</v>
          </cell>
          <cell r="GH793">
            <v>0</v>
          </cell>
          <cell r="GI793">
            <v>0</v>
          </cell>
          <cell r="GJ793">
            <v>0</v>
          </cell>
          <cell r="GK793">
            <v>0</v>
          </cell>
          <cell r="GL793">
            <v>0</v>
          </cell>
          <cell r="GM793">
            <v>0</v>
          </cell>
          <cell r="GN793">
            <v>0</v>
          </cell>
          <cell r="GO793">
            <v>0</v>
          </cell>
          <cell r="GP793">
            <v>0</v>
          </cell>
          <cell r="GQ793">
            <v>0</v>
          </cell>
          <cell r="GR793">
            <v>0</v>
          </cell>
          <cell r="GS793">
            <v>0</v>
          </cell>
          <cell r="GT793">
            <v>0</v>
          </cell>
          <cell r="GU793">
            <v>0</v>
          </cell>
          <cell r="GV793">
            <v>0</v>
          </cell>
          <cell r="GW793">
            <v>0</v>
          </cell>
          <cell r="GX793">
            <v>0</v>
          </cell>
          <cell r="GY793">
            <v>0</v>
          </cell>
          <cell r="GZ793">
            <v>0</v>
          </cell>
          <cell r="HA793">
            <v>0</v>
          </cell>
          <cell r="HB793">
            <v>0</v>
          </cell>
          <cell r="HC793">
            <v>0</v>
          </cell>
          <cell r="HD793">
            <v>0</v>
          </cell>
          <cell r="HE793">
            <v>0</v>
          </cell>
          <cell r="HF793">
            <v>0</v>
          </cell>
          <cell r="HG793">
            <v>0</v>
          </cell>
          <cell r="HH793">
            <v>0</v>
          </cell>
          <cell r="HI793">
            <v>0</v>
          </cell>
          <cell r="HJ793">
            <v>0</v>
          </cell>
          <cell r="HK793">
            <v>0</v>
          </cell>
          <cell r="HL793">
            <v>0</v>
          </cell>
          <cell r="HM793">
            <v>0</v>
          </cell>
          <cell r="HN793">
            <v>0</v>
          </cell>
          <cell r="HO793">
            <v>0</v>
          </cell>
          <cell r="HP793">
            <v>0</v>
          </cell>
          <cell r="HQ793">
            <v>0</v>
          </cell>
          <cell r="HR793">
            <v>0</v>
          </cell>
          <cell r="HS793">
            <v>0</v>
          </cell>
          <cell r="HT793">
            <v>0</v>
          </cell>
          <cell r="HU793">
            <v>0</v>
          </cell>
          <cell r="HV793">
            <v>0</v>
          </cell>
          <cell r="HW793">
            <v>0</v>
          </cell>
          <cell r="HX793">
            <v>0</v>
          </cell>
          <cell r="HY793">
            <v>0</v>
          </cell>
          <cell r="HZ793">
            <v>0</v>
          </cell>
          <cell r="IA793">
            <v>0</v>
          </cell>
          <cell r="IB793">
            <v>0</v>
          </cell>
          <cell r="IC793">
            <v>0</v>
          </cell>
          <cell r="ID793">
            <v>0</v>
          </cell>
          <cell r="IE793">
            <v>0</v>
          </cell>
          <cell r="IF793">
            <v>0</v>
          </cell>
          <cell r="IG793">
            <v>0</v>
          </cell>
          <cell r="IH793">
            <v>0</v>
          </cell>
          <cell r="II793">
            <v>0</v>
          </cell>
          <cell r="IJ793">
            <v>0</v>
          </cell>
          <cell r="IK793">
            <v>0</v>
          </cell>
          <cell r="IL793">
            <v>0</v>
          </cell>
          <cell r="IM793">
            <v>0</v>
          </cell>
          <cell r="IN793">
            <v>0</v>
          </cell>
          <cell r="IO793">
            <v>0</v>
          </cell>
          <cell r="IP793">
            <v>0</v>
          </cell>
          <cell r="IQ793">
            <v>0</v>
          </cell>
          <cell r="IR793">
            <v>0</v>
          </cell>
          <cell r="IS793">
            <v>0</v>
          </cell>
          <cell r="IT793">
            <v>0</v>
          </cell>
          <cell r="IU793">
            <v>0</v>
          </cell>
          <cell r="IV793">
            <v>0</v>
          </cell>
          <cell r="IW793">
            <v>0</v>
          </cell>
          <cell r="IX793">
            <v>0</v>
          </cell>
          <cell r="IY793">
            <v>0</v>
          </cell>
          <cell r="IZ793">
            <v>0</v>
          </cell>
          <cell r="JA793">
            <v>0</v>
          </cell>
          <cell r="JB793">
            <v>0</v>
          </cell>
          <cell r="JC793">
            <v>0</v>
          </cell>
          <cell r="JD793">
            <v>0</v>
          </cell>
          <cell r="JE793">
            <v>0</v>
          </cell>
          <cell r="JF793">
            <v>0</v>
          </cell>
          <cell r="JG793">
            <v>0</v>
          </cell>
          <cell r="JH793">
            <v>0</v>
          </cell>
          <cell r="JI793">
            <v>0</v>
          </cell>
          <cell r="JJ793">
            <v>0</v>
          </cell>
          <cell r="JK793">
            <v>0</v>
          </cell>
          <cell r="JL793">
            <v>0</v>
          </cell>
          <cell r="JM793">
            <v>0</v>
          </cell>
          <cell r="JN793">
            <v>0</v>
          </cell>
          <cell r="JO793">
            <v>0</v>
          </cell>
          <cell r="JP793">
            <v>0</v>
          </cell>
          <cell r="JQ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  <cell r="EJ794">
            <v>0</v>
          </cell>
          <cell r="EK794">
            <v>0</v>
          </cell>
          <cell r="EL794">
            <v>0</v>
          </cell>
          <cell r="EM794">
            <v>0</v>
          </cell>
          <cell r="EN794">
            <v>0</v>
          </cell>
          <cell r="EO794">
            <v>0</v>
          </cell>
          <cell r="EP794">
            <v>0</v>
          </cell>
          <cell r="EQ794">
            <v>0</v>
          </cell>
          <cell r="ER794">
            <v>0</v>
          </cell>
          <cell r="ES794">
            <v>0</v>
          </cell>
          <cell r="ET794">
            <v>0</v>
          </cell>
          <cell r="EU794">
            <v>0</v>
          </cell>
          <cell r="EV794">
            <v>0</v>
          </cell>
          <cell r="EW794">
            <v>0</v>
          </cell>
          <cell r="EX794">
            <v>0</v>
          </cell>
          <cell r="EY794">
            <v>0</v>
          </cell>
          <cell r="EZ794">
            <v>0</v>
          </cell>
          <cell r="FA794">
            <v>0</v>
          </cell>
          <cell r="FB794">
            <v>0</v>
          </cell>
          <cell r="FC794">
            <v>0</v>
          </cell>
          <cell r="FD794">
            <v>0</v>
          </cell>
          <cell r="FE794">
            <v>0</v>
          </cell>
          <cell r="FF794">
            <v>0</v>
          </cell>
          <cell r="FG794">
            <v>0</v>
          </cell>
          <cell r="FH794">
            <v>0</v>
          </cell>
          <cell r="FI794">
            <v>0</v>
          </cell>
          <cell r="FJ794">
            <v>0</v>
          </cell>
          <cell r="FK794">
            <v>0</v>
          </cell>
          <cell r="FL794">
            <v>0</v>
          </cell>
          <cell r="FM794">
            <v>0</v>
          </cell>
          <cell r="FN794">
            <v>0</v>
          </cell>
          <cell r="FO794">
            <v>0</v>
          </cell>
          <cell r="FP794">
            <v>0</v>
          </cell>
          <cell r="FQ794">
            <v>0</v>
          </cell>
          <cell r="FR794">
            <v>0</v>
          </cell>
          <cell r="FS794">
            <v>0</v>
          </cell>
          <cell r="FT794">
            <v>0</v>
          </cell>
          <cell r="FU794">
            <v>0</v>
          </cell>
          <cell r="FV794">
            <v>0</v>
          </cell>
          <cell r="FW794">
            <v>0</v>
          </cell>
          <cell r="FX794">
            <v>0</v>
          </cell>
          <cell r="FY794">
            <v>0</v>
          </cell>
          <cell r="FZ794">
            <v>0</v>
          </cell>
          <cell r="GA794">
            <v>0</v>
          </cell>
          <cell r="GB794">
            <v>0</v>
          </cell>
          <cell r="GC794">
            <v>0</v>
          </cell>
          <cell r="GD794">
            <v>0</v>
          </cell>
          <cell r="GE794">
            <v>0</v>
          </cell>
          <cell r="GF794">
            <v>0</v>
          </cell>
          <cell r="GG794">
            <v>0</v>
          </cell>
          <cell r="GH794">
            <v>0</v>
          </cell>
          <cell r="GI794">
            <v>0</v>
          </cell>
          <cell r="GJ794">
            <v>0</v>
          </cell>
          <cell r="GK794">
            <v>0</v>
          </cell>
          <cell r="GL794">
            <v>0</v>
          </cell>
          <cell r="GM794">
            <v>0</v>
          </cell>
          <cell r="GN794">
            <v>0</v>
          </cell>
          <cell r="GO794">
            <v>0</v>
          </cell>
          <cell r="GP794">
            <v>0</v>
          </cell>
          <cell r="GQ794">
            <v>0</v>
          </cell>
          <cell r="GR794">
            <v>0</v>
          </cell>
          <cell r="GS794">
            <v>0</v>
          </cell>
          <cell r="GT794">
            <v>0</v>
          </cell>
          <cell r="GU794">
            <v>0</v>
          </cell>
          <cell r="GV794">
            <v>0</v>
          </cell>
          <cell r="GW794">
            <v>0</v>
          </cell>
          <cell r="GX794">
            <v>0</v>
          </cell>
          <cell r="GY794">
            <v>0</v>
          </cell>
          <cell r="GZ794">
            <v>0</v>
          </cell>
          <cell r="HA794">
            <v>0</v>
          </cell>
          <cell r="HB794">
            <v>0</v>
          </cell>
          <cell r="HC794">
            <v>0</v>
          </cell>
          <cell r="HD794">
            <v>0</v>
          </cell>
          <cell r="HE794">
            <v>0</v>
          </cell>
          <cell r="HF794">
            <v>0</v>
          </cell>
          <cell r="HG794">
            <v>0</v>
          </cell>
          <cell r="HH794">
            <v>0</v>
          </cell>
          <cell r="HI794">
            <v>0</v>
          </cell>
          <cell r="HJ794">
            <v>0</v>
          </cell>
          <cell r="HK794">
            <v>0</v>
          </cell>
          <cell r="HL794">
            <v>0</v>
          </cell>
          <cell r="HM794">
            <v>0</v>
          </cell>
          <cell r="HN794">
            <v>0</v>
          </cell>
          <cell r="HO794">
            <v>0</v>
          </cell>
          <cell r="HP794">
            <v>0</v>
          </cell>
          <cell r="HQ794">
            <v>0</v>
          </cell>
          <cell r="HR794">
            <v>0</v>
          </cell>
          <cell r="HS794">
            <v>0</v>
          </cell>
          <cell r="HT794">
            <v>0</v>
          </cell>
          <cell r="HU794">
            <v>0</v>
          </cell>
          <cell r="HV794">
            <v>0</v>
          </cell>
          <cell r="HW794">
            <v>0</v>
          </cell>
          <cell r="HX794">
            <v>0</v>
          </cell>
          <cell r="HY794">
            <v>0</v>
          </cell>
          <cell r="HZ794">
            <v>0</v>
          </cell>
          <cell r="IA794">
            <v>0</v>
          </cell>
          <cell r="IB794">
            <v>0</v>
          </cell>
          <cell r="IC794">
            <v>0</v>
          </cell>
          <cell r="ID794">
            <v>0</v>
          </cell>
          <cell r="IE794">
            <v>0</v>
          </cell>
          <cell r="IF794">
            <v>0</v>
          </cell>
          <cell r="IG794">
            <v>0</v>
          </cell>
          <cell r="IH794">
            <v>0</v>
          </cell>
          <cell r="II794">
            <v>0</v>
          </cell>
          <cell r="IJ794">
            <v>0</v>
          </cell>
          <cell r="IK794">
            <v>0</v>
          </cell>
          <cell r="IL794">
            <v>0</v>
          </cell>
          <cell r="IM794">
            <v>0</v>
          </cell>
          <cell r="IN794">
            <v>0</v>
          </cell>
          <cell r="IO794">
            <v>0</v>
          </cell>
          <cell r="IP794">
            <v>0</v>
          </cell>
          <cell r="IQ794">
            <v>0</v>
          </cell>
          <cell r="IR794">
            <v>0</v>
          </cell>
          <cell r="IS794">
            <v>0</v>
          </cell>
          <cell r="IT794">
            <v>0</v>
          </cell>
          <cell r="IU794">
            <v>0</v>
          </cell>
          <cell r="IV794">
            <v>0</v>
          </cell>
          <cell r="IW794">
            <v>0</v>
          </cell>
          <cell r="IX794">
            <v>0</v>
          </cell>
          <cell r="IY794">
            <v>0</v>
          </cell>
          <cell r="IZ794">
            <v>0</v>
          </cell>
          <cell r="JA794">
            <v>0</v>
          </cell>
          <cell r="JB794">
            <v>0</v>
          </cell>
          <cell r="JC794">
            <v>0</v>
          </cell>
          <cell r="JD794">
            <v>0</v>
          </cell>
          <cell r="JE794">
            <v>0</v>
          </cell>
          <cell r="JF794">
            <v>0</v>
          </cell>
          <cell r="JG794">
            <v>0</v>
          </cell>
          <cell r="JH794">
            <v>0</v>
          </cell>
          <cell r="JI794">
            <v>0</v>
          </cell>
          <cell r="JJ794">
            <v>0</v>
          </cell>
          <cell r="JK794">
            <v>0</v>
          </cell>
          <cell r="JL794">
            <v>0</v>
          </cell>
          <cell r="JM794">
            <v>0</v>
          </cell>
          <cell r="JN794">
            <v>0</v>
          </cell>
          <cell r="JO794">
            <v>0</v>
          </cell>
          <cell r="JP794">
            <v>0</v>
          </cell>
          <cell r="JQ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  <cell r="EJ795">
            <v>0</v>
          </cell>
          <cell r="EK795">
            <v>0</v>
          </cell>
          <cell r="EL795">
            <v>0</v>
          </cell>
          <cell r="EM795">
            <v>0</v>
          </cell>
          <cell r="EN795">
            <v>0</v>
          </cell>
          <cell r="EO795">
            <v>0</v>
          </cell>
          <cell r="EP795">
            <v>0</v>
          </cell>
          <cell r="EQ795">
            <v>0</v>
          </cell>
          <cell r="ER795">
            <v>0</v>
          </cell>
          <cell r="ES795">
            <v>0</v>
          </cell>
          <cell r="ET795">
            <v>0</v>
          </cell>
          <cell r="EU795">
            <v>0</v>
          </cell>
          <cell r="EV795">
            <v>0</v>
          </cell>
          <cell r="EW795">
            <v>0</v>
          </cell>
          <cell r="EX795">
            <v>0</v>
          </cell>
          <cell r="EY795">
            <v>0</v>
          </cell>
          <cell r="EZ795">
            <v>0</v>
          </cell>
          <cell r="FA795">
            <v>0</v>
          </cell>
          <cell r="FB795">
            <v>0</v>
          </cell>
          <cell r="FC795">
            <v>0</v>
          </cell>
          <cell r="FD795">
            <v>0</v>
          </cell>
          <cell r="FE795">
            <v>0</v>
          </cell>
          <cell r="FF795">
            <v>0</v>
          </cell>
          <cell r="FG795">
            <v>0</v>
          </cell>
          <cell r="FH795">
            <v>0</v>
          </cell>
          <cell r="FI795">
            <v>0</v>
          </cell>
          <cell r="FJ795">
            <v>0</v>
          </cell>
          <cell r="FK795">
            <v>0</v>
          </cell>
          <cell r="FL795">
            <v>0</v>
          </cell>
          <cell r="FM795">
            <v>0</v>
          </cell>
          <cell r="FN795">
            <v>0</v>
          </cell>
          <cell r="FO795">
            <v>0</v>
          </cell>
          <cell r="FP795">
            <v>0</v>
          </cell>
          <cell r="FQ795">
            <v>0</v>
          </cell>
          <cell r="FR795">
            <v>0</v>
          </cell>
          <cell r="FS795">
            <v>0</v>
          </cell>
          <cell r="FT795">
            <v>0</v>
          </cell>
          <cell r="FU795">
            <v>0</v>
          </cell>
          <cell r="FV795">
            <v>0</v>
          </cell>
          <cell r="FW795">
            <v>0</v>
          </cell>
          <cell r="FX795">
            <v>0</v>
          </cell>
          <cell r="FY795">
            <v>0</v>
          </cell>
          <cell r="FZ795">
            <v>0</v>
          </cell>
          <cell r="GA795">
            <v>0</v>
          </cell>
          <cell r="GB795">
            <v>0</v>
          </cell>
          <cell r="GC795">
            <v>0</v>
          </cell>
          <cell r="GD795">
            <v>0</v>
          </cell>
          <cell r="GE795">
            <v>0</v>
          </cell>
          <cell r="GF795">
            <v>0</v>
          </cell>
          <cell r="GG795">
            <v>0</v>
          </cell>
          <cell r="GH795">
            <v>0</v>
          </cell>
          <cell r="GI795">
            <v>0</v>
          </cell>
          <cell r="GJ795">
            <v>0</v>
          </cell>
          <cell r="GK795">
            <v>0</v>
          </cell>
          <cell r="GL795">
            <v>0</v>
          </cell>
          <cell r="GM795">
            <v>0</v>
          </cell>
          <cell r="GN795">
            <v>0</v>
          </cell>
          <cell r="GO795">
            <v>0</v>
          </cell>
          <cell r="GP795">
            <v>0</v>
          </cell>
          <cell r="GQ795">
            <v>0</v>
          </cell>
          <cell r="GR795">
            <v>0</v>
          </cell>
          <cell r="GS795">
            <v>0</v>
          </cell>
          <cell r="GT795">
            <v>0</v>
          </cell>
          <cell r="GU795">
            <v>0</v>
          </cell>
          <cell r="GV795">
            <v>0</v>
          </cell>
          <cell r="GW795">
            <v>0</v>
          </cell>
          <cell r="GX795">
            <v>0</v>
          </cell>
          <cell r="GY795">
            <v>0</v>
          </cell>
          <cell r="GZ795">
            <v>0</v>
          </cell>
          <cell r="HA795">
            <v>0</v>
          </cell>
          <cell r="HB795">
            <v>0</v>
          </cell>
          <cell r="HC795">
            <v>0</v>
          </cell>
          <cell r="HD795">
            <v>0</v>
          </cell>
          <cell r="HE795">
            <v>0</v>
          </cell>
          <cell r="HF795">
            <v>0</v>
          </cell>
          <cell r="HG795">
            <v>0</v>
          </cell>
          <cell r="HH795">
            <v>0</v>
          </cell>
          <cell r="HI795">
            <v>0</v>
          </cell>
          <cell r="HJ795">
            <v>0</v>
          </cell>
          <cell r="HK795">
            <v>0</v>
          </cell>
          <cell r="HL795">
            <v>0</v>
          </cell>
          <cell r="HM795">
            <v>0</v>
          </cell>
          <cell r="HN795">
            <v>0</v>
          </cell>
          <cell r="HO795">
            <v>0</v>
          </cell>
          <cell r="HP795">
            <v>0</v>
          </cell>
          <cell r="HQ795">
            <v>0</v>
          </cell>
          <cell r="HR795">
            <v>0</v>
          </cell>
          <cell r="HS795">
            <v>0</v>
          </cell>
          <cell r="HT795">
            <v>0</v>
          </cell>
          <cell r="HU795">
            <v>0</v>
          </cell>
          <cell r="HV795">
            <v>0</v>
          </cell>
          <cell r="HW795">
            <v>0</v>
          </cell>
          <cell r="HX795">
            <v>0</v>
          </cell>
          <cell r="HY795">
            <v>0</v>
          </cell>
          <cell r="HZ795">
            <v>0</v>
          </cell>
          <cell r="IA795">
            <v>0</v>
          </cell>
          <cell r="IB795">
            <v>0</v>
          </cell>
          <cell r="IC795">
            <v>0</v>
          </cell>
          <cell r="ID795">
            <v>0</v>
          </cell>
          <cell r="IE795">
            <v>0</v>
          </cell>
          <cell r="IF795">
            <v>0</v>
          </cell>
          <cell r="IG795">
            <v>0</v>
          </cell>
          <cell r="IH795">
            <v>0</v>
          </cell>
          <cell r="II795">
            <v>0</v>
          </cell>
          <cell r="IJ795">
            <v>0</v>
          </cell>
          <cell r="IK795">
            <v>0</v>
          </cell>
          <cell r="IL795">
            <v>0</v>
          </cell>
          <cell r="IM795">
            <v>0</v>
          </cell>
          <cell r="IN795">
            <v>0</v>
          </cell>
          <cell r="IO795">
            <v>0</v>
          </cell>
          <cell r="IP795">
            <v>0</v>
          </cell>
          <cell r="IQ795">
            <v>0</v>
          </cell>
          <cell r="IR795">
            <v>0</v>
          </cell>
          <cell r="IS795">
            <v>0</v>
          </cell>
          <cell r="IT795">
            <v>0</v>
          </cell>
          <cell r="IU795">
            <v>0</v>
          </cell>
          <cell r="IV795">
            <v>0</v>
          </cell>
          <cell r="IW795">
            <v>0</v>
          </cell>
          <cell r="IX795">
            <v>0</v>
          </cell>
          <cell r="IY795">
            <v>0</v>
          </cell>
          <cell r="IZ795">
            <v>0</v>
          </cell>
          <cell r="JA795">
            <v>0</v>
          </cell>
          <cell r="JB795">
            <v>0</v>
          </cell>
          <cell r="JC795">
            <v>0</v>
          </cell>
          <cell r="JD795">
            <v>0</v>
          </cell>
          <cell r="JE795">
            <v>0</v>
          </cell>
          <cell r="JF795">
            <v>0</v>
          </cell>
          <cell r="JG795">
            <v>0</v>
          </cell>
          <cell r="JH795">
            <v>0</v>
          </cell>
          <cell r="JI795">
            <v>0</v>
          </cell>
          <cell r="JJ795">
            <v>0</v>
          </cell>
          <cell r="JK795">
            <v>0</v>
          </cell>
          <cell r="JL795">
            <v>0</v>
          </cell>
          <cell r="JM795">
            <v>0</v>
          </cell>
          <cell r="JN795">
            <v>0</v>
          </cell>
          <cell r="JO795">
            <v>0</v>
          </cell>
          <cell r="JP795">
            <v>0</v>
          </cell>
          <cell r="JQ795">
            <v>0</v>
          </cell>
        </row>
        <row r="796">
          <cell r="D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  <cell r="EN796">
            <v>0</v>
          </cell>
          <cell r="EO796">
            <v>0</v>
          </cell>
          <cell r="EP796">
            <v>0</v>
          </cell>
          <cell r="EQ796">
            <v>0</v>
          </cell>
          <cell r="ER796">
            <v>0</v>
          </cell>
          <cell r="ES796">
            <v>0</v>
          </cell>
          <cell r="ET796">
            <v>0</v>
          </cell>
          <cell r="EU796">
            <v>0</v>
          </cell>
          <cell r="EV796">
            <v>0</v>
          </cell>
          <cell r="EW796">
            <v>0</v>
          </cell>
          <cell r="EX796">
            <v>0</v>
          </cell>
          <cell r="EY796">
            <v>0</v>
          </cell>
          <cell r="EZ796">
            <v>0</v>
          </cell>
          <cell r="FA796">
            <v>0</v>
          </cell>
          <cell r="FB796">
            <v>0</v>
          </cell>
          <cell r="FC796">
            <v>0</v>
          </cell>
          <cell r="FD796">
            <v>0</v>
          </cell>
          <cell r="FE796">
            <v>0</v>
          </cell>
          <cell r="FF796">
            <v>0</v>
          </cell>
          <cell r="FG796">
            <v>0</v>
          </cell>
          <cell r="FH796">
            <v>0</v>
          </cell>
          <cell r="FI796">
            <v>0</v>
          </cell>
          <cell r="FJ796">
            <v>0</v>
          </cell>
          <cell r="FK796">
            <v>0</v>
          </cell>
          <cell r="FL796">
            <v>0</v>
          </cell>
          <cell r="FM796">
            <v>0</v>
          </cell>
          <cell r="FN796">
            <v>0</v>
          </cell>
          <cell r="FO796">
            <v>0</v>
          </cell>
          <cell r="FP796">
            <v>0</v>
          </cell>
          <cell r="FQ796">
            <v>0</v>
          </cell>
          <cell r="FR796">
            <v>0</v>
          </cell>
          <cell r="FS796">
            <v>0</v>
          </cell>
          <cell r="FT796">
            <v>0</v>
          </cell>
          <cell r="FU796">
            <v>0</v>
          </cell>
          <cell r="FV796">
            <v>0</v>
          </cell>
          <cell r="FW796">
            <v>0</v>
          </cell>
          <cell r="FX796">
            <v>0</v>
          </cell>
          <cell r="FY796">
            <v>0</v>
          </cell>
          <cell r="FZ796">
            <v>0</v>
          </cell>
          <cell r="GA796">
            <v>0</v>
          </cell>
          <cell r="GB796">
            <v>0</v>
          </cell>
          <cell r="GC796">
            <v>0</v>
          </cell>
          <cell r="GD796">
            <v>0</v>
          </cell>
          <cell r="GE796">
            <v>0</v>
          </cell>
          <cell r="GF796">
            <v>0</v>
          </cell>
          <cell r="GG796">
            <v>0</v>
          </cell>
          <cell r="GH796">
            <v>0</v>
          </cell>
          <cell r="GI796">
            <v>0</v>
          </cell>
          <cell r="GJ796">
            <v>0</v>
          </cell>
          <cell r="GK796">
            <v>0</v>
          </cell>
          <cell r="GL796">
            <v>0</v>
          </cell>
          <cell r="GM796">
            <v>0</v>
          </cell>
          <cell r="GN796">
            <v>0</v>
          </cell>
          <cell r="GO796">
            <v>0</v>
          </cell>
          <cell r="GP796">
            <v>0</v>
          </cell>
          <cell r="GQ796">
            <v>0</v>
          </cell>
          <cell r="GR796">
            <v>0</v>
          </cell>
          <cell r="GS796">
            <v>0</v>
          </cell>
          <cell r="GT796">
            <v>0</v>
          </cell>
          <cell r="GU796">
            <v>0</v>
          </cell>
          <cell r="GV796">
            <v>0</v>
          </cell>
          <cell r="GW796">
            <v>0</v>
          </cell>
          <cell r="GX796">
            <v>0</v>
          </cell>
          <cell r="GY796">
            <v>0</v>
          </cell>
          <cell r="GZ796">
            <v>0</v>
          </cell>
          <cell r="HA796">
            <v>0</v>
          </cell>
          <cell r="HB796">
            <v>0</v>
          </cell>
          <cell r="HC796">
            <v>0</v>
          </cell>
          <cell r="HD796">
            <v>0</v>
          </cell>
          <cell r="HE796">
            <v>0</v>
          </cell>
          <cell r="HF796">
            <v>0</v>
          </cell>
          <cell r="HG796">
            <v>0</v>
          </cell>
          <cell r="HH796">
            <v>0</v>
          </cell>
          <cell r="HI796">
            <v>0</v>
          </cell>
          <cell r="HJ796">
            <v>0</v>
          </cell>
          <cell r="HK796">
            <v>0</v>
          </cell>
          <cell r="HL796">
            <v>0</v>
          </cell>
          <cell r="HM796">
            <v>0</v>
          </cell>
          <cell r="HN796">
            <v>0</v>
          </cell>
          <cell r="HO796">
            <v>0</v>
          </cell>
          <cell r="HP796">
            <v>0</v>
          </cell>
          <cell r="HQ796">
            <v>0</v>
          </cell>
          <cell r="HR796">
            <v>0</v>
          </cell>
          <cell r="HS796">
            <v>0</v>
          </cell>
          <cell r="HT796">
            <v>0</v>
          </cell>
          <cell r="HU796">
            <v>0</v>
          </cell>
          <cell r="HV796">
            <v>0</v>
          </cell>
          <cell r="HW796">
            <v>0</v>
          </cell>
          <cell r="HX796">
            <v>0</v>
          </cell>
          <cell r="HY796">
            <v>0</v>
          </cell>
          <cell r="HZ796">
            <v>0</v>
          </cell>
          <cell r="IA796">
            <v>0</v>
          </cell>
          <cell r="IB796">
            <v>0</v>
          </cell>
          <cell r="IC796">
            <v>0</v>
          </cell>
          <cell r="ID796">
            <v>0</v>
          </cell>
          <cell r="IE796">
            <v>0</v>
          </cell>
          <cell r="IF796">
            <v>0</v>
          </cell>
          <cell r="IG796">
            <v>0</v>
          </cell>
          <cell r="IH796">
            <v>0</v>
          </cell>
          <cell r="II796">
            <v>0</v>
          </cell>
          <cell r="IJ796">
            <v>0</v>
          </cell>
          <cell r="IK796">
            <v>0</v>
          </cell>
          <cell r="IL796">
            <v>0</v>
          </cell>
          <cell r="IM796">
            <v>0</v>
          </cell>
          <cell r="IN796">
            <v>0</v>
          </cell>
          <cell r="IO796">
            <v>0</v>
          </cell>
          <cell r="IP796">
            <v>0</v>
          </cell>
          <cell r="IQ796">
            <v>0</v>
          </cell>
          <cell r="IR796">
            <v>0</v>
          </cell>
          <cell r="IS796">
            <v>0</v>
          </cell>
          <cell r="IT796">
            <v>0</v>
          </cell>
          <cell r="IU796">
            <v>0</v>
          </cell>
          <cell r="IV796">
            <v>0</v>
          </cell>
          <cell r="IW796">
            <v>0</v>
          </cell>
          <cell r="IX796">
            <v>0</v>
          </cell>
          <cell r="IY796">
            <v>0</v>
          </cell>
          <cell r="IZ796">
            <v>0</v>
          </cell>
          <cell r="JA796">
            <v>0</v>
          </cell>
          <cell r="JB796">
            <v>0</v>
          </cell>
          <cell r="JC796">
            <v>0</v>
          </cell>
          <cell r="JD796">
            <v>0</v>
          </cell>
          <cell r="JE796">
            <v>0</v>
          </cell>
          <cell r="JF796">
            <v>0</v>
          </cell>
          <cell r="JG796">
            <v>0</v>
          </cell>
          <cell r="JH796">
            <v>0</v>
          </cell>
          <cell r="JI796">
            <v>0</v>
          </cell>
          <cell r="JJ796">
            <v>0</v>
          </cell>
          <cell r="JK796">
            <v>0</v>
          </cell>
          <cell r="JL796">
            <v>0</v>
          </cell>
          <cell r="JM796">
            <v>0</v>
          </cell>
          <cell r="JN796">
            <v>0</v>
          </cell>
          <cell r="JO796">
            <v>0</v>
          </cell>
          <cell r="JP796">
            <v>0</v>
          </cell>
          <cell r="JQ796">
            <v>0</v>
          </cell>
        </row>
        <row r="797">
          <cell r="D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  <cell r="EN797">
            <v>0</v>
          </cell>
          <cell r="EO797">
            <v>0</v>
          </cell>
          <cell r="EP797">
            <v>0</v>
          </cell>
          <cell r="EQ797">
            <v>0</v>
          </cell>
          <cell r="ER797">
            <v>0</v>
          </cell>
          <cell r="ES797">
            <v>0</v>
          </cell>
          <cell r="ET797">
            <v>0</v>
          </cell>
          <cell r="EU797">
            <v>0</v>
          </cell>
          <cell r="EV797">
            <v>0</v>
          </cell>
          <cell r="EW797">
            <v>0</v>
          </cell>
          <cell r="EX797">
            <v>0</v>
          </cell>
          <cell r="EY797">
            <v>0</v>
          </cell>
          <cell r="EZ797">
            <v>0</v>
          </cell>
          <cell r="FA797">
            <v>0</v>
          </cell>
          <cell r="FB797">
            <v>0</v>
          </cell>
          <cell r="FC797">
            <v>0</v>
          </cell>
          <cell r="FD797">
            <v>0</v>
          </cell>
          <cell r="FE797">
            <v>0</v>
          </cell>
          <cell r="FF797">
            <v>0</v>
          </cell>
          <cell r="FG797">
            <v>0</v>
          </cell>
          <cell r="FH797">
            <v>0</v>
          </cell>
          <cell r="FI797">
            <v>0</v>
          </cell>
          <cell r="FJ797">
            <v>0</v>
          </cell>
          <cell r="FK797">
            <v>0</v>
          </cell>
          <cell r="FL797">
            <v>0</v>
          </cell>
          <cell r="FM797">
            <v>0</v>
          </cell>
          <cell r="FN797">
            <v>0</v>
          </cell>
          <cell r="FO797">
            <v>0</v>
          </cell>
          <cell r="FP797">
            <v>0</v>
          </cell>
          <cell r="FQ797">
            <v>0</v>
          </cell>
          <cell r="FR797">
            <v>0</v>
          </cell>
          <cell r="FS797">
            <v>0</v>
          </cell>
          <cell r="FT797">
            <v>0</v>
          </cell>
          <cell r="FU797">
            <v>0</v>
          </cell>
          <cell r="FV797">
            <v>0</v>
          </cell>
          <cell r="FW797">
            <v>0</v>
          </cell>
          <cell r="FX797">
            <v>0</v>
          </cell>
          <cell r="FY797">
            <v>0</v>
          </cell>
          <cell r="FZ797">
            <v>0</v>
          </cell>
          <cell r="GA797">
            <v>0</v>
          </cell>
          <cell r="GB797">
            <v>0</v>
          </cell>
          <cell r="GC797">
            <v>0</v>
          </cell>
          <cell r="GD797">
            <v>0</v>
          </cell>
          <cell r="GE797">
            <v>0</v>
          </cell>
          <cell r="GF797">
            <v>0</v>
          </cell>
          <cell r="GG797">
            <v>0</v>
          </cell>
          <cell r="GH797">
            <v>0</v>
          </cell>
          <cell r="GI797">
            <v>0</v>
          </cell>
          <cell r="GJ797">
            <v>0</v>
          </cell>
          <cell r="GK797">
            <v>0</v>
          </cell>
          <cell r="GL797">
            <v>0</v>
          </cell>
          <cell r="GM797">
            <v>0</v>
          </cell>
          <cell r="GN797">
            <v>0</v>
          </cell>
          <cell r="GO797">
            <v>0</v>
          </cell>
          <cell r="GP797">
            <v>0</v>
          </cell>
          <cell r="GQ797">
            <v>0</v>
          </cell>
          <cell r="GR797">
            <v>0</v>
          </cell>
          <cell r="GS797">
            <v>0</v>
          </cell>
          <cell r="GT797">
            <v>0</v>
          </cell>
          <cell r="GU797">
            <v>0</v>
          </cell>
          <cell r="GV797">
            <v>0</v>
          </cell>
          <cell r="GW797">
            <v>0</v>
          </cell>
          <cell r="GX797">
            <v>0</v>
          </cell>
          <cell r="GY797">
            <v>0</v>
          </cell>
          <cell r="GZ797">
            <v>0</v>
          </cell>
          <cell r="HA797">
            <v>0</v>
          </cell>
          <cell r="HB797">
            <v>0</v>
          </cell>
          <cell r="HC797">
            <v>0</v>
          </cell>
          <cell r="HD797">
            <v>0</v>
          </cell>
          <cell r="HE797">
            <v>0</v>
          </cell>
          <cell r="HF797">
            <v>0</v>
          </cell>
          <cell r="HG797">
            <v>0</v>
          </cell>
          <cell r="HH797">
            <v>0</v>
          </cell>
          <cell r="HI797">
            <v>0</v>
          </cell>
          <cell r="HJ797">
            <v>0</v>
          </cell>
          <cell r="HK797">
            <v>0</v>
          </cell>
          <cell r="HL797">
            <v>0</v>
          </cell>
          <cell r="HM797">
            <v>0</v>
          </cell>
          <cell r="HN797">
            <v>0</v>
          </cell>
          <cell r="HO797">
            <v>0</v>
          </cell>
          <cell r="HP797">
            <v>0</v>
          </cell>
          <cell r="HQ797">
            <v>0</v>
          </cell>
          <cell r="HR797">
            <v>0</v>
          </cell>
          <cell r="HS797">
            <v>0</v>
          </cell>
          <cell r="HT797">
            <v>0</v>
          </cell>
          <cell r="HU797">
            <v>0</v>
          </cell>
          <cell r="HV797">
            <v>0</v>
          </cell>
          <cell r="HW797">
            <v>0</v>
          </cell>
          <cell r="HX797">
            <v>0</v>
          </cell>
          <cell r="HY797">
            <v>0</v>
          </cell>
          <cell r="HZ797">
            <v>0</v>
          </cell>
          <cell r="IA797">
            <v>0</v>
          </cell>
          <cell r="IB797">
            <v>0</v>
          </cell>
          <cell r="IC797">
            <v>0</v>
          </cell>
          <cell r="ID797">
            <v>0</v>
          </cell>
          <cell r="IE797">
            <v>0</v>
          </cell>
          <cell r="IF797">
            <v>0</v>
          </cell>
          <cell r="IG797">
            <v>0</v>
          </cell>
          <cell r="IH797">
            <v>0</v>
          </cell>
          <cell r="II797">
            <v>0</v>
          </cell>
          <cell r="IJ797">
            <v>0</v>
          </cell>
          <cell r="IK797">
            <v>0</v>
          </cell>
          <cell r="IL797">
            <v>0</v>
          </cell>
          <cell r="IM797">
            <v>0</v>
          </cell>
          <cell r="IN797">
            <v>0</v>
          </cell>
          <cell r="IO797">
            <v>0</v>
          </cell>
          <cell r="IP797">
            <v>0</v>
          </cell>
          <cell r="IQ797">
            <v>0</v>
          </cell>
          <cell r="IR797">
            <v>0</v>
          </cell>
          <cell r="IS797">
            <v>0</v>
          </cell>
          <cell r="IT797">
            <v>0</v>
          </cell>
          <cell r="IU797">
            <v>0</v>
          </cell>
          <cell r="IV797">
            <v>0</v>
          </cell>
          <cell r="IW797">
            <v>0</v>
          </cell>
          <cell r="IX797">
            <v>0</v>
          </cell>
          <cell r="IY797">
            <v>0</v>
          </cell>
          <cell r="IZ797">
            <v>0</v>
          </cell>
          <cell r="JA797">
            <v>0</v>
          </cell>
          <cell r="JB797">
            <v>0</v>
          </cell>
          <cell r="JC797">
            <v>0</v>
          </cell>
          <cell r="JD797">
            <v>0</v>
          </cell>
          <cell r="JE797">
            <v>0</v>
          </cell>
          <cell r="JF797">
            <v>0</v>
          </cell>
          <cell r="JG797">
            <v>0</v>
          </cell>
          <cell r="JH797">
            <v>0</v>
          </cell>
          <cell r="JI797">
            <v>0</v>
          </cell>
          <cell r="JJ797">
            <v>0</v>
          </cell>
          <cell r="JK797">
            <v>0</v>
          </cell>
          <cell r="JL797">
            <v>0</v>
          </cell>
          <cell r="JM797">
            <v>0</v>
          </cell>
          <cell r="JN797">
            <v>0</v>
          </cell>
          <cell r="JO797">
            <v>0</v>
          </cell>
          <cell r="JP797">
            <v>0</v>
          </cell>
          <cell r="JQ797">
            <v>0</v>
          </cell>
        </row>
        <row r="798">
          <cell r="D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  <cell r="EJ798">
            <v>0</v>
          </cell>
          <cell r="EK798">
            <v>0</v>
          </cell>
          <cell r="EL798">
            <v>0</v>
          </cell>
          <cell r="EM798">
            <v>0</v>
          </cell>
          <cell r="EN798">
            <v>0</v>
          </cell>
          <cell r="EO798">
            <v>0</v>
          </cell>
          <cell r="EP798">
            <v>0</v>
          </cell>
          <cell r="EQ798">
            <v>0</v>
          </cell>
          <cell r="ER798">
            <v>0</v>
          </cell>
          <cell r="ES798">
            <v>0</v>
          </cell>
          <cell r="ET798">
            <v>0</v>
          </cell>
          <cell r="EU798">
            <v>0</v>
          </cell>
          <cell r="EV798">
            <v>0</v>
          </cell>
          <cell r="EW798">
            <v>0</v>
          </cell>
          <cell r="EX798">
            <v>0</v>
          </cell>
          <cell r="EY798">
            <v>0</v>
          </cell>
          <cell r="EZ798">
            <v>0</v>
          </cell>
          <cell r="FA798">
            <v>0</v>
          </cell>
          <cell r="FB798">
            <v>0</v>
          </cell>
          <cell r="FC798">
            <v>0</v>
          </cell>
          <cell r="FD798">
            <v>0</v>
          </cell>
          <cell r="FE798">
            <v>0</v>
          </cell>
          <cell r="FF798">
            <v>0</v>
          </cell>
          <cell r="FG798">
            <v>0</v>
          </cell>
          <cell r="FH798">
            <v>0</v>
          </cell>
          <cell r="FI798">
            <v>0</v>
          </cell>
          <cell r="FJ798">
            <v>0</v>
          </cell>
          <cell r="FK798">
            <v>0</v>
          </cell>
          <cell r="FL798">
            <v>0</v>
          </cell>
          <cell r="FM798">
            <v>0</v>
          </cell>
          <cell r="FN798">
            <v>0</v>
          </cell>
          <cell r="FO798">
            <v>0</v>
          </cell>
          <cell r="FP798">
            <v>0</v>
          </cell>
          <cell r="FQ798">
            <v>0</v>
          </cell>
          <cell r="FR798">
            <v>0</v>
          </cell>
          <cell r="FS798">
            <v>0</v>
          </cell>
          <cell r="FT798">
            <v>0</v>
          </cell>
          <cell r="FU798">
            <v>0</v>
          </cell>
          <cell r="FV798">
            <v>0</v>
          </cell>
          <cell r="FW798">
            <v>0</v>
          </cell>
          <cell r="FX798">
            <v>0</v>
          </cell>
          <cell r="FY798">
            <v>0</v>
          </cell>
          <cell r="FZ798">
            <v>0</v>
          </cell>
          <cell r="GA798">
            <v>0</v>
          </cell>
          <cell r="GB798">
            <v>0</v>
          </cell>
          <cell r="GC798">
            <v>0</v>
          </cell>
          <cell r="GD798">
            <v>0</v>
          </cell>
          <cell r="GE798">
            <v>0</v>
          </cell>
          <cell r="GF798">
            <v>0</v>
          </cell>
          <cell r="GG798">
            <v>0</v>
          </cell>
          <cell r="GH798">
            <v>0</v>
          </cell>
          <cell r="GI798">
            <v>0</v>
          </cell>
          <cell r="GJ798">
            <v>0</v>
          </cell>
          <cell r="GK798">
            <v>0</v>
          </cell>
          <cell r="GL798">
            <v>0</v>
          </cell>
          <cell r="GM798">
            <v>0</v>
          </cell>
          <cell r="GN798">
            <v>0</v>
          </cell>
          <cell r="GO798">
            <v>0</v>
          </cell>
          <cell r="GP798">
            <v>0</v>
          </cell>
          <cell r="GQ798">
            <v>0</v>
          </cell>
          <cell r="GR798">
            <v>0</v>
          </cell>
          <cell r="GS798">
            <v>0</v>
          </cell>
          <cell r="GT798">
            <v>0</v>
          </cell>
          <cell r="GU798">
            <v>0</v>
          </cell>
          <cell r="GV798">
            <v>0</v>
          </cell>
          <cell r="GW798">
            <v>0</v>
          </cell>
          <cell r="GX798">
            <v>0</v>
          </cell>
          <cell r="GY798">
            <v>0</v>
          </cell>
          <cell r="GZ798">
            <v>0</v>
          </cell>
          <cell r="HA798">
            <v>0</v>
          </cell>
          <cell r="HB798">
            <v>0</v>
          </cell>
          <cell r="HC798">
            <v>0</v>
          </cell>
          <cell r="HD798">
            <v>0</v>
          </cell>
          <cell r="HE798">
            <v>0</v>
          </cell>
          <cell r="HF798">
            <v>0</v>
          </cell>
          <cell r="HG798">
            <v>0</v>
          </cell>
          <cell r="HH798">
            <v>0</v>
          </cell>
          <cell r="HI798">
            <v>0</v>
          </cell>
          <cell r="HJ798">
            <v>0</v>
          </cell>
          <cell r="HK798">
            <v>0</v>
          </cell>
          <cell r="HL798">
            <v>0</v>
          </cell>
          <cell r="HM798">
            <v>0</v>
          </cell>
          <cell r="HN798">
            <v>0</v>
          </cell>
          <cell r="HO798">
            <v>0</v>
          </cell>
          <cell r="HP798">
            <v>0</v>
          </cell>
          <cell r="HQ798">
            <v>0</v>
          </cell>
          <cell r="HR798">
            <v>0</v>
          </cell>
          <cell r="HS798">
            <v>0</v>
          </cell>
          <cell r="HT798">
            <v>0</v>
          </cell>
          <cell r="HU798">
            <v>0</v>
          </cell>
          <cell r="HV798">
            <v>0</v>
          </cell>
          <cell r="HW798">
            <v>0</v>
          </cell>
          <cell r="HX798">
            <v>0</v>
          </cell>
          <cell r="HY798">
            <v>0</v>
          </cell>
          <cell r="HZ798">
            <v>0</v>
          </cell>
          <cell r="IA798">
            <v>0</v>
          </cell>
          <cell r="IB798">
            <v>0</v>
          </cell>
          <cell r="IC798">
            <v>0</v>
          </cell>
          <cell r="ID798">
            <v>0</v>
          </cell>
          <cell r="IE798">
            <v>0</v>
          </cell>
          <cell r="IF798">
            <v>0</v>
          </cell>
          <cell r="IG798">
            <v>0</v>
          </cell>
          <cell r="IH798">
            <v>0</v>
          </cell>
          <cell r="II798">
            <v>0</v>
          </cell>
          <cell r="IJ798">
            <v>0</v>
          </cell>
          <cell r="IK798">
            <v>0</v>
          </cell>
          <cell r="IL798">
            <v>0</v>
          </cell>
          <cell r="IM798">
            <v>0</v>
          </cell>
          <cell r="IN798">
            <v>0</v>
          </cell>
          <cell r="IO798">
            <v>0</v>
          </cell>
          <cell r="IP798">
            <v>0</v>
          </cell>
          <cell r="IQ798">
            <v>0</v>
          </cell>
          <cell r="IR798">
            <v>0</v>
          </cell>
          <cell r="IS798">
            <v>0</v>
          </cell>
          <cell r="IT798">
            <v>0</v>
          </cell>
          <cell r="IU798">
            <v>0</v>
          </cell>
          <cell r="IV798">
            <v>0</v>
          </cell>
          <cell r="IW798">
            <v>0</v>
          </cell>
          <cell r="IX798">
            <v>0</v>
          </cell>
          <cell r="IY798">
            <v>0</v>
          </cell>
          <cell r="IZ798">
            <v>0</v>
          </cell>
          <cell r="JA798">
            <v>0</v>
          </cell>
          <cell r="JB798">
            <v>0</v>
          </cell>
          <cell r="JC798">
            <v>0</v>
          </cell>
          <cell r="JD798">
            <v>0</v>
          </cell>
          <cell r="JE798">
            <v>0</v>
          </cell>
          <cell r="JF798">
            <v>0</v>
          </cell>
          <cell r="JG798">
            <v>0</v>
          </cell>
          <cell r="JH798">
            <v>0</v>
          </cell>
          <cell r="JI798">
            <v>0</v>
          </cell>
          <cell r="JJ798">
            <v>0</v>
          </cell>
          <cell r="JK798">
            <v>0</v>
          </cell>
          <cell r="JL798">
            <v>0</v>
          </cell>
          <cell r="JM798">
            <v>0</v>
          </cell>
          <cell r="JN798">
            <v>0</v>
          </cell>
          <cell r="JO798">
            <v>0</v>
          </cell>
          <cell r="JP798">
            <v>0</v>
          </cell>
          <cell r="JQ798">
            <v>0</v>
          </cell>
        </row>
        <row r="799">
          <cell r="D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  <cell r="EN799">
            <v>0</v>
          </cell>
          <cell r="EO799">
            <v>0</v>
          </cell>
          <cell r="EP799">
            <v>0</v>
          </cell>
          <cell r="EQ799">
            <v>0</v>
          </cell>
          <cell r="ER799">
            <v>0</v>
          </cell>
          <cell r="ES799">
            <v>0</v>
          </cell>
          <cell r="ET799">
            <v>0</v>
          </cell>
          <cell r="EU799">
            <v>0</v>
          </cell>
          <cell r="EV799">
            <v>0</v>
          </cell>
          <cell r="EW799">
            <v>0</v>
          </cell>
          <cell r="EX799">
            <v>0</v>
          </cell>
          <cell r="EY799">
            <v>0</v>
          </cell>
          <cell r="EZ799">
            <v>0</v>
          </cell>
          <cell r="FA799">
            <v>0</v>
          </cell>
          <cell r="FB799">
            <v>0</v>
          </cell>
          <cell r="FC799">
            <v>0</v>
          </cell>
          <cell r="FD799">
            <v>0</v>
          </cell>
          <cell r="FE799">
            <v>0</v>
          </cell>
          <cell r="FF799">
            <v>0</v>
          </cell>
          <cell r="FG799">
            <v>0</v>
          </cell>
          <cell r="FH799">
            <v>0</v>
          </cell>
          <cell r="FI799">
            <v>0</v>
          </cell>
          <cell r="FJ799">
            <v>0</v>
          </cell>
          <cell r="FK799">
            <v>0</v>
          </cell>
          <cell r="FL799">
            <v>0</v>
          </cell>
          <cell r="FM799">
            <v>0</v>
          </cell>
          <cell r="FN799">
            <v>0</v>
          </cell>
          <cell r="FO799">
            <v>0</v>
          </cell>
          <cell r="FP799">
            <v>0</v>
          </cell>
          <cell r="FQ799">
            <v>0</v>
          </cell>
          <cell r="FR799">
            <v>0</v>
          </cell>
          <cell r="FS799">
            <v>0</v>
          </cell>
          <cell r="FT799">
            <v>0</v>
          </cell>
          <cell r="FU799">
            <v>0</v>
          </cell>
          <cell r="FV799">
            <v>0</v>
          </cell>
          <cell r="FW799">
            <v>0</v>
          </cell>
          <cell r="FX799">
            <v>0</v>
          </cell>
          <cell r="FY799">
            <v>0</v>
          </cell>
          <cell r="FZ799">
            <v>0</v>
          </cell>
          <cell r="GA799">
            <v>0</v>
          </cell>
          <cell r="GB799">
            <v>0</v>
          </cell>
          <cell r="GC799">
            <v>0</v>
          </cell>
          <cell r="GD799">
            <v>0</v>
          </cell>
          <cell r="GE799">
            <v>0</v>
          </cell>
          <cell r="GF799">
            <v>0</v>
          </cell>
          <cell r="GG799">
            <v>0</v>
          </cell>
          <cell r="GH799">
            <v>0</v>
          </cell>
          <cell r="GI799">
            <v>0</v>
          </cell>
          <cell r="GJ799">
            <v>0</v>
          </cell>
          <cell r="GK799">
            <v>0</v>
          </cell>
          <cell r="GL799">
            <v>0</v>
          </cell>
          <cell r="GM799">
            <v>0</v>
          </cell>
          <cell r="GN799">
            <v>0</v>
          </cell>
          <cell r="GO799">
            <v>0</v>
          </cell>
          <cell r="GP799">
            <v>0</v>
          </cell>
          <cell r="GQ799">
            <v>0</v>
          </cell>
          <cell r="GR799">
            <v>0</v>
          </cell>
          <cell r="GS799">
            <v>0</v>
          </cell>
          <cell r="GT799">
            <v>0</v>
          </cell>
          <cell r="GU799">
            <v>0</v>
          </cell>
          <cell r="GV799">
            <v>0</v>
          </cell>
          <cell r="GW799">
            <v>0</v>
          </cell>
          <cell r="GX799">
            <v>0</v>
          </cell>
          <cell r="GY799">
            <v>0</v>
          </cell>
          <cell r="GZ799">
            <v>0</v>
          </cell>
          <cell r="HA799">
            <v>0</v>
          </cell>
          <cell r="HB799">
            <v>0</v>
          </cell>
          <cell r="HC799">
            <v>0</v>
          </cell>
          <cell r="HD799">
            <v>0</v>
          </cell>
          <cell r="HE799">
            <v>0</v>
          </cell>
          <cell r="HF799">
            <v>0</v>
          </cell>
          <cell r="HG799">
            <v>0</v>
          </cell>
          <cell r="HH799">
            <v>0</v>
          </cell>
          <cell r="HI799">
            <v>0</v>
          </cell>
          <cell r="HJ799">
            <v>0</v>
          </cell>
          <cell r="HK799">
            <v>0</v>
          </cell>
          <cell r="HL799">
            <v>0</v>
          </cell>
          <cell r="HM799">
            <v>0</v>
          </cell>
          <cell r="HN799">
            <v>0</v>
          </cell>
          <cell r="HO799">
            <v>0</v>
          </cell>
          <cell r="HP799">
            <v>0</v>
          </cell>
          <cell r="HQ799">
            <v>0</v>
          </cell>
          <cell r="HR799">
            <v>0</v>
          </cell>
          <cell r="HS799">
            <v>0</v>
          </cell>
          <cell r="HT799">
            <v>0</v>
          </cell>
          <cell r="HU799">
            <v>0</v>
          </cell>
          <cell r="HV799">
            <v>0</v>
          </cell>
          <cell r="HW799">
            <v>0</v>
          </cell>
          <cell r="HX799">
            <v>0</v>
          </cell>
          <cell r="HY799">
            <v>0</v>
          </cell>
          <cell r="HZ799">
            <v>0</v>
          </cell>
          <cell r="IA799">
            <v>0</v>
          </cell>
          <cell r="IB799">
            <v>0</v>
          </cell>
          <cell r="IC799">
            <v>0</v>
          </cell>
          <cell r="ID799">
            <v>0</v>
          </cell>
          <cell r="IE799">
            <v>0</v>
          </cell>
          <cell r="IF799">
            <v>0</v>
          </cell>
          <cell r="IG799">
            <v>0</v>
          </cell>
          <cell r="IH799">
            <v>0</v>
          </cell>
          <cell r="II799">
            <v>0</v>
          </cell>
          <cell r="IJ799">
            <v>0</v>
          </cell>
          <cell r="IK799">
            <v>0</v>
          </cell>
          <cell r="IL799">
            <v>0</v>
          </cell>
          <cell r="IM799">
            <v>0</v>
          </cell>
          <cell r="IN799">
            <v>0</v>
          </cell>
          <cell r="IO799">
            <v>0</v>
          </cell>
          <cell r="IP799">
            <v>0</v>
          </cell>
          <cell r="IQ799">
            <v>0</v>
          </cell>
          <cell r="IR799">
            <v>0</v>
          </cell>
          <cell r="IS799">
            <v>0</v>
          </cell>
          <cell r="IT799">
            <v>0</v>
          </cell>
          <cell r="IU799">
            <v>0</v>
          </cell>
          <cell r="IV799">
            <v>0</v>
          </cell>
          <cell r="IW799">
            <v>0</v>
          </cell>
          <cell r="IX799">
            <v>0</v>
          </cell>
          <cell r="IY799">
            <v>0</v>
          </cell>
          <cell r="IZ799">
            <v>0</v>
          </cell>
          <cell r="JA799">
            <v>0</v>
          </cell>
          <cell r="JB799">
            <v>0</v>
          </cell>
          <cell r="JC799">
            <v>0</v>
          </cell>
          <cell r="JD799">
            <v>0</v>
          </cell>
          <cell r="JE799">
            <v>0</v>
          </cell>
          <cell r="JF799">
            <v>0</v>
          </cell>
          <cell r="JG799">
            <v>0</v>
          </cell>
          <cell r="JH799">
            <v>0</v>
          </cell>
          <cell r="JI799">
            <v>0</v>
          </cell>
          <cell r="JJ799">
            <v>0</v>
          </cell>
          <cell r="JK799">
            <v>0</v>
          </cell>
          <cell r="JL799">
            <v>0</v>
          </cell>
          <cell r="JM799">
            <v>0</v>
          </cell>
          <cell r="JN799">
            <v>0</v>
          </cell>
          <cell r="JO799">
            <v>0</v>
          </cell>
          <cell r="JP799">
            <v>0</v>
          </cell>
          <cell r="JQ799">
            <v>0</v>
          </cell>
        </row>
        <row r="800">
          <cell r="D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  <cell r="EN800">
            <v>0</v>
          </cell>
          <cell r="EO800">
            <v>0</v>
          </cell>
          <cell r="EP800">
            <v>0</v>
          </cell>
          <cell r="EQ800">
            <v>0</v>
          </cell>
          <cell r="ER800">
            <v>0</v>
          </cell>
          <cell r="ES800">
            <v>0</v>
          </cell>
          <cell r="ET800">
            <v>0</v>
          </cell>
          <cell r="EU800">
            <v>0</v>
          </cell>
          <cell r="EV800">
            <v>0</v>
          </cell>
          <cell r="EW800">
            <v>0</v>
          </cell>
          <cell r="EX800">
            <v>0</v>
          </cell>
          <cell r="EY800">
            <v>0</v>
          </cell>
          <cell r="EZ800">
            <v>0</v>
          </cell>
          <cell r="FA800">
            <v>0</v>
          </cell>
          <cell r="FB800">
            <v>0</v>
          </cell>
          <cell r="FC800">
            <v>0</v>
          </cell>
          <cell r="FD800">
            <v>0</v>
          </cell>
          <cell r="FE800">
            <v>0</v>
          </cell>
          <cell r="FF800">
            <v>0</v>
          </cell>
          <cell r="FG800">
            <v>0</v>
          </cell>
          <cell r="FH800">
            <v>0</v>
          </cell>
          <cell r="FI800">
            <v>0</v>
          </cell>
          <cell r="FJ800">
            <v>0</v>
          </cell>
          <cell r="FK800">
            <v>0</v>
          </cell>
          <cell r="FL800">
            <v>0</v>
          </cell>
          <cell r="FM800">
            <v>0</v>
          </cell>
          <cell r="FN800">
            <v>0</v>
          </cell>
          <cell r="FO800">
            <v>0</v>
          </cell>
          <cell r="FP800">
            <v>0</v>
          </cell>
          <cell r="FQ800">
            <v>0</v>
          </cell>
          <cell r="FR800">
            <v>0</v>
          </cell>
          <cell r="FS800">
            <v>0</v>
          </cell>
          <cell r="FT800">
            <v>0</v>
          </cell>
          <cell r="FU800">
            <v>0</v>
          </cell>
          <cell r="FV800">
            <v>0</v>
          </cell>
          <cell r="FW800">
            <v>0</v>
          </cell>
          <cell r="FX800">
            <v>0</v>
          </cell>
          <cell r="FY800">
            <v>0</v>
          </cell>
          <cell r="FZ800">
            <v>0</v>
          </cell>
          <cell r="GA800">
            <v>0</v>
          </cell>
          <cell r="GB800">
            <v>0</v>
          </cell>
          <cell r="GC800">
            <v>0</v>
          </cell>
          <cell r="GD800">
            <v>0</v>
          </cell>
          <cell r="GE800">
            <v>0</v>
          </cell>
          <cell r="GF800">
            <v>0</v>
          </cell>
          <cell r="GG800">
            <v>0</v>
          </cell>
          <cell r="GH800">
            <v>0</v>
          </cell>
          <cell r="GI800">
            <v>0</v>
          </cell>
          <cell r="GJ800">
            <v>0</v>
          </cell>
          <cell r="GK800">
            <v>0</v>
          </cell>
          <cell r="GL800">
            <v>0</v>
          </cell>
          <cell r="GM800">
            <v>0</v>
          </cell>
          <cell r="GN800">
            <v>0</v>
          </cell>
          <cell r="GO800">
            <v>0</v>
          </cell>
          <cell r="GP800">
            <v>0</v>
          </cell>
          <cell r="GQ800">
            <v>0</v>
          </cell>
          <cell r="GR800">
            <v>0</v>
          </cell>
          <cell r="GS800">
            <v>0</v>
          </cell>
          <cell r="GT800">
            <v>0</v>
          </cell>
          <cell r="GU800">
            <v>0</v>
          </cell>
          <cell r="GV800">
            <v>0</v>
          </cell>
          <cell r="GW800">
            <v>0</v>
          </cell>
          <cell r="GX800">
            <v>0</v>
          </cell>
          <cell r="GY800">
            <v>0</v>
          </cell>
          <cell r="GZ800">
            <v>0</v>
          </cell>
          <cell r="HA800">
            <v>0</v>
          </cell>
          <cell r="HB800">
            <v>0</v>
          </cell>
          <cell r="HC800">
            <v>0</v>
          </cell>
          <cell r="HD800">
            <v>0</v>
          </cell>
          <cell r="HE800">
            <v>0</v>
          </cell>
          <cell r="HF800">
            <v>0</v>
          </cell>
          <cell r="HG800">
            <v>0</v>
          </cell>
          <cell r="HH800">
            <v>0</v>
          </cell>
          <cell r="HI800">
            <v>0</v>
          </cell>
          <cell r="HJ800">
            <v>0</v>
          </cell>
          <cell r="HK800">
            <v>0</v>
          </cell>
          <cell r="HL800">
            <v>0</v>
          </cell>
          <cell r="HM800">
            <v>0</v>
          </cell>
          <cell r="HN800">
            <v>0</v>
          </cell>
          <cell r="HO800">
            <v>0</v>
          </cell>
          <cell r="HP800">
            <v>0</v>
          </cell>
          <cell r="HQ800">
            <v>0</v>
          </cell>
          <cell r="HR800">
            <v>0</v>
          </cell>
          <cell r="HS800">
            <v>0</v>
          </cell>
          <cell r="HT800">
            <v>0</v>
          </cell>
          <cell r="HU800">
            <v>0</v>
          </cell>
          <cell r="HV800">
            <v>0</v>
          </cell>
          <cell r="HW800">
            <v>0</v>
          </cell>
          <cell r="HX800">
            <v>0</v>
          </cell>
          <cell r="HY800">
            <v>0</v>
          </cell>
          <cell r="HZ800">
            <v>0</v>
          </cell>
          <cell r="IA800">
            <v>0</v>
          </cell>
          <cell r="IB800">
            <v>0</v>
          </cell>
          <cell r="IC800">
            <v>0</v>
          </cell>
          <cell r="ID800">
            <v>0</v>
          </cell>
          <cell r="IE800">
            <v>0</v>
          </cell>
          <cell r="IF800">
            <v>0</v>
          </cell>
          <cell r="IG800">
            <v>0</v>
          </cell>
          <cell r="IH800">
            <v>0</v>
          </cell>
          <cell r="II800">
            <v>0</v>
          </cell>
          <cell r="IJ800">
            <v>0</v>
          </cell>
          <cell r="IK800">
            <v>0</v>
          </cell>
          <cell r="IL800">
            <v>0</v>
          </cell>
          <cell r="IM800">
            <v>0</v>
          </cell>
          <cell r="IN800">
            <v>0</v>
          </cell>
          <cell r="IO800">
            <v>0</v>
          </cell>
          <cell r="IP800">
            <v>0</v>
          </cell>
          <cell r="IQ800">
            <v>0</v>
          </cell>
          <cell r="IR800">
            <v>0</v>
          </cell>
          <cell r="IS800">
            <v>0</v>
          </cell>
          <cell r="IT800">
            <v>0</v>
          </cell>
          <cell r="IU800">
            <v>0</v>
          </cell>
          <cell r="IV800">
            <v>0</v>
          </cell>
          <cell r="IW800">
            <v>0</v>
          </cell>
          <cell r="IX800">
            <v>0</v>
          </cell>
          <cell r="IY800">
            <v>0</v>
          </cell>
          <cell r="IZ800">
            <v>0</v>
          </cell>
          <cell r="JA800">
            <v>0</v>
          </cell>
          <cell r="JB800">
            <v>0</v>
          </cell>
          <cell r="JC800">
            <v>0</v>
          </cell>
          <cell r="JD800">
            <v>0</v>
          </cell>
          <cell r="JE800">
            <v>0</v>
          </cell>
          <cell r="JF800">
            <v>0</v>
          </cell>
          <cell r="JG800">
            <v>0</v>
          </cell>
          <cell r="JH800">
            <v>0</v>
          </cell>
          <cell r="JI800">
            <v>0</v>
          </cell>
          <cell r="JJ800">
            <v>0</v>
          </cell>
          <cell r="JK800">
            <v>0</v>
          </cell>
          <cell r="JL800">
            <v>0</v>
          </cell>
          <cell r="JM800">
            <v>0</v>
          </cell>
          <cell r="JN800">
            <v>0</v>
          </cell>
          <cell r="JO800">
            <v>0</v>
          </cell>
          <cell r="JP800">
            <v>0</v>
          </cell>
          <cell r="JQ800">
            <v>0</v>
          </cell>
        </row>
        <row r="801">
          <cell r="D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  <cell r="EJ801">
            <v>0</v>
          </cell>
          <cell r="EK801">
            <v>0</v>
          </cell>
          <cell r="EL801">
            <v>0</v>
          </cell>
          <cell r="EM801">
            <v>0</v>
          </cell>
          <cell r="EN801">
            <v>0</v>
          </cell>
          <cell r="EO801">
            <v>0</v>
          </cell>
          <cell r="EP801">
            <v>0</v>
          </cell>
          <cell r="EQ801">
            <v>0</v>
          </cell>
          <cell r="ER801">
            <v>0</v>
          </cell>
          <cell r="ES801">
            <v>0</v>
          </cell>
          <cell r="ET801">
            <v>0</v>
          </cell>
          <cell r="EU801">
            <v>0</v>
          </cell>
          <cell r="EV801">
            <v>0</v>
          </cell>
          <cell r="EW801">
            <v>0</v>
          </cell>
          <cell r="EX801">
            <v>0</v>
          </cell>
          <cell r="EY801">
            <v>0</v>
          </cell>
          <cell r="EZ801">
            <v>0</v>
          </cell>
          <cell r="FA801">
            <v>0</v>
          </cell>
          <cell r="FB801">
            <v>0</v>
          </cell>
          <cell r="FC801">
            <v>0</v>
          </cell>
          <cell r="FD801">
            <v>0</v>
          </cell>
          <cell r="FE801">
            <v>0</v>
          </cell>
          <cell r="FF801">
            <v>0</v>
          </cell>
          <cell r="FG801">
            <v>0</v>
          </cell>
          <cell r="FH801">
            <v>0</v>
          </cell>
          <cell r="FI801">
            <v>0</v>
          </cell>
          <cell r="FJ801">
            <v>0</v>
          </cell>
          <cell r="FK801">
            <v>0</v>
          </cell>
          <cell r="FL801">
            <v>0</v>
          </cell>
          <cell r="FM801">
            <v>0</v>
          </cell>
          <cell r="FN801">
            <v>0</v>
          </cell>
          <cell r="FO801">
            <v>0</v>
          </cell>
          <cell r="FP801">
            <v>0</v>
          </cell>
          <cell r="FQ801">
            <v>0</v>
          </cell>
          <cell r="FR801">
            <v>0</v>
          </cell>
          <cell r="FS801">
            <v>0</v>
          </cell>
          <cell r="FT801">
            <v>0</v>
          </cell>
          <cell r="FU801">
            <v>0</v>
          </cell>
          <cell r="FV801">
            <v>0</v>
          </cell>
          <cell r="FW801">
            <v>0</v>
          </cell>
          <cell r="FX801">
            <v>0</v>
          </cell>
          <cell r="FY801">
            <v>0</v>
          </cell>
          <cell r="FZ801">
            <v>0</v>
          </cell>
          <cell r="GA801">
            <v>0</v>
          </cell>
          <cell r="GB801">
            <v>0</v>
          </cell>
          <cell r="GC801">
            <v>0</v>
          </cell>
          <cell r="GD801">
            <v>0</v>
          </cell>
          <cell r="GE801">
            <v>0</v>
          </cell>
          <cell r="GF801">
            <v>0</v>
          </cell>
          <cell r="GG801">
            <v>0</v>
          </cell>
          <cell r="GH801">
            <v>0</v>
          </cell>
          <cell r="GI801">
            <v>0</v>
          </cell>
          <cell r="GJ801">
            <v>0</v>
          </cell>
          <cell r="GK801">
            <v>0</v>
          </cell>
          <cell r="GL801">
            <v>0</v>
          </cell>
          <cell r="GM801">
            <v>0</v>
          </cell>
          <cell r="GN801">
            <v>0</v>
          </cell>
          <cell r="GO801">
            <v>0</v>
          </cell>
          <cell r="GP801">
            <v>0</v>
          </cell>
          <cell r="GQ801">
            <v>0</v>
          </cell>
          <cell r="GR801">
            <v>0</v>
          </cell>
          <cell r="GS801">
            <v>0</v>
          </cell>
          <cell r="GT801">
            <v>0</v>
          </cell>
          <cell r="GU801">
            <v>0</v>
          </cell>
          <cell r="GV801">
            <v>0</v>
          </cell>
          <cell r="GW801">
            <v>0</v>
          </cell>
          <cell r="GX801">
            <v>0</v>
          </cell>
          <cell r="GY801">
            <v>0</v>
          </cell>
          <cell r="GZ801">
            <v>0</v>
          </cell>
          <cell r="HA801">
            <v>0</v>
          </cell>
          <cell r="HB801">
            <v>0</v>
          </cell>
          <cell r="HC801">
            <v>0</v>
          </cell>
          <cell r="HD801">
            <v>0</v>
          </cell>
          <cell r="HE801">
            <v>0</v>
          </cell>
          <cell r="HF801">
            <v>0</v>
          </cell>
          <cell r="HG801">
            <v>0</v>
          </cell>
          <cell r="HH801">
            <v>0</v>
          </cell>
          <cell r="HI801">
            <v>0</v>
          </cell>
          <cell r="HJ801">
            <v>0</v>
          </cell>
          <cell r="HK801">
            <v>0</v>
          </cell>
          <cell r="HL801">
            <v>0</v>
          </cell>
          <cell r="HM801">
            <v>0</v>
          </cell>
          <cell r="HN801">
            <v>0</v>
          </cell>
          <cell r="HO801">
            <v>0</v>
          </cell>
          <cell r="HP801">
            <v>0</v>
          </cell>
          <cell r="HQ801">
            <v>0</v>
          </cell>
          <cell r="HR801">
            <v>0</v>
          </cell>
          <cell r="HS801">
            <v>0</v>
          </cell>
          <cell r="HT801">
            <v>0</v>
          </cell>
          <cell r="HU801">
            <v>0</v>
          </cell>
          <cell r="HV801">
            <v>0</v>
          </cell>
          <cell r="HW801">
            <v>0</v>
          </cell>
          <cell r="HX801">
            <v>0</v>
          </cell>
          <cell r="HY801">
            <v>0</v>
          </cell>
          <cell r="HZ801">
            <v>0</v>
          </cell>
          <cell r="IA801">
            <v>0</v>
          </cell>
          <cell r="IB801">
            <v>0</v>
          </cell>
          <cell r="IC801">
            <v>0</v>
          </cell>
          <cell r="ID801">
            <v>0</v>
          </cell>
          <cell r="IE801">
            <v>0</v>
          </cell>
          <cell r="IF801">
            <v>0</v>
          </cell>
          <cell r="IG801">
            <v>0</v>
          </cell>
          <cell r="IH801">
            <v>0</v>
          </cell>
          <cell r="II801">
            <v>0</v>
          </cell>
          <cell r="IJ801">
            <v>0</v>
          </cell>
          <cell r="IK801">
            <v>0</v>
          </cell>
          <cell r="IL801">
            <v>0</v>
          </cell>
          <cell r="IM801">
            <v>0</v>
          </cell>
          <cell r="IN801">
            <v>0</v>
          </cell>
          <cell r="IO801">
            <v>0</v>
          </cell>
          <cell r="IP801">
            <v>0</v>
          </cell>
          <cell r="IQ801">
            <v>0</v>
          </cell>
          <cell r="IR801">
            <v>0</v>
          </cell>
          <cell r="IS801">
            <v>0</v>
          </cell>
          <cell r="IT801">
            <v>0</v>
          </cell>
          <cell r="IU801">
            <v>0</v>
          </cell>
          <cell r="IV801">
            <v>0</v>
          </cell>
          <cell r="IW801">
            <v>0</v>
          </cell>
          <cell r="IX801">
            <v>0</v>
          </cell>
          <cell r="IY801">
            <v>0</v>
          </cell>
          <cell r="IZ801">
            <v>0</v>
          </cell>
          <cell r="JA801">
            <v>0</v>
          </cell>
          <cell r="JB801">
            <v>0</v>
          </cell>
          <cell r="JC801">
            <v>0</v>
          </cell>
          <cell r="JD801">
            <v>0</v>
          </cell>
          <cell r="JE801">
            <v>0</v>
          </cell>
          <cell r="JF801">
            <v>0</v>
          </cell>
          <cell r="JG801">
            <v>0</v>
          </cell>
          <cell r="JH801">
            <v>0</v>
          </cell>
          <cell r="JI801">
            <v>0</v>
          </cell>
          <cell r="JJ801">
            <v>0</v>
          </cell>
          <cell r="JK801">
            <v>0</v>
          </cell>
          <cell r="JL801">
            <v>0</v>
          </cell>
          <cell r="JM801">
            <v>0</v>
          </cell>
          <cell r="JN801">
            <v>0</v>
          </cell>
          <cell r="JO801">
            <v>0</v>
          </cell>
          <cell r="JP801">
            <v>0</v>
          </cell>
          <cell r="JQ801">
            <v>0</v>
          </cell>
        </row>
        <row r="802">
          <cell r="D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  <cell r="EJ802">
            <v>0</v>
          </cell>
          <cell r="EK802">
            <v>0</v>
          </cell>
          <cell r="EL802">
            <v>0</v>
          </cell>
          <cell r="EM802">
            <v>0</v>
          </cell>
          <cell r="EN802">
            <v>0</v>
          </cell>
          <cell r="EO802">
            <v>0</v>
          </cell>
          <cell r="EP802">
            <v>0</v>
          </cell>
          <cell r="EQ802">
            <v>0</v>
          </cell>
          <cell r="ER802">
            <v>0</v>
          </cell>
          <cell r="ES802">
            <v>0</v>
          </cell>
          <cell r="ET802">
            <v>0</v>
          </cell>
          <cell r="EU802">
            <v>0</v>
          </cell>
          <cell r="EV802">
            <v>0</v>
          </cell>
          <cell r="EW802">
            <v>0</v>
          </cell>
          <cell r="EX802">
            <v>0</v>
          </cell>
          <cell r="EY802">
            <v>0</v>
          </cell>
          <cell r="EZ802">
            <v>0</v>
          </cell>
          <cell r="FA802">
            <v>0</v>
          </cell>
          <cell r="FB802">
            <v>0</v>
          </cell>
          <cell r="FC802">
            <v>0</v>
          </cell>
          <cell r="FD802">
            <v>0</v>
          </cell>
          <cell r="FE802">
            <v>0</v>
          </cell>
          <cell r="FF802">
            <v>0</v>
          </cell>
          <cell r="FG802">
            <v>0</v>
          </cell>
          <cell r="FH802">
            <v>0</v>
          </cell>
          <cell r="FI802">
            <v>0</v>
          </cell>
          <cell r="FJ802">
            <v>0</v>
          </cell>
          <cell r="FK802">
            <v>0</v>
          </cell>
          <cell r="FL802">
            <v>0</v>
          </cell>
          <cell r="FM802">
            <v>0</v>
          </cell>
          <cell r="FN802">
            <v>0</v>
          </cell>
          <cell r="FO802">
            <v>0</v>
          </cell>
          <cell r="FP802">
            <v>0</v>
          </cell>
          <cell r="FQ802">
            <v>0</v>
          </cell>
          <cell r="FR802">
            <v>0</v>
          </cell>
          <cell r="FS802">
            <v>0</v>
          </cell>
          <cell r="FT802">
            <v>0</v>
          </cell>
          <cell r="FU802">
            <v>0</v>
          </cell>
          <cell r="FV802">
            <v>0</v>
          </cell>
          <cell r="FW802">
            <v>0</v>
          </cell>
          <cell r="FX802">
            <v>0</v>
          </cell>
          <cell r="FY802">
            <v>0</v>
          </cell>
          <cell r="FZ802">
            <v>0</v>
          </cell>
          <cell r="GA802">
            <v>0</v>
          </cell>
          <cell r="GB802">
            <v>0</v>
          </cell>
          <cell r="GC802">
            <v>0</v>
          </cell>
          <cell r="GD802">
            <v>0</v>
          </cell>
          <cell r="GE802">
            <v>0</v>
          </cell>
          <cell r="GF802">
            <v>0</v>
          </cell>
          <cell r="GG802">
            <v>0</v>
          </cell>
          <cell r="GH802">
            <v>0</v>
          </cell>
          <cell r="GI802">
            <v>0</v>
          </cell>
          <cell r="GJ802">
            <v>0</v>
          </cell>
          <cell r="GK802">
            <v>0</v>
          </cell>
          <cell r="GL802">
            <v>0</v>
          </cell>
          <cell r="GM802">
            <v>0</v>
          </cell>
          <cell r="GN802">
            <v>0</v>
          </cell>
          <cell r="GO802">
            <v>0</v>
          </cell>
          <cell r="GP802">
            <v>0</v>
          </cell>
          <cell r="GQ802">
            <v>0</v>
          </cell>
          <cell r="GR802">
            <v>0</v>
          </cell>
          <cell r="GS802">
            <v>0</v>
          </cell>
          <cell r="GT802">
            <v>0</v>
          </cell>
          <cell r="GU802">
            <v>0</v>
          </cell>
          <cell r="GV802">
            <v>0</v>
          </cell>
          <cell r="GW802">
            <v>0</v>
          </cell>
          <cell r="GX802">
            <v>0</v>
          </cell>
          <cell r="GY802">
            <v>0</v>
          </cell>
          <cell r="GZ802">
            <v>0</v>
          </cell>
          <cell r="HA802">
            <v>0</v>
          </cell>
          <cell r="HB802">
            <v>0</v>
          </cell>
          <cell r="HC802">
            <v>0</v>
          </cell>
          <cell r="HD802">
            <v>0</v>
          </cell>
          <cell r="HE802">
            <v>0</v>
          </cell>
          <cell r="HF802">
            <v>0</v>
          </cell>
          <cell r="HG802">
            <v>0</v>
          </cell>
          <cell r="HH802">
            <v>0</v>
          </cell>
          <cell r="HI802">
            <v>0</v>
          </cell>
          <cell r="HJ802">
            <v>0</v>
          </cell>
          <cell r="HK802">
            <v>0</v>
          </cell>
          <cell r="HL802">
            <v>0</v>
          </cell>
          <cell r="HM802">
            <v>0</v>
          </cell>
          <cell r="HN802">
            <v>0</v>
          </cell>
          <cell r="HO802">
            <v>0</v>
          </cell>
          <cell r="HP802">
            <v>0</v>
          </cell>
          <cell r="HQ802">
            <v>0</v>
          </cell>
          <cell r="HR802">
            <v>0</v>
          </cell>
          <cell r="HS802">
            <v>0</v>
          </cell>
          <cell r="HT802">
            <v>0</v>
          </cell>
          <cell r="HU802">
            <v>0</v>
          </cell>
          <cell r="HV802">
            <v>0</v>
          </cell>
          <cell r="HW802">
            <v>0</v>
          </cell>
          <cell r="HX802">
            <v>0</v>
          </cell>
          <cell r="HY802">
            <v>0</v>
          </cell>
          <cell r="HZ802">
            <v>0</v>
          </cell>
          <cell r="IA802">
            <v>0</v>
          </cell>
          <cell r="IB802">
            <v>0</v>
          </cell>
          <cell r="IC802">
            <v>0</v>
          </cell>
          <cell r="ID802">
            <v>0</v>
          </cell>
          <cell r="IE802">
            <v>0</v>
          </cell>
          <cell r="IF802">
            <v>0</v>
          </cell>
          <cell r="IG802">
            <v>0</v>
          </cell>
          <cell r="IH802">
            <v>0</v>
          </cell>
          <cell r="II802">
            <v>0</v>
          </cell>
          <cell r="IJ802">
            <v>0</v>
          </cell>
          <cell r="IK802">
            <v>0</v>
          </cell>
          <cell r="IL802">
            <v>0</v>
          </cell>
          <cell r="IM802">
            <v>0</v>
          </cell>
          <cell r="IN802">
            <v>0</v>
          </cell>
          <cell r="IO802">
            <v>0</v>
          </cell>
          <cell r="IP802">
            <v>0</v>
          </cell>
          <cell r="IQ802">
            <v>0</v>
          </cell>
          <cell r="IR802">
            <v>0</v>
          </cell>
          <cell r="IS802">
            <v>0</v>
          </cell>
          <cell r="IT802">
            <v>0</v>
          </cell>
          <cell r="IU802">
            <v>0</v>
          </cell>
          <cell r="IV802">
            <v>0</v>
          </cell>
          <cell r="IW802">
            <v>0</v>
          </cell>
          <cell r="IX802">
            <v>0</v>
          </cell>
          <cell r="IY802">
            <v>0</v>
          </cell>
          <cell r="IZ802">
            <v>0</v>
          </cell>
          <cell r="JA802">
            <v>0</v>
          </cell>
          <cell r="JB802">
            <v>0</v>
          </cell>
          <cell r="JC802">
            <v>0</v>
          </cell>
          <cell r="JD802">
            <v>0</v>
          </cell>
          <cell r="JE802">
            <v>0</v>
          </cell>
          <cell r="JF802">
            <v>0</v>
          </cell>
          <cell r="JG802">
            <v>0</v>
          </cell>
          <cell r="JH802">
            <v>0</v>
          </cell>
          <cell r="JI802">
            <v>0</v>
          </cell>
          <cell r="JJ802">
            <v>0</v>
          </cell>
          <cell r="JK802">
            <v>0</v>
          </cell>
          <cell r="JL802">
            <v>0</v>
          </cell>
          <cell r="JM802">
            <v>0</v>
          </cell>
          <cell r="JN802">
            <v>0</v>
          </cell>
          <cell r="JO802">
            <v>0</v>
          </cell>
          <cell r="JP802">
            <v>0</v>
          </cell>
          <cell r="JQ802">
            <v>0</v>
          </cell>
        </row>
        <row r="803">
          <cell r="D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  <cell r="EJ803">
            <v>0</v>
          </cell>
          <cell r="EK803">
            <v>0</v>
          </cell>
          <cell r="EL803">
            <v>0</v>
          </cell>
          <cell r="EM803">
            <v>0</v>
          </cell>
          <cell r="EN803">
            <v>0</v>
          </cell>
          <cell r="EO803">
            <v>0</v>
          </cell>
          <cell r="EP803">
            <v>0</v>
          </cell>
          <cell r="EQ803">
            <v>0</v>
          </cell>
          <cell r="ER803">
            <v>0</v>
          </cell>
          <cell r="ES803">
            <v>0</v>
          </cell>
          <cell r="ET803">
            <v>0</v>
          </cell>
          <cell r="EU803">
            <v>0</v>
          </cell>
          <cell r="EV803">
            <v>0</v>
          </cell>
          <cell r="EW803">
            <v>0</v>
          </cell>
          <cell r="EX803">
            <v>0</v>
          </cell>
          <cell r="EY803">
            <v>0</v>
          </cell>
          <cell r="EZ803">
            <v>0</v>
          </cell>
          <cell r="FA803">
            <v>0</v>
          </cell>
          <cell r="FB803">
            <v>0</v>
          </cell>
          <cell r="FC803">
            <v>0</v>
          </cell>
          <cell r="FD803">
            <v>0</v>
          </cell>
          <cell r="FE803">
            <v>0</v>
          </cell>
          <cell r="FF803">
            <v>0</v>
          </cell>
          <cell r="FG803">
            <v>0</v>
          </cell>
          <cell r="FH803">
            <v>0</v>
          </cell>
          <cell r="FI803">
            <v>0</v>
          </cell>
          <cell r="FJ803">
            <v>0</v>
          </cell>
          <cell r="FK803">
            <v>0</v>
          </cell>
          <cell r="FL803">
            <v>0</v>
          </cell>
          <cell r="FM803">
            <v>0</v>
          </cell>
          <cell r="FN803">
            <v>0</v>
          </cell>
          <cell r="FO803">
            <v>0</v>
          </cell>
          <cell r="FP803">
            <v>0</v>
          </cell>
          <cell r="FQ803">
            <v>0</v>
          </cell>
          <cell r="FR803">
            <v>0</v>
          </cell>
          <cell r="FS803">
            <v>0</v>
          </cell>
          <cell r="FT803">
            <v>0</v>
          </cell>
          <cell r="FU803">
            <v>0</v>
          </cell>
          <cell r="FV803">
            <v>0</v>
          </cell>
          <cell r="FW803">
            <v>0</v>
          </cell>
          <cell r="FX803">
            <v>0</v>
          </cell>
          <cell r="FY803">
            <v>0</v>
          </cell>
          <cell r="FZ803">
            <v>0</v>
          </cell>
          <cell r="GA803">
            <v>0</v>
          </cell>
          <cell r="GB803">
            <v>0</v>
          </cell>
          <cell r="GC803">
            <v>0</v>
          </cell>
          <cell r="GD803">
            <v>0</v>
          </cell>
          <cell r="GE803">
            <v>0</v>
          </cell>
          <cell r="GF803">
            <v>0</v>
          </cell>
          <cell r="GG803">
            <v>0</v>
          </cell>
          <cell r="GH803">
            <v>0</v>
          </cell>
          <cell r="GI803">
            <v>0</v>
          </cell>
          <cell r="GJ803">
            <v>0</v>
          </cell>
          <cell r="GK803">
            <v>0</v>
          </cell>
          <cell r="GL803">
            <v>0</v>
          </cell>
          <cell r="GM803">
            <v>0</v>
          </cell>
          <cell r="GN803">
            <v>0</v>
          </cell>
          <cell r="GO803">
            <v>0</v>
          </cell>
          <cell r="GP803">
            <v>0</v>
          </cell>
          <cell r="GQ803">
            <v>0</v>
          </cell>
          <cell r="GR803">
            <v>0</v>
          </cell>
          <cell r="GS803">
            <v>0</v>
          </cell>
          <cell r="GT803">
            <v>0</v>
          </cell>
          <cell r="GU803">
            <v>0</v>
          </cell>
          <cell r="GV803">
            <v>0</v>
          </cell>
          <cell r="GW803">
            <v>0</v>
          </cell>
          <cell r="GX803">
            <v>0</v>
          </cell>
          <cell r="GY803">
            <v>0</v>
          </cell>
          <cell r="GZ803">
            <v>0</v>
          </cell>
          <cell r="HA803">
            <v>0</v>
          </cell>
          <cell r="HB803">
            <v>0</v>
          </cell>
          <cell r="HC803">
            <v>0</v>
          </cell>
          <cell r="HD803">
            <v>0</v>
          </cell>
          <cell r="HE803">
            <v>0</v>
          </cell>
          <cell r="HF803">
            <v>0</v>
          </cell>
          <cell r="HG803">
            <v>0</v>
          </cell>
          <cell r="HH803">
            <v>0</v>
          </cell>
          <cell r="HI803">
            <v>0</v>
          </cell>
          <cell r="HJ803">
            <v>0</v>
          </cell>
          <cell r="HK803">
            <v>0</v>
          </cell>
          <cell r="HL803">
            <v>0</v>
          </cell>
          <cell r="HM803">
            <v>0</v>
          </cell>
          <cell r="HN803">
            <v>0</v>
          </cell>
          <cell r="HO803">
            <v>0</v>
          </cell>
          <cell r="HP803">
            <v>0</v>
          </cell>
          <cell r="HQ803">
            <v>0</v>
          </cell>
          <cell r="HR803">
            <v>0</v>
          </cell>
          <cell r="HS803">
            <v>0</v>
          </cell>
          <cell r="HT803">
            <v>0</v>
          </cell>
          <cell r="HU803">
            <v>0</v>
          </cell>
          <cell r="HV803">
            <v>0</v>
          </cell>
          <cell r="HW803">
            <v>0</v>
          </cell>
          <cell r="HX803">
            <v>0</v>
          </cell>
          <cell r="HY803">
            <v>0</v>
          </cell>
          <cell r="HZ803">
            <v>0</v>
          </cell>
          <cell r="IA803">
            <v>0</v>
          </cell>
          <cell r="IB803">
            <v>0</v>
          </cell>
          <cell r="IC803">
            <v>0</v>
          </cell>
          <cell r="ID803">
            <v>0</v>
          </cell>
          <cell r="IE803">
            <v>0</v>
          </cell>
          <cell r="IF803">
            <v>0</v>
          </cell>
          <cell r="IG803">
            <v>0</v>
          </cell>
          <cell r="IH803">
            <v>0</v>
          </cell>
          <cell r="II803">
            <v>0</v>
          </cell>
          <cell r="IJ803">
            <v>0</v>
          </cell>
          <cell r="IK803">
            <v>0</v>
          </cell>
          <cell r="IL803">
            <v>0</v>
          </cell>
          <cell r="IM803">
            <v>0</v>
          </cell>
          <cell r="IN803">
            <v>0</v>
          </cell>
          <cell r="IO803">
            <v>0</v>
          </cell>
          <cell r="IP803">
            <v>0</v>
          </cell>
          <cell r="IQ803">
            <v>0</v>
          </cell>
          <cell r="IR803">
            <v>0</v>
          </cell>
          <cell r="IS803">
            <v>0</v>
          </cell>
          <cell r="IT803">
            <v>0</v>
          </cell>
          <cell r="IU803">
            <v>0</v>
          </cell>
          <cell r="IV803">
            <v>0</v>
          </cell>
          <cell r="IW803">
            <v>0</v>
          </cell>
          <cell r="IX803">
            <v>0</v>
          </cell>
          <cell r="IY803">
            <v>0</v>
          </cell>
          <cell r="IZ803">
            <v>0</v>
          </cell>
          <cell r="JA803">
            <v>0</v>
          </cell>
          <cell r="JB803">
            <v>0</v>
          </cell>
          <cell r="JC803">
            <v>0</v>
          </cell>
          <cell r="JD803">
            <v>0</v>
          </cell>
          <cell r="JE803">
            <v>0</v>
          </cell>
          <cell r="JF803">
            <v>0</v>
          </cell>
          <cell r="JG803">
            <v>0</v>
          </cell>
          <cell r="JH803">
            <v>0</v>
          </cell>
          <cell r="JI803">
            <v>0</v>
          </cell>
          <cell r="JJ803">
            <v>0</v>
          </cell>
          <cell r="JK803">
            <v>0</v>
          </cell>
          <cell r="JL803">
            <v>0</v>
          </cell>
          <cell r="JM803">
            <v>0</v>
          </cell>
          <cell r="JN803">
            <v>0</v>
          </cell>
          <cell r="JO803">
            <v>0</v>
          </cell>
          <cell r="JP803">
            <v>0</v>
          </cell>
          <cell r="JQ803">
            <v>0</v>
          </cell>
        </row>
        <row r="804">
          <cell r="D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  <cell r="EJ804">
            <v>0</v>
          </cell>
          <cell r="EK804">
            <v>0</v>
          </cell>
          <cell r="EL804">
            <v>0</v>
          </cell>
          <cell r="EM804">
            <v>0</v>
          </cell>
          <cell r="EN804">
            <v>0</v>
          </cell>
          <cell r="EO804">
            <v>0</v>
          </cell>
          <cell r="EP804">
            <v>0</v>
          </cell>
          <cell r="EQ804">
            <v>0</v>
          </cell>
          <cell r="ER804">
            <v>0</v>
          </cell>
          <cell r="ES804">
            <v>0</v>
          </cell>
          <cell r="ET804">
            <v>0</v>
          </cell>
          <cell r="EU804">
            <v>0</v>
          </cell>
          <cell r="EV804">
            <v>0</v>
          </cell>
          <cell r="EW804">
            <v>0</v>
          </cell>
          <cell r="EX804">
            <v>0</v>
          </cell>
          <cell r="EY804">
            <v>0</v>
          </cell>
          <cell r="EZ804">
            <v>0</v>
          </cell>
          <cell r="FA804">
            <v>0</v>
          </cell>
          <cell r="FB804">
            <v>0</v>
          </cell>
          <cell r="FC804">
            <v>0</v>
          </cell>
          <cell r="FD804">
            <v>0</v>
          </cell>
          <cell r="FE804">
            <v>0</v>
          </cell>
          <cell r="FF804">
            <v>0</v>
          </cell>
          <cell r="FG804">
            <v>0</v>
          </cell>
          <cell r="FH804">
            <v>0</v>
          </cell>
          <cell r="FI804">
            <v>0</v>
          </cell>
          <cell r="FJ804">
            <v>0</v>
          </cell>
          <cell r="FK804">
            <v>0</v>
          </cell>
          <cell r="FL804">
            <v>0</v>
          </cell>
          <cell r="FM804">
            <v>0</v>
          </cell>
          <cell r="FN804">
            <v>0</v>
          </cell>
          <cell r="FO804">
            <v>0</v>
          </cell>
          <cell r="FP804">
            <v>0</v>
          </cell>
          <cell r="FQ804">
            <v>0</v>
          </cell>
          <cell r="FR804">
            <v>0</v>
          </cell>
          <cell r="FS804">
            <v>0</v>
          </cell>
          <cell r="FT804">
            <v>0</v>
          </cell>
          <cell r="FU804">
            <v>0</v>
          </cell>
          <cell r="FV804">
            <v>0</v>
          </cell>
          <cell r="FW804">
            <v>0</v>
          </cell>
          <cell r="FX804">
            <v>0</v>
          </cell>
          <cell r="FY804">
            <v>0</v>
          </cell>
          <cell r="FZ804">
            <v>0</v>
          </cell>
          <cell r="GA804">
            <v>0</v>
          </cell>
          <cell r="GB804">
            <v>0</v>
          </cell>
          <cell r="GC804">
            <v>0</v>
          </cell>
          <cell r="GD804">
            <v>0</v>
          </cell>
          <cell r="GE804">
            <v>0</v>
          </cell>
          <cell r="GF804">
            <v>0</v>
          </cell>
          <cell r="GG804">
            <v>0</v>
          </cell>
          <cell r="GH804">
            <v>0</v>
          </cell>
          <cell r="GI804">
            <v>0</v>
          </cell>
          <cell r="GJ804">
            <v>0</v>
          </cell>
          <cell r="GK804">
            <v>0</v>
          </cell>
          <cell r="GL804">
            <v>0</v>
          </cell>
          <cell r="GM804">
            <v>0</v>
          </cell>
          <cell r="GN804">
            <v>0</v>
          </cell>
          <cell r="GO804">
            <v>0</v>
          </cell>
          <cell r="GP804">
            <v>0</v>
          </cell>
          <cell r="GQ804">
            <v>0</v>
          </cell>
          <cell r="GR804">
            <v>0</v>
          </cell>
          <cell r="GS804">
            <v>0</v>
          </cell>
          <cell r="GT804">
            <v>0</v>
          </cell>
          <cell r="GU804">
            <v>0</v>
          </cell>
          <cell r="GV804">
            <v>0</v>
          </cell>
          <cell r="GW804">
            <v>0</v>
          </cell>
          <cell r="GX804">
            <v>0</v>
          </cell>
          <cell r="GY804">
            <v>0</v>
          </cell>
          <cell r="GZ804">
            <v>0</v>
          </cell>
          <cell r="HA804">
            <v>0</v>
          </cell>
          <cell r="HB804">
            <v>0</v>
          </cell>
          <cell r="HC804">
            <v>0</v>
          </cell>
          <cell r="HD804">
            <v>0</v>
          </cell>
          <cell r="HE804">
            <v>0</v>
          </cell>
          <cell r="HF804">
            <v>0</v>
          </cell>
          <cell r="HG804">
            <v>0</v>
          </cell>
          <cell r="HH804">
            <v>0</v>
          </cell>
          <cell r="HI804">
            <v>0</v>
          </cell>
          <cell r="HJ804">
            <v>0</v>
          </cell>
          <cell r="HK804">
            <v>0</v>
          </cell>
          <cell r="HL804">
            <v>0</v>
          </cell>
          <cell r="HM804">
            <v>0</v>
          </cell>
          <cell r="HN804">
            <v>0</v>
          </cell>
          <cell r="HO804">
            <v>0</v>
          </cell>
          <cell r="HP804">
            <v>0</v>
          </cell>
          <cell r="HQ804">
            <v>0</v>
          </cell>
          <cell r="HR804">
            <v>0</v>
          </cell>
          <cell r="HS804">
            <v>0</v>
          </cell>
          <cell r="HT804">
            <v>0</v>
          </cell>
          <cell r="HU804">
            <v>0</v>
          </cell>
          <cell r="HV804">
            <v>0</v>
          </cell>
          <cell r="HW804">
            <v>0</v>
          </cell>
          <cell r="HX804">
            <v>0</v>
          </cell>
          <cell r="HY804">
            <v>0</v>
          </cell>
          <cell r="HZ804">
            <v>0</v>
          </cell>
          <cell r="IA804">
            <v>0</v>
          </cell>
          <cell r="IB804">
            <v>0</v>
          </cell>
          <cell r="IC804">
            <v>0</v>
          </cell>
          <cell r="ID804">
            <v>0</v>
          </cell>
          <cell r="IE804">
            <v>0</v>
          </cell>
          <cell r="IF804">
            <v>0</v>
          </cell>
          <cell r="IG804">
            <v>0</v>
          </cell>
          <cell r="IH804">
            <v>0</v>
          </cell>
          <cell r="II804">
            <v>0</v>
          </cell>
          <cell r="IJ804">
            <v>0</v>
          </cell>
          <cell r="IK804">
            <v>0</v>
          </cell>
          <cell r="IL804">
            <v>0</v>
          </cell>
          <cell r="IM804">
            <v>0</v>
          </cell>
          <cell r="IN804">
            <v>0</v>
          </cell>
          <cell r="IO804">
            <v>0</v>
          </cell>
          <cell r="IP804">
            <v>0</v>
          </cell>
          <cell r="IQ804">
            <v>0</v>
          </cell>
          <cell r="IR804">
            <v>0</v>
          </cell>
          <cell r="IS804">
            <v>0</v>
          </cell>
          <cell r="IT804">
            <v>0</v>
          </cell>
          <cell r="IU804">
            <v>0</v>
          </cell>
          <cell r="IV804">
            <v>0</v>
          </cell>
          <cell r="IW804">
            <v>0</v>
          </cell>
          <cell r="IX804">
            <v>0</v>
          </cell>
          <cell r="IY804">
            <v>0</v>
          </cell>
          <cell r="IZ804">
            <v>0</v>
          </cell>
          <cell r="JA804">
            <v>0</v>
          </cell>
          <cell r="JB804">
            <v>0</v>
          </cell>
          <cell r="JC804">
            <v>0</v>
          </cell>
          <cell r="JD804">
            <v>0</v>
          </cell>
          <cell r="JE804">
            <v>0</v>
          </cell>
          <cell r="JF804">
            <v>0</v>
          </cell>
          <cell r="JG804">
            <v>0</v>
          </cell>
          <cell r="JH804">
            <v>0</v>
          </cell>
          <cell r="JI804">
            <v>0</v>
          </cell>
          <cell r="JJ804">
            <v>0</v>
          </cell>
          <cell r="JK804">
            <v>0</v>
          </cell>
          <cell r="JL804">
            <v>0</v>
          </cell>
          <cell r="JM804">
            <v>0</v>
          </cell>
          <cell r="JN804">
            <v>0</v>
          </cell>
          <cell r="JO804">
            <v>0</v>
          </cell>
          <cell r="JP804">
            <v>0</v>
          </cell>
          <cell r="JQ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  <cell r="EN805">
            <v>0</v>
          </cell>
          <cell r="EO805">
            <v>0</v>
          </cell>
          <cell r="EP805">
            <v>0</v>
          </cell>
          <cell r="EQ805">
            <v>0</v>
          </cell>
          <cell r="ER805">
            <v>0</v>
          </cell>
          <cell r="ES805">
            <v>0</v>
          </cell>
          <cell r="ET805">
            <v>0</v>
          </cell>
          <cell r="EU805">
            <v>0</v>
          </cell>
          <cell r="EV805">
            <v>0</v>
          </cell>
          <cell r="EW805">
            <v>0</v>
          </cell>
          <cell r="EX805">
            <v>0</v>
          </cell>
          <cell r="EY805">
            <v>0</v>
          </cell>
          <cell r="EZ805">
            <v>0</v>
          </cell>
          <cell r="FA805">
            <v>0</v>
          </cell>
          <cell r="FB805">
            <v>0</v>
          </cell>
          <cell r="FC805">
            <v>0</v>
          </cell>
          <cell r="FD805">
            <v>0</v>
          </cell>
          <cell r="FE805">
            <v>0</v>
          </cell>
          <cell r="FF805">
            <v>0</v>
          </cell>
          <cell r="FG805">
            <v>0</v>
          </cell>
          <cell r="FH805">
            <v>0</v>
          </cell>
          <cell r="FI805">
            <v>0</v>
          </cell>
          <cell r="FJ805">
            <v>0</v>
          </cell>
          <cell r="FK805">
            <v>0</v>
          </cell>
          <cell r="FL805">
            <v>0</v>
          </cell>
          <cell r="FM805">
            <v>0</v>
          </cell>
          <cell r="FN805">
            <v>0</v>
          </cell>
          <cell r="FO805">
            <v>0</v>
          </cell>
          <cell r="FP805">
            <v>0</v>
          </cell>
          <cell r="FQ805">
            <v>0</v>
          </cell>
          <cell r="FR805">
            <v>0</v>
          </cell>
          <cell r="FS805">
            <v>0</v>
          </cell>
          <cell r="FT805">
            <v>0</v>
          </cell>
          <cell r="FU805">
            <v>0</v>
          </cell>
          <cell r="FV805">
            <v>0</v>
          </cell>
          <cell r="FW805">
            <v>0</v>
          </cell>
          <cell r="FX805">
            <v>0</v>
          </cell>
          <cell r="FY805">
            <v>0</v>
          </cell>
          <cell r="FZ805">
            <v>0</v>
          </cell>
          <cell r="GA805">
            <v>0</v>
          </cell>
          <cell r="GB805">
            <v>0</v>
          </cell>
          <cell r="GC805">
            <v>0</v>
          </cell>
          <cell r="GD805">
            <v>0</v>
          </cell>
          <cell r="GE805">
            <v>0</v>
          </cell>
          <cell r="GF805">
            <v>0</v>
          </cell>
          <cell r="GG805">
            <v>0</v>
          </cell>
          <cell r="GH805">
            <v>0</v>
          </cell>
          <cell r="GI805">
            <v>0</v>
          </cell>
          <cell r="GJ805">
            <v>0</v>
          </cell>
          <cell r="GK805">
            <v>0</v>
          </cell>
          <cell r="GL805">
            <v>0</v>
          </cell>
          <cell r="GM805">
            <v>0</v>
          </cell>
          <cell r="GN805">
            <v>0</v>
          </cell>
          <cell r="GO805">
            <v>0</v>
          </cell>
          <cell r="GP805">
            <v>0</v>
          </cell>
          <cell r="GQ805">
            <v>0</v>
          </cell>
          <cell r="GR805">
            <v>0</v>
          </cell>
          <cell r="GS805">
            <v>0</v>
          </cell>
          <cell r="GT805">
            <v>0</v>
          </cell>
          <cell r="GU805">
            <v>0</v>
          </cell>
          <cell r="GV805">
            <v>0</v>
          </cell>
          <cell r="GW805">
            <v>0</v>
          </cell>
          <cell r="GX805">
            <v>0</v>
          </cell>
          <cell r="GY805">
            <v>0</v>
          </cell>
          <cell r="GZ805">
            <v>0</v>
          </cell>
          <cell r="HA805">
            <v>0</v>
          </cell>
          <cell r="HB805">
            <v>0</v>
          </cell>
          <cell r="HC805">
            <v>0</v>
          </cell>
          <cell r="HD805">
            <v>0</v>
          </cell>
          <cell r="HE805">
            <v>0</v>
          </cell>
          <cell r="HF805">
            <v>0</v>
          </cell>
          <cell r="HG805">
            <v>0</v>
          </cell>
          <cell r="HH805">
            <v>0</v>
          </cell>
          <cell r="HI805">
            <v>0</v>
          </cell>
          <cell r="HJ805">
            <v>0</v>
          </cell>
          <cell r="HK805">
            <v>0</v>
          </cell>
          <cell r="HL805">
            <v>0</v>
          </cell>
          <cell r="HM805">
            <v>0</v>
          </cell>
          <cell r="HN805">
            <v>0</v>
          </cell>
          <cell r="HO805">
            <v>0</v>
          </cell>
          <cell r="HP805">
            <v>0</v>
          </cell>
          <cell r="HQ805">
            <v>0</v>
          </cell>
          <cell r="HR805">
            <v>0</v>
          </cell>
          <cell r="HS805">
            <v>0</v>
          </cell>
          <cell r="HT805">
            <v>0</v>
          </cell>
          <cell r="HU805">
            <v>0</v>
          </cell>
          <cell r="HV805">
            <v>0</v>
          </cell>
          <cell r="HW805">
            <v>0</v>
          </cell>
          <cell r="HX805">
            <v>0</v>
          </cell>
          <cell r="HY805">
            <v>0</v>
          </cell>
          <cell r="HZ805">
            <v>0</v>
          </cell>
          <cell r="IA805">
            <v>0</v>
          </cell>
          <cell r="IB805">
            <v>0</v>
          </cell>
          <cell r="IC805">
            <v>0</v>
          </cell>
          <cell r="ID805">
            <v>0</v>
          </cell>
          <cell r="IE805">
            <v>0</v>
          </cell>
          <cell r="IF805">
            <v>0</v>
          </cell>
          <cell r="IG805">
            <v>0</v>
          </cell>
          <cell r="IH805">
            <v>0</v>
          </cell>
          <cell r="II805">
            <v>0</v>
          </cell>
          <cell r="IJ805">
            <v>0</v>
          </cell>
          <cell r="IK805">
            <v>0</v>
          </cell>
          <cell r="IL805">
            <v>0</v>
          </cell>
          <cell r="IM805">
            <v>0</v>
          </cell>
          <cell r="IN805">
            <v>0</v>
          </cell>
          <cell r="IO805">
            <v>0</v>
          </cell>
          <cell r="IP805">
            <v>0</v>
          </cell>
          <cell r="IQ805">
            <v>0</v>
          </cell>
          <cell r="IR805">
            <v>0</v>
          </cell>
          <cell r="IS805">
            <v>0</v>
          </cell>
          <cell r="IT805">
            <v>0</v>
          </cell>
          <cell r="IU805">
            <v>0</v>
          </cell>
          <cell r="IV805">
            <v>0</v>
          </cell>
          <cell r="IW805">
            <v>0</v>
          </cell>
          <cell r="IX805">
            <v>0</v>
          </cell>
          <cell r="IY805">
            <v>0</v>
          </cell>
          <cell r="IZ805">
            <v>0</v>
          </cell>
          <cell r="JA805">
            <v>0</v>
          </cell>
          <cell r="JB805">
            <v>0</v>
          </cell>
          <cell r="JC805">
            <v>0</v>
          </cell>
          <cell r="JD805">
            <v>0</v>
          </cell>
          <cell r="JE805">
            <v>0</v>
          </cell>
          <cell r="JF805">
            <v>0</v>
          </cell>
          <cell r="JG805">
            <v>0</v>
          </cell>
          <cell r="JH805">
            <v>0</v>
          </cell>
          <cell r="JI805">
            <v>0</v>
          </cell>
          <cell r="JJ805">
            <v>0</v>
          </cell>
          <cell r="JK805">
            <v>0</v>
          </cell>
          <cell r="JL805">
            <v>0</v>
          </cell>
          <cell r="JM805">
            <v>0</v>
          </cell>
          <cell r="JN805">
            <v>0</v>
          </cell>
          <cell r="JO805">
            <v>0</v>
          </cell>
          <cell r="JP805">
            <v>0</v>
          </cell>
          <cell r="JQ805">
            <v>0</v>
          </cell>
        </row>
        <row r="807">
          <cell r="F807">
            <v>-7.4546107399999784E-3</v>
          </cell>
          <cell r="G807">
            <v>-7.4545688199999516E-3</v>
          </cell>
          <cell r="H807">
            <v>3.3545506960000027E-2</v>
          </cell>
          <cell r="I807">
            <v>-7.4545478100000173E-3</v>
          </cell>
          <cell r="J807">
            <v>-1.4909116559999991E-2</v>
          </cell>
          <cell r="K807">
            <v>-1.4909116520000015E-2</v>
          </cell>
          <cell r="L807">
            <v>-6.7091034859999898E-2</v>
          </cell>
          <cell r="M807">
            <v>-5.5909192309999911E-2</v>
          </cell>
          <cell r="N807">
            <v>-3.7272801839999981E-2</v>
          </cell>
          <cell r="O807">
            <v>2.2363664320000087E-2</v>
          </cell>
          <cell r="P807">
            <v>3.3545506950000026E-2</v>
          </cell>
          <cell r="Q807">
            <v>1.4909095529999972E-2</v>
          </cell>
          <cell r="R807">
            <v>-3.3385573369999921E-2</v>
          </cell>
          <cell r="S807">
            <v>1.1425596209999944E-2</v>
          </cell>
          <cell r="T807">
            <v>-2.2851234359999917E-2</v>
          </cell>
          <cell r="U807">
            <v>3.8085495600000963E-3</v>
          </cell>
          <cell r="V807">
            <v>-1.5234135239999946E-2</v>
          </cell>
          <cell r="W807">
            <v>1.7975123849999997E-2</v>
          </cell>
          <cell r="X807">
            <v>0</v>
          </cell>
          <cell r="Y807">
            <v>-3.046827056000001E-2</v>
          </cell>
          <cell r="Z807">
            <v>-4.5702426840000032E-2</v>
          </cell>
          <cell r="AA807">
            <v>0</v>
          </cell>
          <cell r="AB807">
            <v>0</v>
          </cell>
          <cell r="AC807">
            <v>0</v>
          </cell>
          <cell r="AD807">
            <v>4.7661224010000058E-2</v>
          </cell>
          <cell r="AE807">
            <v>2.0493563939908199E-2</v>
          </cell>
          <cell r="AF807">
            <v>-6.2844496400025207E-3</v>
          </cell>
          <cell r="AG807">
            <v>2.8938328079998854E-2</v>
          </cell>
          <cell r="AH807">
            <v>1.3823086830004883E-2</v>
          </cell>
          <cell r="AI807">
            <v>1.6175614960005191E-2</v>
          </cell>
          <cell r="AJ807">
            <v>3.3480017270001383E-2</v>
          </cell>
          <cell r="AK807">
            <v>-7.6951419000010901E-3</v>
          </cell>
          <cell r="AL807">
            <v>-3.9091568169993707E-2</v>
          </cell>
          <cell r="AM807">
            <v>-2.4494184570002631E-2</v>
          </cell>
          <cell r="AN807">
            <v>2.2539897200033465E-3</v>
          </cell>
          <cell r="AO807">
            <v>7.5966880700022443E-3</v>
          </cell>
          <cell r="AP807">
            <v>-2.0859810699995762E-3</v>
          </cell>
          <cell r="AQ807">
            <v>-2.1228356400015969E-3</v>
          </cell>
          <cell r="AR807">
            <v>-4.4705999811412767E-2</v>
          </cell>
          <cell r="AS807">
            <v>0</v>
          </cell>
          <cell r="AT807">
            <v>7.9528028200002154E-3</v>
          </cell>
          <cell r="AU807">
            <v>6.047890909940179E-3</v>
          </cell>
          <cell r="AV807">
            <v>0</v>
          </cell>
          <cell r="AW807">
            <v>5.7228046198360971E-3</v>
          </cell>
          <cell r="AX807">
            <v>4.4047571000191965E-3</v>
          </cell>
          <cell r="AY807">
            <v>-3.1811169279990281E-2</v>
          </cell>
          <cell r="AZ807">
            <v>-5.1693144770069921E-2</v>
          </cell>
          <cell r="BA807">
            <v>5.914712519825116E-3</v>
          </cell>
          <cell r="BB807">
            <v>8.7553462699361262E-3</v>
          </cell>
          <cell r="BC807">
            <v>0</v>
          </cell>
          <cell r="BD807">
            <v>0</v>
          </cell>
          <cell r="BE807">
            <v>-2.8596936026588082E-2</v>
          </cell>
          <cell r="BF807">
            <v>0</v>
          </cell>
          <cell r="BG807">
            <v>0</v>
          </cell>
          <cell r="BH807">
            <v>2.0715000209747814E-3</v>
          </cell>
          <cell r="BI807">
            <v>2.2151620190925314E-2</v>
          </cell>
          <cell r="BJ807">
            <v>0</v>
          </cell>
          <cell r="BK807">
            <v>0</v>
          </cell>
          <cell r="BL807">
            <v>-1.6252326600806555E-2</v>
          </cell>
          <cell r="BM807">
            <v>-4.8756979800600675E-2</v>
          </cell>
          <cell r="BN807">
            <v>0</v>
          </cell>
          <cell r="BO807">
            <v>0</v>
          </cell>
          <cell r="BP807">
            <v>0</v>
          </cell>
          <cell r="BQ807">
            <v>1.2189250201117829E-2</v>
          </cell>
          <cell r="BR807">
            <v>65.889464748790488</v>
          </cell>
          <cell r="BS807">
            <v>1.707173119939398E-3</v>
          </cell>
          <cell r="BT807">
            <v>-9.8510797106428072E-3</v>
          </cell>
          <cell r="BU807">
            <v>35.326792594751169</v>
          </cell>
          <cell r="BV807">
            <v>30.579643030745501</v>
          </cell>
          <cell r="BW807">
            <v>1.2606277254235465E-2</v>
          </cell>
          <cell r="BX807">
            <v>-5.4642236354993656E-3</v>
          </cell>
          <cell r="BY807">
            <v>-1.3096723705530167E-9</v>
          </cell>
          <cell r="BZ807">
            <v>1.3309074238350149E-2</v>
          </cell>
          <cell r="CA807">
            <v>-5.5310660463874228E-3</v>
          </cell>
          <cell r="CB807">
            <v>-2.1609666539006867E-2</v>
          </cell>
          <cell r="CC807">
            <v>-2.1373640702222474E-3</v>
          </cell>
          <cell r="CD807">
            <v>0</v>
          </cell>
          <cell r="CE807">
            <v>62.8618199568009</v>
          </cell>
          <cell r="CF807">
            <v>1.013618748402223E-3</v>
          </cell>
          <cell r="CG807">
            <v>-3.2493920312845148E-2</v>
          </cell>
          <cell r="CH807">
            <v>30.917636606893211</v>
          </cell>
          <cell r="CI807">
            <v>25.552636377717135</v>
          </cell>
          <cell r="CJ807">
            <v>7.4698137201630743</v>
          </cell>
          <cell r="CK807">
            <v>-3.8966619118582457E-2</v>
          </cell>
          <cell r="CL807">
            <v>-1.0116620126791531</v>
          </cell>
          <cell r="CM807">
            <v>2.9556164750829339E-2</v>
          </cell>
          <cell r="CN807">
            <v>-1.508372826356208E-2</v>
          </cell>
          <cell r="CO807">
            <v>-2.4775800222414546E-2</v>
          </cell>
          <cell r="CP807">
            <v>6.3917300285538658E-3</v>
          </cell>
          <cell r="CQ807">
            <v>7.7538191253552213E-3</v>
          </cell>
          <cell r="CR807">
            <v>111.38763757550623</v>
          </cell>
          <cell r="CS807">
            <v>-4.5110937207937241E-10</v>
          </cell>
          <cell r="CT807">
            <v>-0.18821297978865914</v>
          </cell>
          <cell r="CU807">
            <v>20.754461077594897</v>
          </cell>
          <cell r="CV807">
            <v>54.249876192232477</v>
          </cell>
          <cell r="CW807">
            <v>1.3653388061648002</v>
          </cell>
          <cell r="CX807">
            <v>35.349163905630121</v>
          </cell>
          <cell r="CY807">
            <v>5.4497514356626198E-2</v>
          </cell>
          <cell r="CZ807">
            <v>-3.954627356142737E-2</v>
          </cell>
          <cell r="DA807">
            <v>-1.2249619976500981E-2</v>
          </cell>
          <cell r="DB807">
            <v>-4.3961613802821375E-2</v>
          </cell>
          <cell r="DC807">
            <v>2.54965929852915E-2</v>
          </cell>
          <cell r="DD807">
            <v>-0.1272260260375333</v>
          </cell>
          <cell r="DE807">
            <v>90.427442260785028</v>
          </cell>
          <cell r="DF807">
            <v>1.7071721667889506E-3</v>
          </cell>
          <cell r="DG807">
            <v>-0.22553190546750557</v>
          </cell>
          <cell r="DH807">
            <v>28.460420219358639</v>
          </cell>
          <cell r="DI807">
            <v>1.3045437937980751</v>
          </cell>
          <cell r="DJ807">
            <v>24.590063403826207</v>
          </cell>
          <cell r="DK807">
            <v>36.479824377791374</v>
          </cell>
          <cell r="DL807">
            <v>-2.1891499622142874E-2</v>
          </cell>
          <cell r="DM807">
            <v>1.9278983076219447E-2</v>
          </cell>
          <cell r="DN807">
            <v>-1.739276631269604E-2</v>
          </cell>
          <cell r="DO807">
            <v>-3.2456840926897712E-2</v>
          </cell>
          <cell r="DP807">
            <v>-4.9349040113156661E-2</v>
          </cell>
          <cell r="DQ807">
            <v>-8.1773636738944333E-2</v>
          </cell>
          <cell r="DR807">
            <v>191.47745143785141</v>
          </cell>
          <cell r="DS807">
            <v>0</v>
          </cell>
          <cell r="DT807">
            <v>-1.0688940325053409E-2</v>
          </cell>
          <cell r="DU807">
            <v>56.78534860961372</v>
          </cell>
          <cell r="DV807">
            <v>86.545189889147878</v>
          </cell>
          <cell r="DW807">
            <v>48.937511040378013</v>
          </cell>
          <cell r="DX807">
            <v>-0.23872034880332649</v>
          </cell>
          <cell r="DY807">
            <v>-2.741757825424429E-2</v>
          </cell>
          <cell r="DZ807">
            <v>-0.47340473865915556</v>
          </cell>
          <cell r="EA807">
            <v>3.0932152119930834E-2</v>
          </cell>
          <cell r="EB807">
            <v>1.2105895570130087E-2</v>
          </cell>
          <cell r="EC807">
            <v>-0.11547101484029554</v>
          </cell>
          <cell r="ED807">
            <v>3.2066472078440711E-2</v>
          </cell>
          <cell r="EE807">
            <v>-0.96659422083757818</v>
          </cell>
          <cell r="EF807">
            <v>1.7071735201170668E-3</v>
          </cell>
          <cell r="EG807">
            <v>-8.8084765739040449E-3</v>
          </cell>
          <cell r="EH807">
            <v>-6.721932691289112E-2</v>
          </cell>
          <cell r="EI807">
            <v>-1.2653118013986386E-2</v>
          </cell>
          <cell r="EJ807">
            <v>6.5998800127999857E-3</v>
          </cell>
          <cell r="EK807">
            <v>-3.3312176528852433E-3</v>
          </cell>
          <cell r="EL807">
            <v>-0.46160236370633356</v>
          </cell>
          <cell r="EM807">
            <v>-0.44073084011324681</v>
          </cell>
          <cell r="EN807">
            <v>-2.1749473642557859E-2</v>
          </cell>
          <cell r="EO807">
            <v>-2.4810202157823369E-2</v>
          </cell>
          <cell r="EP807">
            <v>4.7006596869323403E-2</v>
          </cell>
          <cell r="EQ807">
            <v>1.8997147686604876E-2</v>
          </cell>
          <cell r="ER807">
            <v>-0.54488234175369143</v>
          </cell>
          <cell r="ES807">
            <v>-3.483190230326727E-4</v>
          </cell>
          <cell r="ET807">
            <v>4.6509607491316274E-3</v>
          </cell>
          <cell r="EU807">
            <v>-1.1520477625308558</v>
          </cell>
          <cell r="EV807">
            <v>-0.7325429966149386</v>
          </cell>
          <cell r="EW807">
            <v>1.5375213321094634</v>
          </cell>
          <cell r="EX807">
            <v>-5.2579173789126799E-3</v>
          </cell>
          <cell r="EY807">
            <v>-3.0367234576260671E-2</v>
          </cell>
          <cell r="EZ807">
            <v>-5.7425058534136042E-2</v>
          </cell>
          <cell r="FA807">
            <v>-2.7292794475215487E-2</v>
          </cell>
          <cell r="FB807">
            <v>-3.1361286775791086E-2</v>
          </cell>
          <cell r="FC807">
            <v>-1.6508335305843502E-2</v>
          </cell>
          <cell r="FD807">
            <v>-3.3902929142641369E-2</v>
          </cell>
          <cell r="FE807">
            <v>-0.567118049133569</v>
          </cell>
          <cell r="FF807">
            <v>-0.55686632987635676</v>
          </cell>
          <cell r="FG807">
            <v>-2.8670512969256379E-2</v>
          </cell>
          <cell r="FH807">
            <v>-2.8125727665610611E-2</v>
          </cell>
          <cell r="FI807">
            <v>5.5506377248093486E-4</v>
          </cell>
          <cell r="FJ807">
            <v>-3.1538281036773697E-3</v>
          </cell>
          <cell r="FK807">
            <v>-1.3932949790614657E-2</v>
          </cell>
          <cell r="FL807">
            <v>-5.4108952623209916E-2</v>
          </cell>
          <cell r="FM807">
            <v>-2.5465434271609411E-2</v>
          </cell>
          <cell r="FN807">
            <v>2.9910759811173193E-2</v>
          </cell>
          <cell r="FO807">
            <v>-2.4633992492454126E-2</v>
          </cell>
          <cell r="FP807">
            <v>0.11705296928994358</v>
          </cell>
          <cell r="FQ807">
            <v>2.0320885232649744E-2</v>
          </cell>
          <cell r="FR807">
            <v>-2.3211422085296363</v>
          </cell>
          <cell r="FS807">
            <v>-7.3158071609213948E-4</v>
          </cell>
          <cell r="FT807">
            <v>-6.6612358641577885E-3</v>
          </cell>
          <cell r="FU807">
            <v>-2.6636481052264571E-2</v>
          </cell>
          <cell r="FV807">
            <v>-3.4611426235642284E-4</v>
          </cell>
          <cell r="FW807">
            <v>-2.1470492085354635</v>
          </cell>
          <cell r="FX807">
            <v>-1.1902234255103394E-3</v>
          </cell>
          <cell r="FY807">
            <v>-4.9465736767160706E-2</v>
          </cell>
          <cell r="FZ807">
            <v>-2.3758765048114583E-2</v>
          </cell>
          <cell r="GA807">
            <v>-4.0370719507336617E-3</v>
          </cell>
          <cell r="GB807">
            <v>-3.0210950717446394E-2</v>
          </cell>
          <cell r="GC807">
            <v>-7.4433000409044325E-3</v>
          </cell>
          <cell r="GD807">
            <v>-2.3611540353158489E-2</v>
          </cell>
          <cell r="GE807">
            <v>-3.0072395028546453</v>
          </cell>
          <cell r="GF807">
            <v>0.1056105712777935</v>
          </cell>
          <cell r="GG807">
            <v>-9.6938955030054785E-2</v>
          </cell>
          <cell r="GH807">
            <v>-0.22243407527275849</v>
          </cell>
          <cell r="GI807">
            <v>-0.55565277533605695</v>
          </cell>
          <cell r="GJ807">
            <v>-0.67252846631163266</v>
          </cell>
          <cell r="GK807">
            <v>-0.89210856606950983</v>
          </cell>
          <cell r="GL807">
            <v>-0.13659471059509087</v>
          </cell>
          <cell r="GM807">
            <v>-8.0296644548070617E-2</v>
          </cell>
          <cell r="GN807">
            <v>4.3291181471431628E-2</v>
          </cell>
          <cell r="GO807">
            <v>-0.34761587706452701</v>
          </cell>
          <cell r="GP807">
            <v>-0.1453106779808877</v>
          </cell>
          <cell r="GQ807">
            <v>-6.6605074243852869E-3</v>
          </cell>
          <cell r="GR807">
            <v>-7.8920422696974128</v>
          </cell>
          <cell r="GS807">
            <v>5.2958974614739418E-2</v>
          </cell>
          <cell r="GT807">
            <v>-0.3987450750937569</v>
          </cell>
          <cell r="GU807">
            <v>-1.2400027187832166</v>
          </cell>
          <cell r="GV807">
            <v>-4.2420828932663426</v>
          </cell>
          <cell r="GW807">
            <v>-1.2343500266724732</v>
          </cell>
          <cell r="GX807">
            <v>-0.71106716906069778</v>
          </cell>
          <cell r="GY807">
            <v>-1.4241154189221561E-2</v>
          </cell>
          <cell r="GZ807">
            <v>-4.0443095786031336E-3</v>
          </cell>
          <cell r="HA807">
            <v>7.1939450324862264E-2</v>
          </cell>
          <cell r="HB807">
            <v>-8.7482849412481301E-3</v>
          </cell>
          <cell r="HC807">
            <v>-0.14998847727110842</v>
          </cell>
          <cell r="HD807">
            <v>-1.3670585729414597E-2</v>
          </cell>
          <cell r="HE807">
            <v>-22.666429223318119</v>
          </cell>
          <cell r="HF807">
            <v>-3.0847996139491443</v>
          </cell>
          <cell r="HG807">
            <v>-10.931192061114416</v>
          </cell>
          <cell r="HH807">
            <v>-2.3588474214120652</v>
          </cell>
          <cell r="HI807">
            <v>-1.5563586995995138</v>
          </cell>
          <cell r="HJ807">
            <v>-1.305427260696888</v>
          </cell>
          <cell r="HK807">
            <v>-2.2304729545867303</v>
          </cell>
          <cell r="HL807">
            <v>-4.0033183613559231E-3</v>
          </cell>
          <cell r="HM807">
            <v>-1.8667652715521399E-2</v>
          </cell>
          <cell r="HN807">
            <v>-0.65958546628826298</v>
          </cell>
          <cell r="HO807">
            <v>-0.28883360955660464</v>
          </cell>
          <cell r="HP807">
            <v>2.3077603233105037E-2</v>
          </cell>
          <cell r="HQ807">
            <v>-0.25131876816885779</v>
          </cell>
          <cell r="HR807">
            <v>-7.4966465824691113</v>
          </cell>
          <cell r="HS807">
            <v>6.3402007071999833E-4</v>
          </cell>
          <cell r="HT807">
            <v>-4.7432027276954614E-3</v>
          </cell>
          <cell r="HU807">
            <v>-1.3071865949459607</v>
          </cell>
          <cell r="HV807">
            <v>-1.8454148794771754</v>
          </cell>
          <cell r="HW807">
            <v>-0.89859562231504242</v>
          </cell>
          <cell r="HX807">
            <v>-3.3908756593955331</v>
          </cell>
          <cell r="HY807">
            <v>-5.9554447034315672E-3</v>
          </cell>
          <cell r="HZ807">
            <v>-1.263000084873056E-2</v>
          </cell>
          <cell r="IA807">
            <v>-2.6760566339362413E-2</v>
          </cell>
          <cell r="IB807">
            <v>5.2474185875325929E-2</v>
          </cell>
          <cell r="IC807">
            <v>-2.2604203146329382E-2</v>
          </cell>
          <cell r="ID807">
            <v>-3.4988614494068315E-2</v>
          </cell>
          <cell r="IE807">
            <v>-4.9580332132463809</v>
          </cell>
          <cell r="IF807">
            <v>-0.45599464482074836</v>
          </cell>
          <cell r="IG807">
            <v>-9.0885368248564191E-2</v>
          </cell>
          <cell r="IH807">
            <v>-0.45417052893753862</v>
          </cell>
          <cell r="II807">
            <v>-1.9436214083671075</v>
          </cell>
          <cell r="IJ807">
            <v>-0.32490781460910512</v>
          </cell>
          <cell r="IK807">
            <v>-1.7637216501752846</v>
          </cell>
          <cell r="IL807">
            <v>-7.6011312685295707E-3</v>
          </cell>
          <cell r="IM807">
            <v>-1.1865032993227942E-3</v>
          </cell>
          <cell r="IN807">
            <v>-5.7759900555538479E-3</v>
          </cell>
          <cell r="IO807">
            <v>1.1978824330071802E-2</v>
          </cell>
          <cell r="IP807">
            <v>-4.7199291071592597E-2</v>
          </cell>
          <cell r="IQ807">
            <v>0.12505229330054135</v>
          </cell>
          <cell r="IR807">
            <v>-9.7844830496760551</v>
          </cell>
          <cell r="IS807">
            <v>3.4775634139805334E-4</v>
          </cell>
          <cell r="IT807">
            <v>-8.4946138913437608E-3</v>
          </cell>
          <cell r="IU807">
            <v>-3.7455888914901152</v>
          </cell>
          <cell r="IV807">
            <v>-0.75234031759828213</v>
          </cell>
          <cell r="IW807">
            <v>-1.4859363307996318</v>
          </cell>
          <cell r="IX807">
            <v>-2.0901428131501234</v>
          </cell>
          <cell r="IY807">
            <v>-0.7381824263911767</v>
          </cell>
          <cell r="IZ807">
            <v>-5.5566416528563423E-2</v>
          </cell>
          <cell r="JA807">
            <v>-3.3998550698015606E-3</v>
          </cell>
          <cell r="JB807">
            <v>-0.90615401600007317</v>
          </cell>
          <cell r="JC807">
            <v>8.6091401130943268E-2</v>
          </cell>
          <cell r="JD807">
            <v>-8.5116526239289669E-2</v>
          </cell>
          <cell r="JE807">
            <v>0.24633313319009176</v>
          </cell>
          <cell r="JF807">
            <v>-1.3711799002180669E-4</v>
          </cell>
          <cell r="JG807">
            <v>-2.0000001995867933E-4</v>
          </cell>
          <cell r="JH807">
            <v>2.9828197609987228E-2</v>
          </cell>
          <cell r="JI807">
            <v>0.21236374140994485</v>
          </cell>
          <cell r="JJ807">
            <v>1.7818950810010392E-2</v>
          </cell>
          <cell r="JK807">
            <v>-2.1601080609968903E-2</v>
          </cell>
          <cell r="JL807">
            <v>-3.5268396000276425E-4</v>
          </cell>
          <cell r="JM807">
            <v>5.932589710027969E-3</v>
          </cell>
          <cell r="JN807">
            <v>-1.3372763399814858E-3</v>
          </cell>
          <cell r="JO807">
            <v>4.9970359400504094E-3</v>
          </cell>
          <cell r="JP807">
            <v>1.1486193000109779E-4</v>
          </cell>
          <cell r="JQ807">
            <v>-1.0940852999681283E-3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  <cell r="EJ808">
            <v>0</v>
          </cell>
          <cell r="EK808">
            <v>0</v>
          </cell>
          <cell r="EL808">
            <v>0</v>
          </cell>
          <cell r="EM808">
            <v>0</v>
          </cell>
          <cell r="EN808">
            <v>0</v>
          </cell>
          <cell r="EO808">
            <v>0</v>
          </cell>
          <cell r="EP808">
            <v>0</v>
          </cell>
          <cell r="EQ808">
            <v>0</v>
          </cell>
          <cell r="ER808">
            <v>0</v>
          </cell>
          <cell r="ES808">
            <v>0</v>
          </cell>
          <cell r="ET808">
            <v>0</v>
          </cell>
          <cell r="EU808">
            <v>0</v>
          </cell>
          <cell r="EV808">
            <v>0</v>
          </cell>
          <cell r="EW808">
            <v>0</v>
          </cell>
          <cell r="EX808">
            <v>0</v>
          </cell>
          <cell r="EY808">
            <v>0</v>
          </cell>
          <cell r="EZ808">
            <v>0</v>
          </cell>
          <cell r="FA808">
            <v>0</v>
          </cell>
          <cell r="FB808">
            <v>0</v>
          </cell>
          <cell r="FC808">
            <v>0</v>
          </cell>
          <cell r="FD808">
            <v>0</v>
          </cell>
          <cell r="FE808">
            <v>0</v>
          </cell>
          <cell r="FF808">
            <v>0</v>
          </cell>
          <cell r="FG808">
            <v>0</v>
          </cell>
          <cell r="FH808">
            <v>0</v>
          </cell>
          <cell r="FI808">
            <v>0</v>
          </cell>
          <cell r="FJ808">
            <v>0</v>
          </cell>
          <cell r="FK808">
            <v>0</v>
          </cell>
          <cell r="FL808">
            <v>0</v>
          </cell>
          <cell r="FM808">
            <v>0</v>
          </cell>
          <cell r="FN808">
            <v>0</v>
          </cell>
          <cell r="FO808">
            <v>0</v>
          </cell>
          <cell r="FP808">
            <v>0</v>
          </cell>
          <cell r="FQ808">
            <v>0</v>
          </cell>
          <cell r="FR808">
            <v>0</v>
          </cell>
          <cell r="FS808">
            <v>0</v>
          </cell>
          <cell r="FT808">
            <v>0</v>
          </cell>
          <cell r="FU808">
            <v>0</v>
          </cell>
          <cell r="FV808">
            <v>0</v>
          </cell>
          <cell r="FW808">
            <v>0</v>
          </cell>
          <cell r="FX808">
            <v>0</v>
          </cell>
          <cell r="FY808">
            <v>0</v>
          </cell>
          <cell r="FZ808">
            <v>0</v>
          </cell>
          <cell r="GA808">
            <v>0</v>
          </cell>
          <cell r="GB808">
            <v>0</v>
          </cell>
          <cell r="GC808">
            <v>0</v>
          </cell>
          <cell r="GD808">
            <v>0</v>
          </cell>
          <cell r="GE808">
            <v>0</v>
          </cell>
          <cell r="GF808">
            <v>0</v>
          </cell>
          <cell r="GG808">
            <v>0</v>
          </cell>
          <cell r="GH808">
            <v>0</v>
          </cell>
          <cell r="GI808">
            <v>0</v>
          </cell>
          <cell r="GJ808">
            <v>0</v>
          </cell>
          <cell r="GK808">
            <v>0</v>
          </cell>
          <cell r="GL808">
            <v>0</v>
          </cell>
          <cell r="GM808">
            <v>0</v>
          </cell>
          <cell r="GN808">
            <v>0</v>
          </cell>
          <cell r="GO808">
            <v>0</v>
          </cell>
          <cell r="GP808">
            <v>0</v>
          </cell>
          <cell r="GQ808">
            <v>0</v>
          </cell>
          <cell r="GR808">
            <v>0</v>
          </cell>
          <cell r="GS808">
            <v>0</v>
          </cell>
          <cell r="GT808">
            <v>0</v>
          </cell>
          <cell r="GU808">
            <v>0</v>
          </cell>
          <cell r="GV808">
            <v>0</v>
          </cell>
          <cell r="GW808">
            <v>0</v>
          </cell>
          <cell r="GX808">
            <v>0</v>
          </cell>
          <cell r="GY808">
            <v>0</v>
          </cell>
          <cell r="GZ808">
            <v>0</v>
          </cell>
          <cell r="HA808">
            <v>0</v>
          </cell>
          <cell r="HB808">
            <v>0</v>
          </cell>
          <cell r="HC808">
            <v>0</v>
          </cell>
          <cell r="HD808">
            <v>0</v>
          </cell>
          <cell r="HE808">
            <v>0</v>
          </cell>
          <cell r="HF808">
            <v>0</v>
          </cell>
          <cell r="HG808">
            <v>0</v>
          </cell>
          <cell r="HH808">
            <v>0</v>
          </cell>
          <cell r="HI808">
            <v>0</v>
          </cell>
          <cell r="HJ808">
            <v>0</v>
          </cell>
          <cell r="HK808">
            <v>0</v>
          </cell>
          <cell r="HL808">
            <v>0</v>
          </cell>
          <cell r="HM808">
            <v>0</v>
          </cell>
          <cell r="HN808">
            <v>0</v>
          </cell>
          <cell r="HO808">
            <v>0</v>
          </cell>
          <cell r="HP808">
            <v>0</v>
          </cell>
          <cell r="HQ808">
            <v>0</v>
          </cell>
          <cell r="HR808">
            <v>0</v>
          </cell>
          <cell r="HS808">
            <v>0</v>
          </cell>
          <cell r="HT808">
            <v>0</v>
          </cell>
          <cell r="HU808">
            <v>0</v>
          </cell>
          <cell r="HV808">
            <v>0</v>
          </cell>
          <cell r="HW808">
            <v>0</v>
          </cell>
          <cell r="HX808">
            <v>0</v>
          </cell>
          <cell r="HY808">
            <v>0</v>
          </cell>
          <cell r="HZ808">
            <v>0</v>
          </cell>
          <cell r="IA808">
            <v>0</v>
          </cell>
          <cell r="IB808">
            <v>0</v>
          </cell>
          <cell r="IC808">
            <v>0</v>
          </cell>
          <cell r="ID808">
            <v>0</v>
          </cell>
          <cell r="IE808">
            <v>0</v>
          </cell>
          <cell r="IF808">
            <v>0</v>
          </cell>
          <cell r="IG808">
            <v>0</v>
          </cell>
          <cell r="IH808">
            <v>0</v>
          </cell>
          <cell r="II808">
            <v>0</v>
          </cell>
          <cell r="IJ808">
            <v>0</v>
          </cell>
          <cell r="IK808">
            <v>0</v>
          </cell>
          <cell r="IL808">
            <v>0</v>
          </cell>
          <cell r="IM808">
            <v>0</v>
          </cell>
          <cell r="IN808">
            <v>0</v>
          </cell>
          <cell r="IO808">
            <v>0</v>
          </cell>
          <cell r="IP808">
            <v>0</v>
          </cell>
          <cell r="IQ808">
            <v>0</v>
          </cell>
          <cell r="IR808">
            <v>0</v>
          </cell>
          <cell r="IS808">
            <v>0</v>
          </cell>
          <cell r="IT808">
            <v>0</v>
          </cell>
          <cell r="IU808">
            <v>0</v>
          </cell>
          <cell r="IV808">
            <v>0</v>
          </cell>
          <cell r="IW808">
            <v>0</v>
          </cell>
          <cell r="IX808">
            <v>0</v>
          </cell>
          <cell r="IY808">
            <v>0</v>
          </cell>
          <cell r="IZ808">
            <v>0</v>
          </cell>
          <cell r="JA808">
            <v>0</v>
          </cell>
          <cell r="JB808">
            <v>0</v>
          </cell>
          <cell r="JC808">
            <v>0</v>
          </cell>
          <cell r="JD808">
            <v>0</v>
          </cell>
          <cell r="JE808">
            <v>0</v>
          </cell>
          <cell r="JF808">
            <v>0</v>
          </cell>
          <cell r="JG808">
            <v>0</v>
          </cell>
          <cell r="JH808">
            <v>0</v>
          </cell>
          <cell r="JI808">
            <v>0</v>
          </cell>
          <cell r="JJ808">
            <v>0</v>
          </cell>
          <cell r="JK808">
            <v>0</v>
          </cell>
          <cell r="JL808">
            <v>0</v>
          </cell>
          <cell r="JM808">
            <v>0</v>
          </cell>
          <cell r="JN808">
            <v>0</v>
          </cell>
          <cell r="JO808">
            <v>0</v>
          </cell>
          <cell r="JP808">
            <v>0</v>
          </cell>
          <cell r="JQ808">
            <v>0</v>
          </cell>
        </row>
        <row r="810">
          <cell r="D810" t="str">
            <v>MKT.EX.4CR._.___.4 Corners</v>
          </cell>
          <cell r="F810">
            <v>0</v>
          </cell>
          <cell r="G810">
            <v>-14.578010849950005</v>
          </cell>
          <cell r="H810">
            <v>-4.3812542379800021</v>
          </cell>
          <cell r="I810">
            <v>-9.9553110314299857</v>
          </cell>
          <cell r="J810">
            <v>-58.89888729373024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-21.545501097340036</v>
          </cell>
          <cell r="P810">
            <v>-20.490771891419982</v>
          </cell>
          <cell r="Q810">
            <v>0</v>
          </cell>
          <cell r="R810">
            <v>-162.54213623260966</v>
          </cell>
          <cell r="S810">
            <v>0</v>
          </cell>
          <cell r="T810">
            <v>-38.214952983239954</v>
          </cell>
          <cell r="U810">
            <v>-23.333613471540019</v>
          </cell>
          <cell r="V810">
            <v>-36.695903590099988</v>
          </cell>
          <cell r="W810">
            <v>-38.928748569200138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-4.9386207294299993</v>
          </cell>
          <cell r="AC810">
            <v>-20.430296889100077</v>
          </cell>
          <cell r="AD810">
            <v>0</v>
          </cell>
          <cell r="AE810">
            <v>-116.34714211000983</v>
          </cell>
          <cell r="AF810">
            <v>0</v>
          </cell>
          <cell r="AG810">
            <v>-25.412945066070023</v>
          </cell>
          <cell r="AH810">
            <v>-10.14858515531003</v>
          </cell>
          <cell r="AI810">
            <v>-2.4792549943299775</v>
          </cell>
          <cell r="AJ810">
            <v>-26.156949452239928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-14.625595313739979</v>
          </cell>
          <cell r="AP810">
            <v>-37.52381212832006</v>
          </cell>
          <cell r="AQ810">
            <v>0</v>
          </cell>
          <cell r="AR810">
            <v>-238.21358388091994</v>
          </cell>
          <cell r="AS810">
            <v>-14.051960323919957</v>
          </cell>
          <cell r="AT810">
            <v>-32.64698931849</v>
          </cell>
          <cell r="AU810">
            <v>-22.313897351530002</v>
          </cell>
          <cell r="AV810">
            <v>-10.066051220829991</v>
          </cell>
          <cell r="AW810">
            <v>-43.027928767800063</v>
          </cell>
          <cell r="AX810">
            <v>-8.446647282859999</v>
          </cell>
          <cell r="AY810">
            <v>-34.130615686089982</v>
          </cell>
          <cell r="AZ810">
            <v>-8.5350517443499712</v>
          </cell>
          <cell r="BA810">
            <v>-26.154256504429952</v>
          </cell>
          <cell r="BB810">
            <v>-5.4891664493600274</v>
          </cell>
          <cell r="BC810">
            <v>-2.2585731975299836</v>
          </cell>
          <cell r="BD810">
            <v>-31.092446033729971</v>
          </cell>
          <cell r="BE810">
            <v>-455.19271180406031</v>
          </cell>
          <cell r="BF810">
            <v>-70.71628581324012</v>
          </cell>
          <cell r="BG810">
            <v>-57.049174391899982</v>
          </cell>
          <cell r="BH810">
            <v>-52.088627530590031</v>
          </cell>
          <cell r="BI810">
            <v>-19.960557986449999</v>
          </cell>
          <cell r="BJ810">
            <v>-32.092470267299973</v>
          </cell>
          <cell r="BK810">
            <v>-18.83213015017003</v>
          </cell>
          <cell r="BL810">
            <v>-13.804484520819983</v>
          </cell>
          <cell r="BM810">
            <v>-58.430498094089899</v>
          </cell>
          <cell r="BN810">
            <v>-38.354520624910037</v>
          </cell>
          <cell r="BO810">
            <v>-24.481953120880007</v>
          </cell>
          <cell r="BP810">
            <v>-35.293396571869948</v>
          </cell>
          <cell r="BQ810">
            <v>-34.088612731840158</v>
          </cell>
          <cell r="BR810">
            <v>-497.93364680391096</v>
          </cell>
          <cell r="BS810">
            <v>-67.371892837120186</v>
          </cell>
          <cell r="BT810">
            <v>-39.700483755170012</v>
          </cell>
          <cell r="BU810">
            <v>-38.271291441719967</v>
          </cell>
          <cell r="BV810">
            <v>-64.08464818483003</v>
          </cell>
          <cell r="BW810">
            <v>-25.997748635429957</v>
          </cell>
          <cell r="BX810">
            <v>-35.449142273370001</v>
          </cell>
          <cell r="BY810">
            <v>-9.5203216135100206</v>
          </cell>
          <cell r="BZ810">
            <v>-17.552980134919835</v>
          </cell>
          <cell r="CA810">
            <v>-50.317794717390143</v>
          </cell>
          <cell r="CB810">
            <v>-18.606794787729996</v>
          </cell>
          <cell r="CC810">
            <v>-39.267161388969953</v>
          </cell>
          <cell r="CD810">
            <v>-91.793387033749923</v>
          </cell>
          <cell r="CE810">
            <v>-422.01315715292913</v>
          </cell>
          <cell r="CF810">
            <v>-62.01251138662019</v>
          </cell>
          <cell r="CG810">
            <v>-40.716667697940068</v>
          </cell>
          <cell r="CH810">
            <v>-44.418267046569923</v>
          </cell>
          <cell r="CI810">
            <v>-3.9992850865399987</v>
          </cell>
          <cell r="CJ810">
            <v>-10.775076850759973</v>
          </cell>
          <cell r="CK810">
            <v>-23.618317767650012</v>
          </cell>
          <cell r="CL810">
            <v>2.6786574283599975</v>
          </cell>
          <cell r="CM810">
            <v>-11.69032696727993</v>
          </cell>
          <cell r="CN810">
            <v>-53.481472997699939</v>
          </cell>
          <cell r="CO810">
            <v>-37.099030301520088</v>
          </cell>
          <cell r="CP810">
            <v>-50.539739205280057</v>
          </cell>
          <cell r="CQ810">
            <v>-86.341119273430081</v>
          </cell>
          <cell r="CR810">
            <v>-464.73923445795026</v>
          </cell>
          <cell r="CS810">
            <v>-27.121633810569847</v>
          </cell>
          <cell r="CT810">
            <v>-14.492771679939949</v>
          </cell>
          <cell r="CU810">
            <v>-59.804414981899981</v>
          </cell>
          <cell r="CV810">
            <v>-24.23333442927003</v>
          </cell>
          <cell r="CW810">
            <v>-23.952448851489976</v>
          </cell>
          <cell r="CX810">
            <v>-8.0388688740999896</v>
          </cell>
          <cell r="CY810">
            <v>0.75452602542003433</v>
          </cell>
          <cell r="CZ810">
            <v>-25.432475403989997</v>
          </cell>
          <cell r="DA810">
            <v>-33.0892666865401</v>
          </cell>
          <cell r="DB810">
            <v>-37.267501577910025</v>
          </cell>
          <cell r="DC810">
            <v>-72.552751495009943</v>
          </cell>
          <cell r="DD810">
            <v>-139.50829269265012</v>
          </cell>
          <cell r="DE810">
            <v>-509.35212066638178</v>
          </cell>
          <cell r="DF810">
            <v>-107.44771682697012</v>
          </cell>
          <cell r="DG810">
            <v>-42.711573814170038</v>
          </cell>
          <cell r="DH810">
            <v>-50.155889733790019</v>
          </cell>
          <cell r="DI810">
            <v>-27.56401978605993</v>
          </cell>
          <cell r="DJ810">
            <v>-5.0437440214600429</v>
          </cell>
          <cell r="DK810">
            <v>-27.321398598189944</v>
          </cell>
          <cell r="DL810">
            <v>-3.8043984784900431</v>
          </cell>
          <cell r="DM810">
            <v>-27.313412546060022</v>
          </cell>
          <cell r="DN810">
            <v>-94.098169429979635</v>
          </cell>
          <cell r="DO810">
            <v>-37.669695311580028</v>
          </cell>
          <cell r="DP810">
            <v>-32.512426630800064</v>
          </cell>
          <cell r="DQ810">
            <v>-53.709675488830044</v>
          </cell>
          <cell r="DR810">
            <v>-539.98872002760072</v>
          </cell>
          <cell r="DS810">
            <v>-27.484578394390155</v>
          </cell>
          <cell r="DT810">
            <v>-11.993679450939965</v>
          </cell>
          <cell r="DU810">
            <v>-32.148103068820006</v>
          </cell>
          <cell r="DV810">
            <v>2.3863866216900078</v>
          </cell>
          <cell r="DW810">
            <v>-38.534965304000252</v>
          </cell>
          <cell r="DX810">
            <v>-42.989101503850009</v>
          </cell>
          <cell r="DY810">
            <v>-17.254446080120033</v>
          </cell>
          <cell r="DZ810">
            <v>-25.225227836820011</v>
          </cell>
          <cell r="EA810">
            <v>-112.19887770306002</v>
          </cell>
          <cell r="EB810">
            <v>-8.7864177147199598</v>
          </cell>
          <cell r="EC810">
            <v>-61.300991600249972</v>
          </cell>
          <cell r="ED810">
            <v>-164.45871799231963</v>
          </cell>
          <cell r="EE810">
            <v>-426.6971116326813</v>
          </cell>
          <cell r="EF810">
            <v>-64.618660331910178</v>
          </cell>
          <cell r="EG810">
            <v>-39.564638826789917</v>
          </cell>
          <cell r="EH810">
            <v>-15.383052941540029</v>
          </cell>
          <cell r="EI810">
            <v>4.784167890080198</v>
          </cell>
          <cell r="EJ810">
            <v>-28.978176015860186</v>
          </cell>
          <cell r="EK810">
            <v>-16.552240511249977</v>
          </cell>
          <cell r="EL810">
            <v>-10.742620741539952</v>
          </cell>
          <cell r="EM810">
            <v>-44.080897948409984</v>
          </cell>
          <cell r="EN810">
            <v>-41.513237897689919</v>
          </cell>
          <cell r="EO810">
            <v>-39.124994891050051</v>
          </cell>
          <cell r="EP810">
            <v>-30.100540160079959</v>
          </cell>
          <cell r="EQ810">
            <v>-100.82221925663998</v>
          </cell>
          <cell r="ER810">
            <v>-422.01516438563885</v>
          </cell>
          <cell r="ES810">
            <v>-88.872985238420142</v>
          </cell>
          <cell r="ET810">
            <v>-43.060643170000105</v>
          </cell>
          <cell r="EU810">
            <v>-34.978288617200036</v>
          </cell>
          <cell r="EV810">
            <v>6.0380236009201553</v>
          </cell>
          <cell r="EW810">
            <v>-21.173193557619925</v>
          </cell>
          <cell r="EX810">
            <v>-40.506548906269984</v>
          </cell>
          <cell r="EY810">
            <v>-6.1885127729499914</v>
          </cell>
          <cell r="EZ810">
            <v>-8.4922713254700284</v>
          </cell>
          <cell r="FA810">
            <v>-4.4659194099700699</v>
          </cell>
          <cell r="FB810">
            <v>-44.473056866219963</v>
          </cell>
          <cell r="FC810">
            <v>-38.514861720679846</v>
          </cell>
          <cell r="FD810">
            <v>-97.32690640175997</v>
          </cell>
          <cell r="FE810">
            <v>-402.69153159752932</v>
          </cell>
          <cell r="FF810">
            <v>-52.762877091220162</v>
          </cell>
          <cell r="FG810">
            <v>-37.53494359954999</v>
          </cell>
          <cell r="FH810">
            <v>-52.261932454649994</v>
          </cell>
          <cell r="FI810">
            <v>-25.610143885800085</v>
          </cell>
          <cell r="FJ810">
            <v>-13.298222891199998</v>
          </cell>
          <cell r="FK810">
            <v>5.7824305869100954</v>
          </cell>
          <cell r="FL810">
            <v>-29.520925144830017</v>
          </cell>
          <cell r="FM810">
            <v>-15.697426256700055</v>
          </cell>
          <cell r="FN810">
            <v>-68.364849755530031</v>
          </cell>
          <cell r="FO810">
            <v>-38.383754077239928</v>
          </cell>
          <cell r="FP810">
            <v>-20.339764358980005</v>
          </cell>
          <cell r="FQ810">
            <v>-54.699122668740074</v>
          </cell>
          <cell r="FR810">
            <v>-478.4147954534692</v>
          </cell>
          <cell r="FS810">
            <v>-40.906397733349877</v>
          </cell>
          <cell r="FT810">
            <v>-29.860807881460005</v>
          </cell>
          <cell r="FU810">
            <v>3.2604172465700003</v>
          </cell>
          <cell r="FV810">
            <v>12.686808009390006</v>
          </cell>
          <cell r="FW810">
            <v>-13.948723285330061</v>
          </cell>
          <cell r="FX810">
            <v>-41.261861656459928</v>
          </cell>
          <cell r="FY810">
            <v>-12.67896901862008</v>
          </cell>
          <cell r="FZ810">
            <v>-42.927264936660094</v>
          </cell>
          <cell r="GA810">
            <v>-77.214226844209861</v>
          </cell>
          <cell r="GB810">
            <v>-43.712012534920063</v>
          </cell>
          <cell r="GC810">
            <v>-22.605727025449937</v>
          </cell>
          <cell r="GD810">
            <v>-169.24602979296992</v>
          </cell>
          <cell r="GE810">
            <v>-538.54974406830115</v>
          </cell>
          <cell r="GF810">
            <v>-64.98878663682035</v>
          </cell>
          <cell r="GG810">
            <v>-75.256942139149942</v>
          </cell>
          <cell r="GH810">
            <v>-10.95855067601002</v>
          </cell>
          <cell r="GI810">
            <v>-20.111848811849995</v>
          </cell>
          <cell r="GJ810">
            <v>-0.30238652059995275</v>
          </cell>
          <cell r="GK810">
            <v>-41.628579890700166</v>
          </cell>
          <cell r="GL810">
            <v>-40.68931308703003</v>
          </cell>
          <cell r="GM810">
            <v>-26.036720628890066</v>
          </cell>
          <cell r="GN810">
            <v>-100.64836076385996</v>
          </cell>
          <cell r="GO810">
            <v>-19.532194495050021</v>
          </cell>
          <cell r="GP810">
            <v>-58.949036612420059</v>
          </cell>
          <cell r="GQ810">
            <v>-79.447023805920026</v>
          </cell>
          <cell r="GR810">
            <v>-617.09258117080753</v>
          </cell>
          <cell r="GS810">
            <v>-58.50214386797029</v>
          </cell>
          <cell r="GT810">
            <v>-3.6652924046397857</v>
          </cell>
          <cell r="GU810">
            <v>-78.14117758402999</v>
          </cell>
          <cell r="GV810">
            <v>-38.925531825750227</v>
          </cell>
          <cell r="GW810">
            <v>-5.8051910260302293</v>
          </cell>
          <cell r="GX810">
            <v>-48.430598501939926</v>
          </cell>
          <cell r="GY810">
            <v>-11.042531216209909</v>
          </cell>
          <cell r="GZ810">
            <v>-46.766257907859881</v>
          </cell>
          <cell r="HA810">
            <v>-140.56412007411041</v>
          </cell>
          <cell r="HB810">
            <v>-46.471273543000052</v>
          </cell>
          <cell r="HC810">
            <v>-28.49136872290012</v>
          </cell>
          <cell r="HD810">
            <v>-110.28709449636972</v>
          </cell>
          <cell r="HE810">
            <v>-984.31417759078795</v>
          </cell>
          <cell r="HF810">
            <v>-104.5780480983301</v>
          </cell>
          <cell r="HG810">
            <v>-129.16882266881021</v>
          </cell>
          <cell r="HH810">
            <v>-107.67177380219988</v>
          </cell>
          <cell r="HI810">
            <v>34.844497576910271</v>
          </cell>
          <cell r="HJ810">
            <v>-21.461982584330372</v>
          </cell>
          <cell r="HK810">
            <v>-36.806921662349851</v>
          </cell>
          <cell r="HL810">
            <v>-19.703828357889961</v>
          </cell>
          <cell r="HM810">
            <v>-46.544169630359875</v>
          </cell>
          <cell r="HN810">
            <v>-108.03096352732018</v>
          </cell>
          <cell r="HO810">
            <v>-141.31123607616018</v>
          </cell>
          <cell r="HP810">
            <v>-107.83403109782012</v>
          </cell>
          <cell r="HQ810">
            <v>-196.04689766213005</v>
          </cell>
          <cell r="HR810">
            <v>-918.38716017202751</v>
          </cell>
          <cell r="HS810">
            <v>-95.313848667339698</v>
          </cell>
          <cell r="HT810">
            <v>0.25942847102987798</v>
          </cell>
          <cell r="HU810">
            <v>-68.862722802470046</v>
          </cell>
          <cell r="HV810">
            <v>2.1906501200903676</v>
          </cell>
          <cell r="HW810">
            <v>11.784863189419923</v>
          </cell>
          <cell r="HX810">
            <v>-68.695403109679546</v>
          </cell>
          <cell r="HY810">
            <v>-32.552314686760042</v>
          </cell>
          <cell r="HZ810">
            <v>-102.32586995066004</v>
          </cell>
          <cell r="IA810">
            <v>-85.884165121060505</v>
          </cell>
          <cell r="IB810">
            <v>-87.674301756249406</v>
          </cell>
          <cell r="IC810">
            <v>-142.45334818531978</v>
          </cell>
          <cell r="ID810">
            <v>-248.86012767302964</v>
          </cell>
          <cell r="IE810">
            <v>-653.52526680035953</v>
          </cell>
          <cell r="IF810">
            <v>-45.94644648115036</v>
          </cell>
          <cell r="IG810">
            <v>-30.91186820242001</v>
          </cell>
          <cell r="IH810">
            <v>-41.578723061310029</v>
          </cell>
          <cell r="II810">
            <v>-62.113693691750086</v>
          </cell>
          <cell r="IJ810">
            <v>-49.11609522681988</v>
          </cell>
          <cell r="IK810">
            <v>-40.218189510750335</v>
          </cell>
          <cell r="IL810">
            <v>-38.610351947119852</v>
          </cell>
          <cell r="IM810">
            <v>-82.878613287220105</v>
          </cell>
          <cell r="IN810">
            <v>-19.689440288429978</v>
          </cell>
          <cell r="IO810">
            <v>-24.753056566039959</v>
          </cell>
          <cell r="IP810">
            <v>-97.629879824560248</v>
          </cell>
          <cell r="IQ810">
            <v>-120.07890871278914</v>
          </cell>
          <cell r="IR810">
            <v>-831.60120145191104</v>
          </cell>
          <cell r="IS810">
            <v>-113.9815949730596</v>
          </cell>
          <cell r="IT810">
            <v>-59.153116679139885</v>
          </cell>
          <cell r="IU810">
            <v>-103.83169579977005</v>
          </cell>
          <cell r="IV810">
            <v>-21.568597577039554</v>
          </cell>
          <cell r="IW810">
            <v>-42.804854398509974</v>
          </cell>
          <cell r="IX810">
            <v>-31.101370839339779</v>
          </cell>
          <cell r="IY810">
            <v>-147.08468983583998</v>
          </cell>
          <cell r="IZ810">
            <v>-107.66665424232042</v>
          </cell>
          <cell r="JA810">
            <v>9.4537685875197894</v>
          </cell>
          <cell r="JB810">
            <v>-51.725705382340266</v>
          </cell>
          <cell r="JC810">
            <v>-60.712637685200207</v>
          </cell>
          <cell r="JD810">
            <v>-101.42405262686952</v>
          </cell>
          <cell r="JE810">
            <v>-19.201287444790069</v>
          </cell>
          <cell r="JF810">
            <v>-7.0047092795598473</v>
          </cell>
          <cell r="JG810">
            <v>2.5935089667696047</v>
          </cell>
          <cell r="JH810">
            <v>0</v>
          </cell>
          <cell r="JI810">
            <v>-8.2906957463301296</v>
          </cell>
          <cell r="JJ810">
            <v>-3.4164578014301696</v>
          </cell>
          <cell r="JK810">
            <v>-0.24934018175963502</v>
          </cell>
          <cell r="JL810">
            <v>0</v>
          </cell>
          <cell r="JM810">
            <v>0.72765484419960558</v>
          </cell>
          <cell r="JN810">
            <v>-2.0136244269906456E-2</v>
          </cell>
          <cell r="JO810">
            <v>0</v>
          </cell>
          <cell r="JP810">
            <v>-1.1106861197731632E-3</v>
          </cell>
          <cell r="JQ810">
            <v>-3.5400013162907271</v>
          </cell>
        </row>
        <row r="811">
          <cell r="D811" t="str">
            <v>MKT.EX.COB._.___.COB</v>
          </cell>
          <cell r="F811">
            <v>-35.205827495229983</v>
          </cell>
          <cell r="G811">
            <v>-9.320338067989951</v>
          </cell>
          <cell r="H811">
            <v>-7.1166001344000165</v>
          </cell>
          <cell r="I811">
            <v>-14.401421932020021</v>
          </cell>
          <cell r="J811">
            <v>-24.969346769300159</v>
          </cell>
          <cell r="K811">
            <v>-14.188046267499999</v>
          </cell>
          <cell r="L811">
            <v>-44.53306753280998</v>
          </cell>
          <cell r="M811">
            <v>-44.632611982859771</v>
          </cell>
          <cell r="N811">
            <v>-32.476003593799987</v>
          </cell>
          <cell r="O811">
            <v>-0.92995284354000063</v>
          </cell>
          <cell r="P811">
            <v>-14.241879439039849</v>
          </cell>
          <cell r="Q811">
            <v>-21.473459957629984</v>
          </cell>
          <cell r="R811">
            <v>-89.485246156649737</v>
          </cell>
          <cell r="S811">
            <v>-1.6088232907400197</v>
          </cell>
          <cell r="T811">
            <v>-15.609430281440012</v>
          </cell>
          <cell r="U811">
            <v>-3.4889262210000993E-2</v>
          </cell>
          <cell r="V811">
            <v>-4.8000118490199988</v>
          </cell>
          <cell r="W811">
            <v>-13.743699522819895</v>
          </cell>
          <cell r="X811">
            <v>-24.15411701459999</v>
          </cell>
          <cell r="Y811">
            <v>5.2577540760899524</v>
          </cell>
          <cell r="Z811">
            <v>-26.537584830259959</v>
          </cell>
          <cell r="AA811">
            <v>-4.9914821313500113</v>
          </cell>
          <cell r="AB811">
            <v>-1.4635628006099997</v>
          </cell>
          <cell r="AC811">
            <v>0</v>
          </cell>
          <cell r="AD811">
            <v>-1.7993992496899978</v>
          </cell>
          <cell r="AE811">
            <v>-108.95422799632934</v>
          </cell>
          <cell r="AF811">
            <v>22.87805039525</v>
          </cell>
          <cell r="AG811">
            <v>-25.718136548179999</v>
          </cell>
          <cell r="AH811">
            <v>-6.3484128117700038</v>
          </cell>
          <cell r="AI811">
            <v>-3.4855888350600033</v>
          </cell>
          <cell r="AJ811">
            <v>-11.487281751170016</v>
          </cell>
          <cell r="AK811">
            <v>-8.4826510353900062</v>
          </cell>
          <cell r="AL811">
            <v>-30.955647316309978</v>
          </cell>
          <cell r="AM811">
            <v>-40.275671199819953</v>
          </cell>
          <cell r="AN811">
            <v>-8.5768232465499921</v>
          </cell>
          <cell r="AO811">
            <v>6.4247569850000019E-2</v>
          </cell>
          <cell r="AP811">
            <v>0</v>
          </cell>
          <cell r="AQ811">
            <v>3.4336867828199047</v>
          </cell>
          <cell r="AR811">
            <v>-35.46757099073011</v>
          </cell>
          <cell r="AS811">
            <v>0</v>
          </cell>
          <cell r="AT811">
            <v>0</v>
          </cell>
          <cell r="AU811">
            <v>4.2501970690025814E-2</v>
          </cell>
          <cell r="AV811">
            <v>-3.1447583600000328E-2</v>
          </cell>
          <cell r="AW811">
            <v>0.26533770263000012</v>
          </cell>
          <cell r="AX811">
            <v>-0.96079981309999596</v>
          </cell>
          <cell r="AY811">
            <v>-17.253786418410016</v>
          </cell>
          <cell r="AZ811">
            <v>-6.2426111728199771</v>
          </cell>
          <cell r="BA811">
            <v>-11.286765676119998</v>
          </cell>
          <cell r="BB811">
            <v>0</v>
          </cell>
          <cell r="BC811">
            <v>0</v>
          </cell>
          <cell r="BD811">
            <v>0</v>
          </cell>
          <cell r="BE811">
            <v>-177.35424295667008</v>
          </cell>
          <cell r="BF811">
            <v>0</v>
          </cell>
          <cell r="BG811">
            <v>0</v>
          </cell>
          <cell r="BH811">
            <v>5.3056510529998491E-2</v>
          </cell>
          <cell r="BI811">
            <v>-19.013978725340024</v>
          </cell>
          <cell r="BJ811">
            <v>-21.027694026839981</v>
          </cell>
          <cell r="BK811">
            <v>-6.7295496629000127</v>
          </cell>
          <cell r="BL811">
            <v>-49.490150474399968</v>
          </cell>
          <cell r="BM811">
            <v>-9.7845536442699768</v>
          </cell>
          <cell r="BN811">
            <v>-59.838234978500026</v>
          </cell>
          <cell r="BO811">
            <v>0</v>
          </cell>
          <cell r="BP811">
            <v>0</v>
          </cell>
          <cell r="BQ811">
            <v>-11.523137954949988</v>
          </cell>
          <cell r="BR811">
            <v>-522.0815166165803</v>
          </cell>
          <cell r="BS811">
            <v>-55.300065175349999</v>
          </cell>
          <cell r="BT811">
            <v>-39.29072901955999</v>
          </cell>
          <cell r="BU811">
            <v>-23.425257565720017</v>
          </cell>
          <cell r="BV811">
            <v>-64.657207936510076</v>
          </cell>
          <cell r="BW811">
            <v>-30.694876178710047</v>
          </cell>
          <cell r="BX811">
            <v>-66.474883758669876</v>
          </cell>
          <cell r="BY811">
            <v>-8.9030368087601346</v>
          </cell>
          <cell r="BZ811">
            <v>-113.2630819015601</v>
          </cell>
          <cell r="CA811">
            <v>-29.102639205480273</v>
          </cell>
          <cell r="CB811">
            <v>-33.795055882790052</v>
          </cell>
          <cell r="CC811">
            <v>-34.834505370430065</v>
          </cell>
          <cell r="CD811">
            <v>-22.340177813039986</v>
          </cell>
          <cell r="CE811">
            <v>-375.21912128017902</v>
          </cell>
          <cell r="CF811">
            <v>-31.213833324419994</v>
          </cell>
          <cell r="CG811">
            <v>-15.93045447856997</v>
          </cell>
          <cell r="CH811">
            <v>-23.427400662189939</v>
          </cell>
          <cell r="CI811">
            <v>-67.883429892940001</v>
          </cell>
          <cell r="CJ811">
            <v>-21.641893208989814</v>
          </cell>
          <cell r="CK811">
            <v>-35.803327637700022</v>
          </cell>
          <cell r="CL811">
            <v>-48.010200226299958</v>
          </cell>
          <cell r="CM811">
            <v>-22.963423882229961</v>
          </cell>
          <cell r="CN811">
            <v>-26.008272343720023</v>
          </cell>
          <cell r="CO811">
            <v>-48.404582266560055</v>
          </cell>
          <cell r="CP811">
            <v>-33.444640105009967</v>
          </cell>
          <cell r="CQ811">
            <v>-0.48766325154997503</v>
          </cell>
          <cell r="CR811">
            <v>-359.38177868847015</v>
          </cell>
          <cell r="CS811">
            <v>-16.396381630339995</v>
          </cell>
          <cell r="CT811">
            <v>14.842758049479983</v>
          </cell>
          <cell r="CU811">
            <v>-18.21015644356001</v>
          </cell>
          <cell r="CV811">
            <v>-76.376299147219925</v>
          </cell>
          <cell r="CW811">
            <v>-7.85292462779978</v>
          </cell>
          <cell r="CX811">
            <v>-46.031870116680011</v>
          </cell>
          <cell r="CY811">
            <v>0.46001450805999866</v>
          </cell>
          <cell r="CZ811">
            <v>-32.836166171430079</v>
          </cell>
          <cell r="DA811">
            <v>-41.897993420409989</v>
          </cell>
          <cell r="DB811">
            <v>-7.9590554939900002</v>
          </cell>
          <cell r="DC811">
            <v>-116.48258035456001</v>
          </cell>
          <cell r="DD811">
            <v>-10.641123840019986</v>
          </cell>
          <cell r="DE811">
            <v>-357.56866101617015</v>
          </cell>
          <cell r="DF811">
            <v>-35.469027055510011</v>
          </cell>
          <cell r="DG811">
            <v>-11.740655508109967</v>
          </cell>
          <cell r="DH811">
            <v>-9.5530871022199904</v>
          </cell>
          <cell r="DI811">
            <v>-8.0435452460599777</v>
          </cell>
          <cell r="DJ811">
            <v>-24.462014888360159</v>
          </cell>
          <cell r="DK811">
            <v>-59.138339938720037</v>
          </cell>
          <cell r="DL811">
            <v>-4.1062610048399506</v>
          </cell>
          <cell r="DM811">
            <v>0</v>
          </cell>
          <cell r="DN811">
            <v>-100.22048891464999</v>
          </cell>
          <cell r="DO811">
            <v>-9.7349704466000162</v>
          </cell>
          <cell r="DP811">
            <v>-86.125317061510003</v>
          </cell>
          <cell r="DQ811">
            <v>-8.9749538495899799</v>
          </cell>
          <cell r="DR811">
            <v>-307.79907837312976</v>
          </cell>
          <cell r="DS811">
            <v>-5.9580829143299923</v>
          </cell>
          <cell r="DT811">
            <v>-34.901453758020011</v>
          </cell>
          <cell r="DU811">
            <v>-1.3906963187000088</v>
          </cell>
          <cell r="DV811">
            <v>-19.408639946060049</v>
          </cell>
          <cell r="DW811">
            <v>2.0095811358099809</v>
          </cell>
          <cell r="DX811">
            <v>-44.979791970420024</v>
          </cell>
          <cell r="DY811">
            <v>-9.502719956829992</v>
          </cell>
          <cell r="DZ811">
            <v>-46.974567406679995</v>
          </cell>
          <cell r="EA811">
            <v>-76.030734652249862</v>
          </cell>
          <cell r="EB811">
            <v>-21.610125929680002</v>
          </cell>
          <cell r="EC811">
            <v>-15.160978205120003</v>
          </cell>
          <cell r="ED811">
            <v>-33.890868450850007</v>
          </cell>
          <cell r="EE811">
            <v>-284.46350932925043</v>
          </cell>
          <cell r="EF811">
            <v>-24.852847422239993</v>
          </cell>
          <cell r="EG811">
            <v>-1.4242274783699997</v>
          </cell>
          <cell r="EH811">
            <v>-0.27000842365998778</v>
          </cell>
          <cell r="EI811">
            <v>-23.965102576990006</v>
          </cell>
          <cell r="EJ811">
            <v>-52.877245947649953</v>
          </cell>
          <cell r="EK811">
            <v>-31.847110679310049</v>
          </cell>
          <cell r="EL811">
            <v>-28.736655338340029</v>
          </cell>
          <cell r="EM811">
            <v>-86.934990656210005</v>
          </cell>
          <cell r="EN811">
            <v>-14.170782372040094</v>
          </cell>
          <cell r="EO811">
            <v>-37.21788438019999</v>
          </cell>
          <cell r="EP811">
            <v>0</v>
          </cell>
          <cell r="EQ811">
            <v>17.833345945759987</v>
          </cell>
          <cell r="ER811">
            <v>-179.81753536794031</v>
          </cell>
          <cell r="ES811">
            <v>-9.3920789329999934</v>
          </cell>
          <cell r="ET811">
            <v>-2.4527185967199898</v>
          </cell>
          <cell r="EU811">
            <v>-0.40061865138997632</v>
          </cell>
          <cell r="EV811">
            <v>-11.678709763100017</v>
          </cell>
          <cell r="EW811">
            <v>-7.8003954449799267</v>
          </cell>
          <cell r="EX811">
            <v>-29.606378791150064</v>
          </cell>
          <cell r="EY811">
            <v>-6.05931849980999</v>
          </cell>
          <cell r="EZ811">
            <v>-48.856872304450008</v>
          </cell>
          <cell r="FA811">
            <v>-36.925272553419973</v>
          </cell>
          <cell r="FB811">
            <v>-26.645171829920002</v>
          </cell>
          <cell r="FC811">
            <v>0</v>
          </cell>
          <cell r="FD811">
            <v>0</v>
          </cell>
          <cell r="FE811">
            <v>-215.73042834948956</v>
          </cell>
          <cell r="FF811">
            <v>-24.326809826729999</v>
          </cell>
          <cell r="FG811">
            <v>-4.1355770015100006</v>
          </cell>
          <cell r="FH811">
            <v>-5.869662624139977</v>
          </cell>
          <cell r="FI811">
            <v>-7.6406911465800249</v>
          </cell>
          <cell r="FJ811">
            <v>-7.3932188423399339</v>
          </cell>
          <cell r="FK811">
            <v>-4.2626598955899908</v>
          </cell>
          <cell r="FL811">
            <v>-11.032204647459992</v>
          </cell>
          <cell r="FM811">
            <v>-70.578453901489979</v>
          </cell>
          <cell r="FN811">
            <v>-50.156516278649974</v>
          </cell>
          <cell r="FO811">
            <v>-3.8365222036200031</v>
          </cell>
          <cell r="FP811">
            <v>-26.498111981379992</v>
          </cell>
          <cell r="FQ811">
            <v>0</v>
          </cell>
          <cell r="FR811">
            <v>-463.64274995091</v>
          </cell>
          <cell r="FS811">
            <v>-32.311020140419998</v>
          </cell>
          <cell r="FT811">
            <v>-6.4451514914500194</v>
          </cell>
          <cell r="FU811">
            <v>-10.572455859520005</v>
          </cell>
          <cell r="FV811">
            <v>-43.663098143330046</v>
          </cell>
          <cell r="FW811">
            <v>-60.404777379880102</v>
          </cell>
          <cell r="FX811">
            <v>-21.686357010810013</v>
          </cell>
          <cell r="FY811">
            <v>-36.188621506889945</v>
          </cell>
          <cell r="FZ811">
            <v>-71.810857412320047</v>
          </cell>
          <cell r="GA811">
            <v>-49.641357984540036</v>
          </cell>
          <cell r="GB811">
            <v>-74.738661554399982</v>
          </cell>
          <cell r="GC811">
            <v>-51.256333314990002</v>
          </cell>
          <cell r="GD811">
            <v>-4.9240581523600326</v>
          </cell>
          <cell r="GE811">
            <v>-325.19897810898055</v>
          </cell>
          <cell r="GF811">
            <v>-36.728848567549996</v>
          </cell>
          <cell r="GG811">
            <v>-33.227646425550006</v>
          </cell>
          <cell r="GH811">
            <v>-20.590064327430014</v>
          </cell>
          <cell r="GI811">
            <v>-33.158502049909998</v>
          </cell>
          <cell r="GJ811">
            <v>-3.3970067960900678</v>
          </cell>
          <cell r="GK811">
            <v>-19.164926838539998</v>
          </cell>
          <cell r="GL811">
            <v>-2.0118943796499593</v>
          </cell>
          <cell r="GM811">
            <v>0</v>
          </cell>
          <cell r="GN811">
            <v>-90.611118032900094</v>
          </cell>
          <cell r="GO811">
            <v>-40.329751803650026</v>
          </cell>
          <cell r="GP811">
            <v>0.67397792939001988</v>
          </cell>
          <cell r="GQ811">
            <v>-46.653196817100024</v>
          </cell>
          <cell r="GR811">
            <v>-462.46803866592018</v>
          </cell>
          <cell r="GS811">
            <v>0</v>
          </cell>
          <cell r="GT811">
            <v>9.6018091970899917</v>
          </cell>
          <cell r="GU811">
            <v>-35.481775525029974</v>
          </cell>
          <cell r="GV811">
            <v>0</v>
          </cell>
          <cell r="GW811">
            <v>-26.2518104193</v>
          </cell>
          <cell r="GX811">
            <v>-2.2610930302500094</v>
          </cell>
          <cell r="GY811">
            <v>-37.285704177920024</v>
          </cell>
          <cell r="GZ811">
            <v>-143.33196524979996</v>
          </cell>
          <cell r="HA811">
            <v>-64.71481162385021</v>
          </cell>
          <cell r="HB811">
            <v>-4.7061205472600136</v>
          </cell>
          <cell r="HC811">
            <v>-55.818791276420015</v>
          </cell>
          <cell r="HD811">
            <v>-102.21777601318007</v>
          </cell>
          <cell r="HE811">
            <v>-265.70526454716128</v>
          </cell>
          <cell r="HF811">
            <v>-16.264115221159997</v>
          </cell>
          <cell r="HG811">
            <v>-31.681985459250029</v>
          </cell>
          <cell r="HH811">
            <v>-21.643402642830011</v>
          </cell>
          <cell r="HI811">
            <v>-22.909001502540008</v>
          </cell>
          <cell r="HJ811">
            <v>-13.924428313150031</v>
          </cell>
          <cell r="HK811">
            <v>-13.009469859679996</v>
          </cell>
          <cell r="HL811">
            <v>-4.1398133653299851</v>
          </cell>
          <cell r="HM811">
            <v>-50.981925523350128</v>
          </cell>
          <cell r="HN811">
            <v>-7.593286663030085</v>
          </cell>
          <cell r="HO811">
            <v>-24.055134061559897</v>
          </cell>
          <cell r="HP811">
            <v>-2.418496674609969</v>
          </cell>
          <cell r="HQ811">
            <v>-57.084205260669933</v>
          </cell>
          <cell r="HR811">
            <v>-487.04380241962917</v>
          </cell>
          <cell r="HS811">
            <v>-51.222048807850001</v>
          </cell>
          <cell r="HT811">
            <v>-17.244787776530018</v>
          </cell>
          <cell r="HU811">
            <v>-11.312470318410021</v>
          </cell>
          <cell r="HV811">
            <v>-39.382863782060042</v>
          </cell>
          <cell r="HW811">
            <v>-0.53161506767003175</v>
          </cell>
          <cell r="HX811">
            <v>-22.357467467560014</v>
          </cell>
          <cell r="HY811">
            <v>0</v>
          </cell>
          <cell r="HZ811">
            <v>-122.65248235808997</v>
          </cell>
          <cell r="IA811">
            <v>-33.844871019160109</v>
          </cell>
          <cell r="IB811">
            <v>-55.90786538031989</v>
          </cell>
          <cell r="IC811">
            <v>-40.76090260729984</v>
          </cell>
          <cell r="ID811">
            <v>-91.826427834679976</v>
          </cell>
          <cell r="IE811">
            <v>-527.88161762047093</v>
          </cell>
          <cell r="IF811">
            <v>-66.643277711239989</v>
          </cell>
          <cell r="IG811">
            <v>-55.04602484327998</v>
          </cell>
          <cell r="IH811">
            <v>-7.6005547179099722</v>
          </cell>
          <cell r="II811">
            <v>-132.88695770767993</v>
          </cell>
          <cell r="IJ811">
            <v>-6.3501121914999885</v>
          </cell>
          <cell r="IK811">
            <v>-13.28431594381999</v>
          </cell>
          <cell r="IL811">
            <v>-32.172372216019994</v>
          </cell>
          <cell r="IM811">
            <v>-97.889153947480054</v>
          </cell>
          <cell r="IN811">
            <v>-43.739692733669926</v>
          </cell>
          <cell r="IO811">
            <v>-23.178999754840106</v>
          </cell>
          <cell r="IP811">
            <v>0.84655158835994371</v>
          </cell>
          <cell r="IQ811">
            <v>-49.936707441390013</v>
          </cell>
          <cell r="IR811">
            <v>-488.46754236696142</v>
          </cell>
          <cell r="IS811">
            <v>0</v>
          </cell>
          <cell r="IT811">
            <v>-7.908484319460058</v>
          </cell>
          <cell r="IU811">
            <v>-24.13018252309007</v>
          </cell>
          <cell r="IV811">
            <v>-13.981561201789987</v>
          </cell>
          <cell r="IW811">
            <v>-12.572701741630226</v>
          </cell>
          <cell r="IX811">
            <v>-10.92933713766007</v>
          </cell>
          <cell r="IY811">
            <v>-9.5068814700880466E-3</v>
          </cell>
          <cell r="IZ811">
            <v>-196.18618808751035</v>
          </cell>
          <cell r="JA811">
            <v>-49.851946384329949</v>
          </cell>
          <cell r="JB811">
            <v>-92.491866518200254</v>
          </cell>
          <cell r="JC811">
            <v>-15.118178382060023</v>
          </cell>
          <cell r="JD811">
            <v>-65.287589189759956</v>
          </cell>
          <cell r="JE811">
            <v>20.896095040438013</v>
          </cell>
          <cell r="JF811">
            <v>0</v>
          </cell>
          <cell r="JG811">
            <v>0</v>
          </cell>
          <cell r="JH811">
            <v>0</v>
          </cell>
          <cell r="JI811">
            <v>0</v>
          </cell>
          <cell r="JJ811">
            <v>8.7677374252999698</v>
          </cell>
          <cell r="JK811">
            <v>-7.0760219175500083</v>
          </cell>
          <cell r="JL811">
            <v>0</v>
          </cell>
          <cell r="JM811">
            <v>30.2887443513996</v>
          </cell>
          <cell r="JN811">
            <v>0</v>
          </cell>
          <cell r="JO811">
            <v>-11.084364818709901</v>
          </cell>
          <cell r="JP811">
            <v>0</v>
          </cell>
          <cell r="JQ811">
            <v>0</v>
          </cell>
        </row>
        <row r="812">
          <cell r="D812" t="str">
            <v>MKT.EX.MDC._.___.MidC</v>
          </cell>
          <cell r="F812">
            <v>-7.6967494358798376</v>
          </cell>
          <cell r="G812">
            <v>-28.150079150779959</v>
          </cell>
          <cell r="H812">
            <v>-49.831694507810198</v>
          </cell>
          <cell r="I812">
            <v>-226.85811678778964</v>
          </cell>
          <cell r="J812">
            <v>-147.74021991328982</v>
          </cell>
          <cell r="K812">
            <v>-52.014497015420147</v>
          </cell>
          <cell r="L812">
            <v>-472.64528488958968</v>
          </cell>
          <cell r="M812">
            <v>-536.95781082495068</v>
          </cell>
          <cell r="N812">
            <v>-43.626455540439991</v>
          </cell>
          <cell r="O812">
            <v>3.9150841024799803</v>
          </cell>
          <cell r="P812">
            <v>-65.600883620809896</v>
          </cell>
          <cell r="Q812">
            <v>-202.03325296418825</v>
          </cell>
          <cell r="R812">
            <v>-1566.227742621013</v>
          </cell>
          <cell r="S812">
            <v>-48.745028875049684</v>
          </cell>
          <cell r="T812">
            <v>-51.565553307600567</v>
          </cell>
          <cell r="U812">
            <v>-175.47518463684014</v>
          </cell>
          <cell r="V812">
            <v>-85.271170189079953</v>
          </cell>
          <cell r="W812">
            <v>-370.95350598498953</v>
          </cell>
          <cell r="X812">
            <v>-189.07218901075066</v>
          </cell>
          <cell r="Y812">
            <v>-293.17755604198919</v>
          </cell>
          <cell r="Z812">
            <v>-312.40893171254993</v>
          </cell>
          <cell r="AA812">
            <v>-66.168184517669971</v>
          </cell>
          <cell r="AB812">
            <v>-3.5044826219998271E-2</v>
          </cell>
          <cell r="AC812">
            <v>2.6575521407600036</v>
          </cell>
          <cell r="AD812">
            <v>23.98705434095973</v>
          </cell>
          <cell r="AE812">
            <v>-1451.9923933202663</v>
          </cell>
          <cell r="AF812">
            <v>86.235268107409865</v>
          </cell>
          <cell r="AG812">
            <v>-98.810804569709944</v>
          </cell>
          <cell r="AH812">
            <v>-29.578061785180125</v>
          </cell>
          <cell r="AI812">
            <v>-70.482463346700001</v>
          </cell>
          <cell r="AJ812">
            <v>-148.49407622403987</v>
          </cell>
          <cell r="AK812">
            <v>-100.41811853534136</v>
          </cell>
          <cell r="AL812">
            <v>-437.12208271316103</v>
          </cell>
          <cell r="AM812">
            <v>-558.2368679186693</v>
          </cell>
          <cell r="AN812">
            <v>-112.19742556800009</v>
          </cell>
          <cell r="AO812">
            <v>-1.2176551544299983</v>
          </cell>
          <cell r="AP812">
            <v>4.0499722430013207E-2</v>
          </cell>
          <cell r="AQ812">
            <v>18.289394665129748</v>
          </cell>
          <cell r="AR812">
            <v>-1366.1402384479043</v>
          </cell>
          <cell r="AS812">
            <v>0</v>
          </cell>
          <cell r="AT812">
            <v>-100.36507830350001</v>
          </cell>
          <cell r="AU812">
            <v>-66.450238369789986</v>
          </cell>
          <cell r="AV812">
            <v>-29.275440284850106</v>
          </cell>
          <cell r="AW812">
            <v>-158.75897883313996</v>
          </cell>
          <cell r="AX812">
            <v>-220.12713882042954</v>
          </cell>
          <cell r="AY812">
            <v>-308.896600243992</v>
          </cell>
          <cell r="AZ812">
            <v>-260.1041394892909</v>
          </cell>
          <cell r="BA812">
            <v>-181.81006003016</v>
          </cell>
          <cell r="BB812">
            <v>0</v>
          </cell>
          <cell r="BC812">
            <v>-0.60478281464999994</v>
          </cell>
          <cell r="BD812">
            <v>-39.747781258100005</v>
          </cell>
          <cell r="BE812">
            <v>-1453.7364611706653</v>
          </cell>
          <cell r="BF812">
            <v>0</v>
          </cell>
          <cell r="BG812">
            <v>-157.89413634890025</v>
          </cell>
          <cell r="BH812">
            <v>-36.885781497749917</v>
          </cell>
          <cell r="BI812">
            <v>-107.56155313581996</v>
          </cell>
          <cell r="BJ812">
            <v>-112.54378505799923</v>
          </cell>
          <cell r="BK812">
            <v>-122.01194753414984</v>
          </cell>
          <cell r="BL812">
            <v>-352.20340578307923</v>
          </cell>
          <cell r="BM812">
            <v>-229.66015821353994</v>
          </cell>
          <cell r="BN812">
            <v>-295.09357578309982</v>
          </cell>
          <cell r="BO812">
            <v>0</v>
          </cell>
          <cell r="BP812">
            <v>0</v>
          </cell>
          <cell r="BQ812">
            <v>-39.882117816330023</v>
          </cell>
          <cell r="BR812">
            <v>-961.85602632241171</v>
          </cell>
          <cell r="BS812">
            <v>0</v>
          </cell>
          <cell r="BT812">
            <v>-138.20413149941987</v>
          </cell>
          <cell r="BU812">
            <v>-123.58873743097956</v>
          </cell>
          <cell r="BV812">
            <v>-114.98450968057</v>
          </cell>
          <cell r="BW812">
            <v>-97.253301012759948</v>
          </cell>
          <cell r="BX812">
            <v>-213.54039980218067</v>
          </cell>
          <cell r="BY812">
            <v>-162.64480847008986</v>
          </cell>
          <cell r="BZ812">
            <v>-36.120439627800238</v>
          </cell>
          <cell r="CA812">
            <v>-52.95456690012999</v>
          </cell>
          <cell r="CB812">
            <v>-9.3244973338800037</v>
          </cell>
          <cell r="CC812">
            <v>-7.1247083392000121</v>
          </cell>
          <cell r="CD812">
            <v>-6.1159262254</v>
          </cell>
          <cell r="CE812">
            <v>-812.07731821665038</v>
          </cell>
          <cell r="CF812">
            <v>0</v>
          </cell>
          <cell r="CG812">
            <v>-142.86677278236994</v>
          </cell>
          <cell r="CH812">
            <v>-116.41156221898996</v>
          </cell>
          <cell r="CI812">
            <v>-168.55267523661007</v>
          </cell>
          <cell r="CJ812">
            <v>-51.386413988929917</v>
          </cell>
          <cell r="CK812">
            <v>-184.94431614212021</v>
          </cell>
          <cell r="CL812">
            <v>-85.521346964779923</v>
          </cell>
          <cell r="CM812">
            <v>-26.579779932499974</v>
          </cell>
          <cell r="CN812">
            <v>-5.8051702399200016</v>
          </cell>
          <cell r="CO812">
            <v>6.1229999959998338E-2</v>
          </cell>
          <cell r="CP812">
            <v>-11.658190991250002</v>
          </cell>
          <cell r="CQ812">
            <v>-18.412319719140044</v>
          </cell>
          <cell r="CR812">
            <v>-523.68603227033964</v>
          </cell>
          <cell r="CS812">
            <v>0</v>
          </cell>
          <cell r="CT812">
            <v>-33.161648234890094</v>
          </cell>
          <cell r="CU812">
            <v>-139.4258981854</v>
          </cell>
          <cell r="CV812">
            <v>-30.436833766449695</v>
          </cell>
          <cell r="CW812">
            <v>-13.772732847900215</v>
          </cell>
          <cell r="CX812">
            <v>-23.593141489479876</v>
          </cell>
          <cell r="CY812">
            <v>-220.05113242287007</v>
          </cell>
          <cell r="CZ812">
            <v>-47.114035823220036</v>
          </cell>
          <cell r="DA812">
            <v>-16.130609500129999</v>
          </cell>
          <cell r="DB812">
            <v>0</v>
          </cell>
          <cell r="DC812">
            <v>0</v>
          </cell>
          <cell r="DD812">
            <v>0</v>
          </cell>
          <cell r="DE812">
            <v>-240.59027989589958</v>
          </cell>
          <cell r="DF812">
            <v>0</v>
          </cell>
          <cell r="DG812">
            <v>-34.843444040830036</v>
          </cell>
          <cell r="DH812">
            <v>-29.813561127090054</v>
          </cell>
          <cell r="DI812">
            <v>-35.049548589979963</v>
          </cell>
          <cell r="DJ812">
            <v>-37.313005102730131</v>
          </cell>
          <cell r="DK812">
            <v>-46.825134197259786</v>
          </cell>
          <cell r="DL812">
            <v>-40.295438672359751</v>
          </cell>
          <cell r="DM812">
            <v>-16.21484233252</v>
          </cell>
          <cell r="DN812">
            <v>-0.23530583313</v>
          </cell>
          <cell r="DO812">
            <v>0</v>
          </cell>
          <cell r="DP812">
            <v>0</v>
          </cell>
          <cell r="DQ812">
            <v>0</v>
          </cell>
          <cell r="DR812">
            <v>-399.31268627434838</v>
          </cell>
          <cell r="DS812">
            <v>0</v>
          </cell>
          <cell r="DT812">
            <v>-69.42698019166005</v>
          </cell>
          <cell r="DU812">
            <v>-66.693555941469867</v>
          </cell>
          <cell r="DV812">
            <v>-76.729819203030019</v>
          </cell>
          <cell r="DW812">
            <v>-3.5315658668300784</v>
          </cell>
          <cell r="DX812">
            <v>-75.1281229317201</v>
          </cell>
          <cell r="DY812">
            <v>-37.178377554840154</v>
          </cell>
          <cell r="DZ812">
            <v>-19.231227704839995</v>
          </cell>
          <cell r="EA812">
            <v>-41.290270489180003</v>
          </cell>
          <cell r="EB812">
            <v>0</v>
          </cell>
          <cell r="EC812">
            <v>0</v>
          </cell>
          <cell r="ED812">
            <v>-10.102766390779999</v>
          </cell>
          <cell r="EE812">
            <v>-397.4513695753094</v>
          </cell>
          <cell r="EF812">
            <v>0</v>
          </cell>
          <cell r="EG812">
            <v>-31.092347509880142</v>
          </cell>
          <cell r="EH812">
            <v>-39.966811984940023</v>
          </cell>
          <cell r="EI812">
            <v>-55.192318177600015</v>
          </cell>
          <cell r="EJ812">
            <v>-43.059034676080046</v>
          </cell>
          <cell r="EK812">
            <v>-33.803721603769986</v>
          </cell>
          <cell r="EL812">
            <v>-45.442263616429955</v>
          </cell>
          <cell r="EM812">
            <v>-148.89487200660983</v>
          </cell>
          <cell r="EN812">
            <v>0</v>
          </cell>
          <cell r="EO812">
            <v>0</v>
          </cell>
          <cell r="EP812">
            <v>0</v>
          </cell>
          <cell r="EQ812">
            <v>0</v>
          </cell>
          <cell r="ER812">
            <v>-741.32872997995037</v>
          </cell>
          <cell r="ES812">
            <v>0</v>
          </cell>
          <cell r="ET812">
            <v>-55.090762287069992</v>
          </cell>
          <cell r="EU812">
            <v>-60.019408616850001</v>
          </cell>
          <cell r="EV812">
            <v>-104.30564681234006</v>
          </cell>
          <cell r="EW812">
            <v>-42.372584922379929</v>
          </cell>
          <cell r="EX812">
            <v>-106.95387621296015</v>
          </cell>
          <cell r="EY812">
            <v>-234.81915229309971</v>
          </cell>
          <cell r="EZ812">
            <v>-127.56223341536008</v>
          </cell>
          <cell r="FA812">
            <v>0</v>
          </cell>
          <cell r="FB812">
            <v>-10.205065419889934</v>
          </cell>
          <cell r="FC812">
            <v>0</v>
          </cell>
          <cell r="FD812">
            <v>0</v>
          </cell>
          <cell r="FE812">
            <v>-410.00345698486854</v>
          </cell>
          <cell r="FF812">
            <v>0</v>
          </cell>
          <cell r="FG812">
            <v>-22.107320436360169</v>
          </cell>
          <cell r="FH812">
            <v>-97.68611195185008</v>
          </cell>
          <cell r="FI812">
            <v>-86.855922376070026</v>
          </cell>
          <cell r="FJ812">
            <v>-76.64107291945993</v>
          </cell>
          <cell r="FK812">
            <v>-30.618456532859909</v>
          </cell>
          <cell r="FL812">
            <v>-97.574384160030149</v>
          </cell>
          <cell r="FM812">
            <v>57.862711774939953</v>
          </cell>
          <cell r="FN812">
            <v>-56.382900383180001</v>
          </cell>
          <cell r="FO812">
            <v>0</v>
          </cell>
          <cell r="FP812">
            <v>0</v>
          </cell>
          <cell r="FQ812">
            <v>0</v>
          </cell>
          <cell r="FR812">
            <v>-619.34822778627131</v>
          </cell>
          <cell r="FS812">
            <v>0</v>
          </cell>
          <cell r="FT812">
            <v>-42.677519129090001</v>
          </cell>
          <cell r="FU812">
            <v>-83.94751848083007</v>
          </cell>
          <cell r="FV812">
            <v>-54.30894240927995</v>
          </cell>
          <cell r="FW812">
            <v>-147.24216459085983</v>
          </cell>
          <cell r="FX812">
            <v>-30.293245531220009</v>
          </cell>
          <cell r="FY812">
            <v>-35.862448264609839</v>
          </cell>
          <cell r="FZ812">
            <v>-101.75699960036997</v>
          </cell>
          <cell r="GA812">
            <v>-123.25938978001005</v>
          </cell>
          <cell r="GB812">
            <v>0</v>
          </cell>
          <cell r="GC812">
            <v>0</v>
          </cell>
          <cell r="GD812">
            <v>0</v>
          </cell>
          <cell r="GE812">
            <v>-492.7038293147998</v>
          </cell>
          <cell r="GF812">
            <v>0</v>
          </cell>
          <cell r="GG812">
            <v>64.087403191350177</v>
          </cell>
          <cell r="GH812">
            <v>-198.53937595638013</v>
          </cell>
          <cell r="GI812">
            <v>-29.910824312860001</v>
          </cell>
          <cell r="GJ812">
            <v>-140.09581564212976</v>
          </cell>
          <cell r="GK812">
            <v>-34.718151357090051</v>
          </cell>
          <cell r="GL812">
            <v>-10.827946306910007</v>
          </cell>
          <cell r="GM812">
            <v>0</v>
          </cell>
          <cell r="GN812">
            <v>-142.69911893078006</v>
          </cell>
          <cell r="GO812">
            <v>0</v>
          </cell>
          <cell r="GP812">
            <v>0</v>
          </cell>
          <cell r="GQ812">
            <v>0</v>
          </cell>
          <cell r="GR812">
            <v>-726.99953841887964</v>
          </cell>
          <cell r="GS812">
            <v>0</v>
          </cell>
          <cell r="GT812">
            <v>-39.233142669609947</v>
          </cell>
          <cell r="GU812">
            <v>-142.60422358493986</v>
          </cell>
          <cell r="GV812">
            <v>-2.7217582467099817</v>
          </cell>
          <cell r="GW812">
            <v>-64.320828501869983</v>
          </cell>
          <cell r="GX812">
            <v>-55.920250230200011</v>
          </cell>
          <cell r="GY812">
            <v>-57.025668762379837</v>
          </cell>
          <cell r="GZ812">
            <v>-141.94719828457983</v>
          </cell>
          <cell r="HA812">
            <v>-56.242743188540089</v>
          </cell>
          <cell r="HB812">
            <v>-8.3162867819700015</v>
          </cell>
          <cell r="HC812">
            <v>-18.395608717390019</v>
          </cell>
          <cell r="HD812">
            <v>-140.27182945069001</v>
          </cell>
          <cell r="HE812">
            <v>-819.50186222953926</v>
          </cell>
          <cell r="HF812">
            <v>0</v>
          </cell>
          <cell r="HG812">
            <v>-50.281581550780402</v>
          </cell>
          <cell r="HH812">
            <v>-95.657729892279804</v>
          </cell>
          <cell r="HI812">
            <v>-38.133235101179991</v>
          </cell>
          <cell r="HJ812">
            <v>27.644612076629926</v>
          </cell>
          <cell r="HK812">
            <v>5.3876190730300095</v>
          </cell>
          <cell r="HL812">
            <v>-119.53351771194025</v>
          </cell>
          <cell r="HM812">
            <v>-147.05959191530019</v>
          </cell>
          <cell r="HN812">
            <v>-268.94736862355012</v>
          </cell>
          <cell r="HO812">
            <v>-134.08737270812003</v>
          </cell>
          <cell r="HP812">
            <v>1.1663041239499989</v>
          </cell>
          <cell r="HQ812">
            <v>0</v>
          </cell>
          <cell r="HR812">
            <v>-1556.6064353749589</v>
          </cell>
          <cell r="HS812">
            <v>0</v>
          </cell>
          <cell r="HT812">
            <v>-82.08651888742952</v>
          </cell>
          <cell r="HU812">
            <v>-289.57668783536019</v>
          </cell>
          <cell r="HV812">
            <v>-130.81452154372982</v>
          </cell>
          <cell r="HW812">
            <v>-20.459930884610003</v>
          </cell>
          <cell r="HX812">
            <v>-26.326253472929977</v>
          </cell>
          <cell r="HY812">
            <v>-89.791619547770097</v>
          </cell>
          <cell r="HZ812">
            <v>-204.51744831207043</v>
          </cell>
          <cell r="IA812">
            <v>-260.78123785545995</v>
          </cell>
          <cell r="IB812">
            <v>-256.02326408796989</v>
          </cell>
          <cell r="IC812">
            <v>-73.80348682715001</v>
          </cell>
          <cell r="ID812">
            <v>-122.42546612048</v>
          </cell>
          <cell r="IE812">
            <v>-1749.9827629890315</v>
          </cell>
          <cell r="IF812">
            <v>0</v>
          </cell>
          <cell r="IG812">
            <v>-47.2123650640699</v>
          </cell>
          <cell r="IH812">
            <v>-343.47458919873998</v>
          </cell>
          <cell r="II812">
            <v>-219.05210072135901</v>
          </cell>
          <cell r="IJ812">
            <v>-39.168472025509914</v>
          </cell>
          <cell r="IK812">
            <v>-62.721668539619941</v>
          </cell>
          <cell r="IL812">
            <v>-373.87622236624975</v>
          </cell>
          <cell r="IM812">
            <v>-250.68871796150006</v>
          </cell>
          <cell r="IN812">
            <v>-165.26509176455056</v>
          </cell>
          <cell r="IO812">
            <v>-189.36799159291002</v>
          </cell>
          <cell r="IP812">
            <v>-59.155543754520011</v>
          </cell>
          <cell r="IQ812">
            <v>0</v>
          </cell>
          <cell r="IR812">
            <v>-1244.703397019086</v>
          </cell>
          <cell r="IS812">
            <v>5.2180378498200017</v>
          </cell>
          <cell r="IT812">
            <v>-60.089765900620023</v>
          </cell>
          <cell r="IU812">
            <v>-162.72404305614964</v>
          </cell>
          <cell r="IV812">
            <v>-22.755420320210078</v>
          </cell>
          <cell r="IW812">
            <v>-102.65589945820011</v>
          </cell>
          <cell r="IX812">
            <v>-38.130869040639936</v>
          </cell>
          <cell r="IY812">
            <v>-97.153979209190766</v>
          </cell>
          <cell r="IZ812">
            <v>-206.41498330351988</v>
          </cell>
          <cell r="JA812">
            <v>-246.53565790915854</v>
          </cell>
          <cell r="JB812">
            <v>-168.46163368661996</v>
          </cell>
          <cell r="JC812">
            <v>-144.99918298458999</v>
          </cell>
          <cell r="JD812">
            <v>0</v>
          </cell>
          <cell r="JE812">
            <v>-235.39970968397029</v>
          </cell>
          <cell r="JF812">
            <v>0</v>
          </cell>
          <cell r="JG812">
            <v>2.6331141833500169</v>
          </cell>
          <cell r="JH812">
            <v>-0.40313237618011044</v>
          </cell>
          <cell r="JI812">
            <v>-8.557227377639947</v>
          </cell>
          <cell r="JJ812">
            <v>-38.930040523199978</v>
          </cell>
          <cell r="JK812">
            <v>53.223739221119558</v>
          </cell>
          <cell r="JL812">
            <v>-120.33776500613976</v>
          </cell>
          <cell r="JM812">
            <v>-178.92269693222988</v>
          </cell>
          <cell r="JN812">
            <v>0</v>
          </cell>
          <cell r="JO812">
            <v>12.025161433960079</v>
          </cell>
          <cell r="JP812">
            <v>0</v>
          </cell>
          <cell r="JQ812">
            <v>43.869137692989966</v>
          </cell>
        </row>
        <row r="813">
          <cell r="D813" t="str">
            <v>MKT.EX.MDC._.___.MidC OR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  <cell r="EJ813">
            <v>0</v>
          </cell>
          <cell r="EK813">
            <v>0</v>
          </cell>
          <cell r="EL813">
            <v>0</v>
          </cell>
          <cell r="EM813">
            <v>0</v>
          </cell>
          <cell r="EN813">
            <v>0</v>
          </cell>
          <cell r="EO813">
            <v>0</v>
          </cell>
          <cell r="EP813">
            <v>0</v>
          </cell>
          <cell r="EQ813">
            <v>0</v>
          </cell>
          <cell r="ER813">
            <v>0</v>
          </cell>
          <cell r="ES813">
            <v>0</v>
          </cell>
          <cell r="ET813">
            <v>0</v>
          </cell>
          <cell r="EU813">
            <v>0</v>
          </cell>
          <cell r="EV813">
            <v>0</v>
          </cell>
          <cell r="EW813">
            <v>0</v>
          </cell>
          <cell r="EX813">
            <v>0</v>
          </cell>
          <cell r="EY813">
            <v>0</v>
          </cell>
          <cell r="EZ813">
            <v>0</v>
          </cell>
          <cell r="FA813">
            <v>0</v>
          </cell>
          <cell r="FB813">
            <v>0</v>
          </cell>
          <cell r="FC813">
            <v>0</v>
          </cell>
          <cell r="FD813">
            <v>0</v>
          </cell>
          <cell r="FE813">
            <v>0</v>
          </cell>
          <cell r="FF813">
            <v>0</v>
          </cell>
          <cell r="FG813">
            <v>0</v>
          </cell>
          <cell r="FH813">
            <v>0</v>
          </cell>
          <cell r="FI813">
            <v>0</v>
          </cell>
          <cell r="FJ813">
            <v>0</v>
          </cell>
          <cell r="FK813">
            <v>0</v>
          </cell>
          <cell r="FL813">
            <v>0</v>
          </cell>
          <cell r="FM813">
            <v>0</v>
          </cell>
          <cell r="FN813">
            <v>0</v>
          </cell>
          <cell r="FO813">
            <v>0</v>
          </cell>
          <cell r="FP813">
            <v>0</v>
          </cell>
          <cell r="FQ813">
            <v>0</v>
          </cell>
          <cell r="FR813">
            <v>0</v>
          </cell>
          <cell r="FS813">
            <v>0</v>
          </cell>
          <cell r="FT813">
            <v>0</v>
          </cell>
          <cell r="FU813">
            <v>0</v>
          </cell>
          <cell r="FV813">
            <v>0</v>
          </cell>
          <cell r="FW813">
            <v>0</v>
          </cell>
          <cell r="FX813">
            <v>0</v>
          </cell>
          <cell r="FY813">
            <v>0</v>
          </cell>
          <cell r="FZ813">
            <v>0</v>
          </cell>
          <cell r="GA813">
            <v>0</v>
          </cell>
          <cell r="GB813">
            <v>0</v>
          </cell>
          <cell r="GC813">
            <v>0</v>
          </cell>
          <cell r="GD813">
            <v>0</v>
          </cell>
          <cell r="GE813">
            <v>0</v>
          </cell>
          <cell r="GF813">
            <v>0</v>
          </cell>
          <cell r="GG813">
            <v>0</v>
          </cell>
          <cell r="GH813">
            <v>0</v>
          </cell>
          <cell r="GI813">
            <v>0</v>
          </cell>
          <cell r="GJ813">
            <v>0</v>
          </cell>
          <cell r="GK813">
            <v>0</v>
          </cell>
          <cell r="GL813">
            <v>0</v>
          </cell>
          <cell r="GM813">
            <v>0</v>
          </cell>
          <cell r="GN813">
            <v>0</v>
          </cell>
          <cell r="GO813">
            <v>0</v>
          </cell>
          <cell r="GP813">
            <v>0</v>
          </cell>
          <cell r="GQ813">
            <v>0</v>
          </cell>
          <cell r="GR813">
            <v>0</v>
          </cell>
          <cell r="GS813">
            <v>0</v>
          </cell>
          <cell r="GT813">
            <v>0</v>
          </cell>
          <cell r="GU813">
            <v>0</v>
          </cell>
          <cell r="GV813">
            <v>0</v>
          </cell>
          <cell r="GW813">
            <v>0</v>
          </cell>
          <cell r="GX813">
            <v>0</v>
          </cell>
          <cell r="GY813">
            <v>0</v>
          </cell>
          <cell r="GZ813">
            <v>0</v>
          </cell>
          <cell r="HA813">
            <v>0</v>
          </cell>
          <cell r="HB813">
            <v>0</v>
          </cell>
          <cell r="HC813">
            <v>0</v>
          </cell>
          <cell r="HD813">
            <v>0</v>
          </cell>
          <cell r="HE813">
            <v>0</v>
          </cell>
          <cell r="HF813">
            <v>0</v>
          </cell>
          <cell r="HG813">
            <v>0</v>
          </cell>
          <cell r="HH813">
            <v>0</v>
          </cell>
          <cell r="HI813">
            <v>0</v>
          </cell>
          <cell r="HJ813">
            <v>0</v>
          </cell>
          <cell r="HK813">
            <v>0</v>
          </cell>
          <cell r="HL813">
            <v>0</v>
          </cell>
          <cell r="HM813">
            <v>0</v>
          </cell>
          <cell r="HN813">
            <v>0</v>
          </cell>
          <cell r="HO813">
            <v>0</v>
          </cell>
          <cell r="HP813">
            <v>0</v>
          </cell>
          <cell r="HQ813">
            <v>0</v>
          </cell>
          <cell r="HR813">
            <v>0</v>
          </cell>
          <cell r="HS813">
            <v>0</v>
          </cell>
          <cell r="HT813">
            <v>0</v>
          </cell>
          <cell r="HU813">
            <v>0</v>
          </cell>
          <cell r="HV813">
            <v>0</v>
          </cell>
          <cell r="HW813">
            <v>0</v>
          </cell>
          <cell r="HX813">
            <v>0</v>
          </cell>
          <cell r="HY813">
            <v>0</v>
          </cell>
          <cell r="HZ813">
            <v>0</v>
          </cell>
          <cell r="IA813">
            <v>0</v>
          </cell>
          <cell r="IB813">
            <v>0</v>
          </cell>
          <cell r="IC813">
            <v>0</v>
          </cell>
          <cell r="ID813">
            <v>0</v>
          </cell>
          <cell r="IE813">
            <v>0</v>
          </cell>
          <cell r="IF813">
            <v>0</v>
          </cell>
          <cell r="IG813">
            <v>0</v>
          </cell>
          <cell r="IH813">
            <v>0</v>
          </cell>
          <cell r="II813">
            <v>0</v>
          </cell>
          <cell r="IJ813">
            <v>0</v>
          </cell>
          <cell r="IK813">
            <v>0</v>
          </cell>
          <cell r="IL813">
            <v>0</v>
          </cell>
          <cell r="IM813">
            <v>0</v>
          </cell>
          <cell r="IN813">
            <v>0</v>
          </cell>
          <cell r="IO813">
            <v>0</v>
          </cell>
          <cell r="IP813">
            <v>0</v>
          </cell>
          <cell r="IQ813">
            <v>0</v>
          </cell>
          <cell r="IR813">
            <v>0</v>
          </cell>
          <cell r="IS813">
            <v>0</v>
          </cell>
          <cell r="IT813">
            <v>0</v>
          </cell>
          <cell r="IU813">
            <v>0</v>
          </cell>
          <cell r="IV813">
            <v>0</v>
          </cell>
          <cell r="IW813">
            <v>0</v>
          </cell>
          <cell r="IX813">
            <v>0</v>
          </cell>
          <cell r="IY813">
            <v>0</v>
          </cell>
          <cell r="IZ813">
            <v>0</v>
          </cell>
          <cell r="JA813">
            <v>0</v>
          </cell>
          <cell r="JB813">
            <v>0</v>
          </cell>
          <cell r="JC813">
            <v>0</v>
          </cell>
          <cell r="JD813">
            <v>0</v>
          </cell>
          <cell r="JE813">
            <v>0</v>
          </cell>
          <cell r="JF813">
            <v>0</v>
          </cell>
          <cell r="JG813">
            <v>0</v>
          </cell>
          <cell r="JH813">
            <v>0</v>
          </cell>
          <cell r="JI813">
            <v>0</v>
          </cell>
          <cell r="JJ813">
            <v>0</v>
          </cell>
          <cell r="JK813">
            <v>0</v>
          </cell>
          <cell r="JL813">
            <v>0</v>
          </cell>
          <cell r="JM813">
            <v>0</v>
          </cell>
          <cell r="JN813">
            <v>0</v>
          </cell>
          <cell r="JO813">
            <v>0</v>
          </cell>
          <cell r="JP813">
            <v>0</v>
          </cell>
          <cell r="JQ813">
            <v>0</v>
          </cell>
        </row>
        <row r="814">
          <cell r="D814" t="str">
            <v>MKT.EX.MED._.___.Mead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  <cell r="EJ814">
            <v>0</v>
          </cell>
          <cell r="EK814">
            <v>0</v>
          </cell>
          <cell r="EL814">
            <v>0</v>
          </cell>
          <cell r="EM814">
            <v>0</v>
          </cell>
          <cell r="EN814">
            <v>0</v>
          </cell>
          <cell r="EO814">
            <v>0</v>
          </cell>
          <cell r="EP814">
            <v>0</v>
          </cell>
          <cell r="EQ814">
            <v>0</v>
          </cell>
          <cell r="ER814">
            <v>0</v>
          </cell>
          <cell r="ES814">
            <v>0</v>
          </cell>
          <cell r="ET814">
            <v>0</v>
          </cell>
          <cell r="EU814">
            <v>0</v>
          </cell>
          <cell r="EV814">
            <v>0</v>
          </cell>
          <cell r="EW814">
            <v>0</v>
          </cell>
          <cell r="EX814">
            <v>0</v>
          </cell>
          <cell r="EY814">
            <v>0</v>
          </cell>
          <cell r="EZ814">
            <v>0</v>
          </cell>
          <cell r="FA814">
            <v>0</v>
          </cell>
          <cell r="FB814">
            <v>0</v>
          </cell>
          <cell r="FC814">
            <v>0</v>
          </cell>
          <cell r="FD814">
            <v>0</v>
          </cell>
          <cell r="FE814">
            <v>0</v>
          </cell>
          <cell r="FF814">
            <v>0</v>
          </cell>
          <cell r="FG814">
            <v>0</v>
          </cell>
          <cell r="FH814">
            <v>0</v>
          </cell>
          <cell r="FI814">
            <v>0</v>
          </cell>
          <cell r="FJ814">
            <v>0</v>
          </cell>
          <cell r="FK814">
            <v>0</v>
          </cell>
          <cell r="FL814">
            <v>0</v>
          </cell>
          <cell r="FM814">
            <v>0</v>
          </cell>
          <cell r="FN814">
            <v>0</v>
          </cell>
          <cell r="FO814">
            <v>0</v>
          </cell>
          <cell r="FP814">
            <v>0</v>
          </cell>
          <cell r="FQ814">
            <v>0</v>
          </cell>
          <cell r="FR814">
            <v>0</v>
          </cell>
          <cell r="FS814">
            <v>0</v>
          </cell>
          <cell r="FT814">
            <v>0</v>
          </cell>
          <cell r="FU814">
            <v>0</v>
          </cell>
          <cell r="FV814">
            <v>0</v>
          </cell>
          <cell r="FW814">
            <v>0</v>
          </cell>
          <cell r="FX814">
            <v>0</v>
          </cell>
          <cell r="FY814">
            <v>0</v>
          </cell>
          <cell r="FZ814">
            <v>0</v>
          </cell>
          <cell r="GA814">
            <v>0</v>
          </cell>
          <cell r="GB814">
            <v>0</v>
          </cell>
          <cell r="GC814">
            <v>0</v>
          </cell>
          <cell r="GD814">
            <v>0</v>
          </cell>
          <cell r="GE814">
            <v>0</v>
          </cell>
          <cell r="GF814">
            <v>0</v>
          </cell>
          <cell r="GG814">
            <v>0</v>
          </cell>
          <cell r="GH814">
            <v>0</v>
          </cell>
          <cell r="GI814">
            <v>0</v>
          </cell>
          <cell r="GJ814">
            <v>0</v>
          </cell>
          <cell r="GK814">
            <v>0</v>
          </cell>
          <cell r="GL814">
            <v>0</v>
          </cell>
          <cell r="GM814">
            <v>0</v>
          </cell>
          <cell r="GN814">
            <v>0</v>
          </cell>
          <cell r="GO814">
            <v>0</v>
          </cell>
          <cell r="GP814">
            <v>0</v>
          </cell>
          <cell r="GQ814">
            <v>0</v>
          </cell>
          <cell r="GR814">
            <v>0</v>
          </cell>
          <cell r="GS814">
            <v>0</v>
          </cell>
          <cell r="GT814">
            <v>0</v>
          </cell>
          <cell r="GU814">
            <v>0</v>
          </cell>
          <cell r="GV814">
            <v>0</v>
          </cell>
          <cell r="GW814">
            <v>0</v>
          </cell>
          <cell r="GX814">
            <v>0</v>
          </cell>
          <cell r="GY814">
            <v>0</v>
          </cell>
          <cell r="GZ814">
            <v>0</v>
          </cell>
          <cell r="HA814">
            <v>0</v>
          </cell>
          <cell r="HB814">
            <v>0</v>
          </cell>
          <cell r="HC814">
            <v>0</v>
          </cell>
          <cell r="HD814">
            <v>0</v>
          </cell>
          <cell r="HE814">
            <v>0</v>
          </cell>
          <cell r="HF814">
            <v>0</v>
          </cell>
          <cell r="HG814">
            <v>0</v>
          </cell>
          <cell r="HH814">
            <v>0</v>
          </cell>
          <cell r="HI814">
            <v>0</v>
          </cell>
          <cell r="HJ814">
            <v>0</v>
          </cell>
          <cell r="HK814">
            <v>0</v>
          </cell>
          <cell r="HL814">
            <v>0</v>
          </cell>
          <cell r="HM814">
            <v>0</v>
          </cell>
          <cell r="HN814">
            <v>0</v>
          </cell>
          <cell r="HO814">
            <v>0</v>
          </cell>
          <cell r="HP814">
            <v>0</v>
          </cell>
          <cell r="HQ814">
            <v>0</v>
          </cell>
          <cell r="HR814">
            <v>0</v>
          </cell>
          <cell r="HS814">
            <v>0</v>
          </cell>
          <cell r="HT814">
            <v>0</v>
          </cell>
          <cell r="HU814">
            <v>0</v>
          </cell>
          <cell r="HV814">
            <v>0</v>
          </cell>
          <cell r="HW814">
            <v>0</v>
          </cell>
          <cell r="HX814">
            <v>0</v>
          </cell>
          <cell r="HY814">
            <v>0</v>
          </cell>
          <cell r="HZ814">
            <v>0</v>
          </cell>
          <cell r="IA814">
            <v>0</v>
          </cell>
          <cell r="IB814">
            <v>0</v>
          </cell>
          <cell r="IC814">
            <v>0</v>
          </cell>
          <cell r="ID814">
            <v>0</v>
          </cell>
          <cell r="IE814">
            <v>0</v>
          </cell>
          <cell r="IF814">
            <v>0</v>
          </cell>
          <cell r="IG814">
            <v>0</v>
          </cell>
          <cell r="IH814">
            <v>0</v>
          </cell>
          <cell r="II814">
            <v>0</v>
          </cell>
          <cell r="IJ814">
            <v>0</v>
          </cell>
          <cell r="IK814">
            <v>0</v>
          </cell>
          <cell r="IL814">
            <v>0</v>
          </cell>
          <cell r="IM814">
            <v>0</v>
          </cell>
          <cell r="IN814">
            <v>0</v>
          </cell>
          <cell r="IO814">
            <v>0</v>
          </cell>
          <cell r="IP814">
            <v>0</v>
          </cell>
          <cell r="IQ814">
            <v>0</v>
          </cell>
          <cell r="IR814">
            <v>0</v>
          </cell>
          <cell r="IS814">
            <v>0</v>
          </cell>
          <cell r="IT814">
            <v>0</v>
          </cell>
          <cell r="IU814">
            <v>0</v>
          </cell>
          <cell r="IV814">
            <v>0</v>
          </cell>
          <cell r="IW814">
            <v>0</v>
          </cell>
          <cell r="IX814">
            <v>0</v>
          </cell>
          <cell r="IY814">
            <v>0</v>
          </cell>
          <cell r="IZ814">
            <v>0</v>
          </cell>
          <cell r="JA814">
            <v>0</v>
          </cell>
          <cell r="JB814">
            <v>0</v>
          </cell>
          <cell r="JC814">
            <v>0</v>
          </cell>
          <cell r="JD814">
            <v>0</v>
          </cell>
          <cell r="JE814">
            <v>0</v>
          </cell>
          <cell r="JF814">
            <v>0</v>
          </cell>
          <cell r="JG814">
            <v>0</v>
          </cell>
          <cell r="JH814">
            <v>0</v>
          </cell>
          <cell r="JI814">
            <v>0</v>
          </cell>
          <cell r="JJ814">
            <v>0</v>
          </cell>
          <cell r="JK814">
            <v>0</v>
          </cell>
          <cell r="JL814">
            <v>0</v>
          </cell>
          <cell r="JM814">
            <v>0</v>
          </cell>
          <cell r="JN814">
            <v>0</v>
          </cell>
          <cell r="JO814">
            <v>0</v>
          </cell>
          <cell r="JP814">
            <v>0</v>
          </cell>
          <cell r="JQ814">
            <v>0</v>
          </cell>
        </row>
        <row r="815">
          <cell r="D815" t="str">
            <v>MKT.EX.MNA._.___.Mona</v>
          </cell>
          <cell r="F815">
            <v>-17.478344681590045</v>
          </cell>
          <cell r="G815">
            <v>-59.740337491799949</v>
          </cell>
          <cell r="H815">
            <v>1.5863080332999857</v>
          </cell>
          <cell r="I815">
            <v>-24.862103728489956</v>
          </cell>
          <cell r="J815">
            <v>-86.014819632189983</v>
          </cell>
          <cell r="K815">
            <v>-41.801870090540092</v>
          </cell>
          <cell r="L815">
            <v>-115.63311038827999</v>
          </cell>
          <cell r="M815">
            <v>-60.965030237640008</v>
          </cell>
          <cell r="N815">
            <v>-80.960086780760093</v>
          </cell>
          <cell r="O815">
            <v>-32.269708011700004</v>
          </cell>
          <cell r="P815">
            <v>-22.189121701010009</v>
          </cell>
          <cell r="Q815">
            <v>-61.619132178219957</v>
          </cell>
          <cell r="R815">
            <v>-518.50776977433998</v>
          </cell>
          <cell r="S815">
            <v>-128.22103177133988</v>
          </cell>
          <cell r="T815">
            <v>-35.826208950450024</v>
          </cell>
          <cell r="U815">
            <v>-41.846565885469971</v>
          </cell>
          <cell r="V815">
            <v>-40.369349198940029</v>
          </cell>
          <cell r="W815">
            <v>-45.690133392139956</v>
          </cell>
          <cell r="X815">
            <v>-15.902198625759979</v>
          </cell>
          <cell r="Y815">
            <v>-21.056015315349953</v>
          </cell>
          <cell r="Z815">
            <v>-43.851987484749998</v>
          </cell>
          <cell r="AA815">
            <v>-34.263220088560161</v>
          </cell>
          <cell r="AB815">
            <v>-8.4267844213200078</v>
          </cell>
          <cell r="AC815">
            <v>-39.992687200190289</v>
          </cell>
          <cell r="AD815">
            <v>-63.06158744007007</v>
          </cell>
          <cell r="AE815">
            <v>-621.55693189208978</v>
          </cell>
          <cell r="AF815">
            <v>-140.50220054753981</v>
          </cell>
          <cell r="AG815">
            <v>-43.856695147500034</v>
          </cell>
          <cell r="AH815">
            <v>-18.485635227730057</v>
          </cell>
          <cell r="AI815">
            <v>-18.83265334460998</v>
          </cell>
          <cell r="AJ815">
            <v>-49.592683688050215</v>
          </cell>
          <cell r="AK815">
            <v>-23.468379177190059</v>
          </cell>
          <cell r="AL815">
            <v>-74.954852977419989</v>
          </cell>
          <cell r="AM815">
            <v>-61.444104551379951</v>
          </cell>
          <cell r="AN815">
            <v>-74.679835698139982</v>
          </cell>
          <cell r="AO815">
            <v>-12.208424019320034</v>
          </cell>
          <cell r="AP815">
            <v>-50.335884847050124</v>
          </cell>
          <cell r="AQ815">
            <v>-53.195582666159964</v>
          </cell>
          <cell r="AR815">
            <v>-420.2064172729597</v>
          </cell>
          <cell r="AS815">
            <v>-53.574653684899658</v>
          </cell>
          <cell r="AT815">
            <v>-79.012348365300056</v>
          </cell>
          <cell r="AU815">
            <v>-24.635826561180011</v>
          </cell>
          <cell r="AV815">
            <v>-12.681776720669973</v>
          </cell>
          <cell r="AW815">
            <v>-80.66261599225993</v>
          </cell>
          <cell r="AX815">
            <v>-6.4386451454699909</v>
          </cell>
          <cell r="AY815">
            <v>-4.8071746255599805</v>
          </cell>
          <cell r="AZ815">
            <v>-8.1247052437299772</v>
          </cell>
          <cell r="BA815">
            <v>-41.997481701109791</v>
          </cell>
          <cell r="BB815">
            <v>-24.142552980159962</v>
          </cell>
          <cell r="BC815">
            <v>-52.789005663210105</v>
          </cell>
          <cell r="BD815">
            <v>-31.339630589409921</v>
          </cell>
          <cell r="BE815">
            <v>-842.1789684987998</v>
          </cell>
          <cell r="BF815">
            <v>-118.26005446635963</v>
          </cell>
          <cell r="BG815">
            <v>-19.428556558789978</v>
          </cell>
          <cell r="BH815">
            <v>-91.006771442310011</v>
          </cell>
          <cell r="BI815">
            <v>-28.095384821400046</v>
          </cell>
          <cell r="BJ815">
            <v>-81.246065695379912</v>
          </cell>
          <cell r="BK815">
            <v>-30.933005995859958</v>
          </cell>
          <cell r="BL815">
            <v>-25.07018785196999</v>
          </cell>
          <cell r="BM815">
            <v>-81.939823718730167</v>
          </cell>
          <cell r="BN815">
            <v>-112.93332745890996</v>
          </cell>
          <cell r="BO815">
            <v>-64.679610045599929</v>
          </cell>
          <cell r="BP815">
            <v>-103.42302240177014</v>
          </cell>
          <cell r="BQ815">
            <v>-85.163158041719953</v>
          </cell>
          <cell r="BR815">
            <v>-891.57785011728083</v>
          </cell>
          <cell r="BS815">
            <v>-125.78097374045024</v>
          </cell>
          <cell r="BT815">
            <v>-55.608978289300012</v>
          </cell>
          <cell r="BU815">
            <v>-14.972511366480006</v>
          </cell>
          <cell r="BV815">
            <v>-90.101382663709956</v>
          </cell>
          <cell r="BW815">
            <v>-71.366141503569452</v>
          </cell>
          <cell r="BX815">
            <v>-55.893165697430391</v>
          </cell>
          <cell r="BY815">
            <v>-42.37660040628009</v>
          </cell>
          <cell r="BZ815">
            <v>-39.212986507549886</v>
          </cell>
          <cell r="CA815">
            <v>-184.45819316407005</v>
          </cell>
          <cell r="CB815">
            <v>-75.418114067260262</v>
          </cell>
          <cell r="CC815">
            <v>-76.840222866670047</v>
          </cell>
          <cell r="CD815">
            <v>-59.548579844509732</v>
          </cell>
          <cell r="CE815">
            <v>-601.49723402195013</v>
          </cell>
          <cell r="CF815">
            <v>-119.29645485713968</v>
          </cell>
          <cell r="CG815">
            <v>-38.19557752643999</v>
          </cell>
          <cell r="CH815">
            <v>-13.769442967759971</v>
          </cell>
          <cell r="CI815">
            <v>-33.492017030380111</v>
          </cell>
          <cell r="CJ815">
            <v>-107.37597671625963</v>
          </cell>
          <cell r="CK815">
            <v>-9.3361422806999599</v>
          </cell>
          <cell r="CL815">
            <v>-27.631237491140041</v>
          </cell>
          <cell r="CM815">
            <v>-36.284161514080097</v>
          </cell>
          <cell r="CN815">
            <v>-83.400860743849989</v>
          </cell>
          <cell r="CO815">
            <v>-25.114488310240006</v>
          </cell>
          <cell r="CP815">
            <v>-78.481955741620141</v>
          </cell>
          <cell r="CQ815">
            <v>-29.118918842339895</v>
          </cell>
          <cell r="CR815">
            <v>-461.74720245613207</v>
          </cell>
          <cell r="CS815">
            <v>-92.371785821309913</v>
          </cell>
          <cell r="CT815">
            <v>-21.380857190310024</v>
          </cell>
          <cell r="CU815">
            <v>-7.8080191490000175</v>
          </cell>
          <cell r="CV815">
            <v>-19.519069550589847</v>
          </cell>
          <cell r="CW815">
            <v>-26.72420092045013</v>
          </cell>
          <cell r="CX815">
            <v>-8.2851578257500478</v>
          </cell>
          <cell r="CY815">
            <v>-6.4215337057900683</v>
          </cell>
          <cell r="CZ815">
            <v>-24.146774560739914</v>
          </cell>
          <cell r="DA815">
            <v>-60.066932472329881</v>
          </cell>
          <cell r="DB815">
            <v>-33.388210539110048</v>
          </cell>
          <cell r="DC815">
            <v>-76.612612951779965</v>
          </cell>
          <cell r="DD815">
            <v>-85.022047768969969</v>
          </cell>
          <cell r="DE815">
            <v>-626.68704169442026</v>
          </cell>
          <cell r="DF815">
            <v>-113.17246348537992</v>
          </cell>
          <cell r="DG815">
            <v>-28.133294714030029</v>
          </cell>
          <cell r="DH815">
            <v>-19.32252353025001</v>
          </cell>
          <cell r="DI815">
            <v>-6.8260752088100105</v>
          </cell>
          <cell r="DJ815">
            <v>-5.1560023830395494</v>
          </cell>
          <cell r="DK815">
            <v>-16.309759690700048</v>
          </cell>
          <cell r="DL815">
            <v>-26.639329933079978</v>
          </cell>
          <cell r="DM815">
            <v>-52.053152825650159</v>
          </cell>
          <cell r="DN815">
            <v>-156.29345885911016</v>
          </cell>
          <cell r="DO815">
            <v>-44.450956151939977</v>
          </cell>
          <cell r="DP815">
            <v>-91.18197957584016</v>
          </cell>
          <cell r="DQ815">
            <v>-67.14804533659003</v>
          </cell>
          <cell r="DR815">
            <v>-751.41321586748199</v>
          </cell>
          <cell r="DS815">
            <v>-128.25449104843005</v>
          </cell>
          <cell r="DT815">
            <v>11.661144230280001</v>
          </cell>
          <cell r="DU815">
            <v>6.9443774656500636</v>
          </cell>
          <cell r="DV815">
            <v>-15.289743535190041</v>
          </cell>
          <cell r="DW815">
            <v>-84.708813617920441</v>
          </cell>
          <cell r="DX815">
            <v>4.6140155414200024</v>
          </cell>
          <cell r="DY815">
            <v>-10.710649309780024</v>
          </cell>
          <cell r="DZ815">
            <v>-81.678131269330038</v>
          </cell>
          <cell r="EA815">
            <v>-195.19656304068076</v>
          </cell>
          <cell r="EB815">
            <v>-71.785420684529925</v>
          </cell>
          <cell r="EC815">
            <v>-107.02748455944015</v>
          </cell>
          <cell r="ED815">
            <v>-79.981456039529803</v>
          </cell>
          <cell r="EE815">
            <v>-454.73707089382879</v>
          </cell>
          <cell r="EF815">
            <v>-115.1817846024901</v>
          </cell>
          <cell r="EG815">
            <v>-9.9357915890799973</v>
          </cell>
          <cell r="EH815">
            <v>-3.4024015016601652</v>
          </cell>
          <cell r="EI815">
            <v>-8.0049525340700711</v>
          </cell>
          <cell r="EJ815">
            <v>-28.335712208749555</v>
          </cell>
          <cell r="EK815">
            <v>-7.1750172995299693</v>
          </cell>
          <cell r="EL815">
            <v>-22.348597411869946</v>
          </cell>
          <cell r="EM815">
            <v>-85.452139144789953</v>
          </cell>
          <cell r="EN815">
            <v>-31.464083145409859</v>
          </cell>
          <cell r="EO815">
            <v>-64.096727617530064</v>
          </cell>
          <cell r="EP815">
            <v>-50.833073889429897</v>
          </cell>
          <cell r="EQ815">
            <v>-28.506789949219865</v>
          </cell>
          <cell r="ER815">
            <v>-479.30227276275218</v>
          </cell>
          <cell r="ES815">
            <v>-102.85333691088977</v>
          </cell>
          <cell r="ET815">
            <v>-17.286163965469996</v>
          </cell>
          <cell r="EU815">
            <v>-5.0506712196399803</v>
          </cell>
          <cell r="EV815">
            <v>-6.1265330932599795</v>
          </cell>
          <cell r="EW815">
            <v>-94.26454355855094</v>
          </cell>
          <cell r="EX815">
            <v>-30.978997027860004</v>
          </cell>
          <cell r="EY815">
            <v>-21.228763456029981</v>
          </cell>
          <cell r="EZ815">
            <v>-50.118997312029933</v>
          </cell>
          <cell r="FA815">
            <v>-23.872536436020027</v>
          </cell>
          <cell r="FB815">
            <v>-28.880626722079967</v>
          </cell>
          <cell r="FC815">
            <v>-48.951890230790013</v>
          </cell>
          <cell r="FD815">
            <v>-49.689212830129804</v>
          </cell>
          <cell r="FE815">
            <v>-951.29973882968989</v>
          </cell>
          <cell r="FF815">
            <v>-299.92504394208981</v>
          </cell>
          <cell r="FG815">
            <v>-23.900750426470026</v>
          </cell>
          <cell r="FH815">
            <v>-33.735853402850012</v>
          </cell>
          <cell r="FI815">
            <v>-32.478239892029933</v>
          </cell>
          <cell r="FJ815">
            <v>-69.579568169900085</v>
          </cell>
          <cell r="FK815">
            <v>-17.877016574619972</v>
          </cell>
          <cell r="FL815">
            <v>-19.666623203429992</v>
          </cell>
          <cell r="FM815">
            <v>-50.831885512940289</v>
          </cell>
          <cell r="FN815">
            <v>-169.94085138829064</v>
          </cell>
          <cell r="FO815">
            <v>-28.155392235130023</v>
          </cell>
          <cell r="FP815">
            <v>-103.94253609216014</v>
          </cell>
          <cell r="FQ815">
            <v>-101.26597798978014</v>
          </cell>
          <cell r="FR815">
            <v>-795.51514430119096</v>
          </cell>
          <cell r="FS815">
            <v>-309.18217273914024</v>
          </cell>
          <cell r="FT815">
            <v>-9.7988949922399797</v>
          </cell>
          <cell r="FU815">
            <v>-3.7576303751599198</v>
          </cell>
          <cell r="FV815">
            <v>-67.717136564440011</v>
          </cell>
          <cell r="FW815">
            <v>-20.442721369510082</v>
          </cell>
          <cell r="FX815">
            <v>-8.5666624440899852</v>
          </cell>
          <cell r="FY815">
            <v>-4.7601573878799854</v>
          </cell>
          <cell r="FZ815">
            <v>-79.248473209009944</v>
          </cell>
          <cell r="GA815">
            <v>-163.63814251884014</v>
          </cell>
          <cell r="GB815">
            <v>-52.654631011429956</v>
          </cell>
          <cell r="GC815">
            <v>1.6761863128301684</v>
          </cell>
          <cell r="GD815">
            <v>-77.424708002279885</v>
          </cell>
          <cell r="GE815">
            <v>-1042.5356889472478</v>
          </cell>
          <cell r="GF815">
            <v>-161.24295036354965</v>
          </cell>
          <cell r="GG815">
            <v>-50.585579061509947</v>
          </cell>
          <cell r="GH815">
            <v>-152.43684639747994</v>
          </cell>
          <cell r="GI815">
            <v>-17.955531067320067</v>
          </cell>
          <cell r="GJ815">
            <v>-77.544752811380249</v>
          </cell>
          <cell r="GK815">
            <v>-3.3235580561100164</v>
          </cell>
          <cell r="GL815">
            <v>-15.830200547810023</v>
          </cell>
          <cell r="GM815">
            <v>-105.94976959949008</v>
          </cell>
          <cell r="GN815">
            <v>-194.32976369889957</v>
          </cell>
          <cell r="GO815">
            <v>-62.463351519039918</v>
          </cell>
          <cell r="GP815">
            <v>-60.266068645089945</v>
          </cell>
          <cell r="GQ815">
            <v>-140.60731717956992</v>
          </cell>
          <cell r="GR815">
            <v>-1299.5061441816688</v>
          </cell>
          <cell r="GS815">
            <v>-241.22510411559028</v>
          </cell>
          <cell r="GT815">
            <v>-24.513348105540047</v>
          </cell>
          <cell r="GU815">
            <v>-90.841840338240047</v>
          </cell>
          <cell r="GV815">
            <v>9.4353282612000271</v>
          </cell>
          <cell r="GW815">
            <v>-40.641270884109872</v>
          </cell>
          <cell r="GX815">
            <v>-27.644352827490025</v>
          </cell>
          <cell r="GY815">
            <v>-74.565541271909865</v>
          </cell>
          <cell r="GZ815">
            <v>-101.21212515380012</v>
          </cell>
          <cell r="HA815">
            <v>-246.24876335462977</v>
          </cell>
          <cell r="HB815">
            <v>-121.90837481183007</v>
          </cell>
          <cell r="HC815">
            <v>-163.09158774439015</v>
          </cell>
          <cell r="HD815">
            <v>-177.0491638353401</v>
          </cell>
          <cell r="HE815">
            <v>-941.24338942335817</v>
          </cell>
          <cell r="HF815">
            <v>-56.241769913770213</v>
          </cell>
          <cell r="HG815">
            <v>-13.511335806249917</v>
          </cell>
          <cell r="HH815">
            <v>13.63309101082001</v>
          </cell>
          <cell r="HI815">
            <v>-17.417020579379994</v>
          </cell>
          <cell r="HJ815">
            <v>4.1495252194595196</v>
          </cell>
          <cell r="HK815">
            <v>-68.934297226919966</v>
          </cell>
          <cell r="HL815">
            <v>-55.539792015350031</v>
          </cell>
          <cell r="HM815">
            <v>-75.057892489449841</v>
          </cell>
          <cell r="HN815">
            <v>-286.33210471508846</v>
          </cell>
          <cell r="HO815">
            <v>-80.701213605479779</v>
          </cell>
          <cell r="HP815">
            <v>-87.858945961270138</v>
          </cell>
          <cell r="HQ815">
            <v>-217.43163334068004</v>
          </cell>
          <cell r="HR815">
            <v>-998.38448102981783</v>
          </cell>
          <cell r="HS815">
            <v>-55.641304826259784</v>
          </cell>
          <cell r="HT815">
            <v>-42.609257117229959</v>
          </cell>
          <cell r="HU815">
            <v>-18.252458717850004</v>
          </cell>
          <cell r="HV815">
            <v>-62.310682968709898</v>
          </cell>
          <cell r="HW815">
            <v>-69.878489044460139</v>
          </cell>
          <cell r="HX815">
            <v>-63.938834675690032</v>
          </cell>
          <cell r="HY815">
            <v>-62.81374943981973</v>
          </cell>
          <cell r="HZ815">
            <v>-191.25051179729962</v>
          </cell>
          <cell r="IA815">
            <v>-87.042293729488847</v>
          </cell>
          <cell r="IB815">
            <v>-135.93674332554974</v>
          </cell>
          <cell r="IC815">
            <v>-109.99506301314022</v>
          </cell>
          <cell r="ID815">
            <v>-98.715092374319738</v>
          </cell>
          <cell r="IE815">
            <v>-1445.2606198526082</v>
          </cell>
          <cell r="IF815">
            <v>-71.782447433160087</v>
          </cell>
          <cell r="IG815">
            <v>-75.854840551260168</v>
          </cell>
          <cell r="IH815">
            <v>-156.02326893376002</v>
          </cell>
          <cell r="II815">
            <v>-63.717847429110407</v>
          </cell>
          <cell r="IJ815">
            <v>-58.483165446009934</v>
          </cell>
          <cell r="IK815">
            <v>-113.3634722326899</v>
          </cell>
          <cell r="IL815">
            <v>-82.1824878136199</v>
          </cell>
          <cell r="IM815">
            <v>-143.48413774427945</v>
          </cell>
          <cell r="IN815">
            <v>-89.956865383119293</v>
          </cell>
          <cell r="IO815">
            <v>-61.034656046389955</v>
          </cell>
          <cell r="IP815">
            <v>-110.15897799302047</v>
          </cell>
          <cell r="IQ815">
            <v>-419.21845284618939</v>
          </cell>
          <cell r="IR815">
            <v>-1127.7637704755107</v>
          </cell>
          <cell r="IS815">
            <v>-77.892061586970613</v>
          </cell>
          <cell r="IT815">
            <v>-117.86700896738012</v>
          </cell>
          <cell r="IU815">
            <v>-140.37396813014993</v>
          </cell>
          <cell r="IV815">
            <v>-21.357931510490062</v>
          </cell>
          <cell r="IW815">
            <v>-74.744025492050241</v>
          </cell>
          <cell r="IX815">
            <v>-70.517321763060181</v>
          </cell>
          <cell r="IY815">
            <v>-130.61252358150023</v>
          </cell>
          <cell r="IZ815">
            <v>-112.31785142558147</v>
          </cell>
          <cell r="JA815">
            <v>-141.52512564920107</v>
          </cell>
          <cell r="JB815">
            <v>36.104249622110046</v>
          </cell>
          <cell r="JC815">
            <v>-68.689897388810095</v>
          </cell>
          <cell r="JD815">
            <v>-207.97030460241967</v>
          </cell>
          <cell r="JE815">
            <v>9.7778212196208187</v>
          </cell>
          <cell r="JF815">
            <v>1.492156536569837</v>
          </cell>
          <cell r="JG815">
            <v>-10.536730340800204</v>
          </cell>
          <cell r="JH815">
            <v>0</v>
          </cell>
          <cell r="JI815">
            <v>-8.0776878913902692</v>
          </cell>
          <cell r="JJ815">
            <v>-5.5084207013396735</v>
          </cell>
          <cell r="JK815">
            <v>-2.4262014794398965</v>
          </cell>
          <cell r="JL815">
            <v>4.8471219997736625E-5</v>
          </cell>
          <cell r="JM815">
            <v>29.159455997569239</v>
          </cell>
          <cell r="JN815">
            <v>0</v>
          </cell>
          <cell r="JO815">
            <v>1.5355412239098314</v>
          </cell>
          <cell r="JP815">
            <v>-0.14429117865984153</v>
          </cell>
          <cell r="JQ815">
            <v>4.2839505819802071</v>
          </cell>
        </row>
        <row r="816">
          <cell r="D816" t="str">
            <v>MKT.EX.NOB._.___.NOB</v>
          </cell>
          <cell r="F816">
            <v>-13.800472226260013</v>
          </cell>
          <cell r="G816">
            <v>-30.403088084409987</v>
          </cell>
          <cell r="H816">
            <v>-29.932103461890108</v>
          </cell>
          <cell r="I816">
            <v>-42.667845882460028</v>
          </cell>
          <cell r="J816">
            <v>-33.797591890859962</v>
          </cell>
          <cell r="K816">
            <v>-11.92102887114001</v>
          </cell>
          <cell r="L816">
            <v>-35.357475166050051</v>
          </cell>
          <cell r="M816">
            <v>-28.759504108509873</v>
          </cell>
          <cell r="N816">
            <v>-23.19349464651998</v>
          </cell>
          <cell r="O816">
            <v>2.9967724336500225</v>
          </cell>
          <cell r="P816">
            <v>-10.153093185009993</v>
          </cell>
          <cell r="Q816">
            <v>-16.210991709300004</v>
          </cell>
          <cell r="R816">
            <v>-104.60981894127963</v>
          </cell>
          <cell r="S816">
            <v>-0.76104934562005155</v>
          </cell>
          <cell r="T816">
            <v>-18.527067901899841</v>
          </cell>
          <cell r="U816">
            <v>-17.299498063829958</v>
          </cell>
          <cell r="V816">
            <v>-11.817799428529895</v>
          </cell>
          <cell r="W816">
            <v>-23.076144321549975</v>
          </cell>
          <cell r="X816">
            <v>-10.58220740325001</v>
          </cell>
          <cell r="Y816">
            <v>-12.092945964569935</v>
          </cell>
          <cell r="Z816">
            <v>-18.165354846609944</v>
          </cell>
          <cell r="AA816">
            <v>4.7873211305100085</v>
          </cell>
          <cell r="AB816">
            <v>4.8915756275799822</v>
          </cell>
          <cell r="AC816">
            <v>0</v>
          </cell>
          <cell r="AD816">
            <v>-1.9666484235099801</v>
          </cell>
          <cell r="AE816">
            <v>-156.72552029267081</v>
          </cell>
          <cell r="AF816">
            <v>11.70491502242993</v>
          </cell>
          <cell r="AG816">
            <v>-8.7232528194100496</v>
          </cell>
          <cell r="AH816">
            <v>-4.5502727427199829</v>
          </cell>
          <cell r="AI816">
            <v>-7.3970445075300972</v>
          </cell>
          <cell r="AJ816">
            <v>-38.388772569939988</v>
          </cell>
          <cell r="AK816">
            <v>-23.930938775380071</v>
          </cell>
          <cell r="AL816">
            <v>-34.116378126539985</v>
          </cell>
          <cell r="AM816">
            <v>-35.806506221910013</v>
          </cell>
          <cell r="AN816">
            <v>-2.2331458316401722</v>
          </cell>
          <cell r="AO816">
            <v>0.16690505693999569</v>
          </cell>
          <cell r="AP816">
            <v>-5.7860735433799846</v>
          </cell>
          <cell r="AQ816">
            <v>-7.6649552335900353</v>
          </cell>
          <cell r="AR816">
            <v>-257.38543817130994</v>
          </cell>
          <cell r="AS816">
            <v>-85.17601400551996</v>
          </cell>
          <cell r="AT816">
            <v>-9.0564383835699971</v>
          </cell>
          <cell r="AU816">
            <v>-0.52693532405999122</v>
          </cell>
          <cell r="AV816">
            <v>-6.6637331091799865</v>
          </cell>
          <cell r="AW816">
            <v>-35.482348581570079</v>
          </cell>
          <cell r="AX816">
            <v>-18.826369049129994</v>
          </cell>
          <cell r="AY816">
            <v>-48.04095898843002</v>
          </cell>
          <cell r="AZ816">
            <v>-26.933523234000006</v>
          </cell>
          <cell r="BA816">
            <v>-17.926663050990044</v>
          </cell>
          <cell r="BB816">
            <v>0</v>
          </cell>
          <cell r="BC816">
            <v>0</v>
          </cell>
          <cell r="BD816">
            <v>-8.7524544448600068</v>
          </cell>
          <cell r="BE816">
            <v>-252.32474962374909</v>
          </cell>
          <cell r="BF816">
            <v>0</v>
          </cell>
          <cell r="BG816">
            <v>-33.270473560170004</v>
          </cell>
          <cell r="BH816">
            <v>-1.9924539852899983</v>
          </cell>
          <cell r="BI816">
            <v>-13.253413045920013</v>
          </cell>
          <cell r="BJ816">
            <v>-26.11118543720994</v>
          </cell>
          <cell r="BK816">
            <v>-9.0974852520799345</v>
          </cell>
          <cell r="BL816">
            <v>-9.0288723724099782</v>
          </cell>
          <cell r="BM816">
            <v>-40.356477649229987</v>
          </cell>
          <cell r="BN816">
            <v>-66.464854907319989</v>
          </cell>
          <cell r="BO816">
            <v>-5.1303376593599985</v>
          </cell>
          <cell r="BP816">
            <v>-11.200067162980005</v>
          </cell>
          <cell r="BQ816">
            <v>-36.419128591780009</v>
          </cell>
          <cell r="BR816">
            <v>-191.99990441538966</v>
          </cell>
          <cell r="BS816">
            <v>-10.35524873032</v>
          </cell>
          <cell r="BT816">
            <v>-5.2676953156999957</v>
          </cell>
          <cell r="BU816">
            <v>-0.34012981008000054</v>
          </cell>
          <cell r="BV816">
            <v>-19.507052470839994</v>
          </cell>
          <cell r="BW816">
            <v>-10.685455870510111</v>
          </cell>
          <cell r="BX816">
            <v>-27.042301320689944</v>
          </cell>
          <cell r="BY816">
            <v>-19.288928725999995</v>
          </cell>
          <cell r="BZ816">
            <v>-25.423455785660053</v>
          </cell>
          <cell r="CA816">
            <v>2.8574875288300063</v>
          </cell>
          <cell r="CB816">
            <v>-26.786602066530008</v>
          </cell>
          <cell r="CC816">
            <v>-13.822044125360037</v>
          </cell>
          <cell r="CD816">
            <v>-36.338477722530058</v>
          </cell>
          <cell r="CE816">
            <v>-234.92422597702989</v>
          </cell>
          <cell r="CF816">
            <v>-59.872717749979998</v>
          </cell>
          <cell r="CG816">
            <v>-7.7621158125500003</v>
          </cell>
          <cell r="CH816">
            <v>-19.998597259000007</v>
          </cell>
          <cell r="CI816">
            <v>-28.116261059179976</v>
          </cell>
          <cell r="CJ816">
            <v>-11.808483483829946</v>
          </cell>
          <cell r="CK816">
            <v>-18.690159983710032</v>
          </cell>
          <cell r="CL816">
            <v>-1.9608273793600119</v>
          </cell>
          <cell r="CM816">
            <v>-15.273930335390048</v>
          </cell>
          <cell r="CN816">
            <v>-27.164391499689998</v>
          </cell>
          <cell r="CO816">
            <v>-23.556393959949986</v>
          </cell>
          <cell r="CP816">
            <v>-17.271230010729965</v>
          </cell>
          <cell r="CQ816">
            <v>-3.4491174436600005</v>
          </cell>
          <cell r="CR816">
            <v>-212.30157753717003</v>
          </cell>
          <cell r="CS816">
            <v>-15.151243639260006</v>
          </cell>
          <cell r="CT816">
            <v>-4.1927885322299971</v>
          </cell>
          <cell r="CU816">
            <v>-5.4457938337199892</v>
          </cell>
          <cell r="CV816">
            <v>-28.700920344569994</v>
          </cell>
          <cell r="CW816">
            <v>-18.340228144439948</v>
          </cell>
          <cell r="CX816">
            <v>-22.159554627750026</v>
          </cell>
          <cell r="CY816">
            <v>-1.1878838641999891</v>
          </cell>
          <cell r="CZ816">
            <v>-18.12402358150996</v>
          </cell>
          <cell r="DA816">
            <v>-33.124536136040092</v>
          </cell>
          <cell r="DB816">
            <v>0</v>
          </cell>
          <cell r="DC816">
            <v>-42.256487822730001</v>
          </cell>
          <cell r="DD816">
            <v>-23.618117010720013</v>
          </cell>
          <cell r="DE816">
            <v>-203.28619749133986</v>
          </cell>
          <cell r="DF816">
            <v>-13.937431845380004</v>
          </cell>
          <cell r="DG816">
            <v>1.2634299062899856</v>
          </cell>
          <cell r="DH816">
            <v>-0.12942157255000097</v>
          </cell>
          <cell r="DI816">
            <v>-15.821074787070017</v>
          </cell>
          <cell r="DJ816">
            <v>-21.01709254599001</v>
          </cell>
          <cell r="DK816">
            <v>-42.315585398170015</v>
          </cell>
          <cell r="DL816">
            <v>-10.583796324540003</v>
          </cell>
          <cell r="DM816">
            <v>-7.0059036967599866</v>
          </cell>
          <cell r="DN816">
            <v>-54.532738649569978</v>
          </cell>
          <cell r="DO816">
            <v>-8.853260105320004</v>
          </cell>
          <cell r="DP816">
            <v>-30.353322472279999</v>
          </cell>
          <cell r="DQ816">
            <v>0</v>
          </cell>
          <cell r="DR816">
            <v>-91.969793194579779</v>
          </cell>
          <cell r="DS816">
            <v>0</v>
          </cell>
          <cell r="DT816">
            <v>-6.54173380748</v>
          </cell>
          <cell r="DU816">
            <v>0</v>
          </cell>
          <cell r="DV816">
            <v>-8.6052323378699924</v>
          </cell>
          <cell r="DW816">
            <v>-5.0817174925300037</v>
          </cell>
          <cell r="DX816">
            <v>-8.3249655470799837</v>
          </cell>
          <cell r="DY816">
            <v>-5.6793237374399723</v>
          </cell>
          <cell r="DZ816">
            <v>-44.483404943480011</v>
          </cell>
          <cell r="EA816">
            <v>-13.253415328699987</v>
          </cell>
          <cell r="EB816">
            <v>0</v>
          </cell>
          <cell r="EC816">
            <v>0</v>
          </cell>
          <cell r="ED816">
            <v>0</v>
          </cell>
          <cell r="EE816">
            <v>-135.03841591709033</v>
          </cell>
          <cell r="EF816">
            <v>-8.3734479226099996</v>
          </cell>
          <cell r="EG816">
            <v>-3.1755249762200002</v>
          </cell>
          <cell r="EH816">
            <v>0.31731108553000809</v>
          </cell>
          <cell r="EI816">
            <v>-11.829647533100001</v>
          </cell>
          <cell r="EJ816">
            <v>4.9807778420017712E-2</v>
          </cell>
          <cell r="EK816">
            <v>-7.7601783127300052</v>
          </cell>
          <cell r="EL816">
            <v>-43.712509230030037</v>
          </cell>
          <cell r="EM816">
            <v>-42.477699277749998</v>
          </cell>
          <cell r="EN816">
            <v>-17.196008288379971</v>
          </cell>
          <cell r="EO816">
            <v>-10.23554248089</v>
          </cell>
          <cell r="EP816">
            <v>0</v>
          </cell>
          <cell r="EQ816">
            <v>9.3550232406699934</v>
          </cell>
          <cell r="ER816">
            <v>-78.250472223709949</v>
          </cell>
          <cell r="ES816">
            <v>-32.201007400839998</v>
          </cell>
          <cell r="ET816">
            <v>0</v>
          </cell>
          <cell r="EU816">
            <v>-1.3926858602499976</v>
          </cell>
          <cell r="EV816">
            <v>-9.5390530723900042</v>
          </cell>
          <cell r="EW816">
            <v>13.813377726690021</v>
          </cell>
          <cell r="EX816">
            <v>-10.355994466790008</v>
          </cell>
          <cell r="EY816">
            <v>-3.2725670009899659</v>
          </cell>
          <cell r="EZ816">
            <v>0</v>
          </cell>
          <cell r="FA816">
            <v>-12.67878323316998</v>
          </cell>
          <cell r="FB816">
            <v>-22.623758915969987</v>
          </cell>
          <cell r="FC816">
            <v>0</v>
          </cell>
          <cell r="FD816">
            <v>0</v>
          </cell>
          <cell r="FE816">
            <v>-189.92402066570025</v>
          </cell>
          <cell r="FF816">
            <v>0</v>
          </cell>
          <cell r="FG816">
            <v>-8.3654763058400192</v>
          </cell>
          <cell r="FH816">
            <v>0.74946732039001063</v>
          </cell>
          <cell r="FI816">
            <v>-5.9457332811799972</v>
          </cell>
          <cell r="FJ816">
            <v>-43.023064981829975</v>
          </cell>
          <cell r="FK816">
            <v>-5.1155524813199804</v>
          </cell>
          <cell r="FL816">
            <v>-6.0552711744199996</v>
          </cell>
          <cell r="FM816">
            <v>-35.13749845404999</v>
          </cell>
          <cell r="FN816">
            <v>-4.5302215664600567</v>
          </cell>
          <cell r="FO816">
            <v>0</v>
          </cell>
          <cell r="FP816">
            <v>-57.039419496850002</v>
          </cell>
          <cell r="FQ816">
            <v>-25.461250244140004</v>
          </cell>
          <cell r="FR816">
            <v>-187.29621737107936</v>
          </cell>
          <cell r="FS816">
            <v>-21.17704051138</v>
          </cell>
          <cell r="FT816">
            <v>-7.2498160473699897</v>
          </cell>
          <cell r="FU816">
            <v>-1.4200942234499792</v>
          </cell>
          <cell r="FV816">
            <v>-7.8485387346600106</v>
          </cell>
          <cell r="FW816">
            <v>-31.067302749050043</v>
          </cell>
          <cell r="FX816">
            <v>-6.5626347295499841</v>
          </cell>
          <cell r="FY816">
            <v>-3.4963399551700149</v>
          </cell>
          <cell r="FZ816">
            <v>-41.356456926930036</v>
          </cell>
          <cell r="GA816">
            <v>-18.905682898580039</v>
          </cell>
          <cell r="GB816">
            <v>-9.1490666088000125</v>
          </cell>
          <cell r="GC816">
            <v>-12.326874542249982</v>
          </cell>
          <cell r="GD816">
            <v>-26.736369443889998</v>
          </cell>
          <cell r="GE816">
            <v>-147.03270592950048</v>
          </cell>
          <cell r="GF816">
            <v>-17.666446538450003</v>
          </cell>
          <cell r="GG816">
            <v>0</v>
          </cell>
          <cell r="GH816">
            <v>0</v>
          </cell>
          <cell r="GI816">
            <v>-12.551461904599989</v>
          </cell>
          <cell r="GJ816">
            <v>-12.306846277840009</v>
          </cell>
          <cell r="GK816">
            <v>-6.461098430909999</v>
          </cell>
          <cell r="GL816">
            <v>-5.625310919469996</v>
          </cell>
          <cell r="GM816">
            <v>0</v>
          </cell>
          <cell r="GN816">
            <v>-38.975548643860066</v>
          </cell>
          <cell r="GO816">
            <v>-20.117643341970009</v>
          </cell>
          <cell r="GP816">
            <v>0.58243267375000585</v>
          </cell>
          <cell r="GQ816">
            <v>-33.910782546150031</v>
          </cell>
          <cell r="GR816">
            <v>-196.33656460346015</v>
          </cell>
          <cell r="GS816">
            <v>0</v>
          </cell>
          <cell r="GT816">
            <v>8.2843010096500009</v>
          </cell>
          <cell r="GU816">
            <v>-0.66196936797999228</v>
          </cell>
          <cell r="GV816">
            <v>0</v>
          </cell>
          <cell r="GW816">
            <v>-25.863660951889983</v>
          </cell>
          <cell r="GX816">
            <v>-9.091080809199994</v>
          </cell>
          <cell r="GY816">
            <v>-77.82371369645</v>
          </cell>
          <cell r="GZ816">
            <v>-14.355427149709953</v>
          </cell>
          <cell r="HA816">
            <v>-26.365793298580002</v>
          </cell>
          <cell r="HB816">
            <v>-9.9823985568299989</v>
          </cell>
          <cell r="HC816">
            <v>-10.062309620259995</v>
          </cell>
          <cell r="HD816">
            <v>-30.414512162210002</v>
          </cell>
          <cell r="HE816">
            <v>-105.39875290017972</v>
          </cell>
          <cell r="HF816">
            <v>21.459325125219998</v>
          </cell>
          <cell r="HG816">
            <v>-3.4722607330200077</v>
          </cell>
          <cell r="HH816">
            <v>-12.480460353129999</v>
          </cell>
          <cell r="HI816">
            <v>-9.8855837860900095</v>
          </cell>
          <cell r="HJ816">
            <v>-15.687679087649997</v>
          </cell>
          <cell r="HK816">
            <v>-9.5758890324700019</v>
          </cell>
          <cell r="HL816">
            <v>-11.272248524030005</v>
          </cell>
          <cell r="HM816">
            <v>-40.567991593820011</v>
          </cell>
          <cell r="HN816">
            <v>-1.2590522070013321E-2</v>
          </cell>
          <cell r="HO816">
            <v>-3.3804747424399011</v>
          </cell>
          <cell r="HP816">
            <v>-1.1154684147300031</v>
          </cell>
          <cell r="HQ816">
            <v>-19.407431235950014</v>
          </cell>
          <cell r="HR816">
            <v>-311.36887025023952</v>
          </cell>
          <cell r="HS816">
            <v>-33.347835403349961</v>
          </cell>
          <cell r="HT816">
            <v>-10.038055656899985</v>
          </cell>
          <cell r="HU816">
            <v>-43.185378932209971</v>
          </cell>
          <cell r="HV816">
            <v>-62.916621389939991</v>
          </cell>
          <cell r="HW816">
            <v>-1.5985641410399865</v>
          </cell>
          <cell r="HX816">
            <v>-10.569452368600025</v>
          </cell>
          <cell r="HY816">
            <v>0</v>
          </cell>
          <cell r="HZ816">
            <v>-26.148909647709957</v>
          </cell>
          <cell r="IA816">
            <v>-12.742068060650126</v>
          </cell>
          <cell r="IB816">
            <v>-28.695053238790024</v>
          </cell>
          <cell r="IC816">
            <v>-49.505159045599953</v>
          </cell>
          <cell r="ID816">
            <v>-32.621772365449942</v>
          </cell>
          <cell r="IE816">
            <v>-429.16012012398005</v>
          </cell>
          <cell r="IF816">
            <v>-29.700213533100012</v>
          </cell>
          <cell r="IG816">
            <v>0</v>
          </cell>
          <cell r="IH816">
            <v>-24.257995202549978</v>
          </cell>
          <cell r="II816">
            <v>-42.223592593810054</v>
          </cell>
          <cell r="IJ816">
            <v>-21.61730320273</v>
          </cell>
          <cell r="IK816">
            <v>0</v>
          </cell>
          <cell r="IL816">
            <v>0</v>
          </cell>
          <cell r="IM816">
            <v>-90.096210351990067</v>
          </cell>
          <cell r="IN816">
            <v>-28.288471623470059</v>
          </cell>
          <cell r="IO816">
            <v>-86.318388250750104</v>
          </cell>
          <cell r="IP816">
            <v>-73.786827031759969</v>
          </cell>
          <cell r="IQ816">
            <v>-32.87111833382005</v>
          </cell>
          <cell r="IR816">
            <v>-364.15495071860096</v>
          </cell>
          <cell r="IS816">
            <v>-7.6287801243199169</v>
          </cell>
          <cell r="IT816">
            <v>-29.145310426840012</v>
          </cell>
          <cell r="IU816">
            <v>-75.557926120789944</v>
          </cell>
          <cell r="IV816">
            <v>-16.48084292658001</v>
          </cell>
          <cell r="IW816">
            <v>-0.33243926412001201</v>
          </cell>
          <cell r="IX816">
            <v>-0.36061687553998922</v>
          </cell>
          <cell r="IY816">
            <v>-0.16354919230002452</v>
          </cell>
          <cell r="IZ816">
            <v>-87.718974142710067</v>
          </cell>
          <cell r="JA816">
            <v>-101.61744491226</v>
          </cell>
          <cell r="JB816">
            <v>-33.277519059200017</v>
          </cell>
          <cell r="JC816">
            <v>7.5736229627599414</v>
          </cell>
          <cell r="JD816">
            <v>-19.44517063669997</v>
          </cell>
          <cell r="JE816">
            <v>49.465987582037997</v>
          </cell>
          <cell r="JF816">
            <v>0</v>
          </cell>
          <cell r="JG816">
            <v>0</v>
          </cell>
          <cell r="JH816">
            <v>0</v>
          </cell>
          <cell r="JI816">
            <v>5.7672912965600176</v>
          </cell>
          <cell r="JJ816">
            <v>-17.159046107280062</v>
          </cell>
          <cell r="JK816">
            <v>17.160852412580027</v>
          </cell>
          <cell r="JL816">
            <v>0</v>
          </cell>
          <cell r="JM816">
            <v>63.509844994889818</v>
          </cell>
          <cell r="JN816">
            <v>1.1335688842498257</v>
          </cell>
          <cell r="JO816">
            <v>-20.946523898959981</v>
          </cell>
          <cell r="JP816">
            <v>0</v>
          </cell>
          <cell r="JQ816">
            <v>0</v>
          </cell>
        </row>
        <row r="817">
          <cell r="D817" t="str">
            <v>MKT.EX.PLV._.___.Palo Verde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  <cell r="EJ817">
            <v>0</v>
          </cell>
          <cell r="EK817">
            <v>0</v>
          </cell>
          <cell r="EL817">
            <v>0</v>
          </cell>
          <cell r="EM817">
            <v>0</v>
          </cell>
          <cell r="EN817">
            <v>0</v>
          </cell>
          <cell r="EO817">
            <v>0</v>
          </cell>
          <cell r="EP817">
            <v>0</v>
          </cell>
          <cell r="EQ817">
            <v>0</v>
          </cell>
          <cell r="ER817">
            <v>0</v>
          </cell>
          <cell r="ES817">
            <v>0</v>
          </cell>
          <cell r="ET817">
            <v>0</v>
          </cell>
          <cell r="EU817">
            <v>0</v>
          </cell>
          <cell r="EV817">
            <v>0</v>
          </cell>
          <cell r="EW817">
            <v>0</v>
          </cell>
          <cell r="EX817">
            <v>0</v>
          </cell>
          <cell r="EY817">
            <v>0</v>
          </cell>
          <cell r="EZ817">
            <v>0</v>
          </cell>
          <cell r="FA817">
            <v>0</v>
          </cell>
          <cell r="FB817">
            <v>0</v>
          </cell>
          <cell r="FC817">
            <v>0</v>
          </cell>
          <cell r="FD817">
            <v>0</v>
          </cell>
          <cell r="FE817">
            <v>0</v>
          </cell>
          <cell r="FF817">
            <v>0</v>
          </cell>
          <cell r="FG817">
            <v>0</v>
          </cell>
          <cell r="FH817">
            <v>0</v>
          </cell>
          <cell r="FI817">
            <v>0</v>
          </cell>
          <cell r="FJ817">
            <v>0</v>
          </cell>
          <cell r="FK817">
            <v>0</v>
          </cell>
          <cell r="FL817">
            <v>0</v>
          </cell>
          <cell r="FM817">
            <v>0</v>
          </cell>
          <cell r="FN817">
            <v>0</v>
          </cell>
          <cell r="FO817">
            <v>0</v>
          </cell>
          <cell r="FP817">
            <v>0</v>
          </cell>
          <cell r="FQ817">
            <v>0</v>
          </cell>
          <cell r="FR817">
            <v>0</v>
          </cell>
          <cell r="FS817">
            <v>0</v>
          </cell>
          <cell r="FT817">
            <v>0</v>
          </cell>
          <cell r="FU817">
            <v>0</v>
          </cell>
          <cell r="FV817">
            <v>0</v>
          </cell>
          <cell r="FW817">
            <v>0</v>
          </cell>
          <cell r="FX817">
            <v>0</v>
          </cell>
          <cell r="FY817">
            <v>0</v>
          </cell>
          <cell r="FZ817">
            <v>0</v>
          </cell>
          <cell r="GA817">
            <v>0</v>
          </cell>
          <cell r="GB817">
            <v>0</v>
          </cell>
          <cell r="GC817">
            <v>0</v>
          </cell>
          <cell r="GD817">
            <v>0</v>
          </cell>
          <cell r="GE817">
            <v>0</v>
          </cell>
          <cell r="GF817">
            <v>0</v>
          </cell>
          <cell r="GG817">
            <v>0</v>
          </cell>
          <cell r="GH817">
            <v>0</v>
          </cell>
          <cell r="GI817">
            <v>0</v>
          </cell>
          <cell r="GJ817">
            <v>0</v>
          </cell>
          <cell r="GK817">
            <v>0</v>
          </cell>
          <cell r="GL817">
            <v>0</v>
          </cell>
          <cell r="GM817">
            <v>0</v>
          </cell>
          <cell r="GN817">
            <v>0</v>
          </cell>
          <cell r="GO817">
            <v>0</v>
          </cell>
          <cell r="GP817">
            <v>0</v>
          </cell>
          <cell r="GQ817">
            <v>0</v>
          </cell>
          <cell r="GR817">
            <v>0</v>
          </cell>
          <cell r="GS817">
            <v>0</v>
          </cell>
          <cell r="GT817">
            <v>0</v>
          </cell>
          <cell r="GU817">
            <v>0</v>
          </cell>
          <cell r="GV817">
            <v>0</v>
          </cell>
          <cell r="GW817">
            <v>0</v>
          </cell>
          <cell r="GX817">
            <v>0</v>
          </cell>
          <cell r="GY817">
            <v>0</v>
          </cell>
          <cell r="GZ817">
            <v>0</v>
          </cell>
          <cell r="HA817">
            <v>0</v>
          </cell>
          <cell r="HB817">
            <v>0</v>
          </cell>
          <cell r="HC817">
            <v>0</v>
          </cell>
          <cell r="HD817">
            <v>0</v>
          </cell>
          <cell r="HE817">
            <v>0</v>
          </cell>
          <cell r="HF817">
            <v>0</v>
          </cell>
          <cell r="HG817">
            <v>0</v>
          </cell>
          <cell r="HH817">
            <v>0</v>
          </cell>
          <cell r="HI817">
            <v>0</v>
          </cell>
          <cell r="HJ817">
            <v>0</v>
          </cell>
          <cell r="HK817">
            <v>0</v>
          </cell>
          <cell r="HL817">
            <v>0</v>
          </cell>
          <cell r="HM817">
            <v>0</v>
          </cell>
          <cell r="HN817">
            <v>0</v>
          </cell>
          <cell r="HO817">
            <v>0</v>
          </cell>
          <cell r="HP817">
            <v>0</v>
          </cell>
          <cell r="HQ817">
            <v>0</v>
          </cell>
          <cell r="HR817">
            <v>0</v>
          </cell>
          <cell r="HS817">
            <v>0</v>
          </cell>
          <cell r="HT817">
            <v>0</v>
          </cell>
          <cell r="HU817">
            <v>0</v>
          </cell>
          <cell r="HV817">
            <v>0</v>
          </cell>
          <cell r="HW817">
            <v>0</v>
          </cell>
          <cell r="HX817">
            <v>0</v>
          </cell>
          <cell r="HY817">
            <v>0</v>
          </cell>
          <cell r="HZ817">
            <v>0</v>
          </cell>
          <cell r="IA817">
            <v>0</v>
          </cell>
          <cell r="IB817">
            <v>0</v>
          </cell>
          <cell r="IC817">
            <v>0</v>
          </cell>
          <cell r="ID817">
            <v>0</v>
          </cell>
          <cell r="IE817">
            <v>0</v>
          </cell>
          <cell r="IF817">
            <v>0</v>
          </cell>
          <cell r="IG817">
            <v>0</v>
          </cell>
          <cell r="IH817">
            <v>0</v>
          </cell>
          <cell r="II817">
            <v>0</v>
          </cell>
          <cell r="IJ817">
            <v>0</v>
          </cell>
          <cell r="IK817">
            <v>0</v>
          </cell>
          <cell r="IL817">
            <v>0</v>
          </cell>
          <cell r="IM817">
            <v>0</v>
          </cell>
          <cell r="IN817">
            <v>0</v>
          </cell>
          <cell r="IO817">
            <v>0</v>
          </cell>
          <cell r="IP817">
            <v>0</v>
          </cell>
          <cell r="IQ817">
            <v>0</v>
          </cell>
          <cell r="IR817">
            <v>0</v>
          </cell>
          <cell r="IS817">
            <v>0</v>
          </cell>
          <cell r="IT817">
            <v>0</v>
          </cell>
          <cell r="IU817">
            <v>0</v>
          </cell>
          <cell r="IV817">
            <v>0</v>
          </cell>
          <cell r="IW817">
            <v>0</v>
          </cell>
          <cell r="IX817">
            <v>0</v>
          </cell>
          <cell r="IY817">
            <v>0</v>
          </cell>
          <cell r="IZ817">
            <v>0</v>
          </cell>
          <cell r="JA817">
            <v>0</v>
          </cell>
          <cell r="JB817">
            <v>0</v>
          </cell>
          <cell r="JC817">
            <v>0</v>
          </cell>
          <cell r="JD817">
            <v>0</v>
          </cell>
          <cell r="JE817">
            <v>0</v>
          </cell>
          <cell r="JF817">
            <v>0</v>
          </cell>
          <cell r="JG817">
            <v>0</v>
          </cell>
          <cell r="JH817">
            <v>0</v>
          </cell>
          <cell r="JI817">
            <v>0</v>
          </cell>
          <cell r="JJ817">
            <v>0</v>
          </cell>
          <cell r="JK817">
            <v>0</v>
          </cell>
          <cell r="JL817">
            <v>0</v>
          </cell>
          <cell r="JM817">
            <v>0</v>
          </cell>
          <cell r="JN817">
            <v>0</v>
          </cell>
          <cell r="JO817">
            <v>0</v>
          </cell>
          <cell r="JP817">
            <v>0</v>
          </cell>
          <cell r="JQ817">
            <v>0</v>
          </cell>
        </row>
        <row r="818">
          <cell r="D818" t="str">
            <v>MKT.EX.WYE._.___.WyomingE</v>
          </cell>
          <cell r="F818">
            <v>-53.069639133590044</v>
          </cell>
          <cell r="G818">
            <v>-76.987431336940062</v>
          </cell>
          <cell r="H818">
            <v>-7.3593501610100418</v>
          </cell>
          <cell r="I818">
            <v>-32.839030099630122</v>
          </cell>
          <cell r="J818">
            <v>-189.4250806699597</v>
          </cell>
          <cell r="K818">
            <v>-33.640054784729728</v>
          </cell>
          <cell r="L818">
            <v>-154.1323071754</v>
          </cell>
          <cell r="M818">
            <v>-145.3853252150999</v>
          </cell>
          <cell r="N818">
            <v>-180.09048478963973</v>
          </cell>
          <cell r="O818">
            <v>-46.645760118810131</v>
          </cell>
          <cell r="P818">
            <v>-63.889167942709946</v>
          </cell>
          <cell r="Q818">
            <v>-20.683293090019788</v>
          </cell>
          <cell r="R818">
            <v>-705.24825899453936</v>
          </cell>
          <cell r="S818">
            <v>-89.653501556589617</v>
          </cell>
          <cell r="T818">
            <v>-61.908823297229787</v>
          </cell>
          <cell r="U818">
            <v>-51.079211582730068</v>
          </cell>
          <cell r="V818">
            <v>-76.72119879700017</v>
          </cell>
          <cell r="W818">
            <v>-80.24897760826002</v>
          </cell>
          <cell r="X818">
            <v>-50.104689797280002</v>
          </cell>
          <cell r="Y818">
            <v>-41.325311547520073</v>
          </cell>
          <cell r="Z818">
            <v>-40.273666376650056</v>
          </cell>
          <cell r="AA818">
            <v>-59.542851920890143</v>
          </cell>
          <cell r="AB818">
            <v>-14.251962661870039</v>
          </cell>
          <cell r="AC818">
            <v>-111.85945742222975</v>
          </cell>
          <cell r="AD818">
            <v>-28.278606426289798</v>
          </cell>
          <cell r="AE818">
            <v>-875.73724537003909</v>
          </cell>
          <cell r="AF818">
            <v>-42.734297755159901</v>
          </cell>
          <cell r="AG818">
            <v>-62.354556700450075</v>
          </cell>
          <cell r="AH818">
            <v>-59.767996086350195</v>
          </cell>
          <cell r="AI818">
            <v>-24.045436347250188</v>
          </cell>
          <cell r="AJ818">
            <v>-62.144140102850088</v>
          </cell>
          <cell r="AK818">
            <v>-41.257746184840016</v>
          </cell>
          <cell r="AL818">
            <v>-145.96410723293008</v>
          </cell>
          <cell r="AM818">
            <v>-88.065253602639984</v>
          </cell>
          <cell r="AN818">
            <v>-119.07964043957986</v>
          </cell>
          <cell r="AO818">
            <v>-61.39326388152989</v>
          </cell>
          <cell r="AP818">
            <v>-128.43545980912972</v>
          </cell>
          <cell r="AQ818">
            <v>-40.495347227330001</v>
          </cell>
          <cell r="AR818">
            <v>-1814.0821710254568</v>
          </cell>
          <cell r="AS818">
            <v>-206.1585996590602</v>
          </cell>
          <cell r="AT818">
            <v>-301.95889488685862</v>
          </cell>
          <cell r="AU818">
            <v>-57.799770095320127</v>
          </cell>
          <cell r="AV818">
            <v>-162.25057458083984</v>
          </cell>
          <cell r="AW818">
            <v>-263.09981665710075</v>
          </cell>
          <cell r="AX818">
            <v>-100.9677098697498</v>
          </cell>
          <cell r="AY818">
            <v>-99.241538870800014</v>
          </cell>
          <cell r="AZ818">
            <v>-90.999708395419987</v>
          </cell>
          <cell r="BA818">
            <v>-169.34457331259046</v>
          </cell>
          <cell r="BB818">
            <v>-52.515595589140048</v>
          </cell>
          <cell r="BC818">
            <v>-182.19249007460985</v>
          </cell>
          <cell r="BD818">
            <v>-127.55289903396988</v>
          </cell>
          <cell r="BE818">
            <v>-2673.8359503571701</v>
          </cell>
          <cell r="BF818">
            <v>-162.77047857637081</v>
          </cell>
          <cell r="BG818">
            <v>-178.51371197247954</v>
          </cell>
          <cell r="BH818">
            <v>-163.65363856977024</v>
          </cell>
          <cell r="BI818">
            <v>-109.16073813284038</v>
          </cell>
          <cell r="BJ818">
            <v>-340.81226290473842</v>
          </cell>
          <cell r="BK818">
            <v>-160.42621748912006</v>
          </cell>
          <cell r="BL818">
            <v>-192.05362615060994</v>
          </cell>
          <cell r="BM818">
            <v>-390.21108905699975</v>
          </cell>
          <cell r="BN818">
            <v>-347.59958654740012</v>
          </cell>
          <cell r="BO818">
            <v>-166.31557702697955</v>
          </cell>
          <cell r="BP818">
            <v>-297.75949647618927</v>
          </cell>
          <cell r="BQ818">
            <v>-164.5595274536704</v>
          </cell>
          <cell r="BR818">
            <v>-3896.0005603737955</v>
          </cell>
          <cell r="BS818">
            <v>-206.94637957975101</v>
          </cell>
          <cell r="BT818">
            <v>-179.58645818034984</v>
          </cell>
          <cell r="BU818">
            <v>-201.9468697634702</v>
          </cell>
          <cell r="BV818">
            <v>-363.13210567582973</v>
          </cell>
          <cell r="BW818">
            <v>-552.68055938152975</v>
          </cell>
          <cell r="BX818">
            <v>-457.16181771244192</v>
          </cell>
          <cell r="BY818">
            <v>-359.57882860157952</v>
          </cell>
          <cell r="BZ818">
            <v>-508.99869817225954</v>
          </cell>
          <cell r="CA818">
            <v>-453.84729714383957</v>
          </cell>
          <cell r="CB818">
            <v>-138.66170068537031</v>
          </cell>
          <cell r="CC818">
            <v>-211.51593471845808</v>
          </cell>
          <cell r="CD818">
            <v>-261.94391075890962</v>
          </cell>
          <cell r="CE818">
            <v>-2638.1906853237451</v>
          </cell>
          <cell r="CF818">
            <v>-167.30601654645034</v>
          </cell>
          <cell r="CG818">
            <v>-79.688069135840578</v>
          </cell>
          <cell r="CH818">
            <v>-120.82019817603</v>
          </cell>
          <cell r="CI818">
            <v>-346.22866366013932</v>
          </cell>
          <cell r="CJ818">
            <v>-445.90247664256003</v>
          </cell>
          <cell r="CK818">
            <v>-191.24355986126011</v>
          </cell>
          <cell r="CL818">
            <v>-401.52631092625143</v>
          </cell>
          <cell r="CM818">
            <v>-146.23749585419</v>
          </cell>
          <cell r="CN818">
            <v>-479.14835356659023</v>
          </cell>
          <cell r="CO818">
            <v>-40.960176971610281</v>
          </cell>
          <cell r="CP818">
            <v>-191.78787313260091</v>
          </cell>
          <cell r="CQ818">
            <v>-27.341490850230457</v>
          </cell>
          <cell r="CR818">
            <v>-2582.8798048442404</v>
          </cell>
          <cell r="CS818">
            <v>-271.00836781036969</v>
          </cell>
          <cell r="CT818">
            <v>-118.86834533600995</v>
          </cell>
          <cell r="CU818">
            <v>-184.56317810881973</v>
          </cell>
          <cell r="CV818">
            <v>-261.60452301714031</v>
          </cell>
          <cell r="CW818">
            <v>-422.12536702255056</v>
          </cell>
          <cell r="CX818">
            <v>-195.58920558972022</v>
          </cell>
          <cell r="CY818">
            <v>-220.09148242914034</v>
          </cell>
          <cell r="CZ818">
            <v>-89.484691584880011</v>
          </cell>
          <cell r="DA818">
            <v>-223.26911714516973</v>
          </cell>
          <cell r="DB818">
            <v>-203.08883520290988</v>
          </cell>
          <cell r="DC818">
            <v>-263.69906588397998</v>
          </cell>
          <cell r="DD818">
            <v>-129.48762571355019</v>
          </cell>
          <cell r="DE818">
            <v>-2369.0677342679919</v>
          </cell>
          <cell r="DF818">
            <v>-136.94042430110994</v>
          </cell>
          <cell r="DG818">
            <v>-85.737938126750123</v>
          </cell>
          <cell r="DH818">
            <v>-158.61331793926013</v>
          </cell>
          <cell r="DI818">
            <v>-176.75600034383024</v>
          </cell>
          <cell r="DJ818">
            <v>-495.40820226040069</v>
          </cell>
          <cell r="DK818">
            <v>-257.81054163041063</v>
          </cell>
          <cell r="DL818">
            <v>-179.44459108148931</v>
          </cell>
          <cell r="DM818">
            <v>-87.683742507770006</v>
          </cell>
          <cell r="DN818">
            <v>-313.75241995442047</v>
          </cell>
          <cell r="DO818">
            <v>-173.71403092491994</v>
          </cell>
          <cell r="DP818">
            <v>-207.67649687020048</v>
          </cell>
          <cell r="DQ818">
            <v>-95.530028327430045</v>
          </cell>
          <cell r="DR818">
            <v>-2478.6809655065845</v>
          </cell>
          <cell r="DS818">
            <v>-140.74804117082022</v>
          </cell>
          <cell r="DT818">
            <v>-203.15084176046958</v>
          </cell>
          <cell r="DU818">
            <v>-145.95288786531046</v>
          </cell>
          <cell r="DV818">
            <v>-272.59612941209025</v>
          </cell>
          <cell r="DW818">
            <v>-271.05791409938047</v>
          </cell>
          <cell r="DX818">
            <v>-331.52215005152948</v>
          </cell>
          <cell r="DY818">
            <v>-241.86288976529977</v>
          </cell>
          <cell r="DZ818">
            <v>-48.361246749899806</v>
          </cell>
          <cell r="EA818">
            <v>-405.28212846617043</v>
          </cell>
          <cell r="EB818">
            <v>-34.787440634340101</v>
          </cell>
          <cell r="EC818">
            <v>-79.737235285209863</v>
          </cell>
          <cell r="ED818">
            <v>-303.62206024606985</v>
          </cell>
          <cell r="EE818">
            <v>-2291.5362200388081</v>
          </cell>
          <cell r="EF818">
            <v>-114.64720712666985</v>
          </cell>
          <cell r="EG818">
            <v>-92.640800836520157</v>
          </cell>
          <cell r="EH818">
            <v>-190.48349334197997</v>
          </cell>
          <cell r="EI818">
            <v>-213.76758721224951</v>
          </cell>
          <cell r="EJ818">
            <v>-407.14029654783008</v>
          </cell>
          <cell r="EK818">
            <v>-278.65288536136995</v>
          </cell>
          <cell r="EL818">
            <v>-179.29961614918966</v>
          </cell>
          <cell r="EM818">
            <v>-28.413003534680001</v>
          </cell>
          <cell r="EN818">
            <v>-522.85740610617086</v>
          </cell>
          <cell r="EO818">
            <v>-66.879784495999843</v>
          </cell>
          <cell r="EP818">
            <v>-101.3997846319503</v>
          </cell>
          <cell r="EQ818">
            <v>-95.354354694189624</v>
          </cell>
          <cell r="ER818">
            <v>-2560.4181845285129</v>
          </cell>
          <cell r="ES818">
            <v>-96.933628410119127</v>
          </cell>
          <cell r="ET818">
            <v>-143.22670528284016</v>
          </cell>
          <cell r="EU818">
            <v>-141.93645031888991</v>
          </cell>
          <cell r="EV818">
            <v>-243.59819154180968</v>
          </cell>
          <cell r="EW818">
            <v>-596.4581502907904</v>
          </cell>
          <cell r="EX818">
            <v>-301.97693124656962</v>
          </cell>
          <cell r="EY818">
            <v>-166.2038910230699</v>
          </cell>
          <cell r="EZ818">
            <v>-79.865532375009934</v>
          </cell>
          <cell r="FA818">
            <v>-216.05966064201016</v>
          </cell>
          <cell r="FB818">
            <v>-159.46693508312001</v>
          </cell>
          <cell r="FC818">
            <v>-129.39707168437008</v>
          </cell>
          <cell r="FD818">
            <v>-285.2950366299101</v>
          </cell>
          <cell r="FE818">
            <v>-3136.9202004258404</v>
          </cell>
          <cell r="FF818">
            <v>-100.32332684416997</v>
          </cell>
          <cell r="FG818">
            <v>-140.31803372050035</v>
          </cell>
          <cell r="FH818">
            <v>-167.4661717828003</v>
          </cell>
          <cell r="FI818">
            <v>-261.59401850523136</v>
          </cell>
          <cell r="FJ818">
            <v>-678.45767623876964</v>
          </cell>
          <cell r="FK818">
            <v>-317.46600679827134</v>
          </cell>
          <cell r="FL818">
            <v>-446.22447272485988</v>
          </cell>
          <cell r="FM818">
            <v>-248.71306376247003</v>
          </cell>
          <cell r="FN818">
            <v>-315.65482006251932</v>
          </cell>
          <cell r="FO818">
            <v>-101.14643192467997</v>
          </cell>
          <cell r="FP818">
            <v>-221.40133466786983</v>
          </cell>
          <cell r="FQ818">
            <v>-138.15484339371005</v>
          </cell>
          <cell r="FR818">
            <v>-4110.880928523984</v>
          </cell>
          <cell r="FS818">
            <v>-248.44681569958084</v>
          </cell>
          <cell r="FT818">
            <v>-88.571478368889984</v>
          </cell>
          <cell r="FU818">
            <v>-250.92788754584967</v>
          </cell>
          <cell r="FV818">
            <v>-478.22245369036955</v>
          </cell>
          <cell r="FW818">
            <v>-843.91311154123287</v>
          </cell>
          <cell r="FX818">
            <v>-441.59334725955159</v>
          </cell>
          <cell r="FY818">
            <v>-438.27396109125857</v>
          </cell>
          <cell r="FZ818">
            <v>-195.35708702187958</v>
          </cell>
          <cell r="GA818">
            <v>-591.56444357616056</v>
          </cell>
          <cell r="GB818">
            <v>-149.80441078795002</v>
          </cell>
          <cell r="GC818">
            <v>-208.65929672375978</v>
          </cell>
          <cell r="GD818">
            <v>-175.54663521749967</v>
          </cell>
          <cell r="GE818">
            <v>-5127.5590745021764</v>
          </cell>
          <cell r="GF818">
            <v>-407.37729696003998</v>
          </cell>
          <cell r="GG818">
            <v>-501.12220792470907</v>
          </cell>
          <cell r="GH818">
            <v>-215.62119321629029</v>
          </cell>
          <cell r="GI818">
            <v>-614.27220233432035</v>
          </cell>
          <cell r="GJ818">
            <v>-906.90622468348556</v>
          </cell>
          <cell r="GK818">
            <v>-571.67490728981102</v>
          </cell>
          <cell r="GL818">
            <v>-377.40629297592113</v>
          </cell>
          <cell r="GM818">
            <v>-268.45035198489995</v>
          </cell>
          <cell r="GN818">
            <v>-476.64315645674105</v>
          </cell>
          <cell r="GO818">
            <v>-268.76181244220993</v>
          </cell>
          <cell r="GP818">
            <v>-155.31922411321966</v>
          </cell>
          <cell r="GQ818">
            <v>-364.00420412054063</v>
          </cell>
          <cell r="GR818">
            <v>-5630.5193708935694</v>
          </cell>
          <cell r="GS818">
            <v>-275.68949391905971</v>
          </cell>
          <cell r="GT818">
            <v>-253.5110052056807</v>
          </cell>
          <cell r="GU818">
            <v>-237.67556443969011</v>
          </cell>
          <cell r="GV818">
            <v>-555.85972990656046</v>
          </cell>
          <cell r="GW818">
            <v>-968.91233723880578</v>
          </cell>
          <cell r="GX818">
            <v>-783.62031796982683</v>
          </cell>
          <cell r="GY818">
            <v>-583.7985168802079</v>
          </cell>
          <cell r="GZ818">
            <v>-788.47135777441054</v>
          </cell>
          <cell r="HA818">
            <v>-580.052713960662</v>
          </cell>
          <cell r="HB818">
            <v>-71.289263051400212</v>
          </cell>
          <cell r="HC818">
            <v>-216.82861421042026</v>
          </cell>
          <cell r="HD818">
            <v>-314.81045633686063</v>
          </cell>
          <cell r="HE818">
            <v>-6374.1207588067919</v>
          </cell>
          <cell r="HF818">
            <v>-242.90367373452955</v>
          </cell>
          <cell r="HG818">
            <v>-204.84792914979971</v>
          </cell>
          <cell r="HH818">
            <v>-320.08797467538034</v>
          </cell>
          <cell r="HI818">
            <v>-671.75065444558277</v>
          </cell>
          <cell r="HJ818">
            <v>-844.78674459194008</v>
          </cell>
          <cell r="HK818">
            <v>-850.91934799786031</v>
          </cell>
          <cell r="HL818">
            <v>-674.32935132835155</v>
          </cell>
          <cell r="HM818">
            <v>-785.14340946929224</v>
          </cell>
          <cell r="HN818">
            <v>-701.62615814258788</v>
          </cell>
          <cell r="HO818">
            <v>-473.90605690804932</v>
          </cell>
          <cell r="HP818">
            <v>-408.46446482441024</v>
          </cell>
          <cell r="HQ818">
            <v>-195.35499353900923</v>
          </cell>
          <cell r="HR818">
            <v>-7503.6098472086596</v>
          </cell>
          <cell r="HS818">
            <v>-585.40302689166856</v>
          </cell>
          <cell r="HT818">
            <v>-222.72461074735111</v>
          </cell>
          <cell r="HU818">
            <v>-430.99113103182026</v>
          </cell>
          <cell r="HV818">
            <v>-727.04083045653351</v>
          </cell>
          <cell r="HW818">
            <v>-876.11506017619104</v>
          </cell>
          <cell r="HX818">
            <v>-526.93744776578933</v>
          </cell>
          <cell r="HY818">
            <v>-841.01612773884517</v>
          </cell>
          <cell r="HZ818">
            <v>-995.3752037869981</v>
          </cell>
          <cell r="IA818">
            <v>-906.15212621723003</v>
          </cell>
          <cell r="IB818">
            <v>-279.15437268550886</v>
          </cell>
          <cell r="IC818">
            <v>-823.80148037412891</v>
          </cell>
          <cell r="ID818">
            <v>-288.8984293366093</v>
          </cell>
          <cell r="IE818">
            <v>-10405.671450993133</v>
          </cell>
          <cell r="IF818">
            <v>-580.17582957255945</v>
          </cell>
          <cell r="IG818">
            <v>-531.32140322542909</v>
          </cell>
          <cell r="IH818">
            <v>-526.99411579381831</v>
          </cell>
          <cell r="II818">
            <v>-945.24251121495763</v>
          </cell>
          <cell r="IJ818">
            <v>-1214.7928005527065</v>
          </cell>
          <cell r="IK818">
            <v>-620.46986301376091</v>
          </cell>
          <cell r="IL818">
            <v>-1217.0119092375717</v>
          </cell>
          <cell r="IM818">
            <v>-1518.2005706737909</v>
          </cell>
          <cell r="IN818">
            <v>-927.32456776223989</v>
          </cell>
          <cell r="IO818">
            <v>-306.40408525699968</v>
          </cell>
          <cell r="IP818">
            <v>-1134.5569026773683</v>
          </cell>
          <cell r="IQ818">
            <v>-883.17689201193116</v>
          </cell>
          <cell r="IR818">
            <v>-10181.20493754535</v>
          </cell>
          <cell r="IS818">
            <v>-682.9676359663099</v>
          </cell>
          <cell r="IT818">
            <v>-485.87936939669817</v>
          </cell>
          <cell r="IU818">
            <v>-559.70043194797108</v>
          </cell>
          <cell r="IV818">
            <v>-509.33077839067846</v>
          </cell>
          <cell r="IW818">
            <v>-911.26443924418709</v>
          </cell>
          <cell r="IX818">
            <v>-756.36606866123839</v>
          </cell>
          <cell r="IY818">
            <v>-911.53963682549511</v>
          </cell>
          <cell r="IZ818">
            <v>-1906.5489017147665</v>
          </cell>
          <cell r="JA818">
            <v>-675.65595224828576</v>
          </cell>
          <cell r="JB818">
            <v>-914.21221174413859</v>
          </cell>
          <cell r="JC818">
            <v>-699.50203038940708</v>
          </cell>
          <cell r="JD818">
            <v>-1168.2374810161818</v>
          </cell>
          <cell r="JE818">
            <v>-35.575728671858087</v>
          </cell>
          <cell r="JF818">
            <v>-22.542011017931145</v>
          </cell>
          <cell r="JG818">
            <v>-23.549405593339543</v>
          </cell>
          <cell r="JH818">
            <v>-20.694580581960508</v>
          </cell>
          <cell r="JI818">
            <v>-2.4692165352607844</v>
          </cell>
          <cell r="JJ818">
            <v>78.795741781097604</v>
          </cell>
          <cell r="JK818">
            <v>1.6914872282613942</v>
          </cell>
          <cell r="JL818">
            <v>-138.93125714273629</v>
          </cell>
          <cell r="JM818">
            <v>146.53040265868913</v>
          </cell>
          <cell r="JN818">
            <v>-5.6072591105476022E-3</v>
          </cell>
          <cell r="JO818">
            <v>-35.265571146130242</v>
          </cell>
          <cell r="JP818">
            <v>6.0935817091376521E-3</v>
          </cell>
          <cell r="JQ818">
            <v>-19.141804645161756</v>
          </cell>
        </row>
        <row r="819">
          <cell r="F819">
            <v>-127.25103297255009</v>
          </cell>
          <cell r="G819">
            <v>-219.1792849818703</v>
          </cell>
          <cell r="H819">
            <v>-97.034694469790566</v>
          </cell>
          <cell r="I819">
            <v>-351.58382946181973</v>
          </cell>
          <cell r="J819">
            <v>-540.84594616933009</v>
          </cell>
          <cell r="K819">
            <v>-153.5654970293308</v>
          </cell>
          <cell r="L819">
            <v>-822.30124515212992</v>
          </cell>
          <cell r="M819">
            <v>-816.70028236906001</v>
          </cell>
          <cell r="N819">
            <v>-360.34652535115993</v>
          </cell>
          <cell r="O819">
            <v>-94.479065535260133</v>
          </cell>
          <cell r="P819">
            <v>-196.56491777999963</v>
          </cell>
          <cell r="Q819">
            <v>-322.02012989935793</v>
          </cell>
          <cell r="R819">
            <v>-3146.6209727204405</v>
          </cell>
          <cell r="S819">
            <v>-268.98943483933908</v>
          </cell>
          <cell r="T819">
            <v>-221.65203672185999</v>
          </cell>
          <cell r="U819">
            <v>-309.06896290262057</v>
          </cell>
          <cell r="V819">
            <v>-255.67543305267009</v>
          </cell>
          <cell r="W819">
            <v>-572.64120939895929</v>
          </cell>
          <cell r="X819">
            <v>-289.81540185163885</v>
          </cell>
          <cell r="Y819">
            <v>-362.39407479334022</v>
          </cell>
          <cell r="Z819">
            <v>-441.23752525082</v>
          </cell>
          <cell r="AA819">
            <v>-160.17841752796039</v>
          </cell>
          <cell r="AB819">
            <v>-24.224399811870057</v>
          </cell>
          <cell r="AC819">
            <v>-169.62488937076068</v>
          </cell>
          <cell r="AD819">
            <v>-71.11918719859932</v>
          </cell>
          <cell r="AE819">
            <v>-3331.3134609813933</v>
          </cell>
          <cell r="AF819">
            <v>-62.418264777610148</v>
          </cell>
          <cell r="AG819">
            <v>-264.87639085132105</v>
          </cell>
          <cell r="AH819">
            <v>-128.87896380906022</v>
          </cell>
          <cell r="AI819">
            <v>-126.72244137548023</v>
          </cell>
          <cell r="AJ819">
            <v>-336.26390378829092</v>
          </cell>
          <cell r="AK819">
            <v>-197.55783370814061</v>
          </cell>
          <cell r="AL819">
            <v>-723.1130683663614</v>
          </cell>
          <cell r="AM819">
            <v>-783.82840349441722</v>
          </cell>
          <cell r="AN819">
            <v>-316.76687078391024</v>
          </cell>
          <cell r="AO819">
            <v>-89.213785742229902</v>
          </cell>
          <cell r="AP819">
            <v>-222.04073060544988</v>
          </cell>
          <cell r="AQ819">
            <v>-79.63280367913012</v>
          </cell>
          <cell r="AR819">
            <v>-4131.495419789273</v>
          </cell>
          <cell r="AS819">
            <v>-358.96122767339966</v>
          </cell>
          <cell r="AT819">
            <v>-523.03974925771854</v>
          </cell>
          <cell r="AU819">
            <v>-171.68416573118998</v>
          </cell>
          <cell r="AV819">
            <v>-220.96902349996981</v>
          </cell>
          <cell r="AW819">
            <v>-580.76635112924123</v>
          </cell>
          <cell r="AX819">
            <v>-355.7673099807389</v>
          </cell>
          <cell r="AY819">
            <v>-512.37067483328246</v>
          </cell>
          <cell r="AZ819">
            <v>-400.93973927961179</v>
          </cell>
          <cell r="BA819">
            <v>-448.51980027540048</v>
          </cell>
          <cell r="BB819">
            <v>-82.147315018660038</v>
          </cell>
          <cell r="BC819">
            <v>-237.84485175000009</v>
          </cell>
          <cell r="BD819">
            <v>-238.48521136007002</v>
          </cell>
          <cell r="BE819">
            <v>-5854.6230844111269</v>
          </cell>
          <cell r="BF819">
            <v>-351.74681885597056</v>
          </cell>
          <cell r="BG819">
            <v>-446.15605283223886</v>
          </cell>
          <cell r="BH819">
            <v>-345.57421651518052</v>
          </cell>
          <cell r="BI819">
            <v>-297.04562584777068</v>
          </cell>
          <cell r="BJ819">
            <v>-613.83346338946831</v>
          </cell>
          <cell r="BK819">
            <v>-348.03033608427904</v>
          </cell>
          <cell r="BL819">
            <v>-641.65072715329006</v>
          </cell>
          <cell r="BM819">
            <v>-810.38260037686086</v>
          </cell>
          <cell r="BN819">
            <v>-920.28410030013947</v>
          </cell>
          <cell r="BO819">
            <v>-260.6074778528191</v>
          </cell>
          <cell r="BP819">
            <v>-447.67598261280909</v>
          </cell>
          <cell r="BQ819">
            <v>-371.63568259029125</v>
          </cell>
          <cell r="BR819">
            <v>-6961.4495046493685</v>
          </cell>
          <cell r="BS819">
            <v>-465.75456006299191</v>
          </cell>
          <cell r="BT819">
            <v>-457.65847605949966</v>
          </cell>
          <cell r="BU819">
            <v>-402.54479737845031</v>
          </cell>
          <cell r="BV819">
            <v>-716.46690661228968</v>
          </cell>
          <cell r="BW819">
            <v>-788.67808258250807</v>
          </cell>
          <cell r="BX819">
            <v>-855.56171056478343</v>
          </cell>
          <cell r="BY819">
            <v>-602.31252462621887</v>
          </cell>
          <cell r="BZ819">
            <v>-740.57164212975022</v>
          </cell>
          <cell r="CA819">
            <v>-767.82300360208137</v>
          </cell>
          <cell r="CB819">
            <v>-302.59276482356108</v>
          </cell>
          <cell r="CC819">
            <v>-383.4045768090873</v>
          </cell>
          <cell r="CD819">
            <v>-478.08045939813928</v>
          </cell>
          <cell r="CE819">
            <v>-5083.9217419725028</v>
          </cell>
          <cell r="CF819">
            <v>-439.70153386461061</v>
          </cell>
          <cell r="CG819">
            <v>-325.15965743371089</v>
          </cell>
          <cell r="CH819">
            <v>-338.84546833053992</v>
          </cell>
          <cell r="CI819">
            <v>-648.27233196578891</v>
          </cell>
          <cell r="CJ819">
            <v>-648.89032089132888</v>
          </cell>
          <cell r="CK819">
            <v>-463.63582367313938</v>
          </cell>
          <cell r="CL819">
            <v>-561.97126555947125</v>
          </cell>
          <cell r="CM819">
            <v>-259.0291184856701</v>
          </cell>
          <cell r="CN819">
            <v>-675.00852139146991</v>
          </cell>
          <cell r="CO819">
            <v>-175.07344180992004</v>
          </cell>
          <cell r="CP819">
            <v>-383.18362918649109</v>
          </cell>
          <cell r="CQ819">
            <v>-165.15062938035135</v>
          </cell>
          <cell r="CR819">
            <v>-4604.7356302542903</v>
          </cell>
          <cell r="CS819">
            <v>-422.04941271184907</v>
          </cell>
          <cell r="CT819">
            <v>-177.25365292390006</v>
          </cell>
          <cell r="CU819">
            <v>-415.25746070239984</v>
          </cell>
          <cell r="CV819">
            <v>-440.87098025524028</v>
          </cell>
          <cell r="CW819">
            <v>-512.76790241463095</v>
          </cell>
          <cell r="CX819">
            <v>-303.69779852347892</v>
          </cell>
          <cell r="CY819">
            <v>-446.53749188852089</v>
          </cell>
          <cell r="CZ819">
            <v>-237.13816712576954</v>
          </cell>
          <cell r="DA819">
            <v>-407.57845536061905</v>
          </cell>
          <cell r="DB819">
            <v>-281.70360281392004</v>
          </cell>
          <cell r="DC819">
            <v>-571.6034985080596</v>
          </cell>
          <cell r="DD819">
            <v>-388.27720702590977</v>
          </cell>
          <cell r="DE819">
            <v>-4306.552035032204</v>
          </cell>
          <cell r="DF819">
            <v>-406.96706351435023</v>
          </cell>
          <cell r="DG819">
            <v>-201.90347629760072</v>
          </cell>
          <cell r="DH819">
            <v>-267.5878010051602</v>
          </cell>
          <cell r="DI819">
            <v>-270.0602639618096</v>
          </cell>
          <cell r="DJ819">
            <v>-588.40006120197904</v>
          </cell>
          <cell r="DK819">
            <v>-449.72075945345023</v>
          </cell>
          <cell r="DL819">
            <v>-264.87381549479869</v>
          </cell>
          <cell r="DM819">
            <v>-190.27105390876022</v>
          </cell>
          <cell r="DN819">
            <v>-719.13258164086074</v>
          </cell>
          <cell r="DO819">
            <v>-274.42291294036022</v>
          </cell>
          <cell r="DP819">
            <v>-447.84954261063103</v>
          </cell>
          <cell r="DQ819">
            <v>-225.36270300243996</v>
          </cell>
          <cell r="DR819">
            <v>-4569.1644592437297</v>
          </cell>
          <cell r="DS819">
            <v>-302.44519352797033</v>
          </cell>
          <cell r="DT819">
            <v>-314.3535447382892</v>
          </cell>
          <cell r="DU819">
            <v>-239.24086572865025</v>
          </cell>
          <cell r="DV819">
            <v>-390.24317781255013</v>
          </cell>
          <cell r="DW819">
            <v>-400.9053952448503</v>
          </cell>
          <cell r="DX819">
            <v>-498.33011646317937</v>
          </cell>
          <cell r="DY819">
            <v>-322.18840640430972</v>
          </cell>
          <cell r="DZ819">
            <v>-265.95380591104959</v>
          </cell>
          <cell r="EA819">
            <v>-843.25198968004042</v>
          </cell>
          <cell r="EB819">
            <v>-136.96940496327011</v>
          </cell>
          <cell r="EC819">
            <v>-263.22668965001958</v>
          </cell>
          <cell r="ED819">
            <v>-592.05586911954924</v>
          </cell>
          <cell r="EE819">
            <v>-3989.9236973869556</v>
          </cell>
          <cell r="EF819">
            <v>-327.67394740591953</v>
          </cell>
          <cell r="EG819">
            <v>-177.83333121686064</v>
          </cell>
          <cell r="EH819">
            <v>-249.18845710825008</v>
          </cell>
          <cell r="EI819">
            <v>-307.97544014392815</v>
          </cell>
          <cell r="EJ819">
            <v>-560.34065761774946</v>
          </cell>
          <cell r="EK819">
            <v>-375.79115376796017</v>
          </cell>
          <cell r="EL819">
            <v>-330.28226248739884</v>
          </cell>
          <cell r="EM819">
            <v>-436.25360256844988</v>
          </cell>
          <cell r="EN819">
            <v>-627.20151780969081</v>
          </cell>
          <cell r="EO819">
            <v>-217.55493386567014</v>
          </cell>
          <cell r="EP819">
            <v>-182.33339868146049</v>
          </cell>
          <cell r="EQ819">
            <v>-197.49499471361923</v>
          </cell>
          <cell r="ER819">
            <v>-4461.132359248506</v>
          </cell>
          <cell r="ES819">
            <v>-330.25303689326938</v>
          </cell>
          <cell r="ET819">
            <v>-261.11699330209922</v>
          </cell>
          <cell r="EU819">
            <v>-243.77812328421987</v>
          </cell>
          <cell r="EV819">
            <v>-369.21011068198004</v>
          </cell>
          <cell r="EW819">
            <v>-748.25549004763161</v>
          </cell>
          <cell r="EX819">
            <v>-520.37872665159921</v>
          </cell>
          <cell r="EY819">
            <v>-437.7722050459497</v>
          </cell>
          <cell r="EZ819">
            <v>-314.89590673231942</v>
          </cell>
          <cell r="FA819">
            <v>-294.00217227459052</v>
          </cell>
          <cell r="FB819">
            <v>-292.29461483719933</v>
          </cell>
          <cell r="FC819">
            <v>-216.86382363584016</v>
          </cell>
          <cell r="FD819">
            <v>-432.31115586180022</v>
          </cell>
          <cell r="FE819">
            <v>-5306.5693768531055</v>
          </cell>
          <cell r="FF819">
            <v>-477.33805770420986</v>
          </cell>
          <cell r="FG819">
            <v>-236.36210149023009</v>
          </cell>
          <cell r="FH819">
            <v>-356.27026489590025</v>
          </cell>
          <cell r="FI819">
            <v>-420.12474908689182</v>
          </cell>
          <cell r="FJ819">
            <v>-888.39282404349979</v>
          </cell>
          <cell r="FK819">
            <v>-369.55726169575064</v>
          </cell>
          <cell r="FL819">
            <v>-610.07388105502923</v>
          </cell>
          <cell r="FM819">
            <v>-363.09561611271056</v>
          </cell>
          <cell r="FN819">
            <v>-665.03015943463106</v>
          </cell>
          <cell r="FO819">
            <v>-171.5221004406701</v>
          </cell>
          <cell r="FP819">
            <v>-429.22116659723997</v>
          </cell>
          <cell r="FQ819">
            <v>-319.58119429637009</v>
          </cell>
          <cell r="FR819">
            <v>-6655.098063386904</v>
          </cell>
          <cell r="FS819">
            <v>-652.02344682387047</v>
          </cell>
          <cell r="FT819">
            <v>-184.60366791050001</v>
          </cell>
          <cell r="FU819">
            <v>-347.36516923823979</v>
          </cell>
          <cell r="FV819">
            <v>-639.07336153268989</v>
          </cell>
          <cell r="FW819">
            <v>-1117.0188009158628</v>
          </cell>
          <cell r="FX819">
            <v>-549.96410863168148</v>
          </cell>
          <cell r="FY819">
            <v>-531.26049722442804</v>
          </cell>
          <cell r="FZ819">
            <v>-532.4571391071695</v>
          </cell>
          <cell r="GA819">
            <v>-1024.2232436023423</v>
          </cell>
          <cell r="GB819">
            <v>-330.05878249750003</v>
          </cell>
          <cell r="GC819">
            <v>-293.1720452936197</v>
          </cell>
          <cell r="GD819">
            <v>-453.87780060899968</v>
          </cell>
          <cell r="GE819">
            <v>-7673.5800208710134</v>
          </cell>
          <cell r="GF819">
            <v>-688.00432906641072</v>
          </cell>
          <cell r="GG819">
            <v>-596.10497235956973</v>
          </cell>
          <cell r="GH819">
            <v>-598.14603057359045</v>
          </cell>
          <cell r="GI819">
            <v>-727.96037048085964</v>
          </cell>
          <cell r="GJ819">
            <v>-1140.5530327315246</v>
          </cell>
          <cell r="GK819">
            <v>-676.9712218631621</v>
          </cell>
          <cell r="GL819">
            <v>-452.39095821679075</v>
          </cell>
          <cell r="GM819">
            <v>-400.43684221327931</v>
          </cell>
          <cell r="GN819">
            <v>-1043.907066527041</v>
          </cell>
          <cell r="GO819">
            <v>-411.20475360191995</v>
          </cell>
          <cell r="GP819">
            <v>-273.27791876758965</v>
          </cell>
          <cell r="GQ819">
            <v>-664.62252446928142</v>
          </cell>
          <cell r="GR819">
            <v>-8932.9222379343264</v>
          </cell>
          <cell r="GS819">
            <v>-575.41674190261983</v>
          </cell>
          <cell r="GT819">
            <v>-303.03667817873065</v>
          </cell>
          <cell r="GU819">
            <v>-585.4065508399101</v>
          </cell>
          <cell r="GV819">
            <v>-588.07169171782061</v>
          </cell>
          <cell r="GW819">
            <v>-1131.7950990220052</v>
          </cell>
          <cell r="GX819">
            <v>-926.96769336890793</v>
          </cell>
          <cell r="GY819">
            <v>-841.54167600507753</v>
          </cell>
          <cell r="GZ819">
            <v>-1236.08433152016</v>
          </cell>
          <cell r="HA819">
            <v>-1114.1889455003729</v>
          </cell>
          <cell r="HB819">
            <v>-262.67371729229035</v>
          </cell>
          <cell r="HC819">
            <v>-492.68828029178076</v>
          </cell>
          <cell r="HD819">
            <v>-875.05083229465163</v>
          </cell>
          <cell r="HE819">
            <v>-9490.2842054978246</v>
          </cell>
          <cell r="HF819">
            <v>-398.52828184257032</v>
          </cell>
          <cell r="HG819">
            <v>-432.96391536791089</v>
          </cell>
          <cell r="HH819">
            <v>-543.90825035499984</v>
          </cell>
          <cell r="HI819">
            <v>-725.25099783786209</v>
          </cell>
          <cell r="HJ819">
            <v>-864.06669728098132</v>
          </cell>
          <cell r="HK819">
            <v>-973.85830670625</v>
          </cell>
          <cell r="HL819">
            <v>-884.51855130289186</v>
          </cell>
          <cell r="HM819">
            <v>-1145.3549806215742</v>
          </cell>
          <cell r="HN819">
            <v>-1372.542472193647</v>
          </cell>
          <cell r="HO819">
            <v>-857.44148810181105</v>
          </cell>
          <cell r="HP819">
            <v>-606.52510284889104</v>
          </cell>
          <cell r="HQ819">
            <v>-685.32516103843955</v>
          </cell>
          <cell r="HR819">
            <v>-11775.400596455322</v>
          </cell>
          <cell r="HS819">
            <v>-820.92806459646636</v>
          </cell>
          <cell r="HT819">
            <v>-374.44380171441117</v>
          </cell>
          <cell r="HU819">
            <v>-862.18084963812089</v>
          </cell>
          <cell r="HV819">
            <v>-1020.2748700208831</v>
          </cell>
          <cell r="HW819">
            <v>-956.79879612455261</v>
          </cell>
          <cell r="HX819">
            <v>-718.82485886024733</v>
          </cell>
          <cell r="HY819">
            <v>-1026.1738114131949</v>
          </cell>
          <cell r="HZ819">
            <v>-1642.2704258528283</v>
          </cell>
          <cell r="IA819">
            <v>-1386.4467620030482</v>
          </cell>
          <cell r="IB819">
            <v>-843.39160047438781</v>
          </cell>
          <cell r="IC819">
            <v>-1240.3194400526372</v>
          </cell>
          <cell r="ID819">
            <v>-883.34731570456643</v>
          </cell>
          <cell r="IE819">
            <v>-15211.48183837955</v>
          </cell>
          <cell r="IF819">
            <v>-794.24821473121119</v>
          </cell>
          <cell r="IG819">
            <v>-740.34650188645901</v>
          </cell>
          <cell r="IH819">
            <v>-1099.9292469080883</v>
          </cell>
          <cell r="II819">
            <v>-1465.2367033586634</v>
          </cell>
          <cell r="IJ819">
            <v>-1389.5279486452746</v>
          </cell>
          <cell r="IK819">
            <v>-850.05750924063977</v>
          </cell>
          <cell r="IL819">
            <v>-1743.8533435805803</v>
          </cell>
          <cell r="IM819">
            <v>-2183.2374039662682</v>
          </cell>
          <cell r="IN819">
            <v>-1274.2641295554786</v>
          </cell>
          <cell r="IO819">
            <v>-691.05717746793016</v>
          </cell>
          <cell r="IP819">
            <v>-1474.4415796928697</v>
          </cell>
          <cell r="IQ819">
            <v>-1505.2820793461215</v>
          </cell>
          <cell r="IR819">
            <v>-14237.895799577411</v>
          </cell>
          <cell r="IS819">
            <v>-877.25203480084019</v>
          </cell>
          <cell r="IT819">
            <v>-760.04305569014105</v>
          </cell>
          <cell r="IU819">
            <v>-1066.3182475779195</v>
          </cell>
          <cell r="IV819">
            <v>-605.47513192678889</v>
          </cell>
          <cell r="IW819">
            <v>-1144.3743595986889</v>
          </cell>
          <cell r="IX819">
            <v>-907.40558431747922</v>
          </cell>
          <cell r="IY819">
            <v>-1286.5638855258003</v>
          </cell>
          <cell r="IZ819">
            <v>-2616.8535529164074</v>
          </cell>
          <cell r="JA819">
            <v>-1205.7323585157137</v>
          </cell>
          <cell r="JB819">
            <v>-1224.0646867683899</v>
          </cell>
          <cell r="JC819">
            <v>-981.44830386730791</v>
          </cell>
          <cell r="JD819">
            <v>-1562.3645980719339</v>
          </cell>
          <cell r="JE819">
            <v>-210.03682195849251</v>
          </cell>
          <cell r="JF819">
            <v>-28.054563760921155</v>
          </cell>
          <cell r="JG819">
            <v>-28.859512784023536</v>
          </cell>
          <cell r="JH819">
            <v>-21.097712958140619</v>
          </cell>
          <cell r="JI819">
            <v>-21.627536254061852</v>
          </cell>
          <cell r="JJ819">
            <v>22.549514073150931</v>
          </cell>
          <cell r="JK819">
            <v>62.324515283209621</v>
          </cell>
          <cell r="JL819">
            <v>-259.26897367765923</v>
          </cell>
          <cell r="JM819">
            <v>91.293405914519099</v>
          </cell>
          <cell r="JN819">
            <v>1.1078253808809677</v>
          </cell>
          <cell r="JO819">
            <v>-53.735757205933623</v>
          </cell>
          <cell r="JP819">
            <v>-0.13930828307093179</v>
          </cell>
          <cell r="JQ819">
            <v>25.471282313515985</v>
          </cell>
        </row>
        <row r="822">
          <cell r="D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  <cell r="EJ822">
            <v>0</v>
          </cell>
          <cell r="EK822">
            <v>0</v>
          </cell>
          <cell r="EL822">
            <v>0</v>
          </cell>
          <cell r="EM822">
            <v>0</v>
          </cell>
          <cell r="EN822">
            <v>0</v>
          </cell>
          <cell r="EO822">
            <v>0</v>
          </cell>
          <cell r="EP822">
            <v>0</v>
          </cell>
          <cell r="EQ822">
            <v>0</v>
          </cell>
          <cell r="ER822">
            <v>0</v>
          </cell>
          <cell r="ES822">
            <v>0</v>
          </cell>
          <cell r="ET822">
            <v>0</v>
          </cell>
          <cell r="EU822">
            <v>0</v>
          </cell>
          <cell r="EV822">
            <v>0</v>
          </cell>
          <cell r="EW822">
            <v>0</v>
          </cell>
          <cell r="EX822">
            <v>0</v>
          </cell>
          <cell r="EY822">
            <v>0</v>
          </cell>
          <cell r="EZ822">
            <v>0</v>
          </cell>
          <cell r="FA822">
            <v>0</v>
          </cell>
          <cell r="FB822">
            <v>0</v>
          </cell>
          <cell r="FC822">
            <v>0</v>
          </cell>
          <cell r="FD822">
            <v>0</v>
          </cell>
          <cell r="FE822">
            <v>0</v>
          </cell>
          <cell r="FF822">
            <v>0</v>
          </cell>
          <cell r="FG822">
            <v>0</v>
          </cell>
          <cell r="FH822">
            <v>0</v>
          </cell>
          <cell r="FI822">
            <v>0</v>
          </cell>
          <cell r="FJ822">
            <v>0</v>
          </cell>
          <cell r="FK822">
            <v>0</v>
          </cell>
          <cell r="FL822">
            <v>0</v>
          </cell>
          <cell r="FM822">
            <v>0</v>
          </cell>
          <cell r="FN822">
            <v>0</v>
          </cell>
          <cell r="FO822">
            <v>0</v>
          </cell>
          <cell r="FP822">
            <v>0</v>
          </cell>
          <cell r="FQ822">
            <v>0</v>
          </cell>
          <cell r="FR822">
            <v>0</v>
          </cell>
          <cell r="FS822">
            <v>0</v>
          </cell>
          <cell r="FT822">
            <v>0</v>
          </cell>
          <cell r="FU822">
            <v>0</v>
          </cell>
          <cell r="FV822">
            <v>0</v>
          </cell>
          <cell r="FW822">
            <v>0</v>
          </cell>
          <cell r="FX822">
            <v>0</v>
          </cell>
          <cell r="FY822">
            <v>0</v>
          </cell>
          <cell r="FZ822">
            <v>0</v>
          </cell>
          <cell r="GA822">
            <v>0</v>
          </cell>
          <cell r="GB822">
            <v>0</v>
          </cell>
          <cell r="GC822">
            <v>0</v>
          </cell>
          <cell r="GD822">
            <v>0</v>
          </cell>
          <cell r="GE822">
            <v>0</v>
          </cell>
          <cell r="GF822">
            <v>0</v>
          </cell>
          <cell r="GG822">
            <v>0</v>
          </cell>
          <cell r="GH822">
            <v>0</v>
          </cell>
          <cell r="GI822">
            <v>0</v>
          </cell>
          <cell r="GJ822">
            <v>0</v>
          </cell>
          <cell r="GK822">
            <v>0</v>
          </cell>
          <cell r="GL822">
            <v>0</v>
          </cell>
          <cell r="GM822">
            <v>0</v>
          </cell>
          <cell r="GN822">
            <v>0</v>
          </cell>
          <cell r="GO822">
            <v>0</v>
          </cell>
          <cell r="GP822">
            <v>0</v>
          </cell>
          <cell r="GQ822">
            <v>0</v>
          </cell>
          <cell r="GR822">
            <v>0</v>
          </cell>
          <cell r="GS822">
            <v>0</v>
          </cell>
          <cell r="GT822">
            <v>0</v>
          </cell>
          <cell r="GU822">
            <v>0</v>
          </cell>
          <cell r="GV822">
            <v>0</v>
          </cell>
          <cell r="GW822">
            <v>0</v>
          </cell>
          <cell r="GX822">
            <v>0</v>
          </cell>
          <cell r="GY822">
            <v>0</v>
          </cell>
          <cell r="GZ822">
            <v>0</v>
          </cell>
          <cell r="HA822">
            <v>0</v>
          </cell>
          <cell r="HB822">
            <v>0</v>
          </cell>
          <cell r="HC822">
            <v>0</v>
          </cell>
          <cell r="HD822">
            <v>0</v>
          </cell>
          <cell r="HE822">
            <v>0</v>
          </cell>
          <cell r="HF822">
            <v>0</v>
          </cell>
          <cell r="HG822">
            <v>0</v>
          </cell>
          <cell r="HH822">
            <v>0</v>
          </cell>
          <cell r="HI822">
            <v>0</v>
          </cell>
          <cell r="HJ822">
            <v>0</v>
          </cell>
          <cell r="HK822">
            <v>0</v>
          </cell>
          <cell r="HL822">
            <v>0</v>
          </cell>
          <cell r="HM822">
            <v>0</v>
          </cell>
          <cell r="HN822">
            <v>0</v>
          </cell>
          <cell r="HO822">
            <v>0</v>
          </cell>
          <cell r="HP822">
            <v>0</v>
          </cell>
          <cell r="HQ822">
            <v>0</v>
          </cell>
          <cell r="HR822">
            <v>0</v>
          </cell>
          <cell r="HS822">
            <v>0</v>
          </cell>
          <cell r="HT822">
            <v>0</v>
          </cell>
          <cell r="HU822">
            <v>0</v>
          </cell>
          <cell r="HV822">
            <v>0</v>
          </cell>
          <cell r="HW822">
            <v>0</v>
          </cell>
          <cell r="HX822">
            <v>0</v>
          </cell>
          <cell r="HY822">
            <v>0</v>
          </cell>
          <cell r="HZ822">
            <v>0</v>
          </cell>
          <cell r="IA822">
            <v>0</v>
          </cell>
          <cell r="IB822">
            <v>0</v>
          </cell>
          <cell r="IC822">
            <v>0</v>
          </cell>
          <cell r="ID822">
            <v>0</v>
          </cell>
          <cell r="IE822">
            <v>0</v>
          </cell>
          <cell r="IF822">
            <v>0</v>
          </cell>
          <cell r="IG822">
            <v>0</v>
          </cell>
          <cell r="IH822">
            <v>0</v>
          </cell>
          <cell r="II822">
            <v>0</v>
          </cell>
          <cell r="IJ822">
            <v>0</v>
          </cell>
          <cell r="IK822">
            <v>0</v>
          </cell>
          <cell r="IL822">
            <v>0</v>
          </cell>
          <cell r="IM822">
            <v>0</v>
          </cell>
          <cell r="IN822">
            <v>0</v>
          </cell>
          <cell r="IO822">
            <v>0</v>
          </cell>
          <cell r="IP822">
            <v>0</v>
          </cell>
          <cell r="IQ822">
            <v>0</v>
          </cell>
          <cell r="IR822">
            <v>0</v>
          </cell>
          <cell r="IS822">
            <v>0</v>
          </cell>
          <cell r="IT822">
            <v>0</v>
          </cell>
          <cell r="IU822">
            <v>0</v>
          </cell>
          <cell r="IV822">
            <v>0</v>
          </cell>
          <cell r="IW822">
            <v>0</v>
          </cell>
          <cell r="IX822">
            <v>0</v>
          </cell>
          <cell r="IY822">
            <v>0</v>
          </cell>
          <cell r="IZ822">
            <v>0</v>
          </cell>
          <cell r="JA822">
            <v>0</v>
          </cell>
          <cell r="JB822">
            <v>0</v>
          </cell>
          <cell r="JC822">
            <v>0</v>
          </cell>
          <cell r="JD822">
            <v>0</v>
          </cell>
          <cell r="JE822">
            <v>0</v>
          </cell>
          <cell r="JF822">
            <v>0</v>
          </cell>
          <cell r="JG822">
            <v>0</v>
          </cell>
          <cell r="JH822">
            <v>0</v>
          </cell>
          <cell r="JI822">
            <v>0</v>
          </cell>
          <cell r="JJ822">
            <v>0</v>
          </cell>
          <cell r="JK822">
            <v>0</v>
          </cell>
          <cell r="JL822">
            <v>0</v>
          </cell>
          <cell r="JM822">
            <v>0</v>
          </cell>
          <cell r="JN822">
            <v>0</v>
          </cell>
          <cell r="JO822">
            <v>0</v>
          </cell>
          <cell r="JP822">
            <v>0</v>
          </cell>
          <cell r="JQ822">
            <v>0</v>
          </cell>
        </row>
        <row r="823">
          <cell r="D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  <cell r="EJ823">
            <v>0</v>
          </cell>
          <cell r="EK823">
            <v>0</v>
          </cell>
          <cell r="EL823">
            <v>0</v>
          </cell>
          <cell r="EM823">
            <v>0</v>
          </cell>
          <cell r="EN823">
            <v>0</v>
          </cell>
          <cell r="EO823">
            <v>0</v>
          </cell>
          <cell r="EP823">
            <v>0</v>
          </cell>
          <cell r="EQ823">
            <v>0</v>
          </cell>
          <cell r="ER823">
            <v>0</v>
          </cell>
          <cell r="ES823">
            <v>0</v>
          </cell>
          <cell r="ET823">
            <v>0</v>
          </cell>
          <cell r="EU823">
            <v>0</v>
          </cell>
          <cell r="EV823">
            <v>0</v>
          </cell>
          <cell r="EW823">
            <v>0</v>
          </cell>
          <cell r="EX823">
            <v>0</v>
          </cell>
          <cell r="EY823">
            <v>0</v>
          </cell>
          <cell r="EZ823">
            <v>0</v>
          </cell>
          <cell r="FA823">
            <v>0</v>
          </cell>
          <cell r="FB823">
            <v>0</v>
          </cell>
          <cell r="FC823">
            <v>0</v>
          </cell>
          <cell r="FD823">
            <v>0</v>
          </cell>
          <cell r="FE823">
            <v>0</v>
          </cell>
          <cell r="FF823">
            <v>0</v>
          </cell>
          <cell r="FG823">
            <v>0</v>
          </cell>
          <cell r="FH823">
            <v>0</v>
          </cell>
          <cell r="FI823">
            <v>0</v>
          </cell>
          <cell r="FJ823">
            <v>0</v>
          </cell>
          <cell r="FK823">
            <v>0</v>
          </cell>
          <cell r="FL823">
            <v>0</v>
          </cell>
          <cell r="FM823">
            <v>0</v>
          </cell>
          <cell r="FN823">
            <v>0</v>
          </cell>
          <cell r="FO823">
            <v>0</v>
          </cell>
          <cell r="FP823">
            <v>0</v>
          </cell>
          <cell r="FQ823">
            <v>0</v>
          </cell>
          <cell r="FR823">
            <v>0</v>
          </cell>
          <cell r="FS823">
            <v>0</v>
          </cell>
          <cell r="FT823">
            <v>0</v>
          </cell>
          <cell r="FU823">
            <v>0</v>
          </cell>
          <cell r="FV823">
            <v>0</v>
          </cell>
          <cell r="FW823">
            <v>0</v>
          </cell>
          <cell r="FX823">
            <v>0</v>
          </cell>
          <cell r="FY823">
            <v>0</v>
          </cell>
          <cell r="FZ823">
            <v>0</v>
          </cell>
          <cell r="GA823">
            <v>0</v>
          </cell>
          <cell r="GB823">
            <v>0</v>
          </cell>
          <cell r="GC823">
            <v>0</v>
          </cell>
          <cell r="GD823">
            <v>0</v>
          </cell>
          <cell r="GE823">
            <v>0</v>
          </cell>
          <cell r="GF823">
            <v>0</v>
          </cell>
          <cell r="GG823">
            <v>0</v>
          </cell>
          <cell r="GH823">
            <v>0</v>
          </cell>
          <cell r="GI823">
            <v>0</v>
          </cell>
          <cell r="GJ823">
            <v>0</v>
          </cell>
          <cell r="GK823">
            <v>0</v>
          </cell>
          <cell r="GL823">
            <v>0</v>
          </cell>
          <cell r="GM823">
            <v>0</v>
          </cell>
          <cell r="GN823">
            <v>0</v>
          </cell>
          <cell r="GO823">
            <v>0</v>
          </cell>
          <cell r="GP823">
            <v>0</v>
          </cell>
          <cell r="GQ823">
            <v>0</v>
          </cell>
          <cell r="GR823">
            <v>0</v>
          </cell>
          <cell r="GS823">
            <v>0</v>
          </cell>
          <cell r="GT823">
            <v>0</v>
          </cell>
          <cell r="GU823">
            <v>0</v>
          </cell>
          <cell r="GV823">
            <v>0</v>
          </cell>
          <cell r="GW823">
            <v>0</v>
          </cell>
          <cell r="GX823">
            <v>0</v>
          </cell>
          <cell r="GY823">
            <v>0</v>
          </cell>
          <cell r="GZ823">
            <v>0</v>
          </cell>
          <cell r="HA823">
            <v>0</v>
          </cell>
          <cell r="HB823">
            <v>0</v>
          </cell>
          <cell r="HC823">
            <v>0</v>
          </cell>
          <cell r="HD823">
            <v>0</v>
          </cell>
          <cell r="HE823">
            <v>0</v>
          </cell>
          <cell r="HF823">
            <v>0</v>
          </cell>
          <cell r="HG823">
            <v>0</v>
          </cell>
          <cell r="HH823">
            <v>0</v>
          </cell>
          <cell r="HI823">
            <v>0</v>
          </cell>
          <cell r="HJ823">
            <v>0</v>
          </cell>
          <cell r="HK823">
            <v>0</v>
          </cell>
          <cell r="HL823">
            <v>0</v>
          </cell>
          <cell r="HM823">
            <v>0</v>
          </cell>
          <cell r="HN823">
            <v>0</v>
          </cell>
          <cell r="HO823">
            <v>0</v>
          </cell>
          <cell r="HP823">
            <v>0</v>
          </cell>
          <cell r="HQ823">
            <v>0</v>
          </cell>
          <cell r="HR823">
            <v>0</v>
          </cell>
          <cell r="HS823">
            <v>0</v>
          </cell>
          <cell r="HT823">
            <v>0</v>
          </cell>
          <cell r="HU823">
            <v>0</v>
          </cell>
          <cell r="HV823">
            <v>0</v>
          </cell>
          <cell r="HW823">
            <v>0</v>
          </cell>
          <cell r="HX823">
            <v>0</v>
          </cell>
          <cell r="HY823">
            <v>0</v>
          </cell>
          <cell r="HZ823">
            <v>0</v>
          </cell>
          <cell r="IA823">
            <v>0</v>
          </cell>
          <cell r="IB823">
            <v>0</v>
          </cell>
          <cell r="IC823">
            <v>0</v>
          </cell>
          <cell r="ID823">
            <v>0</v>
          </cell>
          <cell r="IE823">
            <v>0</v>
          </cell>
          <cell r="IF823">
            <v>0</v>
          </cell>
          <cell r="IG823">
            <v>0</v>
          </cell>
          <cell r="IH823">
            <v>0</v>
          </cell>
          <cell r="II823">
            <v>0</v>
          </cell>
          <cell r="IJ823">
            <v>0</v>
          </cell>
          <cell r="IK823">
            <v>0</v>
          </cell>
          <cell r="IL823">
            <v>0</v>
          </cell>
          <cell r="IM823">
            <v>0</v>
          </cell>
          <cell r="IN823">
            <v>0</v>
          </cell>
          <cell r="IO823">
            <v>0</v>
          </cell>
          <cell r="IP823">
            <v>0</v>
          </cell>
          <cell r="IQ823">
            <v>0</v>
          </cell>
          <cell r="IR823">
            <v>0</v>
          </cell>
          <cell r="IS823">
            <v>0</v>
          </cell>
          <cell r="IT823">
            <v>0</v>
          </cell>
          <cell r="IU823">
            <v>0</v>
          </cell>
          <cell r="IV823">
            <v>0</v>
          </cell>
          <cell r="IW823">
            <v>0</v>
          </cell>
          <cell r="IX823">
            <v>0</v>
          </cell>
          <cell r="IY823">
            <v>0</v>
          </cell>
          <cell r="IZ823">
            <v>0</v>
          </cell>
          <cell r="JA823">
            <v>0</v>
          </cell>
          <cell r="JB823">
            <v>0</v>
          </cell>
          <cell r="JC823">
            <v>0</v>
          </cell>
          <cell r="JD823">
            <v>0</v>
          </cell>
          <cell r="JE823">
            <v>0</v>
          </cell>
          <cell r="JF823">
            <v>0</v>
          </cell>
          <cell r="JG823">
            <v>0</v>
          </cell>
          <cell r="JH823">
            <v>0</v>
          </cell>
          <cell r="JI823">
            <v>0</v>
          </cell>
          <cell r="JJ823">
            <v>0</v>
          </cell>
          <cell r="JK823">
            <v>0</v>
          </cell>
          <cell r="JL823">
            <v>0</v>
          </cell>
          <cell r="JM823">
            <v>0</v>
          </cell>
          <cell r="JN823">
            <v>0</v>
          </cell>
          <cell r="JO823">
            <v>0</v>
          </cell>
          <cell r="JP823">
            <v>0</v>
          </cell>
          <cell r="JQ823">
            <v>0</v>
          </cell>
        </row>
        <row r="824">
          <cell r="D824" t="str">
            <v>Total DSM $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  <cell r="EJ824">
            <v>0</v>
          </cell>
          <cell r="EK824">
            <v>0</v>
          </cell>
          <cell r="EL824">
            <v>0</v>
          </cell>
          <cell r="EM824">
            <v>0</v>
          </cell>
          <cell r="EN824">
            <v>0</v>
          </cell>
          <cell r="EO824">
            <v>0</v>
          </cell>
          <cell r="EP824">
            <v>0</v>
          </cell>
          <cell r="EQ824">
            <v>0</v>
          </cell>
          <cell r="ER824">
            <v>0</v>
          </cell>
          <cell r="ES824">
            <v>0</v>
          </cell>
          <cell r="ET824">
            <v>0</v>
          </cell>
          <cell r="EU824">
            <v>0</v>
          </cell>
          <cell r="EV824">
            <v>0</v>
          </cell>
          <cell r="EW824">
            <v>0</v>
          </cell>
          <cell r="EX824">
            <v>0</v>
          </cell>
          <cell r="EY824">
            <v>0</v>
          </cell>
          <cell r="EZ824">
            <v>0</v>
          </cell>
          <cell r="FA824">
            <v>0</v>
          </cell>
          <cell r="FB824">
            <v>0</v>
          </cell>
          <cell r="FC824">
            <v>0</v>
          </cell>
          <cell r="FD824">
            <v>0</v>
          </cell>
          <cell r="FE824">
            <v>0</v>
          </cell>
          <cell r="FF824">
            <v>0</v>
          </cell>
          <cell r="FG824">
            <v>0</v>
          </cell>
          <cell r="FH824">
            <v>0</v>
          </cell>
          <cell r="FI824">
            <v>0</v>
          </cell>
          <cell r="FJ824">
            <v>0</v>
          </cell>
          <cell r="FK824">
            <v>0</v>
          </cell>
          <cell r="FL824">
            <v>0</v>
          </cell>
          <cell r="FM824">
            <v>0</v>
          </cell>
          <cell r="FN824">
            <v>0</v>
          </cell>
          <cell r="FO824">
            <v>0</v>
          </cell>
          <cell r="FP824">
            <v>0</v>
          </cell>
          <cell r="FQ824">
            <v>0</v>
          </cell>
          <cell r="FR824">
            <v>0</v>
          </cell>
          <cell r="FS824">
            <v>0</v>
          </cell>
          <cell r="FT824">
            <v>0</v>
          </cell>
          <cell r="FU824">
            <v>0</v>
          </cell>
          <cell r="FV824">
            <v>0</v>
          </cell>
          <cell r="FW824">
            <v>0</v>
          </cell>
          <cell r="FX824">
            <v>0</v>
          </cell>
          <cell r="FY824">
            <v>0</v>
          </cell>
          <cell r="FZ824">
            <v>0</v>
          </cell>
          <cell r="GA824">
            <v>0</v>
          </cell>
          <cell r="GB824">
            <v>0</v>
          </cell>
          <cell r="GC824">
            <v>0</v>
          </cell>
          <cell r="GD824">
            <v>0</v>
          </cell>
          <cell r="GE824">
            <v>0</v>
          </cell>
          <cell r="GF824">
            <v>0</v>
          </cell>
          <cell r="GG824">
            <v>0</v>
          </cell>
          <cell r="GH824">
            <v>0</v>
          </cell>
          <cell r="GI824">
            <v>0</v>
          </cell>
          <cell r="GJ824">
            <v>0</v>
          </cell>
          <cell r="GK824">
            <v>0</v>
          </cell>
          <cell r="GL824">
            <v>0</v>
          </cell>
          <cell r="GM824">
            <v>0</v>
          </cell>
          <cell r="GN824">
            <v>0</v>
          </cell>
          <cell r="GO824">
            <v>0</v>
          </cell>
          <cell r="GP824">
            <v>0</v>
          </cell>
          <cell r="GQ824">
            <v>0</v>
          </cell>
          <cell r="GR824">
            <v>0</v>
          </cell>
          <cell r="GS824">
            <v>0</v>
          </cell>
          <cell r="GT824">
            <v>0</v>
          </cell>
          <cell r="GU824">
            <v>0</v>
          </cell>
          <cell r="GV824">
            <v>0</v>
          </cell>
          <cell r="GW824">
            <v>0</v>
          </cell>
          <cell r="GX824">
            <v>0</v>
          </cell>
          <cell r="GY824">
            <v>0</v>
          </cell>
          <cell r="GZ824">
            <v>0</v>
          </cell>
          <cell r="HA824">
            <v>0</v>
          </cell>
          <cell r="HB824">
            <v>0</v>
          </cell>
          <cell r="HC824">
            <v>0</v>
          </cell>
          <cell r="HD824">
            <v>0</v>
          </cell>
          <cell r="HE824">
            <v>0</v>
          </cell>
          <cell r="HF824">
            <v>0</v>
          </cell>
          <cell r="HG824">
            <v>0</v>
          </cell>
          <cell r="HH824">
            <v>0</v>
          </cell>
          <cell r="HI824">
            <v>0</v>
          </cell>
          <cell r="HJ824">
            <v>0</v>
          </cell>
          <cell r="HK824">
            <v>0</v>
          </cell>
          <cell r="HL824">
            <v>0</v>
          </cell>
          <cell r="HM824">
            <v>0</v>
          </cell>
          <cell r="HN824">
            <v>0</v>
          </cell>
          <cell r="HO824">
            <v>0</v>
          </cell>
          <cell r="HP824">
            <v>0</v>
          </cell>
          <cell r="HQ824">
            <v>0</v>
          </cell>
          <cell r="HR824">
            <v>0</v>
          </cell>
          <cell r="HS824">
            <v>0</v>
          </cell>
          <cell r="HT824">
            <v>0</v>
          </cell>
          <cell r="HU824">
            <v>0</v>
          </cell>
          <cell r="HV824">
            <v>0</v>
          </cell>
          <cell r="HW824">
            <v>0</v>
          </cell>
          <cell r="HX824">
            <v>0</v>
          </cell>
          <cell r="HY824">
            <v>0</v>
          </cell>
          <cell r="HZ824">
            <v>0</v>
          </cell>
          <cell r="IA824">
            <v>0</v>
          </cell>
          <cell r="IB824">
            <v>0</v>
          </cell>
          <cell r="IC824">
            <v>0</v>
          </cell>
          <cell r="ID824">
            <v>0</v>
          </cell>
          <cell r="IE824">
            <v>0</v>
          </cell>
          <cell r="IF824">
            <v>0</v>
          </cell>
          <cell r="IG824">
            <v>0</v>
          </cell>
          <cell r="IH824">
            <v>0</v>
          </cell>
          <cell r="II824">
            <v>0</v>
          </cell>
          <cell r="IJ824">
            <v>0</v>
          </cell>
          <cell r="IK824">
            <v>0</v>
          </cell>
          <cell r="IL824">
            <v>0</v>
          </cell>
          <cell r="IM824">
            <v>0</v>
          </cell>
          <cell r="IN824">
            <v>0</v>
          </cell>
          <cell r="IO824">
            <v>0</v>
          </cell>
          <cell r="IP824">
            <v>0</v>
          </cell>
          <cell r="IQ824">
            <v>0</v>
          </cell>
          <cell r="IR824">
            <v>0</v>
          </cell>
          <cell r="IS824">
            <v>0</v>
          </cell>
          <cell r="IT824">
            <v>0</v>
          </cell>
          <cell r="IU824">
            <v>0</v>
          </cell>
          <cell r="IV824">
            <v>0</v>
          </cell>
          <cell r="IW824">
            <v>0</v>
          </cell>
          <cell r="IX824">
            <v>0</v>
          </cell>
          <cell r="IY824">
            <v>0</v>
          </cell>
          <cell r="IZ824">
            <v>0</v>
          </cell>
          <cell r="JA824">
            <v>0</v>
          </cell>
          <cell r="JB824">
            <v>0</v>
          </cell>
          <cell r="JC824">
            <v>0</v>
          </cell>
          <cell r="JD824">
            <v>0</v>
          </cell>
          <cell r="JE824">
            <v>0</v>
          </cell>
          <cell r="JF824">
            <v>0</v>
          </cell>
          <cell r="JG824">
            <v>0</v>
          </cell>
          <cell r="JH824">
            <v>0</v>
          </cell>
          <cell r="JI824">
            <v>0</v>
          </cell>
          <cell r="JJ824">
            <v>0</v>
          </cell>
          <cell r="JK824">
            <v>0</v>
          </cell>
          <cell r="JL824">
            <v>0</v>
          </cell>
          <cell r="JM824">
            <v>0</v>
          </cell>
          <cell r="JN824">
            <v>0</v>
          </cell>
          <cell r="JO824">
            <v>0</v>
          </cell>
          <cell r="JP824">
            <v>0</v>
          </cell>
          <cell r="JQ824">
            <v>0</v>
          </cell>
        </row>
        <row r="825">
          <cell r="D825"/>
          <cell r="R825"/>
          <cell r="AE825"/>
          <cell r="AR825"/>
          <cell r="BE825"/>
          <cell r="BR825"/>
          <cell r="CE825"/>
          <cell r="CR825"/>
          <cell r="DE825"/>
          <cell r="DR825"/>
          <cell r="EE825"/>
          <cell r="ER825"/>
          <cell r="FE825"/>
          <cell r="FR825"/>
          <cell r="GE825"/>
          <cell r="GR825"/>
          <cell r="HE825"/>
          <cell r="HR825"/>
          <cell r="IE825"/>
          <cell r="IR825"/>
          <cell r="JE825"/>
        </row>
        <row r="826">
          <cell r="D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  <cell r="EJ826">
            <v>0</v>
          </cell>
          <cell r="EK826">
            <v>0</v>
          </cell>
          <cell r="EL826">
            <v>0</v>
          </cell>
          <cell r="EM826">
            <v>0</v>
          </cell>
          <cell r="EN826">
            <v>0</v>
          </cell>
          <cell r="EO826">
            <v>0</v>
          </cell>
          <cell r="EP826">
            <v>0</v>
          </cell>
          <cell r="EQ826">
            <v>0</v>
          </cell>
          <cell r="ER826">
            <v>0</v>
          </cell>
          <cell r="ES826">
            <v>0</v>
          </cell>
          <cell r="ET826">
            <v>0</v>
          </cell>
          <cell r="EU826">
            <v>0</v>
          </cell>
          <cell r="EV826">
            <v>0</v>
          </cell>
          <cell r="EW826">
            <v>0</v>
          </cell>
          <cell r="EX826">
            <v>0</v>
          </cell>
          <cell r="EY826">
            <v>0</v>
          </cell>
          <cell r="EZ826">
            <v>0</v>
          </cell>
          <cell r="FA826">
            <v>0</v>
          </cell>
          <cell r="FB826">
            <v>0</v>
          </cell>
          <cell r="FC826">
            <v>0</v>
          </cell>
          <cell r="FD826">
            <v>0</v>
          </cell>
          <cell r="FE826">
            <v>0</v>
          </cell>
          <cell r="FF826">
            <v>0</v>
          </cell>
          <cell r="FG826">
            <v>0</v>
          </cell>
          <cell r="FH826">
            <v>0</v>
          </cell>
          <cell r="FI826">
            <v>0</v>
          </cell>
          <cell r="FJ826">
            <v>0</v>
          </cell>
          <cell r="FK826">
            <v>0</v>
          </cell>
          <cell r="FL826">
            <v>0</v>
          </cell>
          <cell r="FM826">
            <v>0</v>
          </cell>
          <cell r="FN826">
            <v>0</v>
          </cell>
          <cell r="FO826">
            <v>0</v>
          </cell>
          <cell r="FP826">
            <v>0</v>
          </cell>
          <cell r="FQ826">
            <v>0</v>
          </cell>
          <cell r="FR826">
            <v>0</v>
          </cell>
          <cell r="FS826">
            <v>0</v>
          </cell>
          <cell r="FT826">
            <v>0</v>
          </cell>
          <cell r="FU826">
            <v>0</v>
          </cell>
          <cell r="FV826">
            <v>0</v>
          </cell>
          <cell r="FW826">
            <v>0</v>
          </cell>
          <cell r="FX826">
            <v>0</v>
          </cell>
          <cell r="FY826">
            <v>0</v>
          </cell>
          <cell r="FZ826">
            <v>0</v>
          </cell>
          <cell r="GA826">
            <v>0</v>
          </cell>
          <cell r="GB826">
            <v>0</v>
          </cell>
          <cell r="GC826">
            <v>0</v>
          </cell>
          <cell r="GD826">
            <v>0</v>
          </cell>
          <cell r="GE826">
            <v>0</v>
          </cell>
          <cell r="GF826">
            <v>0</v>
          </cell>
          <cell r="GG826">
            <v>0</v>
          </cell>
          <cell r="GH826">
            <v>0</v>
          </cell>
          <cell r="GI826">
            <v>0</v>
          </cell>
          <cell r="GJ826">
            <v>0</v>
          </cell>
          <cell r="GK826">
            <v>0</v>
          </cell>
          <cell r="GL826">
            <v>0</v>
          </cell>
          <cell r="GM826">
            <v>0</v>
          </cell>
          <cell r="GN826">
            <v>0</v>
          </cell>
          <cell r="GO826">
            <v>0</v>
          </cell>
          <cell r="GP826">
            <v>0</v>
          </cell>
          <cell r="GQ826">
            <v>0</v>
          </cell>
          <cell r="GR826">
            <v>0</v>
          </cell>
          <cell r="GS826">
            <v>0</v>
          </cell>
          <cell r="GT826">
            <v>0</v>
          </cell>
          <cell r="GU826">
            <v>0</v>
          </cell>
          <cell r="GV826">
            <v>0</v>
          </cell>
          <cell r="GW826">
            <v>0</v>
          </cell>
          <cell r="GX826">
            <v>0</v>
          </cell>
          <cell r="GY826">
            <v>0</v>
          </cell>
          <cell r="GZ826">
            <v>0</v>
          </cell>
          <cell r="HA826">
            <v>0</v>
          </cell>
          <cell r="HB826">
            <v>0</v>
          </cell>
          <cell r="HC826">
            <v>0</v>
          </cell>
          <cell r="HD826">
            <v>0</v>
          </cell>
          <cell r="HE826">
            <v>0</v>
          </cell>
          <cell r="HF826">
            <v>0</v>
          </cell>
          <cell r="HG826">
            <v>0</v>
          </cell>
          <cell r="HH826">
            <v>0</v>
          </cell>
          <cell r="HI826">
            <v>0</v>
          </cell>
          <cell r="HJ826">
            <v>0</v>
          </cell>
          <cell r="HK826">
            <v>0</v>
          </cell>
          <cell r="HL826">
            <v>0</v>
          </cell>
          <cell r="HM826">
            <v>0</v>
          </cell>
          <cell r="HN826">
            <v>0</v>
          </cell>
          <cell r="HO826">
            <v>0</v>
          </cell>
          <cell r="HP826">
            <v>0</v>
          </cell>
          <cell r="HQ826">
            <v>0</v>
          </cell>
          <cell r="HR826">
            <v>0</v>
          </cell>
          <cell r="HS826">
            <v>0</v>
          </cell>
          <cell r="HT826">
            <v>0</v>
          </cell>
          <cell r="HU826">
            <v>0</v>
          </cell>
          <cell r="HV826">
            <v>0</v>
          </cell>
          <cell r="HW826">
            <v>0</v>
          </cell>
          <cell r="HX826">
            <v>0</v>
          </cell>
          <cell r="HY826">
            <v>0</v>
          </cell>
          <cell r="HZ826">
            <v>0</v>
          </cell>
          <cell r="IA826">
            <v>0</v>
          </cell>
          <cell r="IB826">
            <v>0</v>
          </cell>
          <cell r="IC826">
            <v>0</v>
          </cell>
          <cell r="ID826">
            <v>0</v>
          </cell>
          <cell r="IE826">
            <v>0</v>
          </cell>
          <cell r="IF826">
            <v>0</v>
          </cell>
          <cell r="IG826">
            <v>0</v>
          </cell>
          <cell r="IH826">
            <v>0</v>
          </cell>
          <cell r="II826">
            <v>0</v>
          </cell>
          <cell r="IJ826">
            <v>0</v>
          </cell>
          <cell r="IK826">
            <v>0</v>
          </cell>
          <cell r="IL826">
            <v>0</v>
          </cell>
          <cell r="IM826">
            <v>0</v>
          </cell>
          <cell r="IN826">
            <v>0</v>
          </cell>
          <cell r="IO826">
            <v>0</v>
          </cell>
          <cell r="IP826">
            <v>0</v>
          </cell>
          <cell r="IQ826">
            <v>0</v>
          </cell>
          <cell r="IR826">
            <v>0</v>
          </cell>
          <cell r="IS826">
            <v>0</v>
          </cell>
          <cell r="IT826">
            <v>0</v>
          </cell>
          <cell r="IU826">
            <v>0</v>
          </cell>
          <cell r="IV826">
            <v>0</v>
          </cell>
          <cell r="IW826">
            <v>0</v>
          </cell>
          <cell r="IX826">
            <v>0</v>
          </cell>
          <cell r="IY826">
            <v>0</v>
          </cell>
          <cell r="IZ826">
            <v>0</v>
          </cell>
          <cell r="JA826">
            <v>0</v>
          </cell>
          <cell r="JB826">
            <v>0</v>
          </cell>
          <cell r="JC826">
            <v>0</v>
          </cell>
          <cell r="JD826">
            <v>0</v>
          </cell>
          <cell r="JE826">
            <v>0</v>
          </cell>
          <cell r="JF826">
            <v>0</v>
          </cell>
          <cell r="JG826">
            <v>0</v>
          </cell>
          <cell r="JH826">
            <v>0</v>
          </cell>
          <cell r="JI826">
            <v>0</v>
          </cell>
          <cell r="JJ826">
            <v>0</v>
          </cell>
          <cell r="JK826">
            <v>0</v>
          </cell>
          <cell r="JL826">
            <v>0</v>
          </cell>
          <cell r="JM826">
            <v>0</v>
          </cell>
          <cell r="JN826">
            <v>0</v>
          </cell>
          <cell r="JO826">
            <v>0</v>
          </cell>
          <cell r="JP826">
            <v>0</v>
          </cell>
          <cell r="JQ826">
            <v>0</v>
          </cell>
        </row>
        <row r="827">
          <cell r="D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  <cell r="EJ827">
            <v>0</v>
          </cell>
          <cell r="EK827">
            <v>0</v>
          </cell>
          <cell r="EL827">
            <v>0</v>
          </cell>
          <cell r="EM827">
            <v>0</v>
          </cell>
          <cell r="EN827">
            <v>0</v>
          </cell>
          <cell r="EO827">
            <v>0</v>
          </cell>
          <cell r="EP827">
            <v>0</v>
          </cell>
          <cell r="EQ827">
            <v>0</v>
          </cell>
          <cell r="ER827">
            <v>0</v>
          </cell>
          <cell r="ES827">
            <v>0</v>
          </cell>
          <cell r="ET827">
            <v>0</v>
          </cell>
          <cell r="EU827">
            <v>0</v>
          </cell>
          <cell r="EV827">
            <v>0</v>
          </cell>
          <cell r="EW827">
            <v>0</v>
          </cell>
          <cell r="EX827">
            <v>0</v>
          </cell>
          <cell r="EY827">
            <v>0</v>
          </cell>
          <cell r="EZ827">
            <v>0</v>
          </cell>
          <cell r="FA827">
            <v>0</v>
          </cell>
          <cell r="FB827">
            <v>0</v>
          </cell>
          <cell r="FC827">
            <v>0</v>
          </cell>
          <cell r="FD827">
            <v>0</v>
          </cell>
          <cell r="FE827">
            <v>0</v>
          </cell>
          <cell r="FF827">
            <v>0</v>
          </cell>
          <cell r="FG827">
            <v>0</v>
          </cell>
          <cell r="FH827">
            <v>0</v>
          </cell>
          <cell r="FI827">
            <v>0</v>
          </cell>
          <cell r="FJ827">
            <v>0</v>
          </cell>
          <cell r="FK827">
            <v>0</v>
          </cell>
          <cell r="FL827">
            <v>0</v>
          </cell>
          <cell r="FM827">
            <v>0</v>
          </cell>
          <cell r="FN827">
            <v>0</v>
          </cell>
          <cell r="FO827">
            <v>0</v>
          </cell>
          <cell r="FP827">
            <v>0</v>
          </cell>
          <cell r="FQ827">
            <v>0</v>
          </cell>
          <cell r="FR827">
            <v>0</v>
          </cell>
          <cell r="FS827">
            <v>0</v>
          </cell>
          <cell r="FT827">
            <v>0</v>
          </cell>
          <cell r="FU827">
            <v>0</v>
          </cell>
          <cell r="FV827">
            <v>0</v>
          </cell>
          <cell r="FW827">
            <v>0</v>
          </cell>
          <cell r="FX827">
            <v>0</v>
          </cell>
          <cell r="FY827">
            <v>0</v>
          </cell>
          <cell r="FZ827">
            <v>0</v>
          </cell>
          <cell r="GA827">
            <v>0</v>
          </cell>
          <cell r="GB827">
            <v>0</v>
          </cell>
          <cell r="GC827">
            <v>0</v>
          </cell>
          <cell r="GD827">
            <v>0</v>
          </cell>
          <cell r="GE827">
            <v>0</v>
          </cell>
          <cell r="GF827">
            <v>0</v>
          </cell>
          <cell r="GG827">
            <v>0</v>
          </cell>
          <cell r="GH827">
            <v>0</v>
          </cell>
          <cell r="GI827">
            <v>0</v>
          </cell>
          <cell r="GJ827">
            <v>0</v>
          </cell>
          <cell r="GK827">
            <v>0</v>
          </cell>
          <cell r="GL827">
            <v>0</v>
          </cell>
          <cell r="GM827">
            <v>0</v>
          </cell>
          <cell r="GN827">
            <v>0</v>
          </cell>
          <cell r="GO827">
            <v>0</v>
          </cell>
          <cell r="GP827">
            <v>0</v>
          </cell>
          <cell r="GQ827">
            <v>0</v>
          </cell>
          <cell r="GR827">
            <v>0</v>
          </cell>
          <cell r="GS827">
            <v>0</v>
          </cell>
          <cell r="GT827">
            <v>0</v>
          </cell>
          <cell r="GU827">
            <v>0</v>
          </cell>
          <cell r="GV827">
            <v>0</v>
          </cell>
          <cell r="GW827">
            <v>0</v>
          </cell>
          <cell r="GX827">
            <v>0</v>
          </cell>
          <cell r="GY827">
            <v>0</v>
          </cell>
          <cell r="GZ827">
            <v>0</v>
          </cell>
          <cell r="HA827">
            <v>0</v>
          </cell>
          <cell r="HB827">
            <v>0</v>
          </cell>
          <cell r="HC827">
            <v>0</v>
          </cell>
          <cell r="HD827">
            <v>0</v>
          </cell>
          <cell r="HE827">
            <v>0</v>
          </cell>
          <cell r="HF827">
            <v>0</v>
          </cell>
          <cell r="HG827">
            <v>0</v>
          </cell>
          <cell r="HH827">
            <v>0</v>
          </cell>
          <cell r="HI827">
            <v>0</v>
          </cell>
          <cell r="HJ827">
            <v>0</v>
          </cell>
          <cell r="HK827">
            <v>0</v>
          </cell>
          <cell r="HL827">
            <v>0</v>
          </cell>
          <cell r="HM827">
            <v>0</v>
          </cell>
          <cell r="HN827">
            <v>0</v>
          </cell>
          <cell r="HO827">
            <v>0</v>
          </cell>
          <cell r="HP827">
            <v>0</v>
          </cell>
          <cell r="HQ827">
            <v>0</v>
          </cell>
          <cell r="HR827">
            <v>0</v>
          </cell>
          <cell r="HS827">
            <v>0</v>
          </cell>
          <cell r="HT827">
            <v>0</v>
          </cell>
          <cell r="HU827">
            <v>0</v>
          </cell>
          <cell r="HV827">
            <v>0</v>
          </cell>
          <cell r="HW827">
            <v>0</v>
          </cell>
          <cell r="HX827">
            <v>0</v>
          </cell>
          <cell r="HY827">
            <v>0</v>
          </cell>
          <cell r="HZ827">
            <v>0</v>
          </cell>
          <cell r="IA827">
            <v>0</v>
          </cell>
          <cell r="IB827">
            <v>0</v>
          </cell>
          <cell r="IC827">
            <v>0</v>
          </cell>
          <cell r="ID827">
            <v>0</v>
          </cell>
          <cell r="IE827">
            <v>0</v>
          </cell>
          <cell r="IF827">
            <v>0</v>
          </cell>
          <cell r="IG827">
            <v>0</v>
          </cell>
          <cell r="IH827">
            <v>0</v>
          </cell>
          <cell r="II827">
            <v>0</v>
          </cell>
          <cell r="IJ827">
            <v>0</v>
          </cell>
          <cell r="IK827">
            <v>0</v>
          </cell>
          <cell r="IL827">
            <v>0</v>
          </cell>
          <cell r="IM827">
            <v>0</v>
          </cell>
          <cell r="IN827">
            <v>0</v>
          </cell>
          <cell r="IO827">
            <v>0</v>
          </cell>
          <cell r="IP827">
            <v>0</v>
          </cell>
          <cell r="IQ827">
            <v>0</v>
          </cell>
          <cell r="IR827">
            <v>0</v>
          </cell>
          <cell r="IS827">
            <v>0</v>
          </cell>
          <cell r="IT827">
            <v>0</v>
          </cell>
          <cell r="IU827">
            <v>0</v>
          </cell>
          <cell r="IV827">
            <v>0</v>
          </cell>
          <cell r="IW827">
            <v>0</v>
          </cell>
          <cell r="IX827">
            <v>0</v>
          </cell>
          <cell r="IY827">
            <v>0</v>
          </cell>
          <cell r="IZ827">
            <v>0</v>
          </cell>
          <cell r="JA827">
            <v>0</v>
          </cell>
          <cell r="JB827">
            <v>0</v>
          </cell>
          <cell r="JC827">
            <v>0</v>
          </cell>
          <cell r="JD827">
            <v>0</v>
          </cell>
          <cell r="JE827">
            <v>0</v>
          </cell>
          <cell r="JF827">
            <v>0</v>
          </cell>
          <cell r="JG827">
            <v>0</v>
          </cell>
          <cell r="JH827">
            <v>0</v>
          </cell>
          <cell r="JI827">
            <v>0</v>
          </cell>
          <cell r="JJ827">
            <v>0</v>
          </cell>
          <cell r="JK827">
            <v>0</v>
          </cell>
          <cell r="JL827">
            <v>0</v>
          </cell>
          <cell r="JM827">
            <v>0</v>
          </cell>
          <cell r="JN827">
            <v>0</v>
          </cell>
          <cell r="JO827">
            <v>0</v>
          </cell>
          <cell r="JP827">
            <v>0</v>
          </cell>
          <cell r="JQ827">
            <v>0</v>
          </cell>
        </row>
        <row r="828">
          <cell r="D828" t="str">
            <v>Total EE $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  <cell r="EJ828">
            <v>0</v>
          </cell>
          <cell r="EK828">
            <v>0</v>
          </cell>
          <cell r="EL828">
            <v>0</v>
          </cell>
          <cell r="EM828">
            <v>0</v>
          </cell>
          <cell r="EN828">
            <v>0</v>
          </cell>
          <cell r="EO828">
            <v>0</v>
          </cell>
          <cell r="EP828">
            <v>0</v>
          </cell>
          <cell r="EQ828">
            <v>0</v>
          </cell>
          <cell r="ER828">
            <v>0</v>
          </cell>
          <cell r="ES828">
            <v>0</v>
          </cell>
          <cell r="ET828">
            <v>0</v>
          </cell>
          <cell r="EU828">
            <v>0</v>
          </cell>
          <cell r="EV828">
            <v>0</v>
          </cell>
          <cell r="EW828">
            <v>0</v>
          </cell>
          <cell r="EX828">
            <v>0</v>
          </cell>
          <cell r="EY828">
            <v>0</v>
          </cell>
          <cell r="EZ828">
            <v>0</v>
          </cell>
          <cell r="FA828">
            <v>0</v>
          </cell>
          <cell r="FB828">
            <v>0</v>
          </cell>
          <cell r="FC828">
            <v>0</v>
          </cell>
          <cell r="FD828">
            <v>0</v>
          </cell>
          <cell r="FE828">
            <v>0</v>
          </cell>
          <cell r="FF828">
            <v>0</v>
          </cell>
          <cell r="FG828">
            <v>0</v>
          </cell>
          <cell r="FH828">
            <v>0</v>
          </cell>
          <cell r="FI828">
            <v>0</v>
          </cell>
          <cell r="FJ828">
            <v>0</v>
          </cell>
          <cell r="FK828">
            <v>0</v>
          </cell>
          <cell r="FL828">
            <v>0</v>
          </cell>
          <cell r="FM828">
            <v>0</v>
          </cell>
          <cell r="FN828">
            <v>0</v>
          </cell>
          <cell r="FO828">
            <v>0</v>
          </cell>
          <cell r="FP828">
            <v>0</v>
          </cell>
          <cell r="FQ828">
            <v>0</v>
          </cell>
          <cell r="FR828">
            <v>0</v>
          </cell>
          <cell r="FS828">
            <v>0</v>
          </cell>
          <cell r="FT828">
            <v>0</v>
          </cell>
          <cell r="FU828">
            <v>0</v>
          </cell>
          <cell r="FV828">
            <v>0</v>
          </cell>
          <cell r="FW828">
            <v>0</v>
          </cell>
          <cell r="FX828">
            <v>0</v>
          </cell>
          <cell r="FY828">
            <v>0</v>
          </cell>
          <cell r="FZ828">
            <v>0</v>
          </cell>
          <cell r="GA828">
            <v>0</v>
          </cell>
          <cell r="GB828">
            <v>0</v>
          </cell>
          <cell r="GC828">
            <v>0</v>
          </cell>
          <cell r="GD828">
            <v>0</v>
          </cell>
          <cell r="GE828">
            <v>0</v>
          </cell>
          <cell r="GF828">
            <v>0</v>
          </cell>
          <cell r="GG828">
            <v>0</v>
          </cell>
          <cell r="GH828">
            <v>0</v>
          </cell>
          <cell r="GI828">
            <v>0</v>
          </cell>
          <cell r="GJ828">
            <v>0</v>
          </cell>
          <cell r="GK828">
            <v>0</v>
          </cell>
          <cell r="GL828">
            <v>0</v>
          </cell>
          <cell r="GM828">
            <v>0</v>
          </cell>
          <cell r="GN828">
            <v>0</v>
          </cell>
          <cell r="GO828">
            <v>0</v>
          </cell>
          <cell r="GP828">
            <v>0</v>
          </cell>
          <cell r="GQ828">
            <v>0</v>
          </cell>
          <cell r="GR828">
            <v>0</v>
          </cell>
          <cell r="GS828">
            <v>0</v>
          </cell>
          <cell r="GT828">
            <v>0</v>
          </cell>
          <cell r="GU828">
            <v>0</v>
          </cell>
          <cell r="GV828">
            <v>0</v>
          </cell>
          <cell r="GW828">
            <v>0</v>
          </cell>
          <cell r="GX828">
            <v>0</v>
          </cell>
          <cell r="GY828">
            <v>0</v>
          </cell>
          <cell r="GZ828">
            <v>0</v>
          </cell>
          <cell r="HA828">
            <v>0</v>
          </cell>
          <cell r="HB828">
            <v>0</v>
          </cell>
          <cell r="HC828">
            <v>0</v>
          </cell>
          <cell r="HD828">
            <v>0</v>
          </cell>
          <cell r="HE828">
            <v>0</v>
          </cell>
          <cell r="HF828">
            <v>0</v>
          </cell>
          <cell r="HG828">
            <v>0</v>
          </cell>
          <cell r="HH828">
            <v>0</v>
          </cell>
          <cell r="HI828">
            <v>0</v>
          </cell>
          <cell r="HJ828">
            <v>0</v>
          </cell>
          <cell r="HK828">
            <v>0</v>
          </cell>
          <cell r="HL828">
            <v>0</v>
          </cell>
          <cell r="HM828">
            <v>0</v>
          </cell>
          <cell r="HN828">
            <v>0</v>
          </cell>
          <cell r="HO828">
            <v>0</v>
          </cell>
          <cell r="HP828">
            <v>0</v>
          </cell>
          <cell r="HQ828">
            <v>0</v>
          </cell>
          <cell r="HR828">
            <v>0</v>
          </cell>
          <cell r="HS828">
            <v>0</v>
          </cell>
          <cell r="HT828">
            <v>0</v>
          </cell>
          <cell r="HU828">
            <v>0</v>
          </cell>
          <cell r="HV828">
            <v>0</v>
          </cell>
          <cell r="HW828">
            <v>0</v>
          </cell>
          <cell r="HX828">
            <v>0</v>
          </cell>
          <cell r="HY828">
            <v>0</v>
          </cell>
          <cell r="HZ828">
            <v>0</v>
          </cell>
          <cell r="IA828">
            <v>0</v>
          </cell>
          <cell r="IB828">
            <v>0</v>
          </cell>
          <cell r="IC828">
            <v>0</v>
          </cell>
          <cell r="ID828">
            <v>0</v>
          </cell>
          <cell r="IE828">
            <v>0</v>
          </cell>
          <cell r="IF828">
            <v>0</v>
          </cell>
          <cell r="IG828">
            <v>0</v>
          </cell>
          <cell r="IH828">
            <v>0</v>
          </cell>
          <cell r="II828">
            <v>0</v>
          </cell>
          <cell r="IJ828">
            <v>0</v>
          </cell>
          <cell r="IK828">
            <v>0</v>
          </cell>
          <cell r="IL828">
            <v>0</v>
          </cell>
          <cell r="IM828">
            <v>0</v>
          </cell>
          <cell r="IN828">
            <v>0</v>
          </cell>
          <cell r="IO828">
            <v>0</v>
          </cell>
          <cell r="IP828">
            <v>0</v>
          </cell>
          <cell r="IQ828">
            <v>0</v>
          </cell>
          <cell r="IR828">
            <v>0</v>
          </cell>
          <cell r="IS828">
            <v>0</v>
          </cell>
          <cell r="IT828">
            <v>0</v>
          </cell>
          <cell r="IU828">
            <v>0</v>
          </cell>
          <cell r="IV828">
            <v>0</v>
          </cell>
          <cell r="IW828">
            <v>0</v>
          </cell>
          <cell r="IX828">
            <v>0</v>
          </cell>
          <cell r="IY828">
            <v>0</v>
          </cell>
          <cell r="IZ828">
            <v>0</v>
          </cell>
          <cell r="JA828">
            <v>0</v>
          </cell>
          <cell r="JB828">
            <v>0</v>
          </cell>
          <cell r="JC828">
            <v>0</v>
          </cell>
          <cell r="JD828">
            <v>0</v>
          </cell>
          <cell r="JE828">
            <v>0</v>
          </cell>
          <cell r="JF828">
            <v>0</v>
          </cell>
          <cell r="JG828">
            <v>0</v>
          </cell>
          <cell r="JH828">
            <v>0</v>
          </cell>
          <cell r="JI828">
            <v>0</v>
          </cell>
          <cell r="JJ828">
            <v>0</v>
          </cell>
          <cell r="JK828">
            <v>0</v>
          </cell>
          <cell r="JL828">
            <v>0</v>
          </cell>
          <cell r="JM828">
            <v>0</v>
          </cell>
          <cell r="JN828">
            <v>0</v>
          </cell>
          <cell r="JO828">
            <v>0</v>
          </cell>
          <cell r="JP828">
            <v>0</v>
          </cell>
          <cell r="JQ828">
            <v>0</v>
          </cell>
        </row>
        <row r="830">
          <cell r="D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  <cell r="EJ830">
            <v>0</v>
          </cell>
          <cell r="EK830">
            <v>0</v>
          </cell>
          <cell r="EL830">
            <v>0</v>
          </cell>
          <cell r="EM830">
            <v>0</v>
          </cell>
          <cell r="EN830">
            <v>0</v>
          </cell>
          <cell r="EO830">
            <v>0</v>
          </cell>
          <cell r="EP830">
            <v>0</v>
          </cell>
          <cell r="EQ830">
            <v>0</v>
          </cell>
          <cell r="ER830">
            <v>0</v>
          </cell>
          <cell r="ES830">
            <v>0</v>
          </cell>
          <cell r="ET830">
            <v>0</v>
          </cell>
          <cell r="EU830">
            <v>0</v>
          </cell>
          <cell r="EV830">
            <v>0</v>
          </cell>
          <cell r="EW830">
            <v>0</v>
          </cell>
          <cell r="EX830">
            <v>0</v>
          </cell>
          <cell r="EY830">
            <v>0</v>
          </cell>
          <cell r="EZ830">
            <v>0</v>
          </cell>
          <cell r="FA830">
            <v>0</v>
          </cell>
          <cell r="FB830">
            <v>0</v>
          </cell>
          <cell r="FC830">
            <v>0</v>
          </cell>
          <cell r="FD830">
            <v>0</v>
          </cell>
          <cell r="FE830">
            <v>0</v>
          </cell>
          <cell r="FF830">
            <v>0</v>
          </cell>
          <cell r="FG830">
            <v>0</v>
          </cell>
          <cell r="FH830">
            <v>0</v>
          </cell>
          <cell r="FI830">
            <v>0</v>
          </cell>
          <cell r="FJ830">
            <v>0</v>
          </cell>
          <cell r="FK830">
            <v>0</v>
          </cell>
          <cell r="FL830">
            <v>0</v>
          </cell>
          <cell r="FM830">
            <v>0</v>
          </cell>
          <cell r="FN830">
            <v>0</v>
          </cell>
          <cell r="FO830">
            <v>0</v>
          </cell>
          <cell r="FP830">
            <v>0</v>
          </cell>
          <cell r="FQ830">
            <v>0</v>
          </cell>
          <cell r="FR830">
            <v>0</v>
          </cell>
          <cell r="FS830">
            <v>0</v>
          </cell>
          <cell r="FT830">
            <v>0</v>
          </cell>
          <cell r="FU830">
            <v>0</v>
          </cell>
          <cell r="FV830">
            <v>0</v>
          </cell>
          <cell r="FW830">
            <v>0</v>
          </cell>
          <cell r="FX830">
            <v>0</v>
          </cell>
          <cell r="FY830">
            <v>0</v>
          </cell>
          <cell r="FZ830">
            <v>0</v>
          </cell>
          <cell r="GA830">
            <v>0</v>
          </cell>
          <cell r="GB830">
            <v>0</v>
          </cell>
          <cell r="GC830">
            <v>0</v>
          </cell>
          <cell r="GD830">
            <v>0</v>
          </cell>
          <cell r="GE830">
            <v>0</v>
          </cell>
          <cell r="GF830">
            <v>0</v>
          </cell>
          <cell r="GG830">
            <v>0</v>
          </cell>
          <cell r="GH830">
            <v>0</v>
          </cell>
          <cell r="GI830">
            <v>0</v>
          </cell>
          <cell r="GJ830">
            <v>0</v>
          </cell>
          <cell r="GK830">
            <v>0</v>
          </cell>
          <cell r="GL830">
            <v>0</v>
          </cell>
          <cell r="GM830">
            <v>0</v>
          </cell>
          <cell r="GN830">
            <v>0</v>
          </cell>
          <cell r="GO830">
            <v>0</v>
          </cell>
          <cell r="GP830">
            <v>0</v>
          </cell>
          <cell r="GQ830">
            <v>0</v>
          </cell>
          <cell r="GR830">
            <v>0</v>
          </cell>
          <cell r="GS830">
            <v>0</v>
          </cell>
          <cell r="GT830">
            <v>0</v>
          </cell>
          <cell r="GU830">
            <v>0</v>
          </cell>
          <cell r="GV830">
            <v>0</v>
          </cell>
          <cell r="GW830">
            <v>0</v>
          </cell>
          <cell r="GX830">
            <v>0</v>
          </cell>
          <cell r="GY830">
            <v>0</v>
          </cell>
          <cell r="GZ830">
            <v>0</v>
          </cell>
          <cell r="HA830">
            <v>0</v>
          </cell>
          <cell r="HB830">
            <v>0</v>
          </cell>
          <cell r="HC830">
            <v>0</v>
          </cell>
          <cell r="HD830">
            <v>0</v>
          </cell>
          <cell r="HE830">
            <v>0</v>
          </cell>
          <cell r="HF830">
            <v>0</v>
          </cell>
          <cell r="HG830">
            <v>0</v>
          </cell>
          <cell r="HH830">
            <v>0</v>
          </cell>
          <cell r="HI830">
            <v>0</v>
          </cell>
          <cell r="HJ830">
            <v>0</v>
          </cell>
          <cell r="HK830">
            <v>0</v>
          </cell>
          <cell r="HL830">
            <v>0</v>
          </cell>
          <cell r="HM830">
            <v>0</v>
          </cell>
          <cell r="HN830">
            <v>0</v>
          </cell>
          <cell r="HO830">
            <v>0</v>
          </cell>
          <cell r="HP830">
            <v>0</v>
          </cell>
          <cell r="HQ830">
            <v>0</v>
          </cell>
          <cell r="HR830">
            <v>0</v>
          </cell>
          <cell r="HS830">
            <v>0</v>
          </cell>
          <cell r="HT830">
            <v>0</v>
          </cell>
          <cell r="HU830">
            <v>0</v>
          </cell>
          <cell r="HV830">
            <v>0</v>
          </cell>
          <cell r="HW830">
            <v>0</v>
          </cell>
          <cell r="HX830">
            <v>0</v>
          </cell>
          <cell r="HY830">
            <v>0</v>
          </cell>
          <cell r="HZ830">
            <v>0</v>
          </cell>
          <cell r="IA830">
            <v>0</v>
          </cell>
          <cell r="IB830">
            <v>0</v>
          </cell>
          <cell r="IC830">
            <v>0</v>
          </cell>
          <cell r="ID830">
            <v>0</v>
          </cell>
          <cell r="IE830">
            <v>0</v>
          </cell>
          <cell r="IF830">
            <v>0</v>
          </cell>
          <cell r="IG830">
            <v>0</v>
          </cell>
          <cell r="IH830">
            <v>0</v>
          </cell>
          <cell r="II830">
            <v>0</v>
          </cell>
          <cell r="IJ830">
            <v>0</v>
          </cell>
          <cell r="IK830">
            <v>0</v>
          </cell>
          <cell r="IL830">
            <v>0</v>
          </cell>
          <cell r="IM830">
            <v>0</v>
          </cell>
          <cell r="IN830">
            <v>0</v>
          </cell>
          <cell r="IO830">
            <v>0</v>
          </cell>
          <cell r="IP830">
            <v>0</v>
          </cell>
          <cell r="IQ830">
            <v>0</v>
          </cell>
          <cell r="IR830">
            <v>0</v>
          </cell>
          <cell r="IS830">
            <v>0</v>
          </cell>
          <cell r="IT830">
            <v>0</v>
          </cell>
          <cell r="IU830">
            <v>0</v>
          </cell>
          <cell r="IV830">
            <v>0</v>
          </cell>
          <cell r="IW830">
            <v>0</v>
          </cell>
          <cell r="IX830">
            <v>0</v>
          </cell>
          <cell r="IY830">
            <v>0</v>
          </cell>
          <cell r="IZ830">
            <v>0</v>
          </cell>
          <cell r="JA830">
            <v>0</v>
          </cell>
          <cell r="JB830">
            <v>0</v>
          </cell>
          <cell r="JC830">
            <v>0</v>
          </cell>
          <cell r="JD830">
            <v>0</v>
          </cell>
          <cell r="JE830">
            <v>0</v>
          </cell>
          <cell r="JF830">
            <v>0</v>
          </cell>
          <cell r="JG830">
            <v>0</v>
          </cell>
          <cell r="JH830">
            <v>0</v>
          </cell>
          <cell r="JI830">
            <v>0</v>
          </cell>
          <cell r="JJ830">
            <v>0</v>
          </cell>
          <cell r="JK830">
            <v>0</v>
          </cell>
          <cell r="JL830">
            <v>0</v>
          </cell>
          <cell r="JM830">
            <v>0</v>
          </cell>
          <cell r="JN830">
            <v>0</v>
          </cell>
          <cell r="JO830">
            <v>0</v>
          </cell>
          <cell r="JP830">
            <v>0</v>
          </cell>
          <cell r="JQ830">
            <v>0</v>
          </cell>
        </row>
        <row r="833">
          <cell r="D833"/>
          <cell r="R833"/>
          <cell r="AE833"/>
          <cell r="AR833"/>
          <cell r="BE833"/>
          <cell r="BR833"/>
          <cell r="CE833"/>
          <cell r="CR833"/>
          <cell r="DE833"/>
          <cell r="DR833"/>
          <cell r="EE833"/>
          <cell r="ER833"/>
          <cell r="FE833"/>
          <cell r="FR833"/>
          <cell r="GE833"/>
          <cell r="GR833"/>
          <cell r="HE833"/>
          <cell r="HR833"/>
          <cell r="IE833"/>
          <cell r="IR833"/>
          <cell r="JE833"/>
        </row>
        <row r="834">
          <cell r="D834"/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  <cell r="EJ834">
            <v>0</v>
          </cell>
          <cell r="EK834">
            <v>0</v>
          </cell>
          <cell r="EL834">
            <v>0</v>
          </cell>
          <cell r="EM834">
            <v>0</v>
          </cell>
          <cell r="EN834">
            <v>0</v>
          </cell>
          <cell r="EO834">
            <v>0</v>
          </cell>
          <cell r="EP834">
            <v>0</v>
          </cell>
          <cell r="EQ834">
            <v>0</v>
          </cell>
          <cell r="ER834">
            <v>0</v>
          </cell>
          <cell r="ES834">
            <v>0</v>
          </cell>
          <cell r="ET834">
            <v>0</v>
          </cell>
          <cell r="EU834">
            <v>0</v>
          </cell>
          <cell r="EV834">
            <v>0</v>
          </cell>
          <cell r="EW834">
            <v>0</v>
          </cell>
          <cell r="EX834">
            <v>0</v>
          </cell>
          <cell r="EY834">
            <v>0</v>
          </cell>
          <cell r="EZ834">
            <v>0</v>
          </cell>
          <cell r="FA834">
            <v>0</v>
          </cell>
          <cell r="FB834">
            <v>0</v>
          </cell>
          <cell r="FC834">
            <v>0</v>
          </cell>
          <cell r="FD834">
            <v>0</v>
          </cell>
          <cell r="FE834">
            <v>0</v>
          </cell>
          <cell r="FF834">
            <v>0</v>
          </cell>
          <cell r="FG834">
            <v>0</v>
          </cell>
          <cell r="FH834">
            <v>0</v>
          </cell>
          <cell r="FI834">
            <v>0</v>
          </cell>
          <cell r="FJ834">
            <v>0</v>
          </cell>
          <cell r="FK834">
            <v>0</v>
          </cell>
          <cell r="FL834">
            <v>0</v>
          </cell>
          <cell r="FM834">
            <v>0</v>
          </cell>
          <cell r="FN834">
            <v>0</v>
          </cell>
          <cell r="FO834">
            <v>0</v>
          </cell>
          <cell r="FP834">
            <v>0</v>
          </cell>
          <cell r="FQ834">
            <v>0</v>
          </cell>
          <cell r="FR834">
            <v>0</v>
          </cell>
          <cell r="FS834">
            <v>0</v>
          </cell>
          <cell r="FT834">
            <v>0</v>
          </cell>
          <cell r="FU834">
            <v>0</v>
          </cell>
          <cell r="FV834">
            <v>0</v>
          </cell>
          <cell r="FW834">
            <v>0</v>
          </cell>
          <cell r="FX834">
            <v>0</v>
          </cell>
          <cell r="FY834">
            <v>0</v>
          </cell>
          <cell r="FZ834">
            <v>0</v>
          </cell>
          <cell r="GA834">
            <v>0</v>
          </cell>
          <cell r="GB834">
            <v>0</v>
          </cell>
          <cell r="GC834">
            <v>0</v>
          </cell>
          <cell r="GD834">
            <v>0</v>
          </cell>
          <cell r="GE834">
            <v>0</v>
          </cell>
          <cell r="GF834">
            <v>0</v>
          </cell>
          <cell r="GG834">
            <v>0</v>
          </cell>
          <cell r="GH834">
            <v>0</v>
          </cell>
          <cell r="GI834">
            <v>0</v>
          </cell>
          <cell r="GJ834">
            <v>0</v>
          </cell>
          <cell r="GK834">
            <v>0</v>
          </cell>
          <cell r="GL834">
            <v>0</v>
          </cell>
          <cell r="GM834">
            <v>0</v>
          </cell>
          <cell r="GN834">
            <v>0</v>
          </cell>
          <cell r="GO834">
            <v>0</v>
          </cell>
          <cell r="GP834">
            <v>0</v>
          </cell>
          <cell r="GQ834">
            <v>0</v>
          </cell>
          <cell r="GR834">
            <v>0</v>
          </cell>
          <cell r="GS834">
            <v>0</v>
          </cell>
          <cell r="GT834">
            <v>0</v>
          </cell>
          <cell r="GU834">
            <v>0</v>
          </cell>
          <cell r="GV834">
            <v>0</v>
          </cell>
          <cell r="GW834">
            <v>0</v>
          </cell>
          <cell r="GX834">
            <v>0</v>
          </cell>
          <cell r="GY834">
            <v>0</v>
          </cell>
          <cell r="GZ834">
            <v>0</v>
          </cell>
          <cell r="HA834">
            <v>0</v>
          </cell>
          <cell r="HB834">
            <v>0</v>
          </cell>
          <cell r="HC834">
            <v>0</v>
          </cell>
          <cell r="HD834">
            <v>0</v>
          </cell>
          <cell r="HE834">
            <v>0</v>
          </cell>
          <cell r="HF834">
            <v>0</v>
          </cell>
          <cell r="HG834">
            <v>0</v>
          </cell>
          <cell r="HH834">
            <v>0</v>
          </cell>
          <cell r="HI834">
            <v>0</v>
          </cell>
          <cell r="HJ834">
            <v>0</v>
          </cell>
          <cell r="HK834">
            <v>0</v>
          </cell>
          <cell r="HL834">
            <v>0</v>
          </cell>
          <cell r="HM834">
            <v>0</v>
          </cell>
          <cell r="HN834">
            <v>0</v>
          </cell>
          <cell r="HO834">
            <v>0</v>
          </cell>
          <cell r="HP834">
            <v>0</v>
          </cell>
          <cell r="HQ834">
            <v>0</v>
          </cell>
          <cell r="HR834">
            <v>0</v>
          </cell>
          <cell r="HS834">
            <v>0</v>
          </cell>
          <cell r="HT834">
            <v>0</v>
          </cell>
          <cell r="HU834">
            <v>0</v>
          </cell>
          <cell r="HV834">
            <v>0</v>
          </cell>
          <cell r="HW834">
            <v>0</v>
          </cell>
          <cell r="HX834">
            <v>0</v>
          </cell>
          <cell r="HY834">
            <v>0</v>
          </cell>
          <cell r="HZ834">
            <v>0</v>
          </cell>
          <cell r="IA834">
            <v>0</v>
          </cell>
          <cell r="IB834">
            <v>0</v>
          </cell>
          <cell r="IC834">
            <v>0</v>
          </cell>
          <cell r="ID834">
            <v>0</v>
          </cell>
          <cell r="IE834">
            <v>0</v>
          </cell>
          <cell r="IF834">
            <v>0</v>
          </cell>
          <cell r="IG834">
            <v>0</v>
          </cell>
          <cell r="IH834">
            <v>0</v>
          </cell>
          <cell r="II834">
            <v>0</v>
          </cell>
          <cell r="IJ834">
            <v>0</v>
          </cell>
          <cell r="IK834">
            <v>0</v>
          </cell>
          <cell r="IL834">
            <v>0</v>
          </cell>
          <cell r="IM834">
            <v>0</v>
          </cell>
          <cell r="IN834">
            <v>0</v>
          </cell>
          <cell r="IO834">
            <v>0</v>
          </cell>
          <cell r="IP834">
            <v>0</v>
          </cell>
          <cell r="IQ834">
            <v>0</v>
          </cell>
          <cell r="IR834">
            <v>0</v>
          </cell>
          <cell r="IS834">
            <v>0</v>
          </cell>
          <cell r="IT834">
            <v>0</v>
          </cell>
          <cell r="IU834">
            <v>0</v>
          </cell>
          <cell r="IV834">
            <v>0</v>
          </cell>
          <cell r="IW834">
            <v>0</v>
          </cell>
          <cell r="IX834">
            <v>0</v>
          </cell>
          <cell r="IY834">
            <v>0</v>
          </cell>
          <cell r="IZ834">
            <v>0</v>
          </cell>
          <cell r="JA834">
            <v>0</v>
          </cell>
          <cell r="JB834">
            <v>0</v>
          </cell>
          <cell r="JC834">
            <v>0</v>
          </cell>
          <cell r="JD834">
            <v>0</v>
          </cell>
          <cell r="JE834">
            <v>0</v>
          </cell>
          <cell r="JF834">
            <v>0</v>
          </cell>
          <cell r="JG834">
            <v>0</v>
          </cell>
          <cell r="JH834">
            <v>0</v>
          </cell>
          <cell r="JI834">
            <v>0</v>
          </cell>
          <cell r="JJ834">
            <v>0</v>
          </cell>
          <cell r="JK834">
            <v>0</v>
          </cell>
          <cell r="JL834">
            <v>0</v>
          </cell>
          <cell r="JM834">
            <v>0</v>
          </cell>
          <cell r="JN834">
            <v>0</v>
          </cell>
          <cell r="JO834">
            <v>0</v>
          </cell>
          <cell r="JP834">
            <v>0</v>
          </cell>
          <cell r="JQ834">
            <v>0</v>
          </cell>
        </row>
        <row r="835">
          <cell r="D835" t="str">
            <v>Shortage Cost ($000)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-8.3544832952962791E-2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-8.3544832952962791E-2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0</v>
          </cell>
          <cell r="EJ835">
            <v>0</v>
          </cell>
          <cell r="EK835">
            <v>0</v>
          </cell>
          <cell r="EL835">
            <v>0</v>
          </cell>
          <cell r="EM835">
            <v>0</v>
          </cell>
          <cell r="EN835">
            <v>0</v>
          </cell>
          <cell r="EO835">
            <v>0</v>
          </cell>
          <cell r="EP835">
            <v>0</v>
          </cell>
          <cell r="EQ835">
            <v>0</v>
          </cell>
          <cell r="ER835">
            <v>0</v>
          </cell>
          <cell r="ES835">
            <v>0</v>
          </cell>
          <cell r="ET835">
            <v>0</v>
          </cell>
          <cell r="EU835">
            <v>0</v>
          </cell>
          <cell r="EV835">
            <v>0</v>
          </cell>
          <cell r="EW835">
            <v>0</v>
          </cell>
          <cell r="EX835">
            <v>0</v>
          </cell>
          <cell r="EY835">
            <v>0</v>
          </cell>
          <cell r="EZ835">
            <v>0</v>
          </cell>
          <cell r="FA835">
            <v>0</v>
          </cell>
          <cell r="FB835">
            <v>0</v>
          </cell>
          <cell r="FC835">
            <v>0</v>
          </cell>
          <cell r="FD835">
            <v>0</v>
          </cell>
          <cell r="FE835">
            <v>0</v>
          </cell>
          <cell r="FF835">
            <v>0</v>
          </cell>
          <cell r="FG835">
            <v>0</v>
          </cell>
          <cell r="FH835">
            <v>0</v>
          </cell>
          <cell r="FI835">
            <v>0</v>
          </cell>
          <cell r="FJ835">
            <v>0</v>
          </cell>
          <cell r="FK835">
            <v>0</v>
          </cell>
          <cell r="FL835">
            <v>0</v>
          </cell>
          <cell r="FM835">
            <v>0</v>
          </cell>
          <cell r="FN835">
            <v>0</v>
          </cell>
          <cell r="FO835">
            <v>0</v>
          </cell>
          <cell r="FP835">
            <v>0</v>
          </cell>
          <cell r="FQ835">
            <v>0</v>
          </cell>
          <cell r="FR835">
            <v>0</v>
          </cell>
          <cell r="FS835">
            <v>0</v>
          </cell>
          <cell r="FT835">
            <v>0</v>
          </cell>
          <cell r="FU835">
            <v>0</v>
          </cell>
          <cell r="FV835">
            <v>0</v>
          </cell>
          <cell r="FW835">
            <v>0</v>
          </cell>
          <cell r="FX835">
            <v>0</v>
          </cell>
          <cell r="FY835">
            <v>0</v>
          </cell>
          <cell r="FZ835">
            <v>0</v>
          </cell>
          <cell r="GA835">
            <v>0</v>
          </cell>
          <cell r="GB835">
            <v>0</v>
          </cell>
          <cell r="GC835">
            <v>0</v>
          </cell>
          <cell r="GD835">
            <v>0</v>
          </cell>
          <cell r="GE835">
            <v>0</v>
          </cell>
          <cell r="GF835">
            <v>0</v>
          </cell>
          <cell r="GG835">
            <v>0</v>
          </cell>
          <cell r="GH835">
            <v>0</v>
          </cell>
          <cell r="GI835">
            <v>0</v>
          </cell>
          <cell r="GJ835">
            <v>0</v>
          </cell>
          <cell r="GK835">
            <v>0</v>
          </cell>
          <cell r="GL835">
            <v>0</v>
          </cell>
          <cell r="GM835">
            <v>0</v>
          </cell>
          <cell r="GN835">
            <v>0</v>
          </cell>
          <cell r="GO835">
            <v>0</v>
          </cell>
          <cell r="GP835">
            <v>0</v>
          </cell>
          <cell r="GQ835">
            <v>0</v>
          </cell>
          <cell r="GR835">
            <v>0</v>
          </cell>
          <cell r="GS835">
            <v>0</v>
          </cell>
          <cell r="GT835">
            <v>0</v>
          </cell>
          <cell r="GU835">
            <v>0</v>
          </cell>
          <cell r="GV835">
            <v>0</v>
          </cell>
          <cell r="GW835">
            <v>0</v>
          </cell>
          <cell r="GX835">
            <v>0</v>
          </cell>
          <cell r="GY835">
            <v>0</v>
          </cell>
          <cell r="GZ835">
            <v>0</v>
          </cell>
          <cell r="HA835">
            <v>0</v>
          </cell>
          <cell r="HB835">
            <v>0</v>
          </cell>
          <cell r="HC835">
            <v>0</v>
          </cell>
          <cell r="HD835">
            <v>0</v>
          </cell>
          <cell r="HE835">
            <v>0</v>
          </cell>
          <cell r="HF835">
            <v>0</v>
          </cell>
          <cell r="HG835">
            <v>0</v>
          </cell>
          <cell r="HH835">
            <v>0</v>
          </cell>
          <cell r="HI835">
            <v>0</v>
          </cell>
          <cell r="HJ835">
            <v>0</v>
          </cell>
          <cell r="HK835">
            <v>0</v>
          </cell>
          <cell r="HL835">
            <v>0</v>
          </cell>
          <cell r="HM835">
            <v>0</v>
          </cell>
          <cell r="HN835">
            <v>0</v>
          </cell>
          <cell r="HO835">
            <v>0</v>
          </cell>
          <cell r="HP835">
            <v>0</v>
          </cell>
          <cell r="HQ835">
            <v>0</v>
          </cell>
          <cell r="HR835">
            <v>0</v>
          </cell>
          <cell r="HS835">
            <v>0</v>
          </cell>
          <cell r="HT835">
            <v>0</v>
          </cell>
          <cell r="HU835">
            <v>0</v>
          </cell>
          <cell r="HV835">
            <v>0</v>
          </cell>
          <cell r="HW835">
            <v>0</v>
          </cell>
          <cell r="HX835">
            <v>0</v>
          </cell>
          <cell r="HY835">
            <v>0</v>
          </cell>
          <cell r="HZ835">
            <v>0</v>
          </cell>
          <cell r="IA835">
            <v>0</v>
          </cell>
          <cell r="IB835">
            <v>0</v>
          </cell>
          <cell r="IC835">
            <v>0</v>
          </cell>
          <cell r="ID835">
            <v>0</v>
          </cell>
          <cell r="IE835">
            <v>0</v>
          </cell>
          <cell r="IF835">
            <v>0</v>
          </cell>
          <cell r="IG835">
            <v>0</v>
          </cell>
          <cell r="IH835">
            <v>0</v>
          </cell>
          <cell r="II835">
            <v>0</v>
          </cell>
          <cell r="IJ835">
            <v>0</v>
          </cell>
          <cell r="IK835">
            <v>0</v>
          </cell>
          <cell r="IL835">
            <v>0</v>
          </cell>
          <cell r="IM835">
            <v>0</v>
          </cell>
          <cell r="IN835">
            <v>0</v>
          </cell>
          <cell r="IO835">
            <v>0</v>
          </cell>
          <cell r="IP835">
            <v>0</v>
          </cell>
          <cell r="IQ835">
            <v>0</v>
          </cell>
          <cell r="IR835">
            <v>0</v>
          </cell>
          <cell r="IS835">
            <v>0</v>
          </cell>
          <cell r="IT835">
            <v>0</v>
          </cell>
          <cell r="IU835">
            <v>0</v>
          </cell>
          <cell r="IV835">
            <v>0</v>
          </cell>
          <cell r="IW835">
            <v>0</v>
          </cell>
          <cell r="IX835">
            <v>0</v>
          </cell>
          <cell r="IY835">
            <v>0</v>
          </cell>
          <cell r="IZ835">
            <v>0</v>
          </cell>
          <cell r="JA835">
            <v>0</v>
          </cell>
          <cell r="JB835">
            <v>0</v>
          </cell>
          <cell r="JC835">
            <v>0</v>
          </cell>
          <cell r="JD835">
            <v>0</v>
          </cell>
          <cell r="JE835">
            <v>0</v>
          </cell>
          <cell r="JF835">
            <v>0</v>
          </cell>
          <cell r="JG835">
            <v>0</v>
          </cell>
          <cell r="JH835">
            <v>0</v>
          </cell>
          <cell r="JI835">
            <v>0</v>
          </cell>
          <cell r="JJ835">
            <v>0</v>
          </cell>
          <cell r="JK835">
            <v>0</v>
          </cell>
          <cell r="JL835">
            <v>0</v>
          </cell>
          <cell r="JM835">
            <v>0</v>
          </cell>
          <cell r="JN835">
            <v>0</v>
          </cell>
          <cell r="JO835">
            <v>0</v>
          </cell>
          <cell r="JP835">
            <v>0</v>
          </cell>
          <cell r="JQ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-8.3544832952962791E-2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-8.3544832952962791E-2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  <cell r="EJ836">
            <v>0</v>
          </cell>
          <cell r="EK836">
            <v>0</v>
          </cell>
          <cell r="EL836">
            <v>0</v>
          </cell>
          <cell r="EM836">
            <v>0</v>
          </cell>
          <cell r="EN836">
            <v>0</v>
          </cell>
          <cell r="EO836">
            <v>0</v>
          </cell>
          <cell r="EP836">
            <v>0</v>
          </cell>
          <cell r="EQ836">
            <v>0</v>
          </cell>
          <cell r="ER836">
            <v>0</v>
          </cell>
          <cell r="ES836">
            <v>0</v>
          </cell>
          <cell r="ET836">
            <v>0</v>
          </cell>
          <cell r="EU836">
            <v>0</v>
          </cell>
          <cell r="EV836">
            <v>0</v>
          </cell>
          <cell r="EW836">
            <v>0</v>
          </cell>
          <cell r="EX836">
            <v>0</v>
          </cell>
          <cell r="EY836">
            <v>0</v>
          </cell>
          <cell r="EZ836">
            <v>0</v>
          </cell>
          <cell r="FA836">
            <v>0</v>
          </cell>
          <cell r="FB836">
            <v>0</v>
          </cell>
          <cell r="FC836">
            <v>0</v>
          </cell>
          <cell r="FD836">
            <v>0</v>
          </cell>
          <cell r="FE836">
            <v>0</v>
          </cell>
          <cell r="FF836">
            <v>0</v>
          </cell>
          <cell r="FG836">
            <v>0</v>
          </cell>
          <cell r="FH836">
            <v>0</v>
          </cell>
          <cell r="FI836">
            <v>0</v>
          </cell>
          <cell r="FJ836">
            <v>0</v>
          </cell>
          <cell r="FK836">
            <v>0</v>
          </cell>
          <cell r="FL836">
            <v>0</v>
          </cell>
          <cell r="FM836">
            <v>0</v>
          </cell>
          <cell r="FN836">
            <v>0</v>
          </cell>
          <cell r="FO836">
            <v>0</v>
          </cell>
          <cell r="FP836">
            <v>0</v>
          </cell>
          <cell r="FQ836">
            <v>0</v>
          </cell>
          <cell r="FR836">
            <v>0</v>
          </cell>
          <cell r="FS836">
            <v>0</v>
          </cell>
          <cell r="FT836">
            <v>0</v>
          </cell>
          <cell r="FU836">
            <v>0</v>
          </cell>
          <cell r="FV836">
            <v>0</v>
          </cell>
          <cell r="FW836">
            <v>0</v>
          </cell>
          <cell r="FX836">
            <v>0</v>
          </cell>
          <cell r="FY836">
            <v>0</v>
          </cell>
          <cell r="FZ836">
            <v>0</v>
          </cell>
          <cell r="GA836">
            <v>0</v>
          </cell>
          <cell r="GB836">
            <v>0</v>
          </cell>
          <cell r="GC836">
            <v>0</v>
          </cell>
          <cell r="GD836">
            <v>0</v>
          </cell>
          <cell r="GE836">
            <v>0</v>
          </cell>
          <cell r="GF836">
            <v>0</v>
          </cell>
          <cell r="GG836">
            <v>0</v>
          </cell>
          <cell r="GH836">
            <v>0</v>
          </cell>
          <cell r="GI836">
            <v>0</v>
          </cell>
          <cell r="GJ836">
            <v>0</v>
          </cell>
          <cell r="GK836">
            <v>0</v>
          </cell>
          <cell r="GL836">
            <v>0</v>
          </cell>
          <cell r="GM836">
            <v>0</v>
          </cell>
          <cell r="GN836">
            <v>0</v>
          </cell>
          <cell r="GO836">
            <v>0</v>
          </cell>
          <cell r="GP836">
            <v>0</v>
          </cell>
          <cell r="GQ836">
            <v>0</v>
          </cell>
          <cell r="GR836">
            <v>0</v>
          </cell>
          <cell r="GS836">
            <v>0</v>
          </cell>
          <cell r="GT836">
            <v>0</v>
          </cell>
          <cell r="GU836">
            <v>0</v>
          </cell>
          <cell r="GV836">
            <v>0</v>
          </cell>
          <cell r="GW836">
            <v>0</v>
          </cell>
          <cell r="GX836">
            <v>0</v>
          </cell>
          <cell r="GY836">
            <v>0</v>
          </cell>
          <cell r="GZ836">
            <v>0</v>
          </cell>
          <cell r="HA836">
            <v>0</v>
          </cell>
          <cell r="HB836">
            <v>0</v>
          </cell>
          <cell r="HC836">
            <v>0</v>
          </cell>
          <cell r="HD836">
            <v>0</v>
          </cell>
          <cell r="HE836">
            <v>0</v>
          </cell>
          <cell r="HF836">
            <v>0</v>
          </cell>
          <cell r="HG836">
            <v>0</v>
          </cell>
          <cell r="HH836">
            <v>0</v>
          </cell>
          <cell r="HI836">
            <v>0</v>
          </cell>
          <cell r="HJ836">
            <v>0</v>
          </cell>
          <cell r="HK836">
            <v>0</v>
          </cell>
          <cell r="HL836">
            <v>0</v>
          </cell>
          <cell r="HM836">
            <v>0</v>
          </cell>
          <cell r="HN836">
            <v>0</v>
          </cell>
          <cell r="HO836">
            <v>0</v>
          </cell>
          <cell r="HP836">
            <v>0</v>
          </cell>
          <cell r="HQ836">
            <v>0</v>
          </cell>
          <cell r="HR836">
            <v>0</v>
          </cell>
          <cell r="HS836">
            <v>0</v>
          </cell>
          <cell r="HT836">
            <v>0</v>
          </cell>
          <cell r="HU836">
            <v>0</v>
          </cell>
          <cell r="HV836">
            <v>0</v>
          </cell>
          <cell r="HW836">
            <v>0</v>
          </cell>
          <cell r="HX836">
            <v>0</v>
          </cell>
          <cell r="HY836">
            <v>0</v>
          </cell>
          <cell r="HZ836">
            <v>0</v>
          </cell>
          <cell r="IA836">
            <v>0</v>
          </cell>
          <cell r="IB836">
            <v>0</v>
          </cell>
          <cell r="IC836">
            <v>0</v>
          </cell>
          <cell r="ID836">
            <v>0</v>
          </cell>
          <cell r="IE836">
            <v>0</v>
          </cell>
          <cell r="IF836">
            <v>0</v>
          </cell>
          <cell r="IG836">
            <v>0</v>
          </cell>
          <cell r="IH836">
            <v>0</v>
          </cell>
          <cell r="II836">
            <v>0</v>
          </cell>
          <cell r="IJ836">
            <v>0</v>
          </cell>
          <cell r="IK836">
            <v>0</v>
          </cell>
          <cell r="IL836">
            <v>0</v>
          </cell>
          <cell r="IM836">
            <v>0</v>
          </cell>
          <cell r="IN836">
            <v>0</v>
          </cell>
          <cell r="IO836">
            <v>0</v>
          </cell>
          <cell r="IP836">
            <v>0</v>
          </cell>
          <cell r="IQ836">
            <v>0</v>
          </cell>
          <cell r="IR836">
            <v>0</v>
          </cell>
          <cell r="IS836">
            <v>0</v>
          </cell>
          <cell r="IT836">
            <v>0</v>
          </cell>
          <cell r="IU836">
            <v>0</v>
          </cell>
          <cell r="IV836">
            <v>0</v>
          </cell>
          <cell r="IW836">
            <v>0</v>
          </cell>
          <cell r="IX836">
            <v>0</v>
          </cell>
          <cell r="IY836">
            <v>0</v>
          </cell>
          <cell r="IZ836">
            <v>0</v>
          </cell>
          <cell r="JA836">
            <v>0</v>
          </cell>
          <cell r="JB836">
            <v>0</v>
          </cell>
          <cell r="JC836">
            <v>0</v>
          </cell>
          <cell r="JD836">
            <v>0</v>
          </cell>
          <cell r="JE836">
            <v>0</v>
          </cell>
          <cell r="JF836">
            <v>0</v>
          </cell>
          <cell r="JG836">
            <v>0</v>
          </cell>
          <cell r="JH836">
            <v>0</v>
          </cell>
          <cell r="JI836">
            <v>0</v>
          </cell>
          <cell r="JJ836">
            <v>0</v>
          </cell>
          <cell r="JK836">
            <v>0</v>
          </cell>
          <cell r="JL836">
            <v>0</v>
          </cell>
          <cell r="JM836">
            <v>0</v>
          </cell>
          <cell r="JN836">
            <v>0</v>
          </cell>
          <cell r="JO836">
            <v>0</v>
          </cell>
          <cell r="JP836">
            <v>0</v>
          </cell>
          <cell r="JQ836">
            <v>0</v>
          </cell>
        </row>
        <row r="838">
          <cell r="F838">
            <v>-1791.6140510443292</v>
          </cell>
          <cell r="G838">
            <v>-1502.0138786532407</v>
          </cell>
          <cell r="H838">
            <v>-1334.5990891100228</v>
          </cell>
          <cell r="I838">
            <v>-1165.6251148340816</v>
          </cell>
          <cell r="J838">
            <v>-1648.6007583815517</v>
          </cell>
          <cell r="K838">
            <v>-1649.9311604892864</v>
          </cell>
          <cell r="L838">
            <v>-2073.0360779696348</v>
          </cell>
          <cell r="M838">
            <v>-2175.6676139592746</v>
          </cell>
          <cell r="N838">
            <v>-1701.6157320231869</v>
          </cell>
          <cell r="O838">
            <v>-956.13520183035962</v>
          </cell>
          <cell r="P838">
            <v>-1497.1966562411253</v>
          </cell>
          <cell r="Q838">
            <v>-1066.7249662822433</v>
          </cell>
          <cell r="R838">
            <v>-20021.129879930639</v>
          </cell>
          <cell r="S838">
            <v>-1626.1927103228809</v>
          </cell>
          <cell r="T838">
            <v>-1455.5527984639484</v>
          </cell>
          <cell r="U838">
            <v>-1044.8930349648945</v>
          </cell>
          <cell r="V838">
            <v>-1059.4815651567042</v>
          </cell>
          <cell r="W838">
            <v>-1231.6711573213252</v>
          </cell>
          <cell r="X838">
            <v>-1413.6581934105343</v>
          </cell>
          <cell r="Y838">
            <v>-2167.0750591135729</v>
          </cell>
          <cell r="Z838">
            <v>-2442.8461980537104</v>
          </cell>
          <cell r="AA838">
            <v>-1832.4928891804593</v>
          </cell>
          <cell r="AB838">
            <v>-1503.179652721341</v>
          </cell>
          <cell r="AC838">
            <v>-1922.902054177197</v>
          </cell>
          <cell r="AD838">
            <v>-2321.184567043987</v>
          </cell>
          <cell r="AE838">
            <v>-24612.18832894403</v>
          </cell>
          <cell r="AF838">
            <v>-2492.1772801533807</v>
          </cell>
          <cell r="AG838">
            <v>-2266.1549258993982</v>
          </cell>
          <cell r="AH838">
            <v>-1477.6551563363173</v>
          </cell>
          <cell r="AI838">
            <v>-1245.2813844223419</v>
          </cell>
          <cell r="AJ838">
            <v>-1563.892147450948</v>
          </cell>
          <cell r="AK838">
            <v>-1671.7337336872879</v>
          </cell>
          <cell r="AL838">
            <v>-2548.4950001210091</v>
          </cell>
          <cell r="AM838">
            <v>-2934.1701196683571</v>
          </cell>
          <cell r="AN838">
            <v>-2075.9466402707912</v>
          </cell>
          <cell r="AO838">
            <v>-1638.7202597862524</v>
          </cell>
          <cell r="AP838">
            <v>-2027.4343163592057</v>
          </cell>
          <cell r="AQ838">
            <v>-2670.5273647888243</v>
          </cell>
          <cell r="AR838">
            <v>-25925.513645553612</v>
          </cell>
          <cell r="AS838">
            <v>-2942.4457056422907</v>
          </cell>
          <cell r="AT838">
            <v>-2389.8114868711782</v>
          </cell>
          <cell r="AU838">
            <v>-1528.7448558801116</v>
          </cell>
          <cell r="AV838">
            <v>-1391.9053653035389</v>
          </cell>
          <cell r="AW838">
            <v>-1471.5136210045166</v>
          </cell>
          <cell r="AX838">
            <v>-1575.4823265493615</v>
          </cell>
          <cell r="AY838">
            <v>-2685.9529269342893</v>
          </cell>
          <cell r="AZ838">
            <v>-2850.4468553520855</v>
          </cell>
          <cell r="BA838">
            <v>-2438.784837438754</v>
          </cell>
          <cell r="BB838">
            <v>-1662.7552124450049</v>
          </cell>
          <cell r="BC838">
            <v>-2105.2494252295292</v>
          </cell>
          <cell r="BD838">
            <v>-2882.42102690303</v>
          </cell>
          <cell r="BE838">
            <v>-30168.44568866177</v>
          </cell>
          <cell r="BF838">
            <v>-2606.0559283688926</v>
          </cell>
          <cell r="BG838">
            <v>-2665.7105029535378</v>
          </cell>
          <cell r="BH838">
            <v>-1955.0744544155314</v>
          </cell>
          <cell r="BI838">
            <v>-1553.8321294060488</v>
          </cell>
          <cell r="BJ838">
            <v>-1723.7964096316537</v>
          </cell>
          <cell r="BK838">
            <v>-2139.8310962601463</v>
          </cell>
          <cell r="BL838">
            <v>-3278.7995241783501</v>
          </cell>
          <cell r="BM838">
            <v>-3350.514066043077</v>
          </cell>
          <cell r="BN838">
            <v>-2773.6639067976212</v>
          </cell>
          <cell r="BO838">
            <v>-2209.1234473057921</v>
          </cell>
          <cell r="BP838">
            <v>-2643.3376029321662</v>
          </cell>
          <cell r="BQ838">
            <v>-3268.7066203690483</v>
          </cell>
          <cell r="BR838">
            <v>-34659.847574412415</v>
          </cell>
          <cell r="BS838">
            <v>-3110.8386342880767</v>
          </cell>
          <cell r="BT838">
            <v>-2716.1172140425551</v>
          </cell>
          <cell r="BU838">
            <v>-2201.5873676635019</v>
          </cell>
          <cell r="BV838">
            <v>-1678.1950678308785</v>
          </cell>
          <cell r="BW838">
            <v>-1687.550985408292</v>
          </cell>
          <cell r="BX838">
            <v>-2651.9937615189992</v>
          </cell>
          <cell r="BY838">
            <v>-3555.1681334956065</v>
          </cell>
          <cell r="BZ838">
            <v>-3911.0032728092947</v>
          </cell>
          <cell r="CA838">
            <v>-3045.636721387722</v>
          </cell>
          <cell r="CB838">
            <v>-3245.9698869264903</v>
          </cell>
          <cell r="CC838">
            <v>-3095.2603484243082</v>
          </cell>
          <cell r="CD838">
            <v>-3760.5261806166018</v>
          </cell>
          <cell r="CE838">
            <v>-35464.16647930711</v>
          </cell>
          <cell r="CF838">
            <v>-3449.3826180329179</v>
          </cell>
          <cell r="CG838">
            <v>-2742.3554678846776</v>
          </cell>
          <cell r="CH838">
            <v>-2337.6192042335097</v>
          </cell>
          <cell r="CI838">
            <v>-2044.4362527346675</v>
          </cell>
          <cell r="CJ838">
            <v>-1994.4253561914084</v>
          </cell>
          <cell r="CK838">
            <v>-2375.1569163094391</v>
          </cell>
          <cell r="CL838">
            <v>-3709.4506212215574</v>
          </cell>
          <cell r="CM838">
            <v>-3766.6003552097191</v>
          </cell>
          <cell r="CN838">
            <v>-3369.2427325516001</v>
          </cell>
          <cell r="CO838">
            <v>-2658.1380210126663</v>
          </cell>
          <cell r="CP838">
            <v>-3463.6420962834891</v>
          </cell>
          <cell r="CQ838">
            <v>-3553.7168376414884</v>
          </cell>
          <cell r="CR838">
            <v>-34121.750824658549</v>
          </cell>
          <cell r="CS838">
            <v>-3244.7389939998247</v>
          </cell>
          <cell r="CT838">
            <v>-2938.0507801854401</v>
          </cell>
          <cell r="CU838">
            <v>-2058.6618540332274</v>
          </cell>
          <cell r="CV838">
            <v>-1782.2774812083662</v>
          </cell>
          <cell r="CW838">
            <v>-2064.9132386313868</v>
          </cell>
          <cell r="CX838">
            <v>-2205.9291169930802</v>
          </cell>
          <cell r="CY838">
            <v>-3405.7251633394917</v>
          </cell>
          <cell r="CZ838">
            <v>-3631.7201854113227</v>
          </cell>
          <cell r="DA838">
            <v>-3249.3079904720998</v>
          </cell>
          <cell r="DB838">
            <v>-2630.0628353332868</v>
          </cell>
          <cell r="DC838">
            <v>-3493.0145375866532</v>
          </cell>
          <cell r="DD838">
            <v>-3417.3486474642204</v>
          </cell>
          <cell r="DE838">
            <v>-35164.511352799542</v>
          </cell>
          <cell r="DF838">
            <v>-3445.5136383197532</v>
          </cell>
          <cell r="DG838">
            <v>-2943.5903797745705</v>
          </cell>
          <cell r="DH838">
            <v>-2170.5322661677637</v>
          </cell>
          <cell r="DI838">
            <v>-1909.9890819737702</v>
          </cell>
          <cell r="DJ838">
            <v>-2067.0341080861544</v>
          </cell>
          <cell r="DK838">
            <v>-2106.2610492925596</v>
          </cell>
          <cell r="DL838">
            <v>-3323.7066334265874</v>
          </cell>
          <cell r="DM838">
            <v>-3920.1271216113273</v>
          </cell>
          <cell r="DN838">
            <v>-3365.2791976656918</v>
          </cell>
          <cell r="DO838">
            <v>-2490.9427677225904</v>
          </cell>
          <cell r="DP838">
            <v>-3648.6376493029602</v>
          </cell>
          <cell r="DQ838">
            <v>-3772.8974594558131</v>
          </cell>
          <cell r="DR838">
            <v>-36156.61816404399</v>
          </cell>
          <cell r="DS838">
            <v>-3559.0234355510474</v>
          </cell>
          <cell r="DT838">
            <v>-2784.0107436870749</v>
          </cell>
          <cell r="DU838">
            <v>-2351.722270464219</v>
          </cell>
          <cell r="DV838">
            <v>-1841.2968156042771</v>
          </cell>
          <cell r="DW838">
            <v>-2280.2133238262177</v>
          </cell>
          <cell r="DX838">
            <v>-2128.7527407033922</v>
          </cell>
          <cell r="DY838">
            <v>-3409.2071595180823</v>
          </cell>
          <cell r="DZ838">
            <v>-3773.3711439491672</v>
          </cell>
          <cell r="EA838">
            <v>-3775.0533613900297</v>
          </cell>
          <cell r="EB838">
            <v>-2769.7567086274939</v>
          </cell>
          <cell r="EC838">
            <v>-3593.2008598532966</v>
          </cell>
          <cell r="ED838">
            <v>-3891.0096008697474</v>
          </cell>
          <cell r="EE838">
            <v>-36652.749796951073</v>
          </cell>
          <cell r="EF838">
            <v>-3193.9901274880394</v>
          </cell>
          <cell r="EG838">
            <v>-3002.8032084952865</v>
          </cell>
          <cell r="EH838">
            <v>-2385.6964047897345</v>
          </cell>
          <cell r="EI838">
            <v>-1942.8180309892632</v>
          </cell>
          <cell r="EJ838">
            <v>-2201.7091980264231</v>
          </cell>
          <cell r="EK838">
            <v>-2383.263646054038</v>
          </cell>
          <cell r="EL838">
            <v>-3565.4953400386221</v>
          </cell>
          <cell r="EM838">
            <v>-4030.8689019106787</v>
          </cell>
          <cell r="EN838">
            <v>-3309.4347908938644</v>
          </cell>
          <cell r="EO838">
            <v>-2807.3139714250792</v>
          </cell>
          <cell r="EP838">
            <v>-3582.093564328934</v>
          </cell>
          <cell r="EQ838">
            <v>-4247.2626125110328</v>
          </cell>
          <cell r="ER838">
            <v>-37751.831226108305</v>
          </cell>
          <cell r="ES838">
            <v>-3517.8254695604774</v>
          </cell>
          <cell r="ET838">
            <v>-3016.5472075801226</v>
          </cell>
          <cell r="EU838">
            <v>-2626.6835481981398</v>
          </cell>
          <cell r="EV838">
            <v>-1872.7281635913096</v>
          </cell>
          <cell r="EW838">
            <v>-2084.5510970055911</v>
          </cell>
          <cell r="EX838">
            <v>-2639.8761045449792</v>
          </cell>
          <cell r="EY838">
            <v>-3775.0991452194521</v>
          </cell>
          <cell r="EZ838">
            <v>-4285.8819709977433</v>
          </cell>
          <cell r="FA838">
            <v>-3379.767671345794</v>
          </cell>
          <cell r="FB838">
            <v>-3006.6435519009465</v>
          </cell>
          <cell r="FC838">
            <v>-3551.8510308165751</v>
          </cell>
          <cell r="FD838">
            <v>-3994.3762653472804</v>
          </cell>
          <cell r="FE838">
            <v>-39292.66708088771</v>
          </cell>
          <cell r="FF838">
            <v>-3642.5618672136316</v>
          </cell>
          <cell r="FG838">
            <v>-3115.7262075253166</v>
          </cell>
          <cell r="FH838">
            <v>-2853.1843415491603</v>
          </cell>
          <cell r="FI838">
            <v>-2202.792287517892</v>
          </cell>
          <cell r="FJ838">
            <v>-2580.414199999228</v>
          </cell>
          <cell r="FK838">
            <v>-2495.0679398015345</v>
          </cell>
          <cell r="FL838">
            <v>-3623.591250126603</v>
          </cell>
          <cell r="FM838">
            <v>-4389.7076315862214</v>
          </cell>
          <cell r="FN838">
            <v>-3653.4887955549566</v>
          </cell>
          <cell r="FO838">
            <v>-2937.4675135143916</v>
          </cell>
          <cell r="FP838">
            <v>-3934.0755977252666</v>
          </cell>
          <cell r="FQ838">
            <v>-3864.5894487735277</v>
          </cell>
          <cell r="FR838">
            <v>-41352.767237129097</v>
          </cell>
          <cell r="FS838">
            <v>-3858.3125042416141</v>
          </cell>
          <cell r="FT838">
            <v>-3492.4732432297824</v>
          </cell>
          <cell r="FU838">
            <v>-2908.1923917220483</v>
          </cell>
          <cell r="FV838">
            <v>-1982.854586432717</v>
          </cell>
          <cell r="FW838">
            <v>-2614.8864877409069</v>
          </cell>
          <cell r="FX838">
            <v>-2454.4617438004643</v>
          </cell>
          <cell r="FY838">
            <v>-3983.3233084227231</v>
          </cell>
          <cell r="FZ838">
            <v>-4395.7589918131744</v>
          </cell>
          <cell r="GA838">
            <v>-3912.7630572811995</v>
          </cell>
          <cell r="GB838">
            <v>-3084.3124764944951</v>
          </cell>
          <cell r="GC838">
            <v>-4278.8025716935736</v>
          </cell>
          <cell r="GD838">
            <v>-4386.625874256395</v>
          </cell>
          <cell r="GE838">
            <v>-41865.881366834452</v>
          </cell>
          <cell r="GF838">
            <v>-3917.2400387067973</v>
          </cell>
          <cell r="GG838">
            <v>-3481.0310785347592</v>
          </cell>
          <cell r="GH838">
            <v>-3002.7450284067891</v>
          </cell>
          <cell r="GI838">
            <v>-2216.5069212195376</v>
          </cell>
          <cell r="GJ838">
            <v>-2531.0246794738487</v>
          </cell>
          <cell r="GK838">
            <v>-2541.2743979606166</v>
          </cell>
          <cell r="GL838">
            <v>-4132.3362947070636</v>
          </cell>
          <cell r="GM838">
            <v>-4247.7225894159601</v>
          </cell>
          <cell r="GN838">
            <v>-3891.5049761956616</v>
          </cell>
          <cell r="GO838">
            <v>-3126.9947119811695</v>
          </cell>
          <cell r="GP838">
            <v>-4123.6324762503791</v>
          </cell>
          <cell r="GQ838">
            <v>-4653.8681739818421</v>
          </cell>
          <cell r="GR838">
            <v>-43105.954737325781</v>
          </cell>
          <cell r="GS838">
            <v>-3663.4651982902433</v>
          </cell>
          <cell r="GT838">
            <v>-3581.1407029635448</v>
          </cell>
          <cell r="GU838">
            <v>-3166.088651382328</v>
          </cell>
          <cell r="GV838">
            <v>-2050.264707859249</v>
          </cell>
          <cell r="GW838">
            <v>-2585.9237910324809</v>
          </cell>
          <cell r="GX838">
            <v>-2865.5501399896239</v>
          </cell>
          <cell r="GY838">
            <v>-3883.0311655333135</v>
          </cell>
          <cell r="GZ838">
            <v>-4530.6398127807151</v>
          </cell>
          <cell r="HA838">
            <v>-4393.0386100889737</v>
          </cell>
          <cell r="HB838">
            <v>-3281.4959011200353</v>
          </cell>
          <cell r="HC838">
            <v>-4432.0419198639938</v>
          </cell>
          <cell r="HD838">
            <v>-4673.2741364213143</v>
          </cell>
          <cell r="HE838">
            <v>-45036.149326361949</v>
          </cell>
          <cell r="HF838">
            <v>-4028.1276288230802</v>
          </cell>
          <cell r="HG838">
            <v>-3731.4557530620441</v>
          </cell>
          <cell r="HH838">
            <v>-3160.7163643783842</v>
          </cell>
          <cell r="HI838">
            <v>-2416.7868997736259</v>
          </cell>
          <cell r="HJ838">
            <v>-2201.8276066979488</v>
          </cell>
          <cell r="HK838">
            <v>-3120.7501899682684</v>
          </cell>
          <cell r="HL838">
            <v>-4490.3538623190398</v>
          </cell>
          <cell r="HM838">
            <v>-4304.6838115152786</v>
          </cell>
          <cell r="HN838">
            <v>-4489.7164883564183</v>
          </cell>
          <cell r="HO838">
            <v>-3374.1890790773541</v>
          </cell>
          <cell r="HP838">
            <v>-4513.0246998732619</v>
          </cell>
          <cell r="HQ838">
            <v>-5204.5169425171189</v>
          </cell>
          <cell r="HR838">
            <v>-48572.891133326571</v>
          </cell>
          <cell r="HS838">
            <v>-4591.1961163346714</v>
          </cell>
          <cell r="HT838">
            <v>-3969.835244484857</v>
          </cell>
          <cell r="HU838">
            <v>-3767.6156996986829</v>
          </cell>
          <cell r="HV838">
            <v>-2729.8530968915729</v>
          </cell>
          <cell r="HW838">
            <v>-2568.5214231702557</v>
          </cell>
          <cell r="HX838">
            <v>-3231.3778229121235</v>
          </cell>
          <cell r="HY838">
            <v>-4415.1133416016237</v>
          </cell>
          <cell r="HZ838">
            <v>-4908.4504280195979</v>
          </cell>
          <cell r="IA838">
            <v>-4775.4716736417904</v>
          </cell>
          <cell r="IB838">
            <v>-3927.4562939390453</v>
          </cell>
          <cell r="IC838">
            <v>-4635.9022845965519</v>
          </cell>
          <cell r="ID838">
            <v>-5052.0977080355224</v>
          </cell>
          <cell r="IE838">
            <v>-54119.239346259506</v>
          </cell>
          <cell r="IF838">
            <v>-5505.3155224366928</v>
          </cell>
          <cell r="IG838">
            <v>-4550.0011817194172</v>
          </cell>
          <cell r="IH838">
            <v>-4047.1982027225022</v>
          </cell>
          <cell r="II838">
            <v>-2869.1638693418354</v>
          </cell>
          <cell r="IJ838">
            <v>-3211.6503668810619</v>
          </cell>
          <cell r="IK838">
            <v>-3460.2390754641528</v>
          </cell>
          <cell r="IL838">
            <v>-4842.3959617349028</v>
          </cell>
          <cell r="IM838">
            <v>-5611.9069118772168</v>
          </cell>
          <cell r="IN838">
            <v>-4909.2567009546328</v>
          </cell>
          <cell r="IO838">
            <v>-4262.6090682729991</v>
          </cell>
          <cell r="IP838">
            <v>-5531.9217884413083</v>
          </cell>
          <cell r="IQ838">
            <v>-5317.5806964121875</v>
          </cell>
          <cell r="IR838">
            <v>-57253.357953489758</v>
          </cell>
          <cell r="IS838">
            <v>-5315.7701531682396</v>
          </cell>
          <cell r="IT838">
            <v>-5310.5586413150304</v>
          </cell>
          <cell r="IU838">
            <v>-3949.3805793830543</v>
          </cell>
          <cell r="IV838">
            <v>-2961.4747400532069</v>
          </cell>
          <cell r="IW838">
            <v>-3379.3366486475716</v>
          </cell>
          <cell r="IX838">
            <v>-3546.9884076692688</v>
          </cell>
          <cell r="IY838">
            <v>-5298.7299409633852</v>
          </cell>
          <cell r="IZ838">
            <v>-5831.4147250328097</v>
          </cell>
          <cell r="JA838">
            <v>-5200.263310707378</v>
          </cell>
          <cell r="JB838">
            <v>-4845.718367057576</v>
          </cell>
          <cell r="JC838">
            <v>-5759.1901415380707</v>
          </cell>
          <cell r="JD838">
            <v>-5854.5322979543416</v>
          </cell>
          <cell r="JE838">
            <v>-555.39002714119852</v>
          </cell>
          <cell r="JF838">
            <v>-88.835952461173292</v>
          </cell>
          <cell r="JG838">
            <v>-121.0015959503362</v>
          </cell>
          <cell r="JH838">
            <v>-0.92921400311752222</v>
          </cell>
          <cell r="JI838">
            <v>-6.7056305352161871</v>
          </cell>
          <cell r="JJ838">
            <v>22.567338446257054</v>
          </cell>
          <cell r="JK838">
            <v>-20.667401004960993</v>
          </cell>
          <cell r="JL838">
            <v>-136.41514394638943</v>
          </cell>
          <cell r="JM838">
            <v>-109.83362238263362</v>
          </cell>
          <cell r="JN838">
            <v>-16.351587775308872</v>
          </cell>
          <cell r="JO838">
            <v>21.648578023014124</v>
          </cell>
          <cell r="JP838">
            <v>-104.28898210893385</v>
          </cell>
          <cell r="JQ838">
            <v>5.423186557542067</v>
          </cell>
        </row>
        <row r="839">
          <cell r="F839"/>
          <cell r="G839"/>
          <cell r="H839"/>
          <cell r="I839"/>
          <cell r="J839"/>
          <cell r="K839"/>
          <cell r="L839"/>
          <cell r="M839"/>
          <cell r="N839"/>
          <cell r="O839"/>
          <cell r="P839"/>
          <cell r="Q839"/>
          <cell r="S839"/>
          <cell r="T839"/>
          <cell r="U839"/>
          <cell r="V839"/>
          <cell r="W839"/>
          <cell r="X839"/>
          <cell r="Y839"/>
          <cell r="Z839"/>
          <cell r="AA839"/>
          <cell r="AB839"/>
          <cell r="AC839"/>
          <cell r="AD839"/>
          <cell r="AF839"/>
          <cell r="AG839"/>
          <cell r="AH839"/>
          <cell r="AI839"/>
          <cell r="AJ839"/>
          <cell r="AK839"/>
          <cell r="AL839"/>
          <cell r="AM839"/>
          <cell r="AN839"/>
          <cell r="AO839"/>
          <cell r="AP839"/>
          <cell r="AQ839"/>
          <cell r="AS839"/>
          <cell r="AT839"/>
          <cell r="AU839"/>
          <cell r="AV839"/>
          <cell r="AW839"/>
          <cell r="AX839"/>
          <cell r="AY839"/>
          <cell r="AZ839"/>
          <cell r="BA839"/>
          <cell r="BB839"/>
          <cell r="BC839"/>
          <cell r="BD839"/>
          <cell r="BF839"/>
          <cell r="BG839"/>
          <cell r="BH839"/>
          <cell r="BI839"/>
          <cell r="BJ839"/>
          <cell r="BK839"/>
          <cell r="BL839"/>
          <cell r="BM839"/>
          <cell r="BN839"/>
          <cell r="BO839"/>
          <cell r="BP839"/>
          <cell r="BQ839"/>
          <cell r="BS839"/>
          <cell r="BT839"/>
          <cell r="BU839"/>
          <cell r="BV839"/>
          <cell r="BW839"/>
          <cell r="BX839"/>
          <cell r="BY839"/>
          <cell r="BZ839"/>
          <cell r="CA839"/>
          <cell r="CB839"/>
          <cell r="CC839"/>
          <cell r="CD839"/>
          <cell r="CF839"/>
          <cell r="CG839"/>
          <cell r="CH839"/>
          <cell r="CI839"/>
          <cell r="CJ839"/>
          <cell r="CK839"/>
          <cell r="CL839"/>
          <cell r="CM839"/>
          <cell r="CN839"/>
          <cell r="CO839"/>
          <cell r="CP839"/>
          <cell r="CQ839"/>
          <cell r="CS839"/>
          <cell r="CT839"/>
          <cell r="CU839"/>
          <cell r="CV839"/>
          <cell r="CW839"/>
          <cell r="CX839"/>
          <cell r="CY839"/>
          <cell r="CZ839"/>
          <cell r="DA839"/>
          <cell r="DB839"/>
          <cell r="DC839"/>
          <cell r="DD839"/>
          <cell r="DF839"/>
          <cell r="DG839"/>
          <cell r="DH839"/>
          <cell r="DI839"/>
          <cell r="DJ839"/>
          <cell r="DK839"/>
          <cell r="DL839"/>
          <cell r="DM839"/>
          <cell r="DN839"/>
          <cell r="DO839"/>
          <cell r="DP839"/>
          <cell r="DQ839"/>
          <cell r="DS839"/>
          <cell r="DT839"/>
          <cell r="DU839"/>
          <cell r="DV839"/>
          <cell r="DW839"/>
          <cell r="DX839"/>
          <cell r="DY839"/>
          <cell r="DZ839"/>
          <cell r="EA839"/>
          <cell r="EB839"/>
          <cell r="EC839"/>
          <cell r="ED839"/>
          <cell r="EF839"/>
          <cell r="EG839"/>
          <cell r="EH839"/>
          <cell r="EI839"/>
          <cell r="EJ839"/>
          <cell r="EK839"/>
          <cell r="EL839"/>
          <cell r="EM839"/>
          <cell r="EN839"/>
          <cell r="EO839"/>
          <cell r="EP839"/>
          <cell r="EQ839"/>
          <cell r="ES839"/>
          <cell r="ET839"/>
          <cell r="EU839"/>
          <cell r="EV839"/>
          <cell r="EW839"/>
          <cell r="EX839"/>
          <cell r="EY839"/>
          <cell r="EZ839"/>
          <cell r="FA839"/>
          <cell r="FB839"/>
          <cell r="FC839"/>
          <cell r="FD839"/>
          <cell r="FF839"/>
          <cell r="FG839"/>
          <cell r="FH839"/>
          <cell r="FI839"/>
          <cell r="FJ839"/>
          <cell r="FK839"/>
          <cell r="FL839"/>
          <cell r="FM839"/>
          <cell r="FN839"/>
          <cell r="FO839"/>
          <cell r="FP839"/>
          <cell r="FQ839"/>
          <cell r="FS839"/>
          <cell r="FT839"/>
          <cell r="FU839"/>
          <cell r="FV839"/>
          <cell r="FW839"/>
          <cell r="FX839"/>
          <cell r="FY839"/>
          <cell r="FZ839"/>
          <cell r="GA839"/>
          <cell r="GB839"/>
          <cell r="GC839"/>
          <cell r="GD839"/>
          <cell r="GF839"/>
          <cell r="GG839"/>
          <cell r="GH839"/>
          <cell r="GI839"/>
          <cell r="GJ839"/>
          <cell r="GK839"/>
          <cell r="GL839"/>
          <cell r="GM839"/>
          <cell r="GN839"/>
          <cell r="GO839"/>
          <cell r="GP839"/>
          <cell r="GQ839"/>
          <cell r="GS839"/>
          <cell r="GT839"/>
          <cell r="GU839"/>
          <cell r="GV839"/>
          <cell r="GW839"/>
          <cell r="GX839"/>
          <cell r="GY839"/>
          <cell r="GZ839"/>
          <cell r="HA839"/>
          <cell r="HB839"/>
          <cell r="HC839"/>
          <cell r="HD839"/>
          <cell r="HF839"/>
          <cell r="HG839"/>
          <cell r="HH839"/>
          <cell r="HI839"/>
          <cell r="HJ839"/>
          <cell r="HK839"/>
          <cell r="HL839"/>
          <cell r="HM839"/>
          <cell r="HN839"/>
          <cell r="HO839"/>
          <cell r="HP839"/>
          <cell r="HQ839"/>
          <cell r="HS839"/>
          <cell r="HT839"/>
          <cell r="HU839"/>
          <cell r="HV839"/>
          <cell r="HW839"/>
          <cell r="HX839"/>
          <cell r="HY839"/>
          <cell r="HZ839"/>
          <cell r="IA839"/>
          <cell r="IB839"/>
          <cell r="IC839"/>
          <cell r="ID839"/>
          <cell r="IF839"/>
          <cell r="IG839"/>
          <cell r="IH839"/>
          <cell r="II839"/>
          <cell r="IJ839"/>
          <cell r="IK839"/>
          <cell r="IL839"/>
          <cell r="IM839"/>
          <cell r="IN839"/>
          <cell r="IO839"/>
          <cell r="IP839"/>
          <cell r="IQ839"/>
          <cell r="IS839"/>
          <cell r="IT839"/>
          <cell r="IU839"/>
          <cell r="IV839"/>
          <cell r="IW839"/>
          <cell r="IX839"/>
          <cell r="IY839"/>
          <cell r="IZ839"/>
          <cell r="JA839"/>
          <cell r="JB839"/>
          <cell r="JC839"/>
          <cell r="JD839"/>
          <cell r="JF839"/>
          <cell r="JG839"/>
          <cell r="JH839"/>
          <cell r="JI839"/>
          <cell r="JJ839"/>
          <cell r="JK839"/>
          <cell r="JL839"/>
          <cell r="JM839"/>
          <cell r="JN839"/>
          <cell r="JO839"/>
          <cell r="JP839"/>
          <cell r="JQ839"/>
        </row>
        <row r="840">
          <cell r="A840" t="str">
            <v>Total Net Power Cost ($ 000)</v>
          </cell>
          <cell r="F840">
            <v>-1804.8197758547176</v>
          </cell>
          <cell r="G840">
            <v>-1516.6538197213886</v>
          </cell>
          <cell r="H840">
            <v>-1345.4468010351411</v>
          </cell>
          <cell r="I840">
            <v>-1184.6006567755976</v>
          </cell>
          <cell r="J840">
            <v>-1683.3980485611901</v>
          </cell>
          <cell r="K840">
            <v>-1658.8433601633733</v>
          </cell>
          <cell r="L840">
            <v>-2144.4999337148038</v>
          </cell>
          <cell r="M840">
            <v>-2249.0227749140176</v>
          </cell>
          <cell r="N840">
            <v>-1742.0576833838422</v>
          </cell>
          <cell r="O840">
            <v>-980.10451681871928</v>
          </cell>
          <cell r="P840">
            <v>-1531.9788577348372</v>
          </cell>
          <cell r="Q840">
            <v>-1093.8333288543727</v>
          </cell>
          <cell r="R840">
            <v>-20355.368136845762</v>
          </cell>
          <cell r="S840">
            <v>-1690.6732758980143</v>
          </cell>
          <cell r="T840">
            <v>-1469.7499255637886</v>
          </cell>
          <cell r="U840">
            <v>-1064.4409527492717</v>
          </cell>
          <cell r="V840">
            <v>-1091.2955765290826</v>
          </cell>
          <cell r="W840">
            <v>-1261.2494130638443</v>
          </cell>
          <cell r="X840">
            <v>-1423.071837128271</v>
          </cell>
          <cell r="Y840">
            <v>-2189.3745649338962</v>
          </cell>
          <cell r="Z840">
            <v>-2518.9168666018086</v>
          </cell>
          <cell r="AA840">
            <v>-1874.4249946763448</v>
          </cell>
          <cell r="AB840">
            <v>-1506.7165719260711</v>
          </cell>
          <cell r="AC840">
            <v>-1938.1303221526905</v>
          </cell>
          <cell r="AD840">
            <v>-2327.3238356226066</v>
          </cell>
          <cell r="AE840">
            <v>-24911.112165360595</v>
          </cell>
          <cell r="AF840">
            <v>-2521.1464114971022</v>
          </cell>
          <cell r="AG840">
            <v>-2270.4173467508808</v>
          </cell>
          <cell r="AH840">
            <v>-1498.4533458810693</v>
          </cell>
          <cell r="AI840">
            <v>-1254.573764420551</v>
          </cell>
          <cell r="AJ840">
            <v>-1584.8002413415634</v>
          </cell>
          <cell r="AK840">
            <v>-1679.5316411640088</v>
          </cell>
          <cell r="AL840">
            <v>-2586.0100501445122</v>
          </cell>
          <cell r="AM840">
            <v>-2984.9583369042957</v>
          </cell>
          <cell r="AN840">
            <v>-2118.102107603816</v>
          </cell>
          <cell r="AO840">
            <v>-1648.9978873758828</v>
          </cell>
          <cell r="AP840">
            <v>-2062.0716164296391</v>
          </cell>
          <cell r="AQ840">
            <v>-2702.049415847112</v>
          </cell>
          <cell r="AR840">
            <v>-26422.473150709178</v>
          </cell>
          <cell r="AS840">
            <v>-2975.6939510817028</v>
          </cell>
          <cell r="AT840">
            <v>-2414.0719782770539</v>
          </cell>
          <cell r="AU840">
            <v>-1553.284409793243</v>
          </cell>
          <cell r="AV840">
            <v>-1400.9778294630487</v>
          </cell>
          <cell r="AW840">
            <v>-1493.8196565774851</v>
          </cell>
          <cell r="AX840">
            <v>-1584.1002452825705</v>
          </cell>
          <cell r="AY840">
            <v>-2736.1929661163449</v>
          </cell>
          <cell r="AZ840">
            <v>-3062.3681592434295</v>
          </cell>
          <cell r="BA840">
            <v>-2491.3237052924524</v>
          </cell>
          <cell r="BB840">
            <v>-1673.2068440385428</v>
          </cell>
          <cell r="BC840">
            <v>-2111.2645556747593</v>
          </cell>
          <cell r="BD840">
            <v>-2926.1688498683943</v>
          </cell>
          <cell r="BE840">
            <v>-30660.06188270601</v>
          </cell>
          <cell r="BF840">
            <v>-2660.9711846177415</v>
          </cell>
          <cell r="BG840">
            <v>-2707.3451598119354</v>
          </cell>
          <cell r="BH840">
            <v>-1998.433503212771</v>
          </cell>
          <cell r="BI840">
            <v>-1568.39231312842</v>
          </cell>
          <cell r="BJ840">
            <v>-1744.8935033651906</v>
          </cell>
          <cell r="BK840">
            <v>-2146.2327613856251</v>
          </cell>
          <cell r="BL840">
            <v>-3318.2400489415013</v>
          </cell>
          <cell r="BM840">
            <v>-3426.6845546826517</v>
          </cell>
          <cell r="BN840">
            <v>-2898.9543254683958</v>
          </cell>
          <cell r="BO840">
            <v>-2221.8178131310615</v>
          </cell>
          <cell r="BP840">
            <v>-2665.541311689165</v>
          </cell>
          <cell r="BQ840">
            <v>-3302.5554032715809</v>
          </cell>
          <cell r="BR840">
            <v>-35118.171706272347</v>
          </cell>
          <cell r="BS840">
            <v>-3157.6403345478175</v>
          </cell>
          <cell r="BT840">
            <v>-2746.761938085172</v>
          </cell>
          <cell r="BU840">
            <v>-2242.1940617955552</v>
          </cell>
          <cell r="BV840">
            <v>-1701.9253719671688</v>
          </cell>
          <cell r="BW840">
            <v>-1706.9724615524319</v>
          </cell>
          <cell r="BX840">
            <v>-2669.1268090763915</v>
          </cell>
          <cell r="BY840">
            <v>-3570.7809522359967</v>
          </cell>
          <cell r="BZ840">
            <v>-3969.8870284012255</v>
          </cell>
          <cell r="CA840">
            <v>-3100.9109663576328</v>
          </cell>
          <cell r="CB840">
            <v>-3266.6591897858598</v>
          </cell>
          <cell r="CC840">
            <v>-3155.9276731024547</v>
          </cell>
          <cell r="CD840">
            <v>-3829.3849193647129</v>
          </cell>
          <cell r="CE840">
            <v>-35795.355318088492</v>
          </cell>
          <cell r="CF840">
            <v>-3496.5283033090454</v>
          </cell>
          <cell r="CG840">
            <v>-2768.4420722160066</v>
          </cell>
          <cell r="CH840">
            <v>-2367.9875510034108</v>
          </cell>
          <cell r="CI840">
            <v>-2063.3526310397283</v>
          </cell>
          <cell r="CJ840">
            <v>-2004.3410686770367</v>
          </cell>
          <cell r="CK840">
            <v>-2390.1868038721586</v>
          </cell>
          <cell r="CL840">
            <v>-3725.5394953616578</v>
          </cell>
          <cell r="CM840">
            <v>-3775.610946061186</v>
          </cell>
          <cell r="CN840">
            <v>-3420.1507215637321</v>
          </cell>
          <cell r="CO840">
            <v>-2676.7458530163276</v>
          </cell>
          <cell r="CP840">
            <v>-3492.1968107610901</v>
          </cell>
          <cell r="CQ840">
            <v>-3614.2730612070191</v>
          </cell>
          <cell r="CR840">
            <v>-34491.307011908735</v>
          </cell>
          <cell r="CS840">
            <v>-3264.550653988561</v>
          </cell>
          <cell r="CT840">
            <v>-2943.4736294428585</v>
          </cell>
          <cell r="CU840">
            <v>-2108.8730553582718</v>
          </cell>
          <cell r="CV840">
            <v>-1797.9580901836889</v>
          </cell>
          <cell r="CW840">
            <v>-2073.2866565768054</v>
          </cell>
          <cell r="CX840">
            <v>-2218.9497748484573</v>
          </cell>
          <cell r="CY840">
            <v>-3415.1777695479323</v>
          </cell>
          <cell r="CZ840">
            <v>-3646.7705888811251</v>
          </cell>
          <cell r="DA840">
            <v>-3303.8903432530096</v>
          </cell>
          <cell r="DB840">
            <v>-2650.0997685535549</v>
          </cell>
          <cell r="DC840">
            <v>-3553.1867871301947</v>
          </cell>
          <cell r="DD840">
            <v>-3515.0898941443547</v>
          </cell>
          <cell r="DE840">
            <v>-35524.438848711434</v>
          </cell>
          <cell r="DF840">
            <v>-3522.022491254138</v>
          </cell>
          <cell r="DG840">
            <v>-2961.9243502473182</v>
          </cell>
          <cell r="DH840">
            <v>-2194.7718845558848</v>
          </cell>
          <cell r="DI840">
            <v>-1912.5468372589312</v>
          </cell>
          <cell r="DJ840">
            <v>-2070.4210281311243</v>
          </cell>
          <cell r="DK840">
            <v>-2129.7548261653719</v>
          </cell>
          <cell r="DL840">
            <v>-3326.9197702874299</v>
          </cell>
          <cell r="DM840">
            <v>-3922.8749301332355</v>
          </cell>
          <cell r="DN840">
            <v>-3456.6227685298145</v>
          </cell>
          <cell r="DO840">
            <v>-2509.4396987617074</v>
          </cell>
          <cell r="DP840">
            <v>-3680.7919424976499</v>
          </cell>
          <cell r="DQ840">
            <v>-3836.348320888912</v>
          </cell>
          <cell r="DR840">
            <v>-36520.728543258272</v>
          </cell>
          <cell r="DS840">
            <v>-3597.1038446367456</v>
          </cell>
          <cell r="DT840">
            <v>-2826.678926297267</v>
          </cell>
          <cell r="DU840">
            <v>-2376.724406305264</v>
          </cell>
          <cell r="DV840">
            <v>-1848.9453140875121</v>
          </cell>
          <cell r="DW840">
            <v>-2289.2313519036106</v>
          </cell>
          <cell r="DX840">
            <v>-2150.5566414028872</v>
          </cell>
          <cell r="DY840">
            <v>-3414.7007040629469</v>
          </cell>
          <cell r="DZ840">
            <v>-3786.6223295982054</v>
          </cell>
          <cell r="EA840">
            <v>-3819.2793024882703</v>
          </cell>
          <cell r="EB840">
            <v>-2763.9902228822029</v>
          </cell>
          <cell r="EC840">
            <v>-3635.6137448091367</v>
          </cell>
          <cell r="ED840">
            <v>-4011.2817547843188</v>
          </cell>
          <cell r="EE840">
            <v>-36876.630769919779</v>
          </cell>
          <cell r="EF840">
            <v>-3222.8978090515302</v>
          </cell>
          <cell r="EG840">
            <v>-3015.952822674175</v>
          </cell>
          <cell r="EH840">
            <v>-2374.4911446782207</v>
          </cell>
          <cell r="EI840">
            <v>-1956.4939135788154</v>
          </cell>
          <cell r="EJ840">
            <v>-2222.9606840818742</v>
          </cell>
          <cell r="EK840">
            <v>-2390.5387943201786</v>
          </cell>
          <cell r="EL840">
            <v>-3587.0089359011617</v>
          </cell>
          <cell r="EM840">
            <v>-4059.9701523002805</v>
          </cell>
          <cell r="EN840">
            <v>-3316.5483315821839</v>
          </cell>
          <cell r="EO840">
            <v>-2822.2635486348445</v>
          </cell>
          <cell r="EP840">
            <v>-3598.2446544291743</v>
          </cell>
          <cell r="EQ840">
            <v>-4309.2599786873252</v>
          </cell>
          <cell r="ER840">
            <v>-38041.080566469056</v>
          </cell>
          <cell r="ES840">
            <v>-3567.8629591903518</v>
          </cell>
          <cell r="ET840">
            <v>-3054.7237743699225</v>
          </cell>
          <cell r="EU840">
            <v>-2629.4831194804938</v>
          </cell>
          <cell r="EV840">
            <v>-1876.0095956365985</v>
          </cell>
          <cell r="EW840">
            <v>-2089.3394350688177</v>
          </cell>
          <cell r="EX840">
            <v>-2660.9953886221192</v>
          </cell>
          <cell r="EY840">
            <v>-3790.7806599582909</v>
          </cell>
          <cell r="EZ840">
            <v>-4301.9416401369817</v>
          </cell>
          <cell r="FA840">
            <v>-3398.702797161026</v>
          </cell>
          <cell r="FB840">
            <v>-3026.4817609403108</v>
          </cell>
          <cell r="FC840">
            <v>-3578.5133426850261</v>
          </cell>
          <cell r="FD840">
            <v>-4066.2460932190661</v>
          </cell>
          <cell r="FE840">
            <v>-39605.804925649834</v>
          </cell>
          <cell r="FF840">
            <v>-3666.586962075171</v>
          </cell>
          <cell r="FG840">
            <v>-3134.1473983369469</v>
          </cell>
          <cell r="FH840">
            <v>-2873.1793562977255</v>
          </cell>
          <cell r="FI840">
            <v>-2216.6281150665745</v>
          </cell>
          <cell r="FJ840">
            <v>-2593.9733711568988</v>
          </cell>
          <cell r="FK840">
            <v>-2497.3397228498652</v>
          </cell>
          <cell r="FL840">
            <v>-3645.9309268803627</v>
          </cell>
          <cell r="FM840">
            <v>-4418.7402044400442</v>
          </cell>
          <cell r="FN840">
            <v>-3743.4533224937841</v>
          </cell>
          <cell r="FO840">
            <v>-2953.0631836050961</v>
          </cell>
          <cell r="FP840">
            <v>-3963.3643966601376</v>
          </cell>
          <cell r="FQ840">
            <v>-3899.3979657871459</v>
          </cell>
          <cell r="FR840">
            <v>-41689.876078730216</v>
          </cell>
          <cell r="FS840">
            <v>-3887.085468203255</v>
          </cell>
          <cell r="FT840">
            <v>-3506.1466857150881</v>
          </cell>
          <cell r="FU840">
            <v>-2921.5644654472999</v>
          </cell>
          <cell r="FV840">
            <v>-1989.3045463726594</v>
          </cell>
          <cell r="FW840">
            <v>-2627.2897950081388</v>
          </cell>
          <cell r="FX840">
            <v>-2464.1672472270729</v>
          </cell>
          <cell r="FY840">
            <v>-3998.3209491548587</v>
          </cell>
          <cell r="FZ840">
            <v>-4430.7602679196862</v>
          </cell>
          <cell r="GA840">
            <v>-3964.25715222504</v>
          </cell>
          <cell r="GB840">
            <v>-3096.2535944455885</v>
          </cell>
          <cell r="GC840">
            <v>-4314.1317836724338</v>
          </cell>
          <cell r="GD840">
            <v>-4490.5941233391131</v>
          </cell>
          <cell r="GE840">
            <v>-42145.598535533238</v>
          </cell>
          <cell r="GF840">
            <v>-3970.3193877944977</v>
          </cell>
          <cell r="GG840">
            <v>-3510.9600161892413</v>
          </cell>
          <cell r="GH840">
            <v>-3018.7709024198266</v>
          </cell>
          <cell r="GI840">
            <v>-2224.8017589712399</v>
          </cell>
          <cell r="GJ840">
            <v>-2526.7754314612685</v>
          </cell>
          <cell r="GK840">
            <v>-2550.1131174019683</v>
          </cell>
          <cell r="GL840">
            <v>-4130.302576357135</v>
          </cell>
          <cell r="GM840">
            <v>-4266.5865070341897</v>
          </cell>
          <cell r="GN840">
            <v>-3958.0952006185071</v>
          </cell>
          <cell r="GO840">
            <v>-3143.7569318480964</v>
          </cell>
          <cell r="GP840">
            <v>-4150.5398524588636</v>
          </cell>
          <cell r="GQ840">
            <v>-4694.5768529783163</v>
          </cell>
          <cell r="GR840">
            <v>-43562.572819542154</v>
          </cell>
          <cell r="GS840">
            <v>-3696.8770187011942</v>
          </cell>
          <cell r="GT840">
            <v>-3618.8997462093066</v>
          </cell>
          <cell r="GU840">
            <v>-3200.589376998847</v>
          </cell>
          <cell r="GV840">
            <v>-2060.388497395812</v>
          </cell>
          <cell r="GW840">
            <v>-2591.4175173826079</v>
          </cell>
          <cell r="GX840">
            <v>-2872.2515820321496</v>
          </cell>
          <cell r="GY840">
            <v>-3910.1891956336549</v>
          </cell>
          <cell r="GZ840">
            <v>-4574.2665291769154</v>
          </cell>
          <cell r="HA840">
            <v>-4507.1775315109444</v>
          </cell>
          <cell r="HB840">
            <v>-3304.743157202065</v>
          </cell>
          <cell r="HC840">
            <v>-4455.9172511607103</v>
          </cell>
          <cell r="HD840">
            <v>-4769.8554161379579</v>
          </cell>
          <cell r="HE840">
            <v>-45643.384296268807</v>
          </cell>
          <cell r="HF840">
            <v>-4090.5076973902687</v>
          </cell>
          <cell r="HG840">
            <v>-3784.1221838857964</v>
          </cell>
          <cell r="HH840">
            <v>-3211.1391278928731</v>
          </cell>
          <cell r="HI840">
            <v>-2422.8745582584852</v>
          </cell>
          <cell r="HJ840">
            <v>-2210.8287372464874</v>
          </cell>
          <cell r="HK840">
            <v>-3131.8946776199382</v>
          </cell>
          <cell r="HL840">
            <v>-4495.138971331944</v>
          </cell>
          <cell r="HM840">
            <v>-4347.7670287637229</v>
          </cell>
          <cell r="HN840">
            <v>-4573.2518401084599</v>
          </cell>
          <cell r="HO840">
            <v>-3433.6989287992546</v>
          </cell>
          <cell r="HP840">
            <v>-4597.6886777348118</v>
          </cell>
          <cell r="HQ840">
            <v>-5344.471867236789</v>
          </cell>
          <cell r="HR840">
            <v>-49177.862416463671</v>
          </cell>
          <cell r="HS840">
            <v>-4630.6083828173869</v>
          </cell>
          <cell r="HT840">
            <v>-3979.4665261437331</v>
          </cell>
          <cell r="HU840">
            <v>-3822.1259656065522</v>
          </cell>
          <cell r="HV840">
            <v>-2740.4618584980344</v>
          </cell>
          <cell r="HW840">
            <v>-2561.7236486191978</v>
          </cell>
          <cell r="HX840">
            <v>-3245.0956797411345</v>
          </cell>
          <cell r="HY840">
            <v>-4425.6922158767411</v>
          </cell>
          <cell r="HZ840">
            <v>-4971.0221630157612</v>
          </cell>
          <cell r="IA840">
            <v>-4862.0046386687027</v>
          </cell>
          <cell r="IB840">
            <v>-3981.2262343471812</v>
          </cell>
          <cell r="IC840">
            <v>-4722.5330026690208</v>
          </cell>
          <cell r="ID840">
            <v>-5235.9021004601382</v>
          </cell>
          <cell r="IE840">
            <v>-54649.156833305024</v>
          </cell>
          <cell r="IF840">
            <v>-5546.6132235373661</v>
          </cell>
          <cell r="IG840">
            <v>-4595.9833007114212</v>
          </cell>
          <cell r="IH840">
            <v>-4108.4496543659625</v>
          </cell>
          <cell r="II840">
            <v>-2918.0799364482227</v>
          </cell>
          <cell r="IJ840">
            <v>-3223.3582295131782</v>
          </cell>
          <cell r="IK840">
            <v>-3475.8311586507043</v>
          </cell>
          <cell r="IL840">
            <v>-4865.6747169188166</v>
          </cell>
          <cell r="IM840">
            <v>-5650.3284751968458</v>
          </cell>
          <cell r="IN840">
            <v>-4967.9514021510258</v>
          </cell>
          <cell r="IO840">
            <v>-4265.2318347451801</v>
          </cell>
          <cell r="IP840">
            <v>-5611.9148799675459</v>
          </cell>
          <cell r="IQ840">
            <v>-5419.7400210991327</v>
          </cell>
          <cell r="IR840">
            <v>-57843.238576930249</v>
          </cell>
          <cell r="IS840">
            <v>-5388.2651872658462</v>
          </cell>
          <cell r="IT840">
            <v>-5345.5644068007241</v>
          </cell>
          <cell r="IU840">
            <v>-4014.161842505302</v>
          </cell>
          <cell r="IV840">
            <v>-2968.4675192840805</v>
          </cell>
          <cell r="IW840">
            <v>-3388.1165737731208</v>
          </cell>
          <cell r="IX840">
            <v>-3555.03424709104</v>
          </cell>
          <cell r="IY840">
            <v>-5354.2703582175018</v>
          </cell>
          <cell r="IZ840">
            <v>-5929.0011124179873</v>
          </cell>
          <cell r="JA840">
            <v>-5292.1887364750146</v>
          </cell>
          <cell r="JB840">
            <v>-4882.4590695688239</v>
          </cell>
          <cell r="JC840">
            <v>-5815.7832165820582</v>
          </cell>
          <cell r="JD840">
            <v>-5909.9263069487642</v>
          </cell>
          <cell r="JE840">
            <v>-535.23701990605332</v>
          </cell>
          <cell r="JF840">
            <v>-92.683691148937214</v>
          </cell>
          <cell r="JG840">
            <v>-121.0015959503362</v>
          </cell>
          <cell r="JH840">
            <v>-0.92826292043901049</v>
          </cell>
          <cell r="JI840">
            <v>-12.125835880171508</v>
          </cell>
          <cell r="JJ840">
            <v>19.661289358613431</v>
          </cell>
          <cell r="JK840">
            <v>-19.808243867824785</v>
          </cell>
          <cell r="JL840">
            <v>-130.84986214214587</v>
          </cell>
          <cell r="JM840">
            <v>-105.33306473624543</v>
          </cell>
          <cell r="JN840">
            <v>-16.350509722426068</v>
          </cell>
          <cell r="JO840">
            <v>35.404601146758068</v>
          </cell>
          <cell r="JP840">
            <v>-104.30414755584206</v>
          </cell>
          <cell r="JQ840">
            <v>13.082303512841463</v>
          </cell>
        </row>
        <row r="841">
          <cell r="F841"/>
          <cell r="G841"/>
          <cell r="H841"/>
          <cell r="I841"/>
          <cell r="J841"/>
          <cell r="K841"/>
          <cell r="L841"/>
          <cell r="M841"/>
          <cell r="N841"/>
          <cell r="O841"/>
          <cell r="P841"/>
          <cell r="Q841"/>
          <cell r="S841"/>
          <cell r="T841"/>
          <cell r="U841"/>
          <cell r="V841"/>
          <cell r="W841"/>
          <cell r="X841"/>
          <cell r="Y841"/>
          <cell r="Z841"/>
          <cell r="AA841"/>
          <cell r="AB841"/>
          <cell r="AC841"/>
          <cell r="AD841"/>
          <cell r="AF841"/>
          <cell r="AG841"/>
          <cell r="AH841"/>
          <cell r="AI841"/>
          <cell r="AJ841"/>
          <cell r="AK841"/>
          <cell r="AL841"/>
          <cell r="AM841"/>
          <cell r="AN841"/>
          <cell r="AO841"/>
          <cell r="AP841"/>
          <cell r="AQ841"/>
          <cell r="AS841"/>
          <cell r="AT841"/>
          <cell r="AU841"/>
          <cell r="AV841"/>
          <cell r="AW841"/>
          <cell r="AX841"/>
          <cell r="AY841"/>
          <cell r="AZ841"/>
          <cell r="BA841"/>
          <cell r="BB841"/>
          <cell r="BC841"/>
          <cell r="BD841"/>
          <cell r="BF841"/>
          <cell r="BG841"/>
          <cell r="BH841"/>
          <cell r="BI841"/>
          <cell r="BJ841"/>
          <cell r="BK841"/>
          <cell r="BL841"/>
          <cell r="BM841"/>
          <cell r="BN841"/>
          <cell r="BO841"/>
          <cell r="BP841"/>
          <cell r="BQ841"/>
          <cell r="BS841"/>
          <cell r="BT841"/>
          <cell r="BU841"/>
          <cell r="BV841"/>
          <cell r="BW841"/>
          <cell r="BX841"/>
          <cell r="BY841"/>
          <cell r="BZ841"/>
          <cell r="CA841"/>
          <cell r="CB841"/>
          <cell r="CC841"/>
          <cell r="CD841"/>
          <cell r="CF841"/>
          <cell r="CG841"/>
          <cell r="CH841"/>
          <cell r="CI841"/>
          <cell r="CJ841"/>
          <cell r="CK841"/>
          <cell r="CL841"/>
          <cell r="CM841"/>
          <cell r="CN841"/>
          <cell r="CO841"/>
          <cell r="CP841"/>
          <cell r="CQ841"/>
          <cell r="CS841"/>
          <cell r="CT841"/>
          <cell r="CU841"/>
          <cell r="CV841"/>
          <cell r="CW841"/>
          <cell r="CX841"/>
          <cell r="CY841"/>
          <cell r="CZ841"/>
          <cell r="DA841"/>
          <cell r="DB841"/>
          <cell r="DC841"/>
          <cell r="DD841"/>
          <cell r="DF841"/>
          <cell r="DG841"/>
          <cell r="DH841"/>
          <cell r="DI841"/>
          <cell r="DJ841"/>
          <cell r="DK841"/>
          <cell r="DL841"/>
          <cell r="DM841"/>
          <cell r="DN841"/>
          <cell r="DO841"/>
          <cell r="DP841"/>
          <cell r="DQ841"/>
          <cell r="DS841"/>
          <cell r="DT841"/>
          <cell r="DU841"/>
          <cell r="DV841"/>
          <cell r="DW841"/>
          <cell r="DX841"/>
          <cell r="DY841"/>
          <cell r="DZ841"/>
          <cell r="EA841"/>
          <cell r="EB841"/>
          <cell r="EC841"/>
          <cell r="ED841"/>
          <cell r="EF841"/>
          <cell r="EG841"/>
          <cell r="EH841"/>
          <cell r="EI841"/>
          <cell r="EJ841"/>
          <cell r="EK841"/>
          <cell r="EL841"/>
          <cell r="EM841"/>
          <cell r="EN841"/>
          <cell r="EO841"/>
          <cell r="EP841"/>
          <cell r="EQ841"/>
          <cell r="ES841"/>
          <cell r="ET841"/>
          <cell r="EU841"/>
          <cell r="EV841"/>
          <cell r="EW841"/>
          <cell r="EX841"/>
          <cell r="EY841"/>
          <cell r="EZ841"/>
          <cell r="FA841"/>
          <cell r="FB841"/>
          <cell r="FC841"/>
          <cell r="FD841"/>
          <cell r="FF841"/>
          <cell r="FG841"/>
          <cell r="FH841"/>
          <cell r="FI841"/>
          <cell r="FJ841"/>
          <cell r="FK841"/>
          <cell r="FL841"/>
          <cell r="FM841"/>
          <cell r="FN841"/>
          <cell r="FO841"/>
          <cell r="FP841"/>
          <cell r="FQ841"/>
          <cell r="FS841"/>
          <cell r="FT841"/>
          <cell r="FU841"/>
          <cell r="FV841"/>
          <cell r="FW841"/>
          <cell r="FX841"/>
          <cell r="FY841"/>
          <cell r="FZ841"/>
          <cell r="GA841"/>
          <cell r="GB841"/>
          <cell r="GC841"/>
          <cell r="GD841"/>
          <cell r="GF841"/>
          <cell r="GG841"/>
          <cell r="GH841"/>
          <cell r="GI841"/>
          <cell r="GJ841"/>
          <cell r="GK841"/>
          <cell r="GL841"/>
          <cell r="GM841"/>
          <cell r="GN841"/>
          <cell r="GO841"/>
          <cell r="GP841"/>
          <cell r="GQ841"/>
          <cell r="GS841"/>
          <cell r="GT841"/>
          <cell r="GU841"/>
          <cell r="GV841"/>
          <cell r="GW841"/>
          <cell r="GX841"/>
          <cell r="GY841"/>
          <cell r="GZ841"/>
          <cell r="HA841"/>
          <cell r="HB841"/>
          <cell r="HC841"/>
          <cell r="HD841"/>
          <cell r="HF841"/>
          <cell r="HG841"/>
          <cell r="HH841"/>
          <cell r="HI841"/>
          <cell r="HJ841"/>
          <cell r="HK841"/>
          <cell r="HL841"/>
          <cell r="HM841"/>
          <cell r="HN841"/>
          <cell r="HO841"/>
          <cell r="HP841"/>
          <cell r="HQ841"/>
          <cell r="HS841"/>
          <cell r="HT841"/>
          <cell r="HU841"/>
          <cell r="HV841"/>
          <cell r="HW841"/>
          <cell r="HX841"/>
          <cell r="HY841"/>
          <cell r="HZ841"/>
          <cell r="IA841"/>
          <cell r="IB841"/>
          <cell r="IC841"/>
          <cell r="ID841"/>
          <cell r="IF841"/>
          <cell r="IG841"/>
          <cell r="IH841"/>
          <cell r="II841"/>
          <cell r="IJ841"/>
          <cell r="IK841"/>
          <cell r="IL841"/>
          <cell r="IM841"/>
          <cell r="IN841"/>
          <cell r="IO841"/>
          <cell r="IP841"/>
          <cell r="IQ841"/>
          <cell r="IS841"/>
          <cell r="IT841"/>
          <cell r="IU841"/>
          <cell r="IV841"/>
          <cell r="IW841"/>
          <cell r="IX841"/>
          <cell r="IY841"/>
          <cell r="IZ841"/>
          <cell r="JA841"/>
          <cell r="JB841"/>
          <cell r="JC841"/>
          <cell r="JD841"/>
          <cell r="JF841"/>
          <cell r="JG841"/>
          <cell r="JH841"/>
          <cell r="JI841"/>
          <cell r="JJ841"/>
          <cell r="JK841"/>
          <cell r="JL841"/>
          <cell r="JM841"/>
          <cell r="JN841"/>
          <cell r="JO841"/>
          <cell r="JP841"/>
          <cell r="JQ841"/>
        </row>
        <row r="842">
          <cell r="A842" t="str">
            <v>Net Power Cost/Net System Load ($/MWH)</v>
          </cell>
          <cell r="D842">
            <v>0</v>
          </cell>
          <cell r="F842">
            <v>-0.32546051198604786</v>
          </cell>
          <cell r="G842">
            <v>-0.30633511730848006</v>
          </cell>
          <cell r="H842">
            <v>-0.26453400746597833</v>
          </cell>
          <cell r="I842">
            <v>-0.24786493381314401</v>
          </cell>
          <cell r="J842">
            <v>-0.33518023354972115</v>
          </cell>
          <cell r="K842">
            <v>-0.30519660405869331</v>
          </cell>
          <cell r="L842">
            <v>-0.34104334239614076</v>
          </cell>
          <cell r="M842">
            <v>-0.37358152819206047</v>
          </cell>
          <cell r="N842">
            <v>-0.33973035882394953</v>
          </cell>
          <cell r="O842">
            <v>-0.19877278613860011</v>
          </cell>
          <cell r="P842">
            <v>-0.30061653566946234</v>
          </cell>
          <cell r="Q842">
            <v>-0.19987534023640219</v>
          </cell>
          <cell r="R842">
            <v>-0.31685837615359702</v>
          </cell>
          <cell r="S842">
            <v>-0.30425068636102992</v>
          </cell>
          <cell r="T842">
            <v>-0.29729503196328189</v>
          </cell>
          <cell r="U842">
            <v>-0.21035536023239043</v>
          </cell>
          <cell r="V842">
            <v>-0.22947348646827948</v>
          </cell>
          <cell r="W842">
            <v>-0.25321476802554432</v>
          </cell>
          <cell r="X842">
            <v>-0.2577206334225508</v>
          </cell>
          <cell r="Y842">
            <v>-0.35734378584418458</v>
          </cell>
          <cell r="Z842">
            <v>-0.41543970399563612</v>
          </cell>
          <cell r="AA842">
            <v>-0.35518365291511422</v>
          </cell>
          <cell r="AB842">
            <v>-0.29572725715105319</v>
          </cell>
          <cell r="AC842">
            <v>-0.36723924167223387</v>
          </cell>
          <cell r="AD842">
            <v>-0.41421846003752449</v>
          </cell>
          <cell r="AE842">
            <v>-0.36947671276226579</v>
          </cell>
          <cell r="AF842">
            <v>-0.42899242209480093</v>
          </cell>
          <cell r="AG842">
            <v>-0.43720769553476124</v>
          </cell>
          <cell r="AH842">
            <v>-0.27884029325725557</v>
          </cell>
          <cell r="AI842">
            <v>-0.24673469090496214</v>
          </cell>
          <cell r="AJ842">
            <v>-0.29900096466401216</v>
          </cell>
          <cell r="AK842">
            <v>-0.29875091622630379</v>
          </cell>
          <cell r="AL842">
            <v>-0.39873656283278613</v>
          </cell>
          <cell r="AM842">
            <v>-0.47122216012645346</v>
          </cell>
          <cell r="AN842">
            <v>-0.382378411266032</v>
          </cell>
          <cell r="AO842">
            <v>-0.31158800835409739</v>
          </cell>
          <cell r="AP842">
            <v>-0.38173793196379258</v>
          </cell>
          <cell r="AQ842">
            <v>-0.45656041738482678</v>
          </cell>
          <cell r="AR842">
            <v>-0.36786247000545735</v>
          </cell>
          <cell r="AS842">
            <v>-0.48272728193491155</v>
          </cell>
          <cell r="AT842">
            <v>-0.42557633287508523</v>
          </cell>
          <cell r="AU842">
            <v>-0.27017880697749597</v>
          </cell>
          <cell r="AV842">
            <v>-0.25786558005458704</v>
          </cell>
          <cell r="AW842">
            <v>-0.26296209826148953</v>
          </cell>
          <cell r="AX842">
            <v>-0.25820617194198014</v>
          </cell>
          <cell r="AY842">
            <v>-0.38735315254372438</v>
          </cell>
          <cell r="AZ842">
            <v>-0.45030779207014682</v>
          </cell>
          <cell r="BA842">
            <v>-0.42487992959887855</v>
          </cell>
          <cell r="BB842">
            <v>-0.29850530012990673</v>
          </cell>
          <cell r="BC842">
            <v>-0.36277734348625224</v>
          </cell>
          <cell r="BD842">
            <v>-0.4872661545446082</v>
          </cell>
          <cell r="BE842">
            <v>-0.41700425501130667</v>
          </cell>
          <cell r="BF842">
            <v>-0.41767243948149435</v>
          </cell>
          <cell r="BG842">
            <v>-0.47194250140125327</v>
          </cell>
          <cell r="BH842">
            <v>-0.33676330798038956</v>
          </cell>
          <cell r="BI842">
            <v>-0.27886817544461207</v>
          </cell>
          <cell r="BJ842">
            <v>-0.29897669139793059</v>
          </cell>
          <cell r="BK842">
            <v>-0.34600279811670998</v>
          </cell>
          <cell r="BL842">
            <v>-0.46816438179774522</v>
          </cell>
          <cell r="BM842">
            <v>-0.49391002304962051</v>
          </cell>
          <cell r="BN842">
            <v>-0.48008440383885898</v>
          </cell>
          <cell r="BO842">
            <v>-0.38785383163878973</v>
          </cell>
          <cell r="BP842">
            <v>-0.45139532500086332</v>
          </cell>
          <cell r="BQ842">
            <v>-0.51679983474892666</v>
          </cell>
          <cell r="BR842">
            <v>-0.45360689635660467</v>
          </cell>
          <cell r="BS842">
            <v>-0.47412679471847241</v>
          </cell>
          <cell r="BT842">
            <v>-0.45032842944741791</v>
          </cell>
          <cell r="BU842">
            <v>-0.34205387332165493</v>
          </cell>
          <cell r="BV842">
            <v>-0.26073754122638526</v>
          </cell>
          <cell r="BW842">
            <v>-0.26316742766092815</v>
          </cell>
          <cell r="BX842">
            <v>-0.41124141677253689</v>
          </cell>
          <cell r="BY842">
            <v>-0.49098586631716423</v>
          </cell>
          <cell r="BZ842">
            <v>-0.56612584816586686</v>
          </cell>
          <cell r="CA842">
            <v>-0.50212768054889756</v>
          </cell>
          <cell r="CB842">
            <v>-0.54736532403259375</v>
          </cell>
          <cell r="CC842">
            <v>-0.50965582480641991</v>
          </cell>
          <cell r="CD842">
            <v>-0.58968946013233392</v>
          </cell>
          <cell r="CE842">
            <v>-0.45377558433508636</v>
          </cell>
          <cell r="CF842">
            <v>-0.52041827374117311</v>
          </cell>
          <cell r="CG842">
            <v>-0.44614479065459545</v>
          </cell>
          <cell r="CH842">
            <v>-0.35790052598121491</v>
          </cell>
          <cell r="CI842">
            <v>-0.32288545943740665</v>
          </cell>
          <cell r="CJ842">
            <v>-0.31005873960572572</v>
          </cell>
          <cell r="CK842">
            <v>-0.35863288842337404</v>
          </cell>
          <cell r="CL842">
            <v>-0.50172784841440321</v>
          </cell>
          <cell r="CM842">
            <v>-0.53029699399952668</v>
          </cell>
          <cell r="CN842">
            <v>-0.54309737404452729</v>
          </cell>
          <cell r="CO842">
            <v>-0.42210159778008638</v>
          </cell>
          <cell r="CP842">
            <v>-0.55798078179138511</v>
          </cell>
          <cell r="CQ842">
            <v>-0.54654796181071896</v>
          </cell>
          <cell r="CR842">
            <v>-0.4265705162527933</v>
          </cell>
          <cell r="CS842">
            <v>-0.4764258982480607</v>
          </cell>
          <cell r="CT842">
            <v>-0.4468113858000482</v>
          </cell>
          <cell r="CU842">
            <v>-0.30884856218979628</v>
          </cell>
          <cell r="CV842">
            <v>-0.26950720836996744</v>
          </cell>
          <cell r="CW842">
            <v>-0.29909241888793936</v>
          </cell>
          <cell r="CX842">
            <v>-0.32165568560764513</v>
          </cell>
          <cell r="CY842">
            <v>-0.44852611749473681</v>
          </cell>
          <cell r="CZ842">
            <v>-0.50208347431676614</v>
          </cell>
          <cell r="DA842">
            <v>-0.51380240917672371</v>
          </cell>
          <cell r="DB842">
            <v>-0.41606902021518088</v>
          </cell>
          <cell r="DC842">
            <v>-0.55539360108059233</v>
          </cell>
          <cell r="DD842">
            <v>-0.53697268966016742</v>
          </cell>
          <cell r="DE842">
            <v>-0.43122735742482998</v>
          </cell>
          <cell r="DF842">
            <v>-0.50939484615771136</v>
          </cell>
          <cell r="DG842">
            <v>-0.45781126670482397</v>
          </cell>
          <cell r="DH842">
            <v>-0.31636965578541698</v>
          </cell>
          <cell r="DI842">
            <v>-0.27911724860463849</v>
          </cell>
          <cell r="DJ842">
            <v>-0.29904984184696737</v>
          </cell>
          <cell r="DK842">
            <v>-0.26747824758398053</v>
          </cell>
          <cell r="DL842">
            <v>-0.43273896630152642</v>
          </cell>
          <cell r="DM842">
            <v>-0.52983262291241129</v>
          </cell>
          <cell r="DN842">
            <v>-0.53099058049531678</v>
          </cell>
          <cell r="DO842">
            <v>-0.38028484109060834</v>
          </cell>
          <cell r="DP842">
            <v>-0.56415969677854905</v>
          </cell>
          <cell r="DQ842">
            <v>-0.56072279459169816</v>
          </cell>
          <cell r="DR842">
            <v>-0.43821542285254722</v>
          </cell>
          <cell r="DS842">
            <v>-0.51274495887775373</v>
          </cell>
          <cell r="DT842">
            <v>-0.43622145568509918</v>
          </cell>
          <cell r="DU842">
            <v>-0.33853555995065676</v>
          </cell>
          <cell r="DV842">
            <v>-0.27507409991138942</v>
          </cell>
          <cell r="DW842">
            <v>-0.29138558019728222</v>
          </cell>
          <cell r="DX842">
            <v>-0.27766817642133113</v>
          </cell>
          <cell r="DY842">
            <v>-0.44037672890527002</v>
          </cell>
          <cell r="DZ842">
            <v>-0.50723068669748628</v>
          </cell>
          <cell r="EA842">
            <v>-0.58373599864957804</v>
          </cell>
          <cell r="EB842">
            <v>-0.39011885551579795</v>
          </cell>
          <cell r="EC842">
            <v>-0.55504921987249245</v>
          </cell>
          <cell r="ED842">
            <v>-0.5818841413386453</v>
          </cell>
          <cell r="EE842">
            <v>-0.44503285213531019</v>
          </cell>
          <cell r="EF842">
            <v>-0.45314060442650206</v>
          </cell>
          <cell r="EG842">
            <v>-0.47853216735884896</v>
          </cell>
          <cell r="EH842">
            <v>-0.34106584709087251</v>
          </cell>
          <cell r="EI842">
            <v>-0.28694654297201438</v>
          </cell>
          <cell r="EJ842">
            <v>-0.32613385728972766</v>
          </cell>
          <cell r="EK842">
            <v>-0.32191375577796322</v>
          </cell>
          <cell r="EL842">
            <v>-0.46335988178187515</v>
          </cell>
          <cell r="EM842">
            <v>-0.54345094918207426</v>
          </cell>
          <cell r="EN842">
            <v>-0.50241148497638788</v>
          </cell>
          <cell r="EO842">
            <v>-0.42468728008540246</v>
          </cell>
          <cell r="EP842">
            <v>-0.54695381244028973</v>
          </cell>
          <cell r="EQ842">
            <v>-0.62164547208495069</v>
          </cell>
          <cell r="ER842">
            <v>-0.45739151188275251</v>
          </cell>
          <cell r="ES842">
            <v>-0.499456057095085</v>
          </cell>
          <cell r="ET842">
            <v>-0.46517785808068091</v>
          </cell>
          <cell r="EU842">
            <v>-0.37893281171836968</v>
          </cell>
          <cell r="EV842">
            <v>-0.29520895036335304</v>
          </cell>
          <cell r="EW842">
            <v>-0.3046387812918141</v>
          </cell>
          <cell r="EX842">
            <v>-0.37152110563441276</v>
          </cell>
          <cell r="EY842">
            <v>-0.485524772201817</v>
          </cell>
          <cell r="EZ842">
            <v>-0.57290589753629506</v>
          </cell>
          <cell r="FA842">
            <v>-0.51298347410454115</v>
          </cell>
          <cell r="FB842">
            <v>-0.45200242240826061</v>
          </cell>
          <cell r="FC842">
            <v>-0.53513632076719353</v>
          </cell>
          <cell r="FD842">
            <v>-0.60180141031111845</v>
          </cell>
          <cell r="FE842">
            <v>-0.46890754839885762</v>
          </cell>
          <cell r="FF842">
            <v>-0.50472175152621923</v>
          </cell>
          <cell r="FG842">
            <v>-0.47115199025048682</v>
          </cell>
          <cell r="FH842">
            <v>-0.41142139058017335</v>
          </cell>
          <cell r="FI842">
            <v>-0.32622286112663357</v>
          </cell>
          <cell r="FJ842">
            <v>-0.38164082776546415</v>
          </cell>
          <cell r="FK842">
            <v>-0.34879351738723408</v>
          </cell>
          <cell r="FL842">
            <v>-0.46108082199671152</v>
          </cell>
          <cell r="FM842">
            <v>-0.58524294734911297</v>
          </cell>
          <cell r="FN842">
            <v>-0.55704186560730884</v>
          </cell>
          <cell r="FO842">
            <v>-0.43333477220698846</v>
          </cell>
          <cell r="FP842">
            <v>-0.58997013377638874</v>
          </cell>
          <cell r="FQ842">
            <v>-0.54885853365595771</v>
          </cell>
          <cell r="FR842">
            <v>-0.48423210766473357</v>
          </cell>
          <cell r="FS842">
            <v>-0.53175035583132324</v>
          </cell>
          <cell r="FT842">
            <v>-0.51986474829755736</v>
          </cell>
          <cell r="FU842">
            <v>-0.40165090687613692</v>
          </cell>
          <cell r="FV842">
            <v>-0.26808144631538156</v>
          </cell>
          <cell r="FW842">
            <v>-0.3731948675844361</v>
          </cell>
          <cell r="FX842">
            <v>-0.33356299562410818</v>
          </cell>
          <cell r="FY842">
            <v>-0.49973250861199059</v>
          </cell>
          <cell r="FZ842">
            <v>-0.57826814234128099</v>
          </cell>
          <cell r="GA842">
            <v>-0.58214438673701574</v>
          </cell>
          <cell r="GB842">
            <v>-0.44782821019818897</v>
          </cell>
          <cell r="GC842">
            <v>-0.63325331548416175</v>
          </cell>
          <cell r="GD842">
            <v>-0.62234513667479874</v>
          </cell>
          <cell r="GE842">
            <v>-0.4816540441520849</v>
          </cell>
          <cell r="GF842">
            <v>-0.53509608462961245</v>
          </cell>
          <cell r="GG842">
            <v>-0.51408359690136929</v>
          </cell>
          <cell r="GH842">
            <v>-0.41546463237355802</v>
          </cell>
          <cell r="GI842">
            <v>-0.3106479175225676</v>
          </cell>
          <cell r="GJ842">
            <v>-0.34943839248706787</v>
          </cell>
          <cell r="GK842">
            <v>-0.33479285882442866</v>
          </cell>
          <cell r="GL842">
            <v>-0.49917942545676208</v>
          </cell>
          <cell r="GM842">
            <v>-0.54240887722940778</v>
          </cell>
          <cell r="GN842">
            <v>-0.57193821947748558</v>
          </cell>
          <cell r="GO842">
            <v>-0.4546916520449642</v>
          </cell>
          <cell r="GP842">
            <v>-0.59744930699248222</v>
          </cell>
          <cell r="GQ842">
            <v>-0.63659282733492617</v>
          </cell>
          <cell r="GR842">
            <v>-0.48722255895602296</v>
          </cell>
          <cell r="GS842">
            <v>-0.49107882440032602</v>
          </cell>
          <cell r="GT842">
            <v>-0.5061256333609373</v>
          </cell>
          <cell r="GU842">
            <v>-0.42193930053342221</v>
          </cell>
          <cell r="GV842">
            <v>-0.29334902101278892</v>
          </cell>
          <cell r="GW842">
            <v>-0.33797747125718836</v>
          </cell>
          <cell r="GX842">
            <v>-0.37650071646113581</v>
          </cell>
          <cell r="GY842">
            <v>-0.46949059527374093</v>
          </cell>
          <cell r="GZ842">
            <v>-0.57086008051487402</v>
          </cell>
          <cell r="HA842">
            <v>-0.63712982111621175</v>
          </cell>
          <cell r="HB842">
            <v>-0.45869976572823079</v>
          </cell>
          <cell r="HC842">
            <v>-0.63236723851603038</v>
          </cell>
          <cell r="HD842">
            <v>-0.66168392318185099</v>
          </cell>
          <cell r="HE842">
            <v>-0.50629295990874379</v>
          </cell>
          <cell r="HF842">
            <v>-0.53818928496412788</v>
          </cell>
          <cell r="HG842">
            <v>-0.53848783818473933</v>
          </cell>
          <cell r="HH842">
            <v>-0.42424488021308543</v>
          </cell>
          <cell r="HI842">
            <v>-0.33261257945763223</v>
          </cell>
          <cell r="HJ842">
            <v>-0.29563667308198105</v>
          </cell>
          <cell r="HK842">
            <v>-0.40544130396285938</v>
          </cell>
          <cell r="HL842">
            <v>-0.53256047678224849</v>
          </cell>
          <cell r="HM842">
            <v>-0.53848425113855747</v>
          </cell>
          <cell r="HN842">
            <v>-0.64420768125757011</v>
          </cell>
          <cell r="HO842">
            <v>-0.47722981913413931</v>
          </cell>
          <cell r="HP842">
            <v>-0.64299148998566658</v>
          </cell>
          <cell r="HQ842">
            <v>-0.71310805305686564</v>
          </cell>
          <cell r="HR842">
            <v>-0.53488819338312688</v>
          </cell>
          <cell r="HS842">
            <v>-0.58410088036658081</v>
          </cell>
          <cell r="HT842">
            <v>-0.55362825417974904</v>
          </cell>
          <cell r="HU842">
            <v>-0.50277349847163499</v>
          </cell>
          <cell r="HV842">
            <v>-0.36576971292102733</v>
          </cell>
          <cell r="HW842">
            <v>-0.34152860207597335</v>
          </cell>
          <cell r="HX842">
            <v>-0.40708690299700834</v>
          </cell>
          <cell r="HY842">
            <v>-0.51267425767310293</v>
          </cell>
          <cell r="HZ842">
            <v>-0.59326992587934768</v>
          </cell>
          <cell r="IA842">
            <v>-0.67285270656046237</v>
          </cell>
          <cell r="IB842">
            <v>-0.55509234275130126</v>
          </cell>
          <cell r="IC842">
            <v>-0.63636761990011337</v>
          </cell>
          <cell r="ID842">
            <v>-0.69344174390343483</v>
          </cell>
          <cell r="IE842">
            <v>-0.58204429378928069</v>
          </cell>
          <cell r="IF842">
            <v>-0.68094088515774942</v>
          </cell>
          <cell r="IG842">
            <v>-0.62536023426824983</v>
          </cell>
          <cell r="IH842">
            <v>-0.53930793784870446</v>
          </cell>
          <cell r="II842">
            <v>-0.3857433908794814</v>
          </cell>
          <cell r="IJ842">
            <v>-0.41400087641306627</v>
          </cell>
          <cell r="IK842">
            <v>-0.42642488950711943</v>
          </cell>
          <cell r="IL842">
            <v>-0.56116072772089254</v>
          </cell>
          <cell r="IM842">
            <v>-0.6693147260968999</v>
          </cell>
          <cell r="IN842">
            <v>-0.67344033189878871</v>
          </cell>
          <cell r="IO842">
            <v>-0.58114256293880295</v>
          </cell>
          <cell r="IP842">
            <v>-0.73985540985644604</v>
          </cell>
          <cell r="IQ842">
            <v>-0.67799297615416876</v>
          </cell>
          <cell r="IR842">
            <v>-0.61065442751953825</v>
          </cell>
          <cell r="IS842">
            <v>-0.67640657279300598</v>
          </cell>
          <cell r="IT842">
            <v>-0.71861999162291568</v>
          </cell>
          <cell r="IU842">
            <v>-0.52779979472180472</v>
          </cell>
          <cell r="IV842">
            <v>-0.41209454783517785</v>
          </cell>
          <cell r="IW842">
            <v>-0.41052269589681956</v>
          </cell>
          <cell r="IX842">
            <v>-0.4374774165699673</v>
          </cell>
          <cell r="IY842">
            <v>-0.59839869104100174</v>
          </cell>
          <cell r="IZ842">
            <v>-0.68377113567116155</v>
          </cell>
          <cell r="JA842">
            <v>-0.71875773197631787</v>
          </cell>
          <cell r="JB842">
            <v>-0.63880386706355985</v>
          </cell>
          <cell r="JC842">
            <v>-0.74203372995514627</v>
          </cell>
          <cell r="JD842">
            <v>-0.75568172740578987</v>
          </cell>
          <cell r="JE842">
            <v>-5.7275833676655452E-3</v>
          </cell>
          <cell r="JF842">
            <v>-1.1040352205093029E-2</v>
          </cell>
          <cell r="JG842">
            <v>-1.7446530971994889E-2</v>
          </cell>
          <cell r="JH842">
            <v>-1.6118404418712373E-3</v>
          </cell>
          <cell r="JI842">
            <v>-1.0810841354214062E-4</v>
          </cell>
          <cell r="JJ842">
            <v>-5.5230010209346148E-3</v>
          </cell>
          <cell r="JK842">
            <v>-1.44937986527367E-2</v>
          </cell>
          <cell r="JL842">
            <v>-1.0938490576549498E-2</v>
          </cell>
          <cell r="JM842">
            <v>-5.7158151093261722E-4</v>
          </cell>
          <cell r="JN842">
            <v>3.8460863968339254E-3</v>
          </cell>
          <cell r="JO842">
            <v>8.4531142526564906E-3</v>
          </cell>
          <cell r="JP842">
            <v>-7.3321916853075209E-3</v>
          </cell>
          <cell r="JQ842">
            <v>1.4783289188748938E-3</v>
          </cell>
        </row>
        <row r="843">
          <cell r="A843"/>
          <cell r="F843">
            <v>24.258330320627923</v>
          </cell>
          <cell r="G843">
            <v>22.569253269663527</v>
          </cell>
          <cell r="H843">
            <v>18.083962379504584</v>
          </cell>
          <cell r="I843">
            <v>16.452786899661078</v>
          </cell>
          <cell r="J843">
            <v>22.626317857005244</v>
          </cell>
          <cell r="K843">
            <v>23.039491113380187</v>
          </cell>
          <cell r="L843">
            <v>28.823923840252739</v>
          </cell>
          <cell r="M843">
            <v>30.228800738091639</v>
          </cell>
          <cell r="N843">
            <v>24.195245602553364</v>
          </cell>
          <cell r="O843">
            <v>13.173447806703216</v>
          </cell>
          <cell r="P843">
            <v>21.27748413520607</v>
          </cell>
          <cell r="Q843">
            <v>15.192129567421844</v>
          </cell>
          <cell r="R843">
            <v>23.300558764704395</v>
          </cell>
          <cell r="S843">
            <v>22.724103170672233</v>
          </cell>
          <cell r="T843">
            <v>21.871278654223048</v>
          </cell>
          <cell r="U843">
            <v>14.307002053081607</v>
          </cell>
          <cell r="V843">
            <v>15.15688300734837</v>
          </cell>
          <cell r="W843">
            <v>16.952277057309733</v>
          </cell>
          <cell r="X843">
            <v>19.764886626781539</v>
          </cell>
          <cell r="Y843">
            <v>29.427077485670647</v>
          </cell>
          <cell r="Z843">
            <v>33.856409497336138</v>
          </cell>
          <cell r="AA843">
            <v>26.0336804816159</v>
          </cell>
          <cell r="AB843">
            <v>20.25156682696332</v>
          </cell>
          <cell r="AC843">
            <v>26.918476696565147</v>
          </cell>
          <cell r="AD843">
            <v>32.323942161425094</v>
          </cell>
          <cell r="AE843">
            <v>28.515467222253431</v>
          </cell>
          <cell r="AF843">
            <v>33.886376498616961</v>
          </cell>
          <cell r="AG843">
            <v>33.785972421888111</v>
          </cell>
          <cell r="AH843">
            <v>20.140501960767061</v>
          </cell>
          <cell r="AI843">
            <v>17.424635616952099</v>
          </cell>
          <cell r="AJ843">
            <v>21.301078512655423</v>
          </cell>
          <cell r="AK843">
            <v>23.326828349500122</v>
          </cell>
          <cell r="AL843">
            <v>34.758199598716558</v>
          </cell>
          <cell r="AM843">
            <v>40.120407754089996</v>
          </cell>
          <cell r="AN843">
            <v>29.418084827830775</v>
          </cell>
          <cell r="AO843">
            <v>22.163950099138209</v>
          </cell>
          <cell r="AP843">
            <v>28.639883561522765</v>
          </cell>
          <cell r="AQ843">
            <v>37.528464108987663</v>
          </cell>
          <cell r="AR843">
            <v>30.245504980207393</v>
          </cell>
          <cell r="AS843">
            <v>39.995886439270201</v>
          </cell>
          <cell r="AT843">
            <v>34.684942216624336</v>
          </cell>
          <cell r="AU843">
            <v>20.877478626253268</v>
          </cell>
          <cell r="AV843">
            <v>19.458025409209007</v>
          </cell>
          <cell r="AW843">
            <v>20.078221190557596</v>
          </cell>
          <cell r="AX843">
            <v>22.001392295591259</v>
          </cell>
          <cell r="AY843">
            <v>36.776787178983135</v>
          </cell>
          <cell r="AZ843">
            <v>41.160862355422438</v>
          </cell>
          <cell r="BA843">
            <v>34.601718129061837</v>
          </cell>
          <cell r="BB843">
            <v>22.489339301593319</v>
          </cell>
          <cell r="BC843">
            <v>29.323118828816099</v>
          </cell>
          <cell r="BD843">
            <v>42.042655888913714</v>
          </cell>
          <cell r="BE843">
            <v>35.096224682584719</v>
          </cell>
          <cell r="BF843">
            <v>35.765741728733083</v>
          </cell>
          <cell r="BG843">
            <v>40.287874401963336</v>
          </cell>
          <cell r="BH843">
            <v>26.860665365763051</v>
          </cell>
          <cell r="BI843">
            <v>21.783226571228056</v>
          </cell>
          <cell r="BJ843">
            <v>23.452869668886969</v>
          </cell>
          <cell r="BK843">
            <v>29.808788352578127</v>
          </cell>
          <cell r="BL843">
            <v>44.600000657815876</v>
          </cell>
          <cell r="BM843">
            <v>46.057588100573277</v>
          </cell>
          <cell r="BN843">
            <v>40.263254520394383</v>
          </cell>
          <cell r="BO843">
            <v>29.863142649611039</v>
          </cell>
          <cell r="BP843">
            <v>37.021407106793959</v>
          </cell>
          <cell r="BQ843">
            <v>45.868825045438626</v>
          </cell>
          <cell r="BR843">
            <v>40.199372374396006</v>
          </cell>
          <cell r="BS843">
            <v>42.44140234607282</v>
          </cell>
          <cell r="BT843">
            <v>40.874433602457927</v>
          </cell>
          <cell r="BU843">
            <v>30.137016959617675</v>
          </cell>
          <cell r="BV843">
            <v>23.637852388432901</v>
          </cell>
          <cell r="BW843">
            <v>22.943178246672471</v>
          </cell>
          <cell r="BX843">
            <v>37.071205681616547</v>
          </cell>
          <cell r="BY843">
            <v>47.994367637580602</v>
          </cell>
          <cell r="BZ843">
            <v>53.358696618296037</v>
          </cell>
          <cell r="CA843">
            <v>43.068207866078239</v>
          </cell>
          <cell r="CB843">
            <v>43.906709540132518</v>
          </cell>
          <cell r="CC843">
            <v>43.832328793089651</v>
          </cell>
          <cell r="CD843">
            <v>53.185901657843239</v>
          </cell>
          <cell r="CE843">
            <v>40.974536765211191</v>
          </cell>
          <cell r="CF843">
            <v>46.996348162755986</v>
          </cell>
          <cell r="CG843">
            <v>41.197054646071535</v>
          </cell>
          <cell r="CH843">
            <v>31.827789664024341</v>
          </cell>
          <cell r="CI843">
            <v>28.657675431107339</v>
          </cell>
          <cell r="CJ843">
            <v>26.940068127379522</v>
          </cell>
          <cell r="CK843">
            <v>33.197038942668868</v>
          </cell>
          <cell r="CL843">
            <v>50.074455582817983</v>
          </cell>
          <cell r="CM843">
            <v>50.747458952435295</v>
          </cell>
          <cell r="CN843">
            <v>47.502093355051834</v>
          </cell>
          <cell r="CO843">
            <v>35.97776684161731</v>
          </cell>
          <cell r="CP843">
            <v>48.502733482792912</v>
          </cell>
          <cell r="CQ843">
            <v>50.1982369612086</v>
          </cell>
          <cell r="CR843">
            <v>39.481807477001752</v>
          </cell>
          <cell r="CS843">
            <v>43.878369005222595</v>
          </cell>
          <cell r="CT843">
            <v>42.291287779351414</v>
          </cell>
          <cell r="CU843">
            <v>28.345067948363873</v>
          </cell>
          <cell r="CV843">
            <v>24.971640141440123</v>
          </cell>
          <cell r="CW843">
            <v>27.866756136785018</v>
          </cell>
          <cell r="CX843">
            <v>30.818746872895243</v>
          </cell>
          <cell r="CY843">
            <v>45.902927010052856</v>
          </cell>
          <cell r="CZ843">
            <v>49.015733721520498</v>
          </cell>
          <cell r="DA843">
            <v>45.887365878514018</v>
          </cell>
          <cell r="DB843">
            <v>35.619620545074667</v>
          </cell>
          <cell r="DC843">
            <v>49.349816487919369</v>
          </cell>
          <cell r="DD843">
            <v>50.504165145752225</v>
          </cell>
          <cell r="DE843">
            <v>40.664421759056125</v>
          </cell>
          <cell r="DF843">
            <v>47.339011979222285</v>
          </cell>
          <cell r="DG843">
            <v>44.076255212013677</v>
          </cell>
          <cell r="DH843">
            <v>29.499622104245763</v>
          </cell>
          <cell r="DI843">
            <v>26.563150517485155</v>
          </cell>
          <cell r="DJ843">
            <v>27.828239625418338</v>
          </cell>
          <cell r="DK843">
            <v>29.579928141185722</v>
          </cell>
          <cell r="DL843">
            <v>44.716663579132124</v>
          </cell>
          <cell r="DM843">
            <v>52.726813577059616</v>
          </cell>
          <cell r="DN843">
            <v>48.008649562914094</v>
          </cell>
          <cell r="DO843">
            <v>33.729028209162728</v>
          </cell>
          <cell r="DP843">
            <v>51.122110312467356</v>
          </cell>
          <cell r="DQ843">
            <v>53.282615567901551</v>
          </cell>
          <cell r="DR843">
            <v>41.804863259224213</v>
          </cell>
          <cell r="DS843">
            <v>48.348169954794969</v>
          </cell>
          <cell r="DT843">
            <v>42.063674498471244</v>
          </cell>
          <cell r="DU843">
            <v>31.945220514855695</v>
          </cell>
          <cell r="DV843">
            <v>25.679796028993223</v>
          </cell>
          <cell r="DW843">
            <v>30.769238600854983</v>
          </cell>
          <cell r="DX843">
            <v>29.868842241706766</v>
          </cell>
          <cell r="DY843">
            <v>45.896514839555742</v>
          </cell>
          <cell r="DZ843">
            <v>50.895461419330715</v>
          </cell>
          <cell r="EA843">
            <v>53.045545867892642</v>
          </cell>
          <cell r="EB843">
            <v>37.150406221534986</v>
          </cell>
          <cell r="EC843">
            <v>50.494635344571343</v>
          </cell>
          <cell r="ED843">
            <v>55.712246594226649</v>
          </cell>
          <cell r="EE843">
            <v>42.212260496703038</v>
          </cell>
          <cell r="EF843">
            <v>43.318518938864656</v>
          </cell>
          <cell r="EG843">
            <v>44.880250337413322</v>
          </cell>
          <cell r="EH843">
            <v>31.915203557502966</v>
          </cell>
          <cell r="EI843">
            <v>27.173526577483546</v>
          </cell>
          <cell r="EJ843">
            <v>29.878503818304761</v>
          </cell>
          <cell r="EK843">
            <v>33.201927698891367</v>
          </cell>
          <cell r="EL843">
            <v>48.212485697596257</v>
          </cell>
          <cell r="EM843">
            <v>54.569491294358606</v>
          </cell>
          <cell r="EN843">
            <v>46.063171271974774</v>
          </cell>
          <cell r="EO843">
            <v>37.933649847242535</v>
          </cell>
          <cell r="EP843">
            <v>49.975620200405196</v>
          </cell>
          <cell r="EQ843">
            <v>59.850833037323966</v>
          </cell>
          <cell r="ER843">
            <v>43.545192956123003</v>
          </cell>
          <cell r="ES843">
            <v>47.95514730094559</v>
          </cell>
          <cell r="ET843">
            <v>43.889709401866703</v>
          </cell>
          <cell r="EU843">
            <v>35.342515046780832</v>
          </cell>
          <cell r="EV843">
            <v>26.05568882828609</v>
          </cell>
          <cell r="EW843">
            <v>28.082519288559379</v>
          </cell>
          <cell r="EX843">
            <v>36.958269286418322</v>
          </cell>
          <cell r="EY843">
            <v>50.951352956428643</v>
          </cell>
          <cell r="EZ843">
            <v>57.821796238400289</v>
          </cell>
          <cell r="FA843">
            <v>47.204205516125363</v>
          </cell>
          <cell r="FB843">
            <v>40.678518292208473</v>
          </cell>
          <cell r="FC843">
            <v>49.701574203958693</v>
          </cell>
          <cell r="FD843">
            <v>58.423076051998073</v>
          </cell>
          <cell r="FE843">
            <v>45.336315162144956</v>
          </cell>
          <cell r="FF843">
            <v>49.282082823591011</v>
          </cell>
          <cell r="FG843">
            <v>46.639098189537911</v>
          </cell>
          <cell r="FH843">
            <v>38.618002100775875</v>
          </cell>
          <cell r="FI843">
            <v>30.786501598146867</v>
          </cell>
          <cell r="FJ843">
            <v>34.865233483291654</v>
          </cell>
          <cell r="FK843">
            <v>34.685273928470352</v>
          </cell>
          <cell r="FL843">
            <v>49.004447941940356</v>
          </cell>
          <cell r="FM843">
            <v>59.391669414516727</v>
          </cell>
          <cell r="FN843">
            <v>51.992407256858115</v>
          </cell>
          <cell r="FO843">
            <v>39.691709457057748</v>
          </cell>
          <cell r="FP843">
            <v>55.046727731390796</v>
          </cell>
          <cell r="FQ843">
            <v>54.158305080377026</v>
          </cell>
          <cell r="FR843">
            <v>47.721927745799242</v>
          </cell>
          <cell r="FS843">
            <v>52.245772422086759</v>
          </cell>
          <cell r="FT843">
            <v>52.174801870760248</v>
          </cell>
          <cell r="FU843">
            <v>39.26833958934543</v>
          </cell>
          <cell r="FV843">
            <v>27.629229810731381</v>
          </cell>
          <cell r="FW843">
            <v>35.313034879141647</v>
          </cell>
          <cell r="FX843">
            <v>34.224545100376012</v>
          </cell>
          <cell r="FY843">
            <v>53.740872972511539</v>
          </cell>
          <cell r="FZ843">
            <v>59.553229407522657</v>
          </cell>
          <cell r="GA843">
            <v>55.059127114236667</v>
          </cell>
          <cell r="GB843">
            <v>41.61631175330092</v>
          </cell>
          <cell r="GC843">
            <v>59.918496995450461</v>
          </cell>
          <cell r="GD843">
            <v>62.369362824154344</v>
          </cell>
          <cell r="GE843">
            <v>48.243588067231265</v>
          </cell>
          <cell r="GF843">
            <v>53.364507900463678</v>
          </cell>
          <cell r="GG843">
            <v>52.246428812339914</v>
          </cell>
          <cell r="GH843">
            <v>40.574877720696591</v>
          </cell>
          <cell r="GI843">
            <v>30.900024430156108</v>
          </cell>
          <cell r="GJ843">
            <v>33.96203536910307</v>
          </cell>
          <cell r="GK843">
            <v>35.418237741694</v>
          </cell>
          <cell r="GL843">
            <v>55.514819574692673</v>
          </cell>
          <cell r="GM843">
            <v>57.346592836481051</v>
          </cell>
          <cell r="GN843">
            <v>54.973544453034819</v>
          </cell>
          <cell r="GO843">
            <v>42.254797471076571</v>
          </cell>
          <cell r="GP843">
            <v>57.646386839706437</v>
          </cell>
          <cell r="GQ843">
            <v>65.202456291365507</v>
          </cell>
          <cell r="GR843">
            <v>49.865582439952099</v>
          </cell>
          <cell r="GS843">
            <v>49.689207240607452</v>
          </cell>
          <cell r="GT843">
            <v>51.995686008754404</v>
          </cell>
          <cell r="GU843">
            <v>43.018674422027509</v>
          </cell>
          <cell r="GV843">
            <v>28.616506908275166</v>
          </cell>
          <cell r="GW843">
            <v>34.830880609981286</v>
          </cell>
          <cell r="GX843">
            <v>39.892383083779855</v>
          </cell>
          <cell r="GY843">
            <v>52.556306392925471</v>
          </cell>
          <cell r="GZ843">
            <v>61.48207700506606</v>
          </cell>
          <cell r="HA843">
            <v>62.599687937652007</v>
          </cell>
          <cell r="HB843">
            <v>44.418590822608401</v>
          </cell>
          <cell r="HC843">
            <v>61.887739599454306</v>
          </cell>
          <cell r="HD843">
            <v>68.532405404281008</v>
          </cell>
          <cell r="HE843">
            <v>52.247463709098909</v>
          </cell>
          <cell r="HF843">
            <v>54.979942169224039</v>
          </cell>
          <cell r="HG843">
            <v>56.311342022110075</v>
          </cell>
          <cell r="HH843">
            <v>43.160472149097757</v>
          </cell>
          <cell r="HI843">
            <v>33.651035531367846</v>
          </cell>
          <cell r="HJ843">
            <v>29.71544001675386</v>
          </cell>
          <cell r="HK843">
            <v>43.498537189165809</v>
          </cell>
          <cell r="HL843">
            <v>60.418534560913223</v>
          </cell>
          <cell r="HM843">
            <v>58.437728881232829</v>
          </cell>
          <cell r="HN843">
            <v>63.517386668173053</v>
          </cell>
          <cell r="HO843">
            <v>46.151867322570631</v>
          </cell>
          <cell r="HP843">
            <v>63.856787190761274</v>
          </cell>
          <cell r="HQ843">
            <v>74.22877593384429</v>
          </cell>
          <cell r="HR843">
            <v>56.293340678186439</v>
          </cell>
          <cell r="HS843">
            <v>62.239359984104659</v>
          </cell>
          <cell r="HT843">
            <v>59.218251877138897</v>
          </cell>
          <cell r="HU843">
            <v>51.372660828045056</v>
          </cell>
          <cell r="HV843">
            <v>38.061970256917149</v>
          </cell>
          <cell r="HW843">
            <v>34.431769470688145</v>
          </cell>
          <cell r="HX843">
            <v>45.070773329737975</v>
          </cell>
          <cell r="HY843">
            <v>59.485110428450824</v>
          </cell>
          <cell r="HZ843">
            <v>66.814814019029058</v>
          </cell>
          <cell r="IA843">
            <v>67.527842203731979</v>
          </cell>
          <cell r="IB843">
            <v>53.511105300365344</v>
          </cell>
          <cell r="IC843">
            <v>65.590736148180838</v>
          </cell>
          <cell r="ID843">
            <v>72.720862506390802</v>
          </cell>
          <cell r="IE843">
            <v>62.556269268893111</v>
          </cell>
          <cell r="IF843">
            <v>74.551253004534487</v>
          </cell>
          <cell r="IG843">
            <v>68.392608641539027</v>
          </cell>
          <cell r="IH843">
            <v>55.221097504918852</v>
          </cell>
          <cell r="II843">
            <v>40.528888006225316</v>
          </cell>
          <cell r="IJ843">
            <v>43.324707385929813</v>
          </cell>
          <cell r="IK843">
            <v>48.275432759037557</v>
          </cell>
          <cell r="IL843">
            <v>65.398853722027113</v>
          </cell>
          <cell r="IM843">
            <v>75.945275204258678</v>
          </cell>
          <cell r="IN843">
            <v>68.999325029875365</v>
          </cell>
          <cell r="IO843">
            <v>57.328384875607256</v>
          </cell>
          <cell r="IP843">
            <v>77.943262221771477</v>
          </cell>
          <cell r="IQ843">
            <v>75.274166959710172</v>
          </cell>
          <cell r="IR843">
            <v>66.212498371028218</v>
          </cell>
          <cell r="IS843">
            <v>72.422919183680719</v>
          </cell>
          <cell r="IT843">
            <v>76.804086304608106</v>
          </cell>
          <cell r="IU843">
            <v>53.953788205716428</v>
          </cell>
          <cell r="IV843">
            <v>41.228715545612232</v>
          </cell>
          <cell r="IW843">
            <v>45.539201260391408</v>
          </cell>
          <cell r="IX843">
            <v>49.375475654042219</v>
          </cell>
          <cell r="IY843">
            <v>71.96599943840728</v>
          </cell>
          <cell r="IZ843">
            <v>79.690875166908441</v>
          </cell>
          <cell r="JA843">
            <v>73.502621339930769</v>
          </cell>
          <cell r="JB843">
            <v>65.624449859796016</v>
          </cell>
          <cell r="JC843">
            <v>80.774766896973034</v>
          </cell>
          <cell r="JD843">
            <v>84.912734295240867</v>
          </cell>
          <cell r="JE843">
            <v>223.01542496085554</v>
          </cell>
          <cell r="JF843">
            <v>38.618204645390506</v>
          </cell>
          <cell r="JG843">
            <v>0</v>
          </cell>
          <cell r="JH843">
            <v>0</v>
          </cell>
          <cell r="JI843">
            <v>0</v>
          </cell>
          <cell r="JJ843">
            <v>0</v>
          </cell>
          <cell r="JK843">
            <v>0</v>
          </cell>
          <cell r="JL843">
            <v>0</v>
          </cell>
          <cell r="JM843">
            <v>0</v>
          </cell>
          <cell r="JN843">
            <v>0</v>
          </cell>
          <cell r="JO843">
            <v>0</v>
          </cell>
          <cell r="JP843">
            <v>0</v>
          </cell>
          <cell r="JQ843">
            <v>0</v>
          </cell>
        </row>
        <row r="844">
          <cell r="A844" t="str">
            <v>MWHS</v>
          </cell>
        </row>
        <row r="845">
          <cell r="A845"/>
          <cell r="D845" t="str">
            <v>System Load</v>
          </cell>
          <cell r="F845">
            <v>0</v>
          </cell>
          <cell r="G845">
            <v>0</v>
          </cell>
          <cell r="H845">
            <v>0</v>
          </cell>
          <cell r="I845">
            <v>2.905726432800293E-7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-3.7895515561103821E-6</v>
          </cell>
          <cell r="R845">
            <v>1.6987323760986328E-6</v>
          </cell>
          <cell r="S845">
            <v>4.293397068977356E-7</v>
          </cell>
          <cell r="T845">
            <v>-2.1802261471748352E-6</v>
          </cell>
          <cell r="U845">
            <v>0</v>
          </cell>
          <cell r="V845">
            <v>3.4496188163757324E-6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-1.6391277313232422E-7</v>
          </cell>
          <cell r="AF845">
            <v>0</v>
          </cell>
          <cell r="AG845">
            <v>0</v>
          </cell>
          <cell r="AH845">
            <v>-1.1920928955078125E-7</v>
          </cell>
          <cell r="AI845">
            <v>-5.1222741603851318E-8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1.2516975402832031E-6</v>
          </cell>
          <cell r="AS845">
            <v>0</v>
          </cell>
          <cell r="AT845">
            <v>0</v>
          </cell>
          <cell r="AU845">
            <v>1.2703239917755127E-6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-1.4901161193847656E-7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-1.4994293451309204E-7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2.8312206268310547E-7</v>
          </cell>
          <cell r="BS845">
            <v>0</v>
          </cell>
          <cell r="BT845">
            <v>0</v>
          </cell>
          <cell r="BU845">
            <v>-1.4994293451309204E-7</v>
          </cell>
          <cell r="BV845">
            <v>6.50063157081604E-7</v>
          </cell>
          <cell r="BW845">
            <v>0</v>
          </cell>
          <cell r="BX845">
            <v>-1.9557774066925049E-8</v>
          </cell>
          <cell r="BY845">
            <v>0</v>
          </cell>
          <cell r="BZ845">
            <v>-1.4994293451309204E-7</v>
          </cell>
          <cell r="CA845">
            <v>-3.0733644962310791E-8</v>
          </cell>
          <cell r="CB845">
            <v>0</v>
          </cell>
          <cell r="CC845">
            <v>0</v>
          </cell>
          <cell r="CD845">
            <v>0</v>
          </cell>
          <cell r="CE845">
            <v>1.4126300811767578E-5</v>
          </cell>
          <cell r="CF845">
            <v>1.4159828424453735E-5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-3.0733644962310791E-8</v>
          </cell>
          <cell r="CO845">
            <v>0</v>
          </cell>
          <cell r="CP845">
            <v>0</v>
          </cell>
          <cell r="CQ845">
            <v>0</v>
          </cell>
          <cell r="CR845">
            <v>8.4936618804931641E-7</v>
          </cell>
          <cell r="CS845">
            <v>0</v>
          </cell>
          <cell r="CT845">
            <v>0</v>
          </cell>
          <cell r="CU845">
            <v>-1.4994293451309204E-7</v>
          </cell>
          <cell r="CV845">
            <v>1.0989606380462646E-7</v>
          </cell>
          <cell r="CW845">
            <v>3.9953738451004028E-7</v>
          </cell>
          <cell r="CX845">
            <v>-4.0978193283081055E-8</v>
          </cell>
          <cell r="CY845">
            <v>0</v>
          </cell>
          <cell r="CZ845">
            <v>0</v>
          </cell>
          <cell r="DA845">
            <v>-2.8870999813079834E-8</v>
          </cell>
          <cell r="DB845">
            <v>0</v>
          </cell>
          <cell r="DC845">
            <v>0</v>
          </cell>
          <cell r="DD845">
            <v>5.504116415977478E-7</v>
          </cell>
          <cell r="DE845">
            <v>-3.6209821701049805E-6</v>
          </cell>
          <cell r="DF845">
            <v>0</v>
          </cell>
          <cell r="DG845">
            <v>0</v>
          </cell>
          <cell r="DH845">
            <v>-1.4062970876693726E-7</v>
          </cell>
          <cell r="DI845">
            <v>-4.4051557779312134E-7</v>
          </cell>
          <cell r="DJ845">
            <v>-9.2945992946624756E-7</v>
          </cell>
          <cell r="DK845">
            <v>0</v>
          </cell>
          <cell r="DL845">
            <v>0</v>
          </cell>
          <cell r="DM845">
            <v>0</v>
          </cell>
          <cell r="DN845">
            <v>9.9651515483856201E-8</v>
          </cell>
          <cell r="DO845">
            <v>-8.5961073637008667E-7</v>
          </cell>
          <cell r="DP845">
            <v>8.9034438133239746E-7</v>
          </cell>
          <cell r="DQ845">
            <v>-2.2500753402709961E-6</v>
          </cell>
          <cell r="DR845">
            <v>-1.0281801223754883E-6</v>
          </cell>
          <cell r="DS845">
            <v>0</v>
          </cell>
          <cell r="DT845">
            <v>0</v>
          </cell>
          <cell r="DU845">
            <v>-3.2130628824234009E-7</v>
          </cell>
          <cell r="DV845">
            <v>-2.905726432800293E-7</v>
          </cell>
          <cell r="DW845">
            <v>3.3061951398849487E-7</v>
          </cell>
          <cell r="DX845">
            <v>3.0733644962310791E-8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-7.888302206993103E-7</v>
          </cell>
          <cell r="EE845">
            <v>-2.0563602447509766E-6</v>
          </cell>
          <cell r="EF845">
            <v>0</v>
          </cell>
          <cell r="EG845">
            <v>-1.3997778296470642E-6</v>
          </cell>
          <cell r="EH845">
            <v>0</v>
          </cell>
          <cell r="EI845">
            <v>0</v>
          </cell>
          <cell r="EJ845">
            <v>0</v>
          </cell>
          <cell r="EK845">
            <v>-6.7986547946929932E-7</v>
          </cell>
          <cell r="EL845">
            <v>0</v>
          </cell>
          <cell r="EM845">
            <v>0</v>
          </cell>
          <cell r="EN845">
            <v>2.9802322387695313E-8</v>
          </cell>
          <cell r="EO845">
            <v>0</v>
          </cell>
          <cell r="EP845">
            <v>0</v>
          </cell>
          <cell r="EQ845">
            <v>0</v>
          </cell>
          <cell r="ER845">
            <v>0</v>
          </cell>
          <cell r="ES845">
            <v>0</v>
          </cell>
          <cell r="ET845">
            <v>0</v>
          </cell>
          <cell r="EU845">
            <v>0</v>
          </cell>
          <cell r="EV845">
            <v>0</v>
          </cell>
          <cell r="EW845">
            <v>0</v>
          </cell>
          <cell r="EX845">
            <v>-2.9802322387695313E-8</v>
          </cell>
          <cell r="EY845">
            <v>0</v>
          </cell>
          <cell r="EZ845">
            <v>0</v>
          </cell>
          <cell r="FA845">
            <v>0</v>
          </cell>
          <cell r="FB845">
            <v>0</v>
          </cell>
          <cell r="FC845">
            <v>0</v>
          </cell>
          <cell r="FD845">
            <v>0</v>
          </cell>
          <cell r="FE845">
            <v>0</v>
          </cell>
          <cell r="FF845">
            <v>0</v>
          </cell>
          <cell r="FG845">
            <v>0</v>
          </cell>
          <cell r="FH845">
            <v>8.2980841398239136E-7</v>
          </cell>
          <cell r="FI845">
            <v>0</v>
          </cell>
          <cell r="FJ845">
            <v>0</v>
          </cell>
          <cell r="FK845">
            <v>-2.9802322387695313E-8</v>
          </cell>
          <cell r="FL845">
            <v>-7.0035457611083984E-7</v>
          </cell>
          <cell r="FM845">
            <v>0</v>
          </cell>
          <cell r="FN845">
            <v>0</v>
          </cell>
          <cell r="FO845">
            <v>0</v>
          </cell>
          <cell r="FP845">
            <v>0</v>
          </cell>
          <cell r="FQ845">
            <v>0</v>
          </cell>
          <cell r="FR845">
            <v>7.0035457611083984E-7</v>
          </cell>
          <cell r="FS845">
            <v>0</v>
          </cell>
          <cell r="FT845">
            <v>0</v>
          </cell>
          <cell r="FU845">
            <v>0</v>
          </cell>
          <cell r="FV845">
            <v>0</v>
          </cell>
          <cell r="FW845">
            <v>0</v>
          </cell>
          <cell r="FX845">
            <v>-4.0046870708465576E-8</v>
          </cell>
          <cell r="FY845">
            <v>0</v>
          </cell>
          <cell r="FZ845">
            <v>0</v>
          </cell>
          <cell r="GA845">
            <v>4.0046870708465576E-8</v>
          </cell>
          <cell r="GB845">
            <v>7.0035457611083984E-7</v>
          </cell>
          <cell r="GC845">
            <v>0</v>
          </cell>
          <cell r="GD845">
            <v>0</v>
          </cell>
          <cell r="GE845">
            <v>-2.3245811462402344E-6</v>
          </cell>
          <cell r="GF845">
            <v>0</v>
          </cell>
          <cell r="GG845">
            <v>0</v>
          </cell>
          <cell r="GH845">
            <v>0</v>
          </cell>
          <cell r="GI845">
            <v>0</v>
          </cell>
          <cell r="GJ845">
            <v>0</v>
          </cell>
          <cell r="GK845">
            <v>0</v>
          </cell>
          <cell r="GL845">
            <v>0</v>
          </cell>
          <cell r="GM845">
            <v>0</v>
          </cell>
          <cell r="GN845">
            <v>0</v>
          </cell>
          <cell r="GO845">
            <v>0</v>
          </cell>
          <cell r="GP845">
            <v>0</v>
          </cell>
          <cell r="GQ845">
            <v>-2.3311004042625427E-6</v>
          </cell>
          <cell r="GR845">
            <v>4.4703483581542969E-7</v>
          </cell>
          <cell r="GS845">
            <v>0</v>
          </cell>
          <cell r="GT845">
            <v>0</v>
          </cell>
          <cell r="GU845">
            <v>0</v>
          </cell>
          <cell r="GV845">
            <v>0</v>
          </cell>
          <cell r="GW845">
            <v>0</v>
          </cell>
          <cell r="GX845">
            <v>0</v>
          </cell>
          <cell r="GY845">
            <v>0</v>
          </cell>
          <cell r="GZ845">
            <v>0</v>
          </cell>
          <cell r="HA845">
            <v>4.4982880353927612E-7</v>
          </cell>
          <cell r="HB845">
            <v>0</v>
          </cell>
          <cell r="HC845">
            <v>0</v>
          </cell>
          <cell r="HD845">
            <v>0</v>
          </cell>
          <cell r="HE845">
            <v>0</v>
          </cell>
          <cell r="HF845">
            <v>0</v>
          </cell>
          <cell r="HG845">
            <v>0</v>
          </cell>
          <cell r="HH845">
            <v>0</v>
          </cell>
          <cell r="HI845">
            <v>0</v>
          </cell>
          <cell r="HJ845">
            <v>0</v>
          </cell>
          <cell r="HK845">
            <v>2.0489096641540527E-8</v>
          </cell>
          <cell r="HL845">
            <v>0</v>
          </cell>
          <cell r="HM845">
            <v>0</v>
          </cell>
          <cell r="HN845">
            <v>6.0535967350006104E-8</v>
          </cell>
          <cell r="HO845">
            <v>0</v>
          </cell>
          <cell r="HP845">
            <v>0</v>
          </cell>
          <cell r="HQ845">
            <v>0</v>
          </cell>
          <cell r="HR845">
            <v>2.8312206268310547E-7</v>
          </cell>
          <cell r="HS845">
            <v>0</v>
          </cell>
          <cell r="HT845">
            <v>0</v>
          </cell>
          <cell r="HU845">
            <v>0</v>
          </cell>
          <cell r="HV845">
            <v>-9.3132257461547852E-9</v>
          </cell>
          <cell r="HW845">
            <v>0</v>
          </cell>
          <cell r="HX845">
            <v>3.4272670745849609E-7</v>
          </cell>
          <cell r="HY845">
            <v>0</v>
          </cell>
          <cell r="HZ845">
            <v>0</v>
          </cell>
          <cell r="IA845">
            <v>-6.0535967350006104E-8</v>
          </cell>
          <cell r="IB845">
            <v>0</v>
          </cell>
          <cell r="IC845">
            <v>0</v>
          </cell>
          <cell r="ID845">
            <v>0</v>
          </cell>
          <cell r="IE845">
            <v>-7.8976154327392578E-7</v>
          </cell>
          <cell r="IF845">
            <v>-7.80448317527771E-7</v>
          </cell>
          <cell r="IG845">
            <v>-6.3050538301467896E-7</v>
          </cell>
          <cell r="IH845">
            <v>0</v>
          </cell>
          <cell r="II845">
            <v>0</v>
          </cell>
          <cell r="IJ845">
            <v>0</v>
          </cell>
          <cell r="IK845">
            <v>0</v>
          </cell>
          <cell r="IL845">
            <v>6.2026083469390869E-7</v>
          </cell>
          <cell r="IM845">
            <v>0</v>
          </cell>
          <cell r="IN845">
            <v>0</v>
          </cell>
          <cell r="IO845">
            <v>0</v>
          </cell>
          <cell r="IP845">
            <v>0</v>
          </cell>
          <cell r="IQ845">
            <v>0</v>
          </cell>
          <cell r="IR845">
            <v>0</v>
          </cell>
          <cell r="IS845">
            <v>0</v>
          </cell>
          <cell r="IT845">
            <v>0</v>
          </cell>
          <cell r="IU845">
            <v>2.1141022443771362E-7</v>
          </cell>
          <cell r="IV845">
            <v>0</v>
          </cell>
          <cell r="IW845">
            <v>0</v>
          </cell>
          <cell r="IX845">
            <v>0</v>
          </cell>
          <cell r="IY845">
            <v>-8.1118196249008179E-7</v>
          </cell>
          <cell r="IZ845">
            <v>0</v>
          </cell>
          <cell r="JA845">
            <v>6.4074993133544922E-7</v>
          </cell>
          <cell r="JB845">
            <v>0</v>
          </cell>
          <cell r="JC845">
            <v>0</v>
          </cell>
          <cell r="JD845">
            <v>0</v>
          </cell>
          <cell r="JE845">
            <v>0</v>
          </cell>
          <cell r="JF845">
            <v>0</v>
          </cell>
          <cell r="JG845">
            <v>0</v>
          </cell>
          <cell r="JH845">
            <v>0</v>
          </cell>
          <cell r="JI845">
            <v>0</v>
          </cell>
          <cell r="JJ845">
            <v>0</v>
          </cell>
          <cell r="JK845">
            <v>-5.9604644775390625E-8</v>
          </cell>
          <cell r="JL845">
            <v>0</v>
          </cell>
          <cell r="JM845">
            <v>0</v>
          </cell>
          <cell r="JN845">
            <v>5.9604644775390625E-8</v>
          </cell>
          <cell r="JO845">
            <v>0</v>
          </cell>
          <cell r="JP845">
            <v>0</v>
          </cell>
          <cell r="JQ845">
            <v>0</v>
          </cell>
        </row>
        <row r="846">
          <cell r="A846"/>
          <cell r="D846" t="str">
            <v>Battery Load</v>
          </cell>
          <cell r="F846">
            <v>22.657757430000061</v>
          </cell>
          <cell r="G846">
            <v>-1.9510958099999698</v>
          </cell>
          <cell r="H846">
            <v>11.977581149999935</v>
          </cell>
          <cell r="I846">
            <v>24.199558479999951</v>
          </cell>
          <cell r="J846">
            <v>11.526833150000016</v>
          </cell>
          <cell r="K846">
            <v>-0.76917183000000477</v>
          </cell>
          <cell r="L846">
            <v>-8.4614252600001123</v>
          </cell>
          <cell r="M846">
            <v>19.443112709999923</v>
          </cell>
          <cell r="N846">
            <v>4.9677298600000768</v>
          </cell>
          <cell r="O846">
            <v>-8.6627393799998345</v>
          </cell>
          <cell r="P846">
            <v>15.305233919999978</v>
          </cell>
          <cell r="Q846">
            <v>45.3816329</v>
          </cell>
          <cell r="R846">
            <v>20718.673342389637</v>
          </cell>
          <cell r="S846">
            <v>26.289978239999982</v>
          </cell>
          <cell r="T846">
            <v>18.268677909999951</v>
          </cell>
          <cell r="U846">
            <v>-3.6520567000000028</v>
          </cell>
          <cell r="V846">
            <v>10.325443810000024</v>
          </cell>
          <cell r="W846">
            <v>1.2370009500009473</v>
          </cell>
          <cell r="X846">
            <v>915.43653226998867</v>
          </cell>
          <cell r="Y846">
            <v>7276.5989434700023</v>
          </cell>
          <cell r="Z846">
            <v>2132.7903579999111</v>
          </cell>
          <cell r="AA846">
            <v>1681.4114413799834</v>
          </cell>
          <cell r="AB846">
            <v>4948.3611188099894</v>
          </cell>
          <cell r="AC846">
            <v>362.06935008999426</v>
          </cell>
          <cell r="AD846">
            <v>3349.5365541600186</v>
          </cell>
          <cell r="AE846">
            <v>14662.346324589569</v>
          </cell>
          <cell r="AF846">
            <v>183.50103439996019</v>
          </cell>
          <cell r="AG846">
            <v>2414.1363620300253</v>
          </cell>
          <cell r="AH846">
            <v>1652.3695580000349</v>
          </cell>
          <cell r="AI846">
            <v>168.36498838991974</v>
          </cell>
          <cell r="AJ846">
            <v>544.11285368000972</v>
          </cell>
          <cell r="AK846">
            <v>3858.389781230042</v>
          </cell>
          <cell r="AL846">
            <v>2310.4171080600063</v>
          </cell>
          <cell r="AM846">
            <v>-53.705655409983592</v>
          </cell>
          <cell r="AN846">
            <v>-176.13093040997046</v>
          </cell>
          <cell r="AO846">
            <v>1623.5266777899524</v>
          </cell>
          <cell r="AP846">
            <v>3301.0777670900279</v>
          </cell>
          <cell r="AQ846">
            <v>-1163.7132202599605</v>
          </cell>
          <cell r="AR846">
            <v>-6287.2077684793621</v>
          </cell>
          <cell r="AS846">
            <v>1915.2311495800677</v>
          </cell>
          <cell r="AT846">
            <v>2797.2929394400562</v>
          </cell>
          <cell r="AU846">
            <v>2334.1277323299437</v>
          </cell>
          <cell r="AV846">
            <v>857.82161457004258</v>
          </cell>
          <cell r="AW846">
            <v>-713.45243781013414</v>
          </cell>
          <cell r="AX846">
            <v>-2769.1966640400933</v>
          </cell>
          <cell r="AY846">
            <v>-4157.2579863299325</v>
          </cell>
          <cell r="AZ846">
            <v>-3554.3158982201712</v>
          </cell>
          <cell r="BA846">
            <v>-693.73909498989815</v>
          </cell>
          <cell r="BB846">
            <v>1383.9482395001687</v>
          </cell>
          <cell r="BC846">
            <v>-813.60403300993494</v>
          </cell>
          <cell r="BD846">
            <v>-2874.0633295000007</v>
          </cell>
          <cell r="BE846">
            <v>909.99125134060159</v>
          </cell>
          <cell r="BF846">
            <v>3449.3521775298577</v>
          </cell>
          <cell r="BG846">
            <v>1073.7161243700539</v>
          </cell>
          <cell r="BH846">
            <v>2544.4674718900933</v>
          </cell>
          <cell r="BI846">
            <v>1427.788558480097</v>
          </cell>
          <cell r="BJ846">
            <v>755.79648356989492</v>
          </cell>
          <cell r="BK846">
            <v>568.29040158999851</v>
          </cell>
          <cell r="BL846">
            <v>-1667.754324579786</v>
          </cell>
          <cell r="BM846">
            <v>-5251.0426221599919</v>
          </cell>
          <cell r="BN846">
            <v>-3100.6867776801228</v>
          </cell>
          <cell r="BO846">
            <v>5377.3862730601104</v>
          </cell>
          <cell r="BP846">
            <v>1614.1087231801939</v>
          </cell>
          <cell r="BQ846">
            <v>-5881.4312379100884</v>
          </cell>
          <cell r="BR846">
            <v>33050.454355552793</v>
          </cell>
          <cell r="BS846">
            <v>2471.0671635299805</v>
          </cell>
          <cell r="BT846">
            <v>6656.121901830018</v>
          </cell>
          <cell r="BU846">
            <v>6463.6224495902425</v>
          </cell>
          <cell r="BV846">
            <v>7655.6838618902257</v>
          </cell>
          <cell r="BW846">
            <v>5253.8823284800164</v>
          </cell>
          <cell r="BX846">
            <v>823.96593297994696</v>
          </cell>
          <cell r="BY846">
            <v>2094.8734986300697</v>
          </cell>
          <cell r="BZ846">
            <v>-2129.6245460500359</v>
          </cell>
          <cell r="CA846">
            <v>8902.0643306903075</v>
          </cell>
          <cell r="CB846">
            <v>-6699.9853424000321</v>
          </cell>
          <cell r="CC846">
            <v>4238.3216566500487</v>
          </cell>
          <cell r="CD846">
            <v>-2679.5388802697998</v>
          </cell>
          <cell r="CE846">
            <v>39609.43521173019</v>
          </cell>
          <cell r="CF846">
            <v>876.89105366979493</v>
          </cell>
          <cell r="CG846">
            <v>5149.5016243298887</v>
          </cell>
          <cell r="CH846">
            <v>5054.7776400703005</v>
          </cell>
          <cell r="CI846">
            <v>6019.7577895498835</v>
          </cell>
          <cell r="CJ846">
            <v>2785.2800606901292</v>
          </cell>
          <cell r="CK846">
            <v>312.30443937005475</v>
          </cell>
          <cell r="CL846">
            <v>4077.1160491998307</v>
          </cell>
          <cell r="CM846">
            <v>1958.8580920199165</v>
          </cell>
          <cell r="CN846">
            <v>2976.0087866099202</v>
          </cell>
          <cell r="CO846">
            <v>5330.3312767802272</v>
          </cell>
          <cell r="CP846">
            <v>2261.4181710599805</v>
          </cell>
          <cell r="CQ846">
            <v>2807.1902283802046</v>
          </cell>
          <cell r="CR846">
            <v>40619.310665871017</v>
          </cell>
          <cell r="CS846">
            <v>1116.0901643300895</v>
          </cell>
          <cell r="CT846">
            <v>7418.4870153996162</v>
          </cell>
          <cell r="CU846">
            <v>5380.0261516500032</v>
          </cell>
          <cell r="CV846">
            <v>5761.2991840102477</v>
          </cell>
          <cell r="CW846">
            <v>8511.322818650282</v>
          </cell>
          <cell r="CX846">
            <v>2008.1613961203257</v>
          </cell>
          <cell r="CY846">
            <v>7044.0101938800653</v>
          </cell>
          <cell r="CZ846">
            <v>1145.3171471401583</v>
          </cell>
          <cell r="DA846">
            <v>3201.2551114304224</v>
          </cell>
          <cell r="DB846">
            <v>685.36233621987049</v>
          </cell>
          <cell r="DC846">
            <v>-447.92415143986</v>
          </cell>
          <cell r="DD846">
            <v>-1204.096701519913</v>
          </cell>
          <cell r="DE846">
            <v>61502.613076719455</v>
          </cell>
          <cell r="DF846">
            <v>-1879.4302685901057</v>
          </cell>
          <cell r="DG846">
            <v>6995.6648850401398</v>
          </cell>
          <cell r="DH846">
            <v>6295.40789619938</v>
          </cell>
          <cell r="DI846">
            <v>13854.17815157969</v>
          </cell>
          <cell r="DJ846">
            <v>7779.7851177898701</v>
          </cell>
          <cell r="DK846">
            <v>18560.763750870014</v>
          </cell>
          <cell r="DL846">
            <v>1426.8029403700493</v>
          </cell>
          <cell r="DM846">
            <v>1319.6061025698436</v>
          </cell>
          <cell r="DN846">
            <v>4233.8558319199365</v>
          </cell>
          <cell r="DO846">
            <v>4237.3118254299043</v>
          </cell>
          <cell r="DP846">
            <v>4188.0073616701411</v>
          </cell>
          <cell r="DQ846">
            <v>-5509.3405181298731</v>
          </cell>
          <cell r="DR846">
            <v>69103.002638678998</v>
          </cell>
          <cell r="DS846">
            <v>1324.2423057801789</v>
          </cell>
          <cell r="DT846">
            <v>2538.4136412199587</v>
          </cell>
          <cell r="DU846">
            <v>6185.013166449964</v>
          </cell>
          <cell r="DV846">
            <v>3528.1227141499985</v>
          </cell>
          <cell r="DW846">
            <v>23481.891594539746</v>
          </cell>
          <cell r="DX846">
            <v>14283.545957679627</v>
          </cell>
          <cell r="DY846">
            <v>4114.9672268498689</v>
          </cell>
          <cell r="DZ846">
            <v>3550.2409196600784</v>
          </cell>
          <cell r="EA846">
            <v>-340.96109665057156</v>
          </cell>
          <cell r="EB846">
            <v>16417.458952210029</v>
          </cell>
          <cell r="EC846">
            <v>-885.6348489302909</v>
          </cell>
          <cell r="ED846">
            <v>-5094.2978942799964</v>
          </cell>
          <cell r="EE846">
            <v>37255.841613650322</v>
          </cell>
          <cell r="EF846">
            <v>5254.0507957601803</v>
          </cell>
          <cell r="EG846">
            <v>-13563.785238820012</v>
          </cell>
          <cell r="EH846">
            <v>5175.5998878399841</v>
          </cell>
          <cell r="EI846">
            <v>5576.2940730601549</v>
          </cell>
          <cell r="EJ846">
            <v>2798.9683364500524</v>
          </cell>
          <cell r="EK846">
            <v>11173.199471639586</v>
          </cell>
          <cell r="EL846">
            <v>1526.7827705998207</v>
          </cell>
          <cell r="EM846">
            <v>1818.5474680102197</v>
          </cell>
          <cell r="EN846">
            <v>4465.0618470400805</v>
          </cell>
          <cell r="EO846">
            <v>4506.9272794803837</v>
          </cell>
          <cell r="EP846">
            <v>10165.648578990076</v>
          </cell>
          <cell r="EQ846">
            <v>-1641.4536563999136</v>
          </cell>
          <cell r="ER846">
            <v>20322.070766590536</v>
          </cell>
          <cell r="ES846">
            <v>3983.0577875800082</v>
          </cell>
          <cell r="ET846">
            <v>-10323.071686059819</v>
          </cell>
          <cell r="EU846">
            <v>3381.7046090997756</v>
          </cell>
          <cell r="EV846">
            <v>-4351.2140827998519</v>
          </cell>
          <cell r="EW846">
            <v>3192.2493012800114</v>
          </cell>
          <cell r="EX846">
            <v>4765.3620346903335</v>
          </cell>
          <cell r="EY846">
            <v>953.94845641031861</v>
          </cell>
          <cell r="EZ846">
            <v>535.9267978501739</v>
          </cell>
          <cell r="FA846">
            <v>1530.0052059900481</v>
          </cell>
          <cell r="FB846">
            <v>8405.8442489800509</v>
          </cell>
          <cell r="FC846">
            <v>6530.8102252499666</v>
          </cell>
          <cell r="FD846">
            <v>1717.4478683198104</v>
          </cell>
          <cell r="FE846">
            <v>47952.503088740632</v>
          </cell>
          <cell r="FF846">
            <v>3558.0056481597712</v>
          </cell>
          <cell r="FG846">
            <v>5169.6966124398168</v>
          </cell>
          <cell r="FH846">
            <v>2245.8647666800534</v>
          </cell>
          <cell r="FI846">
            <v>8604.0099965502741</v>
          </cell>
          <cell r="FJ846">
            <v>-900.17607776983641</v>
          </cell>
          <cell r="FK846">
            <v>569.53984908992425</v>
          </cell>
          <cell r="FL846">
            <v>5214.1586406002752</v>
          </cell>
          <cell r="FM846">
            <v>-462.49102416005917</v>
          </cell>
          <cell r="FN846">
            <v>4775.3479432999156</v>
          </cell>
          <cell r="FO846">
            <v>7706.7045452599414</v>
          </cell>
          <cell r="FP846">
            <v>6290.5941572800511</v>
          </cell>
          <cell r="FQ846">
            <v>5181.2480313101551</v>
          </cell>
          <cell r="FR846">
            <v>46671.605179620907</v>
          </cell>
          <cell r="FS846">
            <v>-2554.4939876102144</v>
          </cell>
          <cell r="FT846">
            <v>5132.6281901400071</v>
          </cell>
          <cell r="FU846">
            <v>8553.9720936703961</v>
          </cell>
          <cell r="FV846">
            <v>13741.547420599731</v>
          </cell>
          <cell r="FW846">
            <v>708.57192673021927</v>
          </cell>
          <cell r="FX846">
            <v>1051.0307074803859</v>
          </cell>
          <cell r="FY846">
            <v>-604.22201709018555</v>
          </cell>
          <cell r="FZ846">
            <v>-2824.4124730401672</v>
          </cell>
          <cell r="GA846">
            <v>5122.1325826302636</v>
          </cell>
          <cell r="GB846">
            <v>6527.7115043097874</v>
          </cell>
          <cell r="GC846">
            <v>8274.5238211799879</v>
          </cell>
          <cell r="GD846">
            <v>3542.6154106199392</v>
          </cell>
          <cell r="GE846">
            <v>11475.33219739981</v>
          </cell>
          <cell r="GF846">
            <v>-8138.7828584596282</v>
          </cell>
          <cell r="GG846">
            <v>-379.1869908599183</v>
          </cell>
          <cell r="GH846">
            <v>3514.8173030797625</v>
          </cell>
          <cell r="GI846">
            <v>7107.7946570597123</v>
          </cell>
          <cell r="GJ846">
            <v>1112.7033303901553</v>
          </cell>
          <cell r="GK846">
            <v>258.61274044960737</v>
          </cell>
          <cell r="GL846">
            <v>-144.26959935994819</v>
          </cell>
          <cell r="GM846">
            <v>187.85520324041136</v>
          </cell>
          <cell r="GN846">
            <v>4224.1996808903059</v>
          </cell>
          <cell r="GO846">
            <v>2247.1747678201646</v>
          </cell>
          <cell r="GP846">
            <v>4501.3894531701226</v>
          </cell>
          <cell r="GQ846">
            <v>-3016.975490020006</v>
          </cell>
          <cell r="GR846">
            <v>49509.603494949639</v>
          </cell>
          <cell r="GS846">
            <v>9949.7933634502115</v>
          </cell>
          <cell r="GT846">
            <v>11882.843185659731</v>
          </cell>
          <cell r="GU846">
            <v>10508.852320290171</v>
          </cell>
          <cell r="GV846">
            <v>-5114.3181732299272</v>
          </cell>
          <cell r="GW846">
            <v>8859.5177005100995</v>
          </cell>
          <cell r="GX846">
            <v>-5578.4715233994648</v>
          </cell>
          <cell r="GY846">
            <v>3310.3771161898039</v>
          </cell>
          <cell r="GZ846">
            <v>-3001.7061818201328</v>
          </cell>
          <cell r="HA846">
            <v>57.461264199810103</v>
          </cell>
          <cell r="HB846">
            <v>12621.985196830239</v>
          </cell>
          <cell r="HC846">
            <v>7499.4914274601033</v>
          </cell>
          <cell r="HD846">
            <v>-1486.2222011898994</v>
          </cell>
          <cell r="HE846">
            <v>28430.086755976081</v>
          </cell>
          <cell r="HF846">
            <v>5255.0161050604656</v>
          </cell>
          <cell r="HG846">
            <v>3737.0679315798916</v>
          </cell>
          <cell r="HH846">
            <v>3695.7479985901155</v>
          </cell>
          <cell r="HI846">
            <v>-1784.4799432703294</v>
          </cell>
          <cell r="HJ846">
            <v>6114.0290336098988</v>
          </cell>
          <cell r="HK846">
            <v>-2913.0716235302389</v>
          </cell>
          <cell r="HL846">
            <v>553.04220463964157</v>
          </cell>
          <cell r="HM846">
            <v>3386.7340120398439</v>
          </cell>
          <cell r="HN846">
            <v>2377.5226427202579</v>
          </cell>
          <cell r="HO846">
            <v>1260.1084794397466</v>
          </cell>
          <cell r="HP846">
            <v>3972.4223474801984</v>
          </cell>
          <cell r="HQ846">
            <v>2775.9475676197326</v>
          </cell>
          <cell r="HR846">
            <v>22894.895756786689</v>
          </cell>
          <cell r="HS846">
            <v>-1698.439252990298</v>
          </cell>
          <cell r="HT846">
            <v>-1320.3286720596952</v>
          </cell>
          <cell r="HU846">
            <v>6138.6063363200519</v>
          </cell>
          <cell r="HV846">
            <v>296.57697713957168</v>
          </cell>
          <cell r="HW846">
            <v>6394.0569819901139</v>
          </cell>
          <cell r="HX846">
            <v>315.67522425018251</v>
          </cell>
          <cell r="HY846">
            <v>1235.9161020999309</v>
          </cell>
          <cell r="HZ846">
            <v>-2461.9080812898465</v>
          </cell>
          <cell r="IA846">
            <v>2383.7241931599565</v>
          </cell>
          <cell r="IB846">
            <v>7564.5287463702261</v>
          </cell>
          <cell r="IC846">
            <v>-2347.3037006701343</v>
          </cell>
          <cell r="ID846">
            <v>6393.790902460576</v>
          </cell>
          <cell r="IE846">
            <v>11372.365227859467</v>
          </cell>
          <cell r="IF846">
            <v>-5692.7976826601662</v>
          </cell>
          <cell r="IG846">
            <v>-2144.7294034896186</v>
          </cell>
          <cell r="IH846">
            <v>10273.157730019884</v>
          </cell>
          <cell r="II846">
            <v>8904.4463857202791</v>
          </cell>
          <cell r="IJ846">
            <v>2582.469194910489</v>
          </cell>
          <cell r="IK846">
            <v>-804.13449424901046</v>
          </cell>
          <cell r="IL846">
            <v>3372.6838932996616</v>
          </cell>
          <cell r="IM846">
            <v>-1703.0029124000575</v>
          </cell>
          <cell r="IN846">
            <v>-438.98374031041749</v>
          </cell>
          <cell r="IO846">
            <v>3825.9228619500063</v>
          </cell>
          <cell r="IP846">
            <v>-4460.9900450998684</v>
          </cell>
          <cell r="IQ846">
            <v>-2341.6765598298516</v>
          </cell>
          <cell r="IR846">
            <v>48301.026467038319</v>
          </cell>
          <cell r="IS846">
            <v>3061.2237834604457</v>
          </cell>
          <cell r="IT846">
            <v>6347.7247084397823</v>
          </cell>
          <cell r="IU846">
            <v>11542.172452119645</v>
          </cell>
          <cell r="IV846">
            <v>23839.495813779999</v>
          </cell>
          <cell r="IW846">
            <v>1519.4715473698452</v>
          </cell>
          <cell r="IX846">
            <v>12320.580666660098</v>
          </cell>
          <cell r="IY846">
            <v>308.10231584939174</v>
          </cell>
          <cell r="IZ846">
            <v>-3388.4931990001351</v>
          </cell>
          <cell r="JA846">
            <v>2653.2782672500471</v>
          </cell>
          <cell r="JB846">
            <v>-2608.3859048802406</v>
          </cell>
          <cell r="JC846">
            <v>-5396.0252248104662</v>
          </cell>
          <cell r="JD846">
            <v>-1898.1187592000933</v>
          </cell>
          <cell r="JE846">
            <v>1125.7688861694187</v>
          </cell>
          <cell r="JF846">
            <v>-67.756758750183508</v>
          </cell>
          <cell r="JG846">
            <v>497.6142312901793</v>
          </cell>
          <cell r="JH846">
            <v>803.65539810038172</v>
          </cell>
          <cell r="JI846">
            <v>-970.98503327043727</v>
          </cell>
          <cell r="JJ846">
            <v>4786.1081427601166</v>
          </cell>
          <cell r="JK846">
            <v>6690.8715689501259</v>
          </cell>
          <cell r="JL846">
            <v>-1393.1218543204013</v>
          </cell>
          <cell r="JM846">
            <v>-3937.8438682702836</v>
          </cell>
          <cell r="JN846">
            <v>-1750.9176741498522</v>
          </cell>
          <cell r="JO846">
            <v>-1641.3693434798624</v>
          </cell>
          <cell r="JP846">
            <v>-1929.4760439704405</v>
          </cell>
          <cell r="JQ846">
            <v>38.99012127937749</v>
          </cell>
        </row>
        <row r="847">
          <cell r="A847"/>
          <cell r="D847" t="str">
            <v>Pump Load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0.96000000000003638</v>
          </cell>
          <cell r="BS847">
            <v>0</v>
          </cell>
          <cell r="BT847">
            <v>0.12</v>
          </cell>
          <cell r="BU847">
            <v>0</v>
          </cell>
          <cell r="BV847">
            <v>0.72000000000000064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0.11999999999999988</v>
          </cell>
          <cell r="CC847">
            <v>0</v>
          </cell>
          <cell r="CD847">
            <v>0</v>
          </cell>
          <cell r="CE847">
            <v>4.1577729000000545</v>
          </cell>
          <cell r="CF847">
            <v>0</v>
          </cell>
          <cell r="CG847">
            <v>0.58358974000000252</v>
          </cell>
          <cell r="CH847">
            <v>4.2859100000143258E-3</v>
          </cell>
          <cell r="CI847">
            <v>-0.23999999999999488</v>
          </cell>
          <cell r="CJ847">
            <v>9.2820780000010927E-2</v>
          </cell>
          <cell r="CK847">
            <v>0.92615385000000572</v>
          </cell>
          <cell r="CL847">
            <v>1.0523076899999921</v>
          </cell>
          <cell r="CM847">
            <v>0.96307691999999889</v>
          </cell>
          <cell r="CN847">
            <v>3.6923080000008213E-2</v>
          </cell>
          <cell r="CO847">
            <v>-0.12000000000000455</v>
          </cell>
          <cell r="CP847">
            <v>0.7138461499999984</v>
          </cell>
          <cell r="CQ847">
            <v>0.14476877999999971</v>
          </cell>
          <cell r="CR847">
            <v>3.47990231999961</v>
          </cell>
          <cell r="CS847">
            <v>0</v>
          </cell>
          <cell r="CT847">
            <v>0.71999999999999886</v>
          </cell>
          <cell r="CU847">
            <v>1.5261538399999992</v>
          </cell>
          <cell r="CV847">
            <v>-0.84000000000000341</v>
          </cell>
          <cell r="CW847">
            <v>0.1323076899999478</v>
          </cell>
          <cell r="CX847">
            <v>0.47076923000000193</v>
          </cell>
          <cell r="CY847">
            <v>1.984615380000001</v>
          </cell>
          <cell r="CZ847">
            <v>4.615385000000316E-2</v>
          </cell>
          <cell r="DA847">
            <v>0.15384614999999968</v>
          </cell>
          <cell r="DB847">
            <v>0.84000000000000341</v>
          </cell>
          <cell r="DC847">
            <v>0.94302080000000288</v>
          </cell>
          <cell r="DD847">
            <v>-2.4969646199999964</v>
          </cell>
          <cell r="DE847">
            <v>-1.1734183400001257</v>
          </cell>
          <cell r="DF847">
            <v>0</v>
          </cell>
          <cell r="DG847">
            <v>0</v>
          </cell>
          <cell r="DH847">
            <v>0.33846154000000439</v>
          </cell>
          <cell r="DI847">
            <v>0.39692306999999971</v>
          </cell>
          <cell r="DJ847">
            <v>-1.7525538400001324</v>
          </cell>
          <cell r="DK847">
            <v>0.81230769000002567</v>
          </cell>
          <cell r="DL847">
            <v>-0.34153845999999533</v>
          </cell>
          <cell r="DM847">
            <v>1.0799999999999983</v>
          </cell>
          <cell r="DN847">
            <v>0.12000000000001165</v>
          </cell>
          <cell r="DO847">
            <v>-0.13230769000000464</v>
          </cell>
          <cell r="DP847">
            <v>-0.92547987000000731</v>
          </cell>
          <cell r="DQ847">
            <v>-0.76923077999999734</v>
          </cell>
          <cell r="DR847">
            <v>1.0829279100000804</v>
          </cell>
          <cell r="DS847">
            <v>0</v>
          </cell>
          <cell r="DT847">
            <v>0</v>
          </cell>
          <cell r="DU847">
            <v>-0.13846154000000155</v>
          </cell>
          <cell r="DV847">
            <v>-0.1476923100000036</v>
          </cell>
          <cell r="DW847">
            <v>0.36307691999979852</v>
          </cell>
          <cell r="DX847">
            <v>-0.14461538999999846</v>
          </cell>
          <cell r="DY847">
            <v>-0.25846153999998478</v>
          </cell>
          <cell r="DZ847">
            <v>0.11999999999999744</v>
          </cell>
          <cell r="EA847">
            <v>1.5600000000000094</v>
          </cell>
          <cell r="EB847">
            <v>0.63076923000000562</v>
          </cell>
          <cell r="EC847">
            <v>-2.2463028399999949</v>
          </cell>
          <cell r="ED847">
            <v>1.3446153800000005</v>
          </cell>
          <cell r="EE847">
            <v>3.9412672200003271</v>
          </cell>
          <cell r="EF847">
            <v>0</v>
          </cell>
          <cell r="EG847">
            <v>-0.23076923000000349</v>
          </cell>
          <cell r="EH847">
            <v>1.2000000000000028</v>
          </cell>
          <cell r="EI847">
            <v>0.14434416000000283</v>
          </cell>
          <cell r="EJ847">
            <v>0.75384615000007216</v>
          </cell>
          <cell r="EK847">
            <v>6.7692300000004479E-2</v>
          </cell>
          <cell r="EL847">
            <v>-0.17538461999998844</v>
          </cell>
          <cell r="EM847">
            <v>0</v>
          </cell>
          <cell r="EN847">
            <v>0.15384615000000679</v>
          </cell>
          <cell r="EO847">
            <v>-0.12000000000000455</v>
          </cell>
          <cell r="EP847">
            <v>1.2000000000000028</v>
          </cell>
          <cell r="EQ847">
            <v>0.94769231000000076</v>
          </cell>
          <cell r="ER847">
            <v>-1.7353846199996497</v>
          </cell>
          <cell r="ES847">
            <v>0</v>
          </cell>
          <cell r="ET847">
            <v>-0.11999999999999744</v>
          </cell>
          <cell r="EU847">
            <v>-1.3076923100000002</v>
          </cell>
          <cell r="EV847">
            <v>0.47999999999999687</v>
          </cell>
          <cell r="EW847">
            <v>0.33538462000001346</v>
          </cell>
          <cell r="EX847">
            <v>-9.5384610000003534E-2</v>
          </cell>
          <cell r="EY847">
            <v>-0.62153846000000357</v>
          </cell>
          <cell r="EZ847">
            <v>0.12000000000000455</v>
          </cell>
          <cell r="FA847">
            <v>-0.24615384999999179</v>
          </cell>
          <cell r="FB847">
            <v>-0.36000001000000026</v>
          </cell>
          <cell r="FC847">
            <v>0.31999999999999673</v>
          </cell>
          <cell r="FD847">
            <v>-0.24000000000000199</v>
          </cell>
          <cell r="FE847">
            <v>-1.3002697199997328</v>
          </cell>
          <cell r="FF847">
            <v>0</v>
          </cell>
          <cell r="FG847">
            <v>0</v>
          </cell>
          <cell r="FH847">
            <v>0.47999999999998977</v>
          </cell>
          <cell r="FI847">
            <v>0.6123076899999873</v>
          </cell>
          <cell r="FJ847">
            <v>0</v>
          </cell>
          <cell r="FK847">
            <v>-5.5173360499999973</v>
          </cell>
          <cell r="FL847">
            <v>-0.48307692000000202</v>
          </cell>
          <cell r="FM847">
            <v>-0.18769230000000192</v>
          </cell>
          <cell r="FN847">
            <v>1.2276923100000019</v>
          </cell>
          <cell r="FO847">
            <v>-0.99692308000001617</v>
          </cell>
          <cell r="FP847">
            <v>3.2816817100000009</v>
          </cell>
          <cell r="FQ847">
            <v>0.28307692000000273</v>
          </cell>
          <cell r="FR847">
            <v>-8.9465999999447376E-3</v>
          </cell>
          <cell r="FS847">
            <v>0</v>
          </cell>
          <cell r="FT847">
            <v>0.1917948599999999</v>
          </cell>
          <cell r="FU847">
            <v>0</v>
          </cell>
          <cell r="FV847">
            <v>-0.31999999000000656</v>
          </cell>
          <cell r="FW847">
            <v>0.33538461999989977</v>
          </cell>
          <cell r="FX847">
            <v>0</v>
          </cell>
          <cell r="FY847">
            <v>-0.11999999999999744</v>
          </cell>
          <cell r="FZ847">
            <v>-7.3846150000001387E-2</v>
          </cell>
          <cell r="GA847">
            <v>0.11999999999999744</v>
          </cell>
          <cell r="GB847">
            <v>-0.13230768999999754</v>
          </cell>
          <cell r="GC847">
            <v>7.6181599999998184E-2</v>
          </cell>
          <cell r="GD847">
            <v>-8.6153849999998755E-2</v>
          </cell>
          <cell r="GE847">
            <v>1.2307689999715876E-2</v>
          </cell>
          <cell r="GF847">
            <v>0</v>
          </cell>
          <cell r="GG847">
            <v>-0.61538461999999861</v>
          </cell>
          <cell r="GH847">
            <v>1.7630769200000032</v>
          </cell>
          <cell r="GI847">
            <v>-0.84000000000000341</v>
          </cell>
          <cell r="GJ847">
            <v>0.12000000000000455</v>
          </cell>
          <cell r="GK847">
            <v>0</v>
          </cell>
          <cell r="GL847">
            <v>0.11999999999999744</v>
          </cell>
          <cell r="GM847">
            <v>-0.36000000000000654</v>
          </cell>
          <cell r="GN847">
            <v>1.7600000000000051</v>
          </cell>
          <cell r="GO847">
            <v>0.11999999999999744</v>
          </cell>
          <cell r="GP847">
            <v>-2.1753846099999947</v>
          </cell>
          <cell r="GQ847">
            <v>0.11999999999999389</v>
          </cell>
          <cell r="GR847">
            <v>-6.336410270000215</v>
          </cell>
          <cell r="GS847">
            <v>0</v>
          </cell>
          <cell r="GT847">
            <v>-1.105641030000001</v>
          </cell>
          <cell r="GU847">
            <v>-1.7661538499999949</v>
          </cell>
          <cell r="GV847">
            <v>-1.4430769199999993</v>
          </cell>
          <cell r="GW847">
            <v>0.12000000000000455</v>
          </cell>
          <cell r="GX847">
            <v>-0.12000000000000099</v>
          </cell>
          <cell r="GY847">
            <v>0</v>
          </cell>
          <cell r="GZ847">
            <v>0.24000000000000199</v>
          </cell>
          <cell r="HA847">
            <v>-6.7692310000005307E-2</v>
          </cell>
          <cell r="HB847">
            <v>-0.23999999999999488</v>
          </cell>
          <cell r="HC847">
            <v>-1.9907692399999988</v>
          </cell>
          <cell r="HD847">
            <v>3.6923079999997555E-2</v>
          </cell>
          <cell r="HE847">
            <v>-0.91069759000015438</v>
          </cell>
          <cell r="HF847">
            <v>0</v>
          </cell>
          <cell r="HG847">
            <v>-1.2738461600000015</v>
          </cell>
          <cell r="HH847">
            <v>0</v>
          </cell>
          <cell r="HI847">
            <v>3.0769200000015928E-3</v>
          </cell>
          <cell r="HJ847">
            <v>-0.1169230799999923</v>
          </cell>
          <cell r="HK847">
            <v>-0.12000000000000099</v>
          </cell>
          <cell r="HL847">
            <v>-3.6923080000001107E-2</v>
          </cell>
          <cell r="HM847">
            <v>-9.8389879999999152E-2</v>
          </cell>
          <cell r="HN847">
            <v>-0.96000000000000085</v>
          </cell>
          <cell r="HO847">
            <v>0.99076923000000505</v>
          </cell>
          <cell r="HP847">
            <v>0.63384615000000366</v>
          </cell>
          <cell r="HQ847">
            <v>6.7692310000005307E-2</v>
          </cell>
          <cell r="HR847">
            <v>1.6235897400003978</v>
          </cell>
          <cell r="HS847">
            <v>0</v>
          </cell>
          <cell r="HT847">
            <v>2.0512799999981013E-3</v>
          </cell>
          <cell r="HU847">
            <v>-0.12000000000000455</v>
          </cell>
          <cell r="HV847">
            <v>-0.23692308000000395</v>
          </cell>
          <cell r="HW847">
            <v>0.12000000000000455</v>
          </cell>
          <cell r="HX847">
            <v>0</v>
          </cell>
          <cell r="HY847">
            <v>0</v>
          </cell>
          <cell r="HZ847">
            <v>0</v>
          </cell>
          <cell r="IA847">
            <v>-0.11999999999999389</v>
          </cell>
          <cell r="IB847">
            <v>1.9907692400000023</v>
          </cell>
          <cell r="IC847">
            <v>0</v>
          </cell>
          <cell r="ID847">
            <v>-1.2307699999997368E-2</v>
          </cell>
          <cell r="IE847">
            <v>-4.8707692300001781</v>
          </cell>
          <cell r="IF847">
            <v>0</v>
          </cell>
          <cell r="IG847">
            <v>-0.63384614999999833</v>
          </cell>
          <cell r="IH847">
            <v>0.32923077000000234</v>
          </cell>
          <cell r="II847">
            <v>-2.1569230800000021</v>
          </cell>
          <cell r="IJ847">
            <v>-4.2400000000000091</v>
          </cell>
          <cell r="IK847">
            <v>-3.0769200000015928E-3</v>
          </cell>
          <cell r="IL847">
            <v>0</v>
          </cell>
          <cell r="IM847">
            <v>0</v>
          </cell>
          <cell r="IN847">
            <v>0.12000000000000455</v>
          </cell>
          <cell r="IO847">
            <v>0.39384614999999812</v>
          </cell>
          <cell r="IP847">
            <v>-0.83999999999999986</v>
          </cell>
          <cell r="IQ847">
            <v>2.1599999999999966</v>
          </cell>
          <cell r="IR847">
            <v>1.3538461599994207</v>
          </cell>
          <cell r="IS847">
            <v>0</v>
          </cell>
          <cell r="IT847">
            <v>0</v>
          </cell>
          <cell r="IU847">
            <v>0</v>
          </cell>
          <cell r="IV847">
            <v>0</v>
          </cell>
          <cell r="IW847">
            <v>0.12000000000000455</v>
          </cell>
          <cell r="IX847">
            <v>-3.0769200000015928E-3</v>
          </cell>
          <cell r="IY847">
            <v>0.11999999999999744</v>
          </cell>
          <cell r="IZ847">
            <v>-0.12307692000000259</v>
          </cell>
          <cell r="JA847">
            <v>0.12000000000000455</v>
          </cell>
          <cell r="JB847">
            <v>-0.11384614999999698</v>
          </cell>
          <cell r="JC847">
            <v>1.8030769199999952</v>
          </cell>
          <cell r="JD847">
            <v>-0.56923077000000433</v>
          </cell>
          <cell r="JE847">
            <v>-0.23384616000043934</v>
          </cell>
          <cell r="JF847">
            <v>0</v>
          </cell>
          <cell r="JG847">
            <v>0</v>
          </cell>
          <cell r="JH847">
            <v>0</v>
          </cell>
          <cell r="JI847">
            <v>0</v>
          </cell>
          <cell r="JJ847">
            <v>0.39384614999994483</v>
          </cell>
          <cell r="JK847">
            <v>-0.83999999999999986</v>
          </cell>
          <cell r="JL847">
            <v>0</v>
          </cell>
          <cell r="JM847">
            <v>0</v>
          </cell>
          <cell r="JN847">
            <v>0</v>
          </cell>
          <cell r="JO847">
            <v>0.21230768999999583</v>
          </cell>
          <cell r="JP847">
            <v>0</v>
          </cell>
          <cell r="JQ847">
            <v>0</v>
          </cell>
        </row>
        <row r="848">
          <cell r="A848"/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  <cell r="EJ848">
            <v>0</v>
          </cell>
          <cell r="EK848">
            <v>0</v>
          </cell>
          <cell r="EL848">
            <v>0</v>
          </cell>
          <cell r="EM848">
            <v>0</v>
          </cell>
          <cell r="EN848">
            <v>0</v>
          </cell>
          <cell r="EO848">
            <v>0</v>
          </cell>
          <cell r="EP848">
            <v>0</v>
          </cell>
          <cell r="EQ848">
            <v>0</v>
          </cell>
          <cell r="ER848">
            <v>0</v>
          </cell>
          <cell r="ES848">
            <v>0</v>
          </cell>
          <cell r="ET848">
            <v>0</v>
          </cell>
          <cell r="EU848">
            <v>0</v>
          </cell>
          <cell r="EV848">
            <v>0</v>
          </cell>
          <cell r="EW848">
            <v>0</v>
          </cell>
          <cell r="EX848">
            <v>0</v>
          </cell>
          <cell r="EY848">
            <v>0</v>
          </cell>
          <cell r="EZ848">
            <v>0</v>
          </cell>
          <cell r="FA848">
            <v>0</v>
          </cell>
          <cell r="FB848">
            <v>0</v>
          </cell>
          <cell r="FC848">
            <v>0</v>
          </cell>
          <cell r="FD848">
            <v>0</v>
          </cell>
          <cell r="FE848">
            <v>0</v>
          </cell>
          <cell r="FF848">
            <v>0</v>
          </cell>
          <cell r="FG848">
            <v>0</v>
          </cell>
          <cell r="FH848">
            <v>0</v>
          </cell>
          <cell r="FI848">
            <v>0</v>
          </cell>
          <cell r="FJ848">
            <v>0</v>
          </cell>
          <cell r="FK848">
            <v>0</v>
          </cell>
          <cell r="FL848">
            <v>0</v>
          </cell>
          <cell r="FM848">
            <v>0</v>
          </cell>
          <cell r="FN848">
            <v>0</v>
          </cell>
          <cell r="FO848">
            <v>0</v>
          </cell>
          <cell r="FP848">
            <v>0</v>
          </cell>
          <cell r="FQ848">
            <v>0</v>
          </cell>
          <cell r="FR848">
            <v>0</v>
          </cell>
          <cell r="FS848">
            <v>0</v>
          </cell>
          <cell r="FT848">
            <v>0</v>
          </cell>
          <cell r="FU848">
            <v>0</v>
          </cell>
          <cell r="FV848">
            <v>0</v>
          </cell>
          <cell r="FW848">
            <v>0</v>
          </cell>
          <cell r="FX848">
            <v>0</v>
          </cell>
          <cell r="FY848">
            <v>0</v>
          </cell>
          <cell r="FZ848">
            <v>0</v>
          </cell>
          <cell r="GA848">
            <v>0</v>
          </cell>
          <cell r="GB848">
            <v>0</v>
          </cell>
          <cell r="GC848">
            <v>0</v>
          </cell>
          <cell r="GD848">
            <v>0</v>
          </cell>
          <cell r="GE848">
            <v>0</v>
          </cell>
          <cell r="GF848">
            <v>0</v>
          </cell>
          <cell r="GG848">
            <v>0</v>
          </cell>
          <cell r="GH848">
            <v>0</v>
          </cell>
          <cell r="GI848">
            <v>0</v>
          </cell>
          <cell r="GJ848">
            <v>0</v>
          </cell>
          <cell r="GK848">
            <v>0</v>
          </cell>
          <cell r="GL848">
            <v>0</v>
          </cell>
          <cell r="GM848">
            <v>0</v>
          </cell>
          <cell r="GN848">
            <v>0</v>
          </cell>
          <cell r="GO848">
            <v>0</v>
          </cell>
          <cell r="GP848">
            <v>0</v>
          </cell>
          <cell r="GQ848">
            <v>0</v>
          </cell>
          <cell r="GR848">
            <v>0</v>
          </cell>
          <cell r="GS848">
            <v>0</v>
          </cell>
          <cell r="GT848">
            <v>0</v>
          </cell>
          <cell r="GU848">
            <v>0</v>
          </cell>
          <cell r="GV848">
            <v>0</v>
          </cell>
          <cell r="GW848">
            <v>0</v>
          </cell>
          <cell r="GX848">
            <v>0</v>
          </cell>
          <cell r="GY848">
            <v>0</v>
          </cell>
          <cell r="GZ848">
            <v>0</v>
          </cell>
          <cell r="HA848">
            <v>0</v>
          </cell>
          <cell r="HB848">
            <v>0</v>
          </cell>
          <cell r="HC848">
            <v>0</v>
          </cell>
          <cell r="HD848">
            <v>0</v>
          </cell>
          <cell r="HE848">
            <v>0</v>
          </cell>
          <cell r="HF848">
            <v>0</v>
          </cell>
          <cell r="HG848">
            <v>0</v>
          </cell>
          <cell r="HH848">
            <v>0</v>
          </cell>
          <cell r="HI848">
            <v>0</v>
          </cell>
          <cell r="HJ848">
            <v>0</v>
          </cell>
          <cell r="HK848">
            <v>0</v>
          </cell>
          <cell r="HL848">
            <v>0</v>
          </cell>
          <cell r="HM848">
            <v>0</v>
          </cell>
          <cell r="HN848">
            <v>0</v>
          </cell>
          <cell r="HO848">
            <v>0</v>
          </cell>
          <cell r="HP848">
            <v>0</v>
          </cell>
          <cell r="HQ848">
            <v>0</v>
          </cell>
          <cell r="HR848">
            <v>0</v>
          </cell>
          <cell r="HS848">
            <v>0</v>
          </cell>
          <cell r="HT848">
            <v>0</v>
          </cell>
          <cell r="HU848">
            <v>0</v>
          </cell>
          <cell r="HV848">
            <v>0</v>
          </cell>
          <cell r="HW848">
            <v>0</v>
          </cell>
          <cell r="HX848">
            <v>0</v>
          </cell>
          <cell r="HY848">
            <v>0</v>
          </cell>
          <cell r="HZ848">
            <v>0</v>
          </cell>
          <cell r="IA848">
            <v>0</v>
          </cell>
          <cell r="IB848">
            <v>0</v>
          </cell>
          <cell r="IC848">
            <v>0</v>
          </cell>
          <cell r="ID848">
            <v>0</v>
          </cell>
          <cell r="IE848">
            <v>0</v>
          </cell>
          <cell r="IF848">
            <v>0</v>
          </cell>
          <cell r="IG848">
            <v>0</v>
          </cell>
          <cell r="IH848">
            <v>0</v>
          </cell>
          <cell r="II848">
            <v>0</v>
          </cell>
          <cell r="IJ848">
            <v>0</v>
          </cell>
          <cell r="IK848">
            <v>0</v>
          </cell>
          <cell r="IL848">
            <v>0</v>
          </cell>
          <cell r="IM848">
            <v>0</v>
          </cell>
          <cell r="IN848">
            <v>0</v>
          </cell>
          <cell r="IO848">
            <v>0</v>
          </cell>
          <cell r="IP848">
            <v>0</v>
          </cell>
          <cell r="IQ848">
            <v>0</v>
          </cell>
          <cell r="IR848">
            <v>0</v>
          </cell>
          <cell r="IS848">
            <v>0</v>
          </cell>
          <cell r="IT848">
            <v>0</v>
          </cell>
          <cell r="IU848">
            <v>0</v>
          </cell>
          <cell r="IV848">
            <v>0</v>
          </cell>
          <cell r="IW848">
            <v>0</v>
          </cell>
          <cell r="IX848">
            <v>0</v>
          </cell>
          <cell r="IY848">
            <v>0</v>
          </cell>
          <cell r="IZ848">
            <v>0</v>
          </cell>
          <cell r="JA848">
            <v>0</v>
          </cell>
          <cell r="JB848">
            <v>0</v>
          </cell>
          <cell r="JC848">
            <v>0</v>
          </cell>
          <cell r="JD848">
            <v>0</v>
          </cell>
          <cell r="JE848">
            <v>0</v>
          </cell>
          <cell r="JF848">
            <v>0</v>
          </cell>
          <cell r="JG848">
            <v>0</v>
          </cell>
          <cell r="JH848">
            <v>0</v>
          </cell>
          <cell r="JI848">
            <v>0</v>
          </cell>
          <cell r="JJ848">
            <v>0</v>
          </cell>
          <cell r="JK848">
            <v>0</v>
          </cell>
          <cell r="JL848">
            <v>0</v>
          </cell>
          <cell r="JM848">
            <v>0</v>
          </cell>
          <cell r="JN848">
            <v>0</v>
          </cell>
          <cell r="JO848">
            <v>0</v>
          </cell>
          <cell r="JP848">
            <v>0</v>
          </cell>
          <cell r="JQ848">
            <v>0</v>
          </cell>
        </row>
        <row r="849">
          <cell r="A849"/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  <cell r="EJ849">
            <v>0</v>
          </cell>
          <cell r="EK849">
            <v>0</v>
          </cell>
          <cell r="EL849">
            <v>0</v>
          </cell>
          <cell r="EM849">
            <v>0</v>
          </cell>
          <cell r="EN849">
            <v>0</v>
          </cell>
          <cell r="EO849">
            <v>0</v>
          </cell>
          <cell r="EP849">
            <v>0</v>
          </cell>
          <cell r="EQ849">
            <v>0</v>
          </cell>
          <cell r="ER849">
            <v>0</v>
          </cell>
          <cell r="ES849">
            <v>0</v>
          </cell>
          <cell r="ET849">
            <v>0</v>
          </cell>
          <cell r="EU849">
            <v>0</v>
          </cell>
          <cell r="EV849">
            <v>0</v>
          </cell>
          <cell r="EW849">
            <v>0</v>
          </cell>
          <cell r="EX849">
            <v>0</v>
          </cell>
          <cell r="EY849">
            <v>0</v>
          </cell>
          <cell r="EZ849">
            <v>0</v>
          </cell>
          <cell r="FA849">
            <v>0</v>
          </cell>
          <cell r="FB849">
            <v>0</v>
          </cell>
          <cell r="FC849">
            <v>0</v>
          </cell>
          <cell r="FD849">
            <v>0</v>
          </cell>
          <cell r="FE849">
            <v>0</v>
          </cell>
          <cell r="FF849">
            <v>0</v>
          </cell>
          <cell r="FG849">
            <v>0</v>
          </cell>
          <cell r="FH849">
            <v>0</v>
          </cell>
          <cell r="FI849">
            <v>0</v>
          </cell>
          <cell r="FJ849">
            <v>0</v>
          </cell>
          <cell r="FK849">
            <v>0</v>
          </cell>
          <cell r="FL849">
            <v>0</v>
          </cell>
          <cell r="FM849">
            <v>0</v>
          </cell>
          <cell r="FN849">
            <v>0</v>
          </cell>
          <cell r="FO849">
            <v>0</v>
          </cell>
          <cell r="FP849">
            <v>0</v>
          </cell>
          <cell r="FQ849">
            <v>0</v>
          </cell>
          <cell r="FR849">
            <v>0</v>
          </cell>
          <cell r="FS849">
            <v>0</v>
          </cell>
          <cell r="FT849">
            <v>0</v>
          </cell>
          <cell r="FU849">
            <v>0</v>
          </cell>
          <cell r="FV849">
            <v>0</v>
          </cell>
          <cell r="FW849">
            <v>0</v>
          </cell>
          <cell r="FX849">
            <v>0</v>
          </cell>
          <cell r="FY849">
            <v>0</v>
          </cell>
          <cell r="FZ849">
            <v>0</v>
          </cell>
          <cell r="GA849">
            <v>0</v>
          </cell>
          <cell r="GB849">
            <v>0</v>
          </cell>
          <cell r="GC849">
            <v>0</v>
          </cell>
          <cell r="GD849">
            <v>0</v>
          </cell>
          <cell r="GE849">
            <v>0</v>
          </cell>
          <cell r="GF849">
            <v>0</v>
          </cell>
          <cell r="GG849">
            <v>0</v>
          </cell>
          <cell r="GH849">
            <v>0</v>
          </cell>
          <cell r="GI849">
            <v>0</v>
          </cell>
          <cell r="GJ849">
            <v>0</v>
          </cell>
          <cell r="GK849">
            <v>0</v>
          </cell>
          <cell r="GL849">
            <v>0</v>
          </cell>
          <cell r="GM849">
            <v>0</v>
          </cell>
          <cell r="GN849">
            <v>0</v>
          </cell>
          <cell r="GO849">
            <v>0</v>
          </cell>
          <cell r="GP849">
            <v>0</v>
          </cell>
          <cell r="GQ849">
            <v>0</v>
          </cell>
          <cell r="GR849">
            <v>0</v>
          </cell>
          <cell r="GS849">
            <v>0</v>
          </cell>
          <cell r="GT849">
            <v>0</v>
          </cell>
          <cell r="GU849">
            <v>0</v>
          </cell>
          <cell r="GV849">
            <v>0</v>
          </cell>
          <cell r="GW849">
            <v>0</v>
          </cell>
          <cell r="GX849">
            <v>0</v>
          </cell>
          <cell r="GY849">
            <v>0</v>
          </cell>
          <cell r="GZ849">
            <v>0</v>
          </cell>
          <cell r="HA849">
            <v>0</v>
          </cell>
          <cell r="HB849">
            <v>0</v>
          </cell>
          <cell r="HC849">
            <v>0</v>
          </cell>
          <cell r="HD849">
            <v>0</v>
          </cell>
          <cell r="HE849">
            <v>0</v>
          </cell>
          <cell r="HF849">
            <v>0</v>
          </cell>
          <cell r="HG849">
            <v>0</v>
          </cell>
          <cell r="HH849">
            <v>0</v>
          </cell>
          <cell r="HI849">
            <v>0</v>
          </cell>
          <cell r="HJ849">
            <v>0</v>
          </cell>
          <cell r="HK849">
            <v>0</v>
          </cell>
          <cell r="HL849">
            <v>0</v>
          </cell>
          <cell r="HM849">
            <v>0</v>
          </cell>
          <cell r="HN849">
            <v>0</v>
          </cell>
          <cell r="HO849">
            <v>0</v>
          </cell>
          <cell r="HP849">
            <v>0</v>
          </cell>
          <cell r="HQ849">
            <v>0</v>
          </cell>
          <cell r="HR849">
            <v>0</v>
          </cell>
          <cell r="HS849">
            <v>0</v>
          </cell>
          <cell r="HT849">
            <v>0</v>
          </cell>
          <cell r="HU849">
            <v>0</v>
          </cell>
          <cell r="HV849">
            <v>0</v>
          </cell>
          <cell r="HW849">
            <v>0</v>
          </cell>
          <cell r="HX849">
            <v>0</v>
          </cell>
          <cell r="HY849">
            <v>0</v>
          </cell>
          <cell r="HZ849">
            <v>0</v>
          </cell>
          <cell r="IA849">
            <v>0</v>
          </cell>
          <cell r="IB849">
            <v>0</v>
          </cell>
          <cell r="IC849">
            <v>0</v>
          </cell>
          <cell r="ID849">
            <v>0</v>
          </cell>
          <cell r="IE849">
            <v>0</v>
          </cell>
          <cell r="IF849">
            <v>0</v>
          </cell>
          <cell r="IG849">
            <v>0</v>
          </cell>
          <cell r="IH849">
            <v>0</v>
          </cell>
          <cell r="II849">
            <v>0</v>
          </cell>
          <cell r="IJ849">
            <v>0</v>
          </cell>
          <cell r="IK849">
            <v>0</v>
          </cell>
          <cell r="IL849">
            <v>0</v>
          </cell>
          <cell r="IM849">
            <v>0</v>
          </cell>
          <cell r="IN849">
            <v>0</v>
          </cell>
          <cell r="IO849">
            <v>0</v>
          </cell>
          <cell r="IP849">
            <v>0</v>
          </cell>
          <cell r="IQ849">
            <v>0</v>
          </cell>
          <cell r="IR849">
            <v>0</v>
          </cell>
          <cell r="IS849">
            <v>0</v>
          </cell>
          <cell r="IT849">
            <v>0</v>
          </cell>
          <cell r="IU849">
            <v>0</v>
          </cell>
          <cell r="IV849">
            <v>0</v>
          </cell>
          <cell r="IW849">
            <v>0</v>
          </cell>
          <cell r="IX849">
            <v>0</v>
          </cell>
          <cell r="IY849">
            <v>0</v>
          </cell>
          <cell r="IZ849">
            <v>0</v>
          </cell>
          <cell r="JA849">
            <v>0</v>
          </cell>
          <cell r="JB849">
            <v>0</v>
          </cell>
          <cell r="JC849">
            <v>0</v>
          </cell>
          <cell r="JD849">
            <v>0</v>
          </cell>
          <cell r="JE849">
            <v>0</v>
          </cell>
          <cell r="JF849">
            <v>0</v>
          </cell>
          <cell r="JG849">
            <v>0</v>
          </cell>
          <cell r="JH849">
            <v>0</v>
          </cell>
          <cell r="JI849">
            <v>0</v>
          </cell>
          <cell r="JJ849">
            <v>0</v>
          </cell>
          <cell r="JK849">
            <v>0</v>
          </cell>
          <cell r="JL849">
            <v>0</v>
          </cell>
          <cell r="JM849">
            <v>0</v>
          </cell>
          <cell r="JN849">
            <v>0</v>
          </cell>
          <cell r="JO849">
            <v>0</v>
          </cell>
          <cell r="JP849">
            <v>0</v>
          </cell>
          <cell r="JQ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  <cell r="EJ850">
            <v>0</v>
          </cell>
          <cell r="EK850">
            <v>0</v>
          </cell>
          <cell r="EL850">
            <v>0</v>
          </cell>
          <cell r="EM850">
            <v>0</v>
          </cell>
          <cell r="EN850">
            <v>0</v>
          </cell>
          <cell r="EO850">
            <v>0</v>
          </cell>
          <cell r="EP850">
            <v>0</v>
          </cell>
          <cell r="EQ850">
            <v>0</v>
          </cell>
          <cell r="ER850">
            <v>0</v>
          </cell>
          <cell r="ES850">
            <v>0</v>
          </cell>
          <cell r="ET850">
            <v>0</v>
          </cell>
          <cell r="EU850">
            <v>0</v>
          </cell>
          <cell r="EV850">
            <v>0</v>
          </cell>
          <cell r="EW850">
            <v>0</v>
          </cell>
          <cell r="EX850">
            <v>0</v>
          </cell>
          <cell r="EY850">
            <v>0</v>
          </cell>
          <cell r="EZ850">
            <v>0</v>
          </cell>
          <cell r="FA850">
            <v>0</v>
          </cell>
          <cell r="FB850">
            <v>0</v>
          </cell>
          <cell r="FC850">
            <v>0</v>
          </cell>
          <cell r="FD850">
            <v>0</v>
          </cell>
          <cell r="FE850">
            <v>0</v>
          </cell>
          <cell r="FF850">
            <v>0</v>
          </cell>
          <cell r="FG850">
            <v>0</v>
          </cell>
          <cell r="FH850">
            <v>0</v>
          </cell>
          <cell r="FI850">
            <v>0</v>
          </cell>
          <cell r="FJ850">
            <v>0</v>
          </cell>
          <cell r="FK850">
            <v>0</v>
          </cell>
          <cell r="FL850">
            <v>0</v>
          </cell>
          <cell r="FM850">
            <v>0</v>
          </cell>
          <cell r="FN850">
            <v>0</v>
          </cell>
          <cell r="FO850">
            <v>0</v>
          </cell>
          <cell r="FP850">
            <v>0</v>
          </cell>
          <cell r="FQ850">
            <v>0</v>
          </cell>
          <cell r="FR850">
            <v>0</v>
          </cell>
          <cell r="FS850">
            <v>0</v>
          </cell>
          <cell r="FT850">
            <v>0</v>
          </cell>
          <cell r="FU850">
            <v>0</v>
          </cell>
          <cell r="FV850">
            <v>0</v>
          </cell>
          <cell r="FW850">
            <v>0</v>
          </cell>
          <cell r="FX850">
            <v>0</v>
          </cell>
          <cell r="FY850">
            <v>0</v>
          </cell>
          <cell r="FZ850">
            <v>0</v>
          </cell>
          <cell r="GA850">
            <v>0</v>
          </cell>
          <cell r="GB850">
            <v>0</v>
          </cell>
          <cell r="GC850">
            <v>0</v>
          </cell>
          <cell r="GD850">
            <v>0</v>
          </cell>
          <cell r="GE850">
            <v>0</v>
          </cell>
          <cell r="GF850">
            <v>0</v>
          </cell>
          <cell r="GG850">
            <v>0</v>
          </cell>
          <cell r="GH850">
            <v>0</v>
          </cell>
          <cell r="GI850">
            <v>0</v>
          </cell>
          <cell r="GJ850">
            <v>0</v>
          </cell>
          <cell r="GK850">
            <v>0</v>
          </cell>
          <cell r="GL850">
            <v>0</v>
          </cell>
          <cell r="GM850">
            <v>0</v>
          </cell>
          <cell r="GN850">
            <v>0</v>
          </cell>
          <cell r="GO850">
            <v>0</v>
          </cell>
          <cell r="GP850">
            <v>0</v>
          </cell>
          <cell r="GQ850">
            <v>0</v>
          </cell>
          <cell r="GR850">
            <v>0</v>
          </cell>
          <cell r="GS850">
            <v>0</v>
          </cell>
          <cell r="GT850">
            <v>0</v>
          </cell>
          <cell r="GU850">
            <v>0</v>
          </cell>
          <cell r="GV850">
            <v>0</v>
          </cell>
          <cell r="GW850">
            <v>0</v>
          </cell>
          <cell r="GX850">
            <v>0</v>
          </cell>
          <cell r="GY850">
            <v>0</v>
          </cell>
          <cell r="GZ850">
            <v>0</v>
          </cell>
          <cell r="HA850">
            <v>0</v>
          </cell>
          <cell r="HB850">
            <v>0</v>
          </cell>
          <cell r="HC850">
            <v>0</v>
          </cell>
          <cell r="HD850">
            <v>0</v>
          </cell>
          <cell r="HE850">
            <v>0</v>
          </cell>
          <cell r="HF850">
            <v>0</v>
          </cell>
          <cell r="HG850">
            <v>0</v>
          </cell>
          <cell r="HH850">
            <v>0</v>
          </cell>
          <cell r="HI850">
            <v>0</v>
          </cell>
          <cell r="HJ850">
            <v>0</v>
          </cell>
          <cell r="HK850">
            <v>0</v>
          </cell>
          <cell r="HL850">
            <v>0</v>
          </cell>
          <cell r="HM850">
            <v>0</v>
          </cell>
          <cell r="HN850">
            <v>0</v>
          </cell>
          <cell r="HO850">
            <v>0</v>
          </cell>
          <cell r="HP850">
            <v>0</v>
          </cell>
          <cell r="HQ850">
            <v>0</v>
          </cell>
          <cell r="HR850">
            <v>0</v>
          </cell>
          <cell r="HS850">
            <v>0</v>
          </cell>
          <cell r="HT850">
            <v>0</v>
          </cell>
          <cell r="HU850">
            <v>0</v>
          </cell>
          <cell r="HV850">
            <v>0</v>
          </cell>
          <cell r="HW850">
            <v>0</v>
          </cell>
          <cell r="HX850">
            <v>0</v>
          </cell>
          <cell r="HY850">
            <v>0</v>
          </cell>
          <cell r="HZ850">
            <v>0</v>
          </cell>
          <cell r="IA850">
            <v>0</v>
          </cell>
          <cell r="IB850">
            <v>0</v>
          </cell>
          <cell r="IC850">
            <v>0</v>
          </cell>
          <cell r="ID850">
            <v>0</v>
          </cell>
          <cell r="IE850">
            <v>0</v>
          </cell>
          <cell r="IF850">
            <v>0</v>
          </cell>
          <cell r="IG850">
            <v>0</v>
          </cell>
          <cell r="IH850">
            <v>0</v>
          </cell>
          <cell r="II850">
            <v>0</v>
          </cell>
          <cell r="IJ850">
            <v>0</v>
          </cell>
          <cell r="IK850">
            <v>0</v>
          </cell>
          <cell r="IL850">
            <v>0</v>
          </cell>
          <cell r="IM850">
            <v>0</v>
          </cell>
          <cell r="IN850">
            <v>0</v>
          </cell>
          <cell r="IO850">
            <v>0</v>
          </cell>
          <cell r="IP850">
            <v>0</v>
          </cell>
          <cell r="IQ850">
            <v>0</v>
          </cell>
          <cell r="IR850">
            <v>0</v>
          </cell>
          <cell r="IS850">
            <v>0</v>
          </cell>
          <cell r="IT850">
            <v>0</v>
          </cell>
          <cell r="IU850">
            <v>0</v>
          </cell>
          <cell r="IV850">
            <v>0</v>
          </cell>
          <cell r="IW850">
            <v>0</v>
          </cell>
          <cell r="IX850">
            <v>0</v>
          </cell>
          <cell r="IY850">
            <v>0</v>
          </cell>
          <cell r="IZ850">
            <v>0</v>
          </cell>
          <cell r="JA850">
            <v>0</v>
          </cell>
          <cell r="JB850">
            <v>0</v>
          </cell>
          <cell r="JC850">
            <v>0</v>
          </cell>
          <cell r="JD850">
            <v>0</v>
          </cell>
          <cell r="JE850">
            <v>0</v>
          </cell>
          <cell r="JF850">
            <v>0</v>
          </cell>
          <cell r="JG850">
            <v>0</v>
          </cell>
          <cell r="JH850">
            <v>0</v>
          </cell>
          <cell r="JI850">
            <v>0</v>
          </cell>
          <cell r="JJ850">
            <v>0</v>
          </cell>
          <cell r="JK850">
            <v>0</v>
          </cell>
          <cell r="JL850">
            <v>0</v>
          </cell>
          <cell r="JM850">
            <v>0</v>
          </cell>
          <cell r="JN850">
            <v>0</v>
          </cell>
          <cell r="JO850">
            <v>0</v>
          </cell>
          <cell r="JP850">
            <v>0</v>
          </cell>
          <cell r="JQ850">
            <v>0</v>
          </cell>
        </row>
        <row r="851">
          <cell r="D851" t="str">
            <v>INT.EX.UTN._.___.Bayer Regulation Reserve</v>
          </cell>
          <cell r="F851">
            <v>0</v>
          </cell>
          <cell r="G851">
            <v>-0.35714286000000001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0.17849464000000026</v>
          </cell>
          <cell r="S851">
            <v>0</v>
          </cell>
          <cell r="T851">
            <v>0</v>
          </cell>
          <cell r="U851">
            <v>0</v>
          </cell>
          <cell r="V851">
            <v>-0.13333333000000003</v>
          </cell>
          <cell r="W851">
            <v>0</v>
          </cell>
          <cell r="X851">
            <v>-0.33333333000000009</v>
          </cell>
          <cell r="Y851">
            <v>0</v>
          </cell>
          <cell r="Z851">
            <v>0</v>
          </cell>
          <cell r="AA851">
            <v>0</v>
          </cell>
          <cell r="AB851">
            <v>0.32258065000000008</v>
          </cell>
          <cell r="AC851">
            <v>0</v>
          </cell>
          <cell r="AD851">
            <v>0.32258064999999997</v>
          </cell>
          <cell r="AE851">
            <v>-0.35714285999999973</v>
          </cell>
          <cell r="AF851">
            <v>0</v>
          </cell>
          <cell r="AG851">
            <v>-0.35714286000000006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-2.2580650000000091E-2</v>
          </cell>
          <cell r="AS851">
            <v>0</v>
          </cell>
          <cell r="AT851">
            <v>0</v>
          </cell>
          <cell r="AU851">
            <v>0</v>
          </cell>
          <cell r="AV851">
            <v>0.3</v>
          </cell>
          <cell r="AW851">
            <v>0</v>
          </cell>
          <cell r="AX851">
            <v>0</v>
          </cell>
          <cell r="AY851">
            <v>0</v>
          </cell>
          <cell r="AZ851">
            <v>-0.32258065000000002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0.85445469999999979</v>
          </cell>
          <cell r="CF851">
            <v>0</v>
          </cell>
          <cell r="CG851">
            <v>0.60714285999999995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0.32258065000000014</v>
          </cell>
          <cell r="CM851">
            <v>0</v>
          </cell>
          <cell r="CN851">
            <v>0</v>
          </cell>
          <cell r="CO851">
            <v>0</v>
          </cell>
          <cell r="CP851">
            <v>-0.33333333000000009</v>
          </cell>
          <cell r="CQ851">
            <v>0.25806452000000002</v>
          </cell>
          <cell r="CR851">
            <v>-0.32258064999999903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-0.32258065000000014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0.91182796999999738</v>
          </cell>
          <cell r="DF851">
            <v>0</v>
          </cell>
          <cell r="DG851">
            <v>0</v>
          </cell>
          <cell r="DH851">
            <v>0.32258065000000014</v>
          </cell>
          <cell r="DI851">
            <v>0.26666666999999999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0.32258065000000002</v>
          </cell>
          <cell r="DR851">
            <v>-0.65591398000000112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-0.33333332999999998</v>
          </cell>
          <cell r="ED851">
            <v>-0.32258064999999991</v>
          </cell>
          <cell r="EE851">
            <v>0.19999999999999929</v>
          </cell>
          <cell r="EF851">
            <v>0</v>
          </cell>
          <cell r="EG851">
            <v>0</v>
          </cell>
          <cell r="EH851">
            <v>0</v>
          </cell>
          <cell r="EI851">
            <v>-0.13333333000000003</v>
          </cell>
          <cell r="EJ851">
            <v>0</v>
          </cell>
          <cell r="EK851">
            <v>0</v>
          </cell>
          <cell r="EL851">
            <v>0</v>
          </cell>
          <cell r="EM851">
            <v>0</v>
          </cell>
          <cell r="EN851">
            <v>0.33333333000000009</v>
          </cell>
          <cell r="EO851">
            <v>0.32258064999999991</v>
          </cell>
          <cell r="EP851">
            <v>0</v>
          </cell>
          <cell r="EQ851">
            <v>-0.32258065000000002</v>
          </cell>
          <cell r="ER851">
            <v>-0.66666666000000063</v>
          </cell>
          <cell r="ES851">
            <v>0</v>
          </cell>
          <cell r="ET851">
            <v>0</v>
          </cell>
          <cell r="EU851">
            <v>0</v>
          </cell>
          <cell r="EV851">
            <v>0</v>
          </cell>
          <cell r="EW851">
            <v>0</v>
          </cell>
          <cell r="EX851">
            <v>-0.33333333000000009</v>
          </cell>
          <cell r="EY851">
            <v>0</v>
          </cell>
          <cell r="EZ851">
            <v>0</v>
          </cell>
          <cell r="FA851">
            <v>0</v>
          </cell>
          <cell r="FB851">
            <v>0</v>
          </cell>
          <cell r="FC851">
            <v>-0.33333332999999987</v>
          </cell>
          <cell r="FD851">
            <v>0</v>
          </cell>
          <cell r="FE851">
            <v>-0.29047620000000229</v>
          </cell>
          <cell r="FF851">
            <v>0</v>
          </cell>
          <cell r="FG851">
            <v>-0.35714286000000006</v>
          </cell>
          <cell r="FH851">
            <v>0</v>
          </cell>
          <cell r="FI851">
            <v>0</v>
          </cell>
          <cell r="FJ851">
            <v>0</v>
          </cell>
          <cell r="FK851">
            <v>0</v>
          </cell>
          <cell r="FL851">
            <v>0</v>
          </cell>
          <cell r="FM851">
            <v>0</v>
          </cell>
          <cell r="FN851">
            <v>-0.16666666999999991</v>
          </cell>
          <cell r="FO851">
            <v>0</v>
          </cell>
          <cell r="FP851">
            <v>0.23333333000000001</v>
          </cell>
          <cell r="FQ851">
            <v>0</v>
          </cell>
          <cell r="FR851">
            <v>-3.4562210000000704E-2</v>
          </cell>
          <cell r="FS851">
            <v>0.32258064999999991</v>
          </cell>
          <cell r="FT851">
            <v>-0.35714286000000001</v>
          </cell>
          <cell r="FU851">
            <v>0</v>
          </cell>
          <cell r="FV851">
            <v>0</v>
          </cell>
          <cell r="FW851">
            <v>0</v>
          </cell>
          <cell r="FX851">
            <v>0</v>
          </cell>
          <cell r="FY851">
            <v>0</v>
          </cell>
          <cell r="FZ851">
            <v>0</v>
          </cell>
          <cell r="GA851">
            <v>0</v>
          </cell>
          <cell r="GB851">
            <v>0</v>
          </cell>
          <cell r="GC851">
            <v>0</v>
          </cell>
          <cell r="GD851">
            <v>0</v>
          </cell>
          <cell r="GE851">
            <v>-0.84639018000000021</v>
          </cell>
          <cell r="GF851">
            <v>0</v>
          </cell>
          <cell r="GG851">
            <v>-0.35714286000000006</v>
          </cell>
          <cell r="GH851">
            <v>0</v>
          </cell>
          <cell r="GI851">
            <v>0</v>
          </cell>
          <cell r="GJ851">
            <v>0</v>
          </cell>
          <cell r="GK851">
            <v>0</v>
          </cell>
          <cell r="GL851">
            <v>0</v>
          </cell>
          <cell r="GM851">
            <v>-0.32258065000000014</v>
          </cell>
          <cell r="GN851">
            <v>-0.16666666999999991</v>
          </cell>
          <cell r="GO851">
            <v>0</v>
          </cell>
          <cell r="GP851">
            <v>0</v>
          </cell>
          <cell r="GQ851">
            <v>0</v>
          </cell>
          <cell r="GR851">
            <v>0.24805339000000082</v>
          </cell>
          <cell r="GS851">
            <v>0</v>
          </cell>
          <cell r="GT851">
            <v>0.34482758999999996</v>
          </cell>
          <cell r="GU851">
            <v>0</v>
          </cell>
          <cell r="GV851">
            <v>0</v>
          </cell>
          <cell r="GW851">
            <v>0</v>
          </cell>
          <cell r="GX851">
            <v>0</v>
          </cell>
          <cell r="GY851">
            <v>0</v>
          </cell>
          <cell r="GZ851">
            <v>0.2258064500000001</v>
          </cell>
          <cell r="HA851">
            <v>0</v>
          </cell>
          <cell r="HB851">
            <v>-0.32258064999999991</v>
          </cell>
          <cell r="HC851">
            <v>0</v>
          </cell>
          <cell r="HD851">
            <v>0</v>
          </cell>
          <cell r="HE851">
            <v>-0.59569892000000202</v>
          </cell>
          <cell r="HF851">
            <v>0</v>
          </cell>
          <cell r="HG851">
            <v>0</v>
          </cell>
          <cell r="HH851">
            <v>0</v>
          </cell>
          <cell r="HI851">
            <v>-0.13333333000000003</v>
          </cell>
          <cell r="HJ851">
            <v>0</v>
          </cell>
          <cell r="HK851">
            <v>0</v>
          </cell>
          <cell r="HL851">
            <v>-0.12903226000000001</v>
          </cell>
          <cell r="HM851">
            <v>0</v>
          </cell>
          <cell r="HN851">
            <v>0</v>
          </cell>
          <cell r="HO851">
            <v>0</v>
          </cell>
          <cell r="HP851">
            <v>-0.33333333000000009</v>
          </cell>
          <cell r="HQ851">
            <v>0</v>
          </cell>
          <cell r="HR851">
            <v>0.1290322599999989</v>
          </cell>
          <cell r="HS851">
            <v>0</v>
          </cell>
          <cell r="HT851">
            <v>0</v>
          </cell>
          <cell r="HU851">
            <v>0</v>
          </cell>
          <cell r="HV851">
            <v>0</v>
          </cell>
          <cell r="HW851">
            <v>0</v>
          </cell>
          <cell r="HX851">
            <v>0</v>
          </cell>
          <cell r="HY851">
            <v>0.12903226000000001</v>
          </cell>
          <cell r="HZ851">
            <v>0</v>
          </cell>
          <cell r="IA851">
            <v>0</v>
          </cell>
          <cell r="IB851">
            <v>0</v>
          </cell>
          <cell r="IC851">
            <v>0</v>
          </cell>
          <cell r="ID851">
            <v>0</v>
          </cell>
          <cell r="IE851">
            <v>0.36989246000000087</v>
          </cell>
          <cell r="IF851">
            <v>0</v>
          </cell>
          <cell r="IG851">
            <v>0</v>
          </cell>
          <cell r="IH851">
            <v>0</v>
          </cell>
          <cell r="II851">
            <v>0.4666666599999999</v>
          </cell>
          <cell r="IJ851">
            <v>0</v>
          </cell>
          <cell r="IK851">
            <v>0</v>
          </cell>
          <cell r="IL851">
            <v>0</v>
          </cell>
          <cell r="IM851">
            <v>-0.25806452000000002</v>
          </cell>
          <cell r="IN851">
            <v>0</v>
          </cell>
          <cell r="IO851">
            <v>0</v>
          </cell>
          <cell r="IP851">
            <v>0</v>
          </cell>
          <cell r="IQ851">
            <v>0.16129031999999999</v>
          </cell>
          <cell r="IR851">
            <v>0</v>
          </cell>
          <cell r="IS851">
            <v>0</v>
          </cell>
          <cell r="IT851">
            <v>0</v>
          </cell>
          <cell r="IU851">
            <v>0</v>
          </cell>
          <cell r="IV851">
            <v>0</v>
          </cell>
          <cell r="IW851">
            <v>0</v>
          </cell>
          <cell r="IX851">
            <v>0</v>
          </cell>
          <cell r="IY851">
            <v>0</v>
          </cell>
          <cell r="IZ851">
            <v>0</v>
          </cell>
          <cell r="JA851">
            <v>0</v>
          </cell>
          <cell r="JB851">
            <v>0</v>
          </cell>
          <cell r="JC851">
            <v>0</v>
          </cell>
          <cell r="JD851">
            <v>0</v>
          </cell>
          <cell r="JE851">
            <v>0</v>
          </cell>
          <cell r="JF851">
            <v>0</v>
          </cell>
          <cell r="JG851">
            <v>0</v>
          </cell>
          <cell r="JH851">
            <v>0</v>
          </cell>
          <cell r="JI851">
            <v>0</v>
          </cell>
          <cell r="JJ851">
            <v>0</v>
          </cell>
          <cell r="JK851">
            <v>0</v>
          </cell>
          <cell r="JL851">
            <v>0</v>
          </cell>
          <cell r="JM851">
            <v>0</v>
          </cell>
          <cell r="JN851">
            <v>0</v>
          </cell>
          <cell r="JO851">
            <v>0</v>
          </cell>
          <cell r="JP851">
            <v>0</v>
          </cell>
          <cell r="JQ851">
            <v>0</v>
          </cell>
        </row>
        <row r="852">
          <cell r="D852" t="str">
            <v>INT.EX.UTN._.___.MagCorp Interruptible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  <cell r="EJ852">
            <v>0</v>
          </cell>
          <cell r="EK852">
            <v>0</v>
          </cell>
          <cell r="EL852">
            <v>0</v>
          </cell>
          <cell r="EM852">
            <v>0</v>
          </cell>
          <cell r="EN852">
            <v>0</v>
          </cell>
          <cell r="EO852">
            <v>0</v>
          </cell>
          <cell r="EP852">
            <v>0</v>
          </cell>
          <cell r="EQ852">
            <v>0</v>
          </cell>
          <cell r="ER852">
            <v>0</v>
          </cell>
          <cell r="ES852">
            <v>0</v>
          </cell>
          <cell r="ET852">
            <v>0</v>
          </cell>
          <cell r="EU852">
            <v>0</v>
          </cell>
          <cell r="EV852">
            <v>0</v>
          </cell>
          <cell r="EW852">
            <v>0</v>
          </cell>
          <cell r="EX852">
            <v>0</v>
          </cell>
          <cell r="EY852">
            <v>0</v>
          </cell>
          <cell r="EZ852">
            <v>0</v>
          </cell>
          <cell r="FA852">
            <v>0</v>
          </cell>
          <cell r="FB852">
            <v>0</v>
          </cell>
          <cell r="FC852">
            <v>0</v>
          </cell>
          <cell r="FD852">
            <v>0</v>
          </cell>
          <cell r="FE852">
            <v>0</v>
          </cell>
          <cell r="FF852">
            <v>0</v>
          </cell>
          <cell r="FG852">
            <v>0</v>
          </cell>
          <cell r="FH852">
            <v>0</v>
          </cell>
          <cell r="FI852">
            <v>0</v>
          </cell>
          <cell r="FJ852">
            <v>0</v>
          </cell>
          <cell r="FK852">
            <v>0</v>
          </cell>
          <cell r="FL852">
            <v>0</v>
          </cell>
          <cell r="FM852">
            <v>0</v>
          </cell>
          <cell r="FN852">
            <v>0</v>
          </cell>
          <cell r="FO852">
            <v>0</v>
          </cell>
          <cell r="FP852">
            <v>0</v>
          </cell>
          <cell r="FQ852">
            <v>0</v>
          </cell>
          <cell r="FR852">
            <v>0</v>
          </cell>
          <cell r="FS852">
            <v>0</v>
          </cell>
          <cell r="FT852">
            <v>0</v>
          </cell>
          <cell r="FU852">
            <v>0</v>
          </cell>
          <cell r="FV852">
            <v>0</v>
          </cell>
          <cell r="FW852">
            <v>0</v>
          </cell>
          <cell r="FX852">
            <v>0</v>
          </cell>
          <cell r="FY852">
            <v>0</v>
          </cell>
          <cell r="FZ852">
            <v>0</v>
          </cell>
          <cell r="GA852">
            <v>0</v>
          </cell>
          <cell r="GB852">
            <v>0</v>
          </cell>
          <cell r="GC852">
            <v>0</v>
          </cell>
          <cell r="GD852">
            <v>0</v>
          </cell>
          <cell r="GE852">
            <v>0</v>
          </cell>
          <cell r="GF852">
            <v>0</v>
          </cell>
          <cell r="GG852">
            <v>0</v>
          </cell>
          <cell r="GH852">
            <v>0</v>
          </cell>
          <cell r="GI852">
            <v>0</v>
          </cell>
          <cell r="GJ852">
            <v>0</v>
          </cell>
          <cell r="GK852">
            <v>0</v>
          </cell>
          <cell r="GL852">
            <v>0</v>
          </cell>
          <cell r="GM852">
            <v>0</v>
          </cell>
          <cell r="GN852">
            <v>0</v>
          </cell>
          <cell r="GO852">
            <v>0</v>
          </cell>
          <cell r="GP852">
            <v>0</v>
          </cell>
          <cell r="GQ852">
            <v>0</v>
          </cell>
          <cell r="GR852">
            <v>0</v>
          </cell>
          <cell r="GS852">
            <v>0</v>
          </cell>
          <cell r="GT852">
            <v>0</v>
          </cell>
          <cell r="GU852">
            <v>0</v>
          </cell>
          <cell r="GV852">
            <v>0</v>
          </cell>
          <cell r="GW852">
            <v>0</v>
          </cell>
          <cell r="GX852">
            <v>0</v>
          </cell>
          <cell r="GY852">
            <v>0</v>
          </cell>
          <cell r="GZ852">
            <v>0</v>
          </cell>
          <cell r="HA852">
            <v>0</v>
          </cell>
          <cell r="HB852">
            <v>0</v>
          </cell>
          <cell r="HC852">
            <v>0</v>
          </cell>
          <cell r="HD852">
            <v>0</v>
          </cell>
          <cell r="HE852">
            <v>0</v>
          </cell>
          <cell r="HF852">
            <v>0</v>
          </cell>
          <cell r="HG852">
            <v>0</v>
          </cell>
          <cell r="HH852">
            <v>0</v>
          </cell>
          <cell r="HI852">
            <v>0</v>
          </cell>
          <cell r="HJ852">
            <v>0</v>
          </cell>
          <cell r="HK852">
            <v>0</v>
          </cell>
          <cell r="HL852">
            <v>0</v>
          </cell>
          <cell r="HM852">
            <v>0</v>
          </cell>
          <cell r="HN852">
            <v>0</v>
          </cell>
          <cell r="HO852">
            <v>0</v>
          </cell>
          <cell r="HP852">
            <v>0</v>
          </cell>
          <cell r="HQ852">
            <v>0</v>
          </cell>
          <cell r="HR852">
            <v>0</v>
          </cell>
          <cell r="HS852">
            <v>0</v>
          </cell>
          <cell r="HT852">
            <v>0</v>
          </cell>
          <cell r="HU852">
            <v>0</v>
          </cell>
          <cell r="HV852">
            <v>0</v>
          </cell>
          <cell r="HW852">
            <v>0</v>
          </cell>
          <cell r="HX852">
            <v>0</v>
          </cell>
          <cell r="HY852">
            <v>0</v>
          </cell>
          <cell r="HZ852">
            <v>0</v>
          </cell>
          <cell r="IA852">
            <v>0</v>
          </cell>
          <cell r="IB852">
            <v>0</v>
          </cell>
          <cell r="IC852">
            <v>0</v>
          </cell>
          <cell r="ID852">
            <v>0</v>
          </cell>
          <cell r="IE852">
            <v>0</v>
          </cell>
          <cell r="IF852">
            <v>0</v>
          </cell>
          <cell r="IG852">
            <v>0</v>
          </cell>
          <cell r="IH852">
            <v>0</v>
          </cell>
          <cell r="II852">
            <v>0</v>
          </cell>
          <cell r="IJ852">
            <v>0</v>
          </cell>
          <cell r="IK852">
            <v>0</v>
          </cell>
          <cell r="IL852">
            <v>0</v>
          </cell>
          <cell r="IM852">
            <v>0</v>
          </cell>
          <cell r="IN852">
            <v>0</v>
          </cell>
          <cell r="IO852">
            <v>0</v>
          </cell>
          <cell r="IP852">
            <v>0</v>
          </cell>
          <cell r="IQ852">
            <v>0</v>
          </cell>
          <cell r="IR852">
            <v>0</v>
          </cell>
          <cell r="IS852">
            <v>0</v>
          </cell>
          <cell r="IT852">
            <v>0</v>
          </cell>
          <cell r="IU852">
            <v>0</v>
          </cell>
          <cell r="IV852">
            <v>0</v>
          </cell>
          <cell r="IW852">
            <v>0</v>
          </cell>
          <cell r="IX852">
            <v>0</v>
          </cell>
          <cell r="IY852">
            <v>0</v>
          </cell>
          <cell r="IZ852">
            <v>0</v>
          </cell>
          <cell r="JA852">
            <v>0</v>
          </cell>
          <cell r="JB852">
            <v>0</v>
          </cell>
          <cell r="JC852">
            <v>0</v>
          </cell>
          <cell r="JD852">
            <v>0</v>
          </cell>
          <cell r="JE852">
            <v>0</v>
          </cell>
          <cell r="JF852">
            <v>0</v>
          </cell>
          <cell r="JG852">
            <v>0</v>
          </cell>
          <cell r="JH852">
            <v>0</v>
          </cell>
          <cell r="JI852">
            <v>0</v>
          </cell>
          <cell r="JJ852">
            <v>0</v>
          </cell>
          <cell r="JK852">
            <v>0</v>
          </cell>
          <cell r="JL852">
            <v>0</v>
          </cell>
          <cell r="JM852">
            <v>0</v>
          </cell>
          <cell r="JN852">
            <v>0</v>
          </cell>
          <cell r="JO852">
            <v>0</v>
          </cell>
          <cell r="JP852">
            <v>0</v>
          </cell>
          <cell r="JQ852">
            <v>0</v>
          </cell>
        </row>
        <row r="853">
          <cell r="D853" t="str">
            <v>INT.EX.UTN._.___.Nucor Interruptible</v>
          </cell>
          <cell r="F853">
            <v>0</v>
          </cell>
          <cell r="G853">
            <v>-0.35714286000000001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0.18924731999999977</v>
          </cell>
          <cell r="S853">
            <v>0</v>
          </cell>
          <cell r="T853">
            <v>0</v>
          </cell>
          <cell r="U853">
            <v>0</v>
          </cell>
          <cell r="V853">
            <v>-0.13333333000000003</v>
          </cell>
          <cell r="W853">
            <v>0</v>
          </cell>
          <cell r="X853">
            <v>-0.33333333000000009</v>
          </cell>
          <cell r="Y853">
            <v>0</v>
          </cell>
          <cell r="Z853">
            <v>0</v>
          </cell>
          <cell r="AA853">
            <v>0.33333332999999998</v>
          </cell>
          <cell r="AB853">
            <v>0.32258065000000008</v>
          </cell>
          <cell r="AC853">
            <v>0</v>
          </cell>
          <cell r="AD853">
            <v>0</v>
          </cell>
          <cell r="AE853">
            <v>0.35714285999999973</v>
          </cell>
          <cell r="AF853">
            <v>0</v>
          </cell>
          <cell r="AG853">
            <v>0.35714286000000006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-2.2580650000000091E-2</v>
          </cell>
          <cell r="AS853">
            <v>0</v>
          </cell>
          <cell r="AT853">
            <v>0</v>
          </cell>
          <cell r="AU853">
            <v>0</v>
          </cell>
          <cell r="AV853">
            <v>0.3</v>
          </cell>
          <cell r="AW853">
            <v>0</v>
          </cell>
          <cell r="AX853">
            <v>0</v>
          </cell>
          <cell r="AY853">
            <v>0</v>
          </cell>
          <cell r="AZ853">
            <v>-0.32258065000000002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-0.33333333000000032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-0.33333332999999998</v>
          </cell>
          <cell r="CD853">
            <v>0</v>
          </cell>
          <cell r="CE853">
            <v>0.85445469999999979</v>
          </cell>
          <cell r="CF853">
            <v>0</v>
          </cell>
          <cell r="CG853">
            <v>0.60714285999999995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0.32258065000000014</v>
          </cell>
          <cell r="CM853">
            <v>0</v>
          </cell>
          <cell r="CN853">
            <v>0</v>
          </cell>
          <cell r="CO853">
            <v>0</v>
          </cell>
          <cell r="CP853">
            <v>-0.33333333000000009</v>
          </cell>
          <cell r="CQ853">
            <v>0.25806452000000002</v>
          </cell>
          <cell r="CR853">
            <v>-0.32258064999999903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-0.32258065000000014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0.91182796999999738</v>
          </cell>
          <cell r="DF853">
            <v>0</v>
          </cell>
          <cell r="DG853">
            <v>0</v>
          </cell>
          <cell r="DH853">
            <v>0.32258065000000014</v>
          </cell>
          <cell r="DI853">
            <v>0.26666666999999999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0.32258065000000002</v>
          </cell>
          <cell r="DR853">
            <v>-0.65591398000000112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-0.33333332999999998</v>
          </cell>
          <cell r="ED853">
            <v>-0.32258064999999991</v>
          </cell>
          <cell r="EE853">
            <v>0.20000000000000107</v>
          </cell>
          <cell r="EF853">
            <v>0</v>
          </cell>
          <cell r="EG853">
            <v>0</v>
          </cell>
          <cell r="EH853">
            <v>0</v>
          </cell>
          <cell r="EI853">
            <v>-0.13333333000000003</v>
          </cell>
          <cell r="EJ853">
            <v>0</v>
          </cell>
          <cell r="EK853">
            <v>0.33333333000000009</v>
          </cell>
          <cell r="EL853">
            <v>0</v>
          </cell>
          <cell r="EM853">
            <v>0</v>
          </cell>
          <cell r="EN853">
            <v>0</v>
          </cell>
          <cell r="EO853">
            <v>0.32258064999999991</v>
          </cell>
          <cell r="EP853">
            <v>0</v>
          </cell>
          <cell r="EQ853">
            <v>-0.32258065000000002</v>
          </cell>
          <cell r="ER853">
            <v>-0.65591397999999934</v>
          </cell>
          <cell r="ES853">
            <v>0</v>
          </cell>
          <cell r="ET853">
            <v>0</v>
          </cell>
          <cell r="EU853">
            <v>0</v>
          </cell>
          <cell r="EV853">
            <v>0</v>
          </cell>
          <cell r="EW853">
            <v>0</v>
          </cell>
          <cell r="EX853">
            <v>0</v>
          </cell>
          <cell r="EY853">
            <v>-0.32258065000000014</v>
          </cell>
          <cell r="EZ853">
            <v>0</v>
          </cell>
          <cell r="FA853">
            <v>0</v>
          </cell>
          <cell r="FB853">
            <v>0</v>
          </cell>
          <cell r="FC853">
            <v>-0.33333332999999987</v>
          </cell>
          <cell r="FD853">
            <v>0</v>
          </cell>
          <cell r="FE853">
            <v>3.2104450000000284E-2</v>
          </cell>
          <cell r="FF853">
            <v>0.32258064999999991</v>
          </cell>
          <cell r="FG853">
            <v>-0.35714286000000006</v>
          </cell>
          <cell r="FH853">
            <v>0</v>
          </cell>
          <cell r="FI853">
            <v>0</v>
          </cell>
          <cell r="FJ853">
            <v>0</v>
          </cell>
          <cell r="FK853">
            <v>0</v>
          </cell>
          <cell r="FL853">
            <v>0</v>
          </cell>
          <cell r="FM853">
            <v>0</v>
          </cell>
          <cell r="FN853">
            <v>-0.16666666999999991</v>
          </cell>
          <cell r="FO853">
            <v>0</v>
          </cell>
          <cell r="FP853">
            <v>0.23333333000000001</v>
          </cell>
          <cell r="FQ853">
            <v>0</v>
          </cell>
          <cell r="FR853">
            <v>-3.4562210000000704E-2</v>
          </cell>
          <cell r="FS853">
            <v>0.32258064999999991</v>
          </cell>
          <cell r="FT853">
            <v>-0.35714286000000001</v>
          </cell>
          <cell r="FU853">
            <v>0</v>
          </cell>
          <cell r="FV853">
            <v>0</v>
          </cell>
          <cell r="FW853">
            <v>0</v>
          </cell>
          <cell r="FX853">
            <v>0</v>
          </cell>
          <cell r="FY853">
            <v>0</v>
          </cell>
          <cell r="FZ853">
            <v>0</v>
          </cell>
          <cell r="GA853">
            <v>0</v>
          </cell>
          <cell r="GB853">
            <v>0</v>
          </cell>
          <cell r="GC853">
            <v>0</v>
          </cell>
          <cell r="GD853">
            <v>0</v>
          </cell>
          <cell r="GE853">
            <v>-0.16666666999999791</v>
          </cell>
          <cell r="GF853">
            <v>0</v>
          </cell>
          <cell r="GG853">
            <v>0</v>
          </cell>
          <cell r="GH853">
            <v>0</v>
          </cell>
          <cell r="GI853">
            <v>0</v>
          </cell>
          <cell r="GJ853">
            <v>0</v>
          </cell>
          <cell r="GK853">
            <v>0</v>
          </cell>
          <cell r="GL853">
            <v>0</v>
          </cell>
          <cell r="GM853">
            <v>0</v>
          </cell>
          <cell r="GN853">
            <v>-0.16666666999999991</v>
          </cell>
          <cell r="GO853">
            <v>0</v>
          </cell>
          <cell r="GP853">
            <v>0</v>
          </cell>
          <cell r="GQ853">
            <v>0</v>
          </cell>
          <cell r="GR853">
            <v>0.24805339000000082</v>
          </cell>
          <cell r="GS853">
            <v>0</v>
          </cell>
          <cell r="GT853">
            <v>0.34482758999999996</v>
          </cell>
          <cell r="GU853">
            <v>0</v>
          </cell>
          <cell r="GV853">
            <v>0</v>
          </cell>
          <cell r="GW853">
            <v>0</v>
          </cell>
          <cell r="GX853">
            <v>0</v>
          </cell>
          <cell r="GY853">
            <v>0</v>
          </cell>
          <cell r="GZ853">
            <v>0.2258064500000001</v>
          </cell>
          <cell r="HA853">
            <v>0</v>
          </cell>
          <cell r="HB853">
            <v>-0.32258064999999991</v>
          </cell>
          <cell r="HC853">
            <v>0</v>
          </cell>
          <cell r="HD853">
            <v>0</v>
          </cell>
          <cell r="HE853">
            <v>-0.27311827000000299</v>
          </cell>
          <cell r="HF853">
            <v>0</v>
          </cell>
          <cell r="HG853">
            <v>0</v>
          </cell>
          <cell r="HH853">
            <v>0</v>
          </cell>
          <cell r="HI853">
            <v>-0.13333333000000003</v>
          </cell>
          <cell r="HJ853">
            <v>0</v>
          </cell>
          <cell r="HK853">
            <v>0</v>
          </cell>
          <cell r="HL853">
            <v>0.19354839000000013</v>
          </cell>
          <cell r="HM853">
            <v>0</v>
          </cell>
          <cell r="HN853">
            <v>0</v>
          </cell>
          <cell r="HO853">
            <v>0</v>
          </cell>
          <cell r="HP853">
            <v>-0.33333333000000009</v>
          </cell>
          <cell r="HQ853">
            <v>0</v>
          </cell>
          <cell r="HR853">
            <v>-0.1290322599999989</v>
          </cell>
          <cell r="HS853">
            <v>0</v>
          </cell>
          <cell r="HT853">
            <v>0</v>
          </cell>
          <cell r="HU853">
            <v>0</v>
          </cell>
          <cell r="HV853">
            <v>0</v>
          </cell>
          <cell r="HW853">
            <v>0</v>
          </cell>
          <cell r="HX853">
            <v>0</v>
          </cell>
          <cell r="HY853">
            <v>-0.12903226000000001</v>
          </cell>
          <cell r="HZ853">
            <v>0</v>
          </cell>
          <cell r="IA853">
            <v>0</v>
          </cell>
          <cell r="IB853">
            <v>0</v>
          </cell>
          <cell r="IC853">
            <v>0</v>
          </cell>
          <cell r="ID853">
            <v>0</v>
          </cell>
          <cell r="IE853">
            <v>0.62795698000000222</v>
          </cell>
          <cell r="IF853">
            <v>0</v>
          </cell>
          <cell r="IG853">
            <v>0</v>
          </cell>
          <cell r="IH853">
            <v>0</v>
          </cell>
          <cell r="II853">
            <v>0.4666666599999999</v>
          </cell>
          <cell r="IJ853">
            <v>0</v>
          </cell>
          <cell r="IK853">
            <v>0</v>
          </cell>
          <cell r="IL853">
            <v>0</v>
          </cell>
          <cell r="IM853">
            <v>0</v>
          </cell>
          <cell r="IN853">
            <v>0</v>
          </cell>
          <cell r="IO853">
            <v>0</v>
          </cell>
          <cell r="IP853">
            <v>0</v>
          </cell>
          <cell r="IQ853">
            <v>0.16129031999999999</v>
          </cell>
          <cell r="IR853">
            <v>0</v>
          </cell>
          <cell r="IS853">
            <v>0</v>
          </cell>
          <cell r="IT853">
            <v>0</v>
          </cell>
          <cell r="IU853">
            <v>0</v>
          </cell>
          <cell r="IV853">
            <v>0</v>
          </cell>
          <cell r="IW853">
            <v>0</v>
          </cell>
          <cell r="IX853">
            <v>0</v>
          </cell>
          <cell r="IY853">
            <v>0</v>
          </cell>
          <cell r="IZ853">
            <v>0</v>
          </cell>
          <cell r="JA853">
            <v>0</v>
          </cell>
          <cell r="JB853">
            <v>0</v>
          </cell>
          <cell r="JC853">
            <v>0</v>
          </cell>
          <cell r="JD853">
            <v>0</v>
          </cell>
          <cell r="JE853">
            <v>-0.19999999999999929</v>
          </cell>
          <cell r="JF853">
            <v>0</v>
          </cell>
          <cell r="JG853">
            <v>0</v>
          </cell>
          <cell r="JH853">
            <v>0</v>
          </cell>
          <cell r="JI853">
            <v>0</v>
          </cell>
          <cell r="JJ853">
            <v>0</v>
          </cell>
          <cell r="JK853">
            <v>-0.19999999999999973</v>
          </cell>
          <cell r="JL853">
            <v>0</v>
          </cell>
          <cell r="JM853">
            <v>0</v>
          </cell>
          <cell r="JN853">
            <v>0</v>
          </cell>
          <cell r="JO853">
            <v>0</v>
          </cell>
          <cell r="JP853">
            <v>0</v>
          </cell>
          <cell r="JQ853">
            <v>0</v>
          </cell>
        </row>
        <row r="855">
          <cell r="F855">
            <v>0</v>
          </cell>
          <cell r="G855">
            <v>-0.4642857199999999</v>
          </cell>
          <cell r="H855">
            <v>0.32258064999999991</v>
          </cell>
          <cell r="I855">
            <v>0</v>
          </cell>
          <cell r="J855">
            <v>0</v>
          </cell>
          <cell r="K855">
            <v>-0.33333333000000032</v>
          </cell>
          <cell r="L855">
            <v>0</v>
          </cell>
          <cell r="M855">
            <v>0</v>
          </cell>
          <cell r="N855">
            <v>0</v>
          </cell>
          <cell r="O855">
            <v>-0.32258065000000014</v>
          </cell>
          <cell r="P855">
            <v>0</v>
          </cell>
          <cell r="Q855">
            <v>-0.32258065000000014</v>
          </cell>
          <cell r="R855">
            <v>-0.19139782000000238</v>
          </cell>
          <cell r="S855">
            <v>0</v>
          </cell>
          <cell r="T855">
            <v>0</v>
          </cell>
          <cell r="U855">
            <v>-0.22580644999999988</v>
          </cell>
          <cell r="V855">
            <v>-0.26666666000000028</v>
          </cell>
          <cell r="W855">
            <v>0</v>
          </cell>
          <cell r="X855">
            <v>-0.66666666000000019</v>
          </cell>
          <cell r="Y855">
            <v>0</v>
          </cell>
          <cell r="Z855">
            <v>0</v>
          </cell>
          <cell r="AA855">
            <v>0.33333333000000009</v>
          </cell>
          <cell r="AB855">
            <v>0.64516130000000005</v>
          </cell>
          <cell r="AC855">
            <v>-0.33333332999999987</v>
          </cell>
          <cell r="AD855">
            <v>0.32258064999999991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-0.36774194999999921</v>
          </cell>
          <cell r="AS855">
            <v>0</v>
          </cell>
          <cell r="AT855">
            <v>0</v>
          </cell>
          <cell r="AU855">
            <v>0</v>
          </cell>
          <cell r="AV855">
            <v>0.6</v>
          </cell>
          <cell r="AW855">
            <v>0</v>
          </cell>
          <cell r="AX855">
            <v>0</v>
          </cell>
          <cell r="AY855">
            <v>-0.32258064999999991</v>
          </cell>
          <cell r="AZ855">
            <v>-0.64516129999999983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0.29032257999999445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0.29032258000000022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0.24731184000000894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0.32258064999999991</v>
          </cell>
          <cell r="BX855">
            <v>0</v>
          </cell>
          <cell r="BY855">
            <v>0</v>
          </cell>
          <cell r="BZ855">
            <v>0.25806452000000002</v>
          </cell>
          <cell r="CA855">
            <v>0</v>
          </cell>
          <cell r="CB855">
            <v>0</v>
          </cell>
          <cell r="CC855">
            <v>-0.33333332999999987</v>
          </cell>
          <cell r="CD855">
            <v>0</v>
          </cell>
          <cell r="CE855">
            <v>1.9327189300000001</v>
          </cell>
          <cell r="CF855">
            <v>0</v>
          </cell>
          <cell r="CG855">
            <v>1.5714285800000001</v>
          </cell>
          <cell r="CH855">
            <v>0</v>
          </cell>
          <cell r="CI855">
            <v>-0.13333333000000014</v>
          </cell>
          <cell r="CJ855">
            <v>0</v>
          </cell>
          <cell r="CK855">
            <v>0</v>
          </cell>
          <cell r="CL855">
            <v>0.64516129999999983</v>
          </cell>
          <cell r="CM855">
            <v>0</v>
          </cell>
          <cell r="CN855">
            <v>0</v>
          </cell>
          <cell r="CO855">
            <v>0</v>
          </cell>
          <cell r="CP855">
            <v>-0.66666666000000063</v>
          </cell>
          <cell r="CQ855">
            <v>0.51612904000000004</v>
          </cell>
          <cell r="CR855">
            <v>-0.96774194999999708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-0.64516130000000027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-0.32258064999999991</v>
          </cell>
          <cell r="DC855">
            <v>0</v>
          </cell>
          <cell r="DD855">
            <v>0</v>
          </cell>
          <cell r="DE855">
            <v>2.7354839099999992</v>
          </cell>
          <cell r="DF855">
            <v>0</v>
          </cell>
          <cell r="DG855">
            <v>0</v>
          </cell>
          <cell r="DH855">
            <v>0.96774195000000063</v>
          </cell>
          <cell r="DI855">
            <v>0.80000001000000021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0.96774195000000018</v>
          </cell>
          <cell r="DR855">
            <v>-1.6344086099999942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-0.66666666000000019</v>
          </cell>
          <cell r="ED855">
            <v>-0.96774194999999974</v>
          </cell>
          <cell r="EE855">
            <v>0.7225806499999976</v>
          </cell>
          <cell r="EF855">
            <v>0</v>
          </cell>
          <cell r="EG855">
            <v>0</v>
          </cell>
          <cell r="EH855">
            <v>0</v>
          </cell>
          <cell r="EI855">
            <v>-0.26666665999999983</v>
          </cell>
          <cell r="EJ855">
            <v>0</v>
          </cell>
          <cell r="EK855">
            <v>0.33333333000000032</v>
          </cell>
          <cell r="EL855">
            <v>0</v>
          </cell>
          <cell r="EM855">
            <v>0</v>
          </cell>
          <cell r="EN855">
            <v>0.33333332999999987</v>
          </cell>
          <cell r="EO855">
            <v>0.96774194999999974</v>
          </cell>
          <cell r="EP855">
            <v>0</v>
          </cell>
          <cell r="EQ855">
            <v>-0.64516129999999983</v>
          </cell>
          <cell r="ER855">
            <v>-1.522580640000001</v>
          </cell>
          <cell r="ES855">
            <v>0</v>
          </cell>
          <cell r="ET855">
            <v>0</v>
          </cell>
          <cell r="EU855">
            <v>0</v>
          </cell>
          <cell r="EV855">
            <v>0</v>
          </cell>
          <cell r="EW855">
            <v>0</v>
          </cell>
          <cell r="EX855">
            <v>-0.66666666000000019</v>
          </cell>
          <cell r="EY855">
            <v>-0.32258064999999991</v>
          </cell>
          <cell r="EZ855">
            <v>0</v>
          </cell>
          <cell r="FA855">
            <v>0.13333333000000014</v>
          </cell>
          <cell r="FB855">
            <v>0</v>
          </cell>
          <cell r="FC855">
            <v>-0.66666665999999974</v>
          </cell>
          <cell r="FD855">
            <v>0</v>
          </cell>
          <cell r="FE855">
            <v>-0.20153611000000637</v>
          </cell>
          <cell r="FF855">
            <v>0.64516129999999983</v>
          </cell>
          <cell r="FG855">
            <v>-1.0714285800000001</v>
          </cell>
          <cell r="FH855">
            <v>0</v>
          </cell>
          <cell r="FI855">
            <v>0</v>
          </cell>
          <cell r="FJ855">
            <v>0</v>
          </cell>
          <cell r="FK855">
            <v>0</v>
          </cell>
          <cell r="FL855">
            <v>0</v>
          </cell>
          <cell r="FM855">
            <v>0.25806451999999958</v>
          </cell>
          <cell r="FN855">
            <v>-0.50000000999999994</v>
          </cell>
          <cell r="FO855">
            <v>0</v>
          </cell>
          <cell r="FP855">
            <v>0.46666665999999957</v>
          </cell>
          <cell r="FQ855">
            <v>0</v>
          </cell>
          <cell r="FR855">
            <v>-0.78341014000000087</v>
          </cell>
          <cell r="FS855">
            <v>0.64516129999999983</v>
          </cell>
          <cell r="FT855">
            <v>-1.4285714399999998</v>
          </cell>
          <cell r="FU855">
            <v>0</v>
          </cell>
          <cell r="FV855">
            <v>0</v>
          </cell>
          <cell r="FW855">
            <v>0</v>
          </cell>
          <cell r="FX855">
            <v>0</v>
          </cell>
          <cell r="FY855">
            <v>0</v>
          </cell>
          <cell r="FZ855">
            <v>0</v>
          </cell>
          <cell r="GA855">
            <v>0</v>
          </cell>
          <cell r="GB855">
            <v>0</v>
          </cell>
          <cell r="GC855">
            <v>0</v>
          </cell>
          <cell r="GD855">
            <v>0</v>
          </cell>
          <cell r="GE855">
            <v>-1.0130568499999981</v>
          </cell>
          <cell r="GF855">
            <v>0</v>
          </cell>
          <cell r="GG855">
            <v>-0.35714285999999973</v>
          </cell>
          <cell r="GH855">
            <v>0</v>
          </cell>
          <cell r="GI855">
            <v>0</v>
          </cell>
          <cell r="GJ855">
            <v>0</v>
          </cell>
          <cell r="GK855">
            <v>0</v>
          </cell>
          <cell r="GL855">
            <v>0</v>
          </cell>
          <cell r="GM855">
            <v>-0.32258064999999991</v>
          </cell>
          <cell r="GN855">
            <v>-0.33333334000000026</v>
          </cell>
          <cell r="GO855">
            <v>0</v>
          </cell>
          <cell r="GP855">
            <v>0</v>
          </cell>
          <cell r="GQ855">
            <v>0</v>
          </cell>
          <cell r="GR855">
            <v>0.50278085999999433</v>
          </cell>
          <cell r="GS855">
            <v>-0.32258065000000036</v>
          </cell>
          <cell r="GT855">
            <v>0.79310345999999932</v>
          </cell>
          <cell r="GU855">
            <v>0</v>
          </cell>
          <cell r="GV855">
            <v>0</v>
          </cell>
          <cell r="GW855">
            <v>0</v>
          </cell>
          <cell r="GX855">
            <v>0</v>
          </cell>
          <cell r="GY855">
            <v>0.32258064999999991</v>
          </cell>
          <cell r="GZ855">
            <v>0.67741935000000009</v>
          </cell>
          <cell r="HA855">
            <v>0</v>
          </cell>
          <cell r="HB855">
            <v>-0.96774194999999974</v>
          </cell>
          <cell r="HC855">
            <v>0</v>
          </cell>
          <cell r="HD855">
            <v>0</v>
          </cell>
          <cell r="HE855">
            <v>-0.87956986999999742</v>
          </cell>
          <cell r="HF855">
            <v>0.32258064999999991</v>
          </cell>
          <cell r="HG855">
            <v>0</v>
          </cell>
          <cell r="HH855">
            <v>0</v>
          </cell>
          <cell r="HI855">
            <v>-0.26666666000000028</v>
          </cell>
          <cell r="HJ855">
            <v>0</v>
          </cell>
          <cell r="HK855">
            <v>0</v>
          </cell>
          <cell r="HL855">
            <v>6.4516130000000338E-2</v>
          </cell>
          <cell r="HM855">
            <v>0</v>
          </cell>
          <cell r="HN855">
            <v>0</v>
          </cell>
          <cell r="HO855">
            <v>0</v>
          </cell>
          <cell r="HP855">
            <v>-0.99999999000000095</v>
          </cell>
          <cell r="HQ855">
            <v>0</v>
          </cell>
          <cell r="HR855">
            <v>-0.33333333000000209</v>
          </cell>
          <cell r="HS855">
            <v>0</v>
          </cell>
          <cell r="HT855">
            <v>0</v>
          </cell>
          <cell r="HU855">
            <v>0</v>
          </cell>
          <cell r="HV855">
            <v>0</v>
          </cell>
          <cell r="HW855">
            <v>0</v>
          </cell>
          <cell r="HX855">
            <v>0</v>
          </cell>
          <cell r="HY855">
            <v>0</v>
          </cell>
          <cell r="HZ855">
            <v>0</v>
          </cell>
          <cell r="IA855">
            <v>-0.33333332999999987</v>
          </cell>
          <cell r="IB855">
            <v>0</v>
          </cell>
          <cell r="IC855">
            <v>0</v>
          </cell>
          <cell r="ID855">
            <v>0</v>
          </cell>
          <cell r="IE855">
            <v>1.6258064200000035</v>
          </cell>
          <cell r="IF855">
            <v>0</v>
          </cell>
          <cell r="IG855">
            <v>0</v>
          </cell>
          <cell r="IH855">
            <v>0</v>
          </cell>
          <cell r="II855">
            <v>1.3999999799999996</v>
          </cell>
          <cell r="IJ855">
            <v>0</v>
          </cell>
          <cell r="IK855">
            <v>0</v>
          </cell>
          <cell r="IL855">
            <v>0</v>
          </cell>
          <cell r="IM855">
            <v>-0.25806452000000002</v>
          </cell>
          <cell r="IN855">
            <v>0</v>
          </cell>
          <cell r="IO855">
            <v>0</v>
          </cell>
          <cell r="IP855">
            <v>0</v>
          </cell>
          <cell r="IQ855">
            <v>0.48387095999999996</v>
          </cell>
          <cell r="IR855">
            <v>0</v>
          </cell>
          <cell r="IS855">
            <v>0</v>
          </cell>
          <cell r="IT855">
            <v>0</v>
          </cell>
          <cell r="IU855">
            <v>0</v>
          </cell>
          <cell r="IV855">
            <v>0</v>
          </cell>
          <cell r="IW855">
            <v>0</v>
          </cell>
          <cell r="IX855">
            <v>0</v>
          </cell>
          <cell r="IY855">
            <v>0</v>
          </cell>
          <cell r="IZ855">
            <v>0</v>
          </cell>
          <cell r="JA855">
            <v>0</v>
          </cell>
          <cell r="JB855">
            <v>0</v>
          </cell>
          <cell r="JC855">
            <v>0</v>
          </cell>
          <cell r="JD855">
            <v>0</v>
          </cell>
          <cell r="JE855">
            <v>-0.39999999999999858</v>
          </cell>
          <cell r="JF855">
            <v>0</v>
          </cell>
          <cell r="JG855">
            <v>0</v>
          </cell>
          <cell r="JH855">
            <v>0</v>
          </cell>
          <cell r="JI855">
            <v>0</v>
          </cell>
          <cell r="JJ855">
            <v>0</v>
          </cell>
          <cell r="JK855">
            <v>-0.39999999999999947</v>
          </cell>
          <cell r="JL855">
            <v>0</v>
          </cell>
          <cell r="JM855">
            <v>0</v>
          </cell>
          <cell r="JN855">
            <v>0</v>
          </cell>
          <cell r="JO855">
            <v>0</v>
          </cell>
          <cell r="JP855">
            <v>0</v>
          </cell>
          <cell r="JQ855">
            <v>0</v>
          </cell>
        </row>
        <row r="856">
          <cell r="F856">
            <v>22.657757429406047</v>
          </cell>
          <cell r="G856">
            <v>-1.4868100909516215</v>
          </cell>
          <cell r="H856">
            <v>11.65500049944967</v>
          </cell>
          <cell r="I856">
            <v>24.199558770284057</v>
          </cell>
          <cell r="J856">
            <v>11.526833150535822</v>
          </cell>
          <cell r="K856">
            <v>-0.43583849910646677</v>
          </cell>
          <cell r="L856">
            <v>-8.4614252597093582</v>
          </cell>
          <cell r="M856">
            <v>19.4431127095595</v>
          </cell>
          <cell r="N856">
            <v>4.9677298599854112</v>
          </cell>
          <cell r="O856">
            <v>-8.3401587307453156</v>
          </cell>
          <cell r="P856">
            <v>15.305233919993043</v>
          </cell>
          <cell r="Q856">
            <v>45.704209760762751</v>
          </cell>
          <cell r="R856">
            <v>20718.864741906524</v>
          </cell>
          <cell r="S856">
            <v>26.289978669956326</v>
          </cell>
          <cell r="T856">
            <v>18.268675729632378</v>
          </cell>
          <cell r="U856">
            <v>-3.4262502510100603</v>
          </cell>
          <cell r="V856">
            <v>10.592113919556141</v>
          </cell>
          <cell r="W856">
            <v>1.2370009496808052</v>
          </cell>
          <cell r="X856">
            <v>916.1031989287585</v>
          </cell>
          <cell r="Y856">
            <v>7276.5989434700459</v>
          </cell>
          <cell r="Z856">
            <v>2132.7903580004349</v>
          </cell>
          <cell r="AA856">
            <v>1681.0781080499291</v>
          </cell>
          <cell r="AB856">
            <v>4947.7159575102851</v>
          </cell>
          <cell r="AC856">
            <v>362.40268342103809</v>
          </cell>
          <cell r="AD856">
            <v>3349.2139735110104</v>
          </cell>
          <cell r="AE856">
            <v>14662.346324428916</v>
          </cell>
          <cell r="AF856">
            <v>183.50103440042585</v>
          </cell>
          <cell r="AG856">
            <v>2414.1363620301709</v>
          </cell>
          <cell r="AH856">
            <v>1652.3695578807965</v>
          </cell>
          <cell r="AI856">
            <v>168.36498833820224</v>
          </cell>
          <cell r="AJ856">
            <v>544.11285367887467</v>
          </cell>
          <cell r="AK856">
            <v>3858.3897812301293</v>
          </cell>
          <cell r="AL856">
            <v>2310.4171080607921</v>
          </cell>
          <cell r="AM856">
            <v>-53.705655409954488</v>
          </cell>
          <cell r="AN856">
            <v>-176.13093041069806</v>
          </cell>
          <cell r="AO856">
            <v>1623.5266777900979</v>
          </cell>
          <cell r="AP856">
            <v>3301.0777670899406</v>
          </cell>
          <cell r="AQ856">
            <v>-1163.713220260106</v>
          </cell>
          <cell r="AR856">
            <v>-6286.8400252759457</v>
          </cell>
          <cell r="AS856">
            <v>1915.2311495803297</v>
          </cell>
          <cell r="AT856">
            <v>2797.2929394403473</v>
          </cell>
          <cell r="AU856">
            <v>2334.1277336003259</v>
          </cell>
          <cell r="AV856">
            <v>857.22161457035691</v>
          </cell>
          <cell r="AW856">
            <v>-713.45243780966848</v>
          </cell>
          <cell r="AX856">
            <v>-2769.1966640399769</v>
          </cell>
          <cell r="AY856">
            <v>-4156.9354056799784</v>
          </cell>
          <cell r="AZ856">
            <v>-3553.6707369191572</v>
          </cell>
          <cell r="BA856">
            <v>-693.73909498937428</v>
          </cell>
          <cell r="BB856">
            <v>1383.948239499703</v>
          </cell>
          <cell r="BC856">
            <v>-813.60403301008046</v>
          </cell>
          <cell r="BD856">
            <v>-2874.0633295001462</v>
          </cell>
          <cell r="BE856">
            <v>909.70092861354351</v>
          </cell>
          <cell r="BF856">
            <v>3449.3521775305271</v>
          </cell>
          <cell r="BG856">
            <v>1073.7161243706942</v>
          </cell>
          <cell r="BH856">
            <v>2544.4674718901515</v>
          </cell>
          <cell r="BI856">
            <v>1427.7885584803298</v>
          </cell>
          <cell r="BJ856">
            <v>755.7964835697785</v>
          </cell>
          <cell r="BK856">
            <v>568.29040159005672</v>
          </cell>
          <cell r="BL856">
            <v>-1668.0446471599862</v>
          </cell>
          <cell r="BM856">
            <v>-5251.0426223101094</v>
          </cell>
          <cell r="BN856">
            <v>-3100.686777680181</v>
          </cell>
          <cell r="BO856">
            <v>5377.386273059994</v>
          </cell>
          <cell r="BP856">
            <v>1614.1087231803685</v>
          </cell>
          <cell r="BQ856">
            <v>-5881.4312379099429</v>
          </cell>
          <cell r="BR856">
            <v>33051.167043983936</v>
          </cell>
          <cell r="BS856">
            <v>2471.0671635298058</v>
          </cell>
          <cell r="BT856">
            <v>6656.2419018307701</v>
          </cell>
          <cell r="BU856">
            <v>6463.6224494408816</v>
          </cell>
          <cell r="BV856">
            <v>7656.4038625396788</v>
          </cell>
          <cell r="BW856">
            <v>5253.559747829102</v>
          </cell>
          <cell r="BX856">
            <v>823.96593296062201</v>
          </cell>
          <cell r="BY856">
            <v>2094.8734986307099</v>
          </cell>
          <cell r="BZ856">
            <v>-2129.8826107205823</v>
          </cell>
          <cell r="CA856">
            <v>8902.0643306598067</v>
          </cell>
          <cell r="CB856">
            <v>-6699.8653424000368</v>
          </cell>
          <cell r="CC856">
            <v>4238.6549899810925</v>
          </cell>
          <cell r="CD856">
            <v>-2679.5388802690431</v>
          </cell>
          <cell r="CE856">
            <v>39611.66027982533</v>
          </cell>
          <cell r="CF856">
            <v>876.89106782991439</v>
          </cell>
          <cell r="CG856">
            <v>5148.5137854898348</v>
          </cell>
          <cell r="CH856">
            <v>5054.7819259790704</v>
          </cell>
          <cell r="CI856">
            <v>6019.6511228792369</v>
          </cell>
          <cell r="CJ856">
            <v>2785.3728814702481</v>
          </cell>
          <cell r="CK856">
            <v>313.23059322033077</v>
          </cell>
          <cell r="CL856">
            <v>4077.5231955889612</v>
          </cell>
          <cell r="CM856">
            <v>1959.8211689405143</v>
          </cell>
          <cell r="CN856">
            <v>2976.0457096593454</v>
          </cell>
          <cell r="CO856">
            <v>5330.2112767808139</v>
          </cell>
          <cell r="CP856">
            <v>2262.7986838696525</v>
          </cell>
          <cell r="CQ856">
            <v>2806.8188681211323</v>
          </cell>
          <cell r="CR856">
            <v>40623.758310973644</v>
          </cell>
          <cell r="CS856">
            <v>1116.0901643298566</v>
          </cell>
          <cell r="CT856">
            <v>7419.2070153998211</v>
          </cell>
          <cell r="CU856">
            <v>5381.5523053398356</v>
          </cell>
          <cell r="CV856">
            <v>5760.4591841204092</v>
          </cell>
          <cell r="CW856">
            <v>8512.1002880400047</v>
          </cell>
          <cell r="CX856">
            <v>2008.6321653090417</v>
          </cell>
          <cell r="CY856">
            <v>7045.9948092587292</v>
          </cell>
          <cell r="CZ856">
            <v>1145.3633009903133</v>
          </cell>
          <cell r="DA856">
            <v>3201.4089575512335</v>
          </cell>
          <cell r="DB856">
            <v>686.52491687145084</v>
          </cell>
          <cell r="DC856">
            <v>-446.98113064002246</v>
          </cell>
          <cell r="DD856">
            <v>-1206.5936655886471</v>
          </cell>
          <cell r="DE856">
            <v>61498.7041708529</v>
          </cell>
          <cell r="DF856">
            <v>-1879.4302685912699</v>
          </cell>
          <cell r="DG856">
            <v>6995.6648850403726</v>
          </cell>
          <cell r="DH856">
            <v>6294.7786156488582</v>
          </cell>
          <cell r="DI856">
            <v>13853.775074199773</v>
          </cell>
          <cell r="DJ856">
            <v>7778.0325630204752</v>
          </cell>
          <cell r="DK856">
            <v>18561.576058560051</v>
          </cell>
          <cell r="DL856">
            <v>1426.4614019095898</v>
          </cell>
          <cell r="DM856">
            <v>1320.6861025700346</v>
          </cell>
          <cell r="DN856">
            <v>4233.9758320190012</v>
          </cell>
          <cell r="DO856">
            <v>4237.179516880773</v>
          </cell>
          <cell r="DP856">
            <v>4187.0818826910108</v>
          </cell>
          <cell r="DQ856">
            <v>-5511.0774931097403</v>
          </cell>
          <cell r="DR856">
            <v>69105.719974175096</v>
          </cell>
          <cell r="DS856">
            <v>1324.2423057798296</v>
          </cell>
          <cell r="DT856">
            <v>2538.4136412199587</v>
          </cell>
          <cell r="DU856">
            <v>6184.8747045891359</v>
          </cell>
          <cell r="DV856">
            <v>3527.9750215495005</v>
          </cell>
          <cell r="DW856">
            <v>23482.254671789706</v>
          </cell>
          <cell r="DX856">
            <v>14283.401342321187</v>
          </cell>
          <cell r="DY856">
            <v>4114.708765309304</v>
          </cell>
          <cell r="DZ856">
            <v>3550.3609196599573</v>
          </cell>
          <cell r="EA856">
            <v>-339.40109664946795</v>
          </cell>
          <cell r="EB856">
            <v>16418.089721439406</v>
          </cell>
          <cell r="EC856">
            <v>-887.21448511071503</v>
          </cell>
          <cell r="ED856">
            <v>-5091.9855377385393</v>
          </cell>
          <cell r="EE856">
            <v>37259.06029817462</v>
          </cell>
          <cell r="EF856">
            <v>5254.050795760937</v>
          </cell>
          <cell r="EG856">
            <v>-13564.016009449959</v>
          </cell>
          <cell r="EH856">
            <v>5176.7998878406361</v>
          </cell>
          <cell r="EI856">
            <v>5576.7050838796422</v>
          </cell>
          <cell r="EJ856">
            <v>2799.7221825998276</v>
          </cell>
          <cell r="EK856">
            <v>11172.93382992968</v>
          </cell>
          <cell r="EL856">
            <v>1526.6073859808967</v>
          </cell>
          <cell r="EM856">
            <v>1818.5474680103362</v>
          </cell>
          <cell r="EN856">
            <v>4464.8823598902673</v>
          </cell>
          <cell r="EO856">
            <v>4505.8395375302061</v>
          </cell>
          <cell r="EP856">
            <v>10166.848578990437</v>
          </cell>
          <cell r="EQ856">
            <v>-1639.86080279015</v>
          </cell>
          <cell r="ER856">
            <v>20321.857962563634</v>
          </cell>
          <cell r="ES856">
            <v>3983.057787578553</v>
          </cell>
          <cell r="ET856">
            <v>-10323.191686059348</v>
          </cell>
          <cell r="EU856">
            <v>3380.3969167908654</v>
          </cell>
          <cell r="EV856">
            <v>-4350.7340828003362</v>
          </cell>
          <cell r="EW856">
            <v>3192.5846859011799</v>
          </cell>
          <cell r="EX856">
            <v>4765.9333167104051</v>
          </cell>
          <cell r="EY856">
            <v>953.64949859958142</v>
          </cell>
          <cell r="EZ856">
            <v>536.04679784923792</v>
          </cell>
          <cell r="FA856">
            <v>1529.6257188096642</v>
          </cell>
          <cell r="FB856">
            <v>8405.4842489697039</v>
          </cell>
          <cell r="FC856">
            <v>6531.7968919090927</v>
          </cell>
          <cell r="FD856">
            <v>1717.2078683199361</v>
          </cell>
          <cell r="FE856">
            <v>47951.404355227947</v>
          </cell>
          <cell r="FF856">
            <v>3557.3604868613183</v>
          </cell>
          <cell r="FG856">
            <v>5170.7680410193279</v>
          </cell>
          <cell r="FH856">
            <v>2246.3447675090283</v>
          </cell>
          <cell r="FI856">
            <v>8604.622304241173</v>
          </cell>
          <cell r="FJ856">
            <v>-900.17607777006924</v>
          </cell>
          <cell r="FK856">
            <v>564.02251300960779</v>
          </cell>
          <cell r="FL856">
            <v>5213.6755629796535</v>
          </cell>
          <cell r="FM856">
            <v>-462.93678097985685</v>
          </cell>
          <cell r="FN856">
            <v>4777.0756356203929</v>
          </cell>
          <cell r="FO856">
            <v>7705.7076221806929</v>
          </cell>
          <cell r="FP856">
            <v>6293.409172330983</v>
          </cell>
          <cell r="FQ856">
            <v>5181.5311082294211</v>
          </cell>
          <cell r="FR856">
            <v>46672.379643842578</v>
          </cell>
          <cell r="FS856">
            <v>-2555.1391489105299</v>
          </cell>
          <cell r="FT856">
            <v>5134.2485564397648</v>
          </cell>
          <cell r="FU856">
            <v>8553.972093670629</v>
          </cell>
          <cell r="FV856">
            <v>13741.227420610376</v>
          </cell>
          <cell r="FW856">
            <v>708.90731134917587</v>
          </cell>
          <cell r="FX856">
            <v>1051.030707440339</v>
          </cell>
          <cell r="FY856">
            <v>-604.34201708994806</v>
          </cell>
          <cell r="FZ856">
            <v>-2824.4863191898912</v>
          </cell>
          <cell r="GA856">
            <v>5122.2525826692581</v>
          </cell>
          <cell r="GB856">
            <v>6527.5791973201558</v>
          </cell>
          <cell r="GC856">
            <v>8274.6000027805567</v>
          </cell>
          <cell r="GD856">
            <v>3542.5292567703873</v>
          </cell>
          <cell r="GE856">
            <v>11476.357559621334</v>
          </cell>
          <cell r="GF856">
            <v>-8138.7828584592789</v>
          </cell>
          <cell r="GG856">
            <v>-379.44523262046278</v>
          </cell>
          <cell r="GH856">
            <v>3516.580380000174</v>
          </cell>
          <cell r="GI856">
            <v>7106.9546570600942</v>
          </cell>
          <cell r="GJ856">
            <v>1112.8233303893358</v>
          </cell>
          <cell r="GK856">
            <v>258.61274044960737</v>
          </cell>
          <cell r="GL856">
            <v>-144.14959936216474</v>
          </cell>
          <cell r="GM856">
            <v>187.81778388936073</v>
          </cell>
          <cell r="GN856">
            <v>4226.2930142320693</v>
          </cell>
          <cell r="GO856">
            <v>2247.2947678212076</v>
          </cell>
          <cell r="GP856">
            <v>4499.2140685599297</v>
          </cell>
          <cell r="GQ856">
            <v>-3016.8554923506454</v>
          </cell>
          <cell r="GR856">
            <v>49502.764304280281</v>
          </cell>
          <cell r="GS856">
            <v>9950.1159440996125</v>
          </cell>
          <cell r="GT856">
            <v>11880.944441172294</v>
          </cell>
          <cell r="GU856">
            <v>10507.086166441441</v>
          </cell>
          <cell r="GV856">
            <v>-5115.7612501485273</v>
          </cell>
          <cell r="GW856">
            <v>8859.6377005102113</v>
          </cell>
          <cell r="GX856">
            <v>-5578.5915234005079</v>
          </cell>
          <cell r="GY856">
            <v>3310.0545355388895</v>
          </cell>
          <cell r="GZ856">
            <v>-3002.143601170741</v>
          </cell>
          <cell r="HA856">
            <v>57.393572339788079</v>
          </cell>
          <cell r="HB856">
            <v>12622.712938779034</v>
          </cell>
          <cell r="HC856">
            <v>7497.5006582196802</v>
          </cell>
          <cell r="HD856">
            <v>-1486.1852781102061</v>
          </cell>
          <cell r="HE856">
            <v>28430.055628344417</v>
          </cell>
          <cell r="HF856">
            <v>5254.6935244109482</v>
          </cell>
          <cell r="HG856">
            <v>3735.7940854215994</v>
          </cell>
          <cell r="HH856">
            <v>3695.7479985887185</v>
          </cell>
          <cell r="HI856">
            <v>-1784.2101996904239</v>
          </cell>
          <cell r="HJ856">
            <v>6113.9121105289087</v>
          </cell>
          <cell r="HK856">
            <v>-2913.1916235098615</v>
          </cell>
          <cell r="HL856">
            <v>552.94076542928815</v>
          </cell>
          <cell r="HM856">
            <v>3386.6356221605092</v>
          </cell>
          <cell r="HN856">
            <v>2376.5626427810639</v>
          </cell>
          <cell r="HO856">
            <v>1261.0992486681789</v>
          </cell>
          <cell r="HP856">
            <v>3974.0561936208978</v>
          </cell>
          <cell r="HQ856">
            <v>2776.01525992807</v>
          </cell>
          <cell r="HR856">
            <v>22896.852680146694</v>
          </cell>
          <cell r="HS856">
            <v>-1698.4392529893667</v>
          </cell>
          <cell r="HT856">
            <v>-1320.3266207780689</v>
          </cell>
          <cell r="HU856">
            <v>6138.4863363206387</v>
          </cell>
          <cell r="HV856">
            <v>296.34005405101925</v>
          </cell>
          <cell r="HW856">
            <v>6394.1769819902256</v>
          </cell>
          <cell r="HX856">
            <v>315.67522459290922</v>
          </cell>
          <cell r="HY856">
            <v>1235.9161021001637</v>
          </cell>
          <cell r="HZ856">
            <v>-2461.9080812921748</v>
          </cell>
          <cell r="IA856">
            <v>2383.9375264281407</v>
          </cell>
          <cell r="IB856">
            <v>7566.5195156103</v>
          </cell>
          <cell r="IC856">
            <v>-2347.3037006705999</v>
          </cell>
          <cell r="ID856">
            <v>6393.7785947611555</v>
          </cell>
          <cell r="IE856">
            <v>11365.868651419878</v>
          </cell>
          <cell r="IF856">
            <v>-5692.7976834401488</v>
          </cell>
          <cell r="IG856">
            <v>-2145.3632502704859</v>
          </cell>
          <cell r="IH856">
            <v>10273.486960789189</v>
          </cell>
          <cell r="II856">
            <v>8900.8894626609981</v>
          </cell>
          <cell r="IJ856">
            <v>2578.2291949111968</v>
          </cell>
          <cell r="IK856">
            <v>-804.13757116906345</v>
          </cell>
          <cell r="IL856">
            <v>3372.6838939208537</v>
          </cell>
          <cell r="IM856">
            <v>-1702.7448478806764</v>
          </cell>
          <cell r="IN856">
            <v>-438.86374030914158</v>
          </cell>
          <cell r="IO856">
            <v>3826.3167081000283</v>
          </cell>
          <cell r="IP856">
            <v>-4461.8300450993702</v>
          </cell>
          <cell r="IQ856">
            <v>-2340.0004307888448</v>
          </cell>
          <cell r="IR856">
            <v>48302.380313232541</v>
          </cell>
          <cell r="IS856">
            <v>3061.2237834604457</v>
          </cell>
          <cell r="IT856">
            <v>6347.7247084397823</v>
          </cell>
          <cell r="IU856">
            <v>11542.172452330589</v>
          </cell>
          <cell r="IV856">
            <v>23839.495813779533</v>
          </cell>
          <cell r="IW856">
            <v>1519.5915473727509</v>
          </cell>
          <cell r="IX856">
            <v>12320.577589739114</v>
          </cell>
          <cell r="IY856">
            <v>308.22231503762305</v>
          </cell>
          <cell r="IZ856">
            <v>-3388.6162759177387</v>
          </cell>
          <cell r="JA856">
            <v>2653.398267891258</v>
          </cell>
          <cell r="JB856">
            <v>-2608.4997510313988</v>
          </cell>
          <cell r="JC856">
            <v>-5394.222147888504</v>
          </cell>
          <cell r="JD856">
            <v>-1898.6879899697378</v>
          </cell>
          <cell r="JE856">
            <v>1125.935040012002</v>
          </cell>
          <cell r="JF856">
            <v>-67.756758748553693</v>
          </cell>
          <cell r="JG856">
            <v>497.61423129122704</v>
          </cell>
          <cell r="JH856">
            <v>803.65539810154587</v>
          </cell>
          <cell r="JI856">
            <v>-970.98503327183425</v>
          </cell>
          <cell r="JJ856">
            <v>4786.5019889110699</v>
          </cell>
          <cell r="JK856">
            <v>6690.43156889081</v>
          </cell>
          <cell r="JL856">
            <v>-1393.1218543183059</v>
          </cell>
          <cell r="JM856">
            <v>-3937.8438682705164</v>
          </cell>
          <cell r="JN856">
            <v>-1750.9176740897819</v>
          </cell>
          <cell r="JO856">
            <v>-1641.1570357894525</v>
          </cell>
          <cell r="JP856">
            <v>-1929.4760439712554</v>
          </cell>
          <cell r="JQ856">
            <v>38.990121278911829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  <cell r="EF857">
            <v>0</v>
          </cell>
          <cell r="EG857">
            <v>0</v>
          </cell>
          <cell r="EH857">
            <v>0</v>
          </cell>
          <cell r="EI857">
            <v>0</v>
          </cell>
          <cell r="EJ857">
            <v>0</v>
          </cell>
          <cell r="EK857">
            <v>0</v>
          </cell>
          <cell r="EL857">
            <v>0</v>
          </cell>
          <cell r="EM857">
            <v>0</v>
          </cell>
          <cell r="EN857">
            <v>0</v>
          </cell>
          <cell r="EO857">
            <v>0</v>
          </cell>
          <cell r="EP857">
            <v>0</v>
          </cell>
          <cell r="EQ857">
            <v>0</v>
          </cell>
          <cell r="ER857">
            <v>0</v>
          </cell>
          <cell r="ES857">
            <v>0</v>
          </cell>
          <cell r="ET857">
            <v>0</v>
          </cell>
          <cell r="EU857">
            <v>0</v>
          </cell>
          <cell r="EV857">
            <v>0</v>
          </cell>
          <cell r="EW857">
            <v>0</v>
          </cell>
          <cell r="EX857">
            <v>0</v>
          </cell>
          <cell r="EY857">
            <v>0</v>
          </cell>
          <cell r="EZ857">
            <v>0</v>
          </cell>
          <cell r="FA857">
            <v>0</v>
          </cell>
          <cell r="FB857">
            <v>0</v>
          </cell>
          <cell r="FC857">
            <v>0</v>
          </cell>
          <cell r="FD857">
            <v>0</v>
          </cell>
          <cell r="FE857">
            <v>0</v>
          </cell>
          <cell r="FF857">
            <v>0</v>
          </cell>
          <cell r="FG857">
            <v>0</v>
          </cell>
          <cell r="FH857">
            <v>0</v>
          </cell>
          <cell r="FI857">
            <v>0</v>
          </cell>
          <cell r="FJ857">
            <v>0</v>
          </cell>
          <cell r="FK857">
            <v>0</v>
          </cell>
          <cell r="FL857">
            <v>0</v>
          </cell>
          <cell r="FM857">
            <v>0</v>
          </cell>
          <cell r="FN857">
            <v>0</v>
          </cell>
          <cell r="FO857">
            <v>0</v>
          </cell>
          <cell r="FP857">
            <v>0</v>
          </cell>
          <cell r="FQ857">
            <v>0</v>
          </cell>
          <cell r="FR857">
            <v>0</v>
          </cell>
          <cell r="FS857">
            <v>0</v>
          </cell>
          <cell r="FT857">
            <v>0</v>
          </cell>
          <cell r="FU857">
            <v>0</v>
          </cell>
          <cell r="FV857">
            <v>0</v>
          </cell>
          <cell r="FW857">
            <v>0</v>
          </cell>
          <cell r="FX857">
            <v>0</v>
          </cell>
          <cell r="FY857">
            <v>0</v>
          </cell>
          <cell r="FZ857">
            <v>0</v>
          </cell>
          <cell r="GA857">
            <v>0</v>
          </cell>
          <cell r="GB857">
            <v>0</v>
          </cell>
          <cell r="GC857">
            <v>0</v>
          </cell>
          <cell r="GD857">
            <v>0</v>
          </cell>
          <cell r="GE857">
            <v>0</v>
          </cell>
          <cell r="GF857">
            <v>0</v>
          </cell>
          <cell r="GG857">
            <v>0</v>
          </cell>
          <cell r="GH857">
            <v>0</v>
          </cell>
          <cell r="GI857">
            <v>0</v>
          </cell>
          <cell r="GJ857">
            <v>0</v>
          </cell>
          <cell r="GK857">
            <v>0</v>
          </cell>
          <cell r="GL857">
            <v>0</v>
          </cell>
          <cell r="GM857">
            <v>0</v>
          </cell>
          <cell r="GN857">
            <v>0</v>
          </cell>
          <cell r="GO857">
            <v>0</v>
          </cell>
          <cell r="GP857">
            <v>0</v>
          </cell>
          <cell r="GQ857">
            <v>0</v>
          </cell>
          <cell r="GR857">
            <v>0</v>
          </cell>
          <cell r="GS857">
            <v>0</v>
          </cell>
          <cell r="GT857">
            <v>0</v>
          </cell>
          <cell r="GU857">
            <v>0</v>
          </cell>
          <cell r="GV857">
            <v>0</v>
          </cell>
          <cell r="GW857">
            <v>0</v>
          </cell>
          <cell r="GX857">
            <v>0</v>
          </cell>
          <cell r="GY857">
            <v>0</v>
          </cell>
          <cell r="GZ857">
            <v>0</v>
          </cell>
          <cell r="HA857">
            <v>0</v>
          </cell>
          <cell r="HB857">
            <v>0</v>
          </cell>
          <cell r="HC857">
            <v>0</v>
          </cell>
          <cell r="HD857">
            <v>0</v>
          </cell>
          <cell r="HE857">
            <v>0</v>
          </cell>
          <cell r="HF857">
            <v>0</v>
          </cell>
          <cell r="HG857">
            <v>0</v>
          </cell>
          <cell r="HH857">
            <v>0</v>
          </cell>
          <cell r="HI857">
            <v>0</v>
          </cell>
          <cell r="HJ857">
            <v>0</v>
          </cell>
          <cell r="HK857">
            <v>0</v>
          </cell>
          <cell r="HL857">
            <v>0</v>
          </cell>
          <cell r="HM857">
            <v>0</v>
          </cell>
          <cell r="HN857">
            <v>0</v>
          </cell>
          <cell r="HO857">
            <v>0</v>
          </cell>
          <cell r="HP857">
            <v>0</v>
          </cell>
          <cell r="HQ857">
            <v>0</v>
          </cell>
          <cell r="HR857">
            <v>0</v>
          </cell>
          <cell r="HS857">
            <v>0</v>
          </cell>
          <cell r="HT857">
            <v>0</v>
          </cell>
          <cell r="HU857">
            <v>0</v>
          </cell>
          <cell r="HV857">
            <v>0</v>
          </cell>
          <cell r="HW857">
            <v>0</v>
          </cell>
          <cell r="HX857">
            <v>0</v>
          </cell>
          <cell r="HY857">
            <v>0</v>
          </cell>
          <cell r="HZ857">
            <v>0</v>
          </cell>
          <cell r="IA857">
            <v>0</v>
          </cell>
          <cell r="IB857">
            <v>0</v>
          </cell>
          <cell r="IC857">
            <v>0</v>
          </cell>
          <cell r="ID857">
            <v>0</v>
          </cell>
          <cell r="IE857">
            <v>0</v>
          </cell>
          <cell r="IF857">
            <v>0</v>
          </cell>
          <cell r="IG857">
            <v>0</v>
          </cell>
          <cell r="IH857">
            <v>0</v>
          </cell>
          <cell r="II857">
            <v>0</v>
          </cell>
          <cell r="IJ857">
            <v>0</v>
          </cell>
          <cell r="IK857">
            <v>0</v>
          </cell>
          <cell r="IL857">
            <v>0</v>
          </cell>
          <cell r="IM857">
            <v>0</v>
          </cell>
          <cell r="IN857">
            <v>0</v>
          </cell>
          <cell r="IO857">
            <v>0</v>
          </cell>
          <cell r="IP857">
            <v>0</v>
          </cell>
          <cell r="IQ857">
            <v>0</v>
          </cell>
          <cell r="IR857">
            <v>0</v>
          </cell>
          <cell r="IS857">
            <v>0</v>
          </cell>
          <cell r="IT857">
            <v>0</v>
          </cell>
          <cell r="IU857">
            <v>0</v>
          </cell>
          <cell r="IV857">
            <v>0</v>
          </cell>
          <cell r="IW857">
            <v>0</v>
          </cell>
          <cell r="IX857">
            <v>0</v>
          </cell>
          <cell r="IY857">
            <v>0</v>
          </cell>
          <cell r="IZ857">
            <v>0</v>
          </cell>
          <cell r="JA857">
            <v>0</v>
          </cell>
          <cell r="JB857">
            <v>0</v>
          </cell>
          <cell r="JC857">
            <v>0</v>
          </cell>
          <cell r="JD857">
            <v>0</v>
          </cell>
          <cell r="JE857">
            <v>0</v>
          </cell>
          <cell r="JF857">
            <v>0</v>
          </cell>
          <cell r="JG857">
            <v>0</v>
          </cell>
          <cell r="JH857">
            <v>0</v>
          </cell>
          <cell r="JI857">
            <v>0</v>
          </cell>
          <cell r="JJ857">
            <v>0</v>
          </cell>
          <cell r="JK857">
            <v>0</v>
          </cell>
          <cell r="JL857">
            <v>0</v>
          </cell>
          <cell r="JM857">
            <v>0</v>
          </cell>
          <cell r="JN857">
            <v>0</v>
          </cell>
          <cell r="JO857">
            <v>0</v>
          </cell>
          <cell r="JP857">
            <v>0</v>
          </cell>
          <cell r="JQ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  <cell r="EJ858">
            <v>0</v>
          </cell>
          <cell r="EK858">
            <v>0</v>
          </cell>
          <cell r="EL858">
            <v>0</v>
          </cell>
          <cell r="EM858">
            <v>0</v>
          </cell>
          <cell r="EN858">
            <v>0</v>
          </cell>
          <cell r="EO858">
            <v>0</v>
          </cell>
          <cell r="EP858">
            <v>0</v>
          </cell>
          <cell r="EQ858">
            <v>0</v>
          </cell>
          <cell r="ER858">
            <v>0</v>
          </cell>
          <cell r="ES858">
            <v>0</v>
          </cell>
          <cell r="ET858">
            <v>0</v>
          </cell>
          <cell r="EU858">
            <v>0</v>
          </cell>
          <cell r="EV858">
            <v>0</v>
          </cell>
          <cell r="EW858">
            <v>0</v>
          </cell>
          <cell r="EX858">
            <v>0</v>
          </cell>
          <cell r="EY858">
            <v>0</v>
          </cell>
          <cell r="EZ858">
            <v>0</v>
          </cell>
          <cell r="FA858">
            <v>0</v>
          </cell>
          <cell r="FB858">
            <v>0</v>
          </cell>
          <cell r="FC858">
            <v>0</v>
          </cell>
          <cell r="FD858">
            <v>0</v>
          </cell>
          <cell r="FE858">
            <v>0</v>
          </cell>
          <cell r="FF858">
            <v>0</v>
          </cell>
          <cell r="FG858">
            <v>0</v>
          </cell>
          <cell r="FH858">
            <v>0</v>
          </cell>
          <cell r="FI858">
            <v>0</v>
          </cell>
          <cell r="FJ858">
            <v>0</v>
          </cell>
          <cell r="FK858">
            <v>0</v>
          </cell>
          <cell r="FL858">
            <v>0</v>
          </cell>
          <cell r="FM858">
            <v>0</v>
          </cell>
          <cell r="FN858">
            <v>0</v>
          </cell>
          <cell r="FO858">
            <v>0</v>
          </cell>
          <cell r="FP858">
            <v>0</v>
          </cell>
          <cell r="FQ858">
            <v>0</v>
          </cell>
          <cell r="FR858">
            <v>0</v>
          </cell>
          <cell r="FS858">
            <v>0</v>
          </cell>
          <cell r="FT858">
            <v>0</v>
          </cell>
          <cell r="FU858">
            <v>0</v>
          </cell>
          <cell r="FV858">
            <v>0</v>
          </cell>
          <cell r="FW858">
            <v>0</v>
          </cell>
          <cell r="FX858">
            <v>0</v>
          </cell>
          <cell r="FY858">
            <v>0</v>
          </cell>
          <cell r="FZ858">
            <v>0</v>
          </cell>
          <cell r="GA858">
            <v>0</v>
          </cell>
          <cell r="GB858">
            <v>0</v>
          </cell>
          <cell r="GC858">
            <v>0</v>
          </cell>
          <cell r="GD858">
            <v>0</v>
          </cell>
          <cell r="GE858">
            <v>0</v>
          </cell>
          <cell r="GF858">
            <v>0</v>
          </cell>
          <cell r="GG858">
            <v>0</v>
          </cell>
          <cell r="GH858">
            <v>0</v>
          </cell>
          <cell r="GI858">
            <v>0</v>
          </cell>
          <cell r="GJ858">
            <v>0</v>
          </cell>
          <cell r="GK858">
            <v>0</v>
          </cell>
          <cell r="GL858">
            <v>0</v>
          </cell>
          <cell r="GM858">
            <v>0</v>
          </cell>
          <cell r="GN858">
            <v>0</v>
          </cell>
          <cell r="GO858">
            <v>0</v>
          </cell>
          <cell r="GP858">
            <v>0</v>
          </cell>
          <cell r="GQ858">
            <v>0</v>
          </cell>
          <cell r="GR858">
            <v>0</v>
          </cell>
          <cell r="GS858">
            <v>0</v>
          </cell>
          <cell r="GT858">
            <v>0</v>
          </cell>
          <cell r="GU858">
            <v>0</v>
          </cell>
          <cell r="GV858">
            <v>0</v>
          </cell>
          <cell r="GW858">
            <v>0</v>
          </cell>
          <cell r="GX858">
            <v>0</v>
          </cell>
          <cell r="GY858">
            <v>0</v>
          </cell>
          <cell r="GZ858">
            <v>0</v>
          </cell>
          <cell r="HA858">
            <v>0</v>
          </cell>
          <cell r="HB858">
            <v>0</v>
          </cell>
          <cell r="HC858">
            <v>0</v>
          </cell>
          <cell r="HD858">
            <v>0</v>
          </cell>
          <cell r="HE858">
            <v>0</v>
          </cell>
          <cell r="HF858">
            <v>0</v>
          </cell>
          <cell r="HG858">
            <v>0</v>
          </cell>
          <cell r="HH858">
            <v>0</v>
          </cell>
          <cell r="HI858">
            <v>0</v>
          </cell>
          <cell r="HJ858">
            <v>0</v>
          </cell>
          <cell r="HK858">
            <v>0</v>
          </cell>
          <cell r="HL858">
            <v>0</v>
          </cell>
          <cell r="HM858">
            <v>0</v>
          </cell>
          <cell r="HN858">
            <v>0</v>
          </cell>
          <cell r="HO858">
            <v>0</v>
          </cell>
          <cell r="HP858">
            <v>0</v>
          </cell>
          <cell r="HQ858">
            <v>0</v>
          </cell>
          <cell r="HR858">
            <v>0</v>
          </cell>
          <cell r="HS858">
            <v>0</v>
          </cell>
          <cell r="HT858">
            <v>0</v>
          </cell>
          <cell r="HU858">
            <v>0</v>
          </cell>
          <cell r="HV858">
            <v>0</v>
          </cell>
          <cell r="HW858">
            <v>0</v>
          </cell>
          <cell r="HX858">
            <v>0</v>
          </cell>
          <cell r="HY858">
            <v>0</v>
          </cell>
          <cell r="HZ858">
            <v>0</v>
          </cell>
          <cell r="IA858">
            <v>0</v>
          </cell>
          <cell r="IB858">
            <v>0</v>
          </cell>
          <cell r="IC858">
            <v>0</v>
          </cell>
          <cell r="ID858">
            <v>0</v>
          </cell>
          <cell r="IE858">
            <v>0</v>
          </cell>
          <cell r="IF858">
            <v>0</v>
          </cell>
          <cell r="IG858">
            <v>0</v>
          </cell>
          <cell r="IH858">
            <v>0</v>
          </cell>
          <cell r="II858">
            <v>0</v>
          </cell>
          <cell r="IJ858">
            <v>0</v>
          </cell>
          <cell r="IK858">
            <v>0</v>
          </cell>
          <cell r="IL858">
            <v>0</v>
          </cell>
          <cell r="IM858">
            <v>0</v>
          </cell>
          <cell r="IN858">
            <v>0</v>
          </cell>
          <cell r="IO858">
            <v>0</v>
          </cell>
          <cell r="IP858">
            <v>0</v>
          </cell>
          <cell r="IQ858">
            <v>0</v>
          </cell>
          <cell r="IR858">
            <v>0</v>
          </cell>
          <cell r="IS858">
            <v>0</v>
          </cell>
          <cell r="IT858">
            <v>0</v>
          </cell>
          <cell r="IU858">
            <v>0</v>
          </cell>
          <cell r="IV858">
            <v>0</v>
          </cell>
          <cell r="IW858">
            <v>0</v>
          </cell>
          <cell r="IX858">
            <v>0</v>
          </cell>
          <cell r="IY858">
            <v>0</v>
          </cell>
          <cell r="IZ858">
            <v>0</v>
          </cell>
          <cell r="JA858">
            <v>0</v>
          </cell>
          <cell r="JB858">
            <v>0</v>
          </cell>
          <cell r="JC858">
            <v>0</v>
          </cell>
          <cell r="JD858">
            <v>0</v>
          </cell>
          <cell r="JE858">
            <v>0</v>
          </cell>
          <cell r="JF858">
            <v>0</v>
          </cell>
          <cell r="JG858">
            <v>0</v>
          </cell>
          <cell r="JH858">
            <v>0</v>
          </cell>
          <cell r="JI858">
            <v>0</v>
          </cell>
          <cell r="JJ858">
            <v>0</v>
          </cell>
          <cell r="JK858">
            <v>0</v>
          </cell>
          <cell r="JL858">
            <v>0</v>
          </cell>
          <cell r="JM858">
            <v>0</v>
          </cell>
          <cell r="JN858">
            <v>0</v>
          </cell>
          <cell r="JO858">
            <v>0</v>
          </cell>
          <cell r="JP858">
            <v>0</v>
          </cell>
          <cell r="JQ858">
            <v>0</v>
          </cell>
        </row>
        <row r="859">
          <cell r="D859" t="str">
            <v>LTC.SL.BDG._.___.BlackHills to Jim Bridger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  <cell r="EJ859">
            <v>0</v>
          </cell>
          <cell r="EK859">
            <v>0</v>
          </cell>
          <cell r="EL859">
            <v>0</v>
          </cell>
          <cell r="EM859">
            <v>0</v>
          </cell>
          <cell r="EN859">
            <v>0</v>
          </cell>
          <cell r="EO859">
            <v>0</v>
          </cell>
          <cell r="EP859">
            <v>0</v>
          </cell>
          <cell r="EQ859">
            <v>0</v>
          </cell>
          <cell r="ER859">
            <v>0</v>
          </cell>
          <cell r="ES859">
            <v>0</v>
          </cell>
          <cell r="ET859">
            <v>0</v>
          </cell>
          <cell r="EU859">
            <v>0</v>
          </cell>
          <cell r="EV859">
            <v>0</v>
          </cell>
          <cell r="EW859">
            <v>0</v>
          </cell>
          <cell r="EX859">
            <v>0</v>
          </cell>
          <cell r="EY859">
            <v>0</v>
          </cell>
          <cell r="EZ859">
            <v>0</v>
          </cell>
          <cell r="FA859">
            <v>0</v>
          </cell>
          <cell r="FB859">
            <v>0</v>
          </cell>
          <cell r="FC859">
            <v>0</v>
          </cell>
          <cell r="FD859">
            <v>0</v>
          </cell>
          <cell r="FE859">
            <v>0</v>
          </cell>
          <cell r="FF859">
            <v>0</v>
          </cell>
          <cell r="FG859">
            <v>0</v>
          </cell>
          <cell r="FH859">
            <v>0</v>
          </cell>
          <cell r="FI859">
            <v>0</v>
          </cell>
          <cell r="FJ859">
            <v>0</v>
          </cell>
          <cell r="FK859">
            <v>0</v>
          </cell>
          <cell r="FL859">
            <v>0</v>
          </cell>
          <cell r="FM859">
            <v>0</v>
          </cell>
          <cell r="FN859">
            <v>0</v>
          </cell>
          <cell r="FO859">
            <v>0</v>
          </cell>
          <cell r="FP859">
            <v>0</v>
          </cell>
          <cell r="FQ859">
            <v>0</v>
          </cell>
          <cell r="FR859">
            <v>0</v>
          </cell>
          <cell r="FS859">
            <v>0</v>
          </cell>
          <cell r="FT859">
            <v>0</v>
          </cell>
          <cell r="FU859">
            <v>0</v>
          </cell>
          <cell r="FV859">
            <v>0</v>
          </cell>
          <cell r="FW859">
            <v>0</v>
          </cell>
          <cell r="FX859">
            <v>0</v>
          </cell>
          <cell r="FY859">
            <v>0</v>
          </cell>
          <cell r="FZ859">
            <v>0</v>
          </cell>
          <cell r="GA859">
            <v>0</v>
          </cell>
          <cell r="GB859">
            <v>0</v>
          </cell>
          <cell r="GC859">
            <v>0</v>
          </cell>
          <cell r="GD859">
            <v>0</v>
          </cell>
          <cell r="GE859">
            <v>0</v>
          </cell>
          <cell r="GF859">
            <v>0</v>
          </cell>
          <cell r="GG859">
            <v>0</v>
          </cell>
          <cell r="GH859">
            <v>0</v>
          </cell>
          <cell r="GI859">
            <v>0</v>
          </cell>
          <cell r="GJ859">
            <v>0</v>
          </cell>
          <cell r="GK859">
            <v>0</v>
          </cell>
          <cell r="GL859">
            <v>0</v>
          </cell>
          <cell r="GM859">
            <v>0</v>
          </cell>
          <cell r="GN859">
            <v>0</v>
          </cell>
          <cell r="GO859">
            <v>0</v>
          </cell>
          <cell r="GP859">
            <v>0</v>
          </cell>
          <cell r="GQ859">
            <v>0</v>
          </cell>
          <cell r="GR859">
            <v>0</v>
          </cell>
          <cell r="GS859">
            <v>0</v>
          </cell>
          <cell r="GT859">
            <v>0</v>
          </cell>
          <cell r="GU859">
            <v>0</v>
          </cell>
          <cell r="GV859">
            <v>0</v>
          </cell>
          <cell r="GW859">
            <v>0</v>
          </cell>
          <cell r="GX859">
            <v>0</v>
          </cell>
          <cell r="GY859">
            <v>0</v>
          </cell>
          <cell r="GZ859">
            <v>0</v>
          </cell>
          <cell r="HA859">
            <v>0</v>
          </cell>
          <cell r="HB859">
            <v>0</v>
          </cell>
          <cell r="HC859">
            <v>0</v>
          </cell>
          <cell r="HD859">
            <v>0</v>
          </cell>
          <cell r="HE859">
            <v>0</v>
          </cell>
          <cell r="HF859">
            <v>0</v>
          </cell>
          <cell r="HG859">
            <v>0</v>
          </cell>
          <cell r="HH859">
            <v>0</v>
          </cell>
          <cell r="HI859">
            <v>0</v>
          </cell>
          <cell r="HJ859">
            <v>0</v>
          </cell>
          <cell r="HK859">
            <v>0</v>
          </cell>
          <cell r="HL859">
            <v>0</v>
          </cell>
          <cell r="HM859">
            <v>0</v>
          </cell>
          <cell r="HN859">
            <v>0</v>
          </cell>
          <cell r="HO859">
            <v>0</v>
          </cell>
          <cell r="HP859">
            <v>0</v>
          </cell>
          <cell r="HQ859">
            <v>0</v>
          </cell>
          <cell r="HR859">
            <v>0</v>
          </cell>
          <cell r="HS859">
            <v>0</v>
          </cell>
          <cell r="HT859">
            <v>0</v>
          </cell>
          <cell r="HU859">
            <v>0</v>
          </cell>
          <cell r="HV859">
            <v>0</v>
          </cell>
          <cell r="HW859">
            <v>0</v>
          </cell>
          <cell r="HX859">
            <v>0</v>
          </cell>
          <cell r="HY859">
            <v>0</v>
          </cell>
          <cell r="HZ859">
            <v>0</v>
          </cell>
          <cell r="IA859">
            <v>0</v>
          </cell>
          <cell r="IB859">
            <v>0</v>
          </cell>
          <cell r="IC859">
            <v>0</v>
          </cell>
          <cell r="ID859">
            <v>0</v>
          </cell>
          <cell r="IE859">
            <v>0</v>
          </cell>
          <cell r="IF859">
            <v>0</v>
          </cell>
          <cell r="IG859">
            <v>0</v>
          </cell>
          <cell r="IH859">
            <v>0</v>
          </cell>
          <cell r="II859">
            <v>0</v>
          </cell>
          <cell r="IJ859">
            <v>0</v>
          </cell>
          <cell r="IK859">
            <v>0</v>
          </cell>
          <cell r="IL859">
            <v>0</v>
          </cell>
          <cell r="IM859">
            <v>0</v>
          </cell>
          <cell r="IN859">
            <v>0</v>
          </cell>
          <cell r="IO859">
            <v>0</v>
          </cell>
          <cell r="IP859">
            <v>0</v>
          </cell>
          <cell r="IQ859">
            <v>0</v>
          </cell>
          <cell r="IR859">
            <v>0</v>
          </cell>
          <cell r="IS859">
            <v>0</v>
          </cell>
          <cell r="IT859">
            <v>0</v>
          </cell>
          <cell r="IU859">
            <v>0</v>
          </cell>
          <cell r="IV859">
            <v>0</v>
          </cell>
          <cell r="IW859">
            <v>0</v>
          </cell>
          <cell r="IX859">
            <v>0</v>
          </cell>
          <cell r="IY859">
            <v>0</v>
          </cell>
          <cell r="IZ859">
            <v>0</v>
          </cell>
          <cell r="JA859">
            <v>0</v>
          </cell>
          <cell r="JB859">
            <v>0</v>
          </cell>
          <cell r="JC859">
            <v>0</v>
          </cell>
          <cell r="JD859">
            <v>0</v>
          </cell>
          <cell r="JE859">
            <v>0</v>
          </cell>
          <cell r="JF859">
            <v>0</v>
          </cell>
          <cell r="JG859">
            <v>0</v>
          </cell>
          <cell r="JH859">
            <v>0</v>
          </cell>
          <cell r="JI859">
            <v>0</v>
          </cell>
          <cell r="JJ859">
            <v>0</v>
          </cell>
          <cell r="JK859">
            <v>0</v>
          </cell>
          <cell r="JL859">
            <v>0</v>
          </cell>
          <cell r="JM859">
            <v>0</v>
          </cell>
          <cell r="JN859">
            <v>0</v>
          </cell>
          <cell r="JO859">
            <v>0</v>
          </cell>
          <cell r="JP859">
            <v>0</v>
          </cell>
          <cell r="JQ859">
            <v>0</v>
          </cell>
        </row>
        <row r="860">
          <cell r="D860" t="str">
            <v>LTC.SL.MDC._.___.BlackHills to MidC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  <cell r="EJ860">
            <v>0</v>
          </cell>
          <cell r="EK860">
            <v>0</v>
          </cell>
          <cell r="EL860">
            <v>0</v>
          </cell>
          <cell r="EM860">
            <v>0</v>
          </cell>
          <cell r="EN860">
            <v>0</v>
          </cell>
          <cell r="EO860">
            <v>0</v>
          </cell>
          <cell r="EP860">
            <v>0</v>
          </cell>
          <cell r="EQ860">
            <v>0</v>
          </cell>
          <cell r="ER860">
            <v>0</v>
          </cell>
          <cell r="ES860">
            <v>0</v>
          </cell>
          <cell r="ET860">
            <v>0</v>
          </cell>
          <cell r="EU860">
            <v>0</v>
          </cell>
          <cell r="EV860">
            <v>0</v>
          </cell>
          <cell r="EW860">
            <v>0</v>
          </cell>
          <cell r="EX860">
            <v>0</v>
          </cell>
          <cell r="EY860">
            <v>0</v>
          </cell>
          <cell r="EZ860">
            <v>0</v>
          </cell>
          <cell r="FA860">
            <v>0</v>
          </cell>
          <cell r="FB860">
            <v>0</v>
          </cell>
          <cell r="FC860">
            <v>0</v>
          </cell>
          <cell r="FD860">
            <v>0</v>
          </cell>
          <cell r="FE860">
            <v>0</v>
          </cell>
          <cell r="FF860">
            <v>0</v>
          </cell>
          <cell r="FG860">
            <v>0</v>
          </cell>
          <cell r="FH860">
            <v>0</v>
          </cell>
          <cell r="FI860">
            <v>0</v>
          </cell>
          <cell r="FJ860">
            <v>0</v>
          </cell>
          <cell r="FK860">
            <v>0</v>
          </cell>
          <cell r="FL860">
            <v>0</v>
          </cell>
          <cell r="FM860">
            <v>0</v>
          </cell>
          <cell r="FN860">
            <v>0</v>
          </cell>
          <cell r="FO860">
            <v>0</v>
          </cell>
          <cell r="FP860">
            <v>0</v>
          </cell>
          <cell r="FQ860">
            <v>0</v>
          </cell>
          <cell r="FR860">
            <v>0</v>
          </cell>
          <cell r="FS860">
            <v>0</v>
          </cell>
          <cell r="FT860">
            <v>0</v>
          </cell>
          <cell r="FU860">
            <v>0</v>
          </cell>
          <cell r="FV860">
            <v>0</v>
          </cell>
          <cell r="FW860">
            <v>0</v>
          </cell>
          <cell r="FX860">
            <v>0</v>
          </cell>
          <cell r="FY860">
            <v>0</v>
          </cell>
          <cell r="FZ860">
            <v>0</v>
          </cell>
          <cell r="GA860">
            <v>0</v>
          </cell>
          <cell r="GB860">
            <v>0</v>
          </cell>
          <cell r="GC860">
            <v>0</v>
          </cell>
          <cell r="GD860">
            <v>0</v>
          </cell>
          <cell r="GE860">
            <v>0</v>
          </cell>
          <cell r="GF860">
            <v>0</v>
          </cell>
          <cell r="GG860">
            <v>0</v>
          </cell>
          <cell r="GH860">
            <v>0</v>
          </cell>
          <cell r="GI860">
            <v>0</v>
          </cell>
          <cell r="GJ860">
            <v>0</v>
          </cell>
          <cell r="GK860">
            <v>0</v>
          </cell>
          <cell r="GL860">
            <v>0</v>
          </cell>
          <cell r="GM860">
            <v>0</v>
          </cell>
          <cell r="GN860">
            <v>0</v>
          </cell>
          <cell r="GO860">
            <v>0</v>
          </cell>
          <cell r="GP860">
            <v>0</v>
          </cell>
          <cell r="GQ860">
            <v>0</v>
          </cell>
          <cell r="GR860">
            <v>0</v>
          </cell>
          <cell r="GS860">
            <v>0</v>
          </cell>
          <cell r="GT860">
            <v>0</v>
          </cell>
          <cell r="GU860">
            <v>0</v>
          </cell>
          <cell r="GV860">
            <v>0</v>
          </cell>
          <cell r="GW860">
            <v>0</v>
          </cell>
          <cell r="GX860">
            <v>0</v>
          </cell>
          <cell r="GY860">
            <v>0</v>
          </cell>
          <cell r="GZ860">
            <v>0</v>
          </cell>
          <cell r="HA860">
            <v>0</v>
          </cell>
          <cell r="HB860">
            <v>0</v>
          </cell>
          <cell r="HC860">
            <v>0</v>
          </cell>
          <cell r="HD860">
            <v>0</v>
          </cell>
          <cell r="HE860">
            <v>0</v>
          </cell>
          <cell r="HF860">
            <v>0</v>
          </cell>
          <cell r="HG860">
            <v>0</v>
          </cell>
          <cell r="HH860">
            <v>0</v>
          </cell>
          <cell r="HI860">
            <v>0</v>
          </cell>
          <cell r="HJ860">
            <v>0</v>
          </cell>
          <cell r="HK860">
            <v>0</v>
          </cell>
          <cell r="HL860">
            <v>0</v>
          </cell>
          <cell r="HM860">
            <v>0</v>
          </cell>
          <cell r="HN860">
            <v>0</v>
          </cell>
          <cell r="HO860">
            <v>0</v>
          </cell>
          <cell r="HP860">
            <v>0</v>
          </cell>
          <cell r="HQ860">
            <v>0</v>
          </cell>
          <cell r="HR860">
            <v>0</v>
          </cell>
          <cell r="HS860">
            <v>0</v>
          </cell>
          <cell r="HT860">
            <v>0</v>
          </cell>
          <cell r="HU860">
            <v>0</v>
          </cell>
          <cell r="HV860">
            <v>0</v>
          </cell>
          <cell r="HW860">
            <v>0</v>
          </cell>
          <cell r="HX860">
            <v>0</v>
          </cell>
          <cell r="HY860">
            <v>0</v>
          </cell>
          <cell r="HZ860">
            <v>0</v>
          </cell>
          <cell r="IA860">
            <v>0</v>
          </cell>
          <cell r="IB860">
            <v>0</v>
          </cell>
          <cell r="IC860">
            <v>0</v>
          </cell>
          <cell r="ID860">
            <v>0</v>
          </cell>
          <cell r="IE860">
            <v>0</v>
          </cell>
          <cell r="IF860">
            <v>0</v>
          </cell>
          <cell r="IG860">
            <v>0</v>
          </cell>
          <cell r="IH860">
            <v>0</v>
          </cell>
          <cell r="II860">
            <v>0</v>
          </cell>
          <cell r="IJ860">
            <v>0</v>
          </cell>
          <cell r="IK860">
            <v>0</v>
          </cell>
          <cell r="IL860">
            <v>0</v>
          </cell>
          <cell r="IM860">
            <v>0</v>
          </cell>
          <cell r="IN860">
            <v>0</v>
          </cell>
          <cell r="IO860">
            <v>0</v>
          </cell>
          <cell r="IP860">
            <v>0</v>
          </cell>
          <cell r="IQ860">
            <v>0</v>
          </cell>
          <cell r="IR860">
            <v>0</v>
          </cell>
          <cell r="IS860">
            <v>0</v>
          </cell>
          <cell r="IT860">
            <v>0</v>
          </cell>
          <cell r="IU860">
            <v>0</v>
          </cell>
          <cell r="IV860">
            <v>0</v>
          </cell>
          <cell r="IW860">
            <v>0</v>
          </cell>
          <cell r="IX860">
            <v>0</v>
          </cell>
          <cell r="IY860">
            <v>0</v>
          </cell>
          <cell r="IZ860">
            <v>0</v>
          </cell>
          <cell r="JA860">
            <v>0</v>
          </cell>
          <cell r="JB860">
            <v>0</v>
          </cell>
          <cell r="JC860">
            <v>0</v>
          </cell>
          <cell r="JD860">
            <v>0</v>
          </cell>
          <cell r="JE860">
            <v>0</v>
          </cell>
          <cell r="JF860">
            <v>0</v>
          </cell>
          <cell r="JG860">
            <v>0</v>
          </cell>
          <cell r="JH860">
            <v>0</v>
          </cell>
          <cell r="JI860">
            <v>0</v>
          </cell>
          <cell r="JJ860">
            <v>0</v>
          </cell>
          <cell r="JK860">
            <v>0</v>
          </cell>
          <cell r="JL860">
            <v>0</v>
          </cell>
          <cell r="JM860">
            <v>0</v>
          </cell>
          <cell r="JN860">
            <v>0</v>
          </cell>
          <cell r="JO860">
            <v>0</v>
          </cell>
          <cell r="JP860">
            <v>0</v>
          </cell>
          <cell r="JQ860">
            <v>0</v>
          </cell>
        </row>
        <row r="861">
          <cell r="D861" t="str">
            <v>LTC.SL.PNC._.___.Cowlitz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0</v>
          </cell>
          <cell r="DH861">
            <v>0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  <cell r="EE861">
            <v>0</v>
          </cell>
          <cell r="EF861">
            <v>0</v>
          </cell>
          <cell r="EG861">
            <v>0</v>
          </cell>
          <cell r="EH861">
            <v>0</v>
          </cell>
          <cell r="EI861">
            <v>0</v>
          </cell>
          <cell r="EJ861">
            <v>0</v>
          </cell>
          <cell r="EK861">
            <v>0</v>
          </cell>
          <cell r="EL861">
            <v>0</v>
          </cell>
          <cell r="EM861">
            <v>0</v>
          </cell>
          <cell r="EN861">
            <v>0</v>
          </cell>
          <cell r="EO861">
            <v>0</v>
          </cell>
          <cell r="EP861">
            <v>0</v>
          </cell>
          <cell r="EQ861">
            <v>0</v>
          </cell>
          <cell r="ER861">
            <v>0</v>
          </cell>
          <cell r="ES861">
            <v>0</v>
          </cell>
          <cell r="ET861">
            <v>0</v>
          </cell>
          <cell r="EU861">
            <v>0</v>
          </cell>
          <cell r="EV861">
            <v>0</v>
          </cell>
          <cell r="EW861">
            <v>0</v>
          </cell>
          <cell r="EX861">
            <v>0</v>
          </cell>
          <cell r="EY861">
            <v>0</v>
          </cell>
          <cell r="EZ861">
            <v>0</v>
          </cell>
          <cell r="FA861">
            <v>0</v>
          </cell>
          <cell r="FB861">
            <v>0</v>
          </cell>
          <cell r="FC861">
            <v>0</v>
          </cell>
          <cell r="FD861">
            <v>0</v>
          </cell>
          <cell r="FE861">
            <v>0</v>
          </cell>
          <cell r="FF861">
            <v>0</v>
          </cell>
          <cell r="FG861">
            <v>0</v>
          </cell>
          <cell r="FH861">
            <v>0</v>
          </cell>
          <cell r="FI861">
            <v>0</v>
          </cell>
          <cell r="FJ861">
            <v>0</v>
          </cell>
          <cell r="FK861">
            <v>0</v>
          </cell>
          <cell r="FL861">
            <v>0</v>
          </cell>
          <cell r="FM861">
            <v>0</v>
          </cell>
          <cell r="FN861">
            <v>0</v>
          </cell>
          <cell r="FO861">
            <v>0</v>
          </cell>
          <cell r="FP861">
            <v>0</v>
          </cell>
          <cell r="FQ861">
            <v>0</v>
          </cell>
          <cell r="FR861">
            <v>0</v>
          </cell>
          <cell r="FS861">
            <v>0</v>
          </cell>
          <cell r="FT861">
            <v>0</v>
          </cell>
          <cell r="FU861">
            <v>0</v>
          </cell>
          <cell r="FV861">
            <v>0</v>
          </cell>
          <cell r="FW861">
            <v>0</v>
          </cell>
          <cell r="FX861">
            <v>0</v>
          </cell>
          <cell r="FY861">
            <v>0</v>
          </cell>
          <cell r="FZ861">
            <v>0</v>
          </cell>
          <cell r="GA861">
            <v>0</v>
          </cell>
          <cell r="GB861">
            <v>0</v>
          </cell>
          <cell r="GC861">
            <v>0</v>
          </cell>
          <cell r="GD861">
            <v>0</v>
          </cell>
          <cell r="GE861">
            <v>0</v>
          </cell>
          <cell r="GF861">
            <v>0</v>
          </cell>
          <cell r="GG861">
            <v>0</v>
          </cell>
          <cell r="GH861">
            <v>0</v>
          </cell>
          <cell r="GI861">
            <v>0</v>
          </cell>
          <cell r="GJ861">
            <v>0</v>
          </cell>
          <cell r="GK861">
            <v>0</v>
          </cell>
          <cell r="GL861">
            <v>0</v>
          </cell>
          <cell r="GM861">
            <v>0</v>
          </cell>
          <cell r="GN861">
            <v>0</v>
          </cell>
          <cell r="GO861">
            <v>0</v>
          </cell>
          <cell r="GP861">
            <v>0</v>
          </cell>
          <cell r="GQ861">
            <v>0</v>
          </cell>
          <cell r="GR861">
            <v>0</v>
          </cell>
          <cell r="GS861">
            <v>0</v>
          </cell>
          <cell r="GT861">
            <v>0</v>
          </cell>
          <cell r="GU861">
            <v>0</v>
          </cell>
          <cell r="GV861">
            <v>0</v>
          </cell>
          <cell r="GW861">
            <v>0</v>
          </cell>
          <cell r="GX861">
            <v>0</v>
          </cell>
          <cell r="GY861">
            <v>0</v>
          </cell>
          <cell r="GZ861">
            <v>0</v>
          </cell>
          <cell r="HA861">
            <v>0</v>
          </cell>
          <cell r="HB861">
            <v>0</v>
          </cell>
          <cell r="HC861">
            <v>0</v>
          </cell>
          <cell r="HD861">
            <v>0</v>
          </cell>
          <cell r="HE861">
            <v>0</v>
          </cell>
          <cell r="HF861">
            <v>0</v>
          </cell>
          <cell r="HG861">
            <v>0</v>
          </cell>
          <cell r="HH861">
            <v>0</v>
          </cell>
          <cell r="HI861">
            <v>0</v>
          </cell>
          <cell r="HJ861">
            <v>0</v>
          </cell>
          <cell r="HK861">
            <v>0</v>
          </cell>
          <cell r="HL861">
            <v>0</v>
          </cell>
          <cell r="HM861">
            <v>0</v>
          </cell>
          <cell r="HN861">
            <v>0</v>
          </cell>
          <cell r="HO861">
            <v>0</v>
          </cell>
          <cell r="HP861">
            <v>0</v>
          </cell>
          <cell r="HQ861">
            <v>0</v>
          </cell>
          <cell r="HR861">
            <v>0</v>
          </cell>
          <cell r="HS861">
            <v>0</v>
          </cell>
          <cell r="HT861">
            <v>0</v>
          </cell>
          <cell r="HU861">
            <v>0</v>
          </cell>
          <cell r="HV861">
            <v>0</v>
          </cell>
          <cell r="HW861">
            <v>0</v>
          </cell>
          <cell r="HX861">
            <v>0</v>
          </cell>
          <cell r="HY861">
            <v>0</v>
          </cell>
          <cell r="HZ861">
            <v>0</v>
          </cell>
          <cell r="IA861">
            <v>0</v>
          </cell>
          <cell r="IB861">
            <v>0</v>
          </cell>
          <cell r="IC861">
            <v>0</v>
          </cell>
          <cell r="ID861">
            <v>0</v>
          </cell>
          <cell r="IE861">
            <v>0</v>
          </cell>
          <cell r="IF861">
            <v>0</v>
          </cell>
          <cell r="IG861">
            <v>0</v>
          </cell>
          <cell r="IH861">
            <v>0</v>
          </cell>
          <cell r="II861">
            <v>0</v>
          </cell>
          <cell r="IJ861">
            <v>0</v>
          </cell>
          <cell r="IK861">
            <v>0</v>
          </cell>
          <cell r="IL861">
            <v>0</v>
          </cell>
          <cell r="IM861">
            <v>0</v>
          </cell>
          <cell r="IN861">
            <v>0</v>
          </cell>
          <cell r="IO861">
            <v>0</v>
          </cell>
          <cell r="IP861">
            <v>0</v>
          </cell>
          <cell r="IQ861">
            <v>0</v>
          </cell>
          <cell r="IR861">
            <v>0</v>
          </cell>
          <cell r="IS861">
            <v>0</v>
          </cell>
          <cell r="IT861">
            <v>0</v>
          </cell>
          <cell r="IU861">
            <v>0</v>
          </cell>
          <cell r="IV861">
            <v>0</v>
          </cell>
          <cell r="IW861">
            <v>0</v>
          </cell>
          <cell r="IX861">
            <v>0</v>
          </cell>
          <cell r="IY861">
            <v>0</v>
          </cell>
          <cell r="IZ861">
            <v>0</v>
          </cell>
          <cell r="JA861">
            <v>0</v>
          </cell>
          <cell r="JB861">
            <v>0</v>
          </cell>
          <cell r="JC861">
            <v>0</v>
          </cell>
          <cell r="JD861">
            <v>0</v>
          </cell>
          <cell r="JE861">
            <v>0</v>
          </cell>
          <cell r="JF861">
            <v>0</v>
          </cell>
          <cell r="JG861">
            <v>0</v>
          </cell>
          <cell r="JH861">
            <v>0</v>
          </cell>
          <cell r="JI861">
            <v>0</v>
          </cell>
          <cell r="JJ861">
            <v>0</v>
          </cell>
          <cell r="JK861">
            <v>0</v>
          </cell>
          <cell r="JL861">
            <v>0</v>
          </cell>
          <cell r="JM861">
            <v>0</v>
          </cell>
          <cell r="JN861">
            <v>0</v>
          </cell>
          <cell r="JO861">
            <v>0</v>
          </cell>
          <cell r="JP861">
            <v>0</v>
          </cell>
          <cell r="JQ861">
            <v>0</v>
          </cell>
        </row>
        <row r="862">
          <cell r="D862" t="str">
            <v>LTC.SL.UTS._.___.BlackHills to Utah South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  <cell r="EJ862">
            <v>0</v>
          </cell>
          <cell r="EK862">
            <v>0</v>
          </cell>
          <cell r="EL862">
            <v>0</v>
          </cell>
          <cell r="EM862">
            <v>0</v>
          </cell>
          <cell r="EN862">
            <v>0</v>
          </cell>
          <cell r="EO862">
            <v>0</v>
          </cell>
          <cell r="EP862">
            <v>0</v>
          </cell>
          <cell r="EQ862">
            <v>0</v>
          </cell>
          <cell r="ER862">
            <v>0</v>
          </cell>
          <cell r="ES862">
            <v>0</v>
          </cell>
          <cell r="ET862">
            <v>0</v>
          </cell>
          <cell r="EU862">
            <v>0</v>
          </cell>
          <cell r="EV862">
            <v>0</v>
          </cell>
          <cell r="EW862">
            <v>0</v>
          </cell>
          <cell r="EX862">
            <v>0</v>
          </cell>
          <cell r="EY862">
            <v>0</v>
          </cell>
          <cell r="EZ862">
            <v>0</v>
          </cell>
          <cell r="FA862">
            <v>0</v>
          </cell>
          <cell r="FB862">
            <v>0</v>
          </cell>
          <cell r="FC862">
            <v>0</v>
          </cell>
          <cell r="FD862">
            <v>0</v>
          </cell>
          <cell r="FE862">
            <v>0</v>
          </cell>
          <cell r="FF862">
            <v>0</v>
          </cell>
          <cell r="FG862">
            <v>0</v>
          </cell>
          <cell r="FH862">
            <v>0</v>
          </cell>
          <cell r="FI862">
            <v>0</v>
          </cell>
          <cell r="FJ862">
            <v>0</v>
          </cell>
          <cell r="FK862">
            <v>0</v>
          </cell>
          <cell r="FL862">
            <v>0</v>
          </cell>
          <cell r="FM862">
            <v>0</v>
          </cell>
          <cell r="FN862">
            <v>0</v>
          </cell>
          <cell r="FO862">
            <v>0</v>
          </cell>
          <cell r="FP862">
            <v>0</v>
          </cell>
          <cell r="FQ862">
            <v>0</v>
          </cell>
          <cell r="FR862">
            <v>0</v>
          </cell>
          <cell r="FS862">
            <v>0</v>
          </cell>
          <cell r="FT862">
            <v>0</v>
          </cell>
          <cell r="FU862">
            <v>0</v>
          </cell>
          <cell r="FV862">
            <v>0</v>
          </cell>
          <cell r="FW862">
            <v>0</v>
          </cell>
          <cell r="FX862">
            <v>0</v>
          </cell>
          <cell r="FY862">
            <v>0</v>
          </cell>
          <cell r="FZ862">
            <v>0</v>
          </cell>
          <cell r="GA862">
            <v>0</v>
          </cell>
          <cell r="GB862">
            <v>0</v>
          </cell>
          <cell r="GC862">
            <v>0</v>
          </cell>
          <cell r="GD862">
            <v>0</v>
          </cell>
          <cell r="GE862">
            <v>0</v>
          </cell>
          <cell r="GF862">
            <v>0</v>
          </cell>
          <cell r="GG862">
            <v>0</v>
          </cell>
          <cell r="GH862">
            <v>0</v>
          </cell>
          <cell r="GI862">
            <v>0</v>
          </cell>
          <cell r="GJ862">
            <v>0</v>
          </cell>
          <cell r="GK862">
            <v>0</v>
          </cell>
          <cell r="GL862">
            <v>0</v>
          </cell>
          <cell r="GM862">
            <v>0</v>
          </cell>
          <cell r="GN862">
            <v>0</v>
          </cell>
          <cell r="GO862">
            <v>0</v>
          </cell>
          <cell r="GP862">
            <v>0</v>
          </cell>
          <cell r="GQ862">
            <v>0</v>
          </cell>
          <cell r="GR862">
            <v>0</v>
          </cell>
          <cell r="GS862">
            <v>0</v>
          </cell>
          <cell r="GT862">
            <v>0</v>
          </cell>
          <cell r="GU862">
            <v>0</v>
          </cell>
          <cell r="GV862">
            <v>0</v>
          </cell>
          <cell r="GW862">
            <v>0</v>
          </cell>
          <cell r="GX862">
            <v>0</v>
          </cell>
          <cell r="GY862">
            <v>0</v>
          </cell>
          <cell r="GZ862">
            <v>0</v>
          </cell>
          <cell r="HA862">
            <v>0</v>
          </cell>
          <cell r="HB862">
            <v>0</v>
          </cell>
          <cell r="HC862">
            <v>0</v>
          </cell>
          <cell r="HD862">
            <v>0</v>
          </cell>
          <cell r="HE862">
            <v>0</v>
          </cell>
          <cell r="HF862">
            <v>0</v>
          </cell>
          <cell r="HG862">
            <v>0</v>
          </cell>
          <cell r="HH862">
            <v>0</v>
          </cell>
          <cell r="HI862">
            <v>0</v>
          </cell>
          <cell r="HJ862">
            <v>0</v>
          </cell>
          <cell r="HK862">
            <v>0</v>
          </cell>
          <cell r="HL862">
            <v>0</v>
          </cell>
          <cell r="HM862">
            <v>0</v>
          </cell>
          <cell r="HN862">
            <v>0</v>
          </cell>
          <cell r="HO862">
            <v>0</v>
          </cell>
          <cell r="HP862">
            <v>0</v>
          </cell>
          <cell r="HQ862">
            <v>0</v>
          </cell>
          <cell r="HR862">
            <v>0</v>
          </cell>
          <cell r="HS862">
            <v>0</v>
          </cell>
          <cell r="HT862">
            <v>0</v>
          </cell>
          <cell r="HU862">
            <v>0</v>
          </cell>
          <cell r="HV862">
            <v>0</v>
          </cell>
          <cell r="HW862">
            <v>0</v>
          </cell>
          <cell r="HX862">
            <v>0</v>
          </cell>
          <cell r="HY862">
            <v>0</v>
          </cell>
          <cell r="HZ862">
            <v>0</v>
          </cell>
          <cell r="IA862">
            <v>0</v>
          </cell>
          <cell r="IB862">
            <v>0</v>
          </cell>
          <cell r="IC862">
            <v>0</v>
          </cell>
          <cell r="ID862">
            <v>0</v>
          </cell>
          <cell r="IE862">
            <v>0</v>
          </cell>
          <cell r="IF862">
            <v>0</v>
          </cell>
          <cell r="IG862">
            <v>0</v>
          </cell>
          <cell r="IH862">
            <v>0</v>
          </cell>
          <cell r="II862">
            <v>0</v>
          </cell>
          <cell r="IJ862">
            <v>0</v>
          </cell>
          <cell r="IK862">
            <v>0</v>
          </cell>
          <cell r="IL862">
            <v>0</v>
          </cell>
          <cell r="IM862">
            <v>0</v>
          </cell>
          <cell r="IN862">
            <v>0</v>
          </cell>
          <cell r="IO862">
            <v>0</v>
          </cell>
          <cell r="IP862">
            <v>0</v>
          </cell>
          <cell r="IQ862">
            <v>0</v>
          </cell>
          <cell r="IR862">
            <v>0</v>
          </cell>
          <cell r="IS862">
            <v>0</v>
          </cell>
          <cell r="IT862">
            <v>0</v>
          </cell>
          <cell r="IU862">
            <v>0</v>
          </cell>
          <cell r="IV862">
            <v>0</v>
          </cell>
          <cell r="IW862">
            <v>0</v>
          </cell>
          <cell r="IX862">
            <v>0</v>
          </cell>
          <cell r="IY862">
            <v>0</v>
          </cell>
          <cell r="IZ862">
            <v>0</v>
          </cell>
          <cell r="JA862">
            <v>0</v>
          </cell>
          <cell r="JB862">
            <v>0</v>
          </cell>
          <cell r="JC862">
            <v>0</v>
          </cell>
          <cell r="JD862">
            <v>0</v>
          </cell>
          <cell r="JE862">
            <v>0</v>
          </cell>
          <cell r="JF862">
            <v>0</v>
          </cell>
          <cell r="JG862">
            <v>0</v>
          </cell>
          <cell r="JH862">
            <v>0</v>
          </cell>
          <cell r="JI862">
            <v>0</v>
          </cell>
          <cell r="JJ862">
            <v>0</v>
          </cell>
          <cell r="JK862">
            <v>0</v>
          </cell>
          <cell r="JL862">
            <v>0</v>
          </cell>
          <cell r="JM862">
            <v>0</v>
          </cell>
          <cell r="JN862">
            <v>0</v>
          </cell>
          <cell r="JO862">
            <v>0</v>
          </cell>
          <cell r="JP862">
            <v>0</v>
          </cell>
          <cell r="JQ862">
            <v>0</v>
          </cell>
        </row>
        <row r="863">
          <cell r="D863" t="str">
            <v>LTC.SL.WYE._.___.BlackHills Loss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  <cell r="EJ863">
            <v>0</v>
          </cell>
          <cell r="EK863">
            <v>0</v>
          </cell>
          <cell r="EL863">
            <v>0</v>
          </cell>
          <cell r="EM863">
            <v>0</v>
          </cell>
          <cell r="EN863">
            <v>0</v>
          </cell>
          <cell r="EO863">
            <v>0</v>
          </cell>
          <cell r="EP863">
            <v>0</v>
          </cell>
          <cell r="EQ863">
            <v>0</v>
          </cell>
          <cell r="ER863">
            <v>0</v>
          </cell>
          <cell r="ES863">
            <v>0</v>
          </cell>
          <cell r="ET863">
            <v>0</v>
          </cell>
          <cell r="EU863">
            <v>0</v>
          </cell>
          <cell r="EV863">
            <v>0</v>
          </cell>
          <cell r="EW863">
            <v>0</v>
          </cell>
          <cell r="EX863">
            <v>0</v>
          </cell>
          <cell r="EY863">
            <v>0</v>
          </cell>
          <cell r="EZ863">
            <v>0</v>
          </cell>
          <cell r="FA863">
            <v>0</v>
          </cell>
          <cell r="FB863">
            <v>0</v>
          </cell>
          <cell r="FC863">
            <v>0</v>
          </cell>
          <cell r="FD863">
            <v>0</v>
          </cell>
          <cell r="FE863">
            <v>0</v>
          </cell>
          <cell r="FF863">
            <v>0</v>
          </cell>
          <cell r="FG863">
            <v>0</v>
          </cell>
          <cell r="FH863">
            <v>0</v>
          </cell>
          <cell r="FI863">
            <v>0</v>
          </cell>
          <cell r="FJ863">
            <v>0</v>
          </cell>
          <cell r="FK863">
            <v>0</v>
          </cell>
          <cell r="FL863">
            <v>0</v>
          </cell>
          <cell r="FM863">
            <v>0</v>
          </cell>
          <cell r="FN863">
            <v>0</v>
          </cell>
          <cell r="FO863">
            <v>0</v>
          </cell>
          <cell r="FP863">
            <v>0</v>
          </cell>
          <cell r="FQ863">
            <v>0</v>
          </cell>
          <cell r="FR863">
            <v>0</v>
          </cell>
          <cell r="FS863">
            <v>0</v>
          </cell>
          <cell r="FT863">
            <v>0</v>
          </cell>
          <cell r="FU863">
            <v>0</v>
          </cell>
          <cell r="FV863">
            <v>0</v>
          </cell>
          <cell r="FW863">
            <v>0</v>
          </cell>
          <cell r="FX863">
            <v>0</v>
          </cell>
          <cell r="FY863">
            <v>0</v>
          </cell>
          <cell r="FZ863">
            <v>0</v>
          </cell>
          <cell r="GA863">
            <v>0</v>
          </cell>
          <cell r="GB863">
            <v>0</v>
          </cell>
          <cell r="GC863">
            <v>0</v>
          </cell>
          <cell r="GD863">
            <v>0</v>
          </cell>
          <cell r="GE863">
            <v>0</v>
          </cell>
          <cell r="GF863">
            <v>0</v>
          </cell>
          <cell r="GG863">
            <v>0</v>
          </cell>
          <cell r="GH863">
            <v>0</v>
          </cell>
          <cell r="GI863">
            <v>0</v>
          </cell>
          <cell r="GJ863">
            <v>0</v>
          </cell>
          <cell r="GK863">
            <v>0</v>
          </cell>
          <cell r="GL863">
            <v>0</v>
          </cell>
          <cell r="GM863">
            <v>0</v>
          </cell>
          <cell r="GN863">
            <v>0</v>
          </cell>
          <cell r="GO863">
            <v>0</v>
          </cell>
          <cell r="GP863">
            <v>0</v>
          </cell>
          <cell r="GQ863">
            <v>0</v>
          </cell>
          <cell r="GR863">
            <v>0</v>
          </cell>
          <cell r="GS863">
            <v>0</v>
          </cell>
          <cell r="GT863">
            <v>0</v>
          </cell>
          <cell r="GU863">
            <v>0</v>
          </cell>
          <cell r="GV863">
            <v>0</v>
          </cell>
          <cell r="GW863">
            <v>0</v>
          </cell>
          <cell r="GX863">
            <v>0</v>
          </cell>
          <cell r="GY863">
            <v>0</v>
          </cell>
          <cell r="GZ863">
            <v>0</v>
          </cell>
          <cell r="HA863">
            <v>0</v>
          </cell>
          <cell r="HB863">
            <v>0</v>
          </cell>
          <cell r="HC863">
            <v>0</v>
          </cell>
          <cell r="HD863">
            <v>0</v>
          </cell>
          <cell r="HE863">
            <v>0</v>
          </cell>
          <cell r="HF863">
            <v>0</v>
          </cell>
          <cell r="HG863">
            <v>0</v>
          </cell>
          <cell r="HH863">
            <v>0</v>
          </cell>
          <cell r="HI863">
            <v>0</v>
          </cell>
          <cell r="HJ863">
            <v>0</v>
          </cell>
          <cell r="HK863">
            <v>0</v>
          </cell>
          <cell r="HL863">
            <v>0</v>
          </cell>
          <cell r="HM863">
            <v>0</v>
          </cell>
          <cell r="HN863">
            <v>0</v>
          </cell>
          <cell r="HO863">
            <v>0</v>
          </cell>
          <cell r="HP863">
            <v>0</v>
          </cell>
          <cell r="HQ863">
            <v>0</v>
          </cell>
          <cell r="HR863">
            <v>0</v>
          </cell>
          <cell r="HS863">
            <v>0</v>
          </cell>
          <cell r="HT863">
            <v>0</v>
          </cell>
          <cell r="HU863">
            <v>0</v>
          </cell>
          <cell r="HV863">
            <v>0</v>
          </cell>
          <cell r="HW863">
            <v>0</v>
          </cell>
          <cell r="HX863">
            <v>0</v>
          </cell>
          <cell r="HY863">
            <v>0</v>
          </cell>
          <cell r="HZ863">
            <v>0</v>
          </cell>
          <cell r="IA863">
            <v>0</v>
          </cell>
          <cell r="IB863">
            <v>0</v>
          </cell>
          <cell r="IC863">
            <v>0</v>
          </cell>
          <cell r="ID863">
            <v>0</v>
          </cell>
          <cell r="IE863">
            <v>0</v>
          </cell>
          <cell r="IF863">
            <v>0</v>
          </cell>
          <cell r="IG863">
            <v>0</v>
          </cell>
          <cell r="IH863">
            <v>0</v>
          </cell>
          <cell r="II863">
            <v>0</v>
          </cell>
          <cell r="IJ863">
            <v>0</v>
          </cell>
          <cell r="IK863">
            <v>0</v>
          </cell>
          <cell r="IL863">
            <v>0</v>
          </cell>
          <cell r="IM863">
            <v>0</v>
          </cell>
          <cell r="IN863">
            <v>0</v>
          </cell>
          <cell r="IO863">
            <v>0</v>
          </cell>
          <cell r="IP863">
            <v>0</v>
          </cell>
          <cell r="IQ863">
            <v>0</v>
          </cell>
          <cell r="IR863">
            <v>0</v>
          </cell>
          <cell r="IS863">
            <v>0</v>
          </cell>
          <cell r="IT863">
            <v>0</v>
          </cell>
          <cell r="IU863">
            <v>0</v>
          </cell>
          <cell r="IV863">
            <v>0</v>
          </cell>
          <cell r="IW863">
            <v>0</v>
          </cell>
          <cell r="IX863">
            <v>0</v>
          </cell>
          <cell r="IY863">
            <v>0</v>
          </cell>
          <cell r="IZ863">
            <v>0</v>
          </cell>
          <cell r="JA863">
            <v>0</v>
          </cell>
          <cell r="JB863">
            <v>0</v>
          </cell>
          <cell r="JC863">
            <v>0</v>
          </cell>
          <cell r="JD863">
            <v>0</v>
          </cell>
          <cell r="JE863">
            <v>0</v>
          </cell>
          <cell r="JF863">
            <v>0</v>
          </cell>
          <cell r="JG863">
            <v>0</v>
          </cell>
          <cell r="JH863">
            <v>0</v>
          </cell>
          <cell r="JI863">
            <v>0</v>
          </cell>
          <cell r="JJ863">
            <v>0</v>
          </cell>
          <cell r="JK863">
            <v>0</v>
          </cell>
          <cell r="JL863">
            <v>0</v>
          </cell>
          <cell r="JM863">
            <v>0</v>
          </cell>
          <cell r="JN863">
            <v>0</v>
          </cell>
          <cell r="JO863">
            <v>0</v>
          </cell>
          <cell r="JP863">
            <v>0</v>
          </cell>
          <cell r="JQ863">
            <v>0</v>
          </cell>
        </row>
        <row r="864">
          <cell r="D864" t="str">
            <v>LTC.SL.WYE._.___.BlackHills to Wyoming NE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  <cell r="EE864">
            <v>0</v>
          </cell>
          <cell r="EF864">
            <v>0</v>
          </cell>
          <cell r="EG864">
            <v>0</v>
          </cell>
          <cell r="EH864">
            <v>0</v>
          </cell>
          <cell r="EI864">
            <v>0</v>
          </cell>
          <cell r="EJ864">
            <v>0</v>
          </cell>
          <cell r="EK864">
            <v>0</v>
          </cell>
          <cell r="EL864">
            <v>0</v>
          </cell>
          <cell r="EM864">
            <v>0</v>
          </cell>
          <cell r="EN864">
            <v>0</v>
          </cell>
          <cell r="EO864">
            <v>0</v>
          </cell>
          <cell r="EP864">
            <v>0</v>
          </cell>
          <cell r="EQ864">
            <v>0</v>
          </cell>
          <cell r="ER864">
            <v>0</v>
          </cell>
          <cell r="ES864">
            <v>0</v>
          </cell>
          <cell r="ET864">
            <v>0</v>
          </cell>
          <cell r="EU864">
            <v>0</v>
          </cell>
          <cell r="EV864">
            <v>0</v>
          </cell>
          <cell r="EW864">
            <v>0</v>
          </cell>
          <cell r="EX864">
            <v>0</v>
          </cell>
          <cell r="EY864">
            <v>0</v>
          </cell>
          <cell r="EZ864">
            <v>0</v>
          </cell>
          <cell r="FA864">
            <v>0</v>
          </cell>
          <cell r="FB864">
            <v>0</v>
          </cell>
          <cell r="FC864">
            <v>0</v>
          </cell>
          <cell r="FD864">
            <v>0</v>
          </cell>
          <cell r="FE864">
            <v>0</v>
          </cell>
          <cell r="FF864">
            <v>0</v>
          </cell>
          <cell r="FG864">
            <v>0</v>
          </cell>
          <cell r="FH864">
            <v>0</v>
          </cell>
          <cell r="FI864">
            <v>0</v>
          </cell>
          <cell r="FJ864">
            <v>0</v>
          </cell>
          <cell r="FK864">
            <v>0</v>
          </cell>
          <cell r="FL864">
            <v>0</v>
          </cell>
          <cell r="FM864">
            <v>0</v>
          </cell>
          <cell r="FN864">
            <v>0</v>
          </cell>
          <cell r="FO864">
            <v>0</v>
          </cell>
          <cell r="FP864">
            <v>0</v>
          </cell>
          <cell r="FQ864">
            <v>0</v>
          </cell>
          <cell r="FR864">
            <v>0</v>
          </cell>
          <cell r="FS864">
            <v>0</v>
          </cell>
          <cell r="FT864">
            <v>0</v>
          </cell>
          <cell r="FU864">
            <v>0</v>
          </cell>
          <cell r="FV864">
            <v>0</v>
          </cell>
          <cell r="FW864">
            <v>0</v>
          </cell>
          <cell r="FX864">
            <v>0</v>
          </cell>
          <cell r="FY864">
            <v>0</v>
          </cell>
          <cell r="FZ864">
            <v>0</v>
          </cell>
          <cell r="GA864">
            <v>0</v>
          </cell>
          <cell r="GB864">
            <v>0</v>
          </cell>
          <cell r="GC864">
            <v>0</v>
          </cell>
          <cell r="GD864">
            <v>0</v>
          </cell>
          <cell r="GE864">
            <v>0</v>
          </cell>
          <cell r="GF864">
            <v>0</v>
          </cell>
          <cell r="GG864">
            <v>0</v>
          </cell>
          <cell r="GH864">
            <v>0</v>
          </cell>
          <cell r="GI864">
            <v>0</v>
          </cell>
          <cell r="GJ864">
            <v>0</v>
          </cell>
          <cell r="GK864">
            <v>0</v>
          </cell>
          <cell r="GL864">
            <v>0</v>
          </cell>
          <cell r="GM864">
            <v>0</v>
          </cell>
          <cell r="GN864">
            <v>0</v>
          </cell>
          <cell r="GO864">
            <v>0</v>
          </cell>
          <cell r="GP864">
            <v>0</v>
          </cell>
          <cell r="GQ864">
            <v>0</v>
          </cell>
          <cell r="GR864">
            <v>0</v>
          </cell>
          <cell r="GS864">
            <v>0</v>
          </cell>
          <cell r="GT864">
            <v>0</v>
          </cell>
          <cell r="GU864">
            <v>0</v>
          </cell>
          <cell r="GV864">
            <v>0</v>
          </cell>
          <cell r="GW864">
            <v>0</v>
          </cell>
          <cell r="GX864">
            <v>0</v>
          </cell>
          <cell r="GY864">
            <v>0</v>
          </cell>
          <cell r="GZ864">
            <v>0</v>
          </cell>
          <cell r="HA864">
            <v>0</v>
          </cell>
          <cell r="HB864">
            <v>0</v>
          </cell>
          <cell r="HC864">
            <v>0</v>
          </cell>
          <cell r="HD864">
            <v>0</v>
          </cell>
          <cell r="HE864">
            <v>0</v>
          </cell>
          <cell r="HF864">
            <v>0</v>
          </cell>
          <cell r="HG864">
            <v>0</v>
          </cell>
          <cell r="HH864">
            <v>0</v>
          </cell>
          <cell r="HI864">
            <v>0</v>
          </cell>
          <cell r="HJ864">
            <v>0</v>
          </cell>
          <cell r="HK864">
            <v>0</v>
          </cell>
          <cell r="HL864">
            <v>0</v>
          </cell>
          <cell r="HM864">
            <v>0</v>
          </cell>
          <cell r="HN864">
            <v>0</v>
          </cell>
          <cell r="HO864">
            <v>0</v>
          </cell>
          <cell r="HP864">
            <v>0</v>
          </cell>
          <cell r="HQ864">
            <v>0</v>
          </cell>
          <cell r="HR864">
            <v>0</v>
          </cell>
          <cell r="HS864">
            <v>0</v>
          </cell>
          <cell r="HT864">
            <v>0</v>
          </cell>
          <cell r="HU864">
            <v>0</v>
          </cell>
          <cell r="HV864">
            <v>0</v>
          </cell>
          <cell r="HW864">
            <v>0</v>
          </cell>
          <cell r="HX864">
            <v>0</v>
          </cell>
          <cell r="HY864">
            <v>0</v>
          </cell>
          <cell r="HZ864">
            <v>0</v>
          </cell>
          <cell r="IA864">
            <v>0</v>
          </cell>
          <cell r="IB864">
            <v>0</v>
          </cell>
          <cell r="IC864">
            <v>0</v>
          </cell>
          <cell r="ID864">
            <v>0</v>
          </cell>
          <cell r="IE864">
            <v>0</v>
          </cell>
          <cell r="IF864">
            <v>0</v>
          </cell>
          <cell r="IG864">
            <v>0</v>
          </cell>
          <cell r="IH864">
            <v>0</v>
          </cell>
          <cell r="II864">
            <v>0</v>
          </cell>
          <cell r="IJ864">
            <v>0</v>
          </cell>
          <cell r="IK864">
            <v>0</v>
          </cell>
          <cell r="IL864">
            <v>0</v>
          </cell>
          <cell r="IM864">
            <v>0</v>
          </cell>
          <cell r="IN864">
            <v>0</v>
          </cell>
          <cell r="IO864">
            <v>0</v>
          </cell>
          <cell r="IP864">
            <v>0</v>
          </cell>
          <cell r="IQ864">
            <v>0</v>
          </cell>
          <cell r="IR864">
            <v>0</v>
          </cell>
          <cell r="IS864">
            <v>0</v>
          </cell>
          <cell r="IT864">
            <v>0</v>
          </cell>
          <cell r="IU864">
            <v>0</v>
          </cell>
          <cell r="IV864">
            <v>0</v>
          </cell>
          <cell r="IW864">
            <v>0</v>
          </cell>
          <cell r="IX864">
            <v>0</v>
          </cell>
          <cell r="IY864">
            <v>0</v>
          </cell>
          <cell r="IZ864">
            <v>0</v>
          </cell>
          <cell r="JA864">
            <v>0</v>
          </cell>
          <cell r="JB864">
            <v>0</v>
          </cell>
          <cell r="JC864">
            <v>0</v>
          </cell>
          <cell r="JD864">
            <v>0</v>
          </cell>
          <cell r="JE864">
            <v>0</v>
          </cell>
          <cell r="JF864">
            <v>0</v>
          </cell>
          <cell r="JG864">
            <v>0</v>
          </cell>
          <cell r="JH864">
            <v>0</v>
          </cell>
          <cell r="JI864">
            <v>0</v>
          </cell>
          <cell r="JJ864">
            <v>0</v>
          </cell>
          <cell r="JK864">
            <v>0</v>
          </cell>
          <cell r="JL864">
            <v>0</v>
          </cell>
          <cell r="JM864">
            <v>0</v>
          </cell>
          <cell r="JN864">
            <v>0</v>
          </cell>
          <cell r="JO864">
            <v>0</v>
          </cell>
          <cell r="JP864">
            <v>0</v>
          </cell>
          <cell r="JQ864">
            <v>0</v>
          </cell>
        </row>
        <row r="865">
          <cell r="D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  <cell r="EJ865">
            <v>0</v>
          </cell>
          <cell r="EK865">
            <v>0</v>
          </cell>
          <cell r="EL865">
            <v>0</v>
          </cell>
          <cell r="EM865">
            <v>0</v>
          </cell>
          <cell r="EN865">
            <v>0</v>
          </cell>
          <cell r="EO865">
            <v>0</v>
          </cell>
          <cell r="EP865">
            <v>0</v>
          </cell>
          <cell r="EQ865">
            <v>0</v>
          </cell>
          <cell r="ER865">
            <v>0</v>
          </cell>
          <cell r="ES865">
            <v>0</v>
          </cell>
          <cell r="ET865">
            <v>0</v>
          </cell>
          <cell r="EU865">
            <v>0</v>
          </cell>
          <cell r="EV865">
            <v>0</v>
          </cell>
          <cell r="EW865">
            <v>0</v>
          </cell>
          <cell r="EX865">
            <v>0</v>
          </cell>
          <cell r="EY865">
            <v>0</v>
          </cell>
          <cell r="EZ865">
            <v>0</v>
          </cell>
          <cell r="FA865">
            <v>0</v>
          </cell>
          <cell r="FB865">
            <v>0</v>
          </cell>
          <cell r="FC865">
            <v>0</v>
          </cell>
          <cell r="FD865">
            <v>0</v>
          </cell>
          <cell r="FE865">
            <v>0</v>
          </cell>
          <cell r="FF865">
            <v>0</v>
          </cell>
          <cell r="FG865">
            <v>0</v>
          </cell>
          <cell r="FH865">
            <v>0</v>
          </cell>
          <cell r="FI865">
            <v>0</v>
          </cell>
          <cell r="FJ865">
            <v>0</v>
          </cell>
          <cell r="FK865">
            <v>0</v>
          </cell>
          <cell r="FL865">
            <v>0</v>
          </cell>
          <cell r="FM865">
            <v>0</v>
          </cell>
          <cell r="FN865">
            <v>0</v>
          </cell>
          <cell r="FO865">
            <v>0</v>
          </cell>
          <cell r="FP865">
            <v>0</v>
          </cell>
          <cell r="FQ865">
            <v>0</v>
          </cell>
          <cell r="FR865">
            <v>0</v>
          </cell>
          <cell r="FS865">
            <v>0</v>
          </cell>
          <cell r="FT865">
            <v>0</v>
          </cell>
          <cell r="FU865">
            <v>0</v>
          </cell>
          <cell r="FV865">
            <v>0</v>
          </cell>
          <cell r="FW865">
            <v>0</v>
          </cell>
          <cell r="FX865">
            <v>0</v>
          </cell>
          <cell r="FY865">
            <v>0</v>
          </cell>
          <cell r="FZ865">
            <v>0</v>
          </cell>
          <cell r="GA865">
            <v>0</v>
          </cell>
          <cell r="GB865">
            <v>0</v>
          </cell>
          <cell r="GC865">
            <v>0</v>
          </cell>
          <cell r="GD865">
            <v>0</v>
          </cell>
          <cell r="GE865">
            <v>0</v>
          </cell>
          <cell r="GF865">
            <v>0</v>
          </cell>
          <cell r="GG865">
            <v>0</v>
          </cell>
          <cell r="GH865">
            <v>0</v>
          </cell>
          <cell r="GI865">
            <v>0</v>
          </cell>
          <cell r="GJ865">
            <v>0</v>
          </cell>
          <cell r="GK865">
            <v>0</v>
          </cell>
          <cell r="GL865">
            <v>0</v>
          </cell>
          <cell r="GM865">
            <v>0</v>
          </cell>
          <cell r="GN865">
            <v>0</v>
          </cell>
          <cell r="GO865">
            <v>0</v>
          </cell>
          <cell r="GP865">
            <v>0</v>
          </cell>
          <cell r="GQ865">
            <v>0</v>
          </cell>
          <cell r="GR865">
            <v>0</v>
          </cell>
          <cell r="GS865">
            <v>0</v>
          </cell>
          <cell r="GT865">
            <v>0</v>
          </cell>
          <cell r="GU865">
            <v>0</v>
          </cell>
          <cell r="GV865">
            <v>0</v>
          </cell>
          <cell r="GW865">
            <v>0</v>
          </cell>
          <cell r="GX865">
            <v>0</v>
          </cell>
          <cell r="GY865">
            <v>0</v>
          </cell>
          <cell r="GZ865">
            <v>0</v>
          </cell>
          <cell r="HA865">
            <v>0</v>
          </cell>
          <cell r="HB865">
            <v>0</v>
          </cell>
          <cell r="HC865">
            <v>0</v>
          </cell>
          <cell r="HD865">
            <v>0</v>
          </cell>
          <cell r="HE865">
            <v>0</v>
          </cell>
          <cell r="HF865">
            <v>0</v>
          </cell>
          <cell r="HG865">
            <v>0</v>
          </cell>
          <cell r="HH865">
            <v>0</v>
          </cell>
          <cell r="HI865">
            <v>0</v>
          </cell>
          <cell r="HJ865">
            <v>0</v>
          </cell>
          <cell r="HK865">
            <v>0</v>
          </cell>
          <cell r="HL865">
            <v>0</v>
          </cell>
          <cell r="HM865">
            <v>0</v>
          </cell>
          <cell r="HN865">
            <v>0</v>
          </cell>
          <cell r="HO865">
            <v>0</v>
          </cell>
          <cell r="HP865">
            <v>0</v>
          </cell>
          <cell r="HQ865">
            <v>0</v>
          </cell>
          <cell r="HR865">
            <v>0</v>
          </cell>
          <cell r="HS865">
            <v>0</v>
          </cell>
          <cell r="HT865">
            <v>0</v>
          </cell>
          <cell r="HU865">
            <v>0</v>
          </cell>
          <cell r="HV865">
            <v>0</v>
          </cell>
          <cell r="HW865">
            <v>0</v>
          </cell>
          <cell r="HX865">
            <v>0</v>
          </cell>
          <cell r="HY865">
            <v>0</v>
          </cell>
          <cell r="HZ865">
            <v>0</v>
          </cell>
          <cell r="IA865">
            <v>0</v>
          </cell>
          <cell r="IB865">
            <v>0</v>
          </cell>
          <cell r="IC865">
            <v>0</v>
          </cell>
          <cell r="ID865">
            <v>0</v>
          </cell>
          <cell r="IE865">
            <v>0</v>
          </cell>
          <cell r="IF865">
            <v>0</v>
          </cell>
          <cell r="IG865">
            <v>0</v>
          </cell>
          <cell r="IH865">
            <v>0</v>
          </cell>
          <cell r="II865">
            <v>0</v>
          </cell>
          <cell r="IJ865">
            <v>0</v>
          </cell>
          <cell r="IK865">
            <v>0</v>
          </cell>
          <cell r="IL865">
            <v>0</v>
          </cell>
          <cell r="IM865">
            <v>0</v>
          </cell>
          <cell r="IN865">
            <v>0</v>
          </cell>
          <cell r="IO865">
            <v>0</v>
          </cell>
          <cell r="IP865">
            <v>0</v>
          </cell>
          <cell r="IQ865">
            <v>0</v>
          </cell>
          <cell r="IR865">
            <v>0</v>
          </cell>
          <cell r="IS865">
            <v>0</v>
          </cell>
          <cell r="IT865">
            <v>0</v>
          </cell>
          <cell r="IU865">
            <v>0</v>
          </cell>
          <cell r="IV865">
            <v>0</v>
          </cell>
          <cell r="IW865">
            <v>0</v>
          </cell>
          <cell r="IX865">
            <v>0</v>
          </cell>
          <cell r="IY865">
            <v>0</v>
          </cell>
          <cell r="IZ865">
            <v>0</v>
          </cell>
          <cell r="JA865">
            <v>0</v>
          </cell>
          <cell r="JB865">
            <v>0</v>
          </cell>
          <cell r="JC865">
            <v>0</v>
          </cell>
          <cell r="JD865">
            <v>0</v>
          </cell>
          <cell r="JE865">
            <v>0</v>
          </cell>
          <cell r="JF865">
            <v>0</v>
          </cell>
          <cell r="JG865">
            <v>0</v>
          </cell>
          <cell r="JH865">
            <v>0</v>
          </cell>
          <cell r="JI865">
            <v>0</v>
          </cell>
          <cell r="JJ865">
            <v>0</v>
          </cell>
          <cell r="JK865">
            <v>0</v>
          </cell>
          <cell r="JL865">
            <v>0</v>
          </cell>
          <cell r="JM865">
            <v>0</v>
          </cell>
          <cell r="JN865">
            <v>0</v>
          </cell>
          <cell r="JO865">
            <v>0</v>
          </cell>
          <cell r="JP865">
            <v>0</v>
          </cell>
          <cell r="JQ865">
            <v>0</v>
          </cell>
        </row>
        <row r="866">
          <cell r="D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  <cell r="EE866">
            <v>0</v>
          </cell>
          <cell r="EF866">
            <v>0</v>
          </cell>
          <cell r="EG866">
            <v>0</v>
          </cell>
          <cell r="EH866">
            <v>0</v>
          </cell>
          <cell r="EI866">
            <v>0</v>
          </cell>
          <cell r="EJ866">
            <v>0</v>
          </cell>
          <cell r="EK866">
            <v>0</v>
          </cell>
          <cell r="EL866">
            <v>0</v>
          </cell>
          <cell r="EM866">
            <v>0</v>
          </cell>
          <cell r="EN866">
            <v>0</v>
          </cell>
          <cell r="EO866">
            <v>0</v>
          </cell>
          <cell r="EP866">
            <v>0</v>
          </cell>
          <cell r="EQ866">
            <v>0</v>
          </cell>
          <cell r="ER866">
            <v>0</v>
          </cell>
          <cell r="ES866">
            <v>0</v>
          </cell>
          <cell r="ET866">
            <v>0</v>
          </cell>
          <cell r="EU866">
            <v>0</v>
          </cell>
          <cell r="EV866">
            <v>0</v>
          </cell>
          <cell r="EW866">
            <v>0</v>
          </cell>
          <cell r="EX866">
            <v>0</v>
          </cell>
          <cell r="EY866">
            <v>0</v>
          </cell>
          <cell r="EZ866">
            <v>0</v>
          </cell>
          <cell r="FA866">
            <v>0</v>
          </cell>
          <cell r="FB866">
            <v>0</v>
          </cell>
          <cell r="FC866">
            <v>0</v>
          </cell>
          <cell r="FD866">
            <v>0</v>
          </cell>
          <cell r="FE866">
            <v>0</v>
          </cell>
          <cell r="FF866">
            <v>0</v>
          </cell>
          <cell r="FG866">
            <v>0</v>
          </cell>
          <cell r="FH866">
            <v>0</v>
          </cell>
          <cell r="FI866">
            <v>0</v>
          </cell>
          <cell r="FJ866">
            <v>0</v>
          </cell>
          <cell r="FK866">
            <v>0</v>
          </cell>
          <cell r="FL866">
            <v>0</v>
          </cell>
          <cell r="FM866">
            <v>0</v>
          </cell>
          <cell r="FN866">
            <v>0</v>
          </cell>
          <cell r="FO866">
            <v>0</v>
          </cell>
          <cell r="FP866">
            <v>0</v>
          </cell>
          <cell r="FQ866">
            <v>0</v>
          </cell>
          <cell r="FR866">
            <v>0</v>
          </cell>
          <cell r="FS866">
            <v>0</v>
          </cell>
          <cell r="FT866">
            <v>0</v>
          </cell>
          <cell r="FU866">
            <v>0</v>
          </cell>
          <cell r="FV866">
            <v>0</v>
          </cell>
          <cell r="FW866">
            <v>0</v>
          </cell>
          <cell r="FX866">
            <v>0</v>
          </cell>
          <cell r="FY866">
            <v>0</v>
          </cell>
          <cell r="FZ866">
            <v>0</v>
          </cell>
          <cell r="GA866">
            <v>0</v>
          </cell>
          <cell r="GB866">
            <v>0</v>
          </cell>
          <cell r="GC866">
            <v>0</v>
          </cell>
          <cell r="GD866">
            <v>0</v>
          </cell>
          <cell r="GE866">
            <v>0</v>
          </cell>
          <cell r="GF866">
            <v>0</v>
          </cell>
          <cell r="GG866">
            <v>0</v>
          </cell>
          <cell r="GH866">
            <v>0</v>
          </cell>
          <cell r="GI866">
            <v>0</v>
          </cell>
          <cell r="GJ866">
            <v>0</v>
          </cell>
          <cell r="GK866">
            <v>0</v>
          </cell>
          <cell r="GL866">
            <v>0</v>
          </cell>
          <cell r="GM866">
            <v>0</v>
          </cell>
          <cell r="GN866">
            <v>0</v>
          </cell>
          <cell r="GO866">
            <v>0</v>
          </cell>
          <cell r="GP866">
            <v>0</v>
          </cell>
          <cell r="GQ866">
            <v>0</v>
          </cell>
          <cell r="GR866">
            <v>0</v>
          </cell>
          <cell r="GS866">
            <v>0</v>
          </cell>
          <cell r="GT866">
            <v>0</v>
          </cell>
          <cell r="GU866">
            <v>0</v>
          </cell>
          <cell r="GV866">
            <v>0</v>
          </cell>
          <cell r="GW866">
            <v>0</v>
          </cell>
          <cell r="GX866">
            <v>0</v>
          </cell>
          <cell r="GY866">
            <v>0</v>
          </cell>
          <cell r="GZ866">
            <v>0</v>
          </cell>
          <cell r="HA866">
            <v>0</v>
          </cell>
          <cell r="HB866">
            <v>0</v>
          </cell>
          <cell r="HC866">
            <v>0</v>
          </cell>
          <cell r="HD866">
            <v>0</v>
          </cell>
          <cell r="HE866">
            <v>0</v>
          </cell>
          <cell r="HF866">
            <v>0</v>
          </cell>
          <cell r="HG866">
            <v>0</v>
          </cell>
          <cell r="HH866">
            <v>0</v>
          </cell>
          <cell r="HI866">
            <v>0</v>
          </cell>
          <cell r="HJ866">
            <v>0</v>
          </cell>
          <cell r="HK866">
            <v>0</v>
          </cell>
          <cell r="HL866">
            <v>0</v>
          </cell>
          <cell r="HM866">
            <v>0</v>
          </cell>
          <cell r="HN866">
            <v>0</v>
          </cell>
          <cell r="HO866">
            <v>0</v>
          </cell>
          <cell r="HP866">
            <v>0</v>
          </cell>
          <cell r="HQ866">
            <v>0</v>
          </cell>
          <cell r="HR866">
            <v>0</v>
          </cell>
          <cell r="HS866">
            <v>0</v>
          </cell>
          <cell r="HT866">
            <v>0</v>
          </cell>
          <cell r="HU866">
            <v>0</v>
          </cell>
          <cell r="HV866">
            <v>0</v>
          </cell>
          <cell r="HW866">
            <v>0</v>
          </cell>
          <cell r="HX866">
            <v>0</v>
          </cell>
          <cell r="HY866">
            <v>0</v>
          </cell>
          <cell r="HZ866">
            <v>0</v>
          </cell>
          <cell r="IA866">
            <v>0</v>
          </cell>
          <cell r="IB866">
            <v>0</v>
          </cell>
          <cell r="IC866">
            <v>0</v>
          </cell>
          <cell r="ID866">
            <v>0</v>
          </cell>
          <cell r="IE866">
            <v>0</v>
          </cell>
          <cell r="IF866">
            <v>0</v>
          </cell>
          <cell r="IG866">
            <v>0</v>
          </cell>
          <cell r="IH866">
            <v>0</v>
          </cell>
          <cell r="II866">
            <v>0</v>
          </cell>
          <cell r="IJ866">
            <v>0</v>
          </cell>
          <cell r="IK866">
            <v>0</v>
          </cell>
          <cell r="IL866">
            <v>0</v>
          </cell>
          <cell r="IM866">
            <v>0</v>
          </cell>
          <cell r="IN866">
            <v>0</v>
          </cell>
          <cell r="IO866">
            <v>0</v>
          </cell>
          <cell r="IP866">
            <v>0</v>
          </cell>
          <cell r="IQ866">
            <v>0</v>
          </cell>
          <cell r="IR866">
            <v>0</v>
          </cell>
          <cell r="IS866">
            <v>0</v>
          </cell>
          <cell r="IT866">
            <v>0</v>
          </cell>
          <cell r="IU866">
            <v>0</v>
          </cell>
          <cell r="IV866">
            <v>0</v>
          </cell>
          <cell r="IW866">
            <v>0</v>
          </cell>
          <cell r="IX866">
            <v>0</v>
          </cell>
          <cell r="IY866">
            <v>0</v>
          </cell>
          <cell r="IZ866">
            <v>0</v>
          </cell>
          <cell r="JA866">
            <v>0</v>
          </cell>
          <cell r="JB866">
            <v>0</v>
          </cell>
          <cell r="JC866">
            <v>0</v>
          </cell>
          <cell r="JD866">
            <v>0</v>
          </cell>
          <cell r="JE866">
            <v>0</v>
          </cell>
          <cell r="JF866">
            <v>0</v>
          </cell>
          <cell r="JG866">
            <v>0</v>
          </cell>
          <cell r="JH866">
            <v>0</v>
          </cell>
          <cell r="JI866">
            <v>0</v>
          </cell>
          <cell r="JJ866">
            <v>0</v>
          </cell>
          <cell r="JK866">
            <v>0</v>
          </cell>
          <cell r="JL866">
            <v>0</v>
          </cell>
          <cell r="JM866">
            <v>0</v>
          </cell>
          <cell r="JN866">
            <v>0</v>
          </cell>
          <cell r="JO866">
            <v>0</v>
          </cell>
          <cell r="JP866">
            <v>0</v>
          </cell>
          <cell r="JQ866">
            <v>0</v>
          </cell>
        </row>
        <row r="867">
          <cell r="D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  <cell r="EJ867">
            <v>0</v>
          </cell>
          <cell r="EK867">
            <v>0</v>
          </cell>
          <cell r="EL867">
            <v>0</v>
          </cell>
          <cell r="EM867">
            <v>0</v>
          </cell>
          <cell r="EN867">
            <v>0</v>
          </cell>
          <cell r="EO867">
            <v>0</v>
          </cell>
          <cell r="EP867">
            <v>0</v>
          </cell>
          <cell r="EQ867">
            <v>0</v>
          </cell>
          <cell r="ER867">
            <v>0</v>
          </cell>
          <cell r="ES867">
            <v>0</v>
          </cell>
          <cell r="ET867">
            <v>0</v>
          </cell>
          <cell r="EU867">
            <v>0</v>
          </cell>
          <cell r="EV867">
            <v>0</v>
          </cell>
          <cell r="EW867">
            <v>0</v>
          </cell>
          <cell r="EX867">
            <v>0</v>
          </cell>
          <cell r="EY867">
            <v>0</v>
          </cell>
          <cell r="EZ867">
            <v>0</v>
          </cell>
          <cell r="FA867">
            <v>0</v>
          </cell>
          <cell r="FB867">
            <v>0</v>
          </cell>
          <cell r="FC867">
            <v>0</v>
          </cell>
          <cell r="FD867">
            <v>0</v>
          </cell>
          <cell r="FE867">
            <v>0</v>
          </cell>
          <cell r="FF867">
            <v>0</v>
          </cell>
          <cell r="FG867">
            <v>0</v>
          </cell>
          <cell r="FH867">
            <v>0</v>
          </cell>
          <cell r="FI867">
            <v>0</v>
          </cell>
          <cell r="FJ867">
            <v>0</v>
          </cell>
          <cell r="FK867">
            <v>0</v>
          </cell>
          <cell r="FL867">
            <v>0</v>
          </cell>
          <cell r="FM867">
            <v>0</v>
          </cell>
          <cell r="FN867">
            <v>0</v>
          </cell>
          <cell r="FO867">
            <v>0</v>
          </cell>
          <cell r="FP867">
            <v>0</v>
          </cell>
          <cell r="FQ867">
            <v>0</v>
          </cell>
          <cell r="FR867">
            <v>0</v>
          </cell>
          <cell r="FS867">
            <v>0</v>
          </cell>
          <cell r="FT867">
            <v>0</v>
          </cell>
          <cell r="FU867">
            <v>0</v>
          </cell>
          <cell r="FV867">
            <v>0</v>
          </cell>
          <cell r="FW867">
            <v>0</v>
          </cell>
          <cell r="FX867">
            <v>0</v>
          </cell>
          <cell r="FY867">
            <v>0</v>
          </cell>
          <cell r="FZ867">
            <v>0</v>
          </cell>
          <cell r="GA867">
            <v>0</v>
          </cell>
          <cell r="GB867">
            <v>0</v>
          </cell>
          <cell r="GC867">
            <v>0</v>
          </cell>
          <cell r="GD867">
            <v>0</v>
          </cell>
          <cell r="GE867">
            <v>0</v>
          </cell>
          <cell r="GF867">
            <v>0</v>
          </cell>
          <cell r="GG867">
            <v>0</v>
          </cell>
          <cell r="GH867">
            <v>0</v>
          </cell>
          <cell r="GI867">
            <v>0</v>
          </cell>
          <cell r="GJ867">
            <v>0</v>
          </cell>
          <cell r="GK867">
            <v>0</v>
          </cell>
          <cell r="GL867">
            <v>0</v>
          </cell>
          <cell r="GM867">
            <v>0</v>
          </cell>
          <cell r="GN867">
            <v>0</v>
          </cell>
          <cell r="GO867">
            <v>0</v>
          </cell>
          <cell r="GP867">
            <v>0</v>
          </cell>
          <cell r="GQ867">
            <v>0</v>
          </cell>
          <cell r="GR867">
            <v>0</v>
          </cell>
          <cell r="GS867">
            <v>0</v>
          </cell>
          <cell r="GT867">
            <v>0</v>
          </cell>
          <cell r="GU867">
            <v>0</v>
          </cell>
          <cell r="GV867">
            <v>0</v>
          </cell>
          <cell r="GW867">
            <v>0</v>
          </cell>
          <cell r="GX867">
            <v>0</v>
          </cell>
          <cell r="GY867">
            <v>0</v>
          </cell>
          <cell r="GZ867">
            <v>0</v>
          </cell>
          <cell r="HA867">
            <v>0</v>
          </cell>
          <cell r="HB867">
            <v>0</v>
          </cell>
          <cell r="HC867">
            <v>0</v>
          </cell>
          <cell r="HD867">
            <v>0</v>
          </cell>
          <cell r="HE867">
            <v>0</v>
          </cell>
          <cell r="HF867">
            <v>0</v>
          </cell>
          <cell r="HG867">
            <v>0</v>
          </cell>
          <cell r="HH867">
            <v>0</v>
          </cell>
          <cell r="HI867">
            <v>0</v>
          </cell>
          <cell r="HJ867">
            <v>0</v>
          </cell>
          <cell r="HK867">
            <v>0</v>
          </cell>
          <cell r="HL867">
            <v>0</v>
          </cell>
          <cell r="HM867">
            <v>0</v>
          </cell>
          <cell r="HN867">
            <v>0</v>
          </cell>
          <cell r="HO867">
            <v>0</v>
          </cell>
          <cell r="HP867">
            <v>0</v>
          </cell>
          <cell r="HQ867">
            <v>0</v>
          </cell>
          <cell r="HR867">
            <v>0</v>
          </cell>
          <cell r="HS867">
            <v>0</v>
          </cell>
          <cell r="HT867">
            <v>0</v>
          </cell>
          <cell r="HU867">
            <v>0</v>
          </cell>
          <cell r="HV867">
            <v>0</v>
          </cell>
          <cell r="HW867">
            <v>0</v>
          </cell>
          <cell r="HX867">
            <v>0</v>
          </cell>
          <cell r="HY867">
            <v>0</v>
          </cell>
          <cell r="HZ867">
            <v>0</v>
          </cell>
          <cell r="IA867">
            <v>0</v>
          </cell>
          <cell r="IB867">
            <v>0</v>
          </cell>
          <cell r="IC867">
            <v>0</v>
          </cell>
          <cell r="ID867">
            <v>0</v>
          </cell>
          <cell r="IE867">
            <v>0</v>
          </cell>
          <cell r="IF867">
            <v>0</v>
          </cell>
          <cell r="IG867">
            <v>0</v>
          </cell>
          <cell r="IH867">
            <v>0</v>
          </cell>
          <cell r="II867">
            <v>0</v>
          </cell>
          <cell r="IJ867">
            <v>0</v>
          </cell>
          <cell r="IK867">
            <v>0</v>
          </cell>
          <cell r="IL867">
            <v>0</v>
          </cell>
          <cell r="IM867">
            <v>0</v>
          </cell>
          <cell r="IN867">
            <v>0</v>
          </cell>
          <cell r="IO867">
            <v>0</v>
          </cell>
          <cell r="IP867">
            <v>0</v>
          </cell>
          <cell r="IQ867">
            <v>0</v>
          </cell>
          <cell r="IR867">
            <v>0</v>
          </cell>
          <cell r="IS867">
            <v>0</v>
          </cell>
          <cell r="IT867">
            <v>0</v>
          </cell>
          <cell r="IU867">
            <v>0</v>
          </cell>
          <cell r="IV867">
            <v>0</v>
          </cell>
          <cell r="IW867">
            <v>0</v>
          </cell>
          <cell r="IX867">
            <v>0</v>
          </cell>
          <cell r="IY867">
            <v>0</v>
          </cell>
          <cell r="IZ867">
            <v>0</v>
          </cell>
          <cell r="JA867">
            <v>0</v>
          </cell>
          <cell r="JB867">
            <v>0</v>
          </cell>
          <cell r="JC867">
            <v>0</v>
          </cell>
          <cell r="JD867">
            <v>0</v>
          </cell>
          <cell r="JE867">
            <v>0</v>
          </cell>
          <cell r="JF867">
            <v>0</v>
          </cell>
          <cell r="JG867">
            <v>0</v>
          </cell>
          <cell r="JH867">
            <v>0</v>
          </cell>
          <cell r="JI867">
            <v>0</v>
          </cell>
          <cell r="JJ867">
            <v>0</v>
          </cell>
          <cell r="JK867">
            <v>0</v>
          </cell>
          <cell r="JL867">
            <v>0</v>
          </cell>
          <cell r="JM867">
            <v>0</v>
          </cell>
          <cell r="JN867">
            <v>0</v>
          </cell>
          <cell r="JO867">
            <v>0</v>
          </cell>
          <cell r="JP867">
            <v>0</v>
          </cell>
          <cell r="JQ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  <cell r="EE868">
            <v>0</v>
          </cell>
          <cell r="EF868">
            <v>0</v>
          </cell>
          <cell r="EG868">
            <v>0</v>
          </cell>
          <cell r="EH868">
            <v>0</v>
          </cell>
          <cell r="EI868">
            <v>0</v>
          </cell>
          <cell r="EJ868">
            <v>0</v>
          </cell>
          <cell r="EK868">
            <v>0</v>
          </cell>
          <cell r="EL868">
            <v>0</v>
          </cell>
          <cell r="EM868">
            <v>0</v>
          </cell>
          <cell r="EN868">
            <v>0</v>
          </cell>
          <cell r="EO868">
            <v>0</v>
          </cell>
          <cell r="EP868">
            <v>0</v>
          </cell>
          <cell r="EQ868">
            <v>0</v>
          </cell>
          <cell r="ER868">
            <v>0</v>
          </cell>
          <cell r="ES868">
            <v>0</v>
          </cell>
          <cell r="ET868">
            <v>0</v>
          </cell>
          <cell r="EU868">
            <v>0</v>
          </cell>
          <cell r="EV868">
            <v>0</v>
          </cell>
          <cell r="EW868">
            <v>0</v>
          </cell>
          <cell r="EX868">
            <v>0</v>
          </cell>
          <cell r="EY868">
            <v>0</v>
          </cell>
          <cell r="EZ868">
            <v>0</v>
          </cell>
          <cell r="FA868">
            <v>0</v>
          </cell>
          <cell r="FB868">
            <v>0</v>
          </cell>
          <cell r="FC868">
            <v>0</v>
          </cell>
          <cell r="FD868">
            <v>0</v>
          </cell>
          <cell r="FE868">
            <v>0</v>
          </cell>
          <cell r="FF868">
            <v>0</v>
          </cell>
          <cell r="FG868">
            <v>0</v>
          </cell>
          <cell r="FH868">
            <v>0</v>
          </cell>
          <cell r="FI868">
            <v>0</v>
          </cell>
          <cell r="FJ868">
            <v>0</v>
          </cell>
          <cell r="FK868">
            <v>0</v>
          </cell>
          <cell r="FL868">
            <v>0</v>
          </cell>
          <cell r="FM868">
            <v>0</v>
          </cell>
          <cell r="FN868">
            <v>0</v>
          </cell>
          <cell r="FO868">
            <v>0</v>
          </cell>
          <cell r="FP868">
            <v>0</v>
          </cell>
          <cell r="FQ868">
            <v>0</v>
          </cell>
          <cell r="FR868">
            <v>0</v>
          </cell>
          <cell r="FS868">
            <v>0</v>
          </cell>
          <cell r="FT868">
            <v>0</v>
          </cell>
          <cell r="FU868">
            <v>0</v>
          </cell>
          <cell r="FV868">
            <v>0</v>
          </cell>
          <cell r="FW868">
            <v>0</v>
          </cell>
          <cell r="FX868">
            <v>0</v>
          </cell>
          <cell r="FY868">
            <v>0</v>
          </cell>
          <cell r="FZ868">
            <v>0</v>
          </cell>
          <cell r="GA868">
            <v>0</v>
          </cell>
          <cell r="GB868">
            <v>0</v>
          </cell>
          <cell r="GC868">
            <v>0</v>
          </cell>
          <cell r="GD868">
            <v>0</v>
          </cell>
          <cell r="GE868">
            <v>0</v>
          </cell>
          <cell r="GF868">
            <v>0</v>
          </cell>
          <cell r="GG868">
            <v>0</v>
          </cell>
          <cell r="GH868">
            <v>0</v>
          </cell>
          <cell r="GI868">
            <v>0</v>
          </cell>
          <cell r="GJ868">
            <v>0</v>
          </cell>
          <cell r="GK868">
            <v>0</v>
          </cell>
          <cell r="GL868">
            <v>0</v>
          </cell>
          <cell r="GM868">
            <v>0</v>
          </cell>
          <cell r="GN868">
            <v>0</v>
          </cell>
          <cell r="GO868">
            <v>0</v>
          </cell>
          <cell r="GP868">
            <v>0</v>
          </cell>
          <cell r="GQ868">
            <v>0</v>
          </cell>
          <cell r="GR868">
            <v>0</v>
          </cell>
          <cell r="GS868">
            <v>0</v>
          </cell>
          <cell r="GT868">
            <v>0</v>
          </cell>
          <cell r="GU868">
            <v>0</v>
          </cell>
          <cell r="GV868">
            <v>0</v>
          </cell>
          <cell r="GW868">
            <v>0</v>
          </cell>
          <cell r="GX868">
            <v>0</v>
          </cell>
          <cell r="GY868">
            <v>0</v>
          </cell>
          <cell r="GZ868">
            <v>0</v>
          </cell>
          <cell r="HA868">
            <v>0</v>
          </cell>
          <cell r="HB868">
            <v>0</v>
          </cell>
          <cell r="HC868">
            <v>0</v>
          </cell>
          <cell r="HD868">
            <v>0</v>
          </cell>
          <cell r="HE868">
            <v>0</v>
          </cell>
          <cell r="HF868">
            <v>0</v>
          </cell>
          <cell r="HG868">
            <v>0</v>
          </cell>
          <cell r="HH868">
            <v>0</v>
          </cell>
          <cell r="HI868">
            <v>0</v>
          </cell>
          <cell r="HJ868">
            <v>0</v>
          </cell>
          <cell r="HK868">
            <v>0</v>
          </cell>
          <cell r="HL868">
            <v>0</v>
          </cell>
          <cell r="HM868">
            <v>0</v>
          </cell>
          <cell r="HN868">
            <v>0</v>
          </cell>
          <cell r="HO868">
            <v>0</v>
          </cell>
          <cell r="HP868">
            <v>0</v>
          </cell>
          <cell r="HQ868">
            <v>0</v>
          </cell>
          <cell r="HR868">
            <v>0</v>
          </cell>
          <cell r="HS868">
            <v>0</v>
          </cell>
          <cell r="HT868">
            <v>0</v>
          </cell>
          <cell r="HU868">
            <v>0</v>
          </cell>
          <cell r="HV868">
            <v>0</v>
          </cell>
          <cell r="HW868">
            <v>0</v>
          </cell>
          <cell r="HX868">
            <v>0</v>
          </cell>
          <cell r="HY868">
            <v>0</v>
          </cell>
          <cell r="HZ868">
            <v>0</v>
          </cell>
          <cell r="IA868">
            <v>0</v>
          </cell>
          <cell r="IB868">
            <v>0</v>
          </cell>
          <cell r="IC868">
            <v>0</v>
          </cell>
          <cell r="ID868">
            <v>0</v>
          </cell>
          <cell r="IE868">
            <v>0</v>
          </cell>
          <cell r="IF868">
            <v>0</v>
          </cell>
          <cell r="IG868">
            <v>0</v>
          </cell>
          <cell r="IH868">
            <v>0</v>
          </cell>
          <cell r="II868">
            <v>0</v>
          </cell>
          <cell r="IJ868">
            <v>0</v>
          </cell>
          <cell r="IK868">
            <v>0</v>
          </cell>
          <cell r="IL868">
            <v>0</v>
          </cell>
          <cell r="IM868">
            <v>0</v>
          </cell>
          <cell r="IN868">
            <v>0</v>
          </cell>
          <cell r="IO868">
            <v>0</v>
          </cell>
          <cell r="IP868">
            <v>0</v>
          </cell>
          <cell r="IQ868">
            <v>0</v>
          </cell>
          <cell r="IR868">
            <v>0</v>
          </cell>
          <cell r="IS868">
            <v>0</v>
          </cell>
          <cell r="IT868">
            <v>0</v>
          </cell>
          <cell r="IU868">
            <v>0</v>
          </cell>
          <cell r="IV868">
            <v>0</v>
          </cell>
          <cell r="IW868">
            <v>0</v>
          </cell>
          <cell r="IX868">
            <v>0</v>
          </cell>
          <cell r="IY868">
            <v>0</v>
          </cell>
          <cell r="IZ868">
            <v>0</v>
          </cell>
          <cell r="JA868">
            <v>0</v>
          </cell>
          <cell r="JB868">
            <v>0</v>
          </cell>
          <cell r="JC868">
            <v>0</v>
          </cell>
          <cell r="JD868">
            <v>0</v>
          </cell>
          <cell r="JE868">
            <v>0</v>
          </cell>
          <cell r="JF868">
            <v>0</v>
          </cell>
          <cell r="JG868">
            <v>0</v>
          </cell>
          <cell r="JH868">
            <v>0</v>
          </cell>
          <cell r="JI868">
            <v>0</v>
          </cell>
          <cell r="JJ868">
            <v>0</v>
          </cell>
          <cell r="JK868">
            <v>0</v>
          </cell>
          <cell r="JL868">
            <v>0</v>
          </cell>
          <cell r="JM868">
            <v>0</v>
          </cell>
          <cell r="JN868">
            <v>0</v>
          </cell>
          <cell r="JO868">
            <v>0</v>
          </cell>
          <cell r="JP868">
            <v>0</v>
          </cell>
          <cell r="JQ868">
            <v>0</v>
          </cell>
        </row>
        <row r="870">
          <cell r="D870" t="str">
            <v>MKT.EX.4CR._.___.4 Corners</v>
          </cell>
          <cell r="F870">
            <v>303.18133795999165</v>
          </cell>
          <cell r="G870">
            <v>608.74865783999849</v>
          </cell>
          <cell r="H870">
            <v>297.72270335999929</v>
          </cell>
          <cell r="I870">
            <v>243.79325765999965</v>
          </cell>
          <cell r="J870">
            <v>666.8666099400034</v>
          </cell>
          <cell r="K870">
            <v>146.78312319000179</v>
          </cell>
          <cell r="L870">
            <v>334.73576815999695</v>
          </cell>
          <cell r="M870">
            <v>225.5265681000019</v>
          </cell>
          <cell r="N870">
            <v>1381.9694172200034</v>
          </cell>
          <cell r="O870">
            <v>715.63561611000478</v>
          </cell>
          <cell r="P870">
            <v>1361.666666079982</v>
          </cell>
          <cell r="Q870">
            <v>946.00463915000728</v>
          </cell>
          <cell r="R870">
            <v>8118.8485765499645</v>
          </cell>
          <cell r="S870">
            <v>2060.3199782000083</v>
          </cell>
          <cell r="T870">
            <v>781.77192500000092</v>
          </cell>
          <cell r="U870">
            <v>1063.7937804199973</v>
          </cell>
          <cell r="V870">
            <v>764.6358054500015</v>
          </cell>
          <cell r="W870">
            <v>626.54462414999944</v>
          </cell>
          <cell r="X870">
            <v>80</v>
          </cell>
          <cell r="Y870">
            <v>140.39836131999618</v>
          </cell>
          <cell r="Z870">
            <v>488.45880104999378</v>
          </cell>
          <cell r="AA870">
            <v>1022.2185080300114</v>
          </cell>
          <cell r="AB870">
            <v>122.15704200999608</v>
          </cell>
          <cell r="AC870">
            <v>619.0759643900019</v>
          </cell>
          <cell r="AD870">
            <v>349.47378652999032</v>
          </cell>
          <cell r="AE870">
            <v>6372.9739061699947</v>
          </cell>
          <cell r="AF870">
            <v>804.82359397000255</v>
          </cell>
          <cell r="AG870">
            <v>270.42511431999446</v>
          </cell>
          <cell r="AH870">
            <v>753.32890823000344</v>
          </cell>
          <cell r="AI870">
            <v>293.32235876000414</v>
          </cell>
          <cell r="AJ870">
            <v>481.77389693000077</v>
          </cell>
          <cell r="AK870">
            <v>151.99999999999636</v>
          </cell>
          <cell r="AL870">
            <v>174.84189844999855</v>
          </cell>
          <cell r="AM870">
            <v>301.42561342000408</v>
          </cell>
          <cell r="AN870">
            <v>725.75651112000924</v>
          </cell>
          <cell r="AO870">
            <v>401.05569110000215</v>
          </cell>
          <cell r="AP870">
            <v>1281.481877520011</v>
          </cell>
          <cell r="AQ870">
            <v>732.73844234997523</v>
          </cell>
          <cell r="AR870">
            <v>5305.7920489100507</v>
          </cell>
          <cell r="AS870">
            <v>749.78396319000603</v>
          </cell>
          <cell r="AT870">
            <v>285</v>
          </cell>
          <cell r="AU870">
            <v>1023.0708177300185</v>
          </cell>
          <cell r="AV870">
            <v>690.54795477000152</v>
          </cell>
          <cell r="AW870">
            <v>359.79557083000327</v>
          </cell>
          <cell r="AX870">
            <v>90</v>
          </cell>
          <cell r="AY870">
            <v>56.820942229998764</v>
          </cell>
          <cell r="AZ870">
            <v>494.74858174000838</v>
          </cell>
          <cell r="BA870">
            <v>571.60313990998839</v>
          </cell>
          <cell r="BB870">
            <v>655.34641905000171</v>
          </cell>
          <cell r="BC870">
            <v>6.9741278999863425</v>
          </cell>
          <cell r="BD870">
            <v>322.10053156000504</v>
          </cell>
          <cell r="BE870">
            <v>7389.3891714599449</v>
          </cell>
          <cell r="BF870">
            <v>1435.1696523399951</v>
          </cell>
          <cell r="BG870">
            <v>635.76974538999639</v>
          </cell>
          <cell r="BH870">
            <v>640.25982411999576</v>
          </cell>
          <cell r="BI870">
            <v>440.90715056999761</v>
          </cell>
          <cell r="BJ870">
            <v>527.16016965999734</v>
          </cell>
          <cell r="BK870">
            <v>189.99999999999636</v>
          </cell>
          <cell r="BL870">
            <v>0</v>
          </cell>
          <cell r="BM870">
            <v>559.75467565000872</v>
          </cell>
          <cell r="BN870">
            <v>1228.1609591899905</v>
          </cell>
          <cell r="BO870">
            <v>659.91296098000021</v>
          </cell>
          <cell r="BP870">
            <v>604.57393280000542</v>
          </cell>
          <cell r="BQ870">
            <v>467.72010075999424</v>
          </cell>
          <cell r="BR870">
            <v>7383.8197888300638</v>
          </cell>
          <cell r="BS870">
            <v>797.38393093999184</v>
          </cell>
          <cell r="BT870">
            <v>825.50942534000205</v>
          </cell>
          <cell r="BU870">
            <v>728.11060965000797</v>
          </cell>
          <cell r="BV870">
            <v>574.4686699000049</v>
          </cell>
          <cell r="BW870">
            <v>466.04058796000027</v>
          </cell>
          <cell r="BX870">
            <v>157.91334011999788</v>
          </cell>
          <cell r="BY870">
            <v>48.61878075000277</v>
          </cell>
          <cell r="BZ870">
            <v>197.82185282999853</v>
          </cell>
          <cell r="CA870">
            <v>817.59203126002103</v>
          </cell>
          <cell r="CB870">
            <v>388.36401676000969</v>
          </cell>
          <cell r="CC870">
            <v>1217.2893800499951</v>
          </cell>
          <cell r="CD870">
            <v>1164.7071632699954</v>
          </cell>
          <cell r="CE870">
            <v>6616.1306590200402</v>
          </cell>
          <cell r="CF870">
            <v>1021.3539867800064</v>
          </cell>
          <cell r="CG870">
            <v>621.78254460999597</v>
          </cell>
          <cell r="CH870">
            <v>1108.0509746800017</v>
          </cell>
          <cell r="CI870">
            <v>297.30675660999987</v>
          </cell>
          <cell r="CJ870">
            <v>271.36499955000545</v>
          </cell>
          <cell r="CK870">
            <v>224.2265913500014</v>
          </cell>
          <cell r="CL870">
            <v>-4.2191272699965339</v>
          </cell>
          <cell r="CM870">
            <v>156.28829440999834</v>
          </cell>
          <cell r="CN870">
            <v>615.94308496997837</v>
          </cell>
          <cell r="CO870">
            <v>383.5470792799897</v>
          </cell>
          <cell r="CP870">
            <v>789.49505027002306</v>
          </cell>
          <cell r="CQ870">
            <v>1130.9904237799929</v>
          </cell>
          <cell r="CR870">
            <v>6970.7065328600002</v>
          </cell>
          <cell r="CS870">
            <v>450.98191780999332</v>
          </cell>
          <cell r="CT870">
            <v>264.7419297200031</v>
          </cell>
          <cell r="CU870">
            <v>1179.7428040599989</v>
          </cell>
          <cell r="CV870">
            <v>347.15815618000488</v>
          </cell>
          <cell r="CW870">
            <v>227.10008435000054</v>
          </cell>
          <cell r="CX870">
            <v>90.000000000003638</v>
          </cell>
          <cell r="CY870">
            <v>0</v>
          </cell>
          <cell r="CZ870">
            <v>294.80831168000441</v>
          </cell>
          <cell r="DA870">
            <v>1024.4404320299946</v>
          </cell>
          <cell r="DB870">
            <v>562.73491155001102</v>
          </cell>
          <cell r="DC870">
            <v>821.53971609000291</v>
          </cell>
          <cell r="DD870">
            <v>1707.4582693899938</v>
          </cell>
          <cell r="DE870">
            <v>6459.0578774601454</v>
          </cell>
          <cell r="DF870">
            <v>1513.1122403300033</v>
          </cell>
          <cell r="DG870">
            <v>380.88625177000358</v>
          </cell>
          <cell r="DH870">
            <v>783.37502934000076</v>
          </cell>
          <cell r="DI870">
            <v>258.08713299999727</v>
          </cell>
          <cell r="DJ870">
            <v>124.84713684999952</v>
          </cell>
          <cell r="DK870">
            <v>213.11484645000382</v>
          </cell>
          <cell r="DL870">
            <v>-18.311141120000684</v>
          </cell>
          <cell r="DM870">
            <v>42.638398989998677</v>
          </cell>
          <cell r="DN870">
            <v>1218.6057595200109</v>
          </cell>
          <cell r="DO870">
            <v>419.77549015000113</v>
          </cell>
          <cell r="DP870">
            <v>458.62784365001426</v>
          </cell>
          <cell r="DQ870">
            <v>1064.2988885300001</v>
          </cell>
          <cell r="DR870">
            <v>7417.5251675298787</v>
          </cell>
          <cell r="DS870">
            <v>815.0887288399972</v>
          </cell>
          <cell r="DT870">
            <v>1303.7756500699907</v>
          </cell>
          <cell r="DU870">
            <v>1152.0819250499844</v>
          </cell>
          <cell r="DV870">
            <v>313.77806554999916</v>
          </cell>
          <cell r="DW870">
            <v>265.6367993000058</v>
          </cell>
          <cell r="DX870">
            <v>213.23723089999839</v>
          </cell>
          <cell r="DY870">
            <v>24</v>
          </cell>
          <cell r="DZ870">
            <v>85.041746120004973</v>
          </cell>
          <cell r="EA870">
            <v>494.94186453999282</v>
          </cell>
          <cell r="EB870">
            <v>-40.261249149996729</v>
          </cell>
          <cell r="EC870">
            <v>877.3954616899864</v>
          </cell>
          <cell r="ED870">
            <v>1912.8089446199956</v>
          </cell>
          <cell r="EE870">
            <v>4391.1304136000108</v>
          </cell>
          <cell r="EF870">
            <v>575.85053151999455</v>
          </cell>
          <cell r="EG870">
            <v>475.86556831000053</v>
          </cell>
          <cell r="EH870">
            <v>231.92780721002055</v>
          </cell>
          <cell r="EI870">
            <v>222.86737042000095</v>
          </cell>
          <cell r="EJ870">
            <v>326.1572149800013</v>
          </cell>
          <cell r="EK870">
            <v>97.145393299997522</v>
          </cell>
          <cell r="EL870">
            <v>89.415011010001763</v>
          </cell>
          <cell r="EM870">
            <v>273.83206011999573</v>
          </cell>
          <cell r="EN870">
            <v>388.40301303999877</v>
          </cell>
          <cell r="EO870">
            <v>394.80353946000105</v>
          </cell>
          <cell r="EP870">
            <v>340.66476725999382</v>
          </cell>
          <cell r="EQ870">
            <v>974.19813697000063</v>
          </cell>
          <cell r="ER870">
            <v>5633.3142126998864</v>
          </cell>
          <cell r="ES870">
            <v>766.91899710999132</v>
          </cell>
          <cell r="ET870">
            <v>1441.5719168899959</v>
          </cell>
          <cell r="EU870">
            <v>132.31770261999191</v>
          </cell>
          <cell r="EV870">
            <v>271.99557226999968</v>
          </cell>
          <cell r="EW870">
            <v>281.5028311099959</v>
          </cell>
          <cell r="EX870">
            <v>125.25927302000127</v>
          </cell>
          <cell r="EY870">
            <v>48</v>
          </cell>
          <cell r="EZ870">
            <v>29.831131769999047</v>
          </cell>
          <cell r="FA870">
            <v>271.2629805799952</v>
          </cell>
          <cell r="FB870">
            <v>337.0392092599941</v>
          </cell>
          <cell r="FC870">
            <v>855.85029428001144</v>
          </cell>
          <cell r="FD870">
            <v>1071.7643037899979</v>
          </cell>
          <cell r="FE870">
            <v>5244.357862120145</v>
          </cell>
          <cell r="FF870">
            <v>628.40701170000102</v>
          </cell>
          <cell r="FG870">
            <v>866.82376857000054</v>
          </cell>
          <cell r="FH870">
            <v>400.92571819001023</v>
          </cell>
          <cell r="FI870">
            <v>466.53382682000301</v>
          </cell>
          <cell r="FJ870">
            <v>160.50501544999861</v>
          </cell>
          <cell r="FK870">
            <v>73.969384130003164</v>
          </cell>
          <cell r="FL870">
            <v>255</v>
          </cell>
          <cell r="FM870">
            <v>77.142457529997046</v>
          </cell>
          <cell r="FN870">
            <v>1113.5029794500006</v>
          </cell>
          <cell r="FO870">
            <v>352.40089541998896</v>
          </cell>
          <cell r="FP870">
            <v>423.04870391000441</v>
          </cell>
          <cell r="FQ870">
            <v>426.09810095000284</v>
          </cell>
          <cell r="FR870">
            <v>4465.8244216199964</v>
          </cell>
          <cell r="FS870">
            <v>809.08463159999519</v>
          </cell>
          <cell r="FT870">
            <v>610.01227506000578</v>
          </cell>
          <cell r="FU870">
            <v>111.3835826900031</v>
          </cell>
          <cell r="FV870">
            <v>46.870933190002688</v>
          </cell>
          <cell r="FW870">
            <v>36.000963670005149</v>
          </cell>
          <cell r="FX870">
            <v>101.51031040999806</v>
          </cell>
          <cell r="FY870">
            <v>66.632500809999328</v>
          </cell>
          <cell r="FZ870">
            <v>268.39392403999955</v>
          </cell>
          <cell r="GA870">
            <v>491.22442522999336</v>
          </cell>
          <cell r="GB870">
            <v>221.35514121999586</v>
          </cell>
          <cell r="GC870">
            <v>231.87420193999424</v>
          </cell>
          <cell r="GD870">
            <v>1471.4815317600005</v>
          </cell>
          <cell r="GE870">
            <v>5014.9978649100522</v>
          </cell>
          <cell r="GF870">
            <v>1279.2064312400034</v>
          </cell>
          <cell r="GG870">
            <v>861.92326408000372</v>
          </cell>
          <cell r="GH870">
            <v>174.0468423400016</v>
          </cell>
          <cell r="GI870">
            <v>144.95940047999466</v>
          </cell>
          <cell r="GJ870">
            <v>29.302644479994342</v>
          </cell>
          <cell r="GK870">
            <v>106.75784815999941</v>
          </cell>
          <cell r="GL870">
            <v>-94.593386910000845</v>
          </cell>
          <cell r="GM870">
            <v>297.85933482000837</v>
          </cell>
          <cell r="GN870">
            <v>805.82534003999899</v>
          </cell>
          <cell r="GO870">
            <v>479.91758851000486</v>
          </cell>
          <cell r="GP870">
            <v>418.05682141001307</v>
          </cell>
          <cell r="GQ870">
            <v>511.73573626000871</v>
          </cell>
          <cell r="GR870">
            <v>5384.1436676098965</v>
          </cell>
          <cell r="GS870">
            <v>728.56466441998782</v>
          </cell>
          <cell r="GT870">
            <v>343.17227650000132</v>
          </cell>
          <cell r="GU870">
            <v>348.98305160000018</v>
          </cell>
          <cell r="GV870">
            <v>250.93040330000076</v>
          </cell>
          <cell r="GW870">
            <v>-11.946043290001398</v>
          </cell>
          <cell r="GX870">
            <v>160.40899967000041</v>
          </cell>
          <cell r="GY870">
            <v>206.88273111999661</v>
          </cell>
          <cell r="GZ870">
            <v>368.31792163999489</v>
          </cell>
          <cell r="HA870">
            <v>1132.8640259799795</v>
          </cell>
          <cell r="HB870">
            <v>643.29199663999316</v>
          </cell>
          <cell r="HC870">
            <v>164.54653569000948</v>
          </cell>
          <cell r="HD870">
            <v>1048.1271043400047</v>
          </cell>
          <cell r="HE870">
            <v>8688.213922129944</v>
          </cell>
          <cell r="HF870">
            <v>792.92561112000112</v>
          </cell>
          <cell r="HG870">
            <v>668.45448567000494</v>
          </cell>
          <cell r="HH870">
            <v>730.77578323000489</v>
          </cell>
          <cell r="HI870">
            <v>172.46319271000175</v>
          </cell>
          <cell r="HJ870">
            <v>287.93135555000117</v>
          </cell>
          <cell r="HK870">
            <v>121.78470888000084</v>
          </cell>
          <cell r="HL870">
            <v>87.758781250002357</v>
          </cell>
          <cell r="HM870">
            <v>469.80344978000358</v>
          </cell>
          <cell r="HN870">
            <v>880.95977398000832</v>
          </cell>
          <cell r="HO870">
            <v>1633.3382858100085</v>
          </cell>
          <cell r="HP870">
            <v>1247.2583550600029</v>
          </cell>
          <cell r="HQ870">
            <v>1594.7601390900018</v>
          </cell>
          <cell r="HR870">
            <v>6395.0417980099446</v>
          </cell>
          <cell r="HS870">
            <v>407.72852927999338</v>
          </cell>
          <cell r="HT870">
            <v>53.191323909999483</v>
          </cell>
          <cell r="HU870">
            <v>630.13572069998918</v>
          </cell>
          <cell r="HV870">
            <v>540.19663084000058</v>
          </cell>
          <cell r="HW870">
            <v>-130.03064773999722</v>
          </cell>
          <cell r="HX870">
            <v>161.81563046999872</v>
          </cell>
          <cell r="HY870">
            <v>162.77796614000545</v>
          </cell>
          <cell r="HZ870">
            <v>526.37267389999761</v>
          </cell>
          <cell r="IA870">
            <v>576.2930339500017</v>
          </cell>
          <cell r="IB870">
            <v>712.65388614999392</v>
          </cell>
          <cell r="IC870">
            <v>1021.6603520400022</v>
          </cell>
          <cell r="ID870">
            <v>1732.2466983700069</v>
          </cell>
          <cell r="IE870">
            <v>5304.6868261700147</v>
          </cell>
          <cell r="IF870">
            <v>540.02006797998183</v>
          </cell>
          <cell r="IG870">
            <v>529.50640589999966</v>
          </cell>
          <cell r="IH870">
            <v>584.090004889993</v>
          </cell>
          <cell r="II870">
            <v>475.67094582999562</v>
          </cell>
          <cell r="IJ870">
            <v>219.31861810999544</v>
          </cell>
          <cell r="IK870">
            <v>162.2515475600012</v>
          </cell>
          <cell r="IL870">
            <v>129.5285532799935</v>
          </cell>
          <cell r="IM870">
            <v>593.85160772000017</v>
          </cell>
          <cell r="IN870">
            <v>313.25140152001404</v>
          </cell>
          <cell r="IO870">
            <v>-102.38642786000855</v>
          </cell>
          <cell r="IP870">
            <v>871.51388547998067</v>
          </cell>
          <cell r="IQ870">
            <v>988.07021576000989</v>
          </cell>
          <cell r="IR870">
            <v>5242.9962089399341</v>
          </cell>
          <cell r="IS870">
            <v>832.35218090000853</v>
          </cell>
          <cell r="IT870">
            <v>269.34919652000463</v>
          </cell>
          <cell r="IU870">
            <v>487.40082213999267</v>
          </cell>
          <cell r="IV870">
            <v>209.80403283000123</v>
          </cell>
          <cell r="IW870">
            <v>326.61425537999821</v>
          </cell>
          <cell r="IX870">
            <v>84.241665209998246</v>
          </cell>
          <cell r="IY870">
            <v>685.59251426999253</v>
          </cell>
          <cell r="IZ870">
            <v>885.47395637999944</v>
          </cell>
          <cell r="JA870">
            <v>69.858380540004873</v>
          </cell>
          <cell r="JB870">
            <v>343.86293293999915</v>
          </cell>
          <cell r="JC870">
            <v>706.07539500999701</v>
          </cell>
          <cell r="JD870">
            <v>342.37087681999401</v>
          </cell>
          <cell r="JE870">
            <v>210.50217463000445</v>
          </cell>
          <cell r="JF870">
            <v>54.433994519997214</v>
          </cell>
          <cell r="JG870">
            <v>0</v>
          </cell>
          <cell r="JH870">
            <v>-1.4450160000706092E-2</v>
          </cell>
          <cell r="JI870">
            <v>107.9706678800012</v>
          </cell>
          <cell r="JJ870">
            <v>48</v>
          </cell>
          <cell r="JK870">
            <v>0</v>
          </cell>
          <cell r="JL870">
            <v>0</v>
          </cell>
          <cell r="JM870">
            <v>0</v>
          </cell>
          <cell r="JN870">
            <v>-2.349864000279922E-2</v>
          </cell>
          <cell r="JO870">
            <v>0</v>
          </cell>
          <cell r="JP870">
            <v>0.13546102999680443</v>
          </cell>
          <cell r="JQ870">
            <v>0</v>
          </cell>
        </row>
        <row r="871">
          <cell r="D871" t="str">
            <v>MKT.EX.COB._.___.COB</v>
          </cell>
          <cell r="F871">
            <v>98.501988429998164</v>
          </cell>
          <cell r="G871">
            <v>-28.075068649999594</v>
          </cell>
          <cell r="H871">
            <v>32.307925740000428</v>
          </cell>
          <cell r="I871">
            <v>39.136608060000071</v>
          </cell>
          <cell r="J871">
            <v>139.54035873999965</v>
          </cell>
          <cell r="K871">
            <v>162.95913759000177</v>
          </cell>
          <cell r="L871">
            <v>496.46976994000579</v>
          </cell>
          <cell r="M871">
            <v>489.90572595000413</v>
          </cell>
          <cell r="N871">
            <v>265.88546125000721</v>
          </cell>
          <cell r="O871">
            <v>11.801601659999506</v>
          </cell>
          <cell r="P871">
            <v>77.446468270001787</v>
          </cell>
          <cell r="Q871">
            <v>79.641468309999254</v>
          </cell>
          <cell r="R871">
            <v>838.10301360994345</v>
          </cell>
          <cell r="S871">
            <v>5.0843104200030211</v>
          </cell>
          <cell r="T871">
            <v>46.777942170001552</v>
          </cell>
          <cell r="U871">
            <v>39.677149499999359</v>
          </cell>
          <cell r="V871">
            <v>22</v>
          </cell>
          <cell r="W871">
            <v>98.543820489994687</v>
          </cell>
          <cell r="X871">
            <v>360.00890358999823</v>
          </cell>
          <cell r="Y871">
            <v>30.739599189997534</v>
          </cell>
          <cell r="Z871">
            <v>216.81447982999089</v>
          </cell>
          <cell r="AA871">
            <v>18.456808420000016</v>
          </cell>
          <cell r="AB871">
            <v>0</v>
          </cell>
          <cell r="AC871">
            <v>0</v>
          </cell>
          <cell r="AD871">
            <v>0</v>
          </cell>
          <cell r="AE871">
            <v>1016.8872596499277</v>
          </cell>
          <cell r="AF871">
            <v>27.438528000002407</v>
          </cell>
          <cell r="AG871">
            <v>17</v>
          </cell>
          <cell r="AH871">
            <v>86.000000000001819</v>
          </cell>
          <cell r="AI871">
            <v>16.873139780000201</v>
          </cell>
          <cell r="AJ871">
            <v>90.059237730001769</v>
          </cell>
          <cell r="AK871">
            <v>134.27098737999768</v>
          </cell>
          <cell r="AL871">
            <v>481.07937164000032</v>
          </cell>
          <cell r="AM871">
            <v>164.16898227999627</v>
          </cell>
          <cell r="AN871">
            <v>-2.9871599981561303E-3</v>
          </cell>
          <cell r="AO871">
            <v>0</v>
          </cell>
          <cell r="AP871">
            <v>0</v>
          </cell>
          <cell r="AQ871">
            <v>0</v>
          </cell>
          <cell r="AR871">
            <v>630.62576546001947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32.999999999996362</v>
          </cell>
          <cell r="AX871">
            <v>42.202799370003049</v>
          </cell>
          <cell r="AY871">
            <v>149.05612618000305</v>
          </cell>
          <cell r="AZ871">
            <v>318.62454904999322</v>
          </cell>
          <cell r="BA871">
            <v>87.742290860012872</v>
          </cell>
          <cell r="BB871">
            <v>0</v>
          </cell>
          <cell r="BC871">
            <v>0</v>
          </cell>
          <cell r="BD871">
            <v>0</v>
          </cell>
          <cell r="BE871">
            <v>1134.4885297800065</v>
          </cell>
          <cell r="BF871">
            <v>0</v>
          </cell>
          <cell r="BG871">
            <v>0</v>
          </cell>
          <cell r="BH871">
            <v>17.592151219998414</v>
          </cell>
          <cell r="BI871">
            <v>132.00000000000182</v>
          </cell>
          <cell r="BJ871">
            <v>258.33742094000263</v>
          </cell>
          <cell r="BK871">
            <v>0</v>
          </cell>
          <cell r="BL871">
            <v>435.16487755000708</v>
          </cell>
          <cell r="BM871">
            <v>39.394080069992924</v>
          </cell>
          <cell r="BN871">
            <v>195</v>
          </cell>
          <cell r="BO871">
            <v>0</v>
          </cell>
          <cell r="BP871">
            <v>0</v>
          </cell>
          <cell r="BQ871">
            <v>57.000000000001819</v>
          </cell>
          <cell r="BR871">
            <v>2649.93840747996</v>
          </cell>
          <cell r="BS871">
            <v>221.64337048999732</v>
          </cell>
          <cell r="BT871">
            <v>50.840558179999789</v>
          </cell>
          <cell r="BU871">
            <v>60.000000000001819</v>
          </cell>
          <cell r="BV871">
            <v>153.17074312000295</v>
          </cell>
          <cell r="BW871">
            <v>300.73763053000221</v>
          </cell>
          <cell r="BX871">
            <v>289.65766835999602</v>
          </cell>
          <cell r="BY871">
            <v>364.39589231000718</v>
          </cell>
          <cell r="BZ871">
            <v>772.75917620999098</v>
          </cell>
          <cell r="CA871">
            <v>228.1542454800001</v>
          </cell>
          <cell r="CB871">
            <v>75.33300398999927</v>
          </cell>
          <cell r="CC871">
            <v>95.246118810002372</v>
          </cell>
          <cell r="CD871">
            <v>38</v>
          </cell>
          <cell r="CE871">
            <v>1406.7143771600095</v>
          </cell>
          <cell r="CF871">
            <v>152.3511516000035</v>
          </cell>
          <cell r="CG871">
            <v>10</v>
          </cell>
          <cell r="CH871">
            <v>70.810571219999474</v>
          </cell>
          <cell r="CI871">
            <v>160.54305328999726</v>
          </cell>
          <cell r="CJ871">
            <v>73.196130219996121</v>
          </cell>
          <cell r="CK871">
            <v>312.18793461999667</v>
          </cell>
          <cell r="CL871">
            <v>215.07422387999395</v>
          </cell>
          <cell r="CM871">
            <v>2.6512017499990179</v>
          </cell>
          <cell r="CN871">
            <v>316.96213263998652</v>
          </cell>
          <cell r="CO871">
            <v>73.937977940000565</v>
          </cell>
          <cell r="CP871">
            <v>0</v>
          </cell>
          <cell r="CQ871">
            <v>19</v>
          </cell>
          <cell r="CR871">
            <v>1275.5162444799789</v>
          </cell>
          <cell r="CS871">
            <v>152.69699862999914</v>
          </cell>
          <cell r="CT871">
            <v>-10.000000000001819</v>
          </cell>
          <cell r="CU871">
            <v>69.30615976000081</v>
          </cell>
          <cell r="CV871">
            <v>176.00000000000182</v>
          </cell>
          <cell r="CW871">
            <v>106.06509663999896</v>
          </cell>
          <cell r="CX871">
            <v>310.34457447999739</v>
          </cell>
          <cell r="CY871">
            <v>52.831441949994769</v>
          </cell>
          <cell r="CZ871">
            <v>71.010117029996763</v>
          </cell>
          <cell r="DA871">
            <v>150.80829820999497</v>
          </cell>
          <cell r="DB871">
            <v>0.31693578999875172</v>
          </cell>
          <cell r="DC871">
            <v>190.50567045999924</v>
          </cell>
          <cell r="DD871">
            <v>5.6309515299999475</v>
          </cell>
          <cell r="DE871">
            <v>1609.4017364099855</v>
          </cell>
          <cell r="DF871">
            <v>227</v>
          </cell>
          <cell r="DG871">
            <v>-2.4222344699992391</v>
          </cell>
          <cell r="DH871">
            <v>12.075065010001708</v>
          </cell>
          <cell r="DI871">
            <v>25.563036510000529</v>
          </cell>
          <cell r="DJ871">
            <v>28.007740659999399</v>
          </cell>
          <cell r="DK871">
            <v>404.88826465000238</v>
          </cell>
          <cell r="DL871">
            <v>102.9961496399992</v>
          </cell>
          <cell r="DM871">
            <v>0</v>
          </cell>
          <cell r="DN871">
            <v>638.29371441000694</v>
          </cell>
          <cell r="DO871">
            <v>22.999999999998181</v>
          </cell>
          <cell r="DP871">
            <v>112.00000000000364</v>
          </cell>
          <cell r="DQ871">
            <v>37.999999999998181</v>
          </cell>
          <cell r="DR871">
            <v>1118.7108760000556</v>
          </cell>
          <cell r="DS871">
            <v>81</v>
          </cell>
          <cell r="DT871">
            <v>30</v>
          </cell>
          <cell r="DU871">
            <v>40.901011709998784</v>
          </cell>
          <cell r="DV871">
            <v>77.36280466000062</v>
          </cell>
          <cell r="DW871">
            <v>11.335973310000554</v>
          </cell>
          <cell r="DX871">
            <v>392.55803618999198</v>
          </cell>
          <cell r="DY871">
            <v>188.60000000000582</v>
          </cell>
          <cell r="DZ871">
            <v>38.005807490000734</v>
          </cell>
          <cell r="EA871">
            <v>126.90483736000897</v>
          </cell>
          <cell r="EB871">
            <v>49.293883950000236</v>
          </cell>
          <cell r="EC871">
            <v>6.7485213299987663</v>
          </cell>
          <cell r="ED871">
            <v>76</v>
          </cell>
          <cell r="EE871">
            <v>1336.2514231700334</v>
          </cell>
          <cell r="EF871">
            <v>34.000000000003638</v>
          </cell>
          <cell r="EG871">
            <v>0</v>
          </cell>
          <cell r="EH871">
            <v>19.299337610002112</v>
          </cell>
          <cell r="EI871">
            <v>110.00000000000182</v>
          </cell>
          <cell r="EJ871">
            <v>248.00000000000364</v>
          </cell>
          <cell r="EK871">
            <v>93.028833559990744</v>
          </cell>
          <cell r="EL871">
            <v>491.43457947999559</v>
          </cell>
          <cell r="EM871">
            <v>160.1576979800011</v>
          </cell>
          <cell r="EN871">
            <v>188.33097454000381</v>
          </cell>
          <cell r="EO871">
            <v>59</v>
          </cell>
          <cell r="EP871">
            <v>0</v>
          </cell>
          <cell r="EQ871">
            <v>-67.000000000001819</v>
          </cell>
          <cell r="ER871">
            <v>1332.5068513800506</v>
          </cell>
          <cell r="ES871">
            <v>0.19291482000335236</v>
          </cell>
          <cell r="ET871">
            <v>9.999999999998181</v>
          </cell>
          <cell r="EU871">
            <v>62.802617960000134</v>
          </cell>
          <cell r="EV871">
            <v>32.277656960000968</v>
          </cell>
          <cell r="EW871">
            <v>-62.398473569999624</v>
          </cell>
          <cell r="EX871">
            <v>409.00000000000364</v>
          </cell>
          <cell r="EY871">
            <v>325.09580391000054</v>
          </cell>
          <cell r="EZ871">
            <v>135.6742996499961</v>
          </cell>
          <cell r="FA871">
            <v>279.86203165000188</v>
          </cell>
          <cell r="FB871">
            <v>92</v>
          </cell>
          <cell r="FC871">
            <v>0</v>
          </cell>
          <cell r="FD871">
            <v>48.000000000001819</v>
          </cell>
          <cell r="FE871">
            <v>1011.763033980038</v>
          </cell>
          <cell r="FF871">
            <v>77.000000000003638</v>
          </cell>
          <cell r="FG871">
            <v>16.287548520002019</v>
          </cell>
          <cell r="FH871">
            <v>65.903502359997219</v>
          </cell>
          <cell r="FI871">
            <v>0</v>
          </cell>
          <cell r="FJ871">
            <v>58</v>
          </cell>
          <cell r="FK871">
            <v>53.000000000007276</v>
          </cell>
          <cell r="FL871">
            <v>72.290080400001898</v>
          </cell>
          <cell r="FM871">
            <v>268.61878952999541</v>
          </cell>
          <cell r="FN871">
            <v>346.1494418900038</v>
          </cell>
          <cell r="FO871">
            <v>8.7760565400003543</v>
          </cell>
          <cell r="FP871">
            <v>45.737614739999117</v>
          </cell>
          <cell r="FQ871">
            <v>0</v>
          </cell>
          <cell r="FR871">
            <v>1946.2259947700077</v>
          </cell>
          <cell r="FS871">
            <v>150.00000000000364</v>
          </cell>
          <cell r="FT871">
            <v>19.999999999998181</v>
          </cell>
          <cell r="FU871">
            <v>86.000000000005457</v>
          </cell>
          <cell r="FV871">
            <v>133.37650792000022</v>
          </cell>
          <cell r="FW871">
            <v>254.82744728000034</v>
          </cell>
          <cell r="FX871">
            <v>108.0753964599935</v>
          </cell>
          <cell r="FY871">
            <v>423.43083081000077</v>
          </cell>
          <cell r="FZ871">
            <v>219.84452787999908</v>
          </cell>
          <cell r="GA871">
            <v>269.67128442000103</v>
          </cell>
          <cell r="GB871">
            <v>141</v>
          </cell>
          <cell r="GC871">
            <v>140.00000000000364</v>
          </cell>
          <cell r="GD871">
            <v>0</v>
          </cell>
          <cell r="GE871">
            <v>1069.0249989999575</v>
          </cell>
          <cell r="GF871">
            <v>136.56453123000028</v>
          </cell>
          <cell r="GG871">
            <v>20</v>
          </cell>
          <cell r="GH871">
            <v>76.999999999998181</v>
          </cell>
          <cell r="GI871">
            <v>88</v>
          </cell>
          <cell r="GJ871">
            <v>-33.000000000003638</v>
          </cell>
          <cell r="GK871">
            <v>168.12869040999067</v>
          </cell>
          <cell r="GL871">
            <v>103.42349873000785</v>
          </cell>
          <cell r="GM871">
            <v>0</v>
          </cell>
          <cell r="GN871">
            <v>360.9082786299914</v>
          </cell>
          <cell r="GO871">
            <v>104.99999999999818</v>
          </cell>
          <cell r="GP871">
            <v>0</v>
          </cell>
          <cell r="GQ871">
            <v>43.000000000001819</v>
          </cell>
          <cell r="GR871">
            <v>1765.3430165700265</v>
          </cell>
          <cell r="GS871">
            <v>0</v>
          </cell>
          <cell r="GT871">
            <v>-10</v>
          </cell>
          <cell r="GU871">
            <v>128.99999999999818</v>
          </cell>
          <cell r="GV871">
            <v>0</v>
          </cell>
          <cell r="GW871">
            <v>311.31442706999951</v>
          </cell>
          <cell r="GX871">
            <v>159.00000000000728</v>
          </cell>
          <cell r="GY871">
            <v>314</v>
          </cell>
          <cell r="GZ871">
            <v>237.99999999998545</v>
          </cell>
          <cell r="HA871">
            <v>359.38811708000139</v>
          </cell>
          <cell r="HB871">
            <v>0.92235063999942213</v>
          </cell>
          <cell r="HC871">
            <v>168.00000000000364</v>
          </cell>
          <cell r="HD871">
            <v>95.71812177999891</v>
          </cell>
          <cell r="HE871">
            <v>1300.0419029099285</v>
          </cell>
          <cell r="HF871">
            <v>77</v>
          </cell>
          <cell r="HG871">
            <v>20</v>
          </cell>
          <cell r="HH871">
            <v>69.437404629999946</v>
          </cell>
          <cell r="HI871">
            <v>92.146055010001874</v>
          </cell>
          <cell r="HJ871">
            <v>94.999999999996362</v>
          </cell>
          <cell r="HK871">
            <v>365</v>
          </cell>
          <cell r="HL871">
            <v>87.591089560002729</v>
          </cell>
          <cell r="HM871">
            <v>176.99999999999272</v>
          </cell>
          <cell r="HN871">
            <v>177.36210810000193</v>
          </cell>
          <cell r="HO871">
            <v>55.921342920002644</v>
          </cell>
          <cell r="HP871">
            <v>0</v>
          </cell>
          <cell r="HQ871">
            <v>83.583902690003015</v>
          </cell>
          <cell r="HR871">
            <v>1336.9780701400014</v>
          </cell>
          <cell r="HS871">
            <v>157.73904903999937</v>
          </cell>
          <cell r="HT871">
            <v>16.999999999998181</v>
          </cell>
          <cell r="HU871">
            <v>17</v>
          </cell>
          <cell r="HV871">
            <v>175.99999999999818</v>
          </cell>
          <cell r="HW871">
            <v>1.3024815500029945</v>
          </cell>
          <cell r="HX871">
            <v>103.05599999999686</v>
          </cell>
          <cell r="HY871">
            <v>0</v>
          </cell>
          <cell r="HZ871">
            <v>297.27397950000159</v>
          </cell>
          <cell r="IA871">
            <v>358.42038068999682</v>
          </cell>
          <cell r="IB871">
            <v>77</v>
          </cell>
          <cell r="IC871">
            <v>41.186179360000096</v>
          </cell>
          <cell r="ID871">
            <v>91</v>
          </cell>
          <cell r="IE871">
            <v>1193.205666200025</v>
          </cell>
          <cell r="IF871">
            <v>128</v>
          </cell>
          <cell r="IG871">
            <v>37</v>
          </cell>
          <cell r="IH871">
            <v>52</v>
          </cell>
          <cell r="II871">
            <v>407.27070292999997</v>
          </cell>
          <cell r="IJ871">
            <v>116</v>
          </cell>
          <cell r="IK871">
            <v>102.67654764000326</v>
          </cell>
          <cell r="IL871">
            <v>117.03848781000124</v>
          </cell>
          <cell r="IM871">
            <v>-35.581260670005577</v>
          </cell>
          <cell r="IN871">
            <v>114.08721330999833</v>
          </cell>
          <cell r="IO871">
            <v>92.71397517999867</v>
          </cell>
          <cell r="IP871">
            <v>0</v>
          </cell>
          <cell r="IQ871">
            <v>62.000000000001819</v>
          </cell>
          <cell r="IR871">
            <v>1051.9906864800141</v>
          </cell>
          <cell r="IS871">
            <v>0</v>
          </cell>
          <cell r="IT871">
            <v>17</v>
          </cell>
          <cell r="IU871">
            <v>71.940739970001232</v>
          </cell>
          <cell r="IV871">
            <v>22</v>
          </cell>
          <cell r="IW871">
            <v>0</v>
          </cell>
          <cell r="IX871">
            <v>60.894102550002572</v>
          </cell>
          <cell r="IY871">
            <v>0</v>
          </cell>
          <cell r="IZ871">
            <v>331.85377914999845</v>
          </cell>
          <cell r="JA871">
            <v>360.06622285000049</v>
          </cell>
          <cell r="JB871">
            <v>141</v>
          </cell>
          <cell r="JC871">
            <v>-19.76415803999771</v>
          </cell>
          <cell r="JD871">
            <v>66.999999999998181</v>
          </cell>
          <cell r="JE871">
            <v>-159.00000000005821</v>
          </cell>
          <cell r="JF871">
            <v>0</v>
          </cell>
          <cell r="JG871">
            <v>0</v>
          </cell>
          <cell r="JH871">
            <v>0</v>
          </cell>
          <cell r="JI871">
            <v>0</v>
          </cell>
          <cell r="JJ871">
            <v>-3.999999999996362</v>
          </cell>
          <cell r="JK871">
            <v>-3</v>
          </cell>
          <cell r="JL871">
            <v>-63</v>
          </cell>
          <cell r="JM871">
            <v>-102.00000000000728</v>
          </cell>
          <cell r="JN871">
            <v>0</v>
          </cell>
          <cell r="JO871">
            <v>13</v>
          </cell>
          <cell r="JP871">
            <v>0</v>
          </cell>
          <cell r="JQ871">
            <v>0</v>
          </cell>
        </row>
        <row r="872">
          <cell r="D872" t="str">
            <v>MKT.EX.MDC._.___.MidC</v>
          </cell>
          <cell r="F872">
            <v>6.5607475800024986</v>
          </cell>
          <cell r="G872">
            <v>62.092248090000794</v>
          </cell>
          <cell r="H872">
            <v>308.08316186000229</v>
          </cell>
          <cell r="I872">
            <v>815.79201914000441</v>
          </cell>
          <cell r="J872">
            <v>366.21699403999446</v>
          </cell>
          <cell r="K872">
            <v>38.16860479999923</v>
          </cell>
          <cell r="L872">
            <v>622.61207112999909</v>
          </cell>
          <cell r="M872">
            <v>785.59487873000762</v>
          </cell>
          <cell r="N872">
            <v>-35.098149819998071</v>
          </cell>
          <cell r="O872">
            <v>116.45252263000293</v>
          </cell>
          <cell r="P872">
            <v>251.88449060999847</v>
          </cell>
          <cell r="Q872">
            <v>223.01115739999659</v>
          </cell>
          <cell r="R872">
            <v>2682.933034810063</v>
          </cell>
          <cell r="S872">
            <v>40.294870399997308</v>
          </cell>
          <cell r="T872">
            <v>61.761901800000487</v>
          </cell>
          <cell r="U872">
            <v>275.01883665999776</v>
          </cell>
          <cell r="V872">
            <v>718.88643784999294</v>
          </cell>
          <cell r="W872">
            <v>881.0519429699998</v>
          </cell>
          <cell r="X872">
            <v>144.5093328899984</v>
          </cell>
          <cell r="Y872">
            <v>18.803865440000664</v>
          </cell>
          <cell r="Z872">
            <v>357.95013956999173</v>
          </cell>
          <cell r="AA872">
            <v>288.91582619999826</v>
          </cell>
          <cell r="AB872">
            <v>-29.945391569999629</v>
          </cell>
          <cell r="AC872">
            <v>-0.87955244000113453</v>
          </cell>
          <cell r="AD872">
            <v>-73.435174960002769</v>
          </cell>
          <cell r="AE872">
            <v>2072.6973880201112</v>
          </cell>
          <cell r="AF872">
            <v>-69.804281140000967</v>
          </cell>
          <cell r="AG872">
            <v>-21.609976009996899</v>
          </cell>
          <cell r="AH872">
            <v>116.21099458000026</v>
          </cell>
          <cell r="AI872">
            <v>511.34802946000127</v>
          </cell>
          <cell r="AJ872">
            <v>391.41395422000278</v>
          </cell>
          <cell r="AK872">
            <v>89.669828620000771</v>
          </cell>
          <cell r="AL872">
            <v>216.97163856000043</v>
          </cell>
          <cell r="AM872">
            <v>365.53054477000114</v>
          </cell>
          <cell r="AN872">
            <v>552.73622140999942</v>
          </cell>
          <cell r="AO872">
            <v>-35.546607749995019</v>
          </cell>
          <cell r="AP872">
            <v>12.873189559999446</v>
          </cell>
          <cell r="AQ872">
            <v>-57.096148259995971</v>
          </cell>
          <cell r="AR872">
            <v>3136.8700488600298</v>
          </cell>
          <cell r="AS872">
            <v>0</v>
          </cell>
          <cell r="AT872">
            <v>133.17710864000037</v>
          </cell>
          <cell r="AU872">
            <v>139.02771073999611</v>
          </cell>
          <cell r="AV872">
            <v>255.0197668099936</v>
          </cell>
          <cell r="AW872">
            <v>344.250051300005</v>
          </cell>
          <cell r="AX872">
            <v>194.44503557999997</v>
          </cell>
          <cell r="AY872">
            <v>423.06697257999986</v>
          </cell>
          <cell r="AZ872">
            <v>416.93065576999652</v>
          </cell>
          <cell r="BA872">
            <v>758.00069326002267</v>
          </cell>
          <cell r="BB872">
            <v>0</v>
          </cell>
          <cell r="BC872">
            <v>27</v>
          </cell>
          <cell r="BD872">
            <v>445.95205418000842</v>
          </cell>
          <cell r="BE872">
            <v>3715.5493654700113</v>
          </cell>
          <cell r="BF872">
            <v>0</v>
          </cell>
          <cell r="BG872">
            <v>95.999999999998181</v>
          </cell>
          <cell r="BH872">
            <v>321.31135480000376</v>
          </cell>
          <cell r="BI872">
            <v>637.15907344000152</v>
          </cell>
          <cell r="BJ872">
            <v>344.26970477000214</v>
          </cell>
          <cell r="BK872">
            <v>91.463603259998308</v>
          </cell>
          <cell r="BL872">
            <v>316</v>
          </cell>
          <cell r="BM872">
            <v>314.00526820000232</v>
          </cell>
          <cell r="BN872">
            <v>1344.1924846199981</v>
          </cell>
          <cell r="BO872">
            <v>0</v>
          </cell>
          <cell r="BP872">
            <v>0</v>
          </cell>
          <cell r="BQ872">
            <v>251.14787638000416</v>
          </cell>
          <cell r="BR872">
            <v>1467.8143708299613</v>
          </cell>
          <cell r="BS872">
            <v>0</v>
          </cell>
          <cell r="BT872">
            <v>94.93820630999835</v>
          </cell>
          <cell r="BU872">
            <v>129.01989708999827</v>
          </cell>
          <cell r="BV872">
            <v>356.15211316000205</v>
          </cell>
          <cell r="BW872">
            <v>224.11460598999838</v>
          </cell>
          <cell r="BX872">
            <v>90.606442439999228</v>
          </cell>
          <cell r="BY872">
            <v>72.999999999996362</v>
          </cell>
          <cell r="BZ872">
            <v>150.25479931000154</v>
          </cell>
          <cell r="CA872">
            <v>172.04207201000827</v>
          </cell>
          <cell r="CB872">
            <v>149.75791057000606</v>
          </cell>
          <cell r="CC872">
            <v>27.000000000003638</v>
          </cell>
          <cell r="CD872">
            <v>0.92832395000004908</v>
          </cell>
          <cell r="CE872">
            <v>1044.1172081400291</v>
          </cell>
          <cell r="CF872">
            <v>0</v>
          </cell>
          <cell r="CG872">
            <v>134.01208065000174</v>
          </cell>
          <cell r="CH872">
            <v>218.51200734999657</v>
          </cell>
          <cell r="CI872">
            <v>368.00000000000728</v>
          </cell>
          <cell r="CJ872">
            <v>62.686653920001845</v>
          </cell>
          <cell r="CK872">
            <v>24</v>
          </cell>
          <cell r="CL872">
            <v>50.266411410000728</v>
          </cell>
          <cell r="CM872">
            <v>0</v>
          </cell>
          <cell r="CN872">
            <v>100.64005480999185</v>
          </cell>
          <cell r="CO872">
            <v>0</v>
          </cell>
          <cell r="CP872">
            <v>27</v>
          </cell>
          <cell r="CQ872">
            <v>59</v>
          </cell>
          <cell r="CR872">
            <v>646.67885143996682</v>
          </cell>
          <cell r="CS872">
            <v>0</v>
          </cell>
          <cell r="CT872">
            <v>16.241036999999778</v>
          </cell>
          <cell r="CU872">
            <v>28.045114789998479</v>
          </cell>
          <cell r="CV872">
            <v>101.66812756000581</v>
          </cell>
          <cell r="CW872">
            <v>0</v>
          </cell>
          <cell r="CX872">
            <v>21.336927690001176</v>
          </cell>
          <cell r="CY872">
            <v>190.38764439999795</v>
          </cell>
          <cell r="CZ872">
            <v>0</v>
          </cell>
          <cell r="DA872">
            <v>130</v>
          </cell>
          <cell r="DB872">
            <v>0</v>
          </cell>
          <cell r="DC872">
            <v>0</v>
          </cell>
          <cell r="DD872">
            <v>158.99999999999272</v>
          </cell>
          <cell r="DE872">
            <v>703.00711895007407</v>
          </cell>
          <cell r="DF872">
            <v>0</v>
          </cell>
          <cell r="DG872">
            <v>0</v>
          </cell>
          <cell r="DH872">
            <v>170.4800000000032</v>
          </cell>
          <cell r="DI872">
            <v>159.96874842000398</v>
          </cell>
          <cell r="DJ872">
            <v>34.016970480002783</v>
          </cell>
          <cell r="DK872">
            <v>36.000000000001819</v>
          </cell>
          <cell r="DL872">
            <v>0</v>
          </cell>
          <cell r="DM872">
            <v>0</v>
          </cell>
          <cell r="DN872">
            <v>302.54140005000227</v>
          </cell>
          <cell r="DO872">
            <v>0</v>
          </cell>
          <cell r="DP872">
            <v>0</v>
          </cell>
          <cell r="DQ872">
            <v>0</v>
          </cell>
          <cell r="DR872">
            <v>367.21899124002084</v>
          </cell>
          <cell r="DS872">
            <v>0</v>
          </cell>
          <cell r="DT872">
            <v>29</v>
          </cell>
          <cell r="DU872">
            <v>59.999999999996362</v>
          </cell>
          <cell r="DV872">
            <v>76.852531029995589</v>
          </cell>
          <cell r="DW872">
            <v>23.643933280000056</v>
          </cell>
          <cell r="DX872">
            <v>6</v>
          </cell>
          <cell r="DY872">
            <v>0</v>
          </cell>
          <cell r="DZ872">
            <v>45.000000000007276</v>
          </cell>
          <cell r="EA872">
            <v>76.722526930010645</v>
          </cell>
          <cell r="EB872">
            <v>0</v>
          </cell>
          <cell r="EC872">
            <v>0</v>
          </cell>
          <cell r="ED872">
            <v>50.000000000007276</v>
          </cell>
          <cell r="EE872">
            <v>570.26826260000234</v>
          </cell>
          <cell r="EF872">
            <v>0</v>
          </cell>
          <cell r="EG872">
            <v>0.39399489000061294</v>
          </cell>
          <cell r="EH872">
            <v>80.22871751999628</v>
          </cell>
          <cell r="EI872">
            <v>367.64555018999818</v>
          </cell>
          <cell r="EJ872">
            <v>37.000000000003638</v>
          </cell>
          <cell r="EK872">
            <v>40</v>
          </cell>
          <cell r="EL872">
            <v>0</v>
          </cell>
          <cell r="EM872">
            <v>45</v>
          </cell>
          <cell r="EN872">
            <v>0</v>
          </cell>
          <cell r="EO872">
            <v>0</v>
          </cell>
          <cell r="EP872">
            <v>0</v>
          </cell>
          <cell r="EQ872">
            <v>0</v>
          </cell>
          <cell r="ER872">
            <v>504.34230980003485</v>
          </cell>
          <cell r="ES872">
            <v>0</v>
          </cell>
          <cell r="ET872">
            <v>29</v>
          </cell>
          <cell r="EU872">
            <v>120</v>
          </cell>
          <cell r="EV872">
            <v>155.40559713000403</v>
          </cell>
          <cell r="EW872">
            <v>0</v>
          </cell>
          <cell r="EX872">
            <v>33.999999999998181</v>
          </cell>
          <cell r="EY872">
            <v>37.936712669998087</v>
          </cell>
          <cell r="EZ872">
            <v>45.000000000007276</v>
          </cell>
          <cell r="FA872">
            <v>0</v>
          </cell>
          <cell r="FB872">
            <v>82.999999999992724</v>
          </cell>
          <cell r="FC872">
            <v>0</v>
          </cell>
          <cell r="FD872">
            <v>0</v>
          </cell>
          <cell r="FE872">
            <v>940.30124445998808</v>
          </cell>
          <cell r="FF872">
            <v>0</v>
          </cell>
          <cell r="FG872">
            <v>0</v>
          </cell>
          <cell r="FH872">
            <v>68.032128110000485</v>
          </cell>
          <cell r="FI872">
            <v>177.26911635000579</v>
          </cell>
          <cell r="FJ872">
            <v>266.99999999999636</v>
          </cell>
          <cell r="FK872">
            <v>22</v>
          </cell>
          <cell r="FL872">
            <v>120.99999999999636</v>
          </cell>
          <cell r="FM872">
            <v>90.000000000007276</v>
          </cell>
          <cell r="FN872">
            <v>195.00000000001455</v>
          </cell>
          <cell r="FO872">
            <v>0</v>
          </cell>
          <cell r="FP872">
            <v>0</v>
          </cell>
          <cell r="FQ872">
            <v>0</v>
          </cell>
          <cell r="FR872">
            <v>716.46496517001651</v>
          </cell>
          <cell r="FS872">
            <v>0</v>
          </cell>
          <cell r="FT872">
            <v>0</v>
          </cell>
          <cell r="FU872">
            <v>159.63648095000462</v>
          </cell>
          <cell r="FV872">
            <v>248.05771248999372</v>
          </cell>
          <cell r="FW872">
            <v>138</v>
          </cell>
          <cell r="FX872">
            <v>50.000000000001819</v>
          </cell>
          <cell r="FY872">
            <v>2.846464329999435</v>
          </cell>
          <cell r="FZ872">
            <v>66.663052930009144</v>
          </cell>
          <cell r="GA872">
            <v>51.26125447000959</v>
          </cell>
          <cell r="GB872">
            <v>0</v>
          </cell>
          <cell r="GC872">
            <v>0</v>
          </cell>
          <cell r="GD872">
            <v>0</v>
          </cell>
          <cell r="GE872">
            <v>312.158226580068</v>
          </cell>
          <cell r="GF872">
            <v>0</v>
          </cell>
          <cell r="GG872">
            <v>-58</v>
          </cell>
          <cell r="GH872">
            <v>14.802772440001718</v>
          </cell>
          <cell r="GI872">
            <v>131.67066630000045</v>
          </cell>
          <cell r="GJ872">
            <v>32.324922409999999</v>
          </cell>
          <cell r="GK872">
            <v>24</v>
          </cell>
          <cell r="GL872">
            <v>12</v>
          </cell>
          <cell r="GM872">
            <v>0</v>
          </cell>
          <cell r="GN872">
            <v>155.35986543000035</v>
          </cell>
          <cell r="GO872">
            <v>0</v>
          </cell>
          <cell r="GP872">
            <v>0</v>
          </cell>
          <cell r="GQ872">
            <v>0</v>
          </cell>
          <cell r="GR872">
            <v>783.27118649001932</v>
          </cell>
          <cell r="GS872">
            <v>0</v>
          </cell>
          <cell r="GT872">
            <v>29</v>
          </cell>
          <cell r="GU872">
            <v>131</v>
          </cell>
          <cell r="GV872">
            <v>0</v>
          </cell>
          <cell r="GW872">
            <v>83</v>
          </cell>
          <cell r="GX872">
            <v>12.000000000001819</v>
          </cell>
          <cell r="GY872">
            <v>85</v>
          </cell>
          <cell r="GZ872">
            <v>45</v>
          </cell>
          <cell r="HA872">
            <v>254.27118649000477</v>
          </cell>
          <cell r="HB872">
            <v>43.999999999992724</v>
          </cell>
          <cell r="HC872">
            <v>0</v>
          </cell>
          <cell r="HD872">
            <v>100.00000000000728</v>
          </cell>
          <cell r="HE872">
            <v>1015.4882692799438</v>
          </cell>
          <cell r="HF872">
            <v>0</v>
          </cell>
          <cell r="HG872">
            <v>10.287496389999433</v>
          </cell>
          <cell r="HH872">
            <v>208.27575204000459</v>
          </cell>
          <cell r="HI872">
            <v>484</v>
          </cell>
          <cell r="HJ872">
            <v>-147.00000000000364</v>
          </cell>
          <cell r="HK872">
            <v>34</v>
          </cell>
          <cell r="HL872">
            <v>42.16382012000031</v>
          </cell>
          <cell r="HM872">
            <v>147.66027003001363</v>
          </cell>
          <cell r="HN872">
            <v>130</v>
          </cell>
          <cell r="HO872">
            <v>43.999999999992724</v>
          </cell>
          <cell r="HP872">
            <v>0</v>
          </cell>
          <cell r="HQ872">
            <v>62.100930699998571</v>
          </cell>
          <cell r="HR872">
            <v>1553.2309730299748</v>
          </cell>
          <cell r="HS872">
            <v>0</v>
          </cell>
          <cell r="HT872">
            <v>68.503399960000024</v>
          </cell>
          <cell r="HU872">
            <v>359.65792545000295</v>
          </cell>
          <cell r="HV872">
            <v>229.71287109999685</v>
          </cell>
          <cell r="HW872">
            <v>0</v>
          </cell>
          <cell r="HX872">
            <v>26.032295790000717</v>
          </cell>
          <cell r="HY872">
            <v>36</v>
          </cell>
          <cell r="HZ872">
            <v>28.000069630004873</v>
          </cell>
          <cell r="IA872">
            <v>403.32441110000946</v>
          </cell>
          <cell r="IB872">
            <v>175.99999999999272</v>
          </cell>
          <cell r="IC872">
            <v>107.99999999999636</v>
          </cell>
          <cell r="ID872">
            <v>117.99999999999272</v>
          </cell>
          <cell r="IE872">
            <v>1470.1154051000485</v>
          </cell>
          <cell r="IF872">
            <v>0</v>
          </cell>
          <cell r="IG872">
            <v>0</v>
          </cell>
          <cell r="IH872">
            <v>319.1508228499988</v>
          </cell>
          <cell r="II872">
            <v>727.04542057000072</v>
          </cell>
          <cell r="IJ872">
            <v>83.000000000003638</v>
          </cell>
          <cell r="IK872">
            <v>11.999999999998181</v>
          </cell>
          <cell r="IL872">
            <v>36</v>
          </cell>
          <cell r="IM872">
            <v>-22.271898320010223</v>
          </cell>
          <cell r="IN872">
            <v>239.19106000001193</v>
          </cell>
          <cell r="IO872">
            <v>49.000000000007276</v>
          </cell>
          <cell r="IP872">
            <v>27.000000000003638</v>
          </cell>
          <cell r="IQ872">
            <v>0</v>
          </cell>
          <cell r="IR872">
            <v>1255.9045220800326</v>
          </cell>
          <cell r="IS872">
            <v>0</v>
          </cell>
          <cell r="IT872">
            <v>77</v>
          </cell>
          <cell r="IU872">
            <v>202</v>
          </cell>
          <cell r="IV872">
            <v>43.448226480002631</v>
          </cell>
          <cell r="IW872">
            <v>-37.000000000003638</v>
          </cell>
          <cell r="IX872">
            <v>0</v>
          </cell>
          <cell r="IY872">
            <v>24</v>
          </cell>
          <cell r="IZ872">
            <v>45</v>
          </cell>
          <cell r="JA872">
            <v>716.1833242099965</v>
          </cell>
          <cell r="JB872">
            <v>126.99999999999272</v>
          </cell>
          <cell r="JC872">
            <v>58.272971390000748</v>
          </cell>
          <cell r="JD872">
            <v>0</v>
          </cell>
          <cell r="JE872">
            <v>-95.000000000058208</v>
          </cell>
          <cell r="JF872">
            <v>0</v>
          </cell>
          <cell r="JG872">
            <v>0</v>
          </cell>
          <cell r="JH872">
            <v>0</v>
          </cell>
          <cell r="JI872">
            <v>0</v>
          </cell>
          <cell r="JJ872">
            <v>18</v>
          </cell>
          <cell r="JK872">
            <v>0</v>
          </cell>
          <cell r="JL872">
            <v>23.999999999996362</v>
          </cell>
          <cell r="JM872">
            <v>45</v>
          </cell>
          <cell r="JN872">
            <v>0</v>
          </cell>
          <cell r="JO872">
            <v>-131.99999999999272</v>
          </cell>
          <cell r="JP872">
            <v>0</v>
          </cell>
          <cell r="JQ872">
            <v>-50</v>
          </cell>
        </row>
        <row r="873">
          <cell r="D873" t="str">
            <v>MKT.EX.MDC._.___.MidC OR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  <cell r="EJ873">
            <v>0</v>
          </cell>
          <cell r="EK873">
            <v>0</v>
          </cell>
          <cell r="EL873">
            <v>0</v>
          </cell>
          <cell r="EM873">
            <v>0</v>
          </cell>
          <cell r="EN873">
            <v>0</v>
          </cell>
          <cell r="EO873">
            <v>0</v>
          </cell>
          <cell r="EP873">
            <v>0</v>
          </cell>
          <cell r="EQ873">
            <v>0</v>
          </cell>
          <cell r="ER873">
            <v>0</v>
          </cell>
          <cell r="ES873">
            <v>0</v>
          </cell>
          <cell r="ET873">
            <v>0</v>
          </cell>
          <cell r="EU873">
            <v>0</v>
          </cell>
          <cell r="EV873">
            <v>0</v>
          </cell>
          <cell r="EW873">
            <v>0</v>
          </cell>
          <cell r="EX873">
            <v>0</v>
          </cell>
          <cell r="EY873">
            <v>0</v>
          </cell>
          <cell r="EZ873">
            <v>0</v>
          </cell>
          <cell r="FA873">
            <v>0</v>
          </cell>
          <cell r="FB873">
            <v>0</v>
          </cell>
          <cell r="FC873">
            <v>0</v>
          </cell>
          <cell r="FD873">
            <v>0</v>
          </cell>
          <cell r="FE873">
            <v>0</v>
          </cell>
          <cell r="FF873">
            <v>0</v>
          </cell>
          <cell r="FG873">
            <v>0</v>
          </cell>
          <cell r="FH873">
            <v>0</v>
          </cell>
          <cell r="FI873">
            <v>0</v>
          </cell>
          <cell r="FJ873">
            <v>0</v>
          </cell>
          <cell r="FK873">
            <v>0</v>
          </cell>
          <cell r="FL873">
            <v>0</v>
          </cell>
          <cell r="FM873">
            <v>0</v>
          </cell>
          <cell r="FN873">
            <v>0</v>
          </cell>
          <cell r="FO873">
            <v>0</v>
          </cell>
          <cell r="FP873">
            <v>0</v>
          </cell>
          <cell r="FQ873">
            <v>0</v>
          </cell>
          <cell r="FR873">
            <v>0</v>
          </cell>
          <cell r="FS873">
            <v>0</v>
          </cell>
          <cell r="FT873">
            <v>0</v>
          </cell>
          <cell r="FU873">
            <v>0</v>
          </cell>
          <cell r="FV873">
            <v>0</v>
          </cell>
          <cell r="FW873">
            <v>0</v>
          </cell>
          <cell r="FX873">
            <v>0</v>
          </cell>
          <cell r="FY873">
            <v>0</v>
          </cell>
          <cell r="FZ873">
            <v>0</v>
          </cell>
          <cell r="GA873">
            <v>0</v>
          </cell>
          <cell r="GB873">
            <v>0</v>
          </cell>
          <cell r="GC873">
            <v>0</v>
          </cell>
          <cell r="GD873">
            <v>0</v>
          </cell>
          <cell r="GE873">
            <v>0</v>
          </cell>
          <cell r="GF873">
            <v>0</v>
          </cell>
          <cell r="GG873">
            <v>0</v>
          </cell>
          <cell r="GH873">
            <v>0</v>
          </cell>
          <cell r="GI873">
            <v>0</v>
          </cell>
          <cell r="GJ873">
            <v>0</v>
          </cell>
          <cell r="GK873">
            <v>0</v>
          </cell>
          <cell r="GL873">
            <v>0</v>
          </cell>
          <cell r="GM873">
            <v>0</v>
          </cell>
          <cell r="GN873">
            <v>0</v>
          </cell>
          <cell r="GO873">
            <v>0</v>
          </cell>
          <cell r="GP873">
            <v>0</v>
          </cell>
          <cell r="GQ873">
            <v>0</v>
          </cell>
          <cell r="GR873">
            <v>0</v>
          </cell>
          <cell r="GS873">
            <v>0</v>
          </cell>
          <cell r="GT873">
            <v>0</v>
          </cell>
          <cell r="GU873">
            <v>0</v>
          </cell>
          <cell r="GV873">
            <v>0</v>
          </cell>
          <cell r="GW873">
            <v>0</v>
          </cell>
          <cell r="GX873">
            <v>0</v>
          </cell>
          <cell r="GY873">
            <v>0</v>
          </cell>
          <cell r="GZ873">
            <v>0</v>
          </cell>
          <cell r="HA873">
            <v>0</v>
          </cell>
          <cell r="HB873">
            <v>0</v>
          </cell>
          <cell r="HC873">
            <v>0</v>
          </cell>
          <cell r="HD873">
            <v>0</v>
          </cell>
          <cell r="HE873">
            <v>0</v>
          </cell>
          <cell r="HF873">
            <v>0</v>
          </cell>
          <cell r="HG873">
            <v>0</v>
          </cell>
          <cell r="HH873">
            <v>0</v>
          </cell>
          <cell r="HI873">
            <v>0</v>
          </cell>
          <cell r="HJ873">
            <v>0</v>
          </cell>
          <cell r="HK873">
            <v>0</v>
          </cell>
          <cell r="HL873">
            <v>0</v>
          </cell>
          <cell r="HM873">
            <v>0</v>
          </cell>
          <cell r="HN873">
            <v>0</v>
          </cell>
          <cell r="HO873">
            <v>0</v>
          </cell>
          <cell r="HP873">
            <v>0</v>
          </cell>
          <cell r="HQ873">
            <v>0</v>
          </cell>
          <cell r="HR873">
            <v>0</v>
          </cell>
          <cell r="HS873">
            <v>0</v>
          </cell>
          <cell r="HT873">
            <v>0</v>
          </cell>
          <cell r="HU873">
            <v>0</v>
          </cell>
          <cell r="HV873">
            <v>0</v>
          </cell>
          <cell r="HW873">
            <v>0</v>
          </cell>
          <cell r="HX873">
            <v>0</v>
          </cell>
          <cell r="HY873">
            <v>0</v>
          </cell>
          <cell r="HZ873">
            <v>0</v>
          </cell>
          <cell r="IA873">
            <v>0</v>
          </cell>
          <cell r="IB873">
            <v>0</v>
          </cell>
          <cell r="IC873">
            <v>0</v>
          </cell>
          <cell r="ID873">
            <v>0</v>
          </cell>
          <cell r="IE873">
            <v>0</v>
          </cell>
          <cell r="IF873">
            <v>0</v>
          </cell>
          <cell r="IG873">
            <v>0</v>
          </cell>
          <cell r="IH873">
            <v>0</v>
          </cell>
          <cell r="II873">
            <v>0</v>
          </cell>
          <cell r="IJ873">
            <v>0</v>
          </cell>
          <cell r="IK873">
            <v>0</v>
          </cell>
          <cell r="IL873">
            <v>0</v>
          </cell>
          <cell r="IM873">
            <v>0</v>
          </cell>
          <cell r="IN873">
            <v>0</v>
          </cell>
          <cell r="IO873">
            <v>0</v>
          </cell>
          <cell r="IP873">
            <v>0</v>
          </cell>
          <cell r="IQ873">
            <v>0</v>
          </cell>
          <cell r="IR873">
            <v>0</v>
          </cell>
          <cell r="IS873">
            <v>0</v>
          </cell>
          <cell r="IT873">
            <v>0</v>
          </cell>
          <cell r="IU873">
            <v>0</v>
          </cell>
          <cell r="IV873">
            <v>0</v>
          </cell>
          <cell r="IW873">
            <v>0</v>
          </cell>
          <cell r="IX873">
            <v>0</v>
          </cell>
          <cell r="IY873">
            <v>0</v>
          </cell>
          <cell r="IZ873">
            <v>0</v>
          </cell>
          <cell r="JA873">
            <v>0</v>
          </cell>
          <cell r="JB873">
            <v>0</v>
          </cell>
          <cell r="JC873">
            <v>0</v>
          </cell>
          <cell r="JD873">
            <v>0</v>
          </cell>
          <cell r="JE873">
            <v>0</v>
          </cell>
          <cell r="JF873">
            <v>0</v>
          </cell>
          <cell r="JG873">
            <v>0</v>
          </cell>
          <cell r="JH873">
            <v>0</v>
          </cell>
          <cell r="JI873">
            <v>0</v>
          </cell>
          <cell r="JJ873">
            <v>0</v>
          </cell>
          <cell r="JK873">
            <v>0</v>
          </cell>
          <cell r="JL873">
            <v>0</v>
          </cell>
          <cell r="JM873">
            <v>0</v>
          </cell>
          <cell r="JN873">
            <v>0</v>
          </cell>
          <cell r="JO873">
            <v>0</v>
          </cell>
          <cell r="JP873">
            <v>0</v>
          </cell>
          <cell r="JQ873">
            <v>0</v>
          </cell>
        </row>
        <row r="874">
          <cell r="D874" t="str">
            <v>MKT.EX.MED._.___.Mead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  <cell r="EJ874">
            <v>0</v>
          </cell>
          <cell r="EK874">
            <v>0</v>
          </cell>
          <cell r="EL874">
            <v>0</v>
          </cell>
          <cell r="EM874">
            <v>0</v>
          </cell>
          <cell r="EN874">
            <v>0</v>
          </cell>
          <cell r="EO874">
            <v>0</v>
          </cell>
          <cell r="EP874">
            <v>0</v>
          </cell>
          <cell r="EQ874">
            <v>0</v>
          </cell>
          <cell r="ER874">
            <v>0</v>
          </cell>
          <cell r="ES874">
            <v>0</v>
          </cell>
          <cell r="ET874">
            <v>0</v>
          </cell>
          <cell r="EU874">
            <v>0</v>
          </cell>
          <cell r="EV874">
            <v>0</v>
          </cell>
          <cell r="EW874">
            <v>0</v>
          </cell>
          <cell r="EX874">
            <v>0</v>
          </cell>
          <cell r="EY874">
            <v>0</v>
          </cell>
          <cell r="EZ874">
            <v>0</v>
          </cell>
          <cell r="FA874">
            <v>0</v>
          </cell>
          <cell r="FB874">
            <v>0</v>
          </cell>
          <cell r="FC874">
            <v>0</v>
          </cell>
          <cell r="FD874">
            <v>0</v>
          </cell>
          <cell r="FE874">
            <v>0</v>
          </cell>
          <cell r="FF874">
            <v>0</v>
          </cell>
          <cell r="FG874">
            <v>0</v>
          </cell>
          <cell r="FH874">
            <v>0</v>
          </cell>
          <cell r="FI874">
            <v>0</v>
          </cell>
          <cell r="FJ874">
            <v>0</v>
          </cell>
          <cell r="FK874">
            <v>0</v>
          </cell>
          <cell r="FL874">
            <v>0</v>
          </cell>
          <cell r="FM874">
            <v>0</v>
          </cell>
          <cell r="FN874">
            <v>0</v>
          </cell>
          <cell r="FO874">
            <v>0</v>
          </cell>
          <cell r="FP874">
            <v>0</v>
          </cell>
          <cell r="FQ874">
            <v>0</v>
          </cell>
          <cell r="FR874">
            <v>0</v>
          </cell>
          <cell r="FS874">
            <v>0</v>
          </cell>
          <cell r="FT874">
            <v>0</v>
          </cell>
          <cell r="FU874">
            <v>0</v>
          </cell>
          <cell r="FV874">
            <v>0</v>
          </cell>
          <cell r="FW874">
            <v>0</v>
          </cell>
          <cell r="FX874">
            <v>0</v>
          </cell>
          <cell r="FY874">
            <v>0</v>
          </cell>
          <cell r="FZ874">
            <v>0</v>
          </cell>
          <cell r="GA874">
            <v>0</v>
          </cell>
          <cell r="GB874">
            <v>0</v>
          </cell>
          <cell r="GC874">
            <v>0</v>
          </cell>
          <cell r="GD874">
            <v>0</v>
          </cell>
          <cell r="GE874">
            <v>0</v>
          </cell>
          <cell r="GF874">
            <v>0</v>
          </cell>
          <cell r="GG874">
            <v>0</v>
          </cell>
          <cell r="GH874">
            <v>0</v>
          </cell>
          <cell r="GI874">
            <v>0</v>
          </cell>
          <cell r="GJ874">
            <v>0</v>
          </cell>
          <cell r="GK874">
            <v>0</v>
          </cell>
          <cell r="GL874">
            <v>0</v>
          </cell>
          <cell r="GM874">
            <v>0</v>
          </cell>
          <cell r="GN874">
            <v>0</v>
          </cell>
          <cell r="GO874">
            <v>0</v>
          </cell>
          <cell r="GP874">
            <v>0</v>
          </cell>
          <cell r="GQ874">
            <v>0</v>
          </cell>
          <cell r="GR874">
            <v>0</v>
          </cell>
          <cell r="GS874">
            <v>0</v>
          </cell>
          <cell r="GT874">
            <v>0</v>
          </cell>
          <cell r="GU874">
            <v>0</v>
          </cell>
          <cell r="GV874">
            <v>0</v>
          </cell>
          <cell r="GW874">
            <v>0</v>
          </cell>
          <cell r="GX874">
            <v>0</v>
          </cell>
          <cell r="GY874">
            <v>0</v>
          </cell>
          <cell r="GZ874">
            <v>0</v>
          </cell>
          <cell r="HA874">
            <v>0</v>
          </cell>
          <cell r="HB874">
            <v>0</v>
          </cell>
          <cell r="HC874">
            <v>0</v>
          </cell>
          <cell r="HD874">
            <v>0</v>
          </cell>
          <cell r="HE874">
            <v>0</v>
          </cell>
          <cell r="HF874">
            <v>0</v>
          </cell>
          <cell r="HG874">
            <v>0</v>
          </cell>
          <cell r="HH874">
            <v>0</v>
          </cell>
          <cell r="HI874">
            <v>0</v>
          </cell>
          <cell r="HJ874">
            <v>0</v>
          </cell>
          <cell r="HK874">
            <v>0</v>
          </cell>
          <cell r="HL874">
            <v>0</v>
          </cell>
          <cell r="HM874">
            <v>0</v>
          </cell>
          <cell r="HN874">
            <v>0</v>
          </cell>
          <cell r="HO874">
            <v>0</v>
          </cell>
          <cell r="HP874">
            <v>0</v>
          </cell>
          <cell r="HQ874">
            <v>0</v>
          </cell>
          <cell r="HR874">
            <v>0</v>
          </cell>
          <cell r="HS874">
            <v>0</v>
          </cell>
          <cell r="HT874">
            <v>0</v>
          </cell>
          <cell r="HU874">
            <v>0</v>
          </cell>
          <cell r="HV874">
            <v>0</v>
          </cell>
          <cell r="HW874">
            <v>0</v>
          </cell>
          <cell r="HX874">
            <v>0</v>
          </cell>
          <cell r="HY874">
            <v>0</v>
          </cell>
          <cell r="HZ874">
            <v>0</v>
          </cell>
          <cell r="IA874">
            <v>0</v>
          </cell>
          <cell r="IB874">
            <v>0</v>
          </cell>
          <cell r="IC874">
            <v>0</v>
          </cell>
          <cell r="ID874">
            <v>0</v>
          </cell>
          <cell r="IE874">
            <v>0</v>
          </cell>
          <cell r="IF874">
            <v>0</v>
          </cell>
          <cell r="IG874">
            <v>0</v>
          </cell>
          <cell r="IH874">
            <v>0</v>
          </cell>
          <cell r="II874">
            <v>0</v>
          </cell>
          <cell r="IJ874">
            <v>0</v>
          </cell>
          <cell r="IK874">
            <v>0</v>
          </cell>
          <cell r="IL874">
            <v>0</v>
          </cell>
          <cell r="IM874">
            <v>0</v>
          </cell>
          <cell r="IN874">
            <v>0</v>
          </cell>
          <cell r="IO874">
            <v>0</v>
          </cell>
          <cell r="IP874">
            <v>0</v>
          </cell>
          <cell r="IQ874">
            <v>0</v>
          </cell>
          <cell r="IR874">
            <v>0</v>
          </cell>
          <cell r="IS874">
            <v>0</v>
          </cell>
          <cell r="IT874">
            <v>0</v>
          </cell>
          <cell r="IU874">
            <v>0</v>
          </cell>
          <cell r="IV874">
            <v>0</v>
          </cell>
          <cell r="IW874">
            <v>0</v>
          </cell>
          <cell r="IX874">
            <v>0</v>
          </cell>
          <cell r="IY874">
            <v>0</v>
          </cell>
          <cell r="IZ874">
            <v>0</v>
          </cell>
          <cell r="JA874">
            <v>0</v>
          </cell>
          <cell r="JB874">
            <v>0</v>
          </cell>
          <cell r="JC874">
            <v>0</v>
          </cell>
          <cell r="JD874">
            <v>0</v>
          </cell>
          <cell r="JE874">
            <v>0</v>
          </cell>
          <cell r="JF874">
            <v>0</v>
          </cell>
          <cell r="JG874">
            <v>0</v>
          </cell>
          <cell r="JH874">
            <v>0</v>
          </cell>
          <cell r="JI874">
            <v>0</v>
          </cell>
          <cell r="JJ874">
            <v>0</v>
          </cell>
          <cell r="JK874">
            <v>0</v>
          </cell>
          <cell r="JL874">
            <v>0</v>
          </cell>
          <cell r="JM874">
            <v>0</v>
          </cell>
          <cell r="JN874">
            <v>0</v>
          </cell>
          <cell r="JO874">
            <v>0</v>
          </cell>
          <cell r="JP874">
            <v>0</v>
          </cell>
          <cell r="JQ874">
            <v>0</v>
          </cell>
        </row>
        <row r="875">
          <cell r="D875" t="str">
            <v>MKT.EX.MNA._.___.Mona</v>
          </cell>
          <cell r="F875">
            <v>77.50370662000023</v>
          </cell>
          <cell r="G875">
            <v>84.128812260003542</v>
          </cell>
          <cell r="H875">
            <v>28.393548639998698</v>
          </cell>
          <cell r="I875">
            <v>-9.4293025700008002</v>
          </cell>
          <cell r="J875">
            <v>168.77611614999842</v>
          </cell>
          <cell r="K875">
            <v>-13.751485529999627</v>
          </cell>
          <cell r="L875">
            <v>107.49058031000095</v>
          </cell>
          <cell r="M875">
            <v>71.08884147000208</v>
          </cell>
          <cell r="N875">
            <v>105.62402774000293</v>
          </cell>
          <cell r="O875">
            <v>23.769405140000345</v>
          </cell>
          <cell r="P875">
            <v>14.889923639997505</v>
          </cell>
          <cell r="Q875">
            <v>40.0855907199998</v>
          </cell>
          <cell r="R875">
            <v>979.16413976998592</v>
          </cell>
          <cell r="S875">
            <v>261.12532044999898</v>
          </cell>
          <cell r="T875">
            <v>80.434728730000643</v>
          </cell>
          <cell r="U875">
            <v>59.066008199999487</v>
          </cell>
          <cell r="V875">
            <v>82.820914160000029</v>
          </cell>
          <cell r="W875">
            <v>93.867990340000688</v>
          </cell>
          <cell r="X875">
            <v>3.5107233700009601</v>
          </cell>
          <cell r="Y875">
            <v>65.445842699997229</v>
          </cell>
          <cell r="Z875">
            <v>126.81561464999686</v>
          </cell>
          <cell r="AA875">
            <v>126.05593187999875</v>
          </cell>
          <cell r="AB875">
            <v>3.6217500000020664E-2</v>
          </cell>
          <cell r="AC875">
            <v>33.541970170000241</v>
          </cell>
          <cell r="AD875">
            <v>46.442877619999308</v>
          </cell>
          <cell r="AE875">
            <v>742.20843647999573</v>
          </cell>
          <cell r="AF875">
            <v>247.78498588000184</v>
          </cell>
          <cell r="AG875">
            <v>30.978916760001084</v>
          </cell>
          <cell r="AH875">
            <v>62.212313960000756</v>
          </cell>
          <cell r="AI875">
            <v>0</v>
          </cell>
          <cell r="AJ875">
            <v>1.3663717499985069</v>
          </cell>
          <cell r="AK875">
            <v>24.625085330000729</v>
          </cell>
          <cell r="AL875">
            <v>141.93987138000375</v>
          </cell>
          <cell r="AM875">
            <v>49.590311889998702</v>
          </cell>
          <cell r="AN875">
            <v>99.843380909998814</v>
          </cell>
          <cell r="AO875">
            <v>-9.1858779000012873</v>
          </cell>
          <cell r="AP875">
            <v>33.499852660000215</v>
          </cell>
          <cell r="AQ875">
            <v>59.553223859999889</v>
          </cell>
          <cell r="AR875">
            <v>1077.3438275000372</v>
          </cell>
          <cell r="AS875">
            <v>264.19754029000251</v>
          </cell>
          <cell r="AT875">
            <v>46.000000000001819</v>
          </cell>
          <cell r="AU875">
            <v>49.373107830000663</v>
          </cell>
          <cell r="AV875">
            <v>9.4795539299993834</v>
          </cell>
          <cell r="AW875">
            <v>158.83056813000167</v>
          </cell>
          <cell r="AX875">
            <v>50.225817259999531</v>
          </cell>
          <cell r="AY875">
            <v>48.780102430002444</v>
          </cell>
          <cell r="AZ875">
            <v>116.458389849995</v>
          </cell>
          <cell r="BA875">
            <v>148.93276390999927</v>
          </cell>
          <cell r="BB875">
            <v>51.558659220000663</v>
          </cell>
          <cell r="BC875">
            <v>71.507324649999646</v>
          </cell>
          <cell r="BD875">
            <v>62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  <cell r="EJ875">
            <v>0</v>
          </cell>
          <cell r="EK875">
            <v>0</v>
          </cell>
          <cell r="EL875">
            <v>0</v>
          </cell>
          <cell r="EM875">
            <v>0</v>
          </cell>
          <cell r="EN875">
            <v>0</v>
          </cell>
          <cell r="EO875">
            <v>0</v>
          </cell>
          <cell r="EP875">
            <v>0</v>
          </cell>
          <cell r="EQ875">
            <v>0</v>
          </cell>
          <cell r="ER875">
            <v>0</v>
          </cell>
          <cell r="ES875">
            <v>0</v>
          </cell>
          <cell r="ET875">
            <v>0</v>
          </cell>
          <cell r="EU875">
            <v>0</v>
          </cell>
          <cell r="EV875">
            <v>0</v>
          </cell>
          <cell r="EW875">
            <v>0</v>
          </cell>
          <cell r="EX875">
            <v>0</v>
          </cell>
          <cell r="EY875">
            <v>0</v>
          </cell>
          <cell r="EZ875">
            <v>0</v>
          </cell>
          <cell r="FA875">
            <v>0</v>
          </cell>
          <cell r="FB875">
            <v>0</v>
          </cell>
          <cell r="FC875">
            <v>0</v>
          </cell>
          <cell r="FD875">
            <v>0</v>
          </cell>
          <cell r="FE875">
            <v>0</v>
          </cell>
          <cell r="FF875">
            <v>0</v>
          </cell>
          <cell r="FG875">
            <v>0</v>
          </cell>
          <cell r="FH875">
            <v>0</v>
          </cell>
          <cell r="FI875">
            <v>0</v>
          </cell>
          <cell r="FJ875">
            <v>0</v>
          </cell>
          <cell r="FK875">
            <v>0</v>
          </cell>
          <cell r="FL875">
            <v>0</v>
          </cell>
          <cell r="FM875">
            <v>0</v>
          </cell>
          <cell r="FN875">
            <v>0</v>
          </cell>
          <cell r="FO875">
            <v>0</v>
          </cell>
          <cell r="FP875">
            <v>0</v>
          </cell>
          <cell r="FQ875">
            <v>0</v>
          </cell>
          <cell r="FR875">
            <v>0</v>
          </cell>
          <cell r="FS875">
            <v>0</v>
          </cell>
          <cell r="FT875">
            <v>0</v>
          </cell>
          <cell r="FU875">
            <v>0</v>
          </cell>
          <cell r="FV875">
            <v>0</v>
          </cell>
          <cell r="FW875">
            <v>0</v>
          </cell>
          <cell r="FX875">
            <v>0</v>
          </cell>
          <cell r="FY875">
            <v>0</v>
          </cell>
          <cell r="FZ875">
            <v>0</v>
          </cell>
          <cell r="GA875">
            <v>0</v>
          </cell>
          <cell r="GB875">
            <v>0</v>
          </cell>
          <cell r="GC875">
            <v>0</v>
          </cell>
          <cell r="GD875">
            <v>0</v>
          </cell>
          <cell r="GE875">
            <v>0</v>
          </cell>
          <cell r="GF875">
            <v>0</v>
          </cell>
          <cell r="GG875">
            <v>0</v>
          </cell>
          <cell r="GH875">
            <v>0</v>
          </cell>
          <cell r="GI875">
            <v>0</v>
          </cell>
          <cell r="GJ875">
            <v>0</v>
          </cell>
          <cell r="GK875">
            <v>0</v>
          </cell>
          <cell r="GL875">
            <v>0</v>
          </cell>
          <cell r="GM875">
            <v>0</v>
          </cell>
          <cell r="GN875">
            <v>0</v>
          </cell>
          <cell r="GO875">
            <v>0</v>
          </cell>
          <cell r="GP875">
            <v>0</v>
          </cell>
          <cell r="GQ875">
            <v>0</v>
          </cell>
          <cell r="GR875">
            <v>0</v>
          </cell>
          <cell r="GS875">
            <v>0</v>
          </cell>
          <cell r="GT875">
            <v>0</v>
          </cell>
          <cell r="GU875">
            <v>0</v>
          </cell>
          <cell r="GV875">
            <v>0</v>
          </cell>
          <cell r="GW875">
            <v>0</v>
          </cell>
          <cell r="GX875">
            <v>0</v>
          </cell>
          <cell r="GY875">
            <v>0</v>
          </cell>
          <cell r="GZ875">
            <v>0</v>
          </cell>
          <cell r="HA875">
            <v>0</v>
          </cell>
          <cell r="HB875">
            <v>0</v>
          </cell>
          <cell r="HC875">
            <v>0</v>
          </cell>
          <cell r="HD875">
            <v>0</v>
          </cell>
          <cell r="HE875">
            <v>0</v>
          </cell>
          <cell r="HF875">
            <v>0</v>
          </cell>
          <cell r="HG875">
            <v>0</v>
          </cell>
          <cell r="HH875">
            <v>0</v>
          </cell>
          <cell r="HI875">
            <v>0</v>
          </cell>
          <cell r="HJ875">
            <v>0</v>
          </cell>
          <cell r="HK875">
            <v>0</v>
          </cell>
          <cell r="HL875">
            <v>0</v>
          </cell>
          <cell r="HM875">
            <v>0</v>
          </cell>
          <cell r="HN875">
            <v>0</v>
          </cell>
          <cell r="HO875">
            <v>0</v>
          </cell>
          <cell r="HP875">
            <v>0</v>
          </cell>
          <cell r="HQ875">
            <v>0</v>
          </cell>
          <cell r="HR875">
            <v>0</v>
          </cell>
          <cell r="HS875">
            <v>0</v>
          </cell>
          <cell r="HT875">
            <v>0</v>
          </cell>
          <cell r="HU875">
            <v>0</v>
          </cell>
          <cell r="HV875">
            <v>0</v>
          </cell>
          <cell r="HW875">
            <v>0</v>
          </cell>
          <cell r="HX875">
            <v>0</v>
          </cell>
          <cell r="HY875">
            <v>0</v>
          </cell>
          <cell r="HZ875">
            <v>0</v>
          </cell>
          <cell r="IA875">
            <v>0</v>
          </cell>
          <cell r="IB875">
            <v>0</v>
          </cell>
          <cell r="IC875">
            <v>0</v>
          </cell>
          <cell r="ID875">
            <v>0</v>
          </cell>
          <cell r="IE875">
            <v>0</v>
          </cell>
          <cell r="IF875">
            <v>0</v>
          </cell>
          <cell r="IG875">
            <v>0</v>
          </cell>
          <cell r="IH875">
            <v>0</v>
          </cell>
          <cell r="II875">
            <v>0</v>
          </cell>
          <cell r="IJ875">
            <v>0</v>
          </cell>
          <cell r="IK875">
            <v>0</v>
          </cell>
          <cell r="IL875">
            <v>0</v>
          </cell>
          <cell r="IM875">
            <v>0</v>
          </cell>
          <cell r="IN875">
            <v>0</v>
          </cell>
          <cell r="IO875">
            <v>0</v>
          </cell>
          <cell r="IP875">
            <v>0</v>
          </cell>
          <cell r="IQ875">
            <v>0</v>
          </cell>
          <cell r="IR875">
            <v>0</v>
          </cell>
          <cell r="IS875">
            <v>0</v>
          </cell>
          <cell r="IT875">
            <v>0</v>
          </cell>
          <cell r="IU875">
            <v>0</v>
          </cell>
          <cell r="IV875">
            <v>0</v>
          </cell>
          <cell r="IW875">
            <v>0</v>
          </cell>
          <cell r="IX875">
            <v>0</v>
          </cell>
          <cell r="IY875">
            <v>0</v>
          </cell>
          <cell r="IZ875">
            <v>0</v>
          </cell>
          <cell r="JA875">
            <v>0</v>
          </cell>
          <cell r="JB875">
            <v>0</v>
          </cell>
          <cell r="JC875">
            <v>0</v>
          </cell>
          <cell r="JD875">
            <v>0</v>
          </cell>
          <cell r="JE875">
            <v>0</v>
          </cell>
          <cell r="JF875">
            <v>0</v>
          </cell>
          <cell r="JG875">
            <v>0</v>
          </cell>
          <cell r="JH875">
            <v>0</v>
          </cell>
          <cell r="JI875">
            <v>0</v>
          </cell>
          <cell r="JJ875">
            <v>0</v>
          </cell>
          <cell r="JK875">
            <v>0</v>
          </cell>
          <cell r="JL875">
            <v>0</v>
          </cell>
          <cell r="JM875">
            <v>0</v>
          </cell>
          <cell r="JN875">
            <v>0</v>
          </cell>
          <cell r="JO875">
            <v>0</v>
          </cell>
          <cell r="JP875">
            <v>0</v>
          </cell>
          <cell r="JQ875">
            <v>0</v>
          </cell>
        </row>
        <row r="876">
          <cell r="D876" t="str">
            <v>MKT.EX.NOB._.___.NOB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  <cell r="EE876">
            <v>0</v>
          </cell>
          <cell r="EF876">
            <v>0</v>
          </cell>
          <cell r="EG876">
            <v>0</v>
          </cell>
          <cell r="EH876">
            <v>0</v>
          </cell>
          <cell r="EI876">
            <v>0</v>
          </cell>
          <cell r="EJ876">
            <v>0</v>
          </cell>
          <cell r="EK876">
            <v>0</v>
          </cell>
          <cell r="EL876">
            <v>0</v>
          </cell>
          <cell r="EM876">
            <v>0</v>
          </cell>
          <cell r="EN876">
            <v>0</v>
          </cell>
          <cell r="EO876">
            <v>0</v>
          </cell>
          <cell r="EP876">
            <v>0</v>
          </cell>
          <cell r="EQ876">
            <v>0</v>
          </cell>
          <cell r="ER876">
            <v>0</v>
          </cell>
          <cell r="ES876">
            <v>0</v>
          </cell>
          <cell r="ET876">
            <v>0</v>
          </cell>
          <cell r="EU876">
            <v>0</v>
          </cell>
          <cell r="EV876">
            <v>0</v>
          </cell>
          <cell r="EW876">
            <v>0</v>
          </cell>
          <cell r="EX876">
            <v>0</v>
          </cell>
          <cell r="EY876">
            <v>0</v>
          </cell>
          <cell r="EZ876">
            <v>0</v>
          </cell>
          <cell r="FA876">
            <v>0</v>
          </cell>
          <cell r="FB876">
            <v>0</v>
          </cell>
          <cell r="FC876">
            <v>0</v>
          </cell>
          <cell r="FD876">
            <v>0</v>
          </cell>
          <cell r="FE876">
            <v>0</v>
          </cell>
          <cell r="FF876">
            <v>0</v>
          </cell>
          <cell r="FG876">
            <v>0</v>
          </cell>
          <cell r="FH876">
            <v>0</v>
          </cell>
          <cell r="FI876">
            <v>0</v>
          </cell>
          <cell r="FJ876">
            <v>0</v>
          </cell>
          <cell r="FK876">
            <v>0</v>
          </cell>
          <cell r="FL876">
            <v>0</v>
          </cell>
          <cell r="FM876">
            <v>0</v>
          </cell>
          <cell r="FN876">
            <v>0</v>
          </cell>
          <cell r="FO876">
            <v>0</v>
          </cell>
          <cell r="FP876">
            <v>0</v>
          </cell>
          <cell r="FQ876">
            <v>0</v>
          </cell>
          <cell r="FR876">
            <v>0</v>
          </cell>
          <cell r="FS876">
            <v>0</v>
          </cell>
          <cell r="FT876">
            <v>0</v>
          </cell>
          <cell r="FU876">
            <v>0</v>
          </cell>
          <cell r="FV876">
            <v>0</v>
          </cell>
          <cell r="FW876">
            <v>0</v>
          </cell>
          <cell r="FX876">
            <v>0</v>
          </cell>
          <cell r="FY876">
            <v>0</v>
          </cell>
          <cell r="FZ876">
            <v>0</v>
          </cell>
          <cell r="GA876">
            <v>0</v>
          </cell>
          <cell r="GB876">
            <v>0</v>
          </cell>
          <cell r="GC876">
            <v>0</v>
          </cell>
          <cell r="GD876">
            <v>0</v>
          </cell>
          <cell r="GE876">
            <v>0</v>
          </cell>
          <cell r="GF876">
            <v>0</v>
          </cell>
          <cell r="GG876">
            <v>0</v>
          </cell>
          <cell r="GH876">
            <v>0</v>
          </cell>
          <cell r="GI876">
            <v>0</v>
          </cell>
          <cell r="GJ876">
            <v>0</v>
          </cell>
          <cell r="GK876">
            <v>0</v>
          </cell>
          <cell r="GL876">
            <v>0</v>
          </cell>
          <cell r="GM876">
            <v>0</v>
          </cell>
          <cell r="GN876">
            <v>0</v>
          </cell>
          <cell r="GO876">
            <v>0</v>
          </cell>
          <cell r="GP876">
            <v>0</v>
          </cell>
          <cell r="GQ876">
            <v>0</v>
          </cell>
          <cell r="GR876">
            <v>0</v>
          </cell>
          <cell r="GS876">
            <v>0</v>
          </cell>
          <cell r="GT876">
            <v>0</v>
          </cell>
          <cell r="GU876">
            <v>0</v>
          </cell>
          <cell r="GV876">
            <v>0</v>
          </cell>
          <cell r="GW876">
            <v>0</v>
          </cell>
          <cell r="GX876">
            <v>0</v>
          </cell>
          <cell r="GY876">
            <v>0</v>
          </cell>
          <cell r="GZ876">
            <v>0</v>
          </cell>
          <cell r="HA876">
            <v>0</v>
          </cell>
          <cell r="HB876">
            <v>0</v>
          </cell>
          <cell r="HC876">
            <v>0</v>
          </cell>
          <cell r="HD876">
            <v>0</v>
          </cell>
          <cell r="HE876">
            <v>0</v>
          </cell>
          <cell r="HF876">
            <v>0</v>
          </cell>
          <cell r="HG876">
            <v>0</v>
          </cell>
          <cell r="HH876">
            <v>0</v>
          </cell>
          <cell r="HI876">
            <v>0</v>
          </cell>
          <cell r="HJ876">
            <v>0</v>
          </cell>
          <cell r="HK876">
            <v>0</v>
          </cell>
          <cell r="HL876">
            <v>0</v>
          </cell>
          <cell r="HM876">
            <v>0</v>
          </cell>
          <cell r="HN876">
            <v>0</v>
          </cell>
          <cell r="HO876">
            <v>0</v>
          </cell>
          <cell r="HP876">
            <v>0</v>
          </cell>
          <cell r="HQ876">
            <v>0</v>
          </cell>
          <cell r="HR876">
            <v>0</v>
          </cell>
          <cell r="HS876">
            <v>0</v>
          </cell>
          <cell r="HT876">
            <v>0</v>
          </cell>
          <cell r="HU876">
            <v>0</v>
          </cell>
          <cell r="HV876">
            <v>0</v>
          </cell>
          <cell r="HW876">
            <v>0</v>
          </cell>
          <cell r="HX876">
            <v>0</v>
          </cell>
          <cell r="HY876">
            <v>0</v>
          </cell>
          <cell r="HZ876">
            <v>0</v>
          </cell>
          <cell r="IA876">
            <v>0</v>
          </cell>
          <cell r="IB876">
            <v>0</v>
          </cell>
          <cell r="IC876">
            <v>0</v>
          </cell>
          <cell r="ID876">
            <v>0</v>
          </cell>
          <cell r="IE876">
            <v>0</v>
          </cell>
          <cell r="IF876">
            <v>0</v>
          </cell>
          <cell r="IG876">
            <v>0</v>
          </cell>
          <cell r="IH876">
            <v>0</v>
          </cell>
          <cell r="II876">
            <v>0</v>
          </cell>
          <cell r="IJ876">
            <v>0</v>
          </cell>
          <cell r="IK876">
            <v>0</v>
          </cell>
          <cell r="IL876">
            <v>0</v>
          </cell>
          <cell r="IM876">
            <v>0</v>
          </cell>
          <cell r="IN876">
            <v>0</v>
          </cell>
          <cell r="IO876">
            <v>0</v>
          </cell>
          <cell r="IP876">
            <v>0</v>
          </cell>
          <cell r="IQ876">
            <v>0</v>
          </cell>
          <cell r="IR876">
            <v>0</v>
          </cell>
          <cell r="IS876">
            <v>0</v>
          </cell>
          <cell r="IT876">
            <v>0</v>
          </cell>
          <cell r="IU876">
            <v>0</v>
          </cell>
          <cell r="IV876">
            <v>0</v>
          </cell>
          <cell r="IW876">
            <v>0</v>
          </cell>
          <cell r="IX876">
            <v>0</v>
          </cell>
          <cell r="IY876">
            <v>0</v>
          </cell>
          <cell r="IZ876">
            <v>0</v>
          </cell>
          <cell r="JA876">
            <v>0</v>
          </cell>
          <cell r="JB876">
            <v>0</v>
          </cell>
          <cell r="JC876">
            <v>0</v>
          </cell>
          <cell r="JD876">
            <v>0</v>
          </cell>
          <cell r="JE876">
            <v>0</v>
          </cell>
          <cell r="JF876">
            <v>0</v>
          </cell>
          <cell r="JG876">
            <v>0</v>
          </cell>
          <cell r="JH876">
            <v>0</v>
          </cell>
          <cell r="JI876">
            <v>0</v>
          </cell>
          <cell r="JJ876">
            <v>0</v>
          </cell>
          <cell r="JK876">
            <v>0</v>
          </cell>
          <cell r="JL876">
            <v>0</v>
          </cell>
          <cell r="JM876">
            <v>0</v>
          </cell>
          <cell r="JN876">
            <v>0</v>
          </cell>
          <cell r="JO876">
            <v>0</v>
          </cell>
          <cell r="JP876">
            <v>0</v>
          </cell>
          <cell r="JQ876">
            <v>0</v>
          </cell>
        </row>
        <row r="877">
          <cell r="D877" t="str">
            <v>MKT.EX.PLV._.___.Palo Verde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0</v>
          </cell>
          <cell r="CE877">
            <v>0</v>
          </cell>
          <cell r="CF877">
            <v>0</v>
          </cell>
          <cell r="CG877">
            <v>0</v>
          </cell>
          <cell r="CH877">
            <v>0</v>
          </cell>
          <cell r="CI877">
            <v>0</v>
          </cell>
          <cell r="CJ877">
            <v>0</v>
          </cell>
          <cell r="CK877">
            <v>0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  <cell r="DG877">
            <v>0</v>
          </cell>
          <cell r="DH877">
            <v>0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  <cell r="EE877">
            <v>0</v>
          </cell>
          <cell r="EF877">
            <v>0</v>
          </cell>
          <cell r="EG877">
            <v>0</v>
          </cell>
          <cell r="EH877">
            <v>0</v>
          </cell>
          <cell r="EI877">
            <v>0</v>
          </cell>
          <cell r="EJ877">
            <v>0</v>
          </cell>
          <cell r="EK877">
            <v>0</v>
          </cell>
          <cell r="EL877">
            <v>0</v>
          </cell>
          <cell r="EM877">
            <v>0</v>
          </cell>
          <cell r="EN877">
            <v>0</v>
          </cell>
          <cell r="EO877">
            <v>0</v>
          </cell>
          <cell r="EP877">
            <v>0</v>
          </cell>
          <cell r="EQ877">
            <v>0</v>
          </cell>
          <cell r="ER877">
            <v>0</v>
          </cell>
          <cell r="ES877">
            <v>0</v>
          </cell>
          <cell r="ET877">
            <v>0</v>
          </cell>
          <cell r="EU877">
            <v>0</v>
          </cell>
          <cell r="EV877">
            <v>0</v>
          </cell>
          <cell r="EW877">
            <v>0</v>
          </cell>
          <cell r="EX877">
            <v>0</v>
          </cell>
          <cell r="EY877">
            <v>0</v>
          </cell>
          <cell r="EZ877">
            <v>0</v>
          </cell>
          <cell r="FA877">
            <v>0</v>
          </cell>
          <cell r="FB877">
            <v>0</v>
          </cell>
          <cell r="FC877">
            <v>0</v>
          </cell>
          <cell r="FD877">
            <v>0</v>
          </cell>
          <cell r="FE877">
            <v>0</v>
          </cell>
          <cell r="FF877">
            <v>0</v>
          </cell>
          <cell r="FG877">
            <v>0</v>
          </cell>
          <cell r="FH877">
            <v>0</v>
          </cell>
          <cell r="FI877">
            <v>0</v>
          </cell>
          <cell r="FJ877">
            <v>0</v>
          </cell>
          <cell r="FK877">
            <v>0</v>
          </cell>
          <cell r="FL877">
            <v>0</v>
          </cell>
          <cell r="FM877">
            <v>0</v>
          </cell>
          <cell r="FN877">
            <v>0</v>
          </cell>
          <cell r="FO877">
            <v>0</v>
          </cell>
          <cell r="FP877">
            <v>0</v>
          </cell>
          <cell r="FQ877">
            <v>0</v>
          </cell>
          <cell r="FR877">
            <v>0</v>
          </cell>
          <cell r="FS877">
            <v>0</v>
          </cell>
          <cell r="FT877">
            <v>0</v>
          </cell>
          <cell r="FU877">
            <v>0</v>
          </cell>
          <cell r="FV877">
            <v>0</v>
          </cell>
          <cell r="FW877">
            <v>0</v>
          </cell>
          <cell r="FX877">
            <v>0</v>
          </cell>
          <cell r="FY877">
            <v>0</v>
          </cell>
          <cell r="FZ877">
            <v>0</v>
          </cell>
          <cell r="GA877">
            <v>0</v>
          </cell>
          <cell r="GB877">
            <v>0</v>
          </cell>
          <cell r="GC877">
            <v>0</v>
          </cell>
          <cell r="GD877">
            <v>0</v>
          </cell>
          <cell r="GE877">
            <v>0</v>
          </cell>
          <cell r="GF877">
            <v>0</v>
          </cell>
          <cell r="GG877">
            <v>0</v>
          </cell>
          <cell r="GH877">
            <v>0</v>
          </cell>
          <cell r="GI877">
            <v>0</v>
          </cell>
          <cell r="GJ877">
            <v>0</v>
          </cell>
          <cell r="GK877">
            <v>0</v>
          </cell>
          <cell r="GL877">
            <v>0</v>
          </cell>
          <cell r="GM877">
            <v>0</v>
          </cell>
          <cell r="GN877">
            <v>0</v>
          </cell>
          <cell r="GO877">
            <v>0</v>
          </cell>
          <cell r="GP877">
            <v>0</v>
          </cell>
          <cell r="GQ877">
            <v>0</v>
          </cell>
          <cell r="GR877">
            <v>0</v>
          </cell>
          <cell r="GS877">
            <v>0</v>
          </cell>
          <cell r="GT877">
            <v>0</v>
          </cell>
          <cell r="GU877">
            <v>0</v>
          </cell>
          <cell r="GV877">
            <v>0</v>
          </cell>
          <cell r="GW877">
            <v>0</v>
          </cell>
          <cell r="GX877">
            <v>0</v>
          </cell>
          <cell r="GY877">
            <v>0</v>
          </cell>
          <cell r="GZ877">
            <v>0</v>
          </cell>
          <cell r="HA877">
            <v>0</v>
          </cell>
          <cell r="HB877">
            <v>0</v>
          </cell>
          <cell r="HC877">
            <v>0</v>
          </cell>
          <cell r="HD877">
            <v>0</v>
          </cell>
          <cell r="HE877">
            <v>0</v>
          </cell>
          <cell r="HF877">
            <v>0</v>
          </cell>
          <cell r="HG877">
            <v>0</v>
          </cell>
          <cell r="HH877">
            <v>0</v>
          </cell>
          <cell r="HI877">
            <v>0</v>
          </cell>
          <cell r="HJ877">
            <v>0</v>
          </cell>
          <cell r="HK877">
            <v>0</v>
          </cell>
          <cell r="HL877">
            <v>0</v>
          </cell>
          <cell r="HM877">
            <v>0</v>
          </cell>
          <cell r="HN877">
            <v>0</v>
          </cell>
          <cell r="HO877">
            <v>0</v>
          </cell>
          <cell r="HP877">
            <v>0</v>
          </cell>
          <cell r="HQ877">
            <v>0</v>
          </cell>
          <cell r="HR877">
            <v>0</v>
          </cell>
          <cell r="HS877">
            <v>0</v>
          </cell>
          <cell r="HT877">
            <v>0</v>
          </cell>
          <cell r="HU877">
            <v>0</v>
          </cell>
          <cell r="HV877">
            <v>0</v>
          </cell>
          <cell r="HW877">
            <v>0</v>
          </cell>
          <cell r="HX877">
            <v>0</v>
          </cell>
          <cell r="HY877">
            <v>0</v>
          </cell>
          <cell r="HZ877">
            <v>0</v>
          </cell>
          <cell r="IA877">
            <v>0</v>
          </cell>
          <cell r="IB877">
            <v>0</v>
          </cell>
          <cell r="IC877">
            <v>0</v>
          </cell>
          <cell r="ID877">
            <v>0</v>
          </cell>
          <cell r="IE877">
            <v>0</v>
          </cell>
          <cell r="IF877">
            <v>0</v>
          </cell>
          <cell r="IG877">
            <v>0</v>
          </cell>
          <cell r="IH877">
            <v>0</v>
          </cell>
          <cell r="II877">
            <v>0</v>
          </cell>
          <cell r="IJ877">
            <v>0</v>
          </cell>
          <cell r="IK877">
            <v>0</v>
          </cell>
          <cell r="IL877">
            <v>0</v>
          </cell>
          <cell r="IM877">
            <v>0</v>
          </cell>
          <cell r="IN877">
            <v>0</v>
          </cell>
          <cell r="IO877">
            <v>0</v>
          </cell>
          <cell r="IP877">
            <v>0</v>
          </cell>
          <cell r="IQ877">
            <v>0</v>
          </cell>
          <cell r="IR877">
            <v>0</v>
          </cell>
          <cell r="IS877">
            <v>0</v>
          </cell>
          <cell r="IT877">
            <v>0</v>
          </cell>
          <cell r="IU877">
            <v>0</v>
          </cell>
          <cell r="IV877">
            <v>0</v>
          </cell>
          <cell r="IW877">
            <v>0</v>
          </cell>
          <cell r="IX877">
            <v>0</v>
          </cell>
          <cell r="IY877">
            <v>0</v>
          </cell>
          <cell r="IZ877">
            <v>0</v>
          </cell>
          <cell r="JA877">
            <v>0</v>
          </cell>
          <cell r="JB877">
            <v>0</v>
          </cell>
          <cell r="JC877">
            <v>0</v>
          </cell>
          <cell r="JD877">
            <v>0</v>
          </cell>
          <cell r="JE877">
            <v>0</v>
          </cell>
          <cell r="JF877">
            <v>0</v>
          </cell>
          <cell r="JG877">
            <v>0</v>
          </cell>
          <cell r="JH877">
            <v>0</v>
          </cell>
          <cell r="JI877">
            <v>0</v>
          </cell>
          <cell r="JJ877">
            <v>0</v>
          </cell>
          <cell r="JK877">
            <v>0</v>
          </cell>
          <cell r="JL877">
            <v>0</v>
          </cell>
          <cell r="JM877">
            <v>0</v>
          </cell>
          <cell r="JN877">
            <v>0</v>
          </cell>
          <cell r="JO877">
            <v>0</v>
          </cell>
          <cell r="JP877">
            <v>0</v>
          </cell>
          <cell r="JQ877">
            <v>0</v>
          </cell>
        </row>
        <row r="878">
          <cell r="D878" t="str">
            <v>MKT.EX.WYE._.___.WyomingE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  <cell r="EE878">
            <v>0</v>
          </cell>
          <cell r="EF878">
            <v>0</v>
          </cell>
          <cell r="EG878">
            <v>0</v>
          </cell>
          <cell r="EH878">
            <v>0</v>
          </cell>
          <cell r="EI878">
            <v>0</v>
          </cell>
          <cell r="EJ878">
            <v>0</v>
          </cell>
          <cell r="EK878">
            <v>0</v>
          </cell>
          <cell r="EL878">
            <v>0</v>
          </cell>
          <cell r="EM878">
            <v>0</v>
          </cell>
          <cell r="EN878">
            <v>0</v>
          </cell>
          <cell r="EO878">
            <v>0</v>
          </cell>
          <cell r="EP878">
            <v>0</v>
          </cell>
          <cell r="EQ878">
            <v>0</v>
          </cell>
          <cell r="ER878">
            <v>0</v>
          </cell>
          <cell r="ES878">
            <v>0</v>
          </cell>
          <cell r="ET878">
            <v>0</v>
          </cell>
          <cell r="EU878">
            <v>0</v>
          </cell>
          <cell r="EV878">
            <v>0</v>
          </cell>
          <cell r="EW878">
            <v>0</v>
          </cell>
          <cell r="EX878">
            <v>0</v>
          </cell>
          <cell r="EY878">
            <v>0</v>
          </cell>
          <cell r="EZ878">
            <v>0</v>
          </cell>
          <cell r="FA878">
            <v>0</v>
          </cell>
          <cell r="FB878">
            <v>0</v>
          </cell>
          <cell r="FC878">
            <v>0</v>
          </cell>
          <cell r="FD878">
            <v>0</v>
          </cell>
          <cell r="FE878">
            <v>0</v>
          </cell>
          <cell r="FF878">
            <v>0</v>
          </cell>
          <cell r="FG878">
            <v>0</v>
          </cell>
          <cell r="FH878">
            <v>0</v>
          </cell>
          <cell r="FI878">
            <v>0</v>
          </cell>
          <cell r="FJ878">
            <v>0</v>
          </cell>
          <cell r="FK878">
            <v>0</v>
          </cell>
          <cell r="FL878">
            <v>0</v>
          </cell>
          <cell r="FM878">
            <v>0</v>
          </cell>
          <cell r="FN878">
            <v>0</v>
          </cell>
          <cell r="FO878">
            <v>0</v>
          </cell>
          <cell r="FP878">
            <v>0</v>
          </cell>
          <cell r="FQ878">
            <v>0</v>
          </cell>
          <cell r="FR878">
            <v>0</v>
          </cell>
          <cell r="FS878">
            <v>0</v>
          </cell>
          <cell r="FT878">
            <v>0</v>
          </cell>
          <cell r="FU878">
            <v>0</v>
          </cell>
          <cell r="FV878">
            <v>0</v>
          </cell>
          <cell r="FW878">
            <v>0</v>
          </cell>
          <cell r="FX878">
            <v>0</v>
          </cell>
          <cell r="FY878">
            <v>0</v>
          </cell>
          <cell r="FZ878">
            <v>0</v>
          </cell>
          <cell r="GA878">
            <v>0</v>
          </cell>
          <cell r="GB878">
            <v>0</v>
          </cell>
          <cell r="GC878">
            <v>0</v>
          </cell>
          <cell r="GD878">
            <v>0</v>
          </cell>
          <cell r="GE878">
            <v>0</v>
          </cell>
          <cell r="GF878">
            <v>0</v>
          </cell>
          <cell r="GG878">
            <v>0</v>
          </cell>
          <cell r="GH878">
            <v>0</v>
          </cell>
          <cell r="GI878">
            <v>0</v>
          </cell>
          <cell r="GJ878">
            <v>0</v>
          </cell>
          <cell r="GK878">
            <v>0</v>
          </cell>
          <cell r="GL878">
            <v>0</v>
          </cell>
          <cell r="GM878">
            <v>0</v>
          </cell>
          <cell r="GN878">
            <v>0</v>
          </cell>
          <cell r="GO878">
            <v>0</v>
          </cell>
          <cell r="GP878">
            <v>0</v>
          </cell>
          <cell r="GQ878">
            <v>0</v>
          </cell>
          <cell r="GR878">
            <v>0</v>
          </cell>
          <cell r="GS878">
            <v>0</v>
          </cell>
          <cell r="GT878">
            <v>0</v>
          </cell>
          <cell r="GU878">
            <v>0</v>
          </cell>
          <cell r="GV878">
            <v>0</v>
          </cell>
          <cell r="GW878">
            <v>0</v>
          </cell>
          <cell r="GX878">
            <v>0</v>
          </cell>
          <cell r="GY878">
            <v>0</v>
          </cell>
          <cell r="GZ878">
            <v>0</v>
          </cell>
          <cell r="HA878">
            <v>0</v>
          </cell>
          <cell r="HB878">
            <v>0</v>
          </cell>
          <cell r="HC878">
            <v>0</v>
          </cell>
          <cell r="HD878">
            <v>0</v>
          </cell>
          <cell r="HE878">
            <v>0</v>
          </cell>
          <cell r="HF878">
            <v>0</v>
          </cell>
          <cell r="HG878">
            <v>0</v>
          </cell>
          <cell r="HH878">
            <v>0</v>
          </cell>
          <cell r="HI878">
            <v>0</v>
          </cell>
          <cell r="HJ878">
            <v>0</v>
          </cell>
          <cell r="HK878">
            <v>0</v>
          </cell>
          <cell r="HL878">
            <v>0</v>
          </cell>
          <cell r="HM878">
            <v>0</v>
          </cell>
          <cell r="HN878">
            <v>0</v>
          </cell>
          <cell r="HO878">
            <v>0</v>
          </cell>
          <cell r="HP878">
            <v>0</v>
          </cell>
          <cell r="HQ878">
            <v>0</v>
          </cell>
          <cell r="HR878">
            <v>0</v>
          </cell>
          <cell r="HS878">
            <v>0</v>
          </cell>
          <cell r="HT878">
            <v>0</v>
          </cell>
          <cell r="HU878">
            <v>0</v>
          </cell>
          <cell r="HV878">
            <v>0</v>
          </cell>
          <cell r="HW878">
            <v>0</v>
          </cell>
          <cell r="HX878">
            <v>0</v>
          </cell>
          <cell r="HY878">
            <v>0</v>
          </cell>
          <cell r="HZ878">
            <v>0</v>
          </cell>
          <cell r="IA878">
            <v>0</v>
          </cell>
          <cell r="IB878">
            <v>0</v>
          </cell>
          <cell r="IC878">
            <v>0</v>
          </cell>
          <cell r="ID878">
            <v>0</v>
          </cell>
          <cell r="IE878">
            <v>0</v>
          </cell>
          <cell r="IF878">
            <v>0</v>
          </cell>
          <cell r="IG878">
            <v>0</v>
          </cell>
          <cell r="IH878">
            <v>0</v>
          </cell>
          <cell r="II878">
            <v>0</v>
          </cell>
          <cell r="IJ878">
            <v>0</v>
          </cell>
          <cell r="IK878">
            <v>0</v>
          </cell>
          <cell r="IL878">
            <v>0</v>
          </cell>
          <cell r="IM878">
            <v>0</v>
          </cell>
          <cell r="IN878">
            <v>0</v>
          </cell>
          <cell r="IO878">
            <v>0</v>
          </cell>
          <cell r="IP878">
            <v>0</v>
          </cell>
          <cell r="IQ878">
            <v>0</v>
          </cell>
          <cell r="IR878">
            <v>0</v>
          </cell>
          <cell r="IS878">
            <v>0</v>
          </cell>
          <cell r="IT878">
            <v>0</v>
          </cell>
          <cell r="IU878">
            <v>0</v>
          </cell>
          <cell r="IV878">
            <v>0</v>
          </cell>
          <cell r="IW878">
            <v>0</v>
          </cell>
          <cell r="IX878">
            <v>0</v>
          </cell>
          <cell r="IY878">
            <v>0</v>
          </cell>
          <cell r="IZ878">
            <v>0</v>
          </cell>
          <cell r="JA878">
            <v>0</v>
          </cell>
          <cell r="JB878">
            <v>0</v>
          </cell>
          <cell r="JC878">
            <v>0</v>
          </cell>
          <cell r="JD878">
            <v>0</v>
          </cell>
          <cell r="JE878">
            <v>0</v>
          </cell>
          <cell r="JF878">
            <v>0</v>
          </cell>
          <cell r="JG878">
            <v>0</v>
          </cell>
          <cell r="JH878">
            <v>0</v>
          </cell>
          <cell r="JI878">
            <v>0</v>
          </cell>
          <cell r="JJ878">
            <v>0</v>
          </cell>
          <cell r="JK878">
            <v>0</v>
          </cell>
          <cell r="JL878">
            <v>0</v>
          </cell>
          <cell r="JM878">
            <v>0</v>
          </cell>
          <cell r="JN878">
            <v>0</v>
          </cell>
          <cell r="JO878">
            <v>0</v>
          </cell>
          <cell r="JP878">
            <v>0</v>
          </cell>
          <cell r="JQ878">
            <v>0</v>
          </cell>
        </row>
        <row r="879">
          <cell r="F879">
            <v>485.747780589998</v>
          </cell>
          <cell r="G879">
            <v>726.89464954000141</v>
          </cell>
          <cell r="H879">
            <v>666.50733959999343</v>
          </cell>
          <cell r="I879">
            <v>1089.2925822899997</v>
          </cell>
          <cell r="J879">
            <v>1341.4000788699923</v>
          </cell>
          <cell r="K879">
            <v>334.15938004999043</v>
          </cell>
          <cell r="L879">
            <v>1561.3081895400101</v>
          </cell>
          <cell r="M879">
            <v>1572.1160142500012</v>
          </cell>
          <cell r="N879">
            <v>1718.3807563900191</v>
          </cell>
          <cell r="O879">
            <v>867.65914553999028</v>
          </cell>
          <cell r="P879">
            <v>1705.8875485999888</v>
          </cell>
          <cell r="Q879">
            <v>1288.7428555800143</v>
          </cell>
          <cell r="R879">
            <v>12619.048764740117</v>
          </cell>
          <cell r="S879">
            <v>2366.8244794700149</v>
          </cell>
          <cell r="T879">
            <v>970.74649770000542</v>
          </cell>
          <cell r="U879">
            <v>1437.5557747800049</v>
          </cell>
          <cell r="V879">
            <v>1588.3431574599817</v>
          </cell>
          <cell r="W879">
            <v>1700.0083779499982</v>
          </cell>
          <cell r="X879">
            <v>588.02895985000214</v>
          </cell>
          <cell r="Y879">
            <v>255.38766864998615</v>
          </cell>
          <cell r="Z879">
            <v>1190.0390350999951</v>
          </cell>
          <cell r="AA879">
            <v>1455.6470745299885</v>
          </cell>
          <cell r="AB879">
            <v>92.247867939993739</v>
          </cell>
          <cell r="AC879">
            <v>651.738382119991</v>
          </cell>
          <cell r="AD879">
            <v>322.48148919000232</v>
          </cell>
          <cell r="AE879">
            <v>10204.766990319826</v>
          </cell>
          <cell r="AF879">
            <v>1010.242826710004</v>
          </cell>
          <cell r="AG879">
            <v>296.79405507000047</v>
          </cell>
          <cell r="AH879">
            <v>1017.7522167700081</v>
          </cell>
          <cell r="AI879">
            <v>821.54352799998014</v>
          </cell>
          <cell r="AJ879">
            <v>964.61346063000383</v>
          </cell>
          <cell r="AK879">
            <v>400.56590132998826</v>
          </cell>
          <cell r="AL879">
            <v>1014.8327800300031</v>
          </cell>
          <cell r="AM879">
            <v>880.71545236001839</v>
          </cell>
          <cell r="AN879">
            <v>1378.3331262799911</v>
          </cell>
          <cell r="AO879">
            <v>356.32320544999675</v>
          </cell>
          <cell r="AP879">
            <v>1327.8549197399989</v>
          </cell>
          <cell r="AQ879">
            <v>735.19551794997824</v>
          </cell>
          <cell r="AR879">
            <v>10150.631690729875</v>
          </cell>
          <cell r="AS879">
            <v>1013.9815034799976</v>
          </cell>
          <cell r="AT879">
            <v>464.17710864001128</v>
          </cell>
          <cell r="AU879">
            <v>1211.4716363000043</v>
          </cell>
          <cell r="AV879">
            <v>955.04727551000542</v>
          </cell>
          <cell r="AW879">
            <v>895.87619025999447</v>
          </cell>
          <cell r="AX879">
            <v>376.87365220999345</v>
          </cell>
          <cell r="AY879">
            <v>677.72414342001139</v>
          </cell>
          <cell r="AZ879">
            <v>1346.762176410004</v>
          </cell>
          <cell r="BA879">
            <v>1566.2788879400468</v>
          </cell>
          <cell r="BB879">
            <v>706.90507827000692</v>
          </cell>
          <cell r="BC879">
            <v>105.4814525499678</v>
          </cell>
          <cell r="BD879">
            <v>830.05258574002073</v>
          </cell>
          <cell r="BE879">
            <v>12239.427066709846</v>
          </cell>
          <cell r="BF879">
            <v>1435.1696523399878</v>
          </cell>
          <cell r="BG879">
            <v>731.76974538998184</v>
          </cell>
          <cell r="BH879">
            <v>979.16333013999974</v>
          </cell>
          <cell r="BI879">
            <v>1210.0662240100064</v>
          </cell>
          <cell r="BJ879">
            <v>1129.7672953700021</v>
          </cell>
          <cell r="BK879">
            <v>281.4636032599883</v>
          </cell>
          <cell r="BL879">
            <v>751.16487755000708</v>
          </cell>
          <cell r="BM879">
            <v>913.15402392001124</v>
          </cell>
          <cell r="BN879">
            <v>2767.3534438099887</v>
          </cell>
          <cell r="BO879">
            <v>659.91296098000021</v>
          </cell>
          <cell r="BP879">
            <v>604.57393280000542</v>
          </cell>
          <cell r="BQ879">
            <v>775.86797713999113</v>
          </cell>
          <cell r="BR879">
            <v>11501.572567140218</v>
          </cell>
          <cell r="BS879">
            <v>1019.0273014300037</v>
          </cell>
          <cell r="BT879">
            <v>971.28818982999655</v>
          </cell>
          <cell r="BU879">
            <v>917.13050674000988</v>
          </cell>
          <cell r="BV879">
            <v>1083.7915261799935</v>
          </cell>
          <cell r="BW879">
            <v>990.89282448000449</v>
          </cell>
          <cell r="BX879">
            <v>538.17745091999677</v>
          </cell>
          <cell r="BY879">
            <v>486.01467306000995</v>
          </cell>
          <cell r="BZ879">
            <v>1120.8358283499838</v>
          </cell>
          <cell r="CA879">
            <v>1217.7883487500367</v>
          </cell>
          <cell r="CB879">
            <v>613.45493132001138</v>
          </cell>
          <cell r="CC879">
            <v>1339.5354988600011</v>
          </cell>
          <cell r="CD879">
            <v>1203.6354872199881</v>
          </cell>
          <cell r="CE879">
            <v>9066.9622443199623</v>
          </cell>
          <cell r="CF879">
            <v>1173.7051383800135</v>
          </cell>
          <cell r="CG879">
            <v>765.79462526000134</v>
          </cell>
          <cell r="CH879">
            <v>1397.3735532499995</v>
          </cell>
          <cell r="CI879">
            <v>825.84980989999895</v>
          </cell>
          <cell r="CJ879">
            <v>407.2477836899925</v>
          </cell>
          <cell r="CK879">
            <v>560.4145259700017</v>
          </cell>
          <cell r="CL879">
            <v>261.12150801999087</v>
          </cell>
          <cell r="CM879">
            <v>158.93949615999009</v>
          </cell>
          <cell r="CN879">
            <v>1033.5452724199567</v>
          </cell>
          <cell r="CO879">
            <v>457.48505721997935</v>
          </cell>
          <cell r="CP879">
            <v>816.49505027002306</v>
          </cell>
          <cell r="CQ879">
            <v>1208.9904237799929</v>
          </cell>
          <cell r="CR879">
            <v>8892.9016287797131</v>
          </cell>
          <cell r="CS879">
            <v>603.67891643998155</v>
          </cell>
          <cell r="CT879">
            <v>270.9829667199956</v>
          </cell>
          <cell r="CU879">
            <v>1277.0940786100109</v>
          </cell>
          <cell r="CV879">
            <v>624.82628374001069</v>
          </cell>
          <cell r="CW879">
            <v>333.16518098999222</v>
          </cell>
          <cell r="CX879">
            <v>421.68150217000948</v>
          </cell>
          <cell r="CY879">
            <v>243.21908634998545</v>
          </cell>
          <cell r="CZ879">
            <v>365.81842870998662</v>
          </cell>
          <cell r="DA879">
            <v>1305.2487302399823</v>
          </cell>
          <cell r="DB879">
            <v>563.05184734001523</v>
          </cell>
          <cell r="DC879">
            <v>1012.0453865499876</v>
          </cell>
          <cell r="DD879">
            <v>1872.089220919981</v>
          </cell>
          <cell r="DE879">
            <v>8771.4667328197975</v>
          </cell>
          <cell r="DF879">
            <v>1740.112240329996</v>
          </cell>
          <cell r="DG879">
            <v>378.46401730000798</v>
          </cell>
          <cell r="DH879">
            <v>965.93009435001295</v>
          </cell>
          <cell r="DI879">
            <v>443.61891792999813</v>
          </cell>
          <cell r="DJ879">
            <v>186.87184798999806</v>
          </cell>
          <cell r="DK879">
            <v>654.00311110001348</v>
          </cell>
          <cell r="DL879">
            <v>84.685008519998519</v>
          </cell>
          <cell r="DM879">
            <v>42.638398990035057</v>
          </cell>
          <cell r="DN879">
            <v>2159.4408739800274</v>
          </cell>
          <cell r="DO879">
            <v>442.77549015000113</v>
          </cell>
          <cell r="DP879">
            <v>570.6278436499997</v>
          </cell>
          <cell r="DQ879">
            <v>1102.2988885300001</v>
          </cell>
          <cell r="DR879">
            <v>8903.4550347698387</v>
          </cell>
          <cell r="DS879">
            <v>896.0887288399972</v>
          </cell>
          <cell r="DT879">
            <v>1362.7756500699979</v>
          </cell>
          <cell r="DU879">
            <v>1252.9829367599887</v>
          </cell>
          <cell r="DV879">
            <v>467.99340123998991</v>
          </cell>
          <cell r="DW879">
            <v>300.61670589000278</v>
          </cell>
          <cell r="DX879">
            <v>611.7952670899831</v>
          </cell>
          <cell r="DY879">
            <v>212.60000000000582</v>
          </cell>
          <cell r="DZ879">
            <v>168.04755360999843</v>
          </cell>
          <cell r="EA879">
            <v>698.56922883001971</v>
          </cell>
          <cell r="EB879">
            <v>9.0326348000089638</v>
          </cell>
          <cell r="EC879">
            <v>884.14398301998153</v>
          </cell>
          <cell r="ED879">
            <v>2038.8089446200029</v>
          </cell>
          <cell r="EE879">
            <v>6297.6500993699301</v>
          </cell>
          <cell r="EF879">
            <v>609.85053152000182</v>
          </cell>
          <cell r="EG879">
            <v>476.25956320000842</v>
          </cell>
          <cell r="EH879">
            <v>331.45586234002258</v>
          </cell>
          <cell r="EI879">
            <v>700.51292060999549</v>
          </cell>
          <cell r="EJ879">
            <v>611.15721498001949</v>
          </cell>
          <cell r="EK879">
            <v>230.1742268599919</v>
          </cell>
          <cell r="EL879">
            <v>580.84959048999008</v>
          </cell>
          <cell r="EM879">
            <v>478.98975809995318</v>
          </cell>
          <cell r="EN879">
            <v>576.7339875799953</v>
          </cell>
          <cell r="EO879">
            <v>453.80353946000105</v>
          </cell>
          <cell r="EP879">
            <v>340.66476725999382</v>
          </cell>
          <cell r="EQ879">
            <v>907.19813696999336</v>
          </cell>
          <cell r="ER879">
            <v>7470.1633738800883</v>
          </cell>
          <cell r="ES879">
            <v>767.11191192999831</v>
          </cell>
          <cell r="ET879">
            <v>1480.5719168899814</v>
          </cell>
          <cell r="EU879">
            <v>315.1203205799975</v>
          </cell>
          <cell r="EV879">
            <v>459.67882636000286</v>
          </cell>
          <cell r="EW879">
            <v>219.10435753999627</v>
          </cell>
          <cell r="EX879">
            <v>568.25927301999764</v>
          </cell>
          <cell r="EY879">
            <v>411.03251657998771</v>
          </cell>
          <cell r="EZ879">
            <v>210.50543142002425</v>
          </cell>
          <cell r="FA879">
            <v>551.12501223001163</v>
          </cell>
          <cell r="FB879">
            <v>512.0392092599941</v>
          </cell>
          <cell r="FC879">
            <v>855.85029428001144</v>
          </cell>
          <cell r="FD879">
            <v>1119.7643037900125</v>
          </cell>
          <cell r="FE879">
            <v>7196.4221405598801</v>
          </cell>
          <cell r="FF879">
            <v>705.4070117000083</v>
          </cell>
          <cell r="FG879">
            <v>883.1113170900062</v>
          </cell>
          <cell r="FH879">
            <v>534.86134866000793</v>
          </cell>
          <cell r="FI879">
            <v>643.80294317001244</v>
          </cell>
          <cell r="FJ879">
            <v>485.50501545000589</v>
          </cell>
          <cell r="FK879">
            <v>148.96938413000316</v>
          </cell>
          <cell r="FL879">
            <v>448.29008039999462</v>
          </cell>
          <cell r="FM879">
            <v>435.76124705997063</v>
          </cell>
          <cell r="FN879">
            <v>1654.6524213400262</v>
          </cell>
          <cell r="FO879">
            <v>361.17695195999113</v>
          </cell>
          <cell r="FP879">
            <v>468.78631865000352</v>
          </cell>
          <cell r="FQ879">
            <v>426.09810095001012</v>
          </cell>
          <cell r="FR879">
            <v>7128.5153815604281</v>
          </cell>
          <cell r="FS879">
            <v>959.08463159999519</v>
          </cell>
          <cell r="FT879">
            <v>630.01227506000578</v>
          </cell>
          <cell r="FU879">
            <v>357.02006364001136</v>
          </cell>
          <cell r="FV879">
            <v>428.30515359999845</v>
          </cell>
          <cell r="FW879">
            <v>428.82841095002368</v>
          </cell>
          <cell r="FX879">
            <v>259.58570686999883</v>
          </cell>
          <cell r="FY879">
            <v>492.90979595000681</v>
          </cell>
          <cell r="FZ879">
            <v>554.90150485001504</v>
          </cell>
          <cell r="GA879">
            <v>812.15696411998942</v>
          </cell>
          <cell r="GB879">
            <v>362.35514122000313</v>
          </cell>
          <cell r="GC879">
            <v>371.87420193999424</v>
          </cell>
          <cell r="GD879">
            <v>1471.481531759986</v>
          </cell>
          <cell r="GE879">
            <v>6396.181090490194</v>
          </cell>
          <cell r="GF879">
            <v>1415.7709624700074</v>
          </cell>
          <cell r="GG879">
            <v>823.92326408000372</v>
          </cell>
          <cell r="GH879">
            <v>265.84961478000332</v>
          </cell>
          <cell r="GI879">
            <v>364.6300667799951</v>
          </cell>
          <cell r="GJ879">
            <v>28.627566889990703</v>
          </cell>
          <cell r="GK879">
            <v>298.88653856999008</v>
          </cell>
          <cell r="GL879">
            <v>20.830111820003367</v>
          </cell>
          <cell r="GM879">
            <v>297.85933482000837</v>
          </cell>
          <cell r="GN879">
            <v>1322.0934841000126</v>
          </cell>
          <cell r="GO879">
            <v>584.91758850999759</v>
          </cell>
          <cell r="GP879">
            <v>418.05682141002035</v>
          </cell>
          <cell r="GQ879">
            <v>554.73573626001598</v>
          </cell>
          <cell r="GR879">
            <v>7932.7578706697095</v>
          </cell>
          <cell r="GS879">
            <v>728.56466441998782</v>
          </cell>
          <cell r="GT879">
            <v>362.17227650000132</v>
          </cell>
          <cell r="GU879">
            <v>608.9830515999929</v>
          </cell>
          <cell r="GV879">
            <v>250.93040330000804</v>
          </cell>
          <cell r="GW879">
            <v>382.36838377999084</v>
          </cell>
          <cell r="GX879">
            <v>331.40899967000587</v>
          </cell>
          <cell r="GY879">
            <v>605.88273112000024</v>
          </cell>
          <cell r="GZ879">
            <v>651.31792164000217</v>
          </cell>
          <cell r="HA879">
            <v>1746.5233295499929</v>
          </cell>
          <cell r="HB879">
            <v>688.2143472799944</v>
          </cell>
          <cell r="HC879">
            <v>332.54653568999493</v>
          </cell>
          <cell r="HD879">
            <v>1243.8452261200146</v>
          </cell>
          <cell r="HE879">
            <v>11003.744094319874</v>
          </cell>
          <cell r="HF879">
            <v>869.9256111200084</v>
          </cell>
          <cell r="HG879">
            <v>698.7419820599971</v>
          </cell>
          <cell r="HH879">
            <v>1008.4889399000094</v>
          </cell>
          <cell r="HI879">
            <v>748.60924771999998</v>
          </cell>
          <cell r="HJ879">
            <v>235.93135554999753</v>
          </cell>
          <cell r="HK879">
            <v>520.78470888000447</v>
          </cell>
          <cell r="HL879">
            <v>217.51369092999084</v>
          </cell>
          <cell r="HM879">
            <v>794.46371981000993</v>
          </cell>
          <cell r="HN879">
            <v>1188.3218820799957</v>
          </cell>
          <cell r="HO879">
            <v>1733.2596287299966</v>
          </cell>
          <cell r="HP879">
            <v>1247.2583550600102</v>
          </cell>
          <cell r="HQ879">
            <v>1740.4449724799924</v>
          </cell>
          <cell r="HR879">
            <v>9285.2508411803283</v>
          </cell>
          <cell r="HS879">
            <v>565.46757831999275</v>
          </cell>
          <cell r="HT879">
            <v>138.69472387000133</v>
          </cell>
          <cell r="HU879">
            <v>1006.7936461499921</v>
          </cell>
          <cell r="HV879">
            <v>945.90950193998287</v>
          </cell>
          <cell r="HW879">
            <v>-128.72816618997604</v>
          </cell>
          <cell r="HX879">
            <v>290.90392625999812</v>
          </cell>
          <cell r="HY879">
            <v>198.77796614001272</v>
          </cell>
          <cell r="HZ879">
            <v>851.64672302998952</v>
          </cell>
          <cell r="IA879">
            <v>1338.0378257400007</v>
          </cell>
          <cell r="IB879">
            <v>965.65388614998665</v>
          </cell>
          <cell r="IC879">
            <v>1170.8465314000059</v>
          </cell>
          <cell r="ID879">
            <v>1941.2466983699996</v>
          </cell>
          <cell r="IE879">
            <v>7968.0078974699136</v>
          </cell>
          <cell r="IF879">
            <v>668.02006797998911</v>
          </cell>
          <cell r="IG879">
            <v>566.50640589999966</v>
          </cell>
          <cell r="IH879">
            <v>955.24082773999544</v>
          </cell>
          <cell r="II879">
            <v>1609.987069329989</v>
          </cell>
          <cell r="IJ879">
            <v>418.31861811000272</v>
          </cell>
          <cell r="IK879">
            <v>276.92809520000446</v>
          </cell>
          <cell r="IL879">
            <v>282.56704109002021</v>
          </cell>
          <cell r="IM879">
            <v>535.99844872998074</v>
          </cell>
          <cell r="IN879">
            <v>666.52967483000248</v>
          </cell>
          <cell r="IO879">
            <v>39.327547320004669</v>
          </cell>
          <cell r="IP879">
            <v>898.5138854799734</v>
          </cell>
          <cell r="IQ879">
            <v>1050.0702157600172</v>
          </cell>
          <cell r="IR879">
            <v>7550.8914174998645</v>
          </cell>
          <cell r="IS879">
            <v>832.35218090000853</v>
          </cell>
          <cell r="IT879">
            <v>363.34919652000826</v>
          </cell>
          <cell r="IU879">
            <v>761.34156210999936</v>
          </cell>
          <cell r="IV879">
            <v>275.25225931000023</v>
          </cell>
          <cell r="IW879">
            <v>289.61425537999457</v>
          </cell>
          <cell r="IX879">
            <v>145.13576775999536</v>
          </cell>
          <cell r="IY879">
            <v>709.59251427001436</v>
          </cell>
          <cell r="IZ879">
            <v>1262.3277355299942</v>
          </cell>
          <cell r="JA879">
            <v>1146.10792759998</v>
          </cell>
          <cell r="JB879">
            <v>611.86293293999915</v>
          </cell>
          <cell r="JC879">
            <v>744.5842083600146</v>
          </cell>
          <cell r="JD879">
            <v>409.37087682000129</v>
          </cell>
          <cell r="JE879">
            <v>-43.497825369704515</v>
          </cell>
          <cell r="JF879">
            <v>54.433994519989938</v>
          </cell>
          <cell r="JG879">
            <v>0</v>
          </cell>
          <cell r="JH879">
            <v>-1.4450160000706092E-2</v>
          </cell>
          <cell r="JI879">
            <v>107.97066787999938</v>
          </cell>
          <cell r="JJ879">
            <v>62</v>
          </cell>
          <cell r="JK879">
            <v>-3</v>
          </cell>
          <cell r="JL879">
            <v>-39</v>
          </cell>
          <cell r="JM879">
            <v>-57</v>
          </cell>
          <cell r="JN879">
            <v>-2.3498639988247305E-2</v>
          </cell>
          <cell r="JO879">
            <v>-118.99999999998545</v>
          </cell>
          <cell r="JP879">
            <v>0.13546103000408038</v>
          </cell>
          <cell r="JQ879">
            <v>-50</v>
          </cell>
        </row>
        <row r="881">
          <cell r="D881">
            <v>0</v>
          </cell>
          <cell r="F881">
            <v>485.747780589998</v>
          </cell>
          <cell r="G881">
            <v>726.89464954000141</v>
          </cell>
          <cell r="H881">
            <v>666.50733959999343</v>
          </cell>
          <cell r="I881">
            <v>1089.2925822899997</v>
          </cell>
          <cell r="J881">
            <v>1341.4000788699923</v>
          </cell>
          <cell r="K881">
            <v>334.15938004999043</v>
          </cell>
          <cell r="L881">
            <v>1561.3081895400101</v>
          </cell>
          <cell r="M881">
            <v>1572.1160142500012</v>
          </cell>
          <cell r="N881">
            <v>1718.3807563900191</v>
          </cell>
          <cell r="O881">
            <v>867.65914554000483</v>
          </cell>
          <cell r="P881">
            <v>1705.8875486000034</v>
          </cell>
          <cell r="Q881">
            <v>1288.7428555800143</v>
          </cell>
          <cell r="R881">
            <v>12619.048764739884</v>
          </cell>
          <cell r="S881">
            <v>2366.8244794700149</v>
          </cell>
          <cell r="T881">
            <v>970.74649770000542</v>
          </cell>
          <cell r="U881">
            <v>1437.5557747800049</v>
          </cell>
          <cell r="V881">
            <v>1588.3431574599817</v>
          </cell>
          <cell r="W881">
            <v>1700.0083779499982</v>
          </cell>
          <cell r="X881">
            <v>588.02895985000214</v>
          </cell>
          <cell r="Y881">
            <v>255.38766864998615</v>
          </cell>
          <cell r="Z881">
            <v>1190.0390350999951</v>
          </cell>
          <cell r="AA881">
            <v>1455.6470745299885</v>
          </cell>
          <cell r="AB881">
            <v>92.247867939993739</v>
          </cell>
          <cell r="AC881">
            <v>651.738382119991</v>
          </cell>
          <cell r="AD881">
            <v>322.48148919000232</v>
          </cell>
          <cell r="AE881">
            <v>10204.766990319942</v>
          </cell>
          <cell r="AF881">
            <v>1010.242826710004</v>
          </cell>
          <cell r="AG881">
            <v>296.79405507000047</v>
          </cell>
          <cell r="AH881">
            <v>1017.7522167700081</v>
          </cell>
          <cell r="AI881">
            <v>821.54352799998014</v>
          </cell>
          <cell r="AJ881">
            <v>964.61346063000383</v>
          </cell>
          <cell r="AK881">
            <v>400.56590132998826</v>
          </cell>
          <cell r="AL881">
            <v>1014.8327800300031</v>
          </cell>
          <cell r="AM881">
            <v>880.71545236001839</v>
          </cell>
          <cell r="AN881">
            <v>1378.3331262799911</v>
          </cell>
          <cell r="AO881">
            <v>356.32320544999675</v>
          </cell>
          <cell r="AP881">
            <v>1327.8549197399989</v>
          </cell>
          <cell r="AQ881">
            <v>735.19551794996369</v>
          </cell>
          <cell r="AR881">
            <v>10150.631690729992</v>
          </cell>
          <cell r="AS881">
            <v>1013.9815034799976</v>
          </cell>
          <cell r="AT881">
            <v>464.17710864001128</v>
          </cell>
          <cell r="AU881">
            <v>1211.4716363000043</v>
          </cell>
          <cell r="AV881">
            <v>955.04727551000542</v>
          </cell>
          <cell r="AW881">
            <v>895.87619025999447</v>
          </cell>
          <cell r="AX881">
            <v>376.87365220999345</v>
          </cell>
          <cell r="AY881">
            <v>677.72414342001139</v>
          </cell>
          <cell r="AZ881">
            <v>1346.762176410004</v>
          </cell>
          <cell r="BA881">
            <v>1566.2788879400468</v>
          </cell>
          <cell r="BB881">
            <v>706.90507827000692</v>
          </cell>
          <cell r="BC881">
            <v>105.4814525499678</v>
          </cell>
          <cell r="BD881">
            <v>830.05258574002073</v>
          </cell>
          <cell r="BE881">
            <v>12239.427066709963</v>
          </cell>
          <cell r="BF881">
            <v>1435.1696523399878</v>
          </cell>
          <cell r="BG881">
            <v>731.76974538998184</v>
          </cell>
          <cell r="BH881">
            <v>979.16333013999974</v>
          </cell>
          <cell r="BI881">
            <v>1210.0662240100064</v>
          </cell>
          <cell r="BJ881">
            <v>1129.7672953700021</v>
          </cell>
          <cell r="BK881">
            <v>281.4636032599883</v>
          </cell>
          <cell r="BL881">
            <v>751.16487755000708</v>
          </cell>
          <cell r="BM881">
            <v>913.15402392001124</v>
          </cell>
          <cell r="BN881">
            <v>2767.3534438099887</v>
          </cell>
          <cell r="BO881">
            <v>659.91296098000021</v>
          </cell>
          <cell r="BP881">
            <v>604.57393280000542</v>
          </cell>
          <cell r="BQ881">
            <v>775.86797713999113</v>
          </cell>
          <cell r="BR881">
            <v>11501.572567140218</v>
          </cell>
          <cell r="BS881">
            <v>1019.0273014300037</v>
          </cell>
          <cell r="BT881">
            <v>971.28818982999655</v>
          </cell>
          <cell r="BU881">
            <v>917.13050674000988</v>
          </cell>
          <cell r="BV881">
            <v>1083.7915261799935</v>
          </cell>
          <cell r="BW881">
            <v>990.89282448000449</v>
          </cell>
          <cell r="BX881">
            <v>538.17745091999677</v>
          </cell>
          <cell r="BY881">
            <v>486.01467306000995</v>
          </cell>
          <cell r="BZ881">
            <v>1120.8358283499838</v>
          </cell>
          <cell r="CA881">
            <v>1217.7883487500367</v>
          </cell>
          <cell r="CB881">
            <v>613.45493132001138</v>
          </cell>
          <cell r="CC881">
            <v>1339.5354988600011</v>
          </cell>
          <cell r="CD881">
            <v>1203.6354872199881</v>
          </cell>
          <cell r="CE881">
            <v>9066.9622443198459</v>
          </cell>
          <cell r="CF881">
            <v>1173.7051383800135</v>
          </cell>
          <cell r="CG881">
            <v>765.79462526000134</v>
          </cell>
          <cell r="CH881">
            <v>1397.3735532499995</v>
          </cell>
          <cell r="CI881">
            <v>825.84980989999895</v>
          </cell>
          <cell r="CJ881">
            <v>407.2477836899925</v>
          </cell>
          <cell r="CK881">
            <v>560.4145259700017</v>
          </cell>
          <cell r="CL881">
            <v>261.12150801999087</v>
          </cell>
          <cell r="CM881">
            <v>158.93949615999009</v>
          </cell>
          <cell r="CN881">
            <v>1033.5452724199567</v>
          </cell>
          <cell r="CO881">
            <v>457.48505721997935</v>
          </cell>
          <cell r="CP881">
            <v>816.49505027002306</v>
          </cell>
          <cell r="CQ881">
            <v>1208.9904237799929</v>
          </cell>
          <cell r="CR881">
            <v>8892.9016287799459</v>
          </cell>
          <cell r="CS881">
            <v>603.67891643998155</v>
          </cell>
          <cell r="CT881">
            <v>270.9829667199956</v>
          </cell>
          <cell r="CU881">
            <v>1277.0940786100109</v>
          </cell>
          <cell r="CV881">
            <v>624.82628374001069</v>
          </cell>
          <cell r="CW881">
            <v>333.16518098999222</v>
          </cell>
          <cell r="CX881">
            <v>421.68150217000948</v>
          </cell>
          <cell r="CY881">
            <v>243.21908634998545</v>
          </cell>
          <cell r="CZ881">
            <v>365.81842870998662</v>
          </cell>
          <cell r="DA881">
            <v>1305.2487302399823</v>
          </cell>
          <cell r="DB881">
            <v>563.05184734001523</v>
          </cell>
          <cell r="DC881">
            <v>1012.0453865499876</v>
          </cell>
          <cell r="DD881">
            <v>1872.089220919981</v>
          </cell>
          <cell r="DE881">
            <v>8771.4667328201467</v>
          </cell>
          <cell r="DF881">
            <v>1740.112240329996</v>
          </cell>
          <cell r="DG881">
            <v>378.46401730000798</v>
          </cell>
          <cell r="DH881">
            <v>965.93009435001295</v>
          </cell>
          <cell r="DI881">
            <v>443.61891792999813</v>
          </cell>
          <cell r="DJ881">
            <v>186.87184798999806</v>
          </cell>
          <cell r="DK881">
            <v>654.00311110001348</v>
          </cell>
          <cell r="DL881">
            <v>84.685008519998519</v>
          </cell>
          <cell r="DM881">
            <v>42.638398990035057</v>
          </cell>
          <cell r="DN881">
            <v>2159.4408739800274</v>
          </cell>
          <cell r="DO881">
            <v>442.77549015000113</v>
          </cell>
          <cell r="DP881">
            <v>570.6278436499997</v>
          </cell>
          <cell r="DQ881">
            <v>1102.2988885300001</v>
          </cell>
          <cell r="DR881">
            <v>8903.4550347700715</v>
          </cell>
          <cell r="DS881">
            <v>896.0887288399972</v>
          </cell>
          <cell r="DT881">
            <v>1362.7756500699979</v>
          </cell>
          <cell r="DU881">
            <v>1252.9829367599887</v>
          </cell>
          <cell r="DV881">
            <v>467.99340123998991</v>
          </cell>
          <cell r="DW881">
            <v>300.61670589000278</v>
          </cell>
          <cell r="DX881">
            <v>611.7952670899831</v>
          </cell>
          <cell r="DY881">
            <v>212.60000000000582</v>
          </cell>
          <cell r="DZ881">
            <v>168.04755360999843</v>
          </cell>
          <cell r="EA881">
            <v>698.56922883001971</v>
          </cell>
          <cell r="EB881">
            <v>9.0326348000089638</v>
          </cell>
          <cell r="EC881">
            <v>884.14398301998153</v>
          </cell>
          <cell r="ED881">
            <v>2038.8089446200029</v>
          </cell>
          <cell r="EE881">
            <v>6297.6500993699301</v>
          </cell>
          <cell r="EF881">
            <v>609.85053152000182</v>
          </cell>
          <cell r="EG881">
            <v>476.25956320000842</v>
          </cell>
          <cell r="EH881">
            <v>331.45586234002258</v>
          </cell>
          <cell r="EI881">
            <v>700.51292060999549</v>
          </cell>
          <cell r="EJ881">
            <v>611.15721498001949</v>
          </cell>
          <cell r="EK881">
            <v>230.1742268599919</v>
          </cell>
          <cell r="EL881">
            <v>580.84959048999008</v>
          </cell>
          <cell r="EM881">
            <v>478.98975809995318</v>
          </cell>
          <cell r="EN881">
            <v>576.7339875799953</v>
          </cell>
          <cell r="EO881">
            <v>453.80353946000105</v>
          </cell>
          <cell r="EP881">
            <v>340.66476725999382</v>
          </cell>
          <cell r="EQ881">
            <v>907.19813697000063</v>
          </cell>
          <cell r="ER881">
            <v>7470.1633738802047</v>
          </cell>
          <cell r="ES881">
            <v>767.11191192999831</v>
          </cell>
          <cell r="ET881">
            <v>1480.5719168899814</v>
          </cell>
          <cell r="EU881">
            <v>315.1203205799975</v>
          </cell>
          <cell r="EV881">
            <v>459.67882636000286</v>
          </cell>
          <cell r="EW881">
            <v>219.10435753999627</v>
          </cell>
          <cell r="EX881">
            <v>568.25927301999764</v>
          </cell>
          <cell r="EY881">
            <v>411.03251657998771</v>
          </cell>
          <cell r="EZ881">
            <v>210.50543142002425</v>
          </cell>
          <cell r="FA881">
            <v>551.12501223001163</v>
          </cell>
          <cell r="FB881">
            <v>512.0392092599941</v>
          </cell>
          <cell r="FC881">
            <v>855.85029428001144</v>
          </cell>
          <cell r="FD881">
            <v>1119.7643037900125</v>
          </cell>
          <cell r="FE881">
            <v>7196.4221405599965</v>
          </cell>
          <cell r="FF881">
            <v>705.4070117000083</v>
          </cell>
          <cell r="FG881">
            <v>883.1113170900062</v>
          </cell>
          <cell r="FH881">
            <v>534.86134866000793</v>
          </cell>
          <cell r="FI881">
            <v>643.80294317001244</v>
          </cell>
          <cell r="FJ881">
            <v>485.50501545000589</v>
          </cell>
          <cell r="FK881">
            <v>148.96938413000316</v>
          </cell>
          <cell r="FL881">
            <v>448.29008039999462</v>
          </cell>
          <cell r="FM881">
            <v>435.76124705997063</v>
          </cell>
          <cell r="FN881">
            <v>1654.6524213400262</v>
          </cell>
          <cell r="FO881">
            <v>361.17695195999113</v>
          </cell>
          <cell r="FP881">
            <v>468.78631865000352</v>
          </cell>
          <cell r="FQ881">
            <v>426.09810095001012</v>
          </cell>
          <cell r="FR881">
            <v>7128.5153815600788</v>
          </cell>
          <cell r="FS881">
            <v>959.08463159999519</v>
          </cell>
          <cell r="FT881">
            <v>630.01227506000578</v>
          </cell>
          <cell r="FU881">
            <v>357.02006364001136</v>
          </cell>
          <cell r="FV881">
            <v>428.30515359999845</v>
          </cell>
          <cell r="FW881">
            <v>428.82841095002368</v>
          </cell>
          <cell r="FX881">
            <v>259.58570686999883</v>
          </cell>
          <cell r="FY881">
            <v>492.90979595000681</v>
          </cell>
          <cell r="FZ881">
            <v>554.90150485001504</v>
          </cell>
          <cell r="GA881">
            <v>812.15696411998942</v>
          </cell>
          <cell r="GB881">
            <v>362.35514122000313</v>
          </cell>
          <cell r="GC881">
            <v>371.87420193999424</v>
          </cell>
          <cell r="GD881">
            <v>1471.481531759986</v>
          </cell>
          <cell r="GE881">
            <v>6396.1810904899612</v>
          </cell>
          <cell r="GF881">
            <v>1415.7709624700074</v>
          </cell>
          <cell r="GG881">
            <v>823.92326408000372</v>
          </cell>
          <cell r="GH881">
            <v>265.84961478000332</v>
          </cell>
          <cell r="GI881">
            <v>364.6300667799951</v>
          </cell>
          <cell r="GJ881">
            <v>28.627566889990703</v>
          </cell>
          <cell r="GK881">
            <v>298.88653856999008</v>
          </cell>
          <cell r="GL881">
            <v>20.830111820003367</v>
          </cell>
          <cell r="GM881">
            <v>297.85933482000837</v>
          </cell>
          <cell r="GN881">
            <v>1322.0934841000126</v>
          </cell>
          <cell r="GO881">
            <v>584.91758850999759</v>
          </cell>
          <cell r="GP881">
            <v>418.05682141002035</v>
          </cell>
          <cell r="GQ881">
            <v>554.73573626001598</v>
          </cell>
          <cell r="GR881">
            <v>7932.7578706698259</v>
          </cell>
          <cell r="GS881">
            <v>728.56466441998782</v>
          </cell>
          <cell r="GT881">
            <v>362.17227650000132</v>
          </cell>
          <cell r="GU881">
            <v>608.9830515999929</v>
          </cell>
          <cell r="GV881">
            <v>250.93040330000804</v>
          </cell>
          <cell r="GW881">
            <v>382.36838377999084</v>
          </cell>
          <cell r="GX881">
            <v>331.40899967000587</v>
          </cell>
          <cell r="GY881">
            <v>605.88273112000024</v>
          </cell>
          <cell r="GZ881">
            <v>651.31792164000217</v>
          </cell>
          <cell r="HA881">
            <v>1746.5233295499929</v>
          </cell>
          <cell r="HB881">
            <v>688.2143472799944</v>
          </cell>
          <cell r="HC881">
            <v>332.54653568999493</v>
          </cell>
          <cell r="HD881">
            <v>1243.8452261200146</v>
          </cell>
          <cell r="HE881">
            <v>11003.744094319991</v>
          </cell>
          <cell r="HF881">
            <v>869.9256111200084</v>
          </cell>
          <cell r="HG881">
            <v>698.7419820599971</v>
          </cell>
          <cell r="HH881">
            <v>1008.4889399000094</v>
          </cell>
          <cell r="HI881">
            <v>748.60924771999998</v>
          </cell>
          <cell r="HJ881">
            <v>235.93135554999753</v>
          </cell>
          <cell r="HK881">
            <v>520.78470888000447</v>
          </cell>
          <cell r="HL881">
            <v>217.51369092999084</v>
          </cell>
          <cell r="HM881">
            <v>794.46371981000993</v>
          </cell>
          <cell r="HN881">
            <v>1188.3218820799957</v>
          </cell>
          <cell r="HO881">
            <v>1733.2596287299966</v>
          </cell>
          <cell r="HP881">
            <v>1247.2583550600102</v>
          </cell>
          <cell r="HQ881">
            <v>1740.4449724799924</v>
          </cell>
          <cell r="HR881">
            <v>9285.2508411800954</v>
          </cell>
          <cell r="HS881">
            <v>565.46757831999275</v>
          </cell>
          <cell r="HT881">
            <v>138.69472387000133</v>
          </cell>
          <cell r="HU881">
            <v>1006.7936461499921</v>
          </cell>
          <cell r="HV881">
            <v>945.90950193998287</v>
          </cell>
          <cell r="HW881">
            <v>-128.72816618997604</v>
          </cell>
          <cell r="HX881">
            <v>290.90392625999812</v>
          </cell>
          <cell r="HY881">
            <v>198.77796614001272</v>
          </cell>
          <cell r="HZ881">
            <v>851.64672302998952</v>
          </cell>
          <cell r="IA881">
            <v>1338.0378257400007</v>
          </cell>
          <cell r="IB881">
            <v>965.65388614998665</v>
          </cell>
          <cell r="IC881">
            <v>1170.8465314000059</v>
          </cell>
          <cell r="ID881">
            <v>1941.2466983699996</v>
          </cell>
          <cell r="IE881">
            <v>7968.00789747003</v>
          </cell>
          <cell r="IF881">
            <v>668.02006797998911</v>
          </cell>
          <cell r="IG881">
            <v>566.50640589999966</v>
          </cell>
          <cell r="IH881">
            <v>955.24082773999544</v>
          </cell>
          <cell r="II881">
            <v>1609.987069329989</v>
          </cell>
          <cell r="IJ881">
            <v>418.31861811000272</v>
          </cell>
          <cell r="IK881">
            <v>276.92809520000446</v>
          </cell>
          <cell r="IL881">
            <v>282.56704109002021</v>
          </cell>
          <cell r="IM881">
            <v>535.99844872998074</v>
          </cell>
          <cell r="IN881">
            <v>666.52967483000248</v>
          </cell>
          <cell r="IO881">
            <v>39.327547320004669</v>
          </cell>
          <cell r="IP881">
            <v>898.5138854799734</v>
          </cell>
          <cell r="IQ881">
            <v>1050.0702157600172</v>
          </cell>
          <cell r="IR881">
            <v>7550.8914174999809</v>
          </cell>
          <cell r="IS881">
            <v>832.35218090000853</v>
          </cell>
          <cell r="IT881">
            <v>363.34919652000826</v>
          </cell>
          <cell r="IU881">
            <v>761.34156210999936</v>
          </cell>
          <cell r="IV881">
            <v>275.25225931000023</v>
          </cell>
          <cell r="IW881">
            <v>289.61425537999457</v>
          </cell>
          <cell r="IX881">
            <v>145.13576775999536</v>
          </cell>
          <cell r="IY881">
            <v>709.59251427001436</v>
          </cell>
          <cell r="IZ881">
            <v>1262.3277355300088</v>
          </cell>
          <cell r="JA881">
            <v>1146.10792759998</v>
          </cell>
          <cell r="JB881">
            <v>611.86293293999915</v>
          </cell>
          <cell r="JC881">
            <v>744.5842083600146</v>
          </cell>
          <cell r="JD881">
            <v>409.37087682000129</v>
          </cell>
          <cell r="JE881">
            <v>-43.497825370053761</v>
          </cell>
          <cell r="JF881">
            <v>54.433994519989938</v>
          </cell>
          <cell r="JG881">
            <v>0</v>
          </cell>
          <cell r="JH881">
            <v>-1.4450160000706092E-2</v>
          </cell>
          <cell r="JI881">
            <v>107.97066787999938</v>
          </cell>
          <cell r="JJ881">
            <v>62</v>
          </cell>
          <cell r="JK881">
            <v>-3</v>
          </cell>
          <cell r="JL881">
            <v>-39</v>
          </cell>
          <cell r="JM881">
            <v>-57</v>
          </cell>
          <cell r="JN881">
            <v>-2.3498639988247305E-2</v>
          </cell>
          <cell r="JO881">
            <v>-118.99999999998545</v>
          </cell>
          <cell r="JP881">
            <v>0.13546103000408038</v>
          </cell>
          <cell r="JQ881">
            <v>-50</v>
          </cell>
        </row>
        <row r="882">
          <cell r="D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  <cell r="EE882">
            <v>0</v>
          </cell>
          <cell r="EF882">
            <v>0</v>
          </cell>
          <cell r="EG882">
            <v>0</v>
          </cell>
          <cell r="EH882">
            <v>0</v>
          </cell>
          <cell r="EI882">
            <v>0</v>
          </cell>
          <cell r="EJ882">
            <v>0</v>
          </cell>
          <cell r="EK882">
            <v>0</v>
          </cell>
          <cell r="EL882">
            <v>0</v>
          </cell>
          <cell r="EM882">
            <v>0</v>
          </cell>
          <cell r="EN882">
            <v>0</v>
          </cell>
          <cell r="EO882">
            <v>0</v>
          </cell>
          <cell r="EP882">
            <v>0</v>
          </cell>
          <cell r="EQ882">
            <v>0</v>
          </cell>
          <cell r="ER882">
            <v>0</v>
          </cell>
          <cell r="ES882">
            <v>0</v>
          </cell>
          <cell r="ET882">
            <v>0</v>
          </cell>
          <cell r="EU882">
            <v>0</v>
          </cell>
          <cell r="EV882">
            <v>0</v>
          </cell>
          <cell r="EW882">
            <v>0</v>
          </cell>
          <cell r="EX882">
            <v>0</v>
          </cell>
          <cell r="EY882">
            <v>0</v>
          </cell>
          <cell r="EZ882">
            <v>0</v>
          </cell>
          <cell r="FA882">
            <v>0</v>
          </cell>
          <cell r="FB882">
            <v>0</v>
          </cell>
          <cell r="FC882">
            <v>0</v>
          </cell>
          <cell r="FD882">
            <v>0</v>
          </cell>
          <cell r="FE882">
            <v>0</v>
          </cell>
          <cell r="FF882">
            <v>0</v>
          </cell>
          <cell r="FG882">
            <v>0</v>
          </cell>
          <cell r="FH882">
            <v>0</v>
          </cell>
          <cell r="FI882">
            <v>0</v>
          </cell>
          <cell r="FJ882">
            <v>0</v>
          </cell>
          <cell r="FK882">
            <v>0</v>
          </cell>
          <cell r="FL882">
            <v>0</v>
          </cell>
          <cell r="FM882">
            <v>0</v>
          </cell>
          <cell r="FN882">
            <v>0</v>
          </cell>
          <cell r="FO882">
            <v>0</v>
          </cell>
          <cell r="FP882">
            <v>0</v>
          </cell>
          <cell r="FQ882">
            <v>0</v>
          </cell>
          <cell r="FR882">
            <v>0</v>
          </cell>
          <cell r="FS882">
            <v>0</v>
          </cell>
          <cell r="FT882">
            <v>0</v>
          </cell>
          <cell r="FU882">
            <v>0</v>
          </cell>
          <cell r="FV882">
            <v>0</v>
          </cell>
          <cell r="FW882">
            <v>0</v>
          </cell>
          <cell r="FX882">
            <v>0</v>
          </cell>
          <cell r="FY882">
            <v>0</v>
          </cell>
          <cell r="FZ882">
            <v>0</v>
          </cell>
          <cell r="GA882">
            <v>0</v>
          </cell>
          <cell r="GB882">
            <v>0</v>
          </cell>
          <cell r="GC882">
            <v>0</v>
          </cell>
          <cell r="GD882">
            <v>0</v>
          </cell>
          <cell r="GE882">
            <v>0</v>
          </cell>
          <cell r="GF882">
            <v>0</v>
          </cell>
          <cell r="GG882">
            <v>0</v>
          </cell>
          <cell r="GH882">
            <v>0</v>
          </cell>
          <cell r="GI882">
            <v>0</v>
          </cell>
          <cell r="GJ882">
            <v>0</v>
          </cell>
          <cell r="GK882">
            <v>0</v>
          </cell>
          <cell r="GL882">
            <v>0</v>
          </cell>
          <cell r="GM882">
            <v>0</v>
          </cell>
          <cell r="GN882">
            <v>0</v>
          </cell>
          <cell r="GO882">
            <v>0</v>
          </cell>
          <cell r="GP882">
            <v>0</v>
          </cell>
          <cell r="GQ882">
            <v>0</v>
          </cell>
          <cell r="GR882">
            <v>0</v>
          </cell>
          <cell r="GS882">
            <v>0</v>
          </cell>
          <cell r="GT882">
            <v>0</v>
          </cell>
          <cell r="GU882">
            <v>0</v>
          </cell>
          <cell r="GV882">
            <v>0</v>
          </cell>
          <cell r="GW882">
            <v>0</v>
          </cell>
          <cell r="GX882">
            <v>0</v>
          </cell>
          <cell r="GY882">
            <v>0</v>
          </cell>
          <cell r="GZ882">
            <v>0</v>
          </cell>
          <cell r="HA882">
            <v>0</v>
          </cell>
          <cell r="HB882">
            <v>0</v>
          </cell>
          <cell r="HC882">
            <v>0</v>
          </cell>
          <cell r="HD882">
            <v>0</v>
          </cell>
          <cell r="HE882">
            <v>0</v>
          </cell>
          <cell r="HF882">
            <v>0</v>
          </cell>
          <cell r="HG882">
            <v>0</v>
          </cell>
          <cell r="HH882">
            <v>0</v>
          </cell>
          <cell r="HI882">
            <v>0</v>
          </cell>
          <cell r="HJ882">
            <v>0</v>
          </cell>
          <cell r="HK882">
            <v>0</v>
          </cell>
          <cell r="HL882">
            <v>0</v>
          </cell>
          <cell r="HM882">
            <v>0</v>
          </cell>
          <cell r="HN882">
            <v>0</v>
          </cell>
          <cell r="HO882">
            <v>0</v>
          </cell>
          <cell r="HP882">
            <v>0</v>
          </cell>
          <cell r="HQ882">
            <v>0</v>
          </cell>
          <cell r="HR882">
            <v>0</v>
          </cell>
          <cell r="HS882">
            <v>0</v>
          </cell>
          <cell r="HT882">
            <v>0</v>
          </cell>
          <cell r="HU882">
            <v>0</v>
          </cell>
          <cell r="HV882">
            <v>0</v>
          </cell>
          <cell r="HW882">
            <v>0</v>
          </cell>
          <cell r="HX882">
            <v>0</v>
          </cell>
          <cell r="HY882">
            <v>0</v>
          </cell>
          <cell r="HZ882">
            <v>0</v>
          </cell>
          <cell r="IA882">
            <v>0</v>
          </cell>
          <cell r="IB882">
            <v>0</v>
          </cell>
          <cell r="IC882">
            <v>0</v>
          </cell>
          <cell r="ID882">
            <v>0</v>
          </cell>
          <cell r="IE882">
            <v>0</v>
          </cell>
          <cell r="IF882">
            <v>0</v>
          </cell>
          <cell r="IG882">
            <v>0</v>
          </cell>
          <cell r="IH882">
            <v>0</v>
          </cell>
          <cell r="II882">
            <v>0</v>
          </cell>
          <cell r="IJ882">
            <v>0</v>
          </cell>
          <cell r="IK882">
            <v>0</v>
          </cell>
          <cell r="IL882">
            <v>0</v>
          </cell>
          <cell r="IM882">
            <v>0</v>
          </cell>
          <cell r="IN882">
            <v>0</v>
          </cell>
          <cell r="IO882">
            <v>0</v>
          </cell>
          <cell r="IP882">
            <v>0</v>
          </cell>
          <cell r="IQ882">
            <v>0</v>
          </cell>
          <cell r="IR882">
            <v>0</v>
          </cell>
          <cell r="IS882">
            <v>0</v>
          </cell>
          <cell r="IT882">
            <v>0</v>
          </cell>
          <cell r="IU882">
            <v>0</v>
          </cell>
          <cell r="IV882">
            <v>0</v>
          </cell>
          <cell r="IW882">
            <v>0</v>
          </cell>
          <cell r="IX882">
            <v>0</v>
          </cell>
          <cell r="IY882">
            <v>0</v>
          </cell>
          <cell r="IZ882">
            <v>0</v>
          </cell>
          <cell r="JA882">
            <v>0</v>
          </cell>
          <cell r="JB882">
            <v>0</v>
          </cell>
          <cell r="JC882">
            <v>0</v>
          </cell>
          <cell r="JD882">
            <v>0</v>
          </cell>
          <cell r="JE882">
            <v>0</v>
          </cell>
          <cell r="JF882">
            <v>0</v>
          </cell>
          <cell r="JG882">
            <v>0</v>
          </cell>
          <cell r="JH882">
            <v>0</v>
          </cell>
          <cell r="JI882">
            <v>0</v>
          </cell>
          <cell r="JJ882">
            <v>0</v>
          </cell>
          <cell r="JK882">
            <v>0</v>
          </cell>
          <cell r="JL882">
            <v>0</v>
          </cell>
          <cell r="JM882">
            <v>0</v>
          </cell>
          <cell r="JN882">
            <v>0</v>
          </cell>
          <cell r="JO882">
            <v>0</v>
          </cell>
          <cell r="JP882">
            <v>0</v>
          </cell>
          <cell r="JQ882">
            <v>0</v>
          </cell>
        </row>
        <row r="884">
          <cell r="F884">
            <v>508.40553801972419</v>
          </cell>
          <cell r="G884">
            <v>725.40783944912255</v>
          </cell>
          <cell r="H884">
            <v>678.16234009992331</v>
          </cell>
          <cell r="I884">
            <v>1113.4921410605311</v>
          </cell>
          <cell r="J884">
            <v>1352.9269120208919</v>
          </cell>
          <cell r="K884">
            <v>333.72354155033827</v>
          </cell>
          <cell r="L884">
            <v>1552.8467642804608</v>
          </cell>
          <cell r="M884">
            <v>1591.5591269591823</v>
          </cell>
          <cell r="N884">
            <v>1723.3484862502664</v>
          </cell>
          <cell r="O884">
            <v>859.31898680981249</v>
          </cell>
          <cell r="P884">
            <v>1721.1927825193852</v>
          </cell>
          <cell r="Q884">
            <v>1334.4470653412864</v>
          </cell>
          <cell r="R884">
            <v>33337.913506671786</v>
          </cell>
          <cell r="S884">
            <v>2393.1144581399858</v>
          </cell>
          <cell r="T884">
            <v>989.01517342962325</v>
          </cell>
          <cell r="U884">
            <v>1434.1295245289803</v>
          </cell>
          <cell r="V884">
            <v>1598.9352713795379</v>
          </cell>
          <cell r="W884">
            <v>1701.245378899388</v>
          </cell>
          <cell r="X884">
            <v>1504.1321587786078</v>
          </cell>
          <cell r="Y884">
            <v>7531.9866121206433</v>
          </cell>
          <cell r="Z884">
            <v>3322.8293930999935</v>
          </cell>
          <cell r="AA884">
            <v>3136.7251825798303</v>
          </cell>
          <cell r="AB884">
            <v>5039.9638254502788</v>
          </cell>
          <cell r="AC884">
            <v>1014.1410655407235</v>
          </cell>
          <cell r="AD884">
            <v>3671.6954627009109</v>
          </cell>
          <cell r="AE884">
            <v>24867.11331474781</v>
          </cell>
          <cell r="AF884">
            <v>1193.743861110881</v>
          </cell>
          <cell r="AG884">
            <v>2710.9304170999676</v>
          </cell>
          <cell r="AH884">
            <v>2670.1217746511102</v>
          </cell>
          <cell r="AI884">
            <v>989.90851633809507</v>
          </cell>
          <cell r="AJ884">
            <v>1508.7263143090531</v>
          </cell>
          <cell r="AK884">
            <v>4258.9556825598702</v>
          </cell>
          <cell r="AL884">
            <v>3325.2498880904168</v>
          </cell>
          <cell r="AM884">
            <v>827.0097969500348</v>
          </cell>
          <cell r="AN884">
            <v>1202.2021958688274</v>
          </cell>
          <cell r="AO884">
            <v>1979.8498832406476</v>
          </cell>
          <cell r="AP884">
            <v>4628.9326868299395</v>
          </cell>
          <cell r="AQ884">
            <v>-428.51770230941474</v>
          </cell>
          <cell r="AR884">
            <v>3863.791665494442</v>
          </cell>
          <cell r="AS884">
            <v>2929.2126530604437</v>
          </cell>
          <cell r="AT884">
            <v>3261.4700480811298</v>
          </cell>
          <cell r="AU884">
            <v>3545.5993699003011</v>
          </cell>
          <cell r="AV884">
            <v>1812.2688900800422</v>
          </cell>
          <cell r="AW884">
            <v>182.4237524503842</v>
          </cell>
          <cell r="AX884">
            <v>-2392.3230118295178</v>
          </cell>
          <cell r="AY884">
            <v>-3479.2112622596323</v>
          </cell>
          <cell r="AZ884">
            <v>-2206.9085605097935</v>
          </cell>
          <cell r="BA884">
            <v>872.53979295119643</v>
          </cell>
          <cell r="BB884">
            <v>2090.8533177701756</v>
          </cell>
          <cell r="BC884">
            <v>-708.12258046027273</v>
          </cell>
          <cell r="BD884">
            <v>-2044.0107437605038</v>
          </cell>
          <cell r="BE884">
            <v>13149.127995297313</v>
          </cell>
          <cell r="BF884">
            <v>4884.5218298705295</v>
          </cell>
          <cell r="BG884">
            <v>1805.4858697606251</v>
          </cell>
          <cell r="BH884">
            <v>3523.6308020297438</v>
          </cell>
          <cell r="BI884">
            <v>2637.8547824909911</v>
          </cell>
          <cell r="BJ884">
            <v>1885.5637789396569</v>
          </cell>
          <cell r="BK884">
            <v>849.7540048500523</v>
          </cell>
          <cell r="BL884">
            <v>-916.87976961024106</v>
          </cell>
          <cell r="BM884">
            <v>-4337.8885983899236</v>
          </cell>
          <cell r="BN884">
            <v>-333.33333387039602</v>
          </cell>
          <cell r="BO884">
            <v>6037.2992340400815</v>
          </cell>
          <cell r="BP884">
            <v>2218.6826559808105</v>
          </cell>
          <cell r="BQ884">
            <v>-5105.5632607704028</v>
          </cell>
          <cell r="BR884">
            <v>44552.739611163735</v>
          </cell>
          <cell r="BS884">
            <v>3490.0944649595767</v>
          </cell>
          <cell r="BT884">
            <v>7627.5300916610286</v>
          </cell>
          <cell r="BU884">
            <v>7380.7529561808333</v>
          </cell>
          <cell r="BV884">
            <v>8740.1953887194395</v>
          </cell>
          <cell r="BW884">
            <v>6244.4525723084807</v>
          </cell>
          <cell r="BX884">
            <v>1362.1433838801458</v>
          </cell>
          <cell r="BY884">
            <v>2580.8881716905162</v>
          </cell>
          <cell r="BZ884">
            <v>-1009.0467823706567</v>
          </cell>
          <cell r="CA884">
            <v>10119.852679410018</v>
          </cell>
          <cell r="CB884">
            <v>-6086.4104110803455</v>
          </cell>
          <cell r="CC884">
            <v>5578.1904888413846</v>
          </cell>
          <cell r="CD884">
            <v>-1475.9033930487931</v>
          </cell>
          <cell r="CE884">
            <v>48678.622524142265</v>
          </cell>
          <cell r="CF884">
            <v>2050.5962062096223</v>
          </cell>
          <cell r="CG884">
            <v>5914.308410750702</v>
          </cell>
          <cell r="CH884">
            <v>6452.1554792290553</v>
          </cell>
          <cell r="CI884">
            <v>6845.5009327791631</v>
          </cell>
          <cell r="CJ884">
            <v>3192.6206651609391</v>
          </cell>
          <cell r="CK884">
            <v>873.64511919021606</v>
          </cell>
          <cell r="CL884">
            <v>4338.6447036089376</v>
          </cell>
          <cell r="CM884">
            <v>2118.7606651000679</v>
          </cell>
          <cell r="CN884">
            <v>4009.5909820795059</v>
          </cell>
          <cell r="CO884">
            <v>5787.6963340006769</v>
          </cell>
          <cell r="CP884">
            <v>3079.2937341397628</v>
          </cell>
          <cell r="CQ884">
            <v>4015.8092919010669</v>
          </cell>
          <cell r="CR884">
            <v>49516.659939751029</v>
          </cell>
          <cell r="CS884">
            <v>1719.769080770202</v>
          </cell>
          <cell r="CT884">
            <v>7690.1899821199477</v>
          </cell>
          <cell r="CU884">
            <v>6658.6463839495555</v>
          </cell>
          <cell r="CV884">
            <v>6385.2854678602889</v>
          </cell>
          <cell r="CW884">
            <v>8845.2654690304771</v>
          </cell>
          <cell r="CX884">
            <v>2430.3136674789712</v>
          </cell>
          <cell r="CY884">
            <v>7289.213895608671</v>
          </cell>
          <cell r="CZ884">
            <v>1511.1817297004163</v>
          </cell>
          <cell r="DA884">
            <v>4506.6576877916232</v>
          </cell>
          <cell r="DB884">
            <v>1249.5767642110586</v>
          </cell>
          <cell r="DC884">
            <v>565.06425590999424</v>
          </cell>
          <cell r="DD884">
            <v>665.4955553309992</v>
          </cell>
          <cell r="DE884">
            <v>70270.170903652906</v>
          </cell>
          <cell r="DF884">
            <v>-139.31802826095372</v>
          </cell>
          <cell r="DG884">
            <v>7374.1289023403078</v>
          </cell>
          <cell r="DH884">
            <v>7260.7087099989876</v>
          </cell>
          <cell r="DI884">
            <v>14297.393992129713</v>
          </cell>
          <cell r="DJ884">
            <v>7964.9044110104442</v>
          </cell>
          <cell r="DK884">
            <v>19215.579169659875</v>
          </cell>
          <cell r="DL884">
            <v>1511.1464104298502</v>
          </cell>
          <cell r="DM884">
            <v>1363.3245015600696</v>
          </cell>
          <cell r="DN884">
            <v>6393.4167059995234</v>
          </cell>
          <cell r="DO884">
            <v>4679.9550070306286</v>
          </cell>
          <cell r="DP884">
            <v>4757.7097263410687</v>
          </cell>
          <cell r="DQ884">
            <v>-4408.7786045791581</v>
          </cell>
          <cell r="DR884">
            <v>78009.175008922815</v>
          </cell>
          <cell r="DS884">
            <v>2220.3310346202925</v>
          </cell>
          <cell r="DT884">
            <v>3901.1892912900075</v>
          </cell>
          <cell r="DU884">
            <v>7437.8576413486153</v>
          </cell>
          <cell r="DV884">
            <v>3995.9684227891266</v>
          </cell>
          <cell r="DW884">
            <v>23782.871377679519</v>
          </cell>
          <cell r="DX884">
            <v>14895.196609411389</v>
          </cell>
          <cell r="DY884">
            <v>4327.3087653098628</v>
          </cell>
          <cell r="DZ884">
            <v>3718.4084732700139</v>
          </cell>
          <cell r="EA884">
            <v>359.16813218034804</v>
          </cell>
          <cell r="EB884">
            <v>16427.122356239706</v>
          </cell>
          <cell r="EC884">
            <v>-3.0705020911991596</v>
          </cell>
          <cell r="ED884">
            <v>-3053.1765931192786</v>
          </cell>
          <cell r="EE884">
            <v>43556.710397556424</v>
          </cell>
          <cell r="EF884">
            <v>5863.901327281259</v>
          </cell>
          <cell r="EG884">
            <v>-13087.756446249783</v>
          </cell>
          <cell r="EH884">
            <v>5508.2557501802221</v>
          </cell>
          <cell r="EI884">
            <v>6277.2180044893175</v>
          </cell>
          <cell r="EJ884">
            <v>3410.8793975794688</v>
          </cell>
          <cell r="EK884">
            <v>11403.108056790195</v>
          </cell>
          <cell r="EL884">
            <v>2107.4569764714688</v>
          </cell>
          <cell r="EM884">
            <v>2297.5372261106968</v>
          </cell>
          <cell r="EN884">
            <v>5041.6163474703208</v>
          </cell>
          <cell r="EO884">
            <v>4959.6430769897997</v>
          </cell>
          <cell r="EP884">
            <v>10507.513346250169</v>
          </cell>
          <cell r="EQ884">
            <v>-732.66266581974924</v>
          </cell>
          <cell r="ER884">
            <v>27792.021336466074</v>
          </cell>
          <cell r="ES884">
            <v>4750.1696995077655</v>
          </cell>
          <cell r="ET884">
            <v>-8842.6197691690177</v>
          </cell>
          <cell r="EU884">
            <v>3695.5172373708338</v>
          </cell>
          <cell r="EV884">
            <v>-3891.0552564403042</v>
          </cell>
          <cell r="EW884">
            <v>3411.6890434417874</v>
          </cell>
          <cell r="EX884">
            <v>5334.1925897300243</v>
          </cell>
          <cell r="EY884">
            <v>1364.6820151796564</v>
          </cell>
          <cell r="EZ884">
            <v>746.55222926940769</v>
          </cell>
          <cell r="FA884">
            <v>2080.7507310397923</v>
          </cell>
          <cell r="FB884">
            <v>8917.5234582293779</v>
          </cell>
          <cell r="FC884">
            <v>7387.6471861889586</v>
          </cell>
          <cell r="FD884">
            <v>2836.9721721103415</v>
          </cell>
          <cell r="FE884">
            <v>55147.826495796442</v>
          </cell>
          <cell r="FF884">
            <v>4262.7674985621125</v>
          </cell>
          <cell r="FG884">
            <v>6053.8793581090868</v>
          </cell>
          <cell r="FH884">
            <v>2781.2061161696911</v>
          </cell>
          <cell r="FI884">
            <v>9248.4252474112436</v>
          </cell>
          <cell r="FJ884">
            <v>-414.67106232047081</v>
          </cell>
          <cell r="FK884">
            <v>712.99189713969827</v>
          </cell>
          <cell r="FL884">
            <v>5661.9656433798373</v>
          </cell>
          <cell r="FM884">
            <v>-27.175533919595182</v>
          </cell>
          <cell r="FN884">
            <v>6431.7280569607392</v>
          </cell>
          <cell r="FO884">
            <v>8066.8845741413534</v>
          </cell>
          <cell r="FP884">
            <v>6762.1954909805208</v>
          </cell>
          <cell r="FQ884">
            <v>5607.6292091794312</v>
          </cell>
          <cell r="FR884">
            <v>53800.895025402308</v>
          </cell>
          <cell r="FS884">
            <v>-1596.0545173101127</v>
          </cell>
          <cell r="FT884">
            <v>5764.2608315004036</v>
          </cell>
          <cell r="FU884">
            <v>8910.9921573102474</v>
          </cell>
          <cell r="FV884">
            <v>14169.532574210316</v>
          </cell>
          <cell r="FW884">
            <v>1137.7357222987339</v>
          </cell>
          <cell r="FX884">
            <v>1310.6164143104106</v>
          </cell>
          <cell r="FY884">
            <v>-111.43222113978118</v>
          </cell>
          <cell r="FZ884">
            <v>-2269.5848143398762</v>
          </cell>
          <cell r="GA884">
            <v>5934.4095467887819</v>
          </cell>
          <cell r="GB884">
            <v>6889.9343385398388</v>
          </cell>
          <cell r="GC884">
            <v>8646.4742047199979</v>
          </cell>
          <cell r="GD884">
            <v>5014.0107885310426</v>
          </cell>
          <cell r="GE884">
            <v>17872.538650095463</v>
          </cell>
          <cell r="GF884">
            <v>-6723.0118959899992</v>
          </cell>
          <cell r="GG884">
            <v>444.47803145926446</v>
          </cell>
          <cell r="GH884">
            <v>3782.4299947805703</v>
          </cell>
          <cell r="GI884">
            <v>7471.5847238404676</v>
          </cell>
          <cell r="GJ884">
            <v>1141.4508972791955</v>
          </cell>
          <cell r="GK884">
            <v>557.49927901942283</v>
          </cell>
          <cell r="GL884">
            <v>-123.31948754191399</v>
          </cell>
          <cell r="GM884">
            <v>485.67711870931089</v>
          </cell>
          <cell r="GN884">
            <v>5548.3864983320236</v>
          </cell>
          <cell r="GO884">
            <v>2832.2123563308269</v>
          </cell>
          <cell r="GP884">
            <v>4917.2708899704739</v>
          </cell>
          <cell r="GQ884">
            <v>-2462.1197560913861</v>
          </cell>
          <cell r="GR884">
            <v>57435.522174954414</v>
          </cell>
          <cell r="GS884">
            <v>10678.680608520284</v>
          </cell>
          <cell r="GT884">
            <v>12243.116717672907</v>
          </cell>
          <cell r="GU884">
            <v>11116.069218042307</v>
          </cell>
          <cell r="GV884">
            <v>-4864.8308468488976</v>
          </cell>
          <cell r="GW884">
            <v>9242.0060842903331</v>
          </cell>
          <cell r="GX884">
            <v>-5247.1825237311423</v>
          </cell>
          <cell r="GY884">
            <v>3915.9372666589916</v>
          </cell>
          <cell r="GZ884">
            <v>-2350.8256795303896</v>
          </cell>
          <cell r="HA884">
            <v>1803.9169018892571</v>
          </cell>
          <cell r="HB884">
            <v>13310.927286058664</v>
          </cell>
          <cell r="HC884">
            <v>7830.0471939099953</v>
          </cell>
          <cell r="HD884">
            <v>-242.34005199000239</v>
          </cell>
          <cell r="HE884">
            <v>39433.799722656608</v>
          </cell>
          <cell r="HF884">
            <v>6124.6191355315968</v>
          </cell>
          <cell r="HG884">
            <v>4434.5360674811527</v>
          </cell>
          <cell r="HH884">
            <v>4704.2369384886697</v>
          </cell>
          <cell r="HI884">
            <v>-1035.6009519705549</v>
          </cell>
          <cell r="HJ884">
            <v>6349.8434660788625</v>
          </cell>
          <cell r="HK884">
            <v>-2392.4069146299735</v>
          </cell>
          <cell r="HL884">
            <v>770.45445635914803</v>
          </cell>
          <cell r="HM884">
            <v>4181.0993419699371</v>
          </cell>
          <cell r="HN884">
            <v>3564.8845248604193</v>
          </cell>
          <cell r="HO884">
            <v>2994.3588773980737</v>
          </cell>
          <cell r="HP884">
            <v>5221.3145486805588</v>
          </cell>
          <cell r="HQ884">
            <v>4516.460232407786</v>
          </cell>
          <cell r="HR884">
            <v>32182.103521317244</v>
          </cell>
          <cell r="HS884">
            <v>-1132.9716746686026</v>
          </cell>
          <cell r="HT884">
            <v>-1181.6318969074637</v>
          </cell>
          <cell r="HU884">
            <v>7145.2799824709073</v>
          </cell>
          <cell r="HV884">
            <v>1242.2495559910312</v>
          </cell>
          <cell r="HW884">
            <v>6265.4488158002496</v>
          </cell>
          <cell r="HX884">
            <v>606.57915085274726</v>
          </cell>
          <cell r="HY884">
            <v>1434.6940682400018</v>
          </cell>
          <cell r="HZ884">
            <v>-1610.2613582611084</v>
          </cell>
          <cell r="IA884">
            <v>3721.9753521680832</v>
          </cell>
          <cell r="IB884">
            <v>8532.1734017599374</v>
          </cell>
          <cell r="IC884">
            <v>-1176.4571692710742</v>
          </cell>
          <cell r="ID884">
            <v>8335.0252931313589</v>
          </cell>
          <cell r="IE884">
            <v>19333.876548886299</v>
          </cell>
          <cell r="IF884">
            <v>-5024.7776154605672</v>
          </cell>
          <cell r="IG884">
            <v>-1578.8568443702534</v>
          </cell>
          <cell r="IH884">
            <v>11228.727788529359</v>
          </cell>
          <cell r="II884">
            <v>10510.876531991176</v>
          </cell>
          <cell r="IJ884">
            <v>2996.5478130215779</v>
          </cell>
          <cell r="IK884">
            <v>-527.20947596989572</v>
          </cell>
          <cell r="IL884">
            <v>3655.250935010612</v>
          </cell>
          <cell r="IM884">
            <v>-1166.7463991511613</v>
          </cell>
          <cell r="IN884">
            <v>227.66593452077359</v>
          </cell>
          <cell r="IO884">
            <v>3865.6442554201931</v>
          </cell>
          <cell r="IP884">
            <v>-3563.3161596190184</v>
          </cell>
          <cell r="IQ884">
            <v>-1289.9302150281146</v>
          </cell>
          <cell r="IR884">
            <v>55853.271730750799</v>
          </cell>
          <cell r="IS884">
            <v>3893.5759643604979</v>
          </cell>
          <cell r="IT884">
            <v>6711.0739049594849</v>
          </cell>
          <cell r="IU884">
            <v>12303.514014440589</v>
          </cell>
          <cell r="IV884">
            <v>24114.748073089868</v>
          </cell>
          <cell r="IW884">
            <v>1809.2058027526364</v>
          </cell>
          <cell r="IX884">
            <v>12465.713357498869</v>
          </cell>
          <cell r="IY884">
            <v>1017.8148293085396</v>
          </cell>
          <cell r="IZ884">
            <v>-2126.2885403875262</v>
          </cell>
          <cell r="JA884">
            <v>3799.5061954911798</v>
          </cell>
          <cell r="JB884">
            <v>-1996.6368180913851</v>
          </cell>
          <cell r="JC884">
            <v>-4649.6379395285621</v>
          </cell>
          <cell r="JD884">
            <v>-1489.3171131499112</v>
          </cell>
          <cell r="JE884">
            <v>1082.437214627862</v>
          </cell>
          <cell r="JF884">
            <v>-13.322764228098094</v>
          </cell>
          <cell r="JG884">
            <v>497.61423129122704</v>
          </cell>
          <cell r="JH884">
            <v>803.64094794169068</v>
          </cell>
          <cell r="JI884">
            <v>-863.01436539180577</v>
          </cell>
          <cell r="JJ884">
            <v>4848.5019889110699</v>
          </cell>
          <cell r="JK884">
            <v>6687.43156889081</v>
          </cell>
          <cell r="JL884">
            <v>-1432.1218543183059</v>
          </cell>
          <cell r="JM884">
            <v>-3994.8438682705164</v>
          </cell>
          <cell r="JN884">
            <v>-1750.9411727301776</v>
          </cell>
          <cell r="JO884">
            <v>-1760.1570357894525</v>
          </cell>
          <cell r="JP884">
            <v>-1929.3405829407275</v>
          </cell>
          <cell r="JQ884">
            <v>-11.009878721088171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  <cell r="EJ885">
            <v>0</v>
          </cell>
          <cell r="EK885">
            <v>0</v>
          </cell>
          <cell r="EL885">
            <v>0</v>
          </cell>
          <cell r="EM885">
            <v>0</v>
          </cell>
          <cell r="EN885">
            <v>0</v>
          </cell>
          <cell r="EO885">
            <v>0</v>
          </cell>
          <cell r="EP885">
            <v>0</v>
          </cell>
          <cell r="EQ885">
            <v>0</v>
          </cell>
          <cell r="ER885">
            <v>0</v>
          </cell>
          <cell r="ES885">
            <v>0</v>
          </cell>
          <cell r="ET885">
            <v>0</v>
          </cell>
          <cell r="EU885">
            <v>0</v>
          </cell>
          <cell r="EV885">
            <v>0</v>
          </cell>
          <cell r="EW885">
            <v>0</v>
          </cell>
          <cell r="EX885">
            <v>0</v>
          </cell>
          <cell r="EY885">
            <v>0</v>
          </cell>
          <cell r="EZ885">
            <v>0</v>
          </cell>
          <cell r="FA885">
            <v>0</v>
          </cell>
          <cell r="FB885">
            <v>0</v>
          </cell>
          <cell r="FC885">
            <v>0</v>
          </cell>
          <cell r="FD885">
            <v>0</v>
          </cell>
          <cell r="FE885">
            <v>0</v>
          </cell>
          <cell r="FF885">
            <v>0</v>
          </cell>
          <cell r="FG885">
            <v>0</v>
          </cell>
          <cell r="FH885">
            <v>0</v>
          </cell>
          <cell r="FI885">
            <v>0</v>
          </cell>
          <cell r="FJ885">
            <v>0</v>
          </cell>
          <cell r="FK885">
            <v>0</v>
          </cell>
          <cell r="FL885">
            <v>0</v>
          </cell>
          <cell r="FM885">
            <v>0</v>
          </cell>
          <cell r="FN885">
            <v>0</v>
          </cell>
          <cell r="FO885">
            <v>0</v>
          </cell>
          <cell r="FP885">
            <v>0</v>
          </cell>
          <cell r="FQ885">
            <v>0</v>
          </cell>
          <cell r="FR885">
            <v>0</v>
          </cell>
          <cell r="FS885">
            <v>0</v>
          </cell>
          <cell r="FT885">
            <v>0</v>
          </cell>
          <cell r="FU885">
            <v>0</v>
          </cell>
          <cell r="FV885">
            <v>0</v>
          </cell>
          <cell r="FW885">
            <v>0</v>
          </cell>
          <cell r="FX885">
            <v>0</v>
          </cell>
          <cell r="FY885">
            <v>0</v>
          </cell>
          <cell r="FZ885">
            <v>0</v>
          </cell>
          <cell r="GA885">
            <v>0</v>
          </cell>
          <cell r="GB885">
            <v>0</v>
          </cell>
          <cell r="GC885">
            <v>0</v>
          </cell>
          <cell r="GD885">
            <v>0</v>
          </cell>
          <cell r="GE885">
            <v>0</v>
          </cell>
          <cell r="GF885">
            <v>0</v>
          </cell>
          <cell r="GG885">
            <v>0</v>
          </cell>
          <cell r="GH885">
            <v>0</v>
          </cell>
          <cell r="GI885">
            <v>0</v>
          </cell>
          <cell r="GJ885">
            <v>0</v>
          </cell>
          <cell r="GK885">
            <v>0</v>
          </cell>
          <cell r="GL885">
            <v>0</v>
          </cell>
          <cell r="GM885">
            <v>0</v>
          </cell>
          <cell r="GN885">
            <v>0</v>
          </cell>
          <cell r="GO885">
            <v>0</v>
          </cell>
          <cell r="GP885">
            <v>0</v>
          </cell>
          <cell r="GQ885">
            <v>0</v>
          </cell>
          <cell r="GR885">
            <v>0</v>
          </cell>
          <cell r="GS885">
            <v>0</v>
          </cell>
          <cell r="GT885">
            <v>0</v>
          </cell>
          <cell r="GU885">
            <v>0</v>
          </cell>
          <cell r="GV885">
            <v>0</v>
          </cell>
          <cell r="GW885">
            <v>0</v>
          </cell>
          <cell r="GX885">
            <v>0</v>
          </cell>
          <cell r="GY885">
            <v>0</v>
          </cell>
          <cell r="GZ885">
            <v>0</v>
          </cell>
          <cell r="HA885">
            <v>0</v>
          </cell>
          <cell r="HB885">
            <v>0</v>
          </cell>
          <cell r="HC885">
            <v>0</v>
          </cell>
          <cell r="HD885">
            <v>0</v>
          </cell>
          <cell r="HE885">
            <v>0</v>
          </cell>
          <cell r="HF885">
            <v>0</v>
          </cell>
          <cell r="HG885">
            <v>0</v>
          </cell>
          <cell r="HH885">
            <v>0</v>
          </cell>
          <cell r="HI885">
            <v>0</v>
          </cell>
          <cell r="HJ885">
            <v>0</v>
          </cell>
          <cell r="HK885">
            <v>0</v>
          </cell>
          <cell r="HL885">
            <v>0</v>
          </cell>
          <cell r="HM885">
            <v>0</v>
          </cell>
          <cell r="HN885">
            <v>0</v>
          </cell>
          <cell r="HO885">
            <v>0</v>
          </cell>
          <cell r="HP885">
            <v>0</v>
          </cell>
          <cell r="HQ885">
            <v>0</v>
          </cell>
          <cell r="HR885">
            <v>0</v>
          </cell>
          <cell r="HS885">
            <v>0</v>
          </cell>
          <cell r="HT885">
            <v>0</v>
          </cell>
          <cell r="HU885">
            <v>0</v>
          </cell>
          <cell r="HV885">
            <v>0</v>
          </cell>
          <cell r="HW885">
            <v>0</v>
          </cell>
          <cell r="HX885">
            <v>0</v>
          </cell>
          <cell r="HY885">
            <v>0</v>
          </cell>
          <cell r="HZ885">
            <v>0</v>
          </cell>
          <cell r="IA885">
            <v>0</v>
          </cell>
          <cell r="IB885">
            <v>0</v>
          </cell>
          <cell r="IC885">
            <v>0</v>
          </cell>
          <cell r="ID885">
            <v>0</v>
          </cell>
          <cell r="IE885">
            <v>0</v>
          </cell>
          <cell r="IF885">
            <v>0</v>
          </cell>
          <cell r="IG885">
            <v>0</v>
          </cell>
          <cell r="IH885">
            <v>0</v>
          </cell>
          <cell r="II885">
            <v>0</v>
          </cell>
          <cell r="IJ885">
            <v>0</v>
          </cell>
          <cell r="IK885">
            <v>0</v>
          </cell>
          <cell r="IL885">
            <v>0</v>
          </cell>
          <cell r="IM885">
            <v>0</v>
          </cell>
          <cell r="IN885">
            <v>0</v>
          </cell>
          <cell r="IO885">
            <v>0</v>
          </cell>
          <cell r="IP885">
            <v>0</v>
          </cell>
          <cell r="IQ885">
            <v>0</v>
          </cell>
          <cell r="IR885">
            <v>0</v>
          </cell>
          <cell r="IS885">
            <v>0</v>
          </cell>
          <cell r="IT885">
            <v>0</v>
          </cell>
          <cell r="IU885">
            <v>0</v>
          </cell>
          <cell r="IV885">
            <v>0</v>
          </cell>
          <cell r="IW885">
            <v>0</v>
          </cell>
          <cell r="IX885">
            <v>0</v>
          </cell>
          <cell r="IY885">
            <v>0</v>
          </cell>
          <cell r="IZ885">
            <v>0</v>
          </cell>
          <cell r="JA885">
            <v>0</v>
          </cell>
          <cell r="JB885">
            <v>0</v>
          </cell>
          <cell r="JC885">
            <v>0</v>
          </cell>
          <cell r="JD885">
            <v>0</v>
          </cell>
          <cell r="JE885">
            <v>0</v>
          </cell>
          <cell r="JF885">
            <v>0</v>
          </cell>
          <cell r="JG885">
            <v>0</v>
          </cell>
          <cell r="JH885">
            <v>0</v>
          </cell>
          <cell r="JI885">
            <v>0</v>
          </cell>
          <cell r="JJ885">
            <v>0</v>
          </cell>
          <cell r="JK885">
            <v>0</v>
          </cell>
          <cell r="JL885">
            <v>0</v>
          </cell>
          <cell r="JM885">
            <v>0</v>
          </cell>
          <cell r="JN885">
            <v>0</v>
          </cell>
          <cell r="JO885">
            <v>0</v>
          </cell>
          <cell r="JP885">
            <v>0</v>
          </cell>
          <cell r="JQ885">
            <v>0</v>
          </cell>
        </row>
        <row r="886">
          <cell r="D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0</v>
          </cell>
          <cell r="CK886">
            <v>0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  <cell r="DD886">
            <v>0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  <cell r="EE886">
            <v>0</v>
          </cell>
          <cell r="EF886">
            <v>0</v>
          </cell>
          <cell r="EG886">
            <v>0</v>
          </cell>
          <cell r="EH886">
            <v>0</v>
          </cell>
          <cell r="EI886">
            <v>0</v>
          </cell>
          <cell r="EJ886">
            <v>0</v>
          </cell>
          <cell r="EK886">
            <v>0</v>
          </cell>
          <cell r="EL886">
            <v>0</v>
          </cell>
          <cell r="EM886">
            <v>0</v>
          </cell>
          <cell r="EN886">
            <v>0</v>
          </cell>
          <cell r="EO886">
            <v>0</v>
          </cell>
          <cell r="EP886">
            <v>0</v>
          </cell>
          <cell r="EQ886">
            <v>0</v>
          </cell>
          <cell r="ER886">
            <v>0</v>
          </cell>
          <cell r="ES886">
            <v>0</v>
          </cell>
          <cell r="ET886">
            <v>0</v>
          </cell>
          <cell r="EU886">
            <v>0</v>
          </cell>
          <cell r="EV886">
            <v>0</v>
          </cell>
          <cell r="EW886">
            <v>0</v>
          </cell>
          <cell r="EX886">
            <v>0</v>
          </cell>
          <cell r="EY886">
            <v>0</v>
          </cell>
          <cell r="EZ886">
            <v>0</v>
          </cell>
          <cell r="FA886">
            <v>0</v>
          </cell>
          <cell r="FB886">
            <v>0</v>
          </cell>
          <cell r="FC886">
            <v>0</v>
          </cell>
          <cell r="FD886">
            <v>0</v>
          </cell>
          <cell r="FE886">
            <v>0</v>
          </cell>
          <cell r="FF886">
            <v>0</v>
          </cell>
          <cell r="FG886">
            <v>0</v>
          </cell>
          <cell r="FH886">
            <v>0</v>
          </cell>
          <cell r="FI886">
            <v>0</v>
          </cell>
          <cell r="FJ886">
            <v>0</v>
          </cell>
          <cell r="FK886">
            <v>0</v>
          </cell>
          <cell r="FL886">
            <v>0</v>
          </cell>
          <cell r="FM886">
            <v>0</v>
          </cell>
          <cell r="FN886">
            <v>0</v>
          </cell>
          <cell r="FO886">
            <v>0</v>
          </cell>
          <cell r="FP886">
            <v>0</v>
          </cell>
          <cell r="FQ886">
            <v>0</v>
          </cell>
          <cell r="FR886">
            <v>0</v>
          </cell>
          <cell r="FS886">
            <v>0</v>
          </cell>
          <cell r="FT886">
            <v>0</v>
          </cell>
          <cell r="FU886">
            <v>0</v>
          </cell>
          <cell r="FV886">
            <v>0</v>
          </cell>
          <cell r="FW886">
            <v>0</v>
          </cell>
          <cell r="FX886">
            <v>0</v>
          </cell>
          <cell r="FY886">
            <v>0</v>
          </cell>
          <cell r="FZ886">
            <v>0</v>
          </cell>
          <cell r="GA886">
            <v>0</v>
          </cell>
          <cell r="GB886">
            <v>0</v>
          </cell>
          <cell r="GC886">
            <v>0</v>
          </cell>
          <cell r="GD886">
            <v>0</v>
          </cell>
          <cell r="GE886">
            <v>0</v>
          </cell>
          <cell r="GF886">
            <v>0</v>
          </cell>
          <cell r="GG886">
            <v>0</v>
          </cell>
          <cell r="GH886">
            <v>0</v>
          </cell>
          <cell r="GI886">
            <v>0</v>
          </cell>
          <cell r="GJ886">
            <v>0</v>
          </cell>
          <cell r="GK886">
            <v>0</v>
          </cell>
          <cell r="GL886">
            <v>0</v>
          </cell>
          <cell r="GM886">
            <v>0</v>
          </cell>
          <cell r="GN886">
            <v>0</v>
          </cell>
          <cell r="GO886">
            <v>0</v>
          </cell>
          <cell r="GP886">
            <v>0</v>
          </cell>
          <cell r="GQ886">
            <v>0</v>
          </cell>
          <cell r="GR886">
            <v>0</v>
          </cell>
          <cell r="GS886">
            <v>0</v>
          </cell>
          <cell r="GT886">
            <v>0</v>
          </cell>
          <cell r="GU886">
            <v>0</v>
          </cell>
          <cell r="GV886">
            <v>0</v>
          </cell>
          <cell r="GW886">
            <v>0</v>
          </cell>
          <cell r="GX886">
            <v>0</v>
          </cell>
          <cell r="GY886">
            <v>0</v>
          </cell>
          <cell r="GZ886">
            <v>0</v>
          </cell>
          <cell r="HA886">
            <v>0</v>
          </cell>
          <cell r="HB886">
            <v>0</v>
          </cell>
          <cell r="HC886">
            <v>0</v>
          </cell>
          <cell r="HD886">
            <v>0</v>
          </cell>
          <cell r="HE886">
            <v>0</v>
          </cell>
          <cell r="HF886">
            <v>0</v>
          </cell>
          <cell r="HG886">
            <v>0</v>
          </cell>
          <cell r="HH886">
            <v>0</v>
          </cell>
          <cell r="HI886">
            <v>0</v>
          </cell>
          <cell r="HJ886">
            <v>0</v>
          </cell>
          <cell r="HK886">
            <v>0</v>
          </cell>
          <cell r="HL886">
            <v>0</v>
          </cell>
          <cell r="HM886">
            <v>0</v>
          </cell>
          <cell r="HN886">
            <v>0</v>
          </cell>
          <cell r="HO886">
            <v>0</v>
          </cell>
          <cell r="HP886">
            <v>0</v>
          </cell>
          <cell r="HQ886">
            <v>0</v>
          </cell>
          <cell r="HR886">
            <v>0</v>
          </cell>
          <cell r="HS886">
            <v>0</v>
          </cell>
          <cell r="HT886">
            <v>0</v>
          </cell>
          <cell r="HU886">
            <v>0</v>
          </cell>
          <cell r="HV886">
            <v>0</v>
          </cell>
          <cell r="HW886">
            <v>0</v>
          </cell>
          <cell r="HX886">
            <v>0</v>
          </cell>
          <cell r="HY886">
            <v>0</v>
          </cell>
          <cell r="HZ886">
            <v>0</v>
          </cell>
          <cell r="IA886">
            <v>0</v>
          </cell>
          <cell r="IB886">
            <v>0</v>
          </cell>
          <cell r="IC886">
            <v>0</v>
          </cell>
          <cell r="ID886">
            <v>0</v>
          </cell>
          <cell r="IE886">
            <v>0</v>
          </cell>
          <cell r="IF886">
            <v>0</v>
          </cell>
          <cell r="IG886">
            <v>0</v>
          </cell>
          <cell r="IH886">
            <v>0</v>
          </cell>
          <cell r="II886">
            <v>0</v>
          </cell>
          <cell r="IJ886">
            <v>0</v>
          </cell>
          <cell r="IK886">
            <v>0</v>
          </cell>
          <cell r="IL886">
            <v>0</v>
          </cell>
          <cell r="IM886">
            <v>0</v>
          </cell>
          <cell r="IN886">
            <v>0</v>
          </cell>
          <cell r="IO886">
            <v>0</v>
          </cell>
          <cell r="IP886">
            <v>0</v>
          </cell>
          <cell r="IQ886">
            <v>0</v>
          </cell>
          <cell r="IR886">
            <v>0</v>
          </cell>
          <cell r="IS886">
            <v>0</v>
          </cell>
          <cell r="IT886">
            <v>0</v>
          </cell>
          <cell r="IU886">
            <v>0</v>
          </cell>
          <cell r="IV886">
            <v>0</v>
          </cell>
          <cell r="IW886">
            <v>0</v>
          </cell>
          <cell r="IX886">
            <v>0</v>
          </cell>
          <cell r="IY886">
            <v>0</v>
          </cell>
          <cell r="IZ886">
            <v>0</v>
          </cell>
          <cell r="JA886">
            <v>0</v>
          </cell>
          <cell r="JB886">
            <v>0</v>
          </cell>
          <cell r="JC886">
            <v>0</v>
          </cell>
          <cell r="JD886">
            <v>0</v>
          </cell>
          <cell r="JE886">
            <v>0</v>
          </cell>
          <cell r="JF886">
            <v>0</v>
          </cell>
          <cell r="JG886">
            <v>0</v>
          </cell>
          <cell r="JH886">
            <v>0</v>
          </cell>
          <cell r="JI886">
            <v>0</v>
          </cell>
          <cell r="JJ886">
            <v>0</v>
          </cell>
          <cell r="JK886">
            <v>0</v>
          </cell>
          <cell r="JL886">
            <v>0</v>
          </cell>
          <cell r="JM886">
            <v>0</v>
          </cell>
          <cell r="JN886">
            <v>0</v>
          </cell>
          <cell r="JO886">
            <v>0</v>
          </cell>
          <cell r="JP886">
            <v>0</v>
          </cell>
          <cell r="JQ886">
            <v>0</v>
          </cell>
        </row>
        <row r="887">
          <cell r="D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  <cell r="EE887">
            <v>0</v>
          </cell>
          <cell r="EF887">
            <v>0</v>
          </cell>
          <cell r="EG887">
            <v>0</v>
          </cell>
          <cell r="EH887">
            <v>0</v>
          </cell>
          <cell r="EI887">
            <v>0</v>
          </cell>
          <cell r="EJ887">
            <v>0</v>
          </cell>
          <cell r="EK887">
            <v>0</v>
          </cell>
          <cell r="EL887">
            <v>0</v>
          </cell>
          <cell r="EM887">
            <v>0</v>
          </cell>
          <cell r="EN887">
            <v>0</v>
          </cell>
          <cell r="EO887">
            <v>0</v>
          </cell>
          <cell r="EP887">
            <v>0</v>
          </cell>
          <cell r="EQ887">
            <v>0</v>
          </cell>
          <cell r="ER887">
            <v>0</v>
          </cell>
          <cell r="ES887">
            <v>0</v>
          </cell>
          <cell r="ET887">
            <v>0</v>
          </cell>
          <cell r="EU887">
            <v>0</v>
          </cell>
          <cell r="EV887">
            <v>0</v>
          </cell>
          <cell r="EW887">
            <v>0</v>
          </cell>
          <cell r="EX887">
            <v>0</v>
          </cell>
          <cell r="EY887">
            <v>0</v>
          </cell>
          <cell r="EZ887">
            <v>0</v>
          </cell>
          <cell r="FA887">
            <v>0</v>
          </cell>
          <cell r="FB887">
            <v>0</v>
          </cell>
          <cell r="FC887">
            <v>0</v>
          </cell>
          <cell r="FD887">
            <v>0</v>
          </cell>
          <cell r="FE887">
            <v>0</v>
          </cell>
          <cell r="FF887">
            <v>0</v>
          </cell>
          <cell r="FG887">
            <v>0</v>
          </cell>
          <cell r="FH887">
            <v>0</v>
          </cell>
          <cell r="FI887">
            <v>0</v>
          </cell>
          <cell r="FJ887">
            <v>0</v>
          </cell>
          <cell r="FK887">
            <v>0</v>
          </cell>
          <cell r="FL887">
            <v>0</v>
          </cell>
          <cell r="FM887">
            <v>0</v>
          </cell>
          <cell r="FN887">
            <v>0</v>
          </cell>
          <cell r="FO887">
            <v>0</v>
          </cell>
          <cell r="FP887">
            <v>0</v>
          </cell>
          <cell r="FQ887">
            <v>0</v>
          </cell>
          <cell r="FR887">
            <v>0</v>
          </cell>
          <cell r="FS887">
            <v>0</v>
          </cell>
          <cell r="FT887">
            <v>0</v>
          </cell>
          <cell r="FU887">
            <v>0</v>
          </cell>
          <cell r="FV887">
            <v>0</v>
          </cell>
          <cell r="FW887">
            <v>0</v>
          </cell>
          <cell r="FX887">
            <v>0</v>
          </cell>
          <cell r="FY887">
            <v>0</v>
          </cell>
          <cell r="FZ887">
            <v>0</v>
          </cell>
          <cell r="GA887">
            <v>0</v>
          </cell>
          <cell r="GB887">
            <v>0</v>
          </cell>
          <cell r="GC887">
            <v>0</v>
          </cell>
          <cell r="GD887">
            <v>0</v>
          </cell>
          <cell r="GE887">
            <v>0</v>
          </cell>
          <cell r="GF887">
            <v>0</v>
          </cell>
          <cell r="GG887">
            <v>0</v>
          </cell>
          <cell r="GH887">
            <v>0</v>
          </cell>
          <cell r="GI887">
            <v>0</v>
          </cell>
          <cell r="GJ887">
            <v>0</v>
          </cell>
          <cell r="GK887">
            <v>0</v>
          </cell>
          <cell r="GL887">
            <v>0</v>
          </cell>
          <cell r="GM887">
            <v>0</v>
          </cell>
          <cell r="GN887">
            <v>0</v>
          </cell>
          <cell r="GO887">
            <v>0</v>
          </cell>
          <cell r="GP887">
            <v>0</v>
          </cell>
          <cell r="GQ887">
            <v>0</v>
          </cell>
          <cell r="GR887">
            <v>0</v>
          </cell>
          <cell r="GS887">
            <v>0</v>
          </cell>
          <cell r="GT887">
            <v>0</v>
          </cell>
          <cell r="GU887">
            <v>0</v>
          </cell>
          <cell r="GV887">
            <v>0</v>
          </cell>
          <cell r="GW887">
            <v>0</v>
          </cell>
          <cell r="GX887">
            <v>0</v>
          </cell>
          <cell r="GY887">
            <v>0</v>
          </cell>
          <cell r="GZ887">
            <v>0</v>
          </cell>
          <cell r="HA887">
            <v>0</v>
          </cell>
          <cell r="HB887">
            <v>0</v>
          </cell>
          <cell r="HC887">
            <v>0</v>
          </cell>
          <cell r="HD887">
            <v>0</v>
          </cell>
          <cell r="HE887">
            <v>0</v>
          </cell>
          <cell r="HF887">
            <v>0</v>
          </cell>
          <cell r="HG887">
            <v>0</v>
          </cell>
          <cell r="HH887">
            <v>0</v>
          </cell>
          <cell r="HI887">
            <v>0</v>
          </cell>
          <cell r="HJ887">
            <v>0</v>
          </cell>
          <cell r="HK887">
            <v>0</v>
          </cell>
          <cell r="HL887">
            <v>0</v>
          </cell>
          <cell r="HM887">
            <v>0</v>
          </cell>
          <cell r="HN887">
            <v>0</v>
          </cell>
          <cell r="HO887">
            <v>0</v>
          </cell>
          <cell r="HP887">
            <v>0</v>
          </cell>
          <cell r="HQ887">
            <v>0</v>
          </cell>
          <cell r="HR887">
            <v>0</v>
          </cell>
          <cell r="HS887">
            <v>0</v>
          </cell>
          <cell r="HT887">
            <v>0</v>
          </cell>
          <cell r="HU887">
            <v>0</v>
          </cell>
          <cell r="HV887">
            <v>0</v>
          </cell>
          <cell r="HW887">
            <v>0</v>
          </cell>
          <cell r="HX887">
            <v>0</v>
          </cell>
          <cell r="HY887">
            <v>0</v>
          </cell>
          <cell r="HZ887">
            <v>0</v>
          </cell>
          <cell r="IA887">
            <v>0</v>
          </cell>
          <cell r="IB887">
            <v>0</v>
          </cell>
          <cell r="IC887">
            <v>0</v>
          </cell>
          <cell r="ID887">
            <v>0</v>
          </cell>
          <cell r="IE887">
            <v>0</v>
          </cell>
          <cell r="IF887">
            <v>0</v>
          </cell>
          <cell r="IG887">
            <v>0</v>
          </cell>
          <cell r="IH887">
            <v>0</v>
          </cell>
          <cell r="II887">
            <v>0</v>
          </cell>
          <cell r="IJ887">
            <v>0</v>
          </cell>
          <cell r="IK887">
            <v>0</v>
          </cell>
          <cell r="IL887">
            <v>0</v>
          </cell>
          <cell r="IM887">
            <v>0</v>
          </cell>
          <cell r="IN887">
            <v>0</v>
          </cell>
          <cell r="IO887">
            <v>0</v>
          </cell>
          <cell r="IP887">
            <v>0</v>
          </cell>
          <cell r="IQ887">
            <v>0</v>
          </cell>
          <cell r="IR887">
            <v>0</v>
          </cell>
          <cell r="IS887">
            <v>0</v>
          </cell>
          <cell r="IT887">
            <v>0</v>
          </cell>
          <cell r="IU887">
            <v>0</v>
          </cell>
          <cell r="IV887">
            <v>0</v>
          </cell>
          <cell r="IW887">
            <v>0</v>
          </cell>
          <cell r="IX887">
            <v>0</v>
          </cell>
          <cell r="IY887">
            <v>0</v>
          </cell>
          <cell r="IZ887">
            <v>0</v>
          </cell>
          <cell r="JA887">
            <v>0</v>
          </cell>
          <cell r="JB887">
            <v>0</v>
          </cell>
          <cell r="JC887">
            <v>0</v>
          </cell>
          <cell r="JD887">
            <v>0</v>
          </cell>
          <cell r="JE887">
            <v>0</v>
          </cell>
          <cell r="JF887">
            <v>0</v>
          </cell>
          <cell r="JG887">
            <v>0</v>
          </cell>
          <cell r="JH887">
            <v>0</v>
          </cell>
          <cell r="JI887">
            <v>0</v>
          </cell>
          <cell r="JJ887">
            <v>0</v>
          </cell>
          <cell r="JK887">
            <v>0</v>
          </cell>
          <cell r="JL887">
            <v>0</v>
          </cell>
          <cell r="JM887">
            <v>0</v>
          </cell>
          <cell r="JN887">
            <v>0</v>
          </cell>
          <cell r="JO887">
            <v>0</v>
          </cell>
          <cell r="JP887">
            <v>0</v>
          </cell>
          <cell r="JQ887">
            <v>0</v>
          </cell>
        </row>
        <row r="888">
          <cell r="D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  <cell r="EJ888">
            <v>0</v>
          </cell>
          <cell r="EK888">
            <v>0</v>
          </cell>
          <cell r="EL888">
            <v>0</v>
          </cell>
          <cell r="EM888">
            <v>0</v>
          </cell>
          <cell r="EN888">
            <v>0</v>
          </cell>
          <cell r="EO888">
            <v>0</v>
          </cell>
          <cell r="EP888">
            <v>0</v>
          </cell>
          <cell r="EQ888">
            <v>0</v>
          </cell>
          <cell r="ER888">
            <v>0</v>
          </cell>
          <cell r="ES888">
            <v>0</v>
          </cell>
          <cell r="ET888">
            <v>0</v>
          </cell>
          <cell r="EU888">
            <v>0</v>
          </cell>
          <cell r="EV888">
            <v>0</v>
          </cell>
          <cell r="EW888">
            <v>0</v>
          </cell>
          <cell r="EX888">
            <v>0</v>
          </cell>
          <cell r="EY888">
            <v>0</v>
          </cell>
          <cell r="EZ888">
            <v>0</v>
          </cell>
          <cell r="FA888">
            <v>0</v>
          </cell>
          <cell r="FB888">
            <v>0</v>
          </cell>
          <cell r="FC888">
            <v>0</v>
          </cell>
          <cell r="FD888">
            <v>0</v>
          </cell>
          <cell r="FE888">
            <v>0</v>
          </cell>
          <cell r="FF888">
            <v>0</v>
          </cell>
          <cell r="FG888">
            <v>0</v>
          </cell>
          <cell r="FH888">
            <v>0</v>
          </cell>
          <cell r="FI888">
            <v>0</v>
          </cell>
          <cell r="FJ888">
            <v>0</v>
          </cell>
          <cell r="FK888">
            <v>0</v>
          </cell>
          <cell r="FL888">
            <v>0</v>
          </cell>
          <cell r="FM888">
            <v>0</v>
          </cell>
          <cell r="FN888">
            <v>0</v>
          </cell>
          <cell r="FO888">
            <v>0</v>
          </cell>
          <cell r="FP888">
            <v>0</v>
          </cell>
          <cell r="FQ888">
            <v>0</v>
          </cell>
          <cell r="FR888">
            <v>0</v>
          </cell>
          <cell r="FS888">
            <v>0</v>
          </cell>
          <cell r="FT888">
            <v>0</v>
          </cell>
          <cell r="FU888">
            <v>0</v>
          </cell>
          <cell r="FV888">
            <v>0</v>
          </cell>
          <cell r="FW888">
            <v>0</v>
          </cell>
          <cell r="FX888">
            <v>0</v>
          </cell>
          <cell r="FY888">
            <v>0</v>
          </cell>
          <cell r="FZ888">
            <v>0</v>
          </cell>
          <cell r="GA888">
            <v>0</v>
          </cell>
          <cell r="GB888">
            <v>0</v>
          </cell>
          <cell r="GC888">
            <v>0</v>
          </cell>
          <cell r="GD888">
            <v>0</v>
          </cell>
          <cell r="GE888">
            <v>0</v>
          </cell>
          <cell r="GF888">
            <v>0</v>
          </cell>
          <cell r="GG888">
            <v>0</v>
          </cell>
          <cell r="GH888">
            <v>0</v>
          </cell>
          <cell r="GI888">
            <v>0</v>
          </cell>
          <cell r="GJ888">
            <v>0</v>
          </cell>
          <cell r="GK888">
            <v>0</v>
          </cell>
          <cell r="GL888">
            <v>0</v>
          </cell>
          <cell r="GM888">
            <v>0</v>
          </cell>
          <cell r="GN888">
            <v>0</v>
          </cell>
          <cell r="GO888">
            <v>0</v>
          </cell>
          <cell r="GP888">
            <v>0</v>
          </cell>
          <cell r="GQ888">
            <v>0</v>
          </cell>
          <cell r="GR888">
            <v>0</v>
          </cell>
          <cell r="GS888">
            <v>0</v>
          </cell>
          <cell r="GT888">
            <v>0</v>
          </cell>
          <cell r="GU888">
            <v>0</v>
          </cell>
          <cell r="GV888">
            <v>0</v>
          </cell>
          <cell r="GW888">
            <v>0</v>
          </cell>
          <cell r="GX888">
            <v>0</v>
          </cell>
          <cell r="GY888">
            <v>0</v>
          </cell>
          <cell r="GZ888">
            <v>0</v>
          </cell>
          <cell r="HA888">
            <v>0</v>
          </cell>
          <cell r="HB888">
            <v>0</v>
          </cell>
          <cell r="HC888">
            <v>0</v>
          </cell>
          <cell r="HD888">
            <v>0</v>
          </cell>
          <cell r="HE888">
            <v>0</v>
          </cell>
          <cell r="HF888">
            <v>0</v>
          </cell>
          <cell r="HG888">
            <v>0</v>
          </cell>
          <cell r="HH888">
            <v>0</v>
          </cell>
          <cell r="HI888">
            <v>0</v>
          </cell>
          <cell r="HJ888">
            <v>0</v>
          </cell>
          <cell r="HK888">
            <v>0</v>
          </cell>
          <cell r="HL888">
            <v>0</v>
          </cell>
          <cell r="HM888">
            <v>0</v>
          </cell>
          <cell r="HN888">
            <v>0</v>
          </cell>
          <cell r="HO888">
            <v>0</v>
          </cell>
          <cell r="HP888">
            <v>0</v>
          </cell>
          <cell r="HQ888">
            <v>0</v>
          </cell>
          <cell r="HR888">
            <v>0</v>
          </cell>
          <cell r="HS888">
            <v>0</v>
          </cell>
          <cell r="HT888">
            <v>0</v>
          </cell>
          <cell r="HU888">
            <v>0</v>
          </cell>
          <cell r="HV888">
            <v>0</v>
          </cell>
          <cell r="HW888">
            <v>0</v>
          </cell>
          <cell r="HX888">
            <v>0</v>
          </cell>
          <cell r="HY888">
            <v>0</v>
          </cell>
          <cell r="HZ888">
            <v>0</v>
          </cell>
          <cell r="IA888">
            <v>0</v>
          </cell>
          <cell r="IB888">
            <v>0</v>
          </cell>
          <cell r="IC888">
            <v>0</v>
          </cell>
          <cell r="ID888">
            <v>0</v>
          </cell>
          <cell r="IE888">
            <v>0</v>
          </cell>
          <cell r="IF888">
            <v>0</v>
          </cell>
          <cell r="IG888">
            <v>0</v>
          </cell>
          <cell r="IH888">
            <v>0</v>
          </cell>
          <cell r="II888">
            <v>0</v>
          </cell>
          <cell r="IJ888">
            <v>0</v>
          </cell>
          <cell r="IK888">
            <v>0</v>
          </cell>
          <cell r="IL888">
            <v>0</v>
          </cell>
          <cell r="IM888">
            <v>0</v>
          </cell>
          <cell r="IN888">
            <v>0</v>
          </cell>
          <cell r="IO888">
            <v>0</v>
          </cell>
          <cell r="IP888">
            <v>0</v>
          </cell>
          <cell r="IQ888">
            <v>0</v>
          </cell>
          <cell r="IR888">
            <v>0</v>
          </cell>
          <cell r="IS888">
            <v>0</v>
          </cell>
          <cell r="IT888">
            <v>0</v>
          </cell>
          <cell r="IU888">
            <v>0</v>
          </cell>
          <cell r="IV888">
            <v>0</v>
          </cell>
          <cell r="IW888">
            <v>0</v>
          </cell>
          <cell r="IX888">
            <v>0</v>
          </cell>
          <cell r="IY888">
            <v>0</v>
          </cell>
          <cell r="IZ888">
            <v>0</v>
          </cell>
          <cell r="JA888">
            <v>0</v>
          </cell>
          <cell r="JB888">
            <v>0</v>
          </cell>
          <cell r="JC888">
            <v>0</v>
          </cell>
          <cell r="JD888">
            <v>0</v>
          </cell>
          <cell r="JE888">
            <v>0</v>
          </cell>
          <cell r="JF888">
            <v>0</v>
          </cell>
          <cell r="JG888">
            <v>0</v>
          </cell>
          <cell r="JH888">
            <v>0</v>
          </cell>
          <cell r="JI888">
            <v>0</v>
          </cell>
          <cell r="JJ888">
            <v>0</v>
          </cell>
          <cell r="JK888">
            <v>0</v>
          </cell>
          <cell r="JL888">
            <v>0</v>
          </cell>
          <cell r="JM888">
            <v>0</v>
          </cell>
          <cell r="JN888">
            <v>0</v>
          </cell>
          <cell r="JO888">
            <v>0</v>
          </cell>
          <cell r="JP888">
            <v>0</v>
          </cell>
          <cell r="JQ888">
            <v>0</v>
          </cell>
        </row>
        <row r="889">
          <cell r="D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K889">
            <v>0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  <cell r="EJ889">
            <v>0</v>
          </cell>
          <cell r="EK889">
            <v>0</v>
          </cell>
          <cell r="EL889">
            <v>0</v>
          </cell>
          <cell r="EM889">
            <v>0</v>
          </cell>
          <cell r="EN889">
            <v>0</v>
          </cell>
          <cell r="EO889">
            <v>0</v>
          </cell>
          <cell r="EP889">
            <v>0</v>
          </cell>
          <cell r="EQ889">
            <v>0</v>
          </cell>
          <cell r="ER889">
            <v>0</v>
          </cell>
          <cell r="ES889">
            <v>0</v>
          </cell>
          <cell r="ET889">
            <v>0</v>
          </cell>
          <cell r="EU889">
            <v>0</v>
          </cell>
          <cell r="EV889">
            <v>0</v>
          </cell>
          <cell r="EW889">
            <v>0</v>
          </cell>
          <cell r="EX889">
            <v>0</v>
          </cell>
          <cell r="EY889">
            <v>0</v>
          </cell>
          <cell r="EZ889">
            <v>0</v>
          </cell>
          <cell r="FA889">
            <v>0</v>
          </cell>
          <cell r="FB889">
            <v>0</v>
          </cell>
          <cell r="FC889">
            <v>0</v>
          </cell>
          <cell r="FD889">
            <v>0</v>
          </cell>
          <cell r="FE889">
            <v>0</v>
          </cell>
          <cell r="FF889">
            <v>0</v>
          </cell>
          <cell r="FG889">
            <v>0</v>
          </cell>
          <cell r="FH889">
            <v>0</v>
          </cell>
          <cell r="FI889">
            <v>0</v>
          </cell>
          <cell r="FJ889">
            <v>0</v>
          </cell>
          <cell r="FK889">
            <v>0</v>
          </cell>
          <cell r="FL889">
            <v>0</v>
          </cell>
          <cell r="FM889">
            <v>0</v>
          </cell>
          <cell r="FN889">
            <v>0</v>
          </cell>
          <cell r="FO889">
            <v>0</v>
          </cell>
          <cell r="FP889">
            <v>0</v>
          </cell>
          <cell r="FQ889">
            <v>0</v>
          </cell>
          <cell r="FR889">
            <v>0</v>
          </cell>
          <cell r="FS889">
            <v>0</v>
          </cell>
          <cell r="FT889">
            <v>0</v>
          </cell>
          <cell r="FU889">
            <v>0</v>
          </cell>
          <cell r="FV889">
            <v>0</v>
          </cell>
          <cell r="FW889">
            <v>0</v>
          </cell>
          <cell r="FX889">
            <v>0</v>
          </cell>
          <cell r="FY889">
            <v>0</v>
          </cell>
          <cell r="FZ889">
            <v>0</v>
          </cell>
          <cell r="GA889">
            <v>0</v>
          </cell>
          <cell r="GB889">
            <v>0</v>
          </cell>
          <cell r="GC889">
            <v>0</v>
          </cell>
          <cell r="GD889">
            <v>0</v>
          </cell>
          <cell r="GE889">
            <v>0</v>
          </cell>
          <cell r="GF889">
            <v>0</v>
          </cell>
          <cell r="GG889">
            <v>0</v>
          </cell>
          <cell r="GH889">
            <v>0</v>
          </cell>
          <cell r="GI889">
            <v>0</v>
          </cell>
          <cell r="GJ889">
            <v>0</v>
          </cell>
          <cell r="GK889">
            <v>0</v>
          </cell>
          <cell r="GL889">
            <v>0</v>
          </cell>
          <cell r="GM889">
            <v>0</v>
          </cell>
          <cell r="GN889">
            <v>0</v>
          </cell>
          <cell r="GO889">
            <v>0</v>
          </cell>
          <cell r="GP889">
            <v>0</v>
          </cell>
          <cell r="GQ889">
            <v>0</v>
          </cell>
          <cell r="GR889">
            <v>0</v>
          </cell>
          <cell r="GS889">
            <v>0</v>
          </cell>
          <cell r="GT889">
            <v>0</v>
          </cell>
          <cell r="GU889">
            <v>0</v>
          </cell>
          <cell r="GV889">
            <v>0</v>
          </cell>
          <cell r="GW889">
            <v>0</v>
          </cell>
          <cell r="GX889">
            <v>0</v>
          </cell>
          <cell r="GY889">
            <v>0</v>
          </cell>
          <cell r="GZ889">
            <v>0</v>
          </cell>
          <cell r="HA889">
            <v>0</v>
          </cell>
          <cell r="HB889">
            <v>0</v>
          </cell>
          <cell r="HC889">
            <v>0</v>
          </cell>
          <cell r="HD889">
            <v>0</v>
          </cell>
          <cell r="HE889">
            <v>0</v>
          </cell>
          <cell r="HF889">
            <v>0</v>
          </cell>
          <cell r="HG889">
            <v>0</v>
          </cell>
          <cell r="HH889">
            <v>0</v>
          </cell>
          <cell r="HI889">
            <v>0</v>
          </cell>
          <cell r="HJ889">
            <v>0</v>
          </cell>
          <cell r="HK889">
            <v>0</v>
          </cell>
          <cell r="HL889">
            <v>0</v>
          </cell>
          <cell r="HM889">
            <v>0</v>
          </cell>
          <cell r="HN889">
            <v>0</v>
          </cell>
          <cell r="HO889">
            <v>0</v>
          </cell>
          <cell r="HP889">
            <v>0</v>
          </cell>
          <cell r="HQ889">
            <v>0</v>
          </cell>
          <cell r="HR889">
            <v>0</v>
          </cell>
          <cell r="HS889">
            <v>0</v>
          </cell>
          <cell r="HT889">
            <v>0</v>
          </cell>
          <cell r="HU889">
            <v>0</v>
          </cell>
          <cell r="HV889">
            <v>0</v>
          </cell>
          <cell r="HW889">
            <v>0</v>
          </cell>
          <cell r="HX889">
            <v>0</v>
          </cell>
          <cell r="HY889">
            <v>0</v>
          </cell>
          <cell r="HZ889">
            <v>0</v>
          </cell>
          <cell r="IA889">
            <v>0</v>
          </cell>
          <cell r="IB889">
            <v>0</v>
          </cell>
          <cell r="IC889">
            <v>0</v>
          </cell>
          <cell r="ID889">
            <v>0</v>
          </cell>
          <cell r="IE889">
            <v>0</v>
          </cell>
          <cell r="IF889">
            <v>0</v>
          </cell>
          <cell r="IG889">
            <v>0</v>
          </cell>
          <cell r="IH889">
            <v>0</v>
          </cell>
          <cell r="II889">
            <v>0</v>
          </cell>
          <cell r="IJ889">
            <v>0</v>
          </cell>
          <cell r="IK889">
            <v>0</v>
          </cell>
          <cell r="IL889">
            <v>0</v>
          </cell>
          <cell r="IM889">
            <v>0</v>
          </cell>
          <cell r="IN889">
            <v>0</v>
          </cell>
          <cell r="IO889">
            <v>0</v>
          </cell>
          <cell r="IP889">
            <v>0</v>
          </cell>
          <cell r="IQ889">
            <v>0</v>
          </cell>
          <cell r="IR889">
            <v>0</v>
          </cell>
          <cell r="IS889">
            <v>0</v>
          </cell>
          <cell r="IT889">
            <v>0</v>
          </cell>
          <cell r="IU889">
            <v>0</v>
          </cell>
          <cell r="IV889">
            <v>0</v>
          </cell>
          <cell r="IW889">
            <v>0</v>
          </cell>
          <cell r="IX889">
            <v>0</v>
          </cell>
          <cell r="IY889">
            <v>0</v>
          </cell>
          <cell r="IZ889">
            <v>0</v>
          </cell>
          <cell r="JA889">
            <v>0</v>
          </cell>
          <cell r="JB889">
            <v>0</v>
          </cell>
          <cell r="JC889">
            <v>0</v>
          </cell>
          <cell r="JD889">
            <v>0</v>
          </cell>
          <cell r="JE889">
            <v>0</v>
          </cell>
          <cell r="JF889">
            <v>0</v>
          </cell>
          <cell r="JG889">
            <v>0</v>
          </cell>
          <cell r="JH889">
            <v>0</v>
          </cell>
          <cell r="JI889">
            <v>0</v>
          </cell>
          <cell r="JJ889">
            <v>0</v>
          </cell>
          <cell r="JK889">
            <v>0</v>
          </cell>
          <cell r="JL889">
            <v>0</v>
          </cell>
          <cell r="JM889">
            <v>0</v>
          </cell>
          <cell r="JN889">
            <v>0</v>
          </cell>
          <cell r="JO889">
            <v>0</v>
          </cell>
          <cell r="JP889">
            <v>0</v>
          </cell>
          <cell r="JQ889">
            <v>0</v>
          </cell>
        </row>
        <row r="890">
          <cell r="D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  <cell r="EE890">
            <v>0</v>
          </cell>
          <cell r="EF890">
            <v>0</v>
          </cell>
          <cell r="EG890">
            <v>0</v>
          </cell>
          <cell r="EH890">
            <v>0</v>
          </cell>
          <cell r="EI890">
            <v>0</v>
          </cell>
          <cell r="EJ890">
            <v>0</v>
          </cell>
          <cell r="EK890">
            <v>0</v>
          </cell>
          <cell r="EL890">
            <v>0</v>
          </cell>
          <cell r="EM890">
            <v>0</v>
          </cell>
          <cell r="EN890">
            <v>0</v>
          </cell>
          <cell r="EO890">
            <v>0</v>
          </cell>
          <cell r="EP890">
            <v>0</v>
          </cell>
          <cell r="EQ890">
            <v>0</v>
          </cell>
          <cell r="ER890">
            <v>0</v>
          </cell>
          <cell r="ES890">
            <v>0</v>
          </cell>
          <cell r="ET890">
            <v>0</v>
          </cell>
          <cell r="EU890">
            <v>0</v>
          </cell>
          <cell r="EV890">
            <v>0</v>
          </cell>
          <cell r="EW890">
            <v>0</v>
          </cell>
          <cell r="EX890">
            <v>0</v>
          </cell>
          <cell r="EY890">
            <v>0</v>
          </cell>
          <cell r="EZ890">
            <v>0</v>
          </cell>
          <cell r="FA890">
            <v>0</v>
          </cell>
          <cell r="FB890">
            <v>0</v>
          </cell>
          <cell r="FC890">
            <v>0</v>
          </cell>
          <cell r="FD890">
            <v>0</v>
          </cell>
          <cell r="FE890">
            <v>0</v>
          </cell>
          <cell r="FF890">
            <v>0</v>
          </cell>
          <cell r="FG890">
            <v>0</v>
          </cell>
          <cell r="FH890">
            <v>0</v>
          </cell>
          <cell r="FI890">
            <v>0</v>
          </cell>
          <cell r="FJ890">
            <v>0</v>
          </cell>
          <cell r="FK890">
            <v>0</v>
          </cell>
          <cell r="FL890">
            <v>0</v>
          </cell>
          <cell r="FM890">
            <v>0</v>
          </cell>
          <cell r="FN890">
            <v>0</v>
          </cell>
          <cell r="FO890">
            <v>0</v>
          </cell>
          <cell r="FP890">
            <v>0</v>
          </cell>
          <cell r="FQ890">
            <v>0</v>
          </cell>
          <cell r="FR890">
            <v>0</v>
          </cell>
          <cell r="FS890">
            <v>0</v>
          </cell>
          <cell r="FT890">
            <v>0</v>
          </cell>
          <cell r="FU890">
            <v>0</v>
          </cell>
          <cell r="FV890">
            <v>0</v>
          </cell>
          <cell r="FW890">
            <v>0</v>
          </cell>
          <cell r="FX890">
            <v>0</v>
          </cell>
          <cell r="FY890">
            <v>0</v>
          </cell>
          <cell r="FZ890">
            <v>0</v>
          </cell>
          <cell r="GA890">
            <v>0</v>
          </cell>
          <cell r="GB890">
            <v>0</v>
          </cell>
          <cell r="GC890">
            <v>0</v>
          </cell>
          <cell r="GD890">
            <v>0</v>
          </cell>
          <cell r="GE890">
            <v>0</v>
          </cell>
          <cell r="GF890">
            <v>0</v>
          </cell>
          <cell r="GG890">
            <v>0</v>
          </cell>
          <cell r="GH890">
            <v>0</v>
          </cell>
          <cell r="GI890">
            <v>0</v>
          </cell>
          <cell r="GJ890">
            <v>0</v>
          </cell>
          <cell r="GK890">
            <v>0</v>
          </cell>
          <cell r="GL890">
            <v>0</v>
          </cell>
          <cell r="GM890">
            <v>0</v>
          </cell>
          <cell r="GN890">
            <v>0</v>
          </cell>
          <cell r="GO890">
            <v>0</v>
          </cell>
          <cell r="GP890">
            <v>0</v>
          </cell>
          <cell r="GQ890">
            <v>0</v>
          </cell>
          <cell r="GR890">
            <v>0</v>
          </cell>
          <cell r="GS890">
            <v>0</v>
          </cell>
          <cell r="GT890">
            <v>0</v>
          </cell>
          <cell r="GU890">
            <v>0</v>
          </cell>
          <cell r="GV890">
            <v>0</v>
          </cell>
          <cell r="GW890">
            <v>0</v>
          </cell>
          <cell r="GX890">
            <v>0</v>
          </cell>
          <cell r="GY890">
            <v>0</v>
          </cell>
          <cell r="GZ890">
            <v>0</v>
          </cell>
          <cell r="HA890">
            <v>0</v>
          </cell>
          <cell r="HB890">
            <v>0</v>
          </cell>
          <cell r="HC890">
            <v>0</v>
          </cell>
          <cell r="HD890">
            <v>0</v>
          </cell>
          <cell r="HE890">
            <v>0</v>
          </cell>
          <cell r="HF890">
            <v>0</v>
          </cell>
          <cell r="HG890">
            <v>0</v>
          </cell>
          <cell r="HH890">
            <v>0</v>
          </cell>
          <cell r="HI890">
            <v>0</v>
          </cell>
          <cell r="HJ890">
            <v>0</v>
          </cell>
          <cell r="HK890">
            <v>0</v>
          </cell>
          <cell r="HL890">
            <v>0</v>
          </cell>
          <cell r="HM890">
            <v>0</v>
          </cell>
          <cell r="HN890">
            <v>0</v>
          </cell>
          <cell r="HO890">
            <v>0</v>
          </cell>
          <cell r="HP890">
            <v>0</v>
          </cell>
          <cell r="HQ890">
            <v>0</v>
          </cell>
          <cell r="HR890">
            <v>0</v>
          </cell>
          <cell r="HS890">
            <v>0</v>
          </cell>
          <cell r="HT890">
            <v>0</v>
          </cell>
          <cell r="HU890">
            <v>0</v>
          </cell>
          <cell r="HV890">
            <v>0</v>
          </cell>
          <cell r="HW890">
            <v>0</v>
          </cell>
          <cell r="HX890">
            <v>0</v>
          </cell>
          <cell r="HY890">
            <v>0</v>
          </cell>
          <cell r="HZ890">
            <v>0</v>
          </cell>
          <cell r="IA890">
            <v>0</v>
          </cell>
          <cell r="IB890">
            <v>0</v>
          </cell>
          <cell r="IC890">
            <v>0</v>
          </cell>
          <cell r="ID890">
            <v>0</v>
          </cell>
          <cell r="IE890">
            <v>0</v>
          </cell>
          <cell r="IF890">
            <v>0</v>
          </cell>
          <cell r="IG890">
            <v>0</v>
          </cell>
          <cell r="IH890">
            <v>0</v>
          </cell>
          <cell r="II890">
            <v>0</v>
          </cell>
          <cell r="IJ890">
            <v>0</v>
          </cell>
          <cell r="IK890">
            <v>0</v>
          </cell>
          <cell r="IL890">
            <v>0</v>
          </cell>
          <cell r="IM890">
            <v>0</v>
          </cell>
          <cell r="IN890">
            <v>0</v>
          </cell>
          <cell r="IO890">
            <v>0</v>
          </cell>
          <cell r="IP890">
            <v>0</v>
          </cell>
          <cell r="IQ890">
            <v>0</v>
          </cell>
          <cell r="IR890">
            <v>0</v>
          </cell>
          <cell r="IS890">
            <v>0</v>
          </cell>
          <cell r="IT890">
            <v>0</v>
          </cell>
          <cell r="IU890">
            <v>0</v>
          </cell>
          <cell r="IV890">
            <v>0</v>
          </cell>
          <cell r="IW890">
            <v>0</v>
          </cell>
          <cell r="IX890">
            <v>0</v>
          </cell>
          <cell r="IY890">
            <v>0</v>
          </cell>
          <cell r="IZ890">
            <v>0</v>
          </cell>
          <cell r="JA890">
            <v>0</v>
          </cell>
          <cell r="JB890">
            <v>0</v>
          </cell>
          <cell r="JC890">
            <v>0</v>
          </cell>
          <cell r="JD890">
            <v>0</v>
          </cell>
          <cell r="JE890">
            <v>0</v>
          </cell>
          <cell r="JF890">
            <v>0</v>
          </cell>
          <cell r="JG890">
            <v>0</v>
          </cell>
          <cell r="JH890">
            <v>0</v>
          </cell>
          <cell r="JI890">
            <v>0</v>
          </cell>
          <cell r="JJ890">
            <v>0</v>
          </cell>
          <cell r="JK890">
            <v>0</v>
          </cell>
          <cell r="JL890">
            <v>0</v>
          </cell>
          <cell r="JM890">
            <v>0</v>
          </cell>
          <cell r="JN890">
            <v>0</v>
          </cell>
          <cell r="JO890">
            <v>0</v>
          </cell>
          <cell r="JP890">
            <v>0</v>
          </cell>
          <cell r="JQ890">
            <v>0</v>
          </cell>
        </row>
        <row r="891">
          <cell r="D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  <cell r="EE891">
            <v>0</v>
          </cell>
          <cell r="EF891">
            <v>0</v>
          </cell>
          <cell r="EG891">
            <v>0</v>
          </cell>
          <cell r="EH891">
            <v>0</v>
          </cell>
          <cell r="EI891">
            <v>0</v>
          </cell>
          <cell r="EJ891">
            <v>0</v>
          </cell>
          <cell r="EK891">
            <v>0</v>
          </cell>
          <cell r="EL891">
            <v>0</v>
          </cell>
          <cell r="EM891">
            <v>0</v>
          </cell>
          <cell r="EN891">
            <v>0</v>
          </cell>
          <cell r="EO891">
            <v>0</v>
          </cell>
          <cell r="EP891">
            <v>0</v>
          </cell>
          <cell r="EQ891">
            <v>0</v>
          </cell>
          <cell r="ER891">
            <v>0</v>
          </cell>
          <cell r="ES891">
            <v>0</v>
          </cell>
          <cell r="ET891">
            <v>0</v>
          </cell>
          <cell r="EU891">
            <v>0</v>
          </cell>
          <cell r="EV891">
            <v>0</v>
          </cell>
          <cell r="EW891">
            <v>0</v>
          </cell>
          <cell r="EX891">
            <v>0</v>
          </cell>
          <cell r="EY891">
            <v>0</v>
          </cell>
          <cell r="EZ891">
            <v>0</v>
          </cell>
          <cell r="FA891">
            <v>0</v>
          </cell>
          <cell r="FB891">
            <v>0</v>
          </cell>
          <cell r="FC891">
            <v>0</v>
          </cell>
          <cell r="FD891">
            <v>0</v>
          </cell>
          <cell r="FE891">
            <v>0</v>
          </cell>
          <cell r="FF891">
            <v>0</v>
          </cell>
          <cell r="FG891">
            <v>0</v>
          </cell>
          <cell r="FH891">
            <v>0</v>
          </cell>
          <cell r="FI891">
            <v>0</v>
          </cell>
          <cell r="FJ891">
            <v>0</v>
          </cell>
          <cell r="FK891">
            <v>0</v>
          </cell>
          <cell r="FL891">
            <v>0</v>
          </cell>
          <cell r="FM891">
            <v>0</v>
          </cell>
          <cell r="FN891">
            <v>0</v>
          </cell>
          <cell r="FO891">
            <v>0</v>
          </cell>
          <cell r="FP891">
            <v>0</v>
          </cell>
          <cell r="FQ891">
            <v>0</v>
          </cell>
          <cell r="FR891">
            <v>0</v>
          </cell>
          <cell r="FS891">
            <v>0</v>
          </cell>
          <cell r="FT891">
            <v>0</v>
          </cell>
          <cell r="FU891">
            <v>0</v>
          </cell>
          <cell r="FV891">
            <v>0</v>
          </cell>
          <cell r="FW891">
            <v>0</v>
          </cell>
          <cell r="FX891">
            <v>0</v>
          </cell>
          <cell r="FY891">
            <v>0</v>
          </cell>
          <cell r="FZ891">
            <v>0</v>
          </cell>
          <cell r="GA891">
            <v>0</v>
          </cell>
          <cell r="GB891">
            <v>0</v>
          </cell>
          <cell r="GC891">
            <v>0</v>
          </cell>
          <cell r="GD891">
            <v>0</v>
          </cell>
          <cell r="GE891">
            <v>0</v>
          </cell>
          <cell r="GF891">
            <v>0</v>
          </cell>
          <cell r="GG891">
            <v>0</v>
          </cell>
          <cell r="GH891">
            <v>0</v>
          </cell>
          <cell r="GI891">
            <v>0</v>
          </cell>
          <cell r="GJ891">
            <v>0</v>
          </cell>
          <cell r="GK891">
            <v>0</v>
          </cell>
          <cell r="GL891">
            <v>0</v>
          </cell>
          <cell r="GM891">
            <v>0</v>
          </cell>
          <cell r="GN891">
            <v>0</v>
          </cell>
          <cell r="GO891">
            <v>0</v>
          </cell>
          <cell r="GP891">
            <v>0</v>
          </cell>
          <cell r="GQ891">
            <v>0</v>
          </cell>
          <cell r="GR891">
            <v>0</v>
          </cell>
          <cell r="GS891">
            <v>0</v>
          </cell>
          <cell r="GT891">
            <v>0</v>
          </cell>
          <cell r="GU891">
            <v>0</v>
          </cell>
          <cell r="GV891">
            <v>0</v>
          </cell>
          <cell r="GW891">
            <v>0</v>
          </cell>
          <cell r="GX891">
            <v>0</v>
          </cell>
          <cell r="GY891">
            <v>0</v>
          </cell>
          <cell r="GZ891">
            <v>0</v>
          </cell>
          <cell r="HA891">
            <v>0</v>
          </cell>
          <cell r="HB891">
            <v>0</v>
          </cell>
          <cell r="HC891">
            <v>0</v>
          </cell>
          <cell r="HD891">
            <v>0</v>
          </cell>
          <cell r="HE891">
            <v>0</v>
          </cell>
          <cell r="HF891">
            <v>0</v>
          </cell>
          <cell r="HG891">
            <v>0</v>
          </cell>
          <cell r="HH891">
            <v>0</v>
          </cell>
          <cell r="HI891">
            <v>0</v>
          </cell>
          <cell r="HJ891">
            <v>0</v>
          </cell>
          <cell r="HK891">
            <v>0</v>
          </cell>
          <cell r="HL891">
            <v>0</v>
          </cell>
          <cell r="HM891">
            <v>0</v>
          </cell>
          <cell r="HN891">
            <v>0</v>
          </cell>
          <cell r="HO891">
            <v>0</v>
          </cell>
          <cell r="HP891">
            <v>0</v>
          </cell>
          <cell r="HQ891">
            <v>0</v>
          </cell>
          <cell r="HR891">
            <v>0</v>
          </cell>
          <cell r="HS891">
            <v>0</v>
          </cell>
          <cell r="HT891">
            <v>0</v>
          </cell>
          <cell r="HU891">
            <v>0</v>
          </cell>
          <cell r="HV891">
            <v>0</v>
          </cell>
          <cell r="HW891">
            <v>0</v>
          </cell>
          <cell r="HX891">
            <v>0</v>
          </cell>
          <cell r="HY891">
            <v>0</v>
          </cell>
          <cell r="HZ891">
            <v>0</v>
          </cell>
          <cell r="IA891">
            <v>0</v>
          </cell>
          <cell r="IB891">
            <v>0</v>
          </cell>
          <cell r="IC891">
            <v>0</v>
          </cell>
          <cell r="ID891">
            <v>0</v>
          </cell>
          <cell r="IE891">
            <v>0</v>
          </cell>
          <cell r="IF891">
            <v>0</v>
          </cell>
          <cell r="IG891">
            <v>0</v>
          </cell>
          <cell r="IH891">
            <v>0</v>
          </cell>
          <cell r="II891">
            <v>0</v>
          </cell>
          <cell r="IJ891">
            <v>0</v>
          </cell>
          <cell r="IK891">
            <v>0</v>
          </cell>
          <cell r="IL891">
            <v>0</v>
          </cell>
          <cell r="IM891">
            <v>0</v>
          </cell>
          <cell r="IN891">
            <v>0</v>
          </cell>
          <cell r="IO891">
            <v>0</v>
          </cell>
          <cell r="IP891">
            <v>0</v>
          </cell>
          <cell r="IQ891">
            <v>0</v>
          </cell>
          <cell r="IR891">
            <v>0</v>
          </cell>
          <cell r="IS891">
            <v>0</v>
          </cell>
          <cell r="IT891">
            <v>0</v>
          </cell>
          <cell r="IU891">
            <v>0</v>
          </cell>
          <cell r="IV891">
            <v>0</v>
          </cell>
          <cell r="IW891">
            <v>0</v>
          </cell>
          <cell r="IX891">
            <v>0</v>
          </cell>
          <cell r="IY891">
            <v>0</v>
          </cell>
          <cell r="IZ891">
            <v>0</v>
          </cell>
          <cell r="JA891">
            <v>0</v>
          </cell>
          <cell r="JB891">
            <v>0</v>
          </cell>
          <cell r="JC891">
            <v>0</v>
          </cell>
          <cell r="JD891">
            <v>0</v>
          </cell>
          <cell r="JE891">
            <v>0</v>
          </cell>
          <cell r="JF891">
            <v>0</v>
          </cell>
          <cell r="JG891">
            <v>0</v>
          </cell>
          <cell r="JH891">
            <v>0</v>
          </cell>
          <cell r="JI891">
            <v>0</v>
          </cell>
          <cell r="JJ891">
            <v>0</v>
          </cell>
          <cell r="JK891">
            <v>0</v>
          </cell>
          <cell r="JL891">
            <v>0</v>
          </cell>
          <cell r="JM891">
            <v>0</v>
          </cell>
          <cell r="JN891">
            <v>0</v>
          </cell>
          <cell r="JO891">
            <v>0</v>
          </cell>
          <cell r="JP891">
            <v>0</v>
          </cell>
          <cell r="JQ891">
            <v>0</v>
          </cell>
        </row>
        <row r="892">
          <cell r="D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  <cell r="EE892">
            <v>0</v>
          </cell>
          <cell r="EF892">
            <v>0</v>
          </cell>
          <cell r="EG892">
            <v>0</v>
          </cell>
          <cell r="EH892">
            <v>0</v>
          </cell>
          <cell r="EI892">
            <v>0</v>
          </cell>
          <cell r="EJ892">
            <v>0</v>
          </cell>
          <cell r="EK892">
            <v>0</v>
          </cell>
          <cell r="EL892">
            <v>0</v>
          </cell>
          <cell r="EM892">
            <v>0</v>
          </cell>
          <cell r="EN892">
            <v>0</v>
          </cell>
          <cell r="EO892">
            <v>0</v>
          </cell>
          <cell r="EP892">
            <v>0</v>
          </cell>
          <cell r="EQ892">
            <v>0</v>
          </cell>
          <cell r="ER892">
            <v>0</v>
          </cell>
          <cell r="ES892">
            <v>0</v>
          </cell>
          <cell r="ET892">
            <v>0</v>
          </cell>
          <cell r="EU892">
            <v>0</v>
          </cell>
          <cell r="EV892">
            <v>0</v>
          </cell>
          <cell r="EW892">
            <v>0</v>
          </cell>
          <cell r="EX892">
            <v>0</v>
          </cell>
          <cell r="EY892">
            <v>0</v>
          </cell>
          <cell r="EZ892">
            <v>0</v>
          </cell>
          <cell r="FA892">
            <v>0</v>
          </cell>
          <cell r="FB892">
            <v>0</v>
          </cell>
          <cell r="FC892">
            <v>0</v>
          </cell>
          <cell r="FD892">
            <v>0</v>
          </cell>
          <cell r="FE892">
            <v>0</v>
          </cell>
          <cell r="FF892">
            <v>0</v>
          </cell>
          <cell r="FG892">
            <v>0</v>
          </cell>
          <cell r="FH892">
            <v>0</v>
          </cell>
          <cell r="FI892">
            <v>0</v>
          </cell>
          <cell r="FJ892">
            <v>0</v>
          </cell>
          <cell r="FK892">
            <v>0</v>
          </cell>
          <cell r="FL892">
            <v>0</v>
          </cell>
          <cell r="FM892">
            <v>0</v>
          </cell>
          <cell r="FN892">
            <v>0</v>
          </cell>
          <cell r="FO892">
            <v>0</v>
          </cell>
          <cell r="FP892">
            <v>0</v>
          </cell>
          <cell r="FQ892">
            <v>0</v>
          </cell>
          <cell r="FR892">
            <v>0</v>
          </cell>
          <cell r="FS892">
            <v>0</v>
          </cell>
          <cell r="FT892">
            <v>0</v>
          </cell>
          <cell r="FU892">
            <v>0</v>
          </cell>
          <cell r="FV892">
            <v>0</v>
          </cell>
          <cell r="FW892">
            <v>0</v>
          </cell>
          <cell r="FX892">
            <v>0</v>
          </cell>
          <cell r="FY892">
            <v>0</v>
          </cell>
          <cell r="FZ892">
            <v>0</v>
          </cell>
          <cell r="GA892">
            <v>0</v>
          </cell>
          <cell r="GB892">
            <v>0</v>
          </cell>
          <cell r="GC892">
            <v>0</v>
          </cell>
          <cell r="GD892">
            <v>0</v>
          </cell>
          <cell r="GE892">
            <v>0</v>
          </cell>
          <cell r="GF892">
            <v>0</v>
          </cell>
          <cell r="GG892">
            <v>0</v>
          </cell>
          <cell r="GH892">
            <v>0</v>
          </cell>
          <cell r="GI892">
            <v>0</v>
          </cell>
          <cell r="GJ892">
            <v>0</v>
          </cell>
          <cell r="GK892">
            <v>0</v>
          </cell>
          <cell r="GL892">
            <v>0</v>
          </cell>
          <cell r="GM892">
            <v>0</v>
          </cell>
          <cell r="GN892">
            <v>0</v>
          </cell>
          <cell r="GO892">
            <v>0</v>
          </cell>
          <cell r="GP892">
            <v>0</v>
          </cell>
          <cell r="GQ892">
            <v>0</v>
          </cell>
          <cell r="GR892">
            <v>0</v>
          </cell>
          <cell r="GS892">
            <v>0</v>
          </cell>
          <cell r="GT892">
            <v>0</v>
          </cell>
          <cell r="GU892">
            <v>0</v>
          </cell>
          <cell r="GV892">
            <v>0</v>
          </cell>
          <cell r="GW892">
            <v>0</v>
          </cell>
          <cell r="GX892">
            <v>0</v>
          </cell>
          <cell r="GY892">
            <v>0</v>
          </cell>
          <cell r="GZ892">
            <v>0</v>
          </cell>
          <cell r="HA892">
            <v>0</v>
          </cell>
          <cell r="HB892">
            <v>0</v>
          </cell>
          <cell r="HC892">
            <v>0</v>
          </cell>
          <cell r="HD892">
            <v>0</v>
          </cell>
          <cell r="HE892">
            <v>0</v>
          </cell>
          <cell r="HF892">
            <v>0</v>
          </cell>
          <cell r="HG892">
            <v>0</v>
          </cell>
          <cell r="HH892">
            <v>0</v>
          </cell>
          <cell r="HI892">
            <v>0</v>
          </cell>
          <cell r="HJ892">
            <v>0</v>
          </cell>
          <cell r="HK892">
            <v>0</v>
          </cell>
          <cell r="HL892">
            <v>0</v>
          </cell>
          <cell r="HM892">
            <v>0</v>
          </cell>
          <cell r="HN892">
            <v>0</v>
          </cell>
          <cell r="HO892">
            <v>0</v>
          </cell>
          <cell r="HP892">
            <v>0</v>
          </cell>
          <cell r="HQ892">
            <v>0</v>
          </cell>
          <cell r="HR892">
            <v>0</v>
          </cell>
          <cell r="HS892">
            <v>0</v>
          </cell>
          <cell r="HT892">
            <v>0</v>
          </cell>
          <cell r="HU892">
            <v>0</v>
          </cell>
          <cell r="HV892">
            <v>0</v>
          </cell>
          <cell r="HW892">
            <v>0</v>
          </cell>
          <cell r="HX892">
            <v>0</v>
          </cell>
          <cell r="HY892">
            <v>0</v>
          </cell>
          <cell r="HZ892">
            <v>0</v>
          </cell>
          <cell r="IA892">
            <v>0</v>
          </cell>
          <cell r="IB892">
            <v>0</v>
          </cell>
          <cell r="IC892">
            <v>0</v>
          </cell>
          <cell r="ID892">
            <v>0</v>
          </cell>
          <cell r="IE892">
            <v>0</v>
          </cell>
          <cell r="IF892">
            <v>0</v>
          </cell>
          <cell r="IG892">
            <v>0</v>
          </cell>
          <cell r="IH892">
            <v>0</v>
          </cell>
          <cell r="II892">
            <v>0</v>
          </cell>
          <cell r="IJ892">
            <v>0</v>
          </cell>
          <cell r="IK892">
            <v>0</v>
          </cell>
          <cell r="IL892">
            <v>0</v>
          </cell>
          <cell r="IM892">
            <v>0</v>
          </cell>
          <cell r="IN892">
            <v>0</v>
          </cell>
          <cell r="IO892">
            <v>0</v>
          </cell>
          <cell r="IP892">
            <v>0</v>
          </cell>
          <cell r="IQ892">
            <v>0</v>
          </cell>
          <cell r="IR892">
            <v>0</v>
          </cell>
          <cell r="IS892">
            <v>0</v>
          </cell>
          <cell r="IT892">
            <v>0</v>
          </cell>
          <cell r="IU892">
            <v>0</v>
          </cell>
          <cell r="IV892">
            <v>0</v>
          </cell>
          <cell r="IW892">
            <v>0</v>
          </cell>
          <cell r="IX892">
            <v>0</v>
          </cell>
          <cell r="IY892">
            <v>0</v>
          </cell>
          <cell r="IZ892">
            <v>0</v>
          </cell>
          <cell r="JA892">
            <v>0</v>
          </cell>
          <cell r="JB892">
            <v>0</v>
          </cell>
          <cell r="JC892">
            <v>0</v>
          </cell>
          <cell r="JD892">
            <v>0</v>
          </cell>
          <cell r="JE892">
            <v>0</v>
          </cell>
          <cell r="JF892">
            <v>0</v>
          </cell>
          <cell r="JG892">
            <v>0</v>
          </cell>
          <cell r="JH892">
            <v>0</v>
          </cell>
          <cell r="JI892">
            <v>0</v>
          </cell>
          <cell r="JJ892">
            <v>0</v>
          </cell>
          <cell r="JK892">
            <v>0</v>
          </cell>
          <cell r="JL892">
            <v>0</v>
          </cell>
          <cell r="JM892">
            <v>0</v>
          </cell>
          <cell r="JN892">
            <v>0</v>
          </cell>
          <cell r="JO892">
            <v>0</v>
          </cell>
          <cell r="JP892">
            <v>0</v>
          </cell>
          <cell r="JQ892">
            <v>0</v>
          </cell>
        </row>
        <row r="893">
          <cell r="D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  <cell r="EE893">
            <v>0</v>
          </cell>
          <cell r="EF893">
            <v>0</v>
          </cell>
          <cell r="EG893">
            <v>0</v>
          </cell>
          <cell r="EH893">
            <v>0</v>
          </cell>
          <cell r="EI893">
            <v>0</v>
          </cell>
          <cell r="EJ893">
            <v>0</v>
          </cell>
          <cell r="EK893">
            <v>0</v>
          </cell>
          <cell r="EL893">
            <v>0</v>
          </cell>
          <cell r="EM893">
            <v>0</v>
          </cell>
          <cell r="EN893">
            <v>0</v>
          </cell>
          <cell r="EO893">
            <v>0</v>
          </cell>
          <cell r="EP893">
            <v>0</v>
          </cell>
          <cell r="EQ893">
            <v>0</v>
          </cell>
          <cell r="ER893">
            <v>0</v>
          </cell>
          <cell r="ES893">
            <v>0</v>
          </cell>
          <cell r="ET893">
            <v>0</v>
          </cell>
          <cell r="EU893">
            <v>0</v>
          </cell>
          <cell r="EV893">
            <v>0</v>
          </cell>
          <cell r="EW893">
            <v>0</v>
          </cell>
          <cell r="EX893">
            <v>0</v>
          </cell>
          <cell r="EY893">
            <v>0</v>
          </cell>
          <cell r="EZ893">
            <v>0</v>
          </cell>
          <cell r="FA893">
            <v>0</v>
          </cell>
          <cell r="FB893">
            <v>0</v>
          </cell>
          <cell r="FC893">
            <v>0</v>
          </cell>
          <cell r="FD893">
            <v>0</v>
          </cell>
          <cell r="FE893">
            <v>0</v>
          </cell>
          <cell r="FF893">
            <v>0</v>
          </cell>
          <cell r="FG893">
            <v>0</v>
          </cell>
          <cell r="FH893">
            <v>0</v>
          </cell>
          <cell r="FI893">
            <v>0</v>
          </cell>
          <cell r="FJ893">
            <v>0</v>
          </cell>
          <cell r="FK893">
            <v>0</v>
          </cell>
          <cell r="FL893">
            <v>0</v>
          </cell>
          <cell r="FM893">
            <v>0</v>
          </cell>
          <cell r="FN893">
            <v>0</v>
          </cell>
          <cell r="FO893">
            <v>0</v>
          </cell>
          <cell r="FP893">
            <v>0</v>
          </cell>
          <cell r="FQ893">
            <v>0</v>
          </cell>
          <cell r="FR893">
            <v>0</v>
          </cell>
          <cell r="FS893">
            <v>0</v>
          </cell>
          <cell r="FT893">
            <v>0</v>
          </cell>
          <cell r="FU893">
            <v>0</v>
          </cell>
          <cell r="FV893">
            <v>0</v>
          </cell>
          <cell r="FW893">
            <v>0</v>
          </cell>
          <cell r="FX893">
            <v>0</v>
          </cell>
          <cell r="FY893">
            <v>0</v>
          </cell>
          <cell r="FZ893">
            <v>0</v>
          </cell>
          <cell r="GA893">
            <v>0</v>
          </cell>
          <cell r="GB893">
            <v>0</v>
          </cell>
          <cell r="GC893">
            <v>0</v>
          </cell>
          <cell r="GD893">
            <v>0</v>
          </cell>
          <cell r="GE893">
            <v>0</v>
          </cell>
          <cell r="GF893">
            <v>0</v>
          </cell>
          <cell r="GG893">
            <v>0</v>
          </cell>
          <cell r="GH893">
            <v>0</v>
          </cell>
          <cell r="GI893">
            <v>0</v>
          </cell>
          <cell r="GJ893">
            <v>0</v>
          </cell>
          <cell r="GK893">
            <v>0</v>
          </cell>
          <cell r="GL893">
            <v>0</v>
          </cell>
          <cell r="GM893">
            <v>0</v>
          </cell>
          <cell r="GN893">
            <v>0</v>
          </cell>
          <cell r="GO893">
            <v>0</v>
          </cell>
          <cell r="GP893">
            <v>0</v>
          </cell>
          <cell r="GQ893">
            <v>0</v>
          </cell>
          <cell r="GR893">
            <v>0</v>
          </cell>
          <cell r="GS893">
            <v>0</v>
          </cell>
          <cell r="GT893">
            <v>0</v>
          </cell>
          <cell r="GU893">
            <v>0</v>
          </cell>
          <cell r="GV893">
            <v>0</v>
          </cell>
          <cell r="GW893">
            <v>0</v>
          </cell>
          <cell r="GX893">
            <v>0</v>
          </cell>
          <cell r="GY893">
            <v>0</v>
          </cell>
          <cell r="GZ893">
            <v>0</v>
          </cell>
          <cell r="HA893">
            <v>0</v>
          </cell>
          <cell r="HB893">
            <v>0</v>
          </cell>
          <cell r="HC893">
            <v>0</v>
          </cell>
          <cell r="HD893">
            <v>0</v>
          </cell>
          <cell r="HE893">
            <v>0</v>
          </cell>
          <cell r="HF893">
            <v>0</v>
          </cell>
          <cell r="HG893">
            <v>0</v>
          </cell>
          <cell r="HH893">
            <v>0</v>
          </cell>
          <cell r="HI893">
            <v>0</v>
          </cell>
          <cell r="HJ893">
            <v>0</v>
          </cell>
          <cell r="HK893">
            <v>0</v>
          </cell>
          <cell r="HL893">
            <v>0</v>
          </cell>
          <cell r="HM893">
            <v>0</v>
          </cell>
          <cell r="HN893">
            <v>0</v>
          </cell>
          <cell r="HO893">
            <v>0</v>
          </cell>
          <cell r="HP893">
            <v>0</v>
          </cell>
          <cell r="HQ893">
            <v>0</v>
          </cell>
          <cell r="HR893">
            <v>0</v>
          </cell>
          <cell r="HS893">
            <v>0</v>
          </cell>
          <cell r="HT893">
            <v>0</v>
          </cell>
          <cell r="HU893">
            <v>0</v>
          </cell>
          <cell r="HV893">
            <v>0</v>
          </cell>
          <cell r="HW893">
            <v>0</v>
          </cell>
          <cell r="HX893">
            <v>0</v>
          </cell>
          <cell r="HY893">
            <v>0</v>
          </cell>
          <cell r="HZ893">
            <v>0</v>
          </cell>
          <cell r="IA893">
            <v>0</v>
          </cell>
          <cell r="IB893">
            <v>0</v>
          </cell>
          <cell r="IC893">
            <v>0</v>
          </cell>
          <cell r="ID893">
            <v>0</v>
          </cell>
          <cell r="IE893">
            <v>0</v>
          </cell>
          <cell r="IF893">
            <v>0</v>
          </cell>
          <cell r="IG893">
            <v>0</v>
          </cell>
          <cell r="IH893">
            <v>0</v>
          </cell>
          <cell r="II893">
            <v>0</v>
          </cell>
          <cell r="IJ893">
            <v>0</v>
          </cell>
          <cell r="IK893">
            <v>0</v>
          </cell>
          <cell r="IL893">
            <v>0</v>
          </cell>
          <cell r="IM893">
            <v>0</v>
          </cell>
          <cell r="IN893">
            <v>0</v>
          </cell>
          <cell r="IO893">
            <v>0</v>
          </cell>
          <cell r="IP893">
            <v>0</v>
          </cell>
          <cell r="IQ893">
            <v>0</v>
          </cell>
          <cell r="IR893">
            <v>0</v>
          </cell>
          <cell r="IS893">
            <v>0</v>
          </cell>
          <cell r="IT893">
            <v>0</v>
          </cell>
          <cell r="IU893">
            <v>0</v>
          </cell>
          <cell r="IV893">
            <v>0</v>
          </cell>
          <cell r="IW893">
            <v>0</v>
          </cell>
          <cell r="IX893">
            <v>0</v>
          </cell>
          <cell r="IY893">
            <v>0</v>
          </cell>
          <cell r="IZ893">
            <v>0</v>
          </cell>
          <cell r="JA893">
            <v>0</v>
          </cell>
          <cell r="JB893">
            <v>0</v>
          </cell>
          <cell r="JC893">
            <v>0</v>
          </cell>
          <cell r="JD893">
            <v>0</v>
          </cell>
          <cell r="JE893">
            <v>0</v>
          </cell>
          <cell r="JF893">
            <v>0</v>
          </cell>
          <cell r="JG893">
            <v>0</v>
          </cell>
          <cell r="JH893">
            <v>0</v>
          </cell>
          <cell r="JI893">
            <v>0</v>
          </cell>
          <cell r="JJ893">
            <v>0</v>
          </cell>
          <cell r="JK893">
            <v>0</v>
          </cell>
          <cell r="JL893">
            <v>0</v>
          </cell>
          <cell r="JM893">
            <v>0</v>
          </cell>
          <cell r="JN893">
            <v>0</v>
          </cell>
          <cell r="JO893">
            <v>0</v>
          </cell>
          <cell r="JP893">
            <v>0</v>
          </cell>
          <cell r="JQ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  <cell r="EE894">
            <v>0</v>
          </cell>
          <cell r="EF894">
            <v>0</v>
          </cell>
          <cell r="EG894">
            <v>0</v>
          </cell>
          <cell r="EH894">
            <v>0</v>
          </cell>
          <cell r="EI894">
            <v>0</v>
          </cell>
          <cell r="EJ894">
            <v>0</v>
          </cell>
          <cell r="EK894">
            <v>0</v>
          </cell>
          <cell r="EL894">
            <v>0</v>
          </cell>
          <cell r="EM894">
            <v>0</v>
          </cell>
          <cell r="EN894">
            <v>0</v>
          </cell>
          <cell r="EO894">
            <v>0</v>
          </cell>
          <cell r="EP894">
            <v>0</v>
          </cell>
          <cell r="EQ894">
            <v>0</v>
          </cell>
          <cell r="ER894">
            <v>0</v>
          </cell>
          <cell r="ES894">
            <v>0</v>
          </cell>
          <cell r="ET894">
            <v>0</v>
          </cell>
          <cell r="EU894">
            <v>0</v>
          </cell>
          <cell r="EV894">
            <v>0</v>
          </cell>
          <cell r="EW894">
            <v>0</v>
          </cell>
          <cell r="EX894">
            <v>0</v>
          </cell>
          <cell r="EY894">
            <v>0</v>
          </cell>
          <cell r="EZ894">
            <v>0</v>
          </cell>
          <cell r="FA894">
            <v>0</v>
          </cell>
          <cell r="FB894">
            <v>0</v>
          </cell>
          <cell r="FC894">
            <v>0</v>
          </cell>
          <cell r="FD894">
            <v>0</v>
          </cell>
          <cell r="FE894">
            <v>0</v>
          </cell>
          <cell r="FF894">
            <v>0</v>
          </cell>
          <cell r="FG894">
            <v>0</v>
          </cell>
          <cell r="FH894">
            <v>0</v>
          </cell>
          <cell r="FI894">
            <v>0</v>
          </cell>
          <cell r="FJ894">
            <v>0</v>
          </cell>
          <cell r="FK894">
            <v>0</v>
          </cell>
          <cell r="FL894">
            <v>0</v>
          </cell>
          <cell r="FM894">
            <v>0</v>
          </cell>
          <cell r="FN894">
            <v>0</v>
          </cell>
          <cell r="FO894">
            <v>0</v>
          </cell>
          <cell r="FP894">
            <v>0</v>
          </cell>
          <cell r="FQ894">
            <v>0</v>
          </cell>
          <cell r="FR894">
            <v>0</v>
          </cell>
          <cell r="FS894">
            <v>0</v>
          </cell>
          <cell r="FT894">
            <v>0</v>
          </cell>
          <cell r="FU894">
            <v>0</v>
          </cell>
          <cell r="FV894">
            <v>0</v>
          </cell>
          <cell r="FW894">
            <v>0</v>
          </cell>
          <cell r="FX894">
            <v>0</v>
          </cell>
          <cell r="FY894">
            <v>0</v>
          </cell>
          <cell r="FZ894">
            <v>0</v>
          </cell>
          <cell r="GA894">
            <v>0</v>
          </cell>
          <cell r="GB894">
            <v>0</v>
          </cell>
          <cell r="GC894">
            <v>0</v>
          </cell>
          <cell r="GD894">
            <v>0</v>
          </cell>
          <cell r="GE894">
            <v>0</v>
          </cell>
          <cell r="GF894">
            <v>0</v>
          </cell>
          <cell r="GG894">
            <v>0</v>
          </cell>
          <cell r="GH894">
            <v>0</v>
          </cell>
          <cell r="GI894">
            <v>0</v>
          </cell>
          <cell r="GJ894">
            <v>0</v>
          </cell>
          <cell r="GK894">
            <v>0</v>
          </cell>
          <cell r="GL894">
            <v>0</v>
          </cell>
          <cell r="GM894">
            <v>0</v>
          </cell>
          <cell r="GN894">
            <v>0</v>
          </cell>
          <cell r="GO894">
            <v>0</v>
          </cell>
          <cell r="GP894">
            <v>0</v>
          </cell>
          <cell r="GQ894">
            <v>0</v>
          </cell>
          <cell r="GR894">
            <v>0</v>
          </cell>
          <cell r="GS894">
            <v>0</v>
          </cell>
          <cell r="GT894">
            <v>0</v>
          </cell>
          <cell r="GU894">
            <v>0</v>
          </cell>
          <cell r="GV894">
            <v>0</v>
          </cell>
          <cell r="GW894">
            <v>0</v>
          </cell>
          <cell r="GX894">
            <v>0</v>
          </cell>
          <cell r="GY894">
            <v>0</v>
          </cell>
          <cell r="GZ894">
            <v>0</v>
          </cell>
          <cell r="HA894">
            <v>0</v>
          </cell>
          <cell r="HB894">
            <v>0</v>
          </cell>
          <cell r="HC894">
            <v>0</v>
          </cell>
          <cell r="HD894">
            <v>0</v>
          </cell>
          <cell r="HE894">
            <v>0</v>
          </cell>
          <cell r="HF894">
            <v>0</v>
          </cell>
          <cell r="HG894">
            <v>0</v>
          </cell>
          <cell r="HH894">
            <v>0</v>
          </cell>
          <cell r="HI894">
            <v>0</v>
          </cell>
          <cell r="HJ894">
            <v>0</v>
          </cell>
          <cell r="HK894">
            <v>0</v>
          </cell>
          <cell r="HL894">
            <v>0</v>
          </cell>
          <cell r="HM894">
            <v>0</v>
          </cell>
          <cell r="HN894">
            <v>0</v>
          </cell>
          <cell r="HO894">
            <v>0</v>
          </cell>
          <cell r="HP894">
            <v>0</v>
          </cell>
          <cell r="HQ894">
            <v>0</v>
          </cell>
          <cell r="HR894">
            <v>0</v>
          </cell>
          <cell r="HS894">
            <v>0</v>
          </cell>
          <cell r="HT894">
            <v>0</v>
          </cell>
          <cell r="HU894">
            <v>0</v>
          </cell>
          <cell r="HV894">
            <v>0</v>
          </cell>
          <cell r="HW894">
            <v>0</v>
          </cell>
          <cell r="HX894">
            <v>0</v>
          </cell>
          <cell r="HY894">
            <v>0</v>
          </cell>
          <cell r="HZ894">
            <v>0</v>
          </cell>
          <cell r="IA894">
            <v>0</v>
          </cell>
          <cell r="IB894">
            <v>0</v>
          </cell>
          <cell r="IC894">
            <v>0</v>
          </cell>
          <cell r="ID894">
            <v>0</v>
          </cell>
          <cell r="IE894">
            <v>0</v>
          </cell>
          <cell r="IF894">
            <v>0</v>
          </cell>
          <cell r="IG894">
            <v>0</v>
          </cell>
          <cell r="IH894">
            <v>0</v>
          </cell>
          <cell r="II894">
            <v>0</v>
          </cell>
          <cell r="IJ894">
            <v>0</v>
          </cell>
          <cell r="IK894">
            <v>0</v>
          </cell>
          <cell r="IL894">
            <v>0</v>
          </cell>
          <cell r="IM894">
            <v>0</v>
          </cell>
          <cell r="IN894">
            <v>0</v>
          </cell>
          <cell r="IO894">
            <v>0</v>
          </cell>
          <cell r="IP894">
            <v>0</v>
          </cell>
          <cell r="IQ894">
            <v>0</v>
          </cell>
          <cell r="IR894">
            <v>0</v>
          </cell>
          <cell r="IS894">
            <v>0</v>
          </cell>
          <cell r="IT894">
            <v>0</v>
          </cell>
          <cell r="IU894">
            <v>0</v>
          </cell>
          <cell r="IV894">
            <v>0</v>
          </cell>
          <cell r="IW894">
            <v>0</v>
          </cell>
          <cell r="IX894">
            <v>0</v>
          </cell>
          <cell r="IY894">
            <v>0</v>
          </cell>
          <cell r="IZ894">
            <v>0</v>
          </cell>
          <cell r="JA894">
            <v>0</v>
          </cell>
          <cell r="JB894">
            <v>0</v>
          </cell>
          <cell r="JC894">
            <v>0</v>
          </cell>
          <cell r="JD894">
            <v>0</v>
          </cell>
          <cell r="JE894">
            <v>0</v>
          </cell>
          <cell r="JF894">
            <v>0</v>
          </cell>
          <cell r="JG894">
            <v>0</v>
          </cell>
          <cell r="JH894">
            <v>0</v>
          </cell>
          <cell r="JI894">
            <v>0</v>
          </cell>
          <cell r="JJ894">
            <v>0</v>
          </cell>
          <cell r="JK894">
            <v>0</v>
          </cell>
          <cell r="JL894">
            <v>0</v>
          </cell>
          <cell r="JM894">
            <v>0</v>
          </cell>
          <cell r="JN894">
            <v>0</v>
          </cell>
          <cell r="JO894">
            <v>0</v>
          </cell>
          <cell r="JP894">
            <v>0</v>
          </cell>
          <cell r="JQ894">
            <v>0</v>
          </cell>
        </row>
        <row r="898">
          <cell r="D898" t="str">
            <v>LTC.PC.SOR._.___.PGE Cove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  <cell r="EE898">
            <v>0</v>
          </cell>
          <cell r="EF898">
            <v>0</v>
          </cell>
          <cell r="EG898">
            <v>0</v>
          </cell>
          <cell r="EH898">
            <v>0</v>
          </cell>
          <cell r="EI898">
            <v>0</v>
          </cell>
          <cell r="EJ898">
            <v>0</v>
          </cell>
          <cell r="EK898">
            <v>0</v>
          </cell>
          <cell r="EL898">
            <v>0</v>
          </cell>
          <cell r="EM898">
            <v>0</v>
          </cell>
          <cell r="EN898">
            <v>0</v>
          </cell>
          <cell r="EO898">
            <v>0</v>
          </cell>
          <cell r="EP898">
            <v>0</v>
          </cell>
          <cell r="EQ898">
            <v>0</v>
          </cell>
          <cell r="ER898">
            <v>0</v>
          </cell>
          <cell r="ES898">
            <v>0</v>
          </cell>
          <cell r="ET898">
            <v>0</v>
          </cell>
          <cell r="EU898">
            <v>0</v>
          </cell>
          <cell r="EV898">
            <v>0</v>
          </cell>
          <cell r="EW898">
            <v>0</v>
          </cell>
          <cell r="EX898">
            <v>0</v>
          </cell>
          <cell r="EY898">
            <v>0</v>
          </cell>
          <cell r="EZ898">
            <v>0</v>
          </cell>
          <cell r="FA898">
            <v>0</v>
          </cell>
          <cell r="FB898">
            <v>0</v>
          </cell>
          <cell r="FC898">
            <v>0</v>
          </cell>
          <cell r="FD898">
            <v>0</v>
          </cell>
          <cell r="FE898">
            <v>0</v>
          </cell>
          <cell r="FF898">
            <v>0</v>
          </cell>
          <cell r="FG898">
            <v>0</v>
          </cell>
          <cell r="FH898">
            <v>0</v>
          </cell>
          <cell r="FI898">
            <v>0</v>
          </cell>
          <cell r="FJ898">
            <v>0</v>
          </cell>
          <cell r="FK898">
            <v>0</v>
          </cell>
          <cell r="FL898">
            <v>0</v>
          </cell>
          <cell r="FM898">
            <v>0</v>
          </cell>
          <cell r="FN898">
            <v>0</v>
          </cell>
          <cell r="FO898">
            <v>0</v>
          </cell>
          <cell r="FP898">
            <v>0</v>
          </cell>
          <cell r="FQ898">
            <v>0</v>
          </cell>
          <cell r="FR898">
            <v>0</v>
          </cell>
          <cell r="FS898">
            <v>0</v>
          </cell>
          <cell r="FT898">
            <v>0</v>
          </cell>
          <cell r="FU898">
            <v>0</v>
          </cell>
          <cell r="FV898">
            <v>0</v>
          </cell>
          <cell r="FW898">
            <v>0</v>
          </cell>
          <cell r="FX898">
            <v>0</v>
          </cell>
          <cell r="FY898">
            <v>0</v>
          </cell>
          <cell r="FZ898">
            <v>0</v>
          </cell>
          <cell r="GA898">
            <v>0</v>
          </cell>
          <cell r="GB898">
            <v>0</v>
          </cell>
          <cell r="GC898">
            <v>0</v>
          </cell>
          <cell r="GD898">
            <v>0</v>
          </cell>
          <cell r="GE898">
            <v>0</v>
          </cell>
          <cell r="GF898">
            <v>0</v>
          </cell>
          <cell r="GG898">
            <v>0</v>
          </cell>
          <cell r="GH898">
            <v>0</v>
          </cell>
          <cell r="GI898">
            <v>0</v>
          </cell>
          <cell r="GJ898">
            <v>0</v>
          </cell>
          <cell r="GK898">
            <v>0</v>
          </cell>
          <cell r="GL898">
            <v>0</v>
          </cell>
          <cell r="GM898">
            <v>0</v>
          </cell>
          <cell r="GN898">
            <v>0</v>
          </cell>
          <cell r="GO898">
            <v>0</v>
          </cell>
          <cell r="GP898">
            <v>0</v>
          </cell>
          <cell r="GQ898">
            <v>0</v>
          </cell>
          <cell r="GR898">
            <v>0</v>
          </cell>
          <cell r="GS898">
            <v>0</v>
          </cell>
          <cell r="GT898">
            <v>0</v>
          </cell>
          <cell r="GU898">
            <v>0</v>
          </cell>
          <cell r="GV898">
            <v>0</v>
          </cell>
          <cell r="GW898">
            <v>0</v>
          </cell>
          <cell r="GX898">
            <v>0</v>
          </cell>
          <cell r="GY898">
            <v>0</v>
          </cell>
          <cell r="GZ898">
            <v>0</v>
          </cell>
          <cell r="HA898">
            <v>0</v>
          </cell>
          <cell r="HB898">
            <v>0</v>
          </cell>
          <cell r="HC898">
            <v>0</v>
          </cell>
          <cell r="HD898">
            <v>0</v>
          </cell>
          <cell r="HE898">
            <v>0</v>
          </cell>
          <cell r="HF898">
            <v>0</v>
          </cell>
          <cell r="HG898">
            <v>0</v>
          </cell>
          <cell r="HH898">
            <v>0</v>
          </cell>
          <cell r="HI898">
            <v>0</v>
          </cell>
          <cell r="HJ898">
            <v>0</v>
          </cell>
          <cell r="HK898">
            <v>0</v>
          </cell>
          <cell r="HL898">
            <v>0</v>
          </cell>
          <cell r="HM898">
            <v>0</v>
          </cell>
          <cell r="HN898">
            <v>0</v>
          </cell>
          <cell r="HO898">
            <v>0</v>
          </cell>
          <cell r="HP898">
            <v>0</v>
          </cell>
          <cell r="HQ898">
            <v>0</v>
          </cell>
          <cell r="HR898">
            <v>0</v>
          </cell>
          <cell r="HS898">
            <v>0</v>
          </cell>
          <cell r="HT898">
            <v>0</v>
          </cell>
          <cell r="HU898">
            <v>0</v>
          </cell>
          <cell r="HV898">
            <v>0</v>
          </cell>
          <cell r="HW898">
            <v>0</v>
          </cell>
          <cell r="HX898">
            <v>0</v>
          </cell>
          <cell r="HY898">
            <v>0</v>
          </cell>
          <cell r="HZ898">
            <v>0</v>
          </cell>
          <cell r="IA898">
            <v>0</v>
          </cell>
          <cell r="IB898">
            <v>0</v>
          </cell>
          <cell r="IC898">
            <v>0</v>
          </cell>
          <cell r="ID898">
            <v>0</v>
          </cell>
          <cell r="IE898">
            <v>0</v>
          </cell>
          <cell r="IF898">
            <v>0</v>
          </cell>
          <cell r="IG898">
            <v>0</v>
          </cell>
          <cell r="IH898">
            <v>0</v>
          </cell>
          <cell r="II898">
            <v>0</v>
          </cell>
          <cell r="IJ898">
            <v>0</v>
          </cell>
          <cell r="IK898">
            <v>0</v>
          </cell>
          <cell r="IL898">
            <v>0</v>
          </cell>
          <cell r="IM898">
            <v>0</v>
          </cell>
          <cell r="IN898">
            <v>0</v>
          </cell>
          <cell r="IO898">
            <v>0</v>
          </cell>
          <cell r="IP898">
            <v>0</v>
          </cell>
          <cell r="IQ898">
            <v>0</v>
          </cell>
          <cell r="IR898">
            <v>0</v>
          </cell>
          <cell r="IS898">
            <v>0</v>
          </cell>
          <cell r="IT898">
            <v>0</v>
          </cell>
          <cell r="IU898">
            <v>0</v>
          </cell>
          <cell r="IV898">
            <v>0</v>
          </cell>
          <cell r="IW898">
            <v>0</v>
          </cell>
          <cell r="IX898">
            <v>0</v>
          </cell>
          <cell r="IY898">
            <v>0</v>
          </cell>
          <cell r="IZ898">
            <v>0</v>
          </cell>
          <cell r="JA898">
            <v>0</v>
          </cell>
          <cell r="JB898">
            <v>0</v>
          </cell>
          <cell r="JC898">
            <v>0</v>
          </cell>
          <cell r="JD898">
            <v>0</v>
          </cell>
          <cell r="JE898">
            <v>0</v>
          </cell>
          <cell r="JF898">
            <v>0</v>
          </cell>
          <cell r="JG898">
            <v>0</v>
          </cell>
          <cell r="JH898">
            <v>0</v>
          </cell>
          <cell r="JI898">
            <v>0</v>
          </cell>
          <cell r="JJ898">
            <v>0</v>
          </cell>
          <cell r="JK898">
            <v>0</v>
          </cell>
          <cell r="JL898">
            <v>0</v>
          </cell>
          <cell r="JM898">
            <v>0</v>
          </cell>
          <cell r="JN898">
            <v>0</v>
          </cell>
          <cell r="JO898">
            <v>0</v>
          </cell>
          <cell r="JP898">
            <v>0</v>
          </cell>
          <cell r="JQ898">
            <v>0</v>
          </cell>
        </row>
        <row r="899">
          <cell r="D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  <cell r="EE899">
            <v>0</v>
          </cell>
          <cell r="EF899">
            <v>0</v>
          </cell>
          <cell r="EG899">
            <v>0</v>
          </cell>
          <cell r="EH899">
            <v>0</v>
          </cell>
          <cell r="EI899">
            <v>0</v>
          </cell>
          <cell r="EJ899">
            <v>0</v>
          </cell>
          <cell r="EK899">
            <v>0</v>
          </cell>
          <cell r="EL899">
            <v>0</v>
          </cell>
          <cell r="EM899">
            <v>0</v>
          </cell>
          <cell r="EN899">
            <v>0</v>
          </cell>
          <cell r="EO899">
            <v>0</v>
          </cell>
          <cell r="EP899">
            <v>0</v>
          </cell>
          <cell r="EQ899">
            <v>0</v>
          </cell>
          <cell r="ER899">
            <v>0</v>
          </cell>
          <cell r="ES899">
            <v>0</v>
          </cell>
          <cell r="ET899">
            <v>0</v>
          </cell>
          <cell r="EU899">
            <v>0</v>
          </cell>
          <cell r="EV899">
            <v>0</v>
          </cell>
          <cell r="EW899">
            <v>0</v>
          </cell>
          <cell r="EX899">
            <v>0</v>
          </cell>
          <cell r="EY899">
            <v>0</v>
          </cell>
          <cell r="EZ899">
            <v>0</v>
          </cell>
          <cell r="FA899">
            <v>0</v>
          </cell>
          <cell r="FB899">
            <v>0</v>
          </cell>
          <cell r="FC899">
            <v>0</v>
          </cell>
          <cell r="FD899">
            <v>0</v>
          </cell>
          <cell r="FE899">
            <v>0</v>
          </cell>
          <cell r="FF899">
            <v>0</v>
          </cell>
          <cell r="FG899">
            <v>0</v>
          </cell>
          <cell r="FH899">
            <v>0</v>
          </cell>
          <cell r="FI899">
            <v>0</v>
          </cell>
          <cell r="FJ899">
            <v>0</v>
          </cell>
          <cell r="FK899">
            <v>0</v>
          </cell>
          <cell r="FL899">
            <v>0</v>
          </cell>
          <cell r="FM899">
            <v>0</v>
          </cell>
          <cell r="FN899">
            <v>0</v>
          </cell>
          <cell r="FO899">
            <v>0</v>
          </cell>
          <cell r="FP899">
            <v>0</v>
          </cell>
          <cell r="FQ899">
            <v>0</v>
          </cell>
          <cell r="FR899">
            <v>0</v>
          </cell>
          <cell r="FS899">
            <v>0</v>
          </cell>
          <cell r="FT899">
            <v>0</v>
          </cell>
          <cell r="FU899">
            <v>0</v>
          </cell>
          <cell r="FV899">
            <v>0</v>
          </cell>
          <cell r="FW899">
            <v>0</v>
          </cell>
          <cell r="FX899">
            <v>0</v>
          </cell>
          <cell r="FY899">
            <v>0</v>
          </cell>
          <cell r="FZ899">
            <v>0</v>
          </cell>
          <cell r="GA899">
            <v>0</v>
          </cell>
          <cell r="GB899">
            <v>0</v>
          </cell>
          <cell r="GC899">
            <v>0</v>
          </cell>
          <cell r="GD899">
            <v>0</v>
          </cell>
          <cell r="GE899">
            <v>0</v>
          </cell>
          <cell r="GF899">
            <v>0</v>
          </cell>
          <cell r="GG899">
            <v>0</v>
          </cell>
          <cell r="GH899">
            <v>0</v>
          </cell>
          <cell r="GI899">
            <v>0</v>
          </cell>
          <cell r="GJ899">
            <v>0</v>
          </cell>
          <cell r="GK899">
            <v>0</v>
          </cell>
          <cell r="GL899">
            <v>0</v>
          </cell>
          <cell r="GM899">
            <v>0</v>
          </cell>
          <cell r="GN899">
            <v>0</v>
          </cell>
          <cell r="GO899">
            <v>0</v>
          </cell>
          <cell r="GP899">
            <v>0</v>
          </cell>
          <cell r="GQ899">
            <v>0</v>
          </cell>
          <cell r="GR899">
            <v>0</v>
          </cell>
          <cell r="GS899">
            <v>0</v>
          </cell>
          <cell r="GT899">
            <v>0</v>
          </cell>
          <cell r="GU899">
            <v>0</v>
          </cell>
          <cell r="GV899">
            <v>0</v>
          </cell>
          <cell r="GW899">
            <v>0</v>
          </cell>
          <cell r="GX899">
            <v>0</v>
          </cell>
          <cell r="GY899">
            <v>0</v>
          </cell>
          <cell r="GZ899">
            <v>0</v>
          </cell>
          <cell r="HA899">
            <v>0</v>
          </cell>
          <cell r="HB899">
            <v>0</v>
          </cell>
          <cell r="HC899">
            <v>0</v>
          </cell>
          <cell r="HD899">
            <v>0</v>
          </cell>
          <cell r="HE899">
            <v>0</v>
          </cell>
          <cell r="HF899">
            <v>0</v>
          </cell>
          <cell r="HG899">
            <v>0</v>
          </cell>
          <cell r="HH899">
            <v>0</v>
          </cell>
          <cell r="HI899">
            <v>0</v>
          </cell>
          <cell r="HJ899">
            <v>0</v>
          </cell>
          <cell r="HK899">
            <v>0</v>
          </cell>
          <cell r="HL899">
            <v>0</v>
          </cell>
          <cell r="HM899">
            <v>0</v>
          </cell>
          <cell r="HN899">
            <v>0</v>
          </cell>
          <cell r="HO899">
            <v>0</v>
          </cell>
          <cell r="HP899">
            <v>0</v>
          </cell>
          <cell r="HQ899">
            <v>0</v>
          </cell>
          <cell r="HR899">
            <v>0</v>
          </cell>
          <cell r="HS899">
            <v>0</v>
          </cell>
          <cell r="HT899">
            <v>0</v>
          </cell>
          <cell r="HU899">
            <v>0</v>
          </cell>
          <cell r="HV899">
            <v>0</v>
          </cell>
          <cell r="HW899">
            <v>0</v>
          </cell>
          <cell r="HX899">
            <v>0</v>
          </cell>
          <cell r="HY899">
            <v>0</v>
          </cell>
          <cell r="HZ899">
            <v>0</v>
          </cell>
          <cell r="IA899">
            <v>0</v>
          </cell>
          <cell r="IB899">
            <v>0</v>
          </cell>
          <cell r="IC899">
            <v>0</v>
          </cell>
          <cell r="ID899">
            <v>0</v>
          </cell>
          <cell r="IE899">
            <v>0</v>
          </cell>
          <cell r="IF899">
            <v>0</v>
          </cell>
          <cell r="IG899">
            <v>0</v>
          </cell>
          <cell r="IH899">
            <v>0</v>
          </cell>
          <cell r="II899">
            <v>0</v>
          </cell>
          <cell r="IJ899">
            <v>0</v>
          </cell>
          <cell r="IK899">
            <v>0</v>
          </cell>
          <cell r="IL899">
            <v>0</v>
          </cell>
          <cell r="IM899">
            <v>0</v>
          </cell>
          <cell r="IN899">
            <v>0</v>
          </cell>
          <cell r="IO899">
            <v>0</v>
          </cell>
          <cell r="IP899">
            <v>0</v>
          </cell>
          <cell r="IQ899">
            <v>0</v>
          </cell>
          <cell r="IR899">
            <v>0</v>
          </cell>
          <cell r="IS899">
            <v>0</v>
          </cell>
          <cell r="IT899">
            <v>0</v>
          </cell>
          <cell r="IU899">
            <v>0</v>
          </cell>
          <cell r="IV899">
            <v>0</v>
          </cell>
          <cell r="IW899">
            <v>0</v>
          </cell>
          <cell r="IX899">
            <v>0</v>
          </cell>
          <cell r="IY899">
            <v>0</v>
          </cell>
          <cell r="IZ899">
            <v>0</v>
          </cell>
          <cell r="JA899">
            <v>0</v>
          </cell>
          <cell r="JB899">
            <v>0</v>
          </cell>
          <cell r="JC899">
            <v>0</v>
          </cell>
          <cell r="JD899">
            <v>0</v>
          </cell>
          <cell r="JE899">
            <v>0</v>
          </cell>
          <cell r="JF899">
            <v>0</v>
          </cell>
          <cell r="JG899">
            <v>0</v>
          </cell>
          <cell r="JH899">
            <v>0</v>
          </cell>
          <cell r="JI899">
            <v>0</v>
          </cell>
          <cell r="JJ899">
            <v>0</v>
          </cell>
          <cell r="JK899">
            <v>0</v>
          </cell>
          <cell r="JL899">
            <v>0</v>
          </cell>
          <cell r="JM899">
            <v>0</v>
          </cell>
          <cell r="JN899">
            <v>0</v>
          </cell>
          <cell r="JO899">
            <v>0</v>
          </cell>
          <cell r="JP899">
            <v>0</v>
          </cell>
          <cell r="JQ899">
            <v>0</v>
          </cell>
        </row>
        <row r="900">
          <cell r="D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  <cell r="EE900">
            <v>0</v>
          </cell>
          <cell r="EF900">
            <v>0</v>
          </cell>
          <cell r="EG900">
            <v>0</v>
          </cell>
          <cell r="EH900">
            <v>0</v>
          </cell>
          <cell r="EI900">
            <v>0</v>
          </cell>
          <cell r="EJ900">
            <v>0</v>
          </cell>
          <cell r="EK900">
            <v>0</v>
          </cell>
          <cell r="EL900">
            <v>0</v>
          </cell>
          <cell r="EM900">
            <v>0</v>
          </cell>
          <cell r="EN900">
            <v>0</v>
          </cell>
          <cell r="EO900">
            <v>0</v>
          </cell>
          <cell r="EP900">
            <v>0</v>
          </cell>
          <cell r="EQ900">
            <v>0</v>
          </cell>
          <cell r="ER900">
            <v>0</v>
          </cell>
          <cell r="ES900">
            <v>0</v>
          </cell>
          <cell r="ET900">
            <v>0</v>
          </cell>
          <cell r="EU900">
            <v>0</v>
          </cell>
          <cell r="EV900">
            <v>0</v>
          </cell>
          <cell r="EW900">
            <v>0</v>
          </cell>
          <cell r="EX900">
            <v>0</v>
          </cell>
          <cell r="EY900">
            <v>0</v>
          </cell>
          <cell r="EZ900">
            <v>0</v>
          </cell>
          <cell r="FA900">
            <v>0</v>
          </cell>
          <cell r="FB900">
            <v>0</v>
          </cell>
          <cell r="FC900">
            <v>0</v>
          </cell>
          <cell r="FD900">
            <v>0</v>
          </cell>
          <cell r="FE900">
            <v>0</v>
          </cell>
          <cell r="FF900">
            <v>0</v>
          </cell>
          <cell r="FG900">
            <v>0</v>
          </cell>
          <cell r="FH900">
            <v>0</v>
          </cell>
          <cell r="FI900">
            <v>0</v>
          </cell>
          <cell r="FJ900">
            <v>0</v>
          </cell>
          <cell r="FK900">
            <v>0</v>
          </cell>
          <cell r="FL900">
            <v>0</v>
          </cell>
          <cell r="FM900">
            <v>0</v>
          </cell>
          <cell r="FN900">
            <v>0</v>
          </cell>
          <cell r="FO900">
            <v>0</v>
          </cell>
          <cell r="FP900">
            <v>0</v>
          </cell>
          <cell r="FQ900">
            <v>0</v>
          </cell>
          <cell r="FR900">
            <v>0</v>
          </cell>
          <cell r="FS900">
            <v>0</v>
          </cell>
          <cell r="FT900">
            <v>0</v>
          </cell>
          <cell r="FU900">
            <v>0</v>
          </cell>
          <cell r="FV900">
            <v>0</v>
          </cell>
          <cell r="FW900">
            <v>0</v>
          </cell>
          <cell r="FX900">
            <v>0</v>
          </cell>
          <cell r="FY900">
            <v>0</v>
          </cell>
          <cell r="FZ900">
            <v>0</v>
          </cell>
          <cell r="GA900">
            <v>0</v>
          </cell>
          <cell r="GB900">
            <v>0</v>
          </cell>
          <cell r="GC900">
            <v>0</v>
          </cell>
          <cell r="GD900">
            <v>0</v>
          </cell>
          <cell r="GE900">
            <v>0</v>
          </cell>
          <cell r="GF900">
            <v>0</v>
          </cell>
          <cell r="GG900">
            <v>0</v>
          </cell>
          <cell r="GH900">
            <v>0</v>
          </cell>
          <cell r="GI900">
            <v>0</v>
          </cell>
          <cell r="GJ900">
            <v>0</v>
          </cell>
          <cell r="GK900">
            <v>0</v>
          </cell>
          <cell r="GL900">
            <v>0</v>
          </cell>
          <cell r="GM900">
            <v>0</v>
          </cell>
          <cell r="GN900">
            <v>0</v>
          </cell>
          <cell r="GO900">
            <v>0</v>
          </cell>
          <cell r="GP900">
            <v>0</v>
          </cell>
          <cell r="GQ900">
            <v>0</v>
          </cell>
          <cell r="GR900">
            <v>0</v>
          </cell>
          <cell r="GS900">
            <v>0</v>
          </cell>
          <cell r="GT900">
            <v>0</v>
          </cell>
          <cell r="GU900">
            <v>0</v>
          </cell>
          <cell r="GV900">
            <v>0</v>
          </cell>
          <cell r="GW900">
            <v>0</v>
          </cell>
          <cell r="GX900">
            <v>0</v>
          </cell>
          <cell r="GY900">
            <v>0</v>
          </cell>
          <cell r="GZ900">
            <v>0</v>
          </cell>
          <cell r="HA900">
            <v>0</v>
          </cell>
          <cell r="HB900">
            <v>0</v>
          </cell>
          <cell r="HC900">
            <v>0</v>
          </cell>
          <cell r="HD900">
            <v>0</v>
          </cell>
          <cell r="HE900">
            <v>0</v>
          </cell>
          <cell r="HF900">
            <v>0</v>
          </cell>
          <cell r="HG900">
            <v>0</v>
          </cell>
          <cell r="HH900">
            <v>0</v>
          </cell>
          <cell r="HI900">
            <v>0</v>
          </cell>
          <cell r="HJ900">
            <v>0</v>
          </cell>
          <cell r="HK900">
            <v>0</v>
          </cell>
          <cell r="HL900">
            <v>0</v>
          </cell>
          <cell r="HM900">
            <v>0</v>
          </cell>
          <cell r="HN900">
            <v>0</v>
          </cell>
          <cell r="HO900">
            <v>0</v>
          </cell>
          <cell r="HP900">
            <v>0</v>
          </cell>
          <cell r="HQ900">
            <v>0</v>
          </cell>
          <cell r="HR900">
            <v>0</v>
          </cell>
          <cell r="HS900">
            <v>0</v>
          </cell>
          <cell r="HT900">
            <v>0</v>
          </cell>
          <cell r="HU900">
            <v>0</v>
          </cell>
          <cell r="HV900">
            <v>0</v>
          </cell>
          <cell r="HW900">
            <v>0</v>
          </cell>
          <cell r="HX900">
            <v>0</v>
          </cell>
          <cell r="HY900">
            <v>0</v>
          </cell>
          <cell r="HZ900">
            <v>0</v>
          </cell>
          <cell r="IA900">
            <v>0</v>
          </cell>
          <cell r="IB900">
            <v>0</v>
          </cell>
          <cell r="IC900">
            <v>0</v>
          </cell>
          <cell r="ID900">
            <v>0</v>
          </cell>
          <cell r="IE900">
            <v>0</v>
          </cell>
          <cell r="IF900">
            <v>0</v>
          </cell>
          <cell r="IG900">
            <v>0</v>
          </cell>
          <cell r="IH900">
            <v>0</v>
          </cell>
          <cell r="II900">
            <v>0</v>
          </cell>
          <cell r="IJ900">
            <v>0</v>
          </cell>
          <cell r="IK900">
            <v>0</v>
          </cell>
          <cell r="IL900">
            <v>0</v>
          </cell>
          <cell r="IM900">
            <v>0</v>
          </cell>
          <cell r="IN900">
            <v>0</v>
          </cell>
          <cell r="IO900">
            <v>0</v>
          </cell>
          <cell r="IP900">
            <v>0</v>
          </cell>
          <cell r="IQ900">
            <v>0</v>
          </cell>
          <cell r="IR900">
            <v>0</v>
          </cell>
          <cell r="IS900">
            <v>0</v>
          </cell>
          <cell r="IT900">
            <v>0</v>
          </cell>
          <cell r="IU900">
            <v>0</v>
          </cell>
          <cell r="IV900">
            <v>0</v>
          </cell>
          <cell r="IW900">
            <v>0</v>
          </cell>
          <cell r="IX900">
            <v>0</v>
          </cell>
          <cell r="IY900">
            <v>0</v>
          </cell>
          <cell r="IZ900">
            <v>0</v>
          </cell>
          <cell r="JA900">
            <v>0</v>
          </cell>
          <cell r="JB900">
            <v>0</v>
          </cell>
          <cell r="JC900">
            <v>0</v>
          </cell>
          <cell r="JD900">
            <v>0</v>
          </cell>
          <cell r="JE900">
            <v>0</v>
          </cell>
          <cell r="JF900">
            <v>0</v>
          </cell>
          <cell r="JG900">
            <v>0</v>
          </cell>
          <cell r="JH900">
            <v>0</v>
          </cell>
          <cell r="JI900">
            <v>0</v>
          </cell>
          <cell r="JJ900">
            <v>0</v>
          </cell>
          <cell r="JK900">
            <v>0</v>
          </cell>
          <cell r="JL900">
            <v>0</v>
          </cell>
          <cell r="JM900">
            <v>0</v>
          </cell>
          <cell r="JN900">
            <v>0</v>
          </cell>
          <cell r="JO900">
            <v>0</v>
          </cell>
          <cell r="JP900">
            <v>0</v>
          </cell>
          <cell r="JQ900">
            <v>0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  <cell r="EE901">
            <v>0</v>
          </cell>
          <cell r="EF901">
            <v>0</v>
          </cell>
          <cell r="EG901">
            <v>0</v>
          </cell>
          <cell r="EH901">
            <v>0</v>
          </cell>
          <cell r="EI901">
            <v>0</v>
          </cell>
          <cell r="EJ901">
            <v>0</v>
          </cell>
          <cell r="EK901">
            <v>0</v>
          </cell>
          <cell r="EL901">
            <v>0</v>
          </cell>
          <cell r="EM901">
            <v>0</v>
          </cell>
          <cell r="EN901">
            <v>0</v>
          </cell>
          <cell r="EO901">
            <v>0</v>
          </cell>
          <cell r="EP901">
            <v>0</v>
          </cell>
          <cell r="EQ901">
            <v>0</v>
          </cell>
          <cell r="ER901">
            <v>0</v>
          </cell>
          <cell r="ES901">
            <v>0</v>
          </cell>
          <cell r="ET901">
            <v>0</v>
          </cell>
          <cell r="EU901">
            <v>0</v>
          </cell>
          <cell r="EV901">
            <v>0</v>
          </cell>
          <cell r="EW901">
            <v>0</v>
          </cell>
          <cell r="EX901">
            <v>0</v>
          </cell>
          <cell r="EY901">
            <v>0</v>
          </cell>
          <cell r="EZ901">
            <v>0</v>
          </cell>
          <cell r="FA901">
            <v>0</v>
          </cell>
          <cell r="FB901">
            <v>0</v>
          </cell>
          <cell r="FC901">
            <v>0</v>
          </cell>
          <cell r="FD901">
            <v>0</v>
          </cell>
          <cell r="FE901">
            <v>0</v>
          </cell>
          <cell r="FF901">
            <v>0</v>
          </cell>
          <cell r="FG901">
            <v>0</v>
          </cell>
          <cell r="FH901">
            <v>0</v>
          </cell>
          <cell r="FI901">
            <v>0</v>
          </cell>
          <cell r="FJ901">
            <v>0</v>
          </cell>
          <cell r="FK901">
            <v>0</v>
          </cell>
          <cell r="FL901">
            <v>0</v>
          </cell>
          <cell r="FM901">
            <v>0</v>
          </cell>
          <cell r="FN901">
            <v>0</v>
          </cell>
          <cell r="FO901">
            <v>0</v>
          </cell>
          <cell r="FP901">
            <v>0</v>
          </cell>
          <cell r="FQ901">
            <v>0</v>
          </cell>
          <cell r="FR901">
            <v>0</v>
          </cell>
          <cell r="FS901">
            <v>0</v>
          </cell>
          <cell r="FT901">
            <v>0</v>
          </cell>
          <cell r="FU901">
            <v>0</v>
          </cell>
          <cell r="FV901">
            <v>0</v>
          </cell>
          <cell r="FW901">
            <v>0</v>
          </cell>
          <cell r="FX901">
            <v>0</v>
          </cell>
          <cell r="FY901">
            <v>0</v>
          </cell>
          <cell r="FZ901">
            <v>0</v>
          </cell>
          <cell r="GA901">
            <v>0</v>
          </cell>
          <cell r="GB901">
            <v>0</v>
          </cell>
          <cell r="GC901">
            <v>0</v>
          </cell>
          <cell r="GD901">
            <v>0</v>
          </cell>
          <cell r="GE901">
            <v>0</v>
          </cell>
          <cell r="GF901">
            <v>0</v>
          </cell>
          <cell r="GG901">
            <v>0</v>
          </cell>
          <cell r="GH901">
            <v>0</v>
          </cell>
          <cell r="GI901">
            <v>0</v>
          </cell>
          <cell r="GJ901">
            <v>0</v>
          </cell>
          <cell r="GK901">
            <v>0</v>
          </cell>
          <cell r="GL901">
            <v>0</v>
          </cell>
          <cell r="GM901">
            <v>0</v>
          </cell>
          <cell r="GN901">
            <v>0</v>
          </cell>
          <cell r="GO901">
            <v>0</v>
          </cell>
          <cell r="GP901">
            <v>0</v>
          </cell>
          <cell r="GQ901">
            <v>0</v>
          </cell>
          <cell r="GR901">
            <v>0</v>
          </cell>
          <cell r="GS901">
            <v>0</v>
          </cell>
          <cell r="GT901">
            <v>0</v>
          </cell>
          <cell r="GU901">
            <v>0</v>
          </cell>
          <cell r="GV901">
            <v>0</v>
          </cell>
          <cell r="GW901">
            <v>0</v>
          </cell>
          <cell r="GX901">
            <v>0</v>
          </cell>
          <cell r="GY901">
            <v>0</v>
          </cell>
          <cell r="GZ901">
            <v>0</v>
          </cell>
          <cell r="HA901">
            <v>0</v>
          </cell>
          <cell r="HB901">
            <v>0</v>
          </cell>
          <cell r="HC901">
            <v>0</v>
          </cell>
          <cell r="HD901">
            <v>0</v>
          </cell>
          <cell r="HE901">
            <v>0</v>
          </cell>
          <cell r="HF901">
            <v>0</v>
          </cell>
          <cell r="HG901">
            <v>0</v>
          </cell>
          <cell r="HH901">
            <v>0</v>
          </cell>
          <cell r="HI901">
            <v>0</v>
          </cell>
          <cell r="HJ901">
            <v>0</v>
          </cell>
          <cell r="HK901">
            <v>0</v>
          </cell>
          <cell r="HL901">
            <v>0</v>
          </cell>
          <cell r="HM901">
            <v>0</v>
          </cell>
          <cell r="HN901">
            <v>0</v>
          </cell>
          <cell r="HO901">
            <v>0</v>
          </cell>
          <cell r="HP901">
            <v>0</v>
          </cell>
          <cell r="HQ901">
            <v>0</v>
          </cell>
          <cell r="HR901">
            <v>0</v>
          </cell>
          <cell r="HS901">
            <v>0</v>
          </cell>
          <cell r="HT901">
            <v>0</v>
          </cell>
          <cell r="HU901">
            <v>0</v>
          </cell>
          <cell r="HV901">
            <v>0</v>
          </cell>
          <cell r="HW901">
            <v>0</v>
          </cell>
          <cell r="HX901">
            <v>0</v>
          </cell>
          <cell r="HY901">
            <v>0</v>
          </cell>
          <cell r="HZ901">
            <v>0</v>
          </cell>
          <cell r="IA901">
            <v>0</v>
          </cell>
          <cell r="IB901">
            <v>0</v>
          </cell>
          <cell r="IC901">
            <v>0</v>
          </cell>
          <cell r="ID901">
            <v>0</v>
          </cell>
          <cell r="IE901">
            <v>0</v>
          </cell>
          <cell r="IF901">
            <v>0</v>
          </cell>
          <cell r="IG901">
            <v>0</v>
          </cell>
          <cell r="IH901">
            <v>0</v>
          </cell>
          <cell r="II901">
            <v>0</v>
          </cell>
          <cell r="IJ901">
            <v>0</v>
          </cell>
          <cell r="IK901">
            <v>0</v>
          </cell>
          <cell r="IL901">
            <v>0</v>
          </cell>
          <cell r="IM901">
            <v>0</v>
          </cell>
          <cell r="IN901">
            <v>0</v>
          </cell>
          <cell r="IO901">
            <v>0</v>
          </cell>
          <cell r="IP901">
            <v>0</v>
          </cell>
          <cell r="IQ901">
            <v>0</v>
          </cell>
          <cell r="IR901">
            <v>0</v>
          </cell>
          <cell r="IS901">
            <v>0</v>
          </cell>
          <cell r="IT901">
            <v>0</v>
          </cell>
          <cell r="IU901">
            <v>0</v>
          </cell>
          <cell r="IV901">
            <v>0</v>
          </cell>
          <cell r="IW901">
            <v>0</v>
          </cell>
          <cell r="IX901">
            <v>0</v>
          </cell>
          <cell r="IY901">
            <v>0</v>
          </cell>
          <cell r="IZ901">
            <v>0</v>
          </cell>
          <cell r="JA901">
            <v>0</v>
          </cell>
          <cell r="JB901">
            <v>0</v>
          </cell>
          <cell r="JC901">
            <v>0</v>
          </cell>
          <cell r="JD901">
            <v>0</v>
          </cell>
          <cell r="JE901">
            <v>0</v>
          </cell>
          <cell r="JF901">
            <v>0</v>
          </cell>
          <cell r="JG901">
            <v>0</v>
          </cell>
          <cell r="JH901">
            <v>0</v>
          </cell>
          <cell r="JI901">
            <v>0</v>
          </cell>
          <cell r="JJ901">
            <v>0</v>
          </cell>
          <cell r="JK901">
            <v>0</v>
          </cell>
          <cell r="JL901">
            <v>0</v>
          </cell>
          <cell r="JM901">
            <v>0</v>
          </cell>
          <cell r="JN901">
            <v>0</v>
          </cell>
          <cell r="JO901">
            <v>0</v>
          </cell>
          <cell r="JP901">
            <v>0</v>
          </cell>
          <cell r="JQ901">
            <v>0</v>
          </cell>
        </row>
        <row r="903">
          <cell r="D903" t="str">
            <v>PV_.PC.COR._.FB_.Millican</v>
          </cell>
          <cell r="F903">
            <v>0</v>
          </cell>
          <cell r="G903">
            <v>0</v>
          </cell>
          <cell r="H903">
            <v>-64.830327170000601</v>
          </cell>
          <cell r="I903">
            <v>-95.287648489998901</v>
          </cell>
          <cell r="J903">
            <v>-2.8250629500034847</v>
          </cell>
          <cell r="K903">
            <v>0</v>
          </cell>
          <cell r="L903">
            <v>0</v>
          </cell>
          <cell r="M903">
            <v>0</v>
          </cell>
          <cell r="N903">
            <v>-33.917866399999184</v>
          </cell>
          <cell r="O903">
            <v>-70.534259719999682</v>
          </cell>
          <cell r="P903">
            <v>0</v>
          </cell>
          <cell r="Q903">
            <v>0</v>
          </cell>
          <cell r="R903">
            <v>-737.56673164002132</v>
          </cell>
          <cell r="S903">
            <v>-24.314432739998665</v>
          </cell>
          <cell r="T903">
            <v>-65.103499610000654</v>
          </cell>
          <cell r="U903">
            <v>-71.741305809997357</v>
          </cell>
          <cell r="V903">
            <v>-141.95410918000016</v>
          </cell>
          <cell r="W903">
            <v>-200.82622190000257</v>
          </cell>
          <cell r="X903">
            <v>-114.85554480000064</v>
          </cell>
          <cell r="Y903">
            <v>0</v>
          </cell>
          <cell r="Z903">
            <v>0</v>
          </cell>
          <cell r="AA903">
            <v>0</v>
          </cell>
          <cell r="AB903">
            <v>-118.77161760000126</v>
          </cell>
          <cell r="AC903">
            <v>0</v>
          </cell>
          <cell r="AD903">
            <v>0</v>
          </cell>
          <cell r="AE903">
            <v>-381.91441200996633</v>
          </cell>
          <cell r="AF903">
            <v>6.1294989999996687</v>
          </cell>
          <cell r="AG903">
            <v>-9.1817172999999457</v>
          </cell>
          <cell r="AH903">
            <v>-98.907110980000652</v>
          </cell>
          <cell r="AI903">
            <v>-255.83462795999912</v>
          </cell>
          <cell r="AJ903">
            <v>-17.697306640002353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0.41003787000045122</v>
          </cell>
          <cell r="AP903">
            <v>0</v>
          </cell>
          <cell r="AQ903">
            <v>-6.8331859999998414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-697.7394116599753</v>
          </cell>
          <cell r="BF903">
            <v>0</v>
          </cell>
          <cell r="BG903">
            <v>0</v>
          </cell>
          <cell r="BH903">
            <v>0</v>
          </cell>
          <cell r="BI903">
            <v>-361.10243542999706</v>
          </cell>
          <cell r="BJ903">
            <v>-336.63697622999825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-232.08569979001186</v>
          </cell>
          <cell r="BS903">
            <v>0</v>
          </cell>
          <cell r="BT903">
            <v>0</v>
          </cell>
          <cell r="BU903">
            <v>-116.01815560999967</v>
          </cell>
          <cell r="BV903">
            <v>-116.06754417999946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-1134.7944889499922</v>
          </cell>
          <cell r="CF903">
            <v>0</v>
          </cell>
          <cell r="CG903">
            <v>0</v>
          </cell>
          <cell r="CH903">
            <v>-86.156049679999342</v>
          </cell>
          <cell r="CI903">
            <v>-164.01086395000129</v>
          </cell>
          <cell r="CJ903">
            <v>-884.62757531999887</v>
          </cell>
          <cell r="CK903">
            <v>0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-424.74276317001204</v>
          </cell>
          <cell r="CS903">
            <v>0</v>
          </cell>
          <cell r="CT903">
            <v>0</v>
          </cell>
          <cell r="CU903">
            <v>-134.39470662999702</v>
          </cell>
          <cell r="CV903">
            <v>-120.00814850999996</v>
          </cell>
          <cell r="CW903">
            <v>0</v>
          </cell>
          <cell r="CX903">
            <v>-170.33990803000415</v>
          </cell>
          <cell r="CY903">
            <v>0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-318.44667884000228</v>
          </cell>
          <cell r="DF903">
            <v>0</v>
          </cell>
          <cell r="DG903">
            <v>0</v>
          </cell>
          <cell r="DH903">
            <v>0</v>
          </cell>
          <cell r="DI903">
            <v>-261.94669626999894</v>
          </cell>
          <cell r="DJ903">
            <v>-56.499982569997883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-660.5360352100106</v>
          </cell>
          <cell r="DS903">
            <v>0</v>
          </cell>
          <cell r="DT903">
            <v>0</v>
          </cell>
          <cell r="DU903">
            <v>-54.17837309999959</v>
          </cell>
          <cell r="DV903">
            <v>-151.01841459999923</v>
          </cell>
          <cell r="DW903">
            <v>-455.33924751000086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  <cell r="EE903">
            <v>-113.2823290299857</v>
          </cell>
          <cell r="EF903">
            <v>0</v>
          </cell>
          <cell r="EG903">
            <v>0</v>
          </cell>
          <cell r="EH903">
            <v>-139.92577066999911</v>
          </cell>
          <cell r="EI903">
            <v>-10.397551960000783</v>
          </cell>
          <cell r="EJ903">
            <v>0</v>
          </cell>
          <cell r="EK903">
            <v>37.040993600003276</v>
          </cell>
          <cell r="EL903">
            <v>0</v>
          </cell>
          <cell r="EM903">
            <v>0</v>
          </cell>
          <cell r="EN903">
            <v>0</v>
          </cell>
          <cell r="EO903">
            <v>0</v>
          </cell>
          <cell r="EP903">
            <v>0</v>
          </cell>
          <cell r="EQ903">
            <v>0</v>
          </cell>
          <cell r="ER903">
            <v>-43.371106290025637</v>
          </cell>
          <cell r="ES903">
            <v>0</v>
          </cell>
          <cell r="ET903">
            <v>0</v>
          </cell>
          <cell r="EU903">
            <v>0</v>
          </cell>
          <cell r="EV903">
            <v>-43.371106289998352</v>
          </cell>
          <cell r="EW903">
            <v>0</v>
          </cell>
          <cell r="EX903">
            <v>0</v>
          </cell>
          <cell r="EY903">
            <v>0</v>
          </cell>
          <cell r="EZ903">
            <v>0</v>
          </cell>
          <cell r="FA903">
            <v>0</v>
          </cell>
          <cell r="FB903">
            <v>0</v>
          </cell>
          <cell r="FC903">
            <v>0</v>
          </cell>
          <cell r="FD903">
            <v>0</v>
          </cell>
          <cell r="FE903">
            <v>-311.44075521998457</v>
          </cell>
          <cell r="FF903">
            <v>0</v>
          </cell>
          <cell r="FG903">
            <v>0</v>
          </cell>
          <cell r="FH903">
            <v>-11.805738200000633</v>
          </cell>
          <cell r="FI903">
            <v>-328.96409880000101</v>
          </cell>
          <cell r="FJ903">
            <v>29.329081780000706</v>
          </cell>
          <cell r="FK903">
            <v>0</v>
          </cell>
          <cell r="FL903">
            <v>0</v>
          </cell>
          <cell r="FM903">
            <v>0</v>
          </cell>
          <cell r="FN903">
            <v>0</v>
          </cell>
          <cell r="FO903">
            <v>0</v>
          </cell>
          <cell r="FP903">
            <v>0</v>
          </cell>
          <cell r="FQ903">
            <v>0</v>
          </cell>
          <cell r="FR903">
            <v>-276.51258788997075</v>
          </cell>
          <cell r="FS903">
            <v>0</v>
          </cell>
          <cell r="FT903">
            <v>0</v>
          </cell>
          <cell r="FU903">
            <v>0</v>
          </cell>
          <cell r="FV903">
            <v>-316.76716304000001</v>
          </cell>
          <cell r="FW903">
            <v>40.254575150001983</v>
          </cell>
          <cell r="FX903">
            <v>0</v>
          </cell>
          <cell r="FY903">
            <v>0</v>
          </cell>
          <cell r="FZ903">
            <v>0</v>
          </cell>
          <cell r="GA903">
            <v>0</v>
          </cell>
          <cell r="GB903">
            <v>0</v>
          </cell>
          <cell r="GC903">
            <v>0</v>
          </cell>
          <cell r="GD903">
            <v>0</v>
          </cell>
          <cell r="GE903">
            <v>-227.4373868900002</v>
          </cell>
          <cell r="GF903">
            <v>0</v>
          </cell>
          <cell r="GG903">
            <v>0</v>
          </cell>
          <cell r="GH903">
            <v>0</v>
          </cell>
          <cell r="GI903">
            <v>-259.88359797999874</v>
          </cell>
          <cell r="GJ903">
            <v>0</v>
          </cell>
          <cell r="GK903">
            <v>32.446211089998542</v>
          </cell>
          <cell r="GL903">
            <v>0</v>
          </cell>
          <cell r="GM903">
            <v>0</v>
          </cell>
          <cell r="GN903">
            <v>0</v>
          </cell>
          <cell r="GO903">
            <v>0</v>
          </cell>
          <cell r="GP903">
            <v>0</v>
          </cell>
          <cell r="GQ903">
            <v>0</v>
          </cell>
          <cell r="GR903">
            <v>0</v>
          </cell>
          <cell r="GS903">
            <v>0</v>
          </cell>
          <cell r="GT903">
            <v>0</v>
          </cell>
          <cell r="GU903">
            <v>0</v>
          </cell>
          <cell r="GV903">
            <v>0</v>
          </cell>
          <cell r="GW903">
            <v>0</v>
          </cell>
          <cell r="GX903">
            <v>0</v>
          </cell>
          <cell r="GY903">
            <v>0</v>
          </cell>
          <cell r="GZ903">
            <v>0</v>
          </cell>
          <cell r="HA903">
            <v>0</v>
          </cell>
          <cell r="HB903">
            <v>0</v>
          </cell>
          <cell r="HC903">
            <v>0</v>
          </cell>
          <cell r="HD903">
            <v>0</v>
          </cell>
          <cell r="HE903">
            <v>0</v>
          </cell>
          <cell r="HF903">
            <v>0</v>
          </cell>
          <cell r="HG903">
            <v>0</v>
          </cell>
          <cell r="HH903">
            <v>0</v>
          </cell>
          <cell r="HI903">
            <v>0</v>
          </cell>
          <cell r="HJ903">
            <v>0</v>
          </cell>
          <cell r="HK903">
            <v>0</v>
          </cell>
          <cell r="HL903">
            <v>0</v>
          </cell>
          <cell r="HM903">
            <v>0</v>
          </cell>
          <cell r="HN903">
            <v>0</v>
          </cell>
          <cell r="HO903">
            <v>0</v>
          </cell>
          <cell r="HP903">
            <v>0</v>
          </cell>
          <cell r="HQ903">
            <v>0</v>
          </cell>
          <cell r="HR903">
            <v>0</v>
          </cell>
          <cell r="HS903">
            <v>0</v>
          </cell>
          <cell r="HT903">
            <v>0</v>
          </cell>
          <cell r="HU903">
            <v>0</v>
          </cell>
          <cell r="HV903">
            <v>0</v>
          </cell>
          <cell r="HW903">
            <v>0</v>
          </cell>
          <cell r="HX903">
            <v>0</v>
          </cell>
          <cell r="HY903">
            <v>0</v>
          </cell>
          <cell r="HZ903">
            <v>0</v>
          </cell>
          <cell r="IA903">
            <v>0</v>
          </cell>
          <cell r="IB903">
            <v>0</v>
          </cell>
          <cell r="IC903">
            <v>0</v>
          </cell>
          <cell r="ID903">
            <v>0</v>
          </cell>
          <cell r="IE903">
            <v>0</v>
          </cell>
          <cell r="IF903">
            <v>0</v>
          </cell>
          <cell r="IG903">
            <v>0</v>
          </cell>
          <cell r="IH903">
            <v>0</v>
          </cell>
          <cell r="II903">
            <v>0</v>
          </cell>
          <cell r="IJ903">
            <v>0</v>
          </cell>
          <cell r="IK903">
            <v>0</v>
          </cell>
          <cell r="IL903">
            <v>0</v>
          </cell>
          <cell r="IM903">
            <v>0</v>
          </cell>
          <cell r="IN903">
            <v>0</v>
          </cell>
          <cell r="IO903">
            <v>0</v>
          </cell>
          <cell r="IP903">
            <v>0</v>
          </cell>
          <cell r="IQ903">
            <v>0</v>
          </cell>
          <cell r="IR903">
            <v>0</v>
          </cell>
          <cell r="IS903">
            <v>0</v>
          </cell>
          <cell r="IT903">
            <v>0</v>
          </cell>
          <cell r="IU903">
            <v>0</v>
          </cell>
          <cell r="IV903">
            <v>0</v>
          </cell>
          <cell r="IW903">
            <v>0</v>
          </cell>
          <cell r="IX903">
            <v>0</v>
          </cell>
          <cell r="IY903">
            <v>0</v>
          </cell>
          <cell r="IZ903">
            <v>0</v>
          </cell>
          <cell r="JA903">
            <v>0</v>
          </cell>
          <cell r="JB903">
            <v>0</v>
          </cell>
          <cell r="JC903">
            <v>0</v>
          </cell>
          <cell r="JD903">
            <v>0</v>
          </cell>
          <cell r="JE903">
            <v>0</v>
          </cell>
          <cell r="JF903">
            <v>0</v>
          </cell>
          <cell r="JG903">
            <v>0</v>
          </cell>
          <cell r="JH903">
            <v>0</v>
          </cell>
          <cell r="JI903">
            <v>0</v>
          </cell>
          <cell r="JJ903">
            <v>0</v>
          </cell>
          <cell r="JK903">
            <v>0</v>
          </cell>
          <cell r="JL903">
            <v>0</v>
          </cell>
          <cell r="JM903">
            <v>0</v>
          </cell>
          <cell r="JN903">
            <v>0</v>
          </cell>
          <cell r="JO903">
            <v>0</v>
          </cell>
          <cell r="JP903">
            <v>0</v>
          </cell>
          <cell r="JQ903">
            <v>0</v>
          </cell>
        </row>
        <row r="904">
          <cell r="D904" t="str">
            <v>PV_.PC.COR._.FB_.Prineville</v>
          </cell>
          <cell r="F904">
            <v>0</v>
          </cell>
          <cell r="G904">
            <v>0</v>
          </cell>
          <cell r="H904">
            <v>-4.9097725199990236</v>
          </cell>
          <cell r="I904">
            <v>-72.633089440005278</v>
          </cell>
          <cell r="J904">
            <v>-40.150404530000742</v>
          </cell>
          <cell r="K904">
            <v>0</v>
          </cell>
          <cell r="L904">
            <v>0</v>
          </cell>
          <cell r="M904">
            <v>0</v>
          </cell>
          <cell r="N904">
            <v>-7.9766351700000087</v>
          </cell>
          <cell r="O904">
            <v>-111.50325712000085</v>
          </cell>
          <cell r="P904">
            <v>0</v>
          </cell>
          <cell r="Q904">
            <v>0</v>
          </cell>
          <cell r="R904">
            <v>-346.97918481999659</v>
          </cell>
          <cell r="S904">
            <v>-26.757687169999826</v>
          </cell>
          <cell r="T904">
            <v>0</v>
          </cell>
          <cell r="U904">
            <v>-21.63428654999916</v>
          </cell>
          <cell r="V904">
            <v>-141.86006692000046</v>
          </cell>
          <cell r="W904">
            <v>32.164927950001584</v>
          </cell>
          <cell r="X904">
            <v>-122.44051756000044</v>
          </cell>
          <cell r="Y904">
            <v>0</v>
          </cell>
          <cell r="Z904">
            <v>0</v>
          </cell>
          <cell r="AA904">
            <v>0</v>
          </cell>
          <cell r="AB904">
            <v>-66.451554569999644</v>
          </cell>
          <cell r="AC904">
            <v>0</v>
          </cell>
          <cell r="AD904">
            <v>0</v>
          </cell>
          <cell r="AE904">
            <v>-188.4251910400053</v>
          </cell>
          <cell r="AF904">
            <v>7.8699438700000428</v>
          </cell>
          <cell r="AG904">
            <v>-5.0689562099996692</v>
          </cell>
          <cell r="AH904">
            <v>-23.44801735999954</v>
          </cell>
          <cell r="AI904">
            <v>-112.77576219000002</v>
          </cell>
          <cell r="AJ904">
            <v>-27.554899510001633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-17.909935669999868</v>
          </cell>
          <cell r="AP904">
            <v>0</v>
          </cell>
          <cell r="AQ904">
            <v>-9.5375639700000647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-486.41851339999994</v>
          </cell>
          <cell r="BF904">
            <v>0</v>
          </cell>
          <cell r="BG904">
            <v>0</v>
          </cell>
          <cell r="BH904">
            <v>0</v>
          </cell>
          <cell r="BI904">
            <v>-291.79789128999801</v>
          </cell>
          <cell r="BJ904">
            <v>-180.71299791999991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-13.907624189999297</v>
          </cell>
          <cell r="BP904">
            <v>0</v>
          </cell>
          <cell r="BQ904">
            <v>0</v>
          </cell>
          <cell r="BR904">
            <v>-202.75601620000089</v>
          </cell>
          <cell r="BS904">
            <v>0</v>
          </cell>
          <cell r="BT904">
            <v>-27.786613150000449</v>
          </cell>
          <cell r="BU904">
            <v>-96.264386040000318</v>
          </cell>
          <cell r="BV904">
            <v>-51.839055550001831</v>
          </cell>
          <cell r="BW904">
            <v>-26.865961460000108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-743.01788318998297</v>
          </cell>
          <cell r="CF904">
            <v>0</v>
          </cell>
          <cell r="CG904">
            <v>0</v>
          </cell>
          <cell r="CH904">
            <v>-46.467778420000286</v>
          </cell>
          <cell r="CI904">
            <v>-116.69696771000235</v>
          </cell>
          <cell r="CJ904">
            <v>-579.85313705999943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-334.40652605000651</v>
          </cell>
          <cell r="CS904">
            <v>0</v>
          </cell>
          <cell r="CT904">
            <v>0</v>
          </cell>
          <cell r="CU904">
            <v>-70.896588010000414</v>
          </cell>
          <cell r="CV904">
            <v>-69.550494579999395</v>
          </cell>
          <cell r="CW904">
            <v>0</v>
          </cell>
          <cell r="CX904">
            <v>-193.95944345999851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-241.24210459001188</v>
          </cell>
          <cell r="DF904">
            <v>0</v>
          </cell>
          <cell r="DG904">
            <v>0</v>
          </cell>
          <cell r="DH904">
            <v>0</v>
          </cell>
          <cell r="DI904">
            <v>-203.76211615000102</v>
          </cell>
          <cell r="DJ904">
            <v>-37.479988440001762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-436.40859646000899</v>
          </cell>
          <cell r="DS904">
            <v>0</v>
          </cell>
          <cell r="DT904">
            <v>0</v>
          </cell>
          <cell r="DU904">
            <v>-45.82162690000041</v>
          </cell>
          <cell r="DV904">
            <v>-89.566451819999202</v>
          </cell>
          <cell r="DW904">
            <v>-301.02051774000029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  <cell r="EE904">
            <v>-89.222641999993357</v>
          </cell>
          <cell r="EF904">
            <v>0</v>
          </cell>
          <cell r="EG904">
            <v>0</v>
          </cell>
          <cell r="EH904">
            <v>-69.842363660000046</v>
          </cell>
          <cell r="EI904">
            <v>17.660715250000067</v>
          </cell>
          <cell r="EJ904">
            <v>0</v>
          </cell>
          <cell r="EK904">
            <v>-37.040993589998834</v>
          </cell>
          <cell r="EL904">
            <v>0</v>
          </cell>
          <cell r="EM904">
            <v>0</v>
          </cell>
          <cell r="EN904">
            <v>0</v>
          </cell>
          <cell r="EO904">
            <v>0</v>
          </cell>
          <cell r="EP904">
            <v>0</v>
          </cell>
          <cell r="EQ904">
            <v>0</v>
          </cell>
          <cell r="ER904">
            <v>2.3198919400019804</v>
          </cell>
          <cell r="ES904">
            <v>0</v>
          </cell>
          <cell r="ET904">
            <v>0</v>
          </cell>
          <cell r="EU904">
            <v>0</v>
          </cell>
          <cell r="EV904">
            <v>2.3198919400010709</v>
          </cell>
          <cell r="EW904">
            <v>0</v>
          </cell>
          <cell r="EX904">
            <v>0</v>
          </cell>
          <cell r="EY904">
            <v>0</v>
          </cell>
          <cell r="EZ904">
            <v>0</v>
          </cell>
          <cell r="FA904">
            <v>0</v>
          </cell>
          <cell r="FB904">
            <v>0</v>
          </cell>
          <cell r="FC904">
            <v>0</v>
          </cell>
          <cell r="FD904">
            <v>0</v>
          </cell>
          <cell r="FE904">
            <v>-201.17323351999221</v>
          </cell>
          <cell r="FF904">
            <v>0</v>
          </cell>
          <cell r="FG904">
            <v>0</v>
          </cell>
          <cell r="FH904">
            <v>11.805738190000739</v>
          </cell>
          <cell r="FI904">
            <v>-183.64988993999941</v>
          </cell>
          <cell r="FJ904">
            <v>-29.329081770001721</v>
          </cell>
          <cell r="FK904">
            <v>0</v>
          </cell>
          <cell r="FL904">
            <v>0</v>
          </cell>
          <cell r="FM904">
            <v>0</v>
          </cell>
          <cell r="FN904">
            <v>0</v>
          </cell>
          <cell r="FO904">
            <v>0</v>
          </cell>
          <cell r="FP904">
            <v>0</v>
          </cell>
          <cell r="FQ904">
            <v>0</v>
          </cell>
          <cell r="FR904">
            <v>-247.73879088000103</v>
          </cell>
          <cell r="FS904">
            <v>0</v>
          </cell>
          <cell r="FT904">
            <v>0</v>
          </cell>
          <cell r="FU904">
            <v>0</v>
          </cell>
          <cell r="FV904">
            <v>-255.83387468000183</v>
          </cell>
          <cell r="FW904">
            <v>8.0950838000007934</v>
          </cell>
          <cell r="FX904">
            <v>0</v>
          </cell>
          <cell r="FY904">
            <v>0</v>
          </cell>
          <cell r="FZ904">
            <v>0</v>
          </cell>
          <cell r="GA904">
            <v>0</v>
          </cell>
          <cell r="GB904">
            <v>0</v>
          </cell>
          <cell r="GC904">
            <v>0</v>
          </cell>
          <cell r="GD904">
            <v>0</v>
          </cell>
          <cell r="GE904">
            <v>-168.51157283000066</v>
          </cell>
          <cell r="GF904">
            <v>0</v>
          </cell>
          <cell r="GG904">
            <v>0</v>
          </cell>
          <cell r="GH904">
            <v>0</v>
          </cell>
          <cell r="GI904">
            <v>-136.06536173999939</v>
          </cell>
          <cell r="GJ904">
            <v>0</v>
          </cell>
          <cell r="GK904">
            <v>-32.446211090000361</v>
          </cell>
          <cell r="GL904">
            <v>0</v>
          </cell>
          <cell r="GM904">
            <v>0</v>
          </cell>
          <cell r="GN904">
            <v>0</v>
          </cell>
          <cell r="GO904">
            <v>0</v>
          </cell>
          <cell r="GP904">
            <v>0</v>
          </cell>
          <cell r="GQ904">
            <v>0</v>
          </cell>
          <cell r="GR904">
            <v>0</v>
          </cell>
          <cell r="GS904">
            <v>0</v>
          </cell>
          <cell r="GT904">
            <v>0</v>
          </cell>
          <cell r="GU904">
            <v>0</v>
          </cell>
          <cell r="GV904">
            <v>0</v>
          </cell>
          <cell r="GW904">
            <v>0</v>
          </cell>
          <cell r="GX904">
            <v>0</v>
          </cell>
          <cell r="GY904">
            <v>0</v>
          </cell>
          <cell r="GZ904">
            <v>0</v>
          </cell>
          <cell r="HA904">
            <v>0</v>
          </cell>
          <cell r="HB904">
            <v>0</v>
          </cell>
          <cell r="HC904">
            <v>0</v>
          </cell>
          <cell r="HD904">
            <v>0</v>
          </cell>
          <cell r="HE904">
            <v>0</v>
          </cell>
          <cell r="HF904">
            <v>0</v>
          </cell>
          <cell r="HG904">
            <v>0</v>
          </cell>
          <cell r="HH904">
            <v>0</v>
          </cell>
          <cell r="HI904">
            <v>0</v>
          </cell>
          <cell r="HJ904">
            <v>0</v>
          </cell>
          <cell r="HK904">
            <v>0</v>
          </cell>
          <cell r="HL904">
            <v>0</v>
          </cell>
          <cell r="HM904">
            <v>0</v>
          </cell>
          <cell r="HN904">
            <v>0</v>
          </cell>
          <cell r="HO904">
            <v>0</v>
          </cell>
          <cell r="HP904">
            <v>0</v>
          </cell>
          <cell r="HQ904">
            <v>0</v>
          </cell>
          <cell r="HR904">
            <v>0</v>
          </cell>
          <cell r="HS904">
            <v>0</v>
          </cell>
          <cell r="HT904">
            <v>0</v>
          </cell>
          <cell r="HU904">
            <v>0</v>
          </cell>
          <cell r="HV904">
            <v>0</v>
          </cell>
          <cell r="HW904">
            <v>0</v>
          </cell>
          <cell r="HX904">
            <v>0</v>
          </cell>
          <cell r="HY904">
            <v>0</v>
          </cell>
          <cell r="HZ904">
            <v>0</v>
          </cell>
          <cell r="IA904">
            <v>0</v>
          </cell>
          <cell r="IB904">
            <v>0</v>
          </cell>
          <cell r="IC904">
            <v>0</v>
          </cell>
          <cell r="ID904">
            <v>0</v>
          </cell>
          <cell r="IE904">
            <v>0</v>
          </cell>
          <cell r="IF904">
            <v>0</v>
          </cell>
          <cell r="IG904">
            <v>0</v>
          </cell>
          <cell r="IH904">
            <v>0</v>
          </cell>
          <cell r="II904">
            <v>0</v>
          </cell>
          <cell r="IJ904">
            <v>0</v>
          </cell>
          <cell r="IK904">
            <v>0</v>
          </cell>
          <cell r="IL904">
            <v>0</v>
          </cell>
          <cell r="IM904">
            <v>0</v>
          </cell>
          <cell r="IN904">
            <v>0</v>
          </cell>
          <cell r="IO904">
            <v>0</v>
          </cell>
          <cell r="IP904">
            <v>0</v>
          </cell>
          <cell r="IQ904">
            <v>0</v>
          </cell>
          <cell r="IR904">
            <v>0</v>
          </cell>
          <cell r="IS904">
            <v>0</v>
          </cell>
          <cell r="IT904">
            <v>0</v>
          </cell>
          <cell r="IU904">
            <v>0</v>
          </cell>
          <cell r="IV904">
            <v>0</v>
          </cell>
          <cell r="IW904">
            <v>0</v>
          </cell>
          <cell r="IX904">
            <v>0</v>
          </cell>
          <cell r="IY904">
            <v>0</v>
          </cell>
          <cell r="IZ904">
            <v>0</v>
          </cell>
          <cell r="JA904">
            <v>0</v>
          </cell>
          <cell r="JB904">
            <v>0</v>
          </cell>
          <cell r="JC904">
            <v>0</v>
          </cell>
          <cell r="JD904">
            <v>0</v>
          </cell>
          <cell r="JE904">
            <v>0</v>
          </cell>
          <cell r="JF904">
            <v>0</v>
          </cell>
          <cell r="JG904">
            <v>0</v>
          </cell>
          <cell r="JH904">
            <v>0</v>
          </cell>
          <cell r="JI904">
            <v>0</v>
          </cell>
          <cell r="JJ904">
            <v>0</v>
          </cell>
          <cell r="JK904">
            <v>0</v>
          </cell>
          <cell r="JL904">
            <v>0</v>
          </cell>
          <cell r="JM904">
            <v>0</v>
          </cell>
          <cell r="JN904">
            <v>0</v>
          </cell>
          <cell r="JO904">
            <v>0</v>
          </cell>
          <cell r="JP904">
            <v>0</v>
          </cell>
          <cell r="JQ904">
            <v>0</v>
          </cell>
        </row>
        <row r="905">
          <cell r="D905" t="str">
            <v>PV_.PC.SOR._.___.Black Cap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  <cell r="EJ905">
            <v>0</v>
          </cell>
          <cell r="EK905">
            <v>0</v>
          </cell>
          <cell r="EL905">
            <v>0</v>
          </cell>
          <cell r="EM905">
            <v>0</v>
          </cell>
          <cell r="EN905">
            <v>0</v>
          </cell>
          <cell r="EO905">
            <v>0</v>
          </cell>
          <cell r="EP905">
            <v>0</v>
          </cell>
          <cell r="EQ905">
            <v>0</v>
          </cell>
          <cell r="ER905">
            <v>0</v>
          </cell>
          <cell r="ES905">
            <v>0</v>
          </cell>
          <cell r="ET905">
            <v>0</v>
          </cell>
          <cell r="EU905">
            <v>0</v>
          </cell>
          <cell r="EV905">
            <v>0</v>
          </cell>
          <cell r="EW905">
            <v>0</v>
          </cell>
          <cell r="EX905">
            <v>0</v>
          </cell>
          <cell r="EY905">
            <v>0</v>
          </cell>
          <cell r="EZ905">
            <v>0</v>
          </cell>
          <cell r="FA905">
            <v>0</v>
          </cell>
          <cell r="FB905">
            <v>0</v>
          </cell>
          <cell r="FC905">
            <v>0</v>
          </cell>
          <cell r="FD905">
            <v>0</v>
          </cell>
          <cell r="FE905">
            <v>0</v>
          </cell>
          <cell r="FF905">
            <v>0</v>
          </cell>
          <cell r="FG905">
            <v>0</v>
          </cell>
          <cell r="FH905">
            <v>0</v>
          </cell>
          <cell r="FI905">
            <v>0</v>
          </cell>
          <cell r="FJ905">
            <v>0</v>
          </cell>
          <cell r="FK905">
            <v>0</v>
          </cell>
          <cell r="FL905">
            <v>0</v>
          </cell>
          <cell r="FM905">
            <v>0</v>
          </cell>
          <cell r="FN905">
            <v>0</v>
          </cell>
          <cell r="FO905">
            <v>0</v>
          </cell>
          <cell r="FP905">
            <v>0</v>
          </cell>
          <cell r="FQ905">
            <v>0</v>
          </cell>
          <cell r="FR905">
            <v>0</v>
          </cell>
          <cell r="FS905">
            <v>0</v>
          </cell>
          <cell r="FT905">
            <v>0</v>
          </cell>
          <cell r="FU905">
            <v>0</v>
          </cell>
          <cell r="FV905">
            <v>0</v>
          </cell>
          <cell r="FW905">
            <v>0</v>
          </cell>
          <cell r="FX905">
            <v>0</v>
          </cell>
          <cell r="FY905">
            <v>0</v>
          </cell>
          <cell r="FZ905">
            <v>0</v>
          </cell>
          <cell r="GA905">
            <v>0</v>
          </cell>
          <cell r="GB905">
            <v>0</v>
          </cell>
          <cell r="GC905">
            <v>0</v>
          </cell>
          <cell r="GD905">
            <v>0</v>
          </cell>
          <cell r="GE905">
            <v>0</v>
          </cell>
          <cell r="GF905">
            <v>0</v>
          </cell>
          <cell r="GG905">
            <v>0</v>
          </cell>
          <cell r="GH905">
            <v>0</v>
          </cell>
          <cell r="GI905">
            <v>0</v>
          </cell>
          <cell r="GJ905">
            <v>0</v>
          </cell>
          <cell r="GK905">
            <v>0</v>
          </cell>
          <cell r="GL905">
            <v>0</v>
          </cell>
          <cell r="GM905">
            <v>0</v>
          </cell>
          <cell r="GN905">
            <v>0</v>
          </cell>
          <cell r="GO905">
            <v>0</v>
          </cell>
          <cell r="GP905">
            <v>0</v>
          </cell>
          <cell r="GQ905">
            <v>0</v>
          </cell>
          <cell r="GR905">
            <v>0</v>
          </cell>
          <cell r="GS905">
            <v>0</v>
          </cell>
          <cell r="GT905">
            <v>0</v>
          </cell>
          <cell r="GU905">
            <v>0</v>
          </cell>
          <cell r="GV905">
            <v>0</v>
          </cell>
          <cell r="GW905">
            <v>0</v>
          </cell>
          <cell r="GX905">
            <v>0</v>
          </cell>
          <cell r="GY905">
            <v>0</v>
          </cell>
          <cell r="GZ905">
            <v>0</v>
          </cell>
          <cell r="HA905">
            <v>0</v>
          </cell>
          <cell r="HB905">
            <v>0</v>
          </cell>
          <cell r="HC905">
            <v>0</v>
          </cell>
          <cell r="HD905">
            <v>0</v>
          </cell>
          <cell r="HE905">
            <v>0</v>
          </cell>
          <cell r="HF905">
            <v>0</v>
          </cell>
          <cell r="HG905">
            <v>0</v>
          </cell>
          <cell r="HH905">
            <v>0</v>
          </cell>
          <cell r="HI905">
            <v>0</v>
          </cell>
          <cell r="HJ905">
            <v>0</v>
          </cell>
          <cell r="HK905">
            <v>0</v>
          </cell>
          <cell r="HL905">
            <v>0</v>
          </cell>
          <cell r="HM905">
            <v>0</v>
          </cell>
          <cell r="HN905">
            <v>0</v>
          </cell>
          <cell r="HO905">
            <v>0</v>
          </cell>
          <cell r="HP905">
            <v>0</v>
          </cell>
          <cell r="HQ905">
            <v>0</v>
          </cell>
          <cell r="HR905">
            <v>0</v>
          </cell>
          <cell r="HS905">
            <v>0</v>
          </cell>
          <cell r="HT905">
            <v>0</v>
          </cell>
          <cell r="HU905">
            <v>0</v>
          </cell>
          <cell r="HV905">
            <v>0</v>
          </cell>
          <cell r="HW905">
            <v>0</v>
          </cell>
          <cell r="HX905">
            <v>0</v>
          </cell>
          <cell r="HY905">
            <v>0</v>
          </cell>
          <cell r="HZ905">
            <v>0</v>
          </cell>
          <cell r="IA905">
            <v>0</v>
          </cell>
          <cell r="IB905">
            <v>0</v>
          </cell>
          <cell r="IC905">
            <v>0</v>
          </cell>
          <cell r="ID905">
            <v>0</v>
          </cell>
          <cell r="IE905">
            <v>0</v>
          </cell>
          <cell r="IF905">
            <v>0</v>
          </cell>
          <cell r="IG905">
            <v>0</v>
          </cell>
          <cell r="IH905">
            <v>0</v>
          </cell>
          <cell r="II905">
            <v>0</v>
          </cell>
          <cell r="IJ905">
            <v>0</v>
          </cell>
          <cell r="IK905">
            <v>0</v>
          </cell>
          <cell r="IL905">
            <v>0</v>
          </cell>
          <cell r="IM905">
            <v>0</v>
          </cell>
          <cell r="IN905">
            <v>0</v>
          </cell>
          <cell r="IO905">
            <v>0</v>
          </cell>
          <cell r="IP905">
            <v>0</v>
          </cell>
          <cell r="IQ905">
            <v>0</v>
          </cell>
          <cell r="IR905">
            <v>0</v>
          </cell>
          <cell r="IS905">
            <v>0</v>
          </cell>
          <cell r="IT905">
            <v>0</v>
          </cell>
          <cell r="IU905">
            <v>0</v>
          </cell>
          <cell r="IV905">
            <v>0</v>
          </cell>
          <cell r="IW905">
            <v>0</v>
          </cell>
          <cell r="IX905">
            <v>0</v>
          </cell>
          <cell r="IY905">
            <v>0</v>
          </cell>
          <cell r="IZ905">
            <v>0</v>
          </cell>
          <cell r="JA905">
            <v>0</v>
          </cell>
          <cell r="JB905">
            <v>0</v>
          </cell>
          <cell r="JC905">
            <v>0</v>
          </cell>
          <cell r="JD905">
            <v>0</v>
          </cell>
          <cell r="JE905">
            <v>0</v>
          </cell>
          <cell r="JF905">
            <v>0</v>
          </cell>
          <cell r="JG905">
            <v>0</v>
          </cell>
          <cell r="JH905">
            <v>0</v>
          </cell>
          <cell r="JI905">
            <v>0</v>
          </cell>
          <cell r="JJ905">
            <v>0</v>
          </cell>
          <cell r="JK905">
            <v>0</v>
          </cell>
          <cell r="JL905">
            <v>0</v>
          </cell>
          <cell r="JM905">
            <v>0</v>
          </cell>
          <cell r="JN905">
            <v>0</v>
          </cell>
          <cell r="JO905">
            <v>0</v>
          </cell>
          <cell r="JP905">
            <v>0</v>
          </cell>
          <cell r="JQ905">
            <v>0</v>
          </cell>
        </row>
        <row r="906">
          <cell r="D906" t="str">
            <v>PV_.PC.SOR._.___.Old Mill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  <cell r="EE906">
            <v>0</v>
          </cell>
          <cell r="EF906">
            <v>0</v>
          </cell>
          <cell r="EG906">
            <v>0</v>
          </cell>
          <cell r="EH906">
            <v>0</v>
          </cell>
          <cell r="EI906">
            <v>0</v>
          </cell>
          <cell r="EJ906">
            <v>0</v>
          </cell>
          <cell r="EK906">
            <v>0</v>
          </cell>
          <cell r="EL906">
            <v>0</v>
          </cell>
          <cell r="EM906">
            <v>0</v>
          </cell>
          <cell r="EN906">
            <v>0</v>
          </cell>
          <cell r="EO906">
            <v>0</v>
          </cell>
          <cell r="EP906">
            <v>0</v>
          </cell>
          <cell r="EQ906">
            <v>0</v>
          </cell>
          <cell r="ER906">
            <v>0</v>
          </cell>
          <cell r="ES906">
            <v>0</v>
          </cell>
          <cell r="ET906">
            <v>0</v>
          </cell>
          <cell r="EU906">
            <v>0</v>
          </cell>
          <cell r="EV906">
            <v>0</v>
          </cell>
          <cell r="EW906">
            <v>0</v>
          </cell>
          <cell r="EX906">
            <v>0</v>
          </cell>
          <cell r="EY906">
            <v>0</v>
          </cell>
          <cell r="EZ906">
            <v>0</v>
          </cell>
          <cell r="FA906">
            <v>0</v>
          </cell>
          <cell r="FB906">
            <v>0</v>
          </cell>
          <cell r="FC906">
            <v>0</v>
          </cell>
          <cell r="FD906">
            <v>0</v>
          </cell>
          <cell r="FE906">
            <v>0</v>
          </cell>
          <cell r="FF906">
            <v>0</v>
          </cell>
          <cell r="FG906">
            <v>0</v>
          </cell>
          <cell r="FH906">
            <v>0</v>
          </cell>
          <cell r="FI906">
            <v>0</v>
          </cell>
          <cell r="FJ906">
            <v>0</v>
          </cell>
          <cell r="FK906">
            <v>0</v>
          </cell>
          <cell r="FL906">
            <v>0</v>
          </cell>
          <cell r="FM906">
            <v>0</v>
          </cell>
          <cell r="FN906">
            <v>0</v>
          </cell>
          <cell r="FO906">
            <v>0</v>
          </cell>
          <cell r="FP906">
            <v>0</v>
          </cell>
          <cell r="FQ906">
            <v>0</v>
          </cell>
          <cell r="FR906">
            <v>0</v>
          </cell>
          <cell r="FS906">
            <v>0</v>
          </cell>
          <cell r="FT906">
            <v>0</v>
          </cell>
          <cell r="FU906">
            <v>0</v>
          </cell>
          <cell r="FV906">
            <v>0</v>
          </cell>
          <cell r="FW906">
            <v>0</v>
          </cell>
          <cell r="FX906">
            <v>0</v>
          </cell>
          <cell r="FY906">
            <v>0</v>
          </cell>
          <cell r="FZ906">
            <v>0</v>
          </cell>
          <cell r="GA906">
            <v>0</v>
          </cell>
          <cell r="GB906">
            <v>0</v>
          </cell>
          <cell r="GC906">
            <v>0</v>
          </cell>
          <cell r="GD906">
            <v>0</v>
          </cell>
          <cell r="GE906">
            <v>0</v>
          </cell>
          <cell r="GF906">
            <v>0</v>
          </cell>
          <cell r="GG906">
            <v>0</v>
          </cell>
          <cell r="GH906">
            <v>0</v>
          </cell>
          <cell r="GI906">
            <v>0</v>
          </cell>
          <cell r="GJ906">
            <v>0</v>
          </cell>
          <cell r="GK906">
            <v>0</v>
          </cell>
          <cell r="GL906">
            <v>0</v>
          </cell>
          <cell r="GM906">
            <v>0</v>
          </cell>
          <cell r="GN906">
            <v>0</v>
          </cell>
          <cell r="GO906">
            <v>0</v>
          </cell>
          <cell r="GP906">
            <v>0</v>
          </cell>
          <cell r="GQ906">
            <v>0</v>
          </cell>
          <cell r="GR906">
            <v>0</v>
          </cell>
          <cell r="GS906">
            <v>0</v>
          </cell>
          <cell r="GT906">
            <v>0</v>
          </cell>
          <cell r="GU906">
            <v>0</v>
          </cell>
          <cell r="GV906">
            <v>0</v>
          </cell>
          <cell r="GW906">
            <v>0</v>
          </cell>
          <cell r="GX906">
            <v>0</v>
          </cell>
          <cell r="GY906">
            <v>0</v>
          </cell>
          <cell r="GZ906">
            <v>0</v>
          </cell>
          <cell r="HA906">
            <v>0</v>
          </cell>
          <cell r="HB906">
            <v>0</v>
          </cell>
          <cell r="HC906">
            <v>0</v>
          </cell>
          <cell r="HD906">
            <v>0</v>
          </cell>
          <cell r="HE906">
            <v>0</v>
          </cell>
          <cell r="HF906">
            <v>0</v>
          </cell>
          <cell r="HG906">
            <v>0</v>
          </cell>
          <cell r="HH906">
            <v>0</v>
          </cell>
          <cell r="HI906">
            <v>0</v>
          </cell>
          <cell r="HJ906">
            <v>0</v>
          </cell>
          <cell r="HK906">
            <v>0</v>
          </cell>
          <cell r="HL906">
            <v>0</v>
          </cell>
          <cell r="HM906">
            <v>0</v>
          </cell>
          <cell r="HN906">
            <v>0</v>
          </cell>
          <cell r="HO906">
            <v>0</v>
          </cell>
          <cell r="HP906">
            <v>0</v>
          </cell>
          <cell r="HQ906">
            <v>0</v>
          </cell>
          <cell r="HR906">
            <v>0</v>
          </cell>
          <cell r="HS906">
            <v>0</v>
          </cell>
          <cell r="HT906">
            <v>0</v>
          </cell>
          <cell r="HU906">
            <v>0</v>
          </cell>
          <cell r="HV906">
            <v>0</v>
          </cell>
          <cell r="HW906">
            <v>0</v>
          </cell>
          <cell r="HX906">
            <v>0</v>
          </cell>
          <cell r="HY906">
            <v>0</v>
          </cell>
          <cell r="HZ906">
            <v>0</v>
          </cell>
          <cell r="IA906">
            <v>0</v>
          </cell>
          <cell r="IB906">
            <v>0</v>
          </cell>
          <cell r="IC906">
            <v>0</v>
          </cell>
          <cell r="ID906">
            <v>0</v>
          </cell>
          <cell r="IE906">
            <v>0</v>
          </cell>
          <cell r="IF906">
            <v>0</v>
          </cell>
          <cell r="IG906">
            <v>0</v>
          </cell>
          <cell r="IH906">
            <v>0</v>
          </cell>
          <cell r="II906">
            <v>0</v>
          </cell>
          <cell r="IJ906">
            <v>0</v>
          </cell>
          <cell r="IK906">
            <v>0</v>
          </cell>
          <cell r="IL906">
            <v>0</v>
          </cell>
          <cell r="IM906">
            <v>0</v>
          </cell>
          <cell r="IN906">
            <v>0</v>
          </cell>
          <cell r="IO906">
            <v>0</v>
          </cell>
          <cell r="IP906">
            <v>0</v>
          </cell>
          <cell r="IQ906">
            <v>0</v>
          </cell>
          <cell r="IR906">
            <v>0</v>
          </cell>
          <cell r="IS906">
            <v>0</v>
          </cell>
          <cell r="IT906">
            <v>0</v>
          </cell>
          <cell r="IU906">
            <v>0</v>
          </cell>
          <cell r="IV906">
            <v>0</v>
          </cell>
          <cell r="IW906">
            <v>0</v>
          </cell>
          <cell r="IX906">
            <v>0</v>
          </cell>
          <cell r="IY906">
            <v>0</v>
          </cell>
          <cell r="IZ906">
            <v>0</v>
          </cell>
          <cell r="JA906">
            <v>0</v>
          </cell>
          <cell r="JB906">
            <v>0</v>
          </cell>
          <cell r="JC906">
            <v>0</v>
          </cell>
          <cell r="JD906">
            <v>0</v>
          </cell>
          <cell r="JE906">
            <v>0</v>
          </cell>
          <cell r="JF906">
            <v>0</v>
          </cell>
          <cell r="JG906">
            <v>0</v>
          </cell>
          <cell r="JH906">
            <v>0</v>
          </cell>
          <cell r="JI906">
            <v>0</v>
          </cell>
          <cell r="JJ906">
            <v>0</v>
          </cell>
          <cell r="JK906">
            <v>0</v>
          </cell>
          <cell r="JL906">
            <v>0</v>
          </cell>
          <cell r="JM906">
            <v>0</v>
          </cell>
          <cell r="JN906">
            <v>0</v>
          </cell>
          <cell r="JO906">
            <v>0</v>
          </cell>
          <cell r="JP906">
            <v>0</v>
          </cell>
          <cell r="JQ906">
            <v>0</v>
          </cell>
        </row>
        <row r="907">
          <cell r="D907" t="str">
            <v>PV_.PC.SOR._.___.Oregon_Solar_Incentive_Project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  <cell r="EE907">
            <v>0</v>
          </cell>
          <cell r="EF907">
            <v>0</v>
          </cell>
          <cell r="EG907">
            <v>0</v>
          </cell>
          <cell r="EH907">
            <v>0</v>
          </cell>
          <cell r="EI907">
            <v>0</v>
          </cell>
          <cell r="EJ907">
            <v>0</v>
          </cell>
          <cell r="EK907">
            <v>0</v>
          </cell>
          <cell r="EL907">
            <v>0</v>
          </cell>
          <cell r="EM907">
            <v>0</v>
          </cell>
          <cell r="EN907">
            <v>0</v>
          </cell>
          <cell r="EO907">
            <v>0</v>
          </cell>
          <cell r="EP907">
            <v>0</v>
          </cell>
          <cell r="EQ907">
            <v>0</v>
          </cell>
          <cell r="ER907">
            <v>0</v>
          </cell>
          <cell r="ES907">
            <v>0</v>
          </cell>
          <cell r="ET907">
            <v>0</v>
          </cell>
          <cell r="EU907">
            <v>0</v>
          </cell>
          <cell r="EV907">
            <v>0</v>
          </cell>
          <cell r="EW907">
            <v>0</v>
          </cell>
          <cell r="EX907">
            <v>0</v>
          </cell>
          <cell r="EY907">
            <v>0</v>
          </cell>
          <cell r="EZ907">
            <v>0</v>
          </cell>
          <cell r="FA907">
            <v>0</v>
          </cell>
          <cell r="FB907">
            <v>0</v>
          </cell>
          <cell r="FC907">
            <v>0</v>
          </cell>
          <cell r="FD907">
            <v>0</v>
          </cell>
          <cell r="FE907">
            <v>0</v>
          </cell>
          <cell r="FF907">
            <v>0</v>
          </cell>
          <cell r="FG907">
            <v>0</v>
          </cell>
          <cell r="FH907">
            <v>0</v>
          </cell>
          <cell r="FI907">
            <v>0</v>
          </cell>
          <cell r="FJ907">
            <v>0</v>
          </cell>
          <cell r="FK907">
            <v>0</v>
          </cell>
          <cell r="FL907">
            <v>0</v>
          </cell>
          <cell r="FM907">
            <v>0</v>
          </cell>
          <cell r="FN907">
            <v>0</v>
          </cell>
          <cell r="FO907">
            <v>0</v>
          </cell>
          <cell r="FP907">
            <v>0</v>
          </cell>
          <cell r="FQ907">
            <v>0</v>
          </cell>
          <cell r="FR907">
            <v>0</v>
          </cell>
          <cell r="FS907">
            <v>0</v>
          </cell>
          <cell r="FT907">
            <v>0</v>
          </cell>
          <cell r="FU907">
            <v>0</v>
          </cell>
          <cell r="FV907">
            <v>0</v>
          </cell>
          <cell r="FW907">
            <v>0</v>
          </cell>
          <cell r="FX907">
            <v>0</v>
          </cell>
          <cell r="FY907">
            <v>0</v>
          </cell>
          <cell r="FZ907">
            <v>0</v>
          </cell>
          <cell r="GA907">
            <v>0</v>
          </cell>
          <cell r="GB907">
            <v>0</v>
          </cell>
          <cell r="GC907">
            <v>0</v>
          </cell>
          <cell r="GD907">
            <v>0</v>
          </cell>
          <cell r="GE907">
            <v>0</v>
          </cell>
          <cell r="GF907">
            <v>0</v>
          </cell>
          <cell r="GG907">
            <v>0</v>
          </cell>
          <cell r="GH907">
            <v>0</v>
          </cell>
          <cell r="GI907">
            <v>0</v>
          </cell>
          <cell r="GJ907">
            <v>0</v>
          </cell>
          <cell r="GK907">
            <v>0</v>
          </cell>
          <cell r="GL907">
            <v>0</v>
          </cell>
          <cell r="GM907">
            <v>0</v>
          </cell>
          <cell r="GN907">
            <v>0</v>
          </cell>
          <cell r="GO907">
            <v>0</v>
          </cell>
          <cell r="GP907">
            <v>0</v>
          </cell>
          <cell r="GQ907">
            <v>0</v>
          </cell>
          <cell r="GR907">
            <v>0</v>
          </cell>
          <cell r="GS907">
            <v>0</v>
          </cell>
          <cell r="GT907">
            <v>0</v>
          </cell>
          <cell r="GU907">
            <v>0</v>
          </cell>
          <cell r="GV907">
            <v>0</v>
          </cell>
          <cell r="GW907">
            <v>0</v>
          </cell>
          <cell r="GX907">
            <v>0</v>
          </cell>
          <cell r="GY907">
            <v>0</v>
          </cell>
          <cell r="GZ907">
            <v>0</v>
          </cell>
          <cell r="HA907">
            <v>0</v>
          </cell>
          <cell r="HB907">
            <v>0</v>
          </cell>
          <cell r="HC907">
            <v>0</v>
          </cell>
          <cell r="HD907">
            <v>0</v>
          </cell>
          <cell r="HE907">
            <v>0</v>
          </cell>
          <cell r="HF907">
            <v>0</v>
          </cell>
          <cell r="HG907">
            <v>0</v>
          </cell>
          <cell r="HH907">
            <v>0</v>
          </cell>
          <cell r="HI907">
            <v>0</v>
          </cell>
          <cell r="HJ907">
            <v>0</v>
          </cell>
          <cell r="HK907">
            <v>0</v>
          </cell>
          <cell r="HL907">
            <v>0</v>
          </cell>
          <cell r="HM907">
            <v>0</v>
          </cell>
          <cell r="HN907">
            <v>0</v>
          </cell>
          <cell r="HO907">
            <v>0</v>
          </cell>
          <cell r="HP907">
            <v>0</v>
          </cell>
          <cell r="HQ907">
            <v>0</v>
          </cell>
          <cell r="HR907">
            <v>0</v>
          </cell>
          <cell r="HS907">
            <v>0</v>
          </cell>
          <cell r="HT907">
            <v>0</v>
          </cell>
          <cell r="HU907">
            <v>0</v>
          </cell>
          <cell r="HV907">
            <v>0</v>
          </cell>
          <cell r="HW907">
            <v>0</v>
          </cell>
          <cell r="HX907">
            <v>0</v>
          </cell>
          <cell r="HY907">
            <v>0</v>
          </cell>
          <cell r="HZ907">
            <v>0</v>
          </cell>
          <cell r="IA907">
            <v>0</v>
          </cell>
          <cell r="IB907">
            <v>0</v>
          </cell>
          <cell r="IC907">
            <v>0</v>
          </cell>
          <cell r="ID907">
            <v>0</v>
          </cell>
          <cell r="IE907">
            <v>0</v>
          </cell>
          <cell r="IF907">
            <v>0</v>
          </cell>
          <cell r="IG907">
            <v>0</v>
          </cell>
          <cell r="IH907">
            <v>0</v>
          </cell>
          <cell r="II907">
            <v>0</v>
          </cell>
          <cell r="IJ907">
            <v>0</v>
          </cell>
          <cell r="IK907">
            <v>0</v>
          </cell>
          <cell r="IL907">
            <v>0</v>
          </cell>
          <cell r="IM907">
            <v>0</v>
          </cell>
          <cell r="IN907">
            <v>0</v>
          </cell>
          <cell r="IO907">
            <v>0</v>
          </cell>
          <cell r="IP907">
            <v>0</v>
          </cell>
          <cell r="IQ907">
            <v>0</v>
          </cell>
          <cell r="IR907">
            <v>0</v>
          </cell>
          <cell r="IS907">
            <v>0</v>
          </cell>
          <cell r="IT907">
            <v>0</v>
          </cell>
          <cell r="IU907">
            <v>0</v>
          </cell>
          <cell r="IV907">
            <v>0</v>
          </cell>
          <cell r="IW907">
            <v>0</v>
          </cell>
          <cell r="IX907">
            <v>0</v>
          </cell>
          <cell r="IY907">
            <v>0</v>
          </cell>
          <cell r="IZ907">
            <v>0</v>
          </cell>
          <cell r="JA907">
            <v>0</v>
          </cell>
          <cell r="JB907">
            <v>0</v>
          </cell>
          <cell r="JC907">
            <v>0</v>
          </cell>
          <cell r="JD907">
            <v>0</v>
          </cell>
          <cell r="JE907">
            <v>0</v>
          </cell>
          <cell r="JF907">
            <v>0</v>
          </cell>
          <cell r="JG907">
            <v>0</v>
          </cell>
          <cell r="JH907">
            <v>0</v>
          </cell>
          <cell r="JI907">
            <v>0</v>
          </cell>
          <cell r="JJ907">
            <v>0</v>
          </cell>
          <cell r="JK907">
            <v>0</v>
          </cell>
          <cell r="JL907">
            <v>0</v>
          </cell>
          <cell r="JM907">
            <v>0</v>
          </cell>
          <cell r="JN907">
            <v>0</v>
          </cell>
          <cell r="JO907">
            <v>0</v>
          </cell>
          <cell r="JP907">
            <v>0</v>
          </cell>
          <cell r="JQ907">
            <v>0</v>
          </cell>
        </row>
        <row r="908">
          <cell r="D908" t="str">
            <v>PV_.PC.UTN._.___.Graphite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  <cell r="DG908">
            <v>0</v>
          </cell>
          <cell r="DH908">
            <v>0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  <cell r="DQ908">
            <v>0</v>
          </cell>
          <cell r="DR908">
            <v>0</v>
          </cell>
          <cell r="DS908">
            <v>0</v>
          </cell>
          <cell r="DT908">
            <v>0</v>
          </cell>
          <cell r="DU908">
            <v>0</v>
          </cell>
          <cell r="DV908">
            <v>0</v>
          </cell>
          <cell r="DW908">
            <v>0</v>
          </cell>
          <cell r="DX908">
            <v>0</v>
          </cell>
          <cell r="DY908">
            <v>0</v>
          </cell>
          <cell r="DZ908">
            <v>0</v>
          </cell>
          <cell r="EA908">
            <v>0</v>
          </cell>
          <cell r="EB908">
            <v>0</v>
          </cell>
          <cell r="EC908">
            <v>0</v>
          </cell>
          <cell r="ED908">
            <v>0</v>
          </cell>
          <cell r="EE908">
            <v>0</v>
          </cell>
          <cell r="EF908">
            <v>0</v>
          </cell>
          <cell r="EG908">
            <v>0</v>
          </cell>
          <cell r="EH908">
            <v>0</v>
          </cell>
          <cell r="EI908">
            <v>0</v>
          </cell>
          <cell r="EJ908">
            <v>0</v>
          </cell>
          <cell r="EK908">
            <v>0</v>
          </cell>
          <cell r="EL908">
            <v>0</v>
          </cell>
          <cell r="EM908">
            <v>0</v>
          </cell>
          <cell r="EN908">
            <v>0</v>
          </cell>
          <cell r="EO908">
            <v>0</v>
          </cell>
          <cell r="EP908">
            <v>0</v>
          </cell>
          <cell r="EQ908">
            <v>0</v>
          </cell>
          <cell r="ER908">
            <v>0</v>
          </cell>
          <cell r="ES908">
            <v>0</v>
          </cell>
          <cell r="ET908">
            <v>0</v>
          </cell>
          <cell r="EU908">
            <v>0</v>
          </cell>
          <cell r="EV908">
            <v>0</v>
          </cell>
          <cell r="EW908">
            <v>0</v>
          </cell>
          <cell r="EX908">
            <v>0</v>
          </cell>
          <cell r="EY908">
            <v>0</v>
          </cell>
          <cell r="EZ908">
            <v>0</v>
          </cell>
          <cell r="FA908">
            <v>0</v>
          </cell>
          <cell r="FB908">
            <v>0</v>
          </cell>
          <cell r="FC908">
            <v>0</v>
          </cell>
          <cell r="FD908">
            <v>0</v>
          </cell>
          <cell r="FE908">
            <v>0</v>
          </cell>
          <cell r="FF908">
            <v>0</v>
          </cell>
          <cell r="FG908">
            <v>0</v>
          </cell>
          <cell r="FH908">
            <v>0</v>
          </cell>
          <cell r="FI908">
            <v>0</v>
          </cell>
          <cell r="FJ908">
            <v>0</v>
          </cell>
          <cell r="FK908">
            <v>0</v>
          </cell>
          <cell r="FL908">
            <v>0</v>
          </cell>
          <cell r="FM908">
            <v>0</v>
          </cell>
          <cell r="FN908">
            <v>0</v>
          </cell>
          <cell r="FO908">
            <v>0</v>
          </cell>
          <cell r="FP908">
            <v>0</v>
          </cell>
          <cell r="FQ908">
            <v>0</v>
          </cell>
          <cell r="FR908">
            <v>0</v>
          </cell>
          <cell r="FS908">
            <v>0</v>
          </cell>
          <cell r="FT908">
            <v>0</v>
          </cell>
          <cell r="FU908">
            <v>0</v>
          </cell>
          <cell r="FV908">
            <v>0</v>
          </cell>
          <cell r="FW908">
            <v>0</v>
          </cell>
          <cell r="FX908">
            <v>0</v>
          </cell>
          <cell r="FY908">
            <v>0</v>
          </cell>
          <cell r="FZ908">
            <v>0</v>
          </cell>
          <cell r="GA908">
            <v>0</v>
          </cell>
          <cell r="GB908">
            <v>0</v>
          </cell>
          <cell r="GC908">
            <v>0</v>
          </cell>
          <cell r="GD908">
            <v>0</v>
          </cell>
          <cell r="GE908">
            <v>0</v>
          </cell>
          <cell r="GF908">
            <v>0</v>
          </cell>
          <cell r="GG908">
            <v>0</v>
          </cell>
          <cell r="GH908">
            <v>0</v>
          </cell>
          <cell r="GI908">
            <v>0</v>
          </cell>
          <cell r="GJ908">
            <v>0</v>
          </cell>
          <cell r="GK908">
            <v>0</v>
          </cell>
          <cell r="GL908">
            <v>0</v>
          </cell>
          <cell r="GM908">
            <v>0</v>
          </cell>
          <cell r="GN908">
            <v>0</v>
          </cell>
          <cell r="GO908">
            <v>0</v>
          </cell>
          <cell r="GP908">
            <v>0</v>
          </cell>
          <cell r="GQ908">
            <v>0</v>
          </cell>
          <cell r="GR908">
            <v>0</v>
          </cell>
          <cell r="GS908">
            <v>0</v>
          </cell>
          <cell r="GT908">
            <v>0</v>
          </cell>
          <cell r="GU908">
            <v>0</v>
          </cell>
          <cell r="GV908">
            <v>0</v>
          </cell>
          <cell r="GW908">
            <v>0</v>
          </cell>
          <cell r="GX908">
            <v>0</v>
          </cell>
          <cell r="GY908">
            <v>0</v>
          </cell>
          <cell r="GZ908">
            <v>0</v>
          </cell>
          <cell r="HA908">
            <v>0</v>
          </cell>
          <cell r="HB908">
            <v>0</v>
          </cell>
          <cell r="HC908">
            <v>0</v>
          </cell>
          <cell r="HD908">
            <v>0</v>
          </cell>
          <cell r="HE908">
            <v>0</v>
          </cell>
          <cell r="HF908">
            <v>0</v>
          </cell>
          <cell r="HG908">
            <v>0</v>
          </cell>
          <cell r="HH908">
            <v>0</v>
          </cell>
          <cell r="HI908">
            <v>0</v>
          </cell>
          <cell r="HJ908">
            <v>0</v>
          </cell>
          <cell r="HK908">
            <v>0</v>
          </cell>
          <cell r="HL908">
            <v>0</v>
          </cell>
          <cell r="HM908">
            <v>0</v>
          </cell>
          <cell r="HN908">
            <v>0</v>
          </cell>
          <cell r="HO908">
            <v>0</v>
          </cell>
          <cell r="HP908">
            <v>0</v>
          </cell>
          <cell r="HQ908">
            <v>0</v>
          </cell>
          <cell r="HR908">
            <v>0</v>
          </cell>
          <cell r="HS908">
            <v>0</v>
          </cell>
          <cell r="HT908">
            <v>0</v>
          </cell>
          <cell r="HU908">
            <v>0</v>
          </cell>
          <cell r="HV908">
            <v>0</v>
          </cell>
          <cell r="HW908">
            <v>0</v>
          </cell>
          <cell r="HX908">
            <v>0</v>
          </cell>
          <cell r="HY908">
            <v>0</v>
          </cell>
          <cell r="HZ908">
            <v>0</v>
          </cell>
          <cell r="IA908">
            <v>0</v>
          </cell>
          <cell r="IB908">
            <v>0</v>
          </cell>
          <cell r="IC908">
            <v>0</v>
          </cell>
          <cell r="ID908">
            <v>0</v>
          </cell>
          <cell r="IE908">
            <v>0</v>
          </cell>
          <cell r="IF908">
            <v>0</v>
          </cell>
          <cell r="IG908">
            <v>0</v>
          </cell>
          <cell r="IH908">
            <v>0</v>
          </cell>
          <cell r="II908">
            <v>0</v>
          </cell>
          <cell r="IJ908">
            <v>0</v>
          </cell>
          <cell r="IK908">
            <v>0</v>
          </cell>
          <cell r="IL908">
            <v>0</v>
          </cell>
          <cell r="IM908">
            <v>0</v>
          </cell>
          <cell r="IN908">
            <v>0</v>
          </cell>
          <cell r="IO908">
            <v>0</v>
          </cell>
          <cell r="IP908">
            <v>0</v>
          </cell>
          <cell r="IQ908">
            <v>0</v>
          </cell>
          <cell r="IR908">
            <v>0</v>
          </cell>
          <cell r="IS908">
            <v>0</v>
          </cell>
          <cell r="IT908">
            <v>0</v>
          </cell>
          <cell r="IU908">
            <v>0</v>
          </cell>
          <cell r="IV908">
            <v>0</v>
          </cell>
          <cell r="IW908">
            <v>0</v>
          </cell>
          <cell r="IX908">
            <v>0</v>
          </cell>
          <cell r="IY908">
            <v>0</v>
          </cell>
          <cell r="IZ908">
            <v>0</v>
          </cell>
          <cell r="JA908">
            <v>0</v>
          </cell>
          <cell r="JB908">
            <v>0</v>
          </cell>
          <cell r="JC908">
            <v>0</v>
          </cell>
          <cell r="JD908">
            <v>0</v>
          </cell>
          <cell r="JE908">
            <v>0</v>
          </cell>
          <cell r="JF908">
            <v>0</v>
          </cell>
          <cell r="JG908">
            <v>0</v>
          </cell>
          <cell r="JH908">
            <v>0</v>
          </cell>
          <cell r="JI908">
            <v>0</v>
          </cell>
          <cell r="JJ908">
            <v>0</v>
          </cell>
          <cell r="JK908">
            <v>0</v>
          </cell>
          <cell r="JL908">
            <v>0</v>
          </cell>
          <cell r="JM908">
            <v>0</v>
          </cell>
          <cell r="JN908">
            <v>0</v>
          </cell>
          <cell r="JO908">
            <v>0</v>
          </cell>
          <cell r="JP908">
            <v>0</v>
          </cell>
          <cell r="JQ908">
            <v>0</v>
          </cell>
        </row>
        <row r="909">
          <cell r="D909" t="str">
            <v>PV_.PC.UTN._.___.HorseShoe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0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0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0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  <cell r="DQ909">
            <v>0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0</v>
          </cell>
          <cell r="DY909">
            <v>0</v>
          </cell>
          <cell r="DZ909">
            <v>0</v>
          </cell>
          <cell r="EA909">
            <v>0</v>
          </cell>
          <cell r="EB909">
            <v>0</v>
          </cell>
          <cell r="EC909">
            <v>0</v>
          </cell>
          <cell r="ED909">
            <v>0</v>
          </cell>
          <cell r="EE909">
            <v>0</v>
          </cell>
          <cell r="EF909">
            <v>0</v>
          </cell>
          <cell r="EG909">
            <v>0</v>
          </cell>
          <cell r="EH909">
            <v>0</v>
          </cell>
          <cell r="EI909">
            <v>0</v>
          </cell>
          <cell r="EJ909">
            <v>0</v>
          </cell>
          <cell r="EK909">
            <v>0</v>
          </cell>
          <cell r="EL909">
            <v>0</v>
          </cell>
          <cell r="EM909">
            <v>0</v>
          </cell>
          <cell r="EN909">
            <v>0</v>
          </cell>
          <cell r="EO909">
            <v>0</v>
          </cell>
          <cell r="EP909">
            <v>0</v>
          </cell>
          <cell r="EQ909">
            <v>0</v>
          </cell>
          <cell r="ER909">
            <v>0</v>
          </cell>
          <cell r="ES909">
            <v>0</v>
          </cell>
          <cell r="ET909">
            <v>0</v>
          </cell>
          <cell r="EU909">
            <v>0</v>
          </cell>
          <cell r="EV909">
            <v>0</v>
          </cell>
          <cell r="EW909">
            <v>0</v>
          </cell>
          <cell r="EX909">
            <v>0</v>
          </cell>
          <cell r="EY909">
            <v>0</v>
          </cell>
          <cell r="EZ909">
            <v>0</v>
          </cell>
          <cell r="FA909">
            <v>0</v>
          </cell>
          <cell r="FB909">
            <v>0</v>
          </cell>
          <cell r="FC909">
            <v>0</v>
          </cell>
          <cell r="FD909">
            <v>0</v>
          </cell>
          <cell r="FE909">
            <v>0</v>
          </cell>
          <cell r="FF909">
            <v>0</v>
          </cell>
          <cell r="FG909">
            <v>0</v>
          </cell>
          <cell r="FH909">
            <v>0</v>
          </cell>
          <cell r="FI909">
            <v>0</v>
          </cell>
          <cell r="FJ909">
            <v>0</v>
          </cell>
          <cell r="FK909">
            <v>0</v>
          </cell>
          <cell r="FL909">
            <v>0</v>
          </cell>
          <cell r="FM909">
            <v>0</v>
          </cell>
          <cell r="FN909">
            <v>0</v>
          </cell>
          <cell r="FO909">
            <v>0</v>
          </cell>
          <cell r="FP909">
            <v>0</v>
          </cell>
          <cell r="FQ909">
            <v>0</v>
          </cell>
          <cell r="FR909">
            <v>0</v>
          </cell>
          <cell r="FS909">
            <v>0</v>
          </cell>
          <cell r="FT909">
            <v>0</v>
          </cell>
          <cell r="FU909">
            <v>0</v>
          </cell>
          <cell r="FV909">
            <v>0</v>
          </cell>
          <cell r="FW909">
            <v>0</v>
          </cell>
          <cell r="FX909">
            <v>0</v>
          </cell>
          <cell r="FY909">
            <v>0</v>
          </cell>
          <cell r="FZ909">
            <v>0</v>
          </cell>
          <cell r="GA909">
            <v>0</v>
          </cell>
          <cell r="GB909">
            <v>0</v>
          </cell>
          <cell r="GC909">
            <v>0</v>
          </cell>
          <cell r="GD909">
            <v>0</v>
          </cell>
          <cell r="GE909">
            <v>0</v>
          </cell>
          <cell r="GF909">
            <v>0</v>
          </cell>
          <cell r="GG909">
            <v>0</v>
          </cell>
          <cell r="GH909">
            <v>0</v>
          </cell>
          <cell r="GI909">
            <v>0</v>
          </cell>
          <cell r="GJ909">
            <v>0</v>
          </cell>
          <cell r="GK909">
            <v>0</v>
          </cell>
          <cell r="GL909">
            <v>0</v>
          </cell>
          <cell r="GM909">
            <v>0</v>
          </cell>
          <cell r="GN909">
            <v>0</v>
          </cell>
          <cell r="GO909">
            <v>0</v>
          </cell>
          <cell r="GP909">
            <v>0</v>
          </cell>
          <cell r="GQ909">
            <v>0</v>
          </cell>
          <cell r="GR909">
            <v>0</v>
          </cell>
          <cell r="GS909">
            <v>0</v>
          </cell>
          <cell r="GT909">
            <v>0</v>
          </cell>
          <cell r="GU909">
            <v>0</v>
          </cell>
          <cell r="GV909">
            <v>0</v>
          </cell>
          <cell r="GW909">
            <v>0</v>
          </cell>
          <cell r="GX909">
            <v>0</v>
          </cell>
          <cell r="GY909">
            <v>0</v>
          </cell>
          <cell r="GZ909">
            <v>0</v>
          </cell>
          <cell r="HA909">
            <v>0</v>
          </cell>
          <cell r="HB909">
            <v>0</v>
          </cell>
          <cell r="HC909">
            <v>0</v>
          </cell>
          <cell r="HD909">
            <v>0</v>
          </cell>
          <cell r="HE909">
            <v>0</v>
          </cell>
          <cell r="HF909">
            <v>0</v>
          </cell>
          <cell r="HG909">
            <v>0</v>
          </cell>
          <cell r="HH909">
            <v>0</v>
          </cell>
          <cell r="HI909">
            <v>0</v>
          </cell>
          <cell r="HJ909">
            <v>0</v>
          </cell>
          <cell r="HK909">
            <v>0</v>
          </cell>
          <cell r="HL909">
            <v>0</v>
          </cell>
          <cell r="HM909">
            <v>0</v>
          </cell>
          <cell r="HN909">
            <v>0</v>
          </cell>
          <cell r="HO909">
            <v>0</v>
          </cell>
          <cell r="HP909">
            <v>0</v>
          </cell>
          <cell r="HQ909">
            <v>0</v>
          </cell>
          <cell r="HR909">
            <v>0</v>
          </cell>
          <cell r="HS909">
            <v>0</v>
          </cell>
          <cell r="HT909">
            <v>0</v>
          </cell>
          <cell r="HU909">
            <v>0</v>
          </cell>
          <cell r="HV909">
            <v>0</v>
          </cell>
          <cell r="HW909">
            <v>0</v>
          </cell>
          <cell r="HX909">
            <v>0</v>
          </cell>
          <cell r="HY909">
            <v>0</v>
          </cell>
          <cell r="HZ909">
            <v>0</v>
          </cell>
          <cell r="IA909">
            <v>0</v>
          </cell>
          <cell r="IB909">
            <v>0</v>
          </cell>
          <cell r="IC909">
            <v>0</v>
          </cell>
          <cell r="ID909">
            <v>0</v>
          </cell>
          <cell r="IE909">
            <v>0</v>
          </cell>
          <cell r="IF909">
            <v>0</v>
          </cell>
          <cell r="IG909">
            <v>0</v>
          </cell>
          <cell r="IH909">
            <v>0</v>
          </cell>
          <cell r="II909">
            <v>0</v>
          </cell>
          <cell r="IJ909">
            <v>0</v>
          </cell>
          <cell r="IK909">
            <v>0</v>
          </cell>
          <cell r="IL909">
            <v>0</v>
          </cell>
          <cell r="IM909">
            <v>0</v>
          </cell>
          <cell r="IN909">
            <v>0</v>
          </cell>
          <cell r="IO909">
            <v>0</v>
          </cell>
          <cell r="IP909">
            <v>0</v>
          </cell>
          <cell r="IQ909">
            <v>0</v>
          </cell>
          <cell r="IR909">
            <v>0</v>
          </cell>
          <cell r="IS909">
            <v>0</v>
          </cell>
          <cell r="IT909">
            <v>0</v>
          </cell>
          <cell r="IU909">
            <v>0</v>
          </cell>
          <cell r="IV909">
            <v>0</v>
          </cell>
          <cell r="IW909">
            <v>0</v>
          </cell>
          <cell r="IX909">
            <v>0</v>
          </cell>
          <cell r="IY909">
            <v>0</v>
          </cell>
          <cell r="IZ909">
            <v>0</v>
          </cell>
          <cell r="JA909">
            <v>0</v>
          </cell>
          <cell r="JB909">
            <v>0</v>
          </cell>
          <cell r="JC909">
            <v>0</v>
          </cell>
          <cell r="JD909">
            <v>0</v>
          </cell>
          <cell r="JE909">
            <v>0</v>
          </cell>
          <cell r="JF909">
            <v>0</v>
          </cell>
          <cell r="JG909">
            <v>0</v>
          </cell>
          <cell r="JH909">
            <v>0</v>
          </cell>
          <cell r="JI909">
            <v>0</v>
          </cell>
          <cell r="JJ909">
            <v>0</v>
          </cell>
          <cell r="JK909">
            <v>0</v>
          </cell>
          <cell r="JL909">
            <v>0</v>
          </cell>
          <cell r="JM909">
            <v>0</v>
          </cell>
          <cell r="JN909">
            <v>0</v>
          </cell>
          <cell r="JO909">
            <v>0</v>
          </cell>
          <cell r="JP909">
            <v>0</v>
          </cell>
          <cell r="JQ909">
            <v>0</v>
          </cell>
        </row>
        <row r="910">
          <cell r="D910" t="str">
            <v>PV_.PC.UTN._.___.Rocket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  <cell r="EE910">
            <v>0</v>
          </cell>
          <cell r="EF910">
            <v>0</v>
          </cell>
          <cell r="EG910">
            <v>0</v>
          </cell>
          <cell r="EH910">
            <v>0</v>
          </cell>
          <cell r="EI910">
            <v>0</v>
          </cell>
          <cell r="EJ910">
            <v>0</v>
          </cell>
          <cell r="EK910">
            <v>0</v>
          </cell>
          <cell r="EL910">
            <v>0</v>
          </cell>
          <cell r="EM910">
            <v>0</v>
          </cell>
          <cell r="EN910">
            <v>0</v>
          </cell>
          <cell r="EO910">
            <v>0</v>
          </cell>
          <cell r="EP910">
            <v>0</v>
          </cell>
          <cell r="EQ910">
            <v>0</v>
          </cell>
          <cell r="ER910">
            <v>0</v>
          </cell>
          <cell r="ES910">
            <v>0</v>
          </cell>
          <cell r="ET910">
            <v>0</v>
          </cell>
          <cell r="EU910">
            <v>0</v>
          </cell>
          <cell r="EV910">
            <v>0</v>
          </cell>
          <cell r="EW910">
            <v>0</v>
          </cell>
          <cell r="EX910">
            <v>0</v>
          </cell>
          <cell r="EY910">
            <v>0</v>
          </cell>
          <cell r="EZ910">
            <v>0</v>
          </cell>
          <cell r="FA910">
            <v>0</v>
          </cell>
          <cell r="FB910">
            <v>0</v>
          </cell>
          <cell r="FC910">
            <v>0</v>
          </cell>
          <cell r="FD910">
            <v>0</v>
          </cell>
          <cell r="FE910">
            <v>0</v>
          </cell>
          <cell r="FF910">
            <v>0</v>
          </cell>
          <cell r="FG910">
            <v>0</v>
          </cell>
          <cell r="FH910">
            <v>0</v>
          </cell>
          <cell r="FI910">
            <v>0</v>
          </cell>
          <cell r="FJ910">
            <v>0</v>
          </cell>
          <cell r="FK910">
            <v>0</v>
          </cell>
          <cell r="FL910">
            <v>0</v>
          </cell>
          <cell r="FM910">
            <v>0</v>
          </cell>
          <cell r="FN910">
            <v>0</v>
          </cell>
          <cell r="FO910">
            <v>0</v>
          </cell>
          <cell r="FP910">
            <v>0</v>
          </cell>
          <cell r="FQ910">
            <v>0</v>
          </cell>
          <cell r="FR910">
            <v>0</v>
          </cell>
          <cell r="FS910">
            <v>0</v>
          </cell>
          <cell r="FT910">
            <v>0</v>
          </cell>
          <cell r="FU910">
            <v>0</v>
          </cell>
          <cell r="FV910">
            <v>0</v>
          </cell>
          <cell r="FW910">
            <v>0</v>
          </cell>
          <cell r="FX910">
            <v>0</v>
          </cell>
          <cell r="FY910">
            <v>0</v>
          </cell>
          <cell r="FZ910">
            <v>0</v>
          </cell>
          <cell r="GA910">
            <v>0</v>
          </cell>
          <cell r="GB910">
            <v>0</v>
          </cell>
          <cell r="GC910">
            <v>0</v>
          </cell>
          <cell r="GD910">
            <v>0</v>
          </cell>
          <cell r="GE910">
            <v>0</v>
          </cell>
          <cell r="GF910">
            <v>0</v>
          </cell>
          <cell r="GG910">
            <v>0</v>
          </cell>
          <cell r="GH910">
            <v>0</v>
          </cell>
          <cell r="GI910">
            <v>0</v>
          </cell>
          <cell r="GJ910">
            <v>0</v>
          </cell>
          <cell r="GK910">
            <v>0</v>
          </cell>
          <cell r="GL910">
            <v>0</v>
          </cell>
          <cell r="GM910">
            <v>0</v>
          </cell>
          <cell r="GN910">
            <v>0</v>
          </cell>
          <cell r="GO910">
            <v>0</v>
          </cell>
          <cell r="GP910">
            <v>0</v>
          </cell>
          <cell r="GQ910">
            <v>0</v>
          </cell>
          <cell r="GR910">
            <v>0</v>
          </cell>
          <cell r="GS910">
            <v>0</v>
          </cell>
          <cell r="GT910">
            <v>0</v>
          </cell>
          <cell r="GU910">
            <v>0</v>
          </cell>
          <cell r="GV910">
            <v>0</v>
          </cell>
          <cell r="GW910">
            <v>0</v>
          </cell>
          <cell r="GX910">
            <v>0</v>
          </cell>
          <cell r="GY910">
            <v>0</v>
          </cell>
          <cell r="GZ910">
            <v>0</v>
          </cell>
          <cell r="HA910">
            <v>0</v>
          </cell>
          <cell r="HB910">
            <v>0</v>
          </cell>
          <cell r="HC910">
            <v>0</v>
          </cell>
          <cell r="HD910">
            <v>0</v>
          </cell>
          <cell r="HE910">
            <v>0</v>
          </cell>
          <cell r="HF910">
            <v>0</v>
          </cell>
          <cell r="HG910">
            <v>0</v>
          </cell>
          <cell r="HH910">
            <v>0</v>
          </cell>
          <cell r="HI910">
            <v>0</v>
          </cell>
          <cell r="HJ910">
            <v>0</v>
          </cell>
          <cell r="HK910">
            <v>0</v>
          </cell>
          <cell r="HL910">
            <v>0</v>
          </cell>
          <cell r="HM910">
            <v>0</v>
          </cell>
          <cell r="HN910">
            <v>0</v>
          </cell>
          <cell r="HO910">
            <v>0</v>
          </cell>
          <cell r="HP910">
            <v>0</v>
          </cell>
          <cell r="HQ910">
            <v>0</v>
          </cell>
          <cell r="HR910">
            <v>0</v>
          </cell>
          <cell r="HS910">
            <v>0</v>
          </cell>
          <cell r="HT910">
            <v>0</v>
          </cell>
          <cell r="HU910">
            <v>0</v>
          </cell>
          <cell r="HV910">
            <v>0</v>
          </cell>
          <cell r="HW910">
            <v>0</v>
          </cell>
          <cell r="HX910">
            <v>0</v>
          </cell>
          <cell r="HY910">
            <v>0</v>
          </cell>
          <cell r="HZ910">
            <v>0</v>
          </cell>
          <cell r="IA910">
            <v>0</v>
          </cell>
          <cell r="IB910">
            <v>0</v>
          </cell>
          <cell r="IC910">
            <v>0</v>
          </cell>
          <cell r="ID910">
            <v>0</v>
          </cell>
          <cell r="IE910">
            <v>0</v>
          </cell>
          <cell r="IF910">
            <v>0</v>
          </cell>
          <cell r="IG910">
            <v>0</v>
          </cell>
          <cell r="IH910">
            <v>0</v>
          </cell>
          <cell r="II910">
            <v>0</v>
          </cell>
          <cell r="IJ910">
            <v>0</v>
          </cell>
          <cell r="IK910">
            <v>0</v>
          </cell>
          <cell r="IL910">
            <v>0</v>
          </cell>
          <cell r="IM910">
            <v>0</v>
          </cell>
          <cell r="IN910">
            <v>0</v>
          </cell>
          <cell r="IO910">
            <v>0</v>
          </cell>
          <cell r="IP910">
            <v>0</v>
          </cell>
          <cell r="IQ910">
            <v>0</v>
          </cell>
          <cell r="IR910">
            <v>0</v>
          </cell>
          <cell r="IS910">
            <v>0</v>
          </cell>
          <cell r="IT910">
            <v>0</v>
          </cell>
          <cell r="IU910">
            <v>0</v>
          </cell>
          <cell r="IV910">
            <v>0</v>
          </cell>
          <cell r="IW910">
            <v>0</v>
          </cell>
          <cell r="IX910">
            <v>0</v>
          </cell>
          <cell r="IY910">
            <v>0</v>
          </cell>
          <cell r="IZ910">
            <v>0</v>
          </cell>
          <cell r="JA910">
            <v>0</v>
          </cell>
          <cell r="JB910">
            <v>0</v>
          </cell>
          <cell r="JC910">
            <v>0</v>
          </cell>
          <cell r="JD910">
            <v>0</v>
          </cell>
          <cell r="JE910">
            <v>0</v>
          </cell>
          <cell r="JF910">
            <v>0</v>
          </cell>
          <cell r="JG910">
            <v>0</v>
          </cell>
          <cell r="JH910">
            <v>0</v>
          </cell>
          <cell r="JI910">
            <v>0</v>
          </cell>
          <cell r="JJ910">
            <v>0</v>
          </cell>
          <cell r="JK910">
            <v>0</v>
          </cell>
          <cell r="JL910">
            <v>0</v>
          </cell>
          <cell r="JM910">
            <v>0</v>
          </cell>
          <cell r="JN910">
            <v>0</v>
          </cell>
          <cell r="JO910">
            <v>0</v>
          </cell>
          <cell r="JP910">
            <v>0</v>
          </cell>
          <cell r="JQ910">
            <v>0</v>
          </cell>
        </row>
        <row r="911">
          <cell r="D911" t="str">
            <v>PV_.PC.UTN._.FB_.Appaloosa Solar IA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  <cell r="EE911">
            <v>0</v>
          </cell>
          <cell r="EF911">
            <v>0</v>
          </cell>
          <cell r="EG911">
            <v>0</v>
          </cell>
          <cell r="EH911">
            <v>0</v>
          </cell>
          <cell r="EI911">
            <v>0</v>
          </cell>
          <cell r="EJ911">
            <v>0</v>
          </cell>
          <cell r="EK911">
            <v>0</v>
          </cell>
          <cell r="EL911">
            <v>0</v>
          </cell>
          <cell r="EM911">
            <v>0</v>
          </cell>
          <cell r="EN911">
            <v>0</v>
          </cell>
          <cell r="EO911">
            <v>0</v>
          </cell>
          <cell r="EP911">
            <v>0</v>
          </cell>
          <cell r="EQ911">
            <v>0</v>
          </cell>
          <cell r="ER911">
            <v>0</v>
          </cell>
          <cell r="ES911">
            <v>0</v>
          </cell>
          <cell r="ET911">
            <v>0</v>
          </cell>
          <cell r="EU911">
            <v>0</v>
          </cell>
          <cell r="EV911">
            <v>0</v>
          </cell>
          <cell r="EW911">
            <v>0</v>
          </cell>
          <cell r="EX911">
            <v>0</v>
          </cell>
          <cell r="EY911">
            <v>0</v>
          </cell>
          <cell r="EZ911">
            <v>0</v>
          </cell>
          <cell r="FA911">
            <v>0</v>
          </cell>
          <cell r="FB911">
            <v>0</v>
          </cell>
          <cell r="FC911">
            <v>0</v>
          </cell>
          <cell r="FD911">
            <v>0</v>
          </cell>
          <cell r="FE911">
            <v>0</v>
          </cell>
          <cell r="FF911">
            <v>0</v>
          </cell>
          <cell r="FG911">
            <v>0</v>
          </cell>
          <cell r="FH911">
            <v>0</v>
          </cell>
          <cell r="FI911">
            <v>0</v>
          </cell>
          <cell r="FJ911">
            <v>0</v>
          </cell>
          <cell r="FK911">
            <v>0</v>
          </cell>
          <cell r="FL911">
            <v>0</v>
          </cell>
          <cell r="FM911">
            <v>0</v>
          </cell>
          <cell r="FN911">
            <v>0</v>
          </cell>
          <cell r="FO911">
            <v>0</v>
          </cell>
          <cell r="FP911">
            <v>0</v>
          </cell>
          <cell r="FQ911">
            <v>0</v>
          </cell>
          <cell r="FR911">
            <v>0</v>
          </cell>
          <cell r="FS911">
            <v>0</v>
          </cell>
          <cell r="FT911">
            <v>0</v>
          </cell>
          <cell r="FU911">
            <v>0</v>
          </cell>
          <cell r="FV911">
            <v>0</v>
          </cell>
          <cell r="FW911">
            <v>0</v>
          </cell>
          <cell r="FX911">
            <v>0</v>
          </cell>
          <cell r="FY911">
            <v>0</v>
          </cell>
          <cell r="FZ911">
            <v>0</v>
          </cell>
          <cell r="GA911">
            <v>0</v>
          </cell>
          <cell r="GB911">
            <v>0</v>
          </cell>
          <cell r="GC911">
            <v>0</v>
          </cell>
          <cell r="GD911">
            <v>0</v>
          </cell>
          <cell r="GE911">
            <v>0</v>
          </cell>
          <cell r="GF911">
            <v>0</v>
          </cell>
          <cell r="GG911">
            <v>0</v>
          </cell>
          <cell r="GH911">
            <v>0</v>
          </cell>
          <cell r="GI911">
            <v>0</v>
          </cell>
          <cell r="GJ911">
            <v>0</v>
          </cell>
          <cell r="GK911">
            <v>0</v>
          </cell>
          <cell r="GL911">
            <v>0</v>
          </cell>
          <cell r="GM911">
            <v>0</v>
          </cell>
          <cell r="GN911">
            <v>0</v>
          </cell>
          <cell r="GO911">
            <v>0</v>
          </cell>
          <cell r="GP911">
            <v>0</v>
          </cell>
          <cell r="GQ911">
            <v>0</v>
          </cell>
          <cell r="GR911">
            <v>0</v>
          </cell>
          <cell r="GS911">
            <v>0</v>
          </cell>
          <cell r="GT911">
            <v>0</v>
          </cell>
          <cell r="GU911">
            <v>0</v>
          </cell>
          <cell r="GV911">
            <v>0</v>
          </cell>
          <cell r="GW911">
            <v>0</v>
          </cell>
          <cell r="GX911">
            <v>0</v>
          </cell>
          <cell r="GY911">
            <v>0</v>
          </cell>
          <cell r="GZ911">
            <v>0</v>
          </cell>
          <cell r="HA911">
            <v>0</v>
          </cell>
          <cell r="HB911">
            <v>0</v>
          </cell>
          <cell r="HC911">
            <v>0</v>
          </cell>
          <cell r="HD911">
            <v>0</v>
          </cell>
          <cell r="HE911">
            <v>0</v>
          </cell>
          <cell r="HF911">
            <v>0</v>
          </cell>
          <cell r="HG911">
            <v>0</v>
          </cell>
          <cell r="HH911">
            <v>0</v>
          </cell>
          <cell r="HI911">
            <v>0</v>
          </cell>
          <cell r="HJ911">
            <v>0</v>
          </cell>
          <cell r="HK911">
            <v>0</v>
          </cell>
          <cell r="HL911">
            <v>0</v>
          </cell>
          <cell r="HM911">
            <v>0</v>
          </cell>
          <cell r="HN911">
            <v>0</v>
          </cell>
          <cell r="HO911">
            <v>0</v>
          </cell>
          <cell r="HP911">
            <v>0</v>
          </cell>
          <cell r="HQ911">
            <v>0</v>
          </cell>
          <cell r="HR911">
            <v>0</v>
          </cell>
          <cell r="HS911">
            <v>0</v>
          </cell>
          <cell r="HT911">
            <v>0</v>
          </cell>
          <cell r="HU911">
            <v>0</v>
          </cell>
          <cell r="HV911">
            <v>0</v>
          </cell>
          <cell r="HW911">
            <v>0</v>
          </cell>
          <cell r="HX911">
            <v>0</v>
          </cell>
          <cell r="HY911">
            <v>0</v>
          </cell>
          <cell r="HZ911">
            <v>0</v>
          </cell>
          <cell r="IA911">
            <v>0</v>
          </cell>
          <cell r="IB911">
            <v>0</v>
          </cell>
          <cell r="IC911">
            <v>0</v>
          </cell>
          <cell r="ID911">
            <v>0</v>
          </cell>
          <cell r="IE911">
            <v>0</v>
          </cell>
          <cell r="IF911">
            <v>0</v>
          </cell>
          <cell r="IG911">
            <v>0</v>
          </cell>
          <cell r="IH911">
            <v>0</v>
          </cell>
          <cell r="II911">
            <v>0</v>
          </cell>
          <cell r="IJ911">
            <v>0</v>
          </cell>
          <cell r="IK911">
            <v>0</v>
          </cell>
          <cell r="IL911">
            <v>0</v>
          </cell>
          <cell r="IM911">
            <v>0</v>
          </cell>
          <cell r="IN911">
            <v>0</v>
          </cell>
          <cell r="IO911">
            <v>0</v>
          </cell>
          <cell r="IP911">
            <v>0</v>
          </cell>
          <cell r="IQ911">
            <v>0</v>
          </cell>
          <cell r="IR911">
            <v>0</v>
          </cell>
          <cell r="IS911">
            <v>0</v>
          </cell>
          <cell r="IT911">
            <v>0</v>
          </cell>
          <cell r="IU911">
            <v>0</v>
          </cell>
          <cell r="IV911">
            <v>0</v>
          </cell>
          <cell r="IW911">
            <v>0</v>
          </cell>
          <cell r="IX911">
            <v>0</v>
          </cell>
          <cell r="IY911">
            <v>0</v>
          </cell>
          <cell r="IZ911">
            <v>0</v>
          </cell>
          <cell r="JA911">
            <v>0</v>
          </cell>
          <cell r="JB911">
            <v>0</v>
          </cell>
          <cell r="JC911">
            <v>0</v>
          </cell>
          <cell r="JD911">
            <v>0</v>
          </cell>
          <cell r="JE911">
            <v>0</v>
          </cell>
          <cell r="JF911">
            <v>0</v>
          </cell>
          <cell r="JG911">
            <v>0</v>
          </cell>
          <cell r="JH911">
            <v>0</v>
          </cell>
          <cell r="JI911">
            <v>0</v>
          </cell>
          <cell r="JJ911">
            <v>0</v>
          </cell>
          <cell r="JK911">
            <v>0</v>
          </cell>
          <cell r="JL911">
            <v>0</v>
          </cell>
          <cell r="JM911">
            <v>0</v>
          </cell>
          <cell r="JN911">
            <v>0</v>
          </cell>
          <cell r="JO911">
            <v>0</v>
          </cell>
          <cell r="JP911">
            <v>0</v>
          </cell>
          <cell r="JQ911">
            <v>0</v>
          </cell>
        </row>
        <row r="912">
          <cell r="D912" t="str">
            <v>PV_.PC.UTN._.FB_.Appaloosa Solar IB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0</v>
          </cell>
          <cell r="CE912">
            <v>0</v>
          </cell>
          <cell r="CF912">
            <v>0</v>
          </cell>
          <cell r="CG912">
            <v>0</v>
          </cell>
          <cell r="CH912">
            <v>0</v>
          </cell>
          <cell r="CI912">
            <v>0</v>
          </cell>
          <cell r="CJ912">
            <v>0</v>
          </cell>
          <cell r="CK912">
            <v>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0</v>
          </cell>
          <cell r="CZ912">
            <v>0</v>
          </cell>
          <cell r="DA912">
            <v>0</v>
          </cell>
          <cell r="DB912">
            <v>0</v>
          </cell>
          <cell r="DC912">
            <v>0</v>
          </cell>
          <cell r="DD912">
            <v>0</v>
          </cell>
          <cell r="DE912">
            <v>0</v>
          </cell>
          <cell r="DF912">
            <v>0</v>
          </cell>
          <cell r="DG912">
            <v>0</v>
          </cell>
          <cell r="DH912">
            <v>0</v>
          </cell>
          <cell r="DI912">
            <v>0</v>
          </cell>
          <cell r="DJ912">
            <v>0</v>
          </cell>
          <cell r="DK912">
            <v>0</v>
          </cell>
          <cell r="DL912">
            <v>0</v>
          </cell>
          <cell r="DM912">
            <v>0</v>
          </cell>
          <cell r="DN912">
            <v>0</v>
          </cell>
          <cell r="DO912">
            <v>0</v>
          </cell>
          <cell r="DP912">
            <v>0</v>
          </cell>
          <cell r="DQ912">
            <v>0</v>
          </cell>
          <cell r="DR912">
            <v>0</v>
          </cell>
          <cell r="DS912">
            <v>0</v>
          </cell>
          <cell r="DT912">
            <v>0</v>
          </cell>
          <cell r="DU912">
            <v>0</v>
          </cell>
          <cell r="DV912">
            <v>0</v>
          </cell>
          <cell r="DW912">
            <v>0</v>
          </cell>
          <cell r="DX912">
            <v>0</v>
          </cell>
          <cell r="DY912">
            <v>0</v>
          </cell>
          <cell r="DZ912">
            <v>0</v>
          </cell>
          <cell r="EA912">
            <v>0</v>
          </cell>
          <cell r="EB912">
            <v>0</v>
          </cell>
          <cell r="EC912">
            <v>0</v>
          </cell>
          <cell r="ED912">
            <v>0</v>
          </cell>
          <cell r="EE912">
            <v>0</v>
          </cell>
          <cell r="EF912">
            <v>0</v>
          </cell>
          <cell r="EG912">
            <v>0</v>
          </cell>
          <cell r="EH912">
            <v>0</v>
          </cell>
          <cell r="EI912">
            <v>0</v>
          </cell>
          <cell r="EJ912">
            <v>0</v>
          </cell>
          <cell r="EK912">
            <v>0</v>
          </cell>
          <cell r="EL912">
            <v>0</v>
          </cell>
          <cell r="EM912">
            <v>0</v>
          </cell>
          <cell r="EN912">
            <v>0</v>
          </cell>
          <cell r="EO912">
            <v>0</v>
          </cell>
          <cell r="EP912">
            <v>0</v>
          </cell>
          <cell r="EQ912">
            <v>0</v>
          </cell>
          <cell r="ER912">
            <v>0</v>
          </cell>
          <cell r="ES912">
            <v>0</v>
          </cell>
          <cell r="ET912">
            <v>0</v>
          </cell>
          <cell r="EU912">
            <v>0</v>
          </cell>
          <cell r="EV912">
            <v>0</v>
          </cell>
          <cell r="EW912">
            <v>0</v>
          </cell>
          <cell r="EX912">
            <v>0</v>
          </cell>
          <cell r="EY912">
            <v>0</v>
          </cell>
          <cell r="EZ912">
            <v>0</v>
          </cell>
          <cell r="FA912">
            <v>0</v>
          </cell>
          <cell r="FB912">
            <v>0</v>
          </cell>
          <cell r="FC912">
            <v>0</v>
          </cell>
          <cell r="FD912">
            <v>0</v>
          </cell>
          <cell r="FE912">
            <v>0</v>
          </cell>
          <cell r="FF912">
            <v>0</v>
          </cell>
          <cell r="FG912">
            <v>0</v>
          </cell>
          <cell r="FH912">
            <v>0</v>
          </cell>
          <cell r="FI912">
            <v>0</v>
          </cell>
          <cell r="FJ912">
            <v>0</v>
          </cell>
          <cell r="FK912">
            <v>0</v>
          </cell>
          <cell r="FL912">
            <v>0</v>
          </cell>
          <cell r="FM912">
            <v>0</v>
          </cell>
          <cell r="FN912">
            <v>0</v>
          </cell>
          <cell r="FO912">
            <v>0</v>
          </cell>
          <cell r="FP912">
            <v>0</v>
          </cell>
          <cell r="FQ912">
            <v>0</v>
          </cell>
          <cell r="FR912">
            <v>0</v>
          </cell>
          <cell r="FS912">
            <v>0</v>
          </cell>
          <cell r="FT912">
            <v>0</v>
          </cell>
          <cell r="FU912">
            <v>0</v>
          </cell>
          <cell r="FV912">
            <v>0</v>
          </cell>
          <cell r="FW912">
            <v>0</v>
          </cell>
          <cell r="FX912">
            <v>0</v>
          </cell>
          <cell r="FY912">
            <v>0</v>
          </cell>
          <cell r="FZ912">
            <v>0</v>
          </cell>
          <cell r="GA912">
            <v>0</v>
          </cell>
          <cell r="GB912">
            <v>0</v>
          </cell>
          <cell r="GC912">
            <v>0</v>
          </cell>
          <cell r="GD912">
            <v>0</v>
          </cell>
          <cell r="GE912">
            <v>0</v>
          </cell>
          <cell r="GF912">
            <v>0</v>
          </cell>
          <cell r="GG912">
            <v>0</v>
          </cell>
          <cell r="GH912">
            <v>0</v>
          </cell>
          <cell r="GI912">
            <v>0</v>
          </cell>
          <cell r="GJ912">
            <v>0</v>
          </cell>
          <cell r="GK912">
            <v>0</v>
          </cell>
          <cell r="GL912">
            <v>0</v>
          </cell>
          <cell r="GM912">
            <v>0</v>
          </cell>
          <cell r="GN912">
            <v>0</v>
          </cell>
          <cell r="GO912">
            <v>0</v>
          </cell>
          <cell r="GP912">
            <v>0</v>
          </cell>
          <cell r="GQ912">
            <v>0</v>
          </cell>
          <cell r="GR912">
            <v>0</v>
          </cell>
          <cell r="GS912">
            <v>0</v>
          </cell>
          <cell r="GT912">
            <v>0</v>
          </cell>
          <cell r="GU912">
            <v>0</v>
          </cell>
          <cell r="GV912">
            <v>0</v>
          </cell>
          <cell r="GW912">
            <v>0</v>
          </cell>
          <cell r="GX912">
            <v>0</v>
          </cell>
          <cell r="GY912">
            <v>0</v>
          </cell>
          <cell r="GZ912">
            <v>0</v>
          </cell>
          <cell r="HA912">
            <v>0</v>
          </cell>
          <cell r="HB912">
            <v>0</v>
          </cell>
          <cell r="HC912">
            <v>0</v>
          </cell>
          <cell r="HD912">
            <v>0</v>
          </cell>
          <cell r="HE912">
            <v>0</v>
          </cell>
          <cell r="HF912">
            <v>0</v>
          </cell>
          <cell r="HG912">
            <v>0</v>
          </cell>
          <cell r="HH912">
            <v>0</v>
          </cell>
          <cell r="HI912">
            <v>0</v>
          </cell>
          <cell r="HJ912">
            <v>0</v>
          </cell>
          <cell r="HK912">
            <v>0</v>
          </cell>
          <cell r="HL912">
            <v>0</v>
          </cell>
          <cell r="HM912">
            <v>0</v>
          </cell>
          <cell r="HN912">
            <v>0</v>
          </cell>
          <cell r="HO912">
            <v>0</v>
          </cell>
          <cell r="HP912">
            <v>0</v>
          </cell>
          <cell r="HQ912">
            <v>0</v>
          </cell>
          <cell r="HR912">
            <v>0</v>
          </cell>
          <cell r="HS912">
            <v>0</v>
          </cell>
          <cell r="HT912">
            <v>0</v>
          </cell>
          <cell r="HU912">
            <v>0</v>
          </cell>
          <cell r="HV912">
            <v>0</v>
          </cell>
          <cell r="HW912">
            <v>0</v>
          </cell>
          <cell r="HX912">
            <v>0</v>
          </cell>
          <cell r="HY912">
            <v>0</v>
          </cell>
          <cell r="HZ912">
            <v>0</v>
          </cell>
          <cell r="IA912">
            <v>0</v>
          </cell>
          <cell r="IB912">
            <v>0</v>
          </cell>
          <cell r="IC912">
            <v>0</v>
          </cell>
          <cell r="ID912">
            <v>0</v>
          </cell>
          <cell r="IE912">
            <v>0</v>
          </cell>
          <cell r="IF912">
            <v>0</v>
          </cell>
          <cell r="IG912">
            <v>0</v>
          </cell>
          <cell r="IH912">
            <v>0</v>
          </cell>
          <cell r="II912">
            <v>0</v>
          </cell>
          <cell r="IJ912">
            <v>0</v>
          </cell>
          <cell r="IK912">
            <v>0</v>
          </cell>
          <cell r="IL912">
            <v>0</v>
          </cell>
          <cell r="IM912">
            <v>0</v>
          </cell>
          <cell r="IN912">
            <v>0</v>
          </cell>
          <cell r="IO912">
            <v>0</v>
          </cell>
          <cell r="IP912">
            <v>0</v>
          </cell>
          <cell r="IQ912">
            <v>0</v>
          </cell>
          <cell r="IR912">
            <v>0</v>
          </cell>
          <cell r="IS912">
            <v>0</v>
          </cell>
          <cell r="IT912">
            <v>0</v>
          </cell>
          <cell r="IU912">
            <v>0</v>
          </cell>
          <cell r="IV912">
            <v>0</v>
          </cell>
          <cell r="IW912">
            <v>0</v>
          </cell>
          <cell r="IX912">
            <v>0</v>
          </cell>
          <cell r="IY912">
            <v>0</v>
          </cell>
          <cell r="IZ912">
            <v>0</v>
          </cell>
          <cell r="JA912">
            <v>0</v>
          </cell>
          <cell r="JB912">
            <v>0</v>
          </cell>
          <cell r="JC912">
            <v>0</v>
          </cell>
          <cell r="JD912">
            <v>0</v>
          </cell>
          <cell r="JE912">
            <v>0</v>
          </cell>
          <cell r="JF912">
            <v>0</v>
          </cell>
          <cell r="JG912">
            <v>0</v>
          </cell>
          <cell r="JH912">
            <v>0</v>
          </cell>
          <cell r="JI912">
            <v>0</v>
          </cell>
          <cell r="JJ912">
            <v>0</v>
          </cell>
          <cell r="JK912">
            <v>0</v>
          </cell>
          <cell r="JL912">
            <v>0</v>
          </cell>
          <cell r="JM912">
            <v>0</v>
          </cell>
          <cell r="JN912">
            <v>0</v>
          </cell>
          <cell r="JO912">
            <v>0</v>
          </cell>
          <cell r="JP912">
            <v>0</v>
          </cell>
          <cell r="JQ912">
            <v>0</v>
          </cell>
        </row>
        <row r="913">
          <cell r="D913" t="str">
            <v>PV_.PC.UTN._.IHC.Castle Solar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  <cell r="DL913">
            <v>0</v>
          </cell>
          <cell r="DM913">
            <v>0</v>
          </cell>
          <cell r="DN913">
            <v>0</v>
          </cell>
          <cell r="DO913">
            <v>0</v>
          </cell>
          <cell r="DP913">
            <v>0</v>
          </cell>
          <cell r="DQ913">
            <v>0</v>
          </cell>
          <cell r="DR913">
            <v>0</v>
          </cell>
          <cell r="DS913">
            <v>0</v>
          </cell>
          <cell r="DT913">
            <v>0</v>
          </cell>
          <cell r="DU913">
            <v>0</v>
          </cell>
          <cell r="DV913">
            <v>0</v>
          </cell>
          <cell r="DW913">
            <v>0</v>
          </cell>
          <cell r="DX913">
            <v>0</v>
          </cell>
          <cell r="DY913">
            <v>0</v>
          </cell>
          <cell r="DZ913">
            <v>0</v>
          </cell>
          <cell r="EA913">
            <v>0</v>
          </cell>
          <cell r="EB913">
            <v>0</v>
          </cell>
          <cell r="EC913">
            <v>0</v>
          </cell>
          <cell r="ED913">
            <v>0</v>
          </cell>
          <cell r="EE913">
            <v>0</v>
          </cell>
          <cell r="EF913">
            <v>0</v>
          </cell>
          <cell r="EG913">
            <v>0</v>
          </cell>
          <cell r="EH913">
            <v>0</v>
          </cell>
          <cell r="EI913">
            <v>0</v>
          </cell>
          <cell r="EJ913">
            <v>0</v>
          </cell>
          <cell r="EK913">
            <v>0</v>
          </cell>
          <cell r="EL913">
            <v>0</v>
          </cell>
          <cell r="EM913">
            <v>0</v>
          </cell>
          <cell r="EN913">
            <v>0</v>
          </cell>
          <cell r="EO913">
            <v>0</v>
          </cell>
          <cell r="EP913">
            <v>0</v>
          </cell>
          <cell r="EQ913">
            <v>0</v>
          </cell>
          <cell r="ER913">
            <v>0</v>
          </cell>
          <cell r="ES913">
            <v>0</v>
          </cell>
          <cell r="ET913">
            <v>0</v>
          </cell>
          <cell r="EU913">
            <v>0</v>
          </cell>
          <cell r="EV913">
            <v>0</v>
          </cell>
          <cell r="EW913">
            <v>0</v>
          </cell>
          <cell r="EX913">
            <v>0</v>
          </cell>
          <cell r="EY913">
            <v>0</v>
          </cell>
          <cell r="EZ913">
            <v>0</v>
          </cell>
          <cell r="FA913">
            <v>0</v>
          </cell>
          <cell r="FB913">
            <v>0</v>
          </cell>
          <cell r="FC913">
            <v>0</v>
          </cell>
          <cell r="FD913">
            <v>0</v>
          </cell>
          <cell r="FE913">
            <v>0</v>
          </cell>
          <cell r="FF913">
            <v>0</v>
          </cell>
          <cell r="FG913">
            <v>0</v>
          </cell>
          <cell r="FH913">
            <v>0</v>
          </cell>
          <cell r="FI913">
            <v>0</v>
          </cell>
          <cell r="FJ913">
            <v>0</v>
          </cell>
          <cell r="FK913">
            <v>0</v>
          </cell>
          <cell r="FL913">
            <v>0</v>
          </cell>
          <cell r="FM913">
            <v>0</v>
          </cell>
          <cell r="FN913">
            <v>0</v>
          </cell>
          <cell r="FO913">
            <v>0</v>
          </cell>
          <cell r="FP913">
            <v>0</v>
          </cell>
          <cell r="FQ913">
            <v>0</v>
          </cell>
          <cell r="FR913">
            <v>0</v>
          </cell>
          <cell r="FS913">
            <v>0</v>
          </cell>
          <cell r="FT913">
            <v>0</v>
          </cell>
          <cell r="FU913">
            <v>0</v>
          </cell>
          <cell r="FV913">
            <v>0</v>
          </cell>
          <cell r="FW913">
            <v>0</v>
          </cell>
          <cell r="FX913">
            <v>0</v>
          </cell>
          <cell r="FY913">
            <v>0</v>
          </cell>
          <cell r="FZ913">
            <v>0</v>
          </cell>
          <cell r="GA913">
            <v>0</v>
          </cell>
          <cell r="GB913">
            <v>0</v>
          </cell>
          <cell r="GC913">
            <v>0</v>
          </cell>
          <cell r="GD913">
            <v>0</v>
          </cell>
          <cell r="GE913">
            <v>0</v>
          </cell>
          <cell r="GF913">
            <v>0</v>
          </cell>
          <cell r="GG913">
            <v>0</v>
          </cell>
          <cell r="GH913">
            <v>0</v>
          </cell>
          <cell r="GI913">
            <v>0</v>
          </cell>
          <cell r="GJ913">
            <v>0</v>
          </cell>
          <cell r="GK913">
            <v>0</v>
          </cell>
          <cell r="GL913">
            <v>0</v>
          </cell>
          <cell r="GM913">
            <v>0</v>
          </cell>
          <cell r="GN913">
            <v>0</v>
          </cell>
          <cell r="GO913">
            <v>0</v>
          </cell>
          <cell r="GP913">
            <v>0</v>
          </cell>
          <cell r="GQ913">
            <v>0</v>
          </cell>
          <cell r="GR913">
            <v>0</v>
          </cell>
          <cell r="GS913">
            <v>0</v>
          </cell>
          <cell r="GT913">
            <v>0</v>
          </cell>
          <cell r="GU913">
            <v>0</v>
          </cell>
          <cell r="GV913">
            <v>0</v>
          </cell>
          <cell r="GW913">
            <v>0</v>
          </cell>
          <cell r="GX913">
            <v>0</v>
          </cell>
          <cell r="GY913">
            <v>0</v>
          </cell>
          <cell r="GZ913">
            <v>0</v>
          </cell>
          <cell r="HA913">
            <v>0</v>
          </cell>
          <cell r="HB913">
            <v>0</v>
          </cell>
          <cell r="HC913">
            <v>0</v>
          </cell>
          <cell r="HD913">
            <v>0</v>
          </cell>
          <cell r="HE913">
            <v>0</v>
          </cell>
          <cell r="HF913">
            <v>0</v>
          </cell>
          <cell r="HG913">
            <v>0</v>
          </cell>
          <cell r="HH913">
            <v>0</v>
          </cell>
          <cell r="HI913">
            <v>0</v>
          </cell>
          <cell r="HJ913">
            <v>0</v>
          </cell>
          <cell r="HK913">
            <v>0</v>
          </cell>
          <cell r="HL913">
            <v>0</v>
          </cell>
          <cell r="HM913">
            <v>0</v>
          </cell>
          <cell r="HN913">
            <v>0</v>
          </cell>
          <cell r="HO913">
            <v>0</v>
          </cell>
          <cell r="HP913">
            <v>0</v>
          </cell>
          <cell r="HQ913">
            <v>0</v>
          </cell>
          <cell r="HR913">
            <v>0</v>
          </cell>
          <cell r="HS913">
            <v>0</v>
          </cell>
          <cell r="HT913">
            <v>0</v>
          </cell>
          <cell r="HU913">
            <v>0</v>
          </cell>
          <cell r="HV913">
            <v>0</v>
          </cell>
          <cell r="HW913">
            <v>0</v>
          </cell>
          <cell r="HX913">
            <v>0</v>
          </cell>
          <cell r="HY913">
            <v>0</v>
          </cell>
          <cell r="HZ913">
            <v>0</v>
          </cell>
          <cell r="IA913">
            <v>0</v>
          </cell>
          <cell r="IB913">
            <v>0</v>
          </cell>
          <cell r="IC913">
            <v>0</v>
          </cell>
          <cell r="ID913">
            <v>0</v>
          </cell>
          <cell r="IE913">
            <v>0</v>
          </cell>
          <cell r="IF913">
            <v>0</v>
          </cell>
          <cell r="IG913">
            <v>0</v>
          </cell>
          <cell r="IH913">
            <v>0</v>
          </cell>
          <cell r="II913">
            <v>0</v>
          </cell>
          <cell r="IJ913">
            <v>0</v>
          </cell>
          <cell r="IK913">
            <v>0</v>
          </cell>
          <cell r="IL913">
            <v>0</v>
          </cell>
          <cell r="IM913">
            <v>0</v>
          </cell>
          <cell r="IN913">
            <v>0</v>
          </cell>
          <cell r="IO913">
            <v>0</v>
          </cell>
          <cell r="IP913">
            <v>0</v>
          </cell>
          <cell r="IQ913">
            <v>0</v>
          </cell>
          <cell r="IR913">
            <v>0</v>
          </cell>
          <cell r="IS913">
            <v>0</v>
          </cell>
          <cell r="IT913">
            <v>0</v>
          </cell>
          <cell r="IU913">
            <v>0</v>
          </cell>
          <cell r="IV913">
            <v>0</v>
          </cell>
          <cell r="IW913">
            <v>0</v>
          </cell>
          <cell r="IX913">
            <v>0</v>
          </cell>
          <cell r="IY913">
            <v>0</v>
          </cell>
          <cell r="IZ913">
            <v>0</v>
          </cell>
          <cell r="JA913">
            <v>0</v>
          </cell>
          <cell r="JB913">
            <v>0</v>
          </cell>
          <cell r="JC913">
            <v>0</v>
          </cell>
          <cell r="JD913">
            <v>0</v>
          </cell>
          <cell r="JE913">
            <v>0</v>
          </cell>
          <cell r="JF913">
            <v>0</v>
          </cell>
          <cell r="JG913">
            <v>0</v>
          </cell>
          <cell r="JH913">
            <v>0</v>
          </cell>
          <cell r="JI913">
            <v>0</v>
          </cell>
          <cell r="JJ913">
            <v>0</v>
          </cell>
          <cell r="JK913">
            <v>0</v>
          </cell>
          <cell r="JL913">
            <v>0</v>
          </cell>
          <cell r="JM913">
            <v>0</v>
          </cell>
          <cell r="JN913">
            <v>0</v>
          </cell>
          <cell r="JO913">
            <v>0</v>
          </cell>
          <cell r="JP913">
            <v>0</v>
          </cell>
          <cell r="JQ913">
            <v>0</v>
          </cell>
        </row>
        <row r="914">
          <cell r="D914" t="str">
            <v>PV_.PC.UTN._.UoU.Castle Solar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0</v>
          </cell>
          <cell r="CG914">
            <v>0</v>
          </cell>
          <cell r="CH914">
            <v>0</v>
          </cell>
          <cell r="CI914">
            <v>0</v>
          </cell>
          <cell r="CJ914">
            <v>0</v>
          </cell>
          <cell r="CK914">
            <v>0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0</v>
          </cell>
          <cell r="CR914">
            <v>0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  <cell r="DD914">
            <v>0</v>
          </cell>
          <cell r="DE914">
            <v>0</v>
          </cell>
          <cell r="DF914">
            <v>0</v>
          </cell>
          <cell r="DG914">
            <v>0</v>
          </cell>
          <cell r="DH914">
            <v>0</v>
          </cell>
          <cell r="DI914">
            <v>0</v>
          </cell>
          <cell r="DJ914">
            <v>0</v>
          </cell>
          <cell r="DK914">
            <v>0</v>
          </cell>
          <cell r="DL914">
            <v>0</v>
          </cell>
          <cell r="DM914">
            <v>0</v>
          </cell>
          <cell r="DN914">
            <v>0</v>
          </cell>
          <cell r="DO914">
            <v>0</v>
          </cell>
          <cell r="DP914">
            <v>0</v>
          </cell>
          <cell r="DQ914">
            <v>0</v>
          </cell>
          <cell r="DR914">
            <v>0</v>
          </cell>
          <cell r="DS914">
            <v>0</v>
          </cell>
          <cell r="DT914">
            <v>0</v>
          </cell>
          <cell r="DU914">
            <v>0</v>
          </cell>
          <cell r="DV914">
            <v>0</v>
          </cell>
          <cell r="DW914">
            <v>0</v>
          </cell>
          <cell r="DX914">
            <v>0</v>
          </cell>
          <cell r="DY914">
            <v>0</v>
          </cell>
          <cell r="DZ914">
            <v>0</v>
          </cell>
          <cell r="EA914">
            <v>0</v>
          </cell>
          <cell r="EB914">
            <v>0</v>
          </cell>
          <cell r="EC914">
            <v>0</v>
          </cell>
          <cell r="ED914">
            <v>0</v>
          </cell>
          <cell r="EE914">
            <v>0</v>
          </cell>
          <cell r="EF914">
            <v>0</v>
          </cell>
          <cell r="EG914">
            <v>0</v>
          </cell>
          <cell r="EH914">
            <v>0</v>
          </cell>
          <cell r="EI914">
            <v>0</v>
          </cell>
          <cell r="EJ914">
            <v>0</v>
          </cell>
          <cell r="EK914">
            <v>0</v>
          </cell>
          <cell r="EL914">
            <v>0</v>
          </cell>
          <cell r="EM914">
            <v>0</v>
          </cell>
          <cell r="EN914">
            <v>0</v>
          </cell>
          <cell r="EO914">
            <v>0</v>
          </cell>
          <cell r="EP914">
            <v>0</v>
          </cell>
          <cell r="EQ914">
            <v>0</v>
          </cell>
          <cell r="ER914">
            <v>0</v>
          </cell>
          <cell r="ES914">
            <v>0</v>
          </cell>
          <cell r="ET914">
            <v>0</v>
          </cell>
          <cell r="EU914">
            <v>0</v>
          </cell>
          <cell r="EV914">
            <v>0</v>
          </cell>
          <cell r="EW914">
            <v>0</v>
          </cell>
          <cell r="EX914">
            <v>0</v>
          </cell>
          <cell r="EY914">
            <v>0</v>
          </cell>
          <cell r="EZ914">
            <v>0</v>
          </cell>
          <cell r="FA914">
            <v>0</v>
          </cell>
          <cell r="FB914">
            <v>0</v>
          </cell>
          <cell r="FC914">
            <v>0</v>
          </cell>
          <cell r="FD914">
            <v>0</v>
          </cell>
          <cell r="FE914">
            <v>0</v>
          </cell>
          <cell r="FF914">
            <v>0</v>
          </cell>
          <cell r="FG914">
            <v>0</v>
          </cell>
          <cell r="FH914">
            <v>0</v>
          </cell>
          <cell r="FI914">
            <v>0</v>
          </cell>
          <cell r="FJ914">
            <v>0</v>
          </cell>
          <cell r="FK914">
            <v>0</v>
          </cell>
          <cell r="FL914">
            <v>0</v>
          </cell>
          <cell r="FM914">
            <v>0</v>
          </cell>
          <cell r="FN914">
            <v>0</v>
          </cell>
          <cell r="FO914">
            <v>0</v>
          </cell>
          <cell r="FP914">
            <v>0</v>
          </cell>
          <cell r="FQ914">
            <v>0</v>
          </cell>
          <cell r="FR914">
            <v>0</v>
          </cell>
          <cell r="FS914">
            <v>0</v>
          </cell>
          <cell r="FT914">
            <v>0</v>
          </cell>
          <cell r="FU914">
            <v>0</v>
          </cell>
          <cell r="FV914">
            <v>0</v>
          </cell>
          <cell r="FW914">
            <v>0</v>
          </cell>
          <cell r="FX914">
            <v>0</v>
          </cell>
          <cell r="FY914">
            <v>0</v>
          </cell>
          <cell r="FZ914">
            <v>0</v>
          </cell>
          <cell r="GA914">
            <v>0</v>
          </cell>
          <cell r="GB914">
            <v>0</v>
          </cell>
          <cell r="GC914">
            <v>0</v>
          </cell>
          <cell r="GD914">
            <v>0</v>
          </cell>
          <cell r="GE914">
            <v>0</v>
          </cell>
          <cell r="GF914">
            <v>0</v>
          </cell>
          <cell r="GG914">
            <v>0</v>
          </cell>
          <cell r="GH914">
            <v>0</v>
          </cell>
          <cell r="GI914">
            <v>0</v>
          </cell>
          <cell r="GJ914">
            <v>0</v>
          </cell>
          <cell r="GK914">
            <v>0</v>
          </cell>
          <cell r="GL914">
            <v>0</v>
          </cell>
          <cell r="GM914">
            <v>0</v>
          </cell>
          <cell r="GN914">
            <v>0</v>
          </cell>
          <cell r="GO914">
            <v>0</v>
          </cell>
          <cell r="GP914">
            <v>0</v>
          </cell>
          <cell r="GQ914">
            <v>0</v>
          </cell>
          <cell r="GR914">
            <v>0</v>
          </cell>
          <cell r="GS914">
            <v>0</v>
          </cell>
          <cell r="GT914">
            <v>0</v>
          </cell>
          <cell r="GU914">
            <v>0</v>
          </cell>
          <cell r="GV914">
            <v>0</v>
          </cell>
          <cell r="GW914">
            <v>0</v>
          </cell>
          <cell r="GX914">
            <v>0</v>
          </cell>
          <cell r="GY914">
            <v>0</v>
          </cell>
          <cell r="GZ914">
            <v>0</v>
          </cell>
          <cell r="HA914">
            <v>0</v>
          </cell>
          <cell r="HB914">
            <v>0</v>
          </cell>
          <cell r="HC914">
            <v>0</v>
          </cell>
          <cell r="HD914">
            <v>0</v>
          </cell>
          <cell r="HE914">
            <v>0</v>
          </cell>
          <cell r="HF914">
            <v>0</v>
          </cell>
          <cell r="HG914">
            <v>0</v>
          </cell>
          <cell r="HH914">
            <v>0</v>
          </cell>
          <cell r="HI914">
            <v>0</v>
          </cell>
          <cell r="HJ914">
            <v>0</v>
          </cell>
          <cell r="HK914">
            <v>0</v>
          </cell>
          <cell r="HL914">
            <v>0</v>
          </cell>
          <cell r="HM914">
            <v>0</v>
          </cell>
          <cell r="HN914">
            <v>0</v>
          </cell>
          <cell r="HO914">
            <v>0</v>
          </cell>
          <cell r="HP914">
            <v>0</v>
          </cell>
          <cell r="HQ914">
            <v>0</v>
          </cell>
          <cell r="HR914">
            <v>0</v>
          </cell>
          <cell r="HS914">
            <v>0</v>
          </cell>
          <cell r="HT914">
            <v>0</v>
          </cell>
          <cell r="HU914">
            <v>0</v>
          </cell>
          <cell r="HV914">
            <v>0</v>
          </cell>
          <cell r="HW914">
            <v>0</v>
          </cell>
          <cell r="HX914">
            <v>0</v>
          </cell>
          <cell r="HY914">
            <v>0</v>
          </cell>
          <cell r="HZ914">
            <v>0</v>
          </cell>
          <cell r="IA914">
            <v>0</v>
          </cell>
          <cell r="IB914">
            <v>0</v>
          </cell>
          <cell r="IC914">
            <v>0</v>
          </cell>
          <cell r="ID914">
            <v>0</v>
          </cell>
          <cell r="IE914">
            <v>0</v>
          </cell>
          <cell r="IF914">
            <v>0</v>
          </cell>
          <cell r="IG914">
            <v>0</v>
          </cell>
          <cell r="IH914">
            <v>0</v>
          </cell>
          <cell r="II914">
            <v>0</v>
          </cell>
          <cell r="IJ914">
            <v>0</v>
          </cell>
          <cell r="IK914">
            <v>0</v>
          </cell>
          <cell r="IL914">
            <v>0</v>
          </cell>
          <cell r="IM914">
            <v>0</v>
          </cell>
          <cell r="IN914">
            <v>0</v>
          </cell>
          <cell r="IO914">
            <v>0</v>
          </cell>
          <cell r="IP914">
            <v>0</v>
          </cell>
          <cell r="IQ914">
            <v>0</v>
          </cell>
          <cell r="IR914">
            <v>0</v>
          </cell>
          <cell r="IS914">
            <v>0</v>
          </cell>
          <cell r="IT914">
            <v>0</v>
          </cell>
          <cell r="IU914">
            <v>0</v>
          </cell>
          <cell r="IV914">
            <v>0</v>
          </cell>
          <cell r="IW914">
            <v>0</v>
          </cell>
          <cell r="IX914">
            <v>0</v>
          </cell>
          <cell r="IY914">
            <v>0</v>
          </cell>
          <cell r="IZ914">
            <v>0</v>
          </cell>
          <cell r="JA914">
            <v>0</v>
          </cell>
          <cell r="JB914">
            <v>0</v>
          </cell>
          <cell r="JC914">
            <v>0</v>
          </cell>
          <cell r="JD914">
            <v>0</v>
          </cell>
          <cell r="JE914">
            <v>0</v>
          </cell>
          <cell r="JF914">
            <v>0</v>
          </cell>
          <cell r="JG914">
            <v>0</v>
          </cell>
          <cell r="JH914">
            <v>0</v>
          </cell>
          <cell r="JI914">
            <v>0</v>
          </cell>
          <cell r="JJ914">
            <v>0</v>
          </cell>
          <cell r="JK914">
            <v>0</v>
          </cell>
          <cell r="JL914">
            <v>0</v>
          </cell>
          <cell r="JM914">
            <v>0</v>
          </cell>
          <cell r="JN914">
            <v>0</v>
          </cell>
          <cell r="JO914">
            <v>0</v>
          </cell>
          <cell r="JP914">
            <v>0</v>
          </cell>
          <cell r="JQ914">
            <v>0</v>
          </cell>
        </row>
        <row r="915">
          <cell r="D915" t="str">
            <v>PV_.PC.UTS._.___.Hornshadow I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-141.44677517999662</v>
          </cell>
          <cell r="S915">
            <v>-29.399364929997319</v>
          </cell>
          <cell r="T915">
            <v>0</v>
          </cell>
          <cell r="U915">
            <v>-8.2645360500027891</v>
          </cell>
          <cell r="V915">
            <v>-103.78287420000561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  <cell r="EE915">
            <v>-0.20911406999221072</v>
          </cell>
          <cell r="EF915">
            <v>0</v>
          </cell>
          <cell r="EG915">
            <v>0</v>
          </cell>
          <cell r="EH915">
            <v>0</v>
          </cell>
          <cell r="EI915">
            <v>0</v>
          </cell>
          <cell r="EJ915">
            <v>0</v>
          </cell>
          <cell r="EK915">
            <v>0</v>
          </cell>
          <cell r="EL915">
            <v>0</v>
          </cell>
          <cell r="EM915">
            <v>0</v>
          </cell>
          <cell r="EN915">
            <v>0</v>
          </cell>
          <cell r="EO915">
            <v>-0.20911407000312465</v>
          </cell>
          <cell r="EP915">
            <v>0</v>
          </cell>
          <cell r="EQ915">
            <v>0</v>
          </cell>
          <cell r="ER915">
            <v>-2654.8985682899947</v>
          </cell>
          <cell r="ES915">
            <v>0</v>
          </cell>
          <cell r="ET915">
            <v>-131.89805957000317</v>
          </cell>
          <cell r="EU915">
            <v>-714.70873501999631</v>
          </cell>
          <cell r="EV915">
            <v>-1205.1270581099961</v>
          </cell>
          <cell r="EW915">
            <v>-603.16471559000274</v>
          </cell>
          <cell r="EX915">
            <v>0</v>
          </cell>
          <cell r="EY915">
            <v>0</v>
          </cell>
          <cell r="EZ915">
            <v>0</v>
          </cell>
          <cell r="FA915">
            <v>0</v>
          </cell>
          <cell r="FB915">
            <v>0</v>
          </cell>
          <cell r="FC915">
            <v>0</v>
          </cell>
          <cell r="FD915">
            <v>0</v>
          </cell>
          <cell r="FE915">
            <v>-1415.6147634199879</v>
          </cell>
          <cell r="FF915">
            <v>0</v>
          </cell>
          <cell r="FG915">
            <v>-310.16719170999932</v>
          </cell>
          <cell r="FH915">
            <v>-803.78019768000013</v>
          </cell>
          <cell r="FI915">
            <v>53.699278799998865</v>
          </cell>
          <cell r="FJ915">
            <v>-355.36665283000184</v>
          </cell>
          <cell r="FK915">
            <v>0</v>
          </cell>
          <cell r="FL915">
            <v>0</v>
          </cell>
          <cell r="FM915">
            <v>0</v>
          </cell>
          <cell r="FN915">
            <v>0</v>
          </cell>
          <cell r="FO915">
            <v>0</v>
          </cell>
          <cell r="FP915">
            <v>0</v>
          </cell>
          <cell r="FQ915">
            <v>0</v>
          </cell>
          <cell r="FR915">
            <v>-1227.7856074699957</v>
          </cell>
          <cell r="FS915">
            <v>0</v>
          </cell>
          <cell r="FT915">
            <v>0</v>
          </cell>
          <cell r="FU915">
            <v>-989.5990504800011</v>
          </cell>
          <cell r="FV915">
            <v>-0.70905471999503789</v>
          </cell>
          <cell r="FW915">
            <v>-143.38750226999764</v>
          </cell>
          <cell r="FX915">
            <v>-94.08999999999287</v>
          </cell>
          <cell r="FY915">
            <v>0</v>
          </cell>
          <cell r="FZ915">
            <v>0</v>
          </cell>
          <cell r="GA915">
            <v>0</v>
          </cell>
          <cell r="GB915">
            <v>0</v>
          </cell>
          <cell r="GC915">
            <v>0</v>
          </cell>
          <cell r="GD915">
            <v>0</v>
          </cell>
          <cell r="GE915">
            <v>-460.97686906001763</v>
          </cell>
          <cell r="GF915">
            <v>0</v>
          </cell>
          <cell r="GG915">
            <v>15.062161849999029</v>
          </cell>
          <cell r="GH915">
            <v>-384.7836436100024</v>
          </cell>
          <cell r="GI915">
            <v>59.953260799993586</v>
          </cell>
          <cell r="GJ915">
            <v>-141.3735337399994</v>
          </cell>
          <cell r="GK915">
            <v>-93.589999999996508</v>
          </cell>
          <cell r="GL915">
            <v>0</v>
          </cell>
          <cell r="GM915">
            <v>0</v>
          </cell>
          <cell r="GN915">
            <v>0</v>
          </cell>
          <cell r="GO915">
            <v>83.754885639995337</v>
          </cell>
          <cell r="GP915">
            <v>0</v>
          </cell>
          <cell r="GQ915">
            <v>0</v>
          </cell>
          <cell r="GR915">
            <v>-108.67935220996151</v>
          </cell>
          <cell r="GS915">
            <v>0</v>
          </cell>
          <cell r="GT915">
            <v>0</v>
          </cell>
          <cell r="GU915">
            <v>-34.678467689998797</v>
          </cell>
          <cell r="GV915">
            <v>-74.00088451999909</v>
          </cell>
          <cell r="GW915">
            <v>0</v>
          </cell>
          <cell r="GX915">
            <v>0</v>
          </cell>
          <cell r="GY915">
            <v>0</v>
          </cell>
          <cell r="GZ915">
            <v>0</v>
          </cell>
          <cell r="HA915">
            <v>0</v>
          </cell>
          <cell r="HB915">
            <v>0</v>
          </cell>
          <cell r="HC915">
            <v>0</v>
          </cell>
          <cell r="HD915">
            <v>0</v>
          </cell>
          <cell r="HE915">
            <v>-287.10922774998471</v>
          </cell>
          <cell r="HF915">
            <v>0</v>
          </cell>
          <cell r="HG915">
            <v>79.830467990001125</v>
          </cell>
          <cell r="HH915">
            <v>79.177133120003418</v>
          </cell>
          <cell r="HI915">
            <v>-139.85828184999991</v>
          </cell>
          <cell r="HJ915">
            <v>-306.25854701000208</v>
          </cell>
          <cell r="HK915">
            <v>0</v>
          </cell>
          <cell r="HL915">
            <v>0</v>
          </cell>
          <cell r="HM915">
            <v>0</v>
          </cell>
          <cell r="HN915">
            <v>0</v>
          </cell>
          <cell r="HO915">
            <v>0</v>
          </cell>
          <cell r="HP915">
            <v>0</v>
          </cell>
          <cell r="HQ915">
            <v>0</v>
          </cell>
          <cell r="HR915">
            <v>-245.30423027998768</v>
          </cell>
          <cell r="HS915">
            <v>0</v>
          </cell>
          <cell r="HT915">
            <v>0</v>
          </cell>
          <cell r="HU915">
            <v>-153.2144280700013</v>
          </cell>
          <cell r="HV915">
            <v>-92.089802209997288</v>
          </cell>
          <cell r="HW915">
            <v>0</v>
          </cell>
          <cell r="HX915">
            <v>0</v>
          </cell>
          <cell r="HY915">
            <v>0</v>
          </cell>
          <cell r="HZ915">
            <v>0</v>
          </cell>
          <cell r="IA915">
            <v>0</v>
          </cell>
          <cell r="IB915">
            <v>0</v>
          </cell>
          <cell r="IC915">
            <v>0</v>
          </cell>
          <cell r="ID915">
            <v>0</v>
          </cell>
          <cell r="IE915">
            <v>-91.589842630026396</v>
          </cell>
          <cell r="IF915">
            <v>0</v>
          </cell>
          <cell r="IG915">
            <v>0</v>
          </cell>
          <cell r="IH915">
            <v>0</v>
          </cell>
          <cell r="II915">
            <v>-91.589842630000931</v>
          </cell>
          <cell r="IJ915">
            <v>0</v>
          </cell>
          <cell r="IK915">
            <v>0</v>
          </cell>
          <cell r="IL915">
            <v>0</v>
          </cell>
          <cell r="IM915">
            <v>0</v>
          </cell>
          <cell r="IN915">
            <v>0</v>
          </cell>
          <cell r="IO915">
            <v>0</v>
          </cell>
          <cell r="IP915">
            <v>0</v>
          </cell>
          <cell r="IQ915">
            <v>0</v>
          </cell>
          <cell r="IR915">
            <v>0</v>
          </cell>
          <cell r="IS915">
            <v>0</v>
          </cell>
          <cell r="IT915">
            <v>0</v>
          </cell>
          <cell r="IU915">
            <v>0</v>
          </cell>
          <cell r="IV915">
            <v>0</v>
          </cell>
          <cell r="IW915">
            <v>0</v>
          </cell>
          <cell r="IX915">
            <v>0</v>
          </cell>
          <cell r="IY915">
            <v>0</v>
          </cell>
          <cell r="IZ915">
            <v>0</v>
          </cell>
          <cell r="JA915">
            <v>0</v>
          </cell>
          <cell r="JB915">
            <v>0</v>
          </cell>
          <cell r="JC915">
            <v>0</v>
          </cell>
          <cell r="JD915">
            <v>0</v>
          </cell>
          <cell r="JE915">
            <v>0</v>
          </cell>
          <cell r="JF915">
            <v>0</v>
          </cell>
          <cell r="JG915">
            <v>0</v>
          </cell>
          <cell r="JH915">
            <v>0</v>
          </cell>
          <cell r="JI915">
            <v>0</v>
          </cell>
          <cell r="JJ915">
            <v>0</v>
          </cell>
          <cell r="JK915">
            <v>0</v>
          </cell>
          <cell r="JL915">
            <v>0</v>
          </cell>
          <cell r="JM915">
            <v>0</v>
          </cell>
          <cell r="JN915">
            <v>0</v>
          </cell>
          <cell r="JO915">
            <v>0</v>
          </cell>
          <cell r="JP915">
            <v>0</v>
          </cell>
          <cell r="JQ915">
            <v>0</v>
          </cell>
        </row>
        <row r="916">
          <cell r="D916" t="str">
            <v>PV_.PC.UTS._.___.Hornshadow II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-133.40507476998027</v>
          </cell>
          <cell r="S916">
            <v>-45.810466060000181</v>
          </cell>
          <cell r="T916">
            <v>0</v>
          </cell>
          <cell r="U916">
            <v>-9.9592629899998428</v>
          </cell>
          <cell r="V916">
            <v>-77.635345720002078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  <cell r="EE916">
            <v>95.305806820048019</v>
          </cell>
          <cell r="EF916">
            <v>0</v>
          </cell>
          <cell r="EG916">
            <v>0</v>
          </cell>
          <cell r="EH916">
            <v>0</v>
          </cell>
          <cell r="EI916">
            <v>0</v>
          </cell>
          <cell r="EJ916">
            <v>0</v>
          </cell>
          <cell r="EK916">
            <v>0</v>
          </cell>
          <cell r="EL916">
            <v>0</v>
          </cell>
          <cell r="EM916">
            <v>-17.07082306999655</v>
          </cell>
          <cell r="EN916">
            <v>78.533710240000801</v>
          </cell>
          <cell r="EO916">
            <v>33.842919650000113</v>
          </cell>
          <cell r="EP916">
            <v>0</v>
          </cell>
          <cell r="EQ916">
            <v>0</v>
          </cell>
          <cell r="ER916">
            <v>-4134.1903816999984</v>
          </cell>
          <cell r="ES916">
            <v>0</v>
          </cell>
          <cell r="ET916">
            <v>-501.15048011999534</v>
          </cell>
          <cell r="EU916">
            <v>-1488.6167838799993</v>
          </cell>
          <cell r="EV916">
            <v>-1010.9963370300029</v>
          </cell>
          <cell r="EW916">
            <v>-1133.4267806700009</v>
          </cell>
          <cell r="EX916">
            <v>0</v>
          </cell>
          <cell r="EY916">
            <v>0</v>
          </cell>
          <cell r="EZ916">
            <v>0</v>
          </cell>
          <cell r="FA916">
            <v>0</v>
          </cell>
          <cell r="FB916">
            <v>0</v>
          </cell>
          <cell r="FC916">
            <v>0</v>
          </cell>
          <cell r="FD916">
            <v>0</v>
          </cell>
          <cell r="FE916">
            <v>-2389.7509794700309</v>
          </cell>
          <cell r="FF916">
            <v>0</v>
          </cell>
          <cell r="FG916">
            <v>-444.21660518999124</v>
          </cell>
          <cell r="FH916">
            <v>-1533.5828429999965</v>
          </cell>
          <cell r="FI916">
            <v>-36.13050337000459</v>
          </cell>
          <cell r="FJ916">
            <v>-375.82102790999488</v>
          </cell>
          <cell r="FK916">
            <v>0</v>
          </cell>
          <cell r="FL916">
            <v>0</v>
          </cell>
          <cell r="FM916">
            <v>0</v>
          </cell>
          <cell r="FN916">
            <v>0</v>
          </cell>
          <cell r="FO916">
            <v>0</v>
          </cell>
          <cell r="FP916">
            <v>0</v>
          </cell>
          <cell r="FQ916">
            <v>0</v>
          </cell>
          <cell r="FR916">
            <v>-1544.4824017499923</v>
          </cell>
          <cell r="FS916">
            <v>0</v>
          </cell>
          <cell r="FT916">
            <v>0</v>
          </cell>
          <cell r="FU916">
            <v>-1092.4020899399984</v>
          </cell>
          <cell r="FV916">
            <v>-29.662061700000777</v>
          </cell>
          <cell r="FW916">
            <v>-311.45583569000883</v>
          </cell>
          <cell r="FX916">
            <v>-110.96241441999882</v>
          </cell>
          <cell r="FY916">
            <v>0</v>
          </cell>
          <cell r="FZ916">
            <v>0</v>
          </cell>
          <cell r="GA916">
            <v>0</v>
          </cell>
          <cell r="GB916">
            <v>0</v>
          </cell>
          <cell r="GC916">
            <v>0</v>
          </cell>
          <cell r="GD916">
            <v>0</v>
          </cell>
          <cell r="GE916">
            <v>-983.18299149000086</v>
          </cell>
          <cell r="GF916">
            <v>0</v>
          </cell>
          <cell r="GG916">
            <v>-141.9551944900013</v>
          </cell>
          <cell r="GH916">
            <v>-798.36081458999615</v>
          </cell>
          <cell r="GI916">
            <v>228.99707311000384</v>
          </cell>
          <cell r="GJ916">
            <v>-81.158469879999757</v>
          </cell>
          <cell r="GK916">
            <v>-187.17999999999302</v>
          </cell>
          <cell r="GL916">
            <v>0</v>
          </cell>
          <cell r="GM916">
            <v>0</v>
          </cell>
          <cell r="GN916">
            <v>0</v>
          </cell>
          <cell r="GO916">
            <v>-3.5255856399962795</v>
          </cell>
          <cell r="GP916">
            <v>0</v>
          </cell>
          <cell r="GQ916">
            <v>0</v>
          </cell>
          <cell r="GR916">
            <v>-536.26308662001975</v>
          </cell>
          <cell r="GS916">
            <v>0</v>
          </cell>
          <cell r="GT916">
            <v>0</v>
          </cell>
          <cell r="GU916">
            <v>-380.16083403000084</v>
          </cell>
          <cell r="GV916">
            <v>-156.10225258999708</v>
          </cell>
          <cell r="GW916">
            <v>0</v>
          </cell>
          <cell r="GX916">
            <v>0</v>
          </cell>
          <cell r="GY916">
            <v>0</v>
          </cell>
          <cell r="GZ916">
            <v>0</v>
          </cell>
          <cell r="HA916">
            <v>0</v>
          </cell>
          <cell r="HB916">
            <v>0</v>
          </cell>
          <cell r="HC916">
            <v>0</v>
          </cell>
          <cell r="HD916">
            <v>0</v>
          </cell>
          <cell r="HE916">
            <v>-634.45043163001537</v>
          </cell>
          <cell r="HF916">
            <v>0</v>
          </cell>
          <cell r="HG916">
            <v>10.683083210002223</v>
          </cell>
          <cell r="HH916">
            <v>145.64517731998785</v>
          </cell>
          <cell r="HI916">
            <v>-205.9208943299891</v>
          </cell>
          <cell r="HJ916">
            <v>-584.85779782998725</v>
          </cell>
          <cell r="HK916">
            <v>0</v>
          </cell>
          <cell r="HL916">
            <v>0</v>
          </cell>
          <cell r="HM916">
            <v>0</v>
          </cell>
          <cell r="HN916">
            <v>0</v>
          </cell>
          <cell r="HO916">
            <v>0</v>
          </cell>
          <cell r="HP916">
            <v>0</v>
          </cell>
          <cell r="HQ916">
            <v>0</v>
          </cell>
          <cell r="HR916">
            <v>-450.28302179998718</v>
          </cell>
          <cell r="HS916">
            <v>0</v>
          </cell>
          <cell r="HT916">
            <v>0</v>
          </cell>
          <cell r="HU916">
            <v>-303.37151912000991</v>
          </cell>
          <cell r="HV916">
            <v>-146.9115026799991</v>
          </cell>
          <cell r="HW916">
            <v>0</v>
          </cell>
          <cell r="HX916">
            <v>0</v>
          </cell>
          <cell r="HY916">
            <v>0</v>
          </cell>
          <cell r="HZ916">
            <v>0</v>
          </cell>
          <cell r="IA916">
            <v>0</v>
          </cell>
          <cell r="IB916">
            <v>0</v>
          </cell>
          <cell r="IC916">
            <v>0</v>
          </cell>
          <cell r="ID916">
            <v>0</v>
          </cell>
          <cell r="IE916">
            <v>-0.72018822992686182</v>
          </cell>
          <cell r="IF916">
            <v>0</v>
          </cell>
          <cell r="IG916">
            <v>0</v>
          </cell>
          <cell r="IH916">
            <v>0</v>
          </cell>
          <cell r="II916">
            <v>-0.7201882299996214</v>
          </cell>
          <cell r="IJ916">
            <v>0</v>
          </cell>
          <cell r="IK916">
            <v>0</v>
          </cell>
          <cell r="IL916">
            <v>0</v>
          </cell>
          <cell r="IM916">
            <v>0</v>
          </cell>
          <cell r="IN916">
            <v>0</v>
          </cell>
          <cell r="IO916">
            <v>0</v>
          </cell>
          <cell r="IP916">
            <v>0</v>
          </cell>
          <cell r="IQ916">
            <v>0</v>
          </cell>
          <cell r="IR916">
            <v>0</v>
          </cell>
          <cell r="IS916">
            <v>0</v>
          </cell>
          <cell r="IT916">
            <v>0</v>
          </cell>
          <cell r="IU916">
            <v>0</v>
          </cell>
          <cell r="IV916">
            <v>0</v>
          </cell>
          <cell r="IW916">
            <v>0</v>
          </cell>
          <cell r="IX916">
            <v>0</v>
          </cell>
          <cell r="IY916">
            <v>0</v>
          </cell>
          <cell r="IZ916">
            <v>0</v>
          </cell>
          <cell r="JA916">
            <v>0</v>
          </cell>
          <cell r="JB916">
            <v>0</v>
          </cell>
          <cell r="JC916">
            <v>0</v>
          </cell>
          <cell r="JD916">
            <v>0</v>
          </cell>
          <cell r="JE916">
            <v>0</v>
          </cell>
          <cell r="JF916">
            <v>0</v>
          </cell>
          <cell r="JG916">
            <v>0</v>
          </cell>
          <cell r="JH916">
            <v>0</v>
          </cell>
          <cell r="JI916">
            <v>0</v>
          </cell>
          <cell r="JJ916">
            <v>0</v>
          </cell>
          <cell r="JK916">
            <v>0</v>
          </cell>
          <cell r="JL916">
            <v>0</v>
          </cell>
          <cell r="JM916">
            <v>0</v>
          </cell>
          <cell r="JN916">
            <v>0</v>
          </cell>
          <cell r="JO916">
            <v>0</v>
          </cell>
          <cell r="JP916">
            <v>0</v>
          </cell>
          <cell r="JQ916">
            <v>0</v>
          </cell>
        </row>
        <row r="917">
          <cell r="D917" t="str">
            <v>PV_.PC.UTS._.___.Pavant III LLC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  <cell r="EE917">
            <v>0</v>
          </cell>
          <cell r="EF917">
            <v>0</v>
          </cell>
          <cell r="EG917">
            <v>0</v>
          </cell>
          <cell r="EH917">
            <v>0</v>
          </cell>
          <cell r="EI917">
            <v>0</v>
          </cell>
          <cell r="EJ917">
            <v>0</v>
          </cell>
          <cell r="EK917">
            <v>0</v>
          </cell>
          <cell r="EL917">
            <v>0</v>
          </cell>
          <cell r="EM917">
            <v>0</v>
          </cell>
          <cell r="EN917">
            <v>0</v>
          </cell>
          <cell r="EO917">
            <v>0</v>
          </cell>
          <cell r="EP917">
            <v>0</v>
          </cell>
          <cell r="EQ917">
            <v>0</v>
          </cell>
          <cell r="ER917">
            <v>0</v>
          </cell>
          <cell r="ES917">
            <v>0</v>
          </cell>
          <cell r="ET917">
            <v>0</v>
          </cell>
          <cell r="EU917">
            <v>0</v>
          </cell>
          <cell r="EV917">
            <v>0</v>
          </cell>
          <cell r="EW917">
            <v>0</v>
          </cell>
          <cell r="EX917">
            <v>0</v>
          </cell>
          <cell r="EY917">
            <v>0</v>
          </cell>
          <cell r="EZ917">
            <v>0</v>
          </cell>
          <cell r="FA917">
            <v>0</v>
          </cell>
          <cell r="FB917">
            <v>0</v>
          </cell>
          <cell r="FC917">
            <v>0</v>
          </cell>
          <cell r="FD917">
            <v>0</v>
          </cell>
          <cell r="FE917">
            <v>0</v>
          </cell>
          <cell r="FF917">
            <v>0</v>
          </cell>
          <cell r="FG917">
            <v>0</v>
          </cell>
          <cell r="FH917">
            <v>0</v>
          </cell>
          <cell r="FI917">
            <v>0</v>
          </cell>
          <cell r="FJ917">
            <v>0</v>
          </cell>
          <cell r="FK917">
            <v>0</v>
          </cell>
          <cell r="FL917">
            <v>0</v>
          </cell>
          <cell r="FM917">
            <v>0</v>
          </cell>
          <cell r="FN917">
            <v>0</v>
          </cell>
          <cell r="FO917">
            <v>0</v>
          </cell>
          <cell r="FP917">
            <v>0</v>
          </cell>
          <cell r="FQ917">
            <v>0</v>
          </cell>
          <cell r="FR917">
            <v>0</v>
          </cell>
          <cell r="FS917">
            <v>0</v>
          </cell>
          <cell r="FT917">
            <v>0</v>
          </cell>
          <cell r="FU917">
            <v>0</v>
          </cell>
          <cell r="FV917">
            <v>0</v>
          </cell>
          <cell r="FW917">
            <v>0</v>
          </cell>
          <cell r="FX917">
            <v>0</v>
          </cell>
          <cell r="FY917">
            <v>0</v>
          </cell>
          <cell r="FZ917">
            <v>0</v>
          </cell>
          <cell r="GA917">
            <v>0</v>
          </cell>
          <cell r="GB917">
            <v>0</v>
          </cell>
          <cell r="GC917">
            <v>0</v>
          </cell>
          <cell r="GD917">
            <v>0</v>
          </cell>
          <cell r="GE917">
            <v>0</v>
          </cell>
          <cell r="GF917">
            <v>0</v>
          </cell>
          <cell r="GG917">
            <v>0</v>
          </cell>
          <cell r="GH917">
            <v>0</v>
          </cell>
          <cell r="GI917">
            <v>0</v>
          </cell>
          <cell r="GJ917">
            <v>0</v>
          </cell>
          <cell r="GK917">
            <v>0</v>
          </cell>
          <cell r="GL917">
            <v>0</v>
          </cell>
          <cell r="GM917">
            <v>0</v>
          </cell>
          <cell r="GN917">
            <v>0</v>
          </cell>
          <cell r="GO917">
            <v>0</v>
          </cell>
          <cell r="GP917">
            <v>0</v>
          </cell>
          <cell r="GQ917">
            <v>0</v>
          </cell>
          <cell r="GR917">
            <v>0</v>
          </cell>
          <cell r="GS917">
            <v>0</v>
          </cell>
          <cell r="GT917">
            <v>0</v>
          </cell>
          <cell r="GU917">
            <v>0</v>
          </cell>
          <cell r="GV917">
            <v>0</v>
          </cell>
          <cell r="GW917">
            <v>0</v>
          </cell>
          <cell r="GX917">
            <v>0</v>
          </cell>
          <cell r="GY917">
            <v>0</v>
          </cell>
          <cell r="GZ917">
            <v>0</v>
          </cell>
          <cell r="HA917">
            <v>0</v>
          </cell>
          <cell r="HB917">
            <v>0</v>
          </cell>
          <cell r="HC917">
            <v>0</v>
          </cell>
          <cell r="HD917">
            <v>0</v>
          </cell>
          <cell r="HE917">
            <v>0</v>
          </cell>
          <cell r="HF917">
            <v>0</v>
          </cell>
          <cell r="HG917">
            <v>0</v>
          </cell>
          <cell r="HH917">
            <v>0</v>
          </cell>
          <cell r="HI917">
            <v>0</v>
          </cell>
          <cell r="HJ917">
            <v>0</v>
          </cell>
          <cell r="HK917">
            <v>0</v>
          </cell>
          <cell r="HL917">
            <v>0</v>
          </cell>
          <cell r="HM917">
            <v>0</v>
          </cell>
          <cell r="HN917">
            <v>0</v>
          </cell>
          <cell r="HO917">
            <v>0</v>
          </cell>
          <cell r="HP917">
            <v>0</v>
          </cell>
          <cell r="HQ917">
            <v>0</v>
          </cell>
          <cell r="HR917">
            <v>0</v>
          </cell>
          <cell r="HS917">
            <v>0</v>
          </cell>
          <cell r="HT917">
            <v>0</v>
          </cell>
          <cell r="HU917">
            <v>0</v>
          </cell>
          <cell r="HV917">
            <v>0</v>
          </cell>
          <cell r="HW917">
            <v>0</v>
          </cell>
          <cell r="HX917">
            <v>0</v>
          </cell>
          <cell r="HY917">
            <v>0</v>
          </cell>
          <cell r="HZ917">
            <v>0</v>
          </cell>
          <cell r="IA917">
            <v>0</v>
          </cell>
          <cell r="IB917">
            <v>0</v>
          </cell>
          <cell r="IC917">
            <v>0</v>
          </cell>
          <cell r="ID917">
            <v>0</v>
          </cell>
          <cell r="IE917">
            <v>0</v>
          </cell>
          <cell r="IF917">
            <v>0</v>
          </cell>
          <cell r="IG917">
            <v>0</v>
          </cell>
          <cell r="IH917">
            <v>0</v>
          </cell>
          <cell r="II917">
            <v>0</v>
          </cell>
          <cell r="IJ917">
            <v>0</v>
          </cell>
          <cell r="IK917">
            <v>0</v>
          </cell>
          <cell r="IL917">
            <v>0</v>
          </cell>
          <cell r="IM917">
            <v>0</v>
          </cell>
          <cell r="IN917">
            <v>0</v>
          </cell>
          <cell r="IO917">
            <v>0</v>
          </cell>
          <cell r="IP917">
            <v>0</v>
          </cell>
          <cell r="IQ917">
            <v>0</v>
          </cell>
          <cell r="IR917">
            <v>0</v>
          </cell>
          <cell r="IS917">
            <v>0</v>
          </cell>
          <cell r="IT917">
            <v>0</v>
          </cell>
          <cell r="IU917">
            <v>0</v>
          </cell>
          <cell r="IV917">
            <v>0</v>
          </cell>
          <cell r="IW917">
            <v>0</v>
          </cell>
          <cell r="IX917">
            <v>0</v>
          </cell>
          <cell r="IY917">
            <v>0</v>
          </cell>
          <cell r="IZ917">
            <v>0</v>
          </cell>
          <cell r="JA917">
            <v>0</v>
          </cell>
          <cell r="JB917">
            <v>0</v>
          </cell>
          <cell r="JC917">
            <v>0</v>
          </cell>
          <cell r="JD917">
            <v>0</v>
          </cell>
          <cell r="JE917">
            <v>0</v>
          </cell>
          <cell r="JF917">
            <v>0</v>
          </cell>
          <cell r="JG917">
            <v>0</v>
          </cell>
          <cell r="JH917">
            <v>0</v>
          </cell>
          <cell r="JI917">
            <v>0</v>
          </cell>
          <cell r="JJ917">
            <v>0</v>
          </cell>
          <cell r="JK917">
            <v>0</v>
          </cell>
          <cell r="JL917">
            <v>0</v>
          </cell>
          <cell r="JM917">
            <v>0</v>
          </cell>
          <cell r="JN917">
            <v>0</v>
          </cell>
          <cell r="JO917">
            <v>0</v>
          </cell>
          <cell r="JP917">
            <v>0</v>
          </cell>
          <cell r="JQ917">
            <v>0</v>
          </cell>
        </row>
        <row r="918">
          <cell r="D918" t="str">
            <v>PV_.PC.UTS._.FB_.Cove Mountain</v>
          </cell>
          <cell r="F918">
            <v>0</v>
          </cell>
          <cell r="G918">
            <v>0</v>
          </cell>
          <cell r="H918">
            <v>-70.321959070000958</v>
          </cell>
          <cell r="I918">
            <v>-33.52860150000015</v>
          </cell>
          <cell r="J918">
            <v>-7.9260337200012145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-350.72109348000049</v>
          </cell>
          <cell r="P918">
            <v>-36.159214279999105</v>
          </cell>
          <cell r="Q918">
            <v>-40.475729750000937</v>
          </cell>
          <cell r="R918">
            <v>-1740.0308438899956</v>
          </cell>
          <cell r="S918">
            <v>-81.811828549999518</v>
          </cell>
          <cell r="T918">
            <v>-2.4767836399996668</v>
          </cell>
          <cell r="U918">
            <v>-226.94768606999878</v>
          </cell>
          <cell r="V918">
            <v>-277.38262834999932</v>
          </cell>
          <cell r="W918">
            <v>-257.66834833999928</v>
          </cell>
          <cell r="X918">
            <v>-548.81954508999843</v>
          </cell>
          <cell r="Y918">
            <v>0</v>
          </cell>
          <cell r="Z918">
            <v>0</v>
          </cell>
          <cell r="AA918">
            <v>0</v>
          </cell>
          <cell r="AB918">
            <v>-344.92402385000241</v>
          </cell>
          <cell r="AC918">
            <v>0</v>
          </cell>
          <cell r="AD918">
            <v>0</v>
          </cell>
          <cell r="AE918">
            <v>-894.07096779999847</v>
          </cell>
          <cell r="AF918">
            <v>-14.986773199999334</v>
          </cell>
          <cell r="AG918">
            <v>-117.06953227999838</v>
          </cell>
          <cell r="AH918">
            <v>-332.36203621000095</v>
          </cell>
          <cell r="AI918">
            <v>-154.90640508999786</v>
          </cell>
          <cell r="AJ918">
            <v>-175.00390479999805</v>
          </cell>
          <cell r="AK918">
            <v>-14.298871609998969</v>
          </cell>
          <cell r="AL918">
            <v>0</v>
          </cell>
          <cell r="AM918">
            <v>0</v>
          </cell>
          <cell r="AN918">
            <v>0</v>
          </cell>
          <cell r="AO918">
            <v>-49.992490060001728</v>
          </cell>
          <cell r="AP918">
            <v>0</v>
          </cell>
          <cell r="AQ918">
            <v>-35.450954549999551</v>
          </cell>
          <cell r="AR918">
            <v>-715.44047356001101</v>
          </cell>
          <cell r="AS918">
            <v>0</v>
          </cell>
          <cell r="AT918">
            <v>0</v>
          </cell>
          <cell r="AU918">
            <v>-164.47562737000044</v>
          </cell>
          <cell r="AV918">
            <v>-6.8007823300013115</v>
          </cell>
          <cell r="AW918">
            <v>-118.90200080999966</v>
          </cell>
          <cell r="AX918">
            <v>0</v>
          </cell>
          <cell r="AY918">
            <v>0</v>
          </cell>
          <cell r="AZ918">
            <v>-425.26206305000051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-1210.881562680006</v>
          </cell>
          <cell r="BF918">
            <v>0</v>
          </cell>
          <cell r="BG918">
            <v>0</v>
          </cell>
          <cell r="BH918">
            <v>-392.05869514000005</v>
          </cell>
          <cell r="BI918">
            <v>-25.512015440001051</v>
          </cell>
          <cell r="BJ918">
            <v>-82.037283790001311</v>
          </cell>
          <cell r="BK918">
            <v>0</v>
          </cell>
          <cell r="BL918">
            <v>0</v>
          </cell>
          <cell r="BM918">
            <v>-38.671289810001326</v>
          </cell>
          <cell r="BN918">
            <v>-353.86773437000011</v>
          </cell>
          <cell r="BO918">
            <v>-318.73454412999854</v>
          </cell>
          <cell r="BP918">
            <v>0</v>
          </cell>
          <cell r="BQ918">
            <v>0</v>
          </cell>
          <cell r="BR918">
            <v>-659.80603141000029</v>
          </cell>
          <cell r="BS918">
            <v>0</v>
          </cell>
          <cell r="BT918">
            <v>-255.6900275400003</v>
          </cell>
          <cell r="BU918">
            <v>-302.34897635000016</v>
          </cell>
          <cell r="BV918">
            <v>-101.76702751999892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-16.404717669996899</v>
          </cell>
          <cell r="CF918">
            <v>0</v>
          </cell>
          <cell r="CG918">
            <v>0</v>
          </cell>
          <cell r="CH918">
            <v>-1.6328875699982746</v>
          </cell>
          <cell r="CI918">
            <v>-14.771830100000443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-260.05093467998086</v>
          </cell>
          <cell r="CS918">
            <v>0</v>
          </cell>
          <cell r="CT918">
            <v>0</v>
          </cell>
          <cell r="CU918">
            <v>-162.1422967999988</v>
          </cell>
          <cell r="CV918">
            <v>-29.287066019998747</v>
          </cell>
          <cell r="CW918">
            <v>-13.121906040001704</v>
          </cell>
          <cell r="CX918">
            <v>-55.49966582000161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-398.41784890000417</v>
          </cell>
          <cell r="DF918">
            <v>0</v>
          </cell>
          <cell r="DG918">
            <v>0</v>
          </cell>
          <cell r="DH918">
            <v>-127.83623948999957</v>
          </cell>
          <cell r="DI918">
            <v>-144.95927454999946</v>
          </cell>
          <cell r="DJ918">
            <v>-125.6223348600015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-1078.1860532400024</v>
          </cell>
          <cell r="DS918">
            <v>0</v>
          </cell>
          <cell r="DT918">
            <v>0</v>
          </cell>
          <cell r="DU918">
            <v>-367.46901295000134</v>
          </cell>
          <cell r="DV918">
            <v>-227.19605981000041</v>
          </cell>
          <cell r="DW918">
            <v>-468.65592769999967</v>
          </cell>
          <cell r="DX918">
            <v>-14.865052779998223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  <cell r="EE918">
            <v>-113.68245279000257</v>
          </cell>
          <cell r="EF918">
            <v>0</v>
          </cell>
          <cell r="EG918">
            <v>0</v>
          </cell>
          <cell r="EH918">
            <v>-40.276225749998048</v>
          </cell>
          <cell r="EI918">
            <v>-54.839816039999278</v>
          </cell>
          <cell r="EJ918">
            <v>-18.56641099999797</v>
          </cell>
          <cell r="EK918">
            <v>0</v>
          </cell>
          <cell r="EL918">
            <v>0</v>
          </cell>
          <cell r="EM918">
            <v>0</v>
          </cell>
          <cell r="EN918">
            <v>0</v>
          </cell>
          <cell r="EO918">
            <v>0</v>
          </cell>
          <cell r="EP918">
            <v>0</v>
          </cell>
          <cell r="EQ918">
            <v>0</v>
          </cell>
          <cell r="ER918">
            <v>0</v>
          </cell>
          <cell r="ES918">
            <v>0</v>
          </cell>
          <cell r="ET918">
            <v>0</v>
          </cell>
          <cell r="EU918">
            <v>0</v>
          </cell>
          <cell r="EV918">
            <v>0</v>
          </cell>
          <cell r="EW918">
            <v>0</v>
          </cell>
          <cell r="EX918">
            <v>0</v>
          </cell>
          <cell r="EY918">
            <v>0</v>
          </cell>
          <cell r="EZ918">
            <v>0</v>
          </cell>
          <cell r="FA918">
            <v>0</v>
          </cell>
          <cell r="FB918">
            <v>0</v>
          </cell>
          <cell r="FC918">
            <v>0</v>
          </cell>
          <cell r="FD918">
            <v>0</v>
          </cell>
          <cell r="FE918">
            <v>-45.238542470004177</v>
          </cell>
          <cell r="FF918">
            <v>0</v>
          </cell>
          <cell r="FG918">
            <v>0</v>
          </cell>
          <cell r="FH918">
            <v>-45.238542470002358</v>
          </cell>
          <cell r="FI918">
            <v>0</v>
          </cell>
          <cell r="FJ918">
            <v>0</v>
          </cell>
          <cell r="FK918">
            <v>0</v>
          </cell>
          <cell r="FL918">
            <v>0</v>
          </cell>
          <cell r="FM918">
            <v>0</v>
          </cell>
          <cell r="FN918">
            <v>0</v>
          </cell>
          <cell r="FO918">
            <v>0</v>
          </cell>
          <cell r="FP918">
            <v>0</v>
          </cell>
          <cell r="FQ918">
            <v>0</v>
          </cell>
          <cell r="FR918">
            <v>-31.883347599999979</v>
          </cell>
          <cell r="FS918">
            <v>0</v>
          </cell>
          <cell r="FT918">
            <v>0</v>
          </cell>
          <cell r="FU918">
            <v>-31.883347599999979</v>
          </cell>
          <cell r="FV918">
            <v>0</v>
          </cell>
          <cell r="FW918">
            <v>0</v>
          </cell>
          <cell r="FX918">
            <v>0</v>
          </cell>
          <cell r="FY918">
            <v>0</v>
          </cell>
          <cell r="FZ918">
            <v>0</v>
          </cell>
          <cell r="GA918">
            <v>0</v>
          </cell>
          <cell r="GB918">
            <v>0</v>
          </cell>
          <cell r="GC918">
            <v>0</v>
          </cell>
          <cell r="GD918">
            <v>0</v>
          </cell>
          <cell r="GE918">
            <v>-261.18599421001272</v>
          </cell>
          <cell r="GF918">
            <v>0</v>
          </cell>
          <cell r="GG918">
            <v>0</v>
          </cell>
          <cell r="GH918">
            <v>-18.355937239999548</v>
          </cell>
          <cell r="GI918">
            <v>-188.8703818799986</v>
          </cell>
          <cell r="GJ918">
            <v>-53.959675090003657</v>
          </cell>
          <cell r="GK918">
            <v>0</v>
          </cell>
          <cell r="GL918">
            <v>0</v>
          </cell>
          <cell r="GM918">
            <v>0</v>
          </cell>
          <cell r="GN918">
            <v>0</v>
          </cell>
          <cell r="GO918">
            <v>0</v>
          </cell>
          <cell r="GP918">
            <v>0</v>
          </cell>
          <cell r="GQ918">
            <v>0</v>
          </cell>
          <cell r="GR918">
            <v>0</v>
          </cell>
          <cell r="GS918">
            <v>0</v>
          </cell>
          <cell r="GT918">
            <v>0</v>
          </cell>
          <cell r="GU918">
            <v>0</v>
          </cell>
          <cell r="GV918">
            <v>0</v>
          </cell>
          <cell r="GW918">
            <v>0</v>
          </cell>
          <cell r="GX918">
            <v>0</v>
          </cell>
          <cell r="GY918">
            <v>0</v>
          </cell>
          <cell r="GZ918">
            <v>0</v>
          </cell>
          <cell r="HA918">
            <v>0</v>
          </cell>
          <cell r="HB918">
            <v>0</v>
          </cell>
          <cell r="HC918">
            <v>0</v>
          </cell>
          <cell r="HD918">
            <v>0</v>
          </cell>
          <cell r="HE918">
            <v>0</v>
          </cell>
          <cell r="HF918">
            <v>0</v>
          </cell>
          <cell r="HG918">
            <v>0</v>
          </cell>
          <cell r="HH918">
            <v>0</v>
          </cell>
          <cell r="HI918">
            <v>0</v>
          </cell>
          <cell r="HJ918">
            <v>0</v>
          </cell>
          <cell r="HK918">
            <v>0</v>
          </cell>
          <cell r="HL918">
            <v>0</v>
          </cell>
          <cell r="HM918">
            <v>0</v>
          </cell>
          <cell r="HN918">
            <v>0</v>
          </cell>
          <cell r="HO918">
            <v>0</v>
          </cell>
          <cell r="HP918">
            <v>0</v>
          </cell>
          <cell r="HQ918">
            <v>0</v>
          </cell>
          <cell r="HR918">
            <v>0</v>
          </cell>
          <cell r="HS918">
            <v>0</v>
          </cell>
          <cell r="HT918">
            <v>0</v>
          </cell>
          <cell r="HU918">
            <v>0</v>
          </cell>
          <cell r="HV918">
            <v>0</v>
          </cell>
          <cell r="HW918">
            <v>0</v>
          </cell>
          <cell r="HX918">
            <v>0</v>
          </cell>
          <cell r="HY918">
            <v>0</v>
          </cell>
          <cell r="HZ918">
            <v>0</v>
          </cell>
          <cell r="IA918">
            <v>0</v>
          </cell>
          <cell r="IB918">
            <v>0</v>
          </cell>
          <cell r="IC918">
            <v>0</v>
          </cell>
          <cell r="ID918">
            <v>0</v>
          </cell>
          <cell r="IE918">
            <v>0</v>
          </cell>
          <cell r="IF918">
            <v>0</v>
          </cell>
          <cell r="IG918">
            <v>0</v>
          </cell>
          <cell r="IH918">
            <v>0</v>
          </cell>
          <cell r="II918">
            <v>0</v>
          </cell>
          <cell r="IJ918">
            <v>0</v>
          </cell>
          <cell r="IK918">
            <v>0</v>
          </cell>
          <cell r="IL918">
            <v>0</v>
          </cell>
          <cell r="IM918">
            <v>0</v>
          </cell>
          <cell r="IN918">
            <v>0</v>
          </cell>
          <cell r="IO918">
            <v>0</v>
          </cell>
          <cell r="IP918">
            <v>0</v>
          </cell>
          <cell r="IQ918">
            <v>0</v>
          </cell>
          <cell r="IR918">
            <v>0</v>
          </cell>
          <cell r="IS918">
            <v>0</v>
          </cell>
          <cell r="IT918">
            <v>0</v>
          </cell>
          <cell r="IU918">
            <v>0</v>
          </cell>
          <cell r="IV918">
            <v>0</v>
          </cell>
          <cell r="IW918">
            <v>0</v>
          </cell>
          <cell r="IX918">
            <v>0</v>
          </cell>
          <cell r="IY918">
            <v>0</v>
          </cell>
          <cell r="IZ918">
            <v>0</v>
          </cell>
          <cell r="JA918">
            <v>0</v>
          </cell>
          <cell r="JB918">
            <v>0</v>
          </cell>
          <cell r="JC918">
            <v>0</v>
          </cell>
          <cell r="JD918">
            <v>0</v>
          </cell>
          <cell r="JE918">
            <v>0</v>
          </cell>
          <cell r="JF918">
            <v>0</v>
          </cell>
          <cell r="JG918">
            <v>0</v>
          </cell>
          <cell r="JH918">
            <v>0</v>
          </cell>
          <cell r="JI918">
            <v>0</v>
          </cell>
          <cell r="JJ918">
            <v>0</v>
          </cell>
          <cell r="JK918">
            <v>0</v>
          </cell>
          <cell r="JL918">
            <v>0</v>
          </cell>
          <cell r="JM918">
            <v>0</v>
          </cell>
          <cell r="JN918">
            <v>0</v>
          </cell>
          <cell r="JO918">
            <v>0</v>
          </cell>
          <cell r="JP918">
            <v>0</v>
          </cell>
          <cell r="JQ918">
            <v>0</v>
          </cell>
        </row>
        <row r="919">
          <cell r="D919" t="str">
            <v>PV_.PC.UTS._.FB_.Cove Mountain II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  <cell r="EE919">
            <v>0</v>
          </cell>
          <cell r="EF919">
            <v>0</v>
          </cell>
          <cell r="EG919">
            <v>0</v>
          </cell>
          <cell r="EH919">
            <v>0</v>
          </cell>
          <cell r="EI919">
            <v>0</v>
          </cell>
          <cell r="EJ919">
            <v>0</v>
          </cell>
          <cell r="EK919">
            <v>0</v>
          </cell>
          <cell r="EL919">
            <v>0</v>
          </cell>
          <cell r="EM919">
            <v>0</v>
          </cell>
          <cell r="EN919">
            <v>0</v>
          </cell>
          <cell r="EO919">
            <v>0</v>
          </cell>
          <cell r="EP919">
            <v>0</v>
          </cell>
          <cell r="EQ919">
            <v>0</v>
          </cell>
          <cell r="ER919">
            <v>0</v>
          </cell>
          <cell r="ES919">
            <v>0</v>
          </cell>
          <cell r="ET919">
            <v>0</v>
          </cell>
          <cell r="EU919">
            <v>0</v>
          </cell>
          <cell r="EV919">
            <v>0</v>
          </cell>
          <cell r="EW919">
            <v>0</v>
          </cell>
          <cell r="EX919">
            <v>0</v>
          </cell>
          <cell r="EY919">
            <v>0</v>
          </cell>
          <cell r="EZ919">
            <v>0</v>
          </cell>
          <cell r="FA919">
            <v>0</v>
          </cell>
          <cell r="FB919">
            <v>0</v>
          </cell>
          <cell r="FC919">
            <v>0</v>
          </cell>
          <cell r="FD919">
            <v>0</v>
          </cell>
          <cell r="FE919">
            <v>0</v>
          </cell>
          <cell r="FF919">
            <v>0</v>
          </cell>
          <cell r="FG919">
            <v>0</v>
          </cell>
          <cell r="FH919">
            <v>0</v>
          </cell>
          <cell r="FI919">
            <v>0</v>
          </cell>
          <cell r="FJ919">
            <v>0</v>
          </cell>
          <cell r="FK919">
            <v>0</v>
          </cell>
          <cell r="FL919">
            <v>0</v>
          </cell>
          <cell r="FM919">
            <v>0</v>
          </cell>
          <cell r="FN919">
            <v>0</v>
          </cell>
          <cell r="FO919">
            <v>0</v>
          </cell>
          <cell r="FP919">
            <v>0</v>
          </cell>
          <cell r="FQ919">
            <v>0</v>
          </cell>
          <cell r="FR919">
            <v>0</v>
          </cell>
          <cell r="FS919">
            <v>0</v>
          </cell>
          <cell r="FT919">
            <v>0</v>
          </cell>
          <cell r="FU919">
            <v>0</v>
          </cell>
          <cell r="FV919">
            <v>0</v>
          </cell>
          <cell r="FW919">
            <v>0</v>
          </cell>
          <cell r="FX919">
            <v>0</v>
          </cell>
          <cell r="FY919">
            <v>0</v>
          </cell>
          <cell r="FZ919">
            <v>0</v>
          </cell>
          <cell r="GA919">
            <v>0</v>
          </cell>
          <cell r="GB919">
            <v>0</v>
          </cell>
          <cell r="GC919">
            <v>0</v>
          </cell>
          <cell r="GD919">
            <v>0</v>
          </cell>
          <cell r="GE919">
            <v>0</v>
          </cell>
          <cell r="GF919">
            <v>0</v>
          </cell>
          <cell r="GG919">
            <v>0</v>
          </cell>
          <cell r="GH919">
            <v>0</v>
          </cell>
          <cell r="GI919">
            <v>0</v>
          </cell>
          <cell r="GJ919">
            <v>0</v>
          </cell>
          <cell r="GK919">
            <v>0</v>
          </cell>
          <cell r="GL919">
            <v>0</v>
          </cell>
          <cell r="GM919">
            <v>0</v>
          </cell>
          <cell r="GN919">
            <v>0</v>
          </cell>
          <cell r="GO919">
            <v>0</v>
          </cell>
          <cell r="GP919">
            <v>0</v>
          </cell>
          <cell r="GQ919">
            <v>0</v>
          </cell>
          <cell r="GR919">
            <v>0</v>
          </cell>
          <cell r="GS919">
            <v>0</v>
          </cell>
          <cell r="GT919">
            <v>0</v>
          </cell>
          <cell r="GU919">
            <v>0</v>
          </cell>
          <cell r="GV919">
            <v>0</v>
          </cell>
          <cell r="GW919">
            <v>0</v>
          </cell>
          <cell r="GX919">
            <v>0</v>
          </cell>
          <cell r="GY919">
            <v>0</v>
          </cell>
          <cell r="GZ919">
            <v>0</v>
          </cell>
          <cell r="HA919">
            <v>0</v>
          </cell>
          <cell r="HB919">
            <v>0</v>
          </cell>
          <cell r="HC919">
            <v>0</v>
          </cell>
          <cell r="HD919">
            <v>0</v>
          </cell>
          <cell r="HE919">
            <v>0</v>
          </cell>
          <cell r="HF919">
            <v>0</v>
          </cell>
          <cell r="HG919">
            <v>0</v>
          </cell>
          <cell r="HH919">
            <v>0</v>
          </cell>
          <cell r="HI919">
            <v>0</v>
          </cell>
          <cell r="HJ919">
            <v>0</v>
          </cell>
          <cell r="HK919">
            <v>0</v>
          </cell>
          <cell r="HL919">
            <v>0</v>
          </cell>
          <cell r="HM919">
            <v>0</v>
          </cell>
          <cell r="HN919">
            <v>0</v>
          </cell>
          <cell r="HO919">
            <v>0</v>
          </cell>
          <cell r="HP919">
            <v>0</v>
          </cell>
          <cell r="HQ919">
            <v>0</v>
          </cell>
          <cell r="HR919">
            <v>0</v>
          </cell>
          <cell r="HS919">
            <v>0</v>
          </cell>
          <cell r="HT919">
            <v>0</v>
          </cell>
          <cell r="HU919">
            <v>0</v>
          </cell>
          <cell r="HV919">
            <v>0</v>
          </cell>
          <cell r="HW919">
            <v>0</v>
          </cell>
          <cell r="HX919">
            <v>0</v>
          </cell>
          <cell r="HY919">
            <v>0</v>
          </cell>
          <cell r="HZ919">
            <v>0</v>
          </cell>
          <cell r="IA919">
            <v>0</v>
          </cell>
          <cell r="IB919">
            <v>0</v>
          </cell>
          <cell r="IC919">
            <v>0</v>
          </cell>
          <cell r="ID919">
            <v>0</v>
          </cell>
          <cell r="IE919">
            <v>0</v>
          </cell>
          <cell r="IF919">
            <v>0</v>
          </cell>
          <cell r="IG919">
            <v>0</v>
          </cell>
          <cell r="IH919">
            <v>0</v>
          </cell>
          <cell r="II919">
            <v>0</v>
          </cell>
          <cell r="IJ919">
            <v>0</v>
          </cell>
          <cell r="IK919">
            <v>0</v>
          </cell>
          <cell r="IL919">
            <v>0</v>
          </cell>
          <cell r="IM919">
            <v>0</v>
          </cell>
          <cell r="IN919">
            <v>0</v>
          </cell>
          <cell r="IO919">
            <v>0</v>
          </cell>
          <cell r="IP919">
            <v>0</v>
          </cell>
          <cell r="IQ919">
            <v>0</v>
          </cell>
          <cell r="IR919">
            <v>0</v>
          </cell>
          <cell r="IS919">
            <v>0</v>
          </cell>
          <cell r="IT919">
            <v>0</v>
          </cell>
          <cell r="IU919">
            <v>0</v>
          </cell>
          <cell r="IV919">
            <v>0</v>
          </cell>
          <cell r="IW919">
            <v>0</v>
          </cell>
          <cell r="IX919">
            <v>0</v>
          </cell>
          <cell r="IY919">
            <v>0</v>
          </cell>
          <cell r="IZ919">
            <v>0</v>
          </cell>
          <cell r="JA919">
            <v>0</v>
          </cell>
          <cell r="JB919">
            <v>0</v>
          </cell>
          <cell r="JC919">
            <v>0</v>
          </cell>
          <cell r="JD919">
            <v>0</v>
          </cell>
          <cell r="JE919">
            <v>0</v>
          </cell>
          <cell r="JF919">
            <v>0</v>
          </cell>
          <cell r="JG919">
            <v>0</v>
          </cell>
          <cell r="JH919">
            <v>0</v>
          </cell>
          <cell r="JI919">
            <v>0</v>
          </cell>
          <cell r="JJ919">
            <v>0</v>
          </cell>
          <cell r="JK919">
            <v>0</v>
          </cell>
          <cell r="JL919">
            <v>0</v>
          </cell>
          <cell r="JM919">
            <v>0</v>
          </cell>
          <cell r="JN919">
            <v>0</v>
          </cell>
          <cell r="JO919">
            <v>0</v>
          </cell>
          <cell r="JP919">
            <v>0</v>
          </cell>
          <cell r="JQ919">
            <v>0</v>
          </cell>
        </row>
        <row r="920">
          <cell r="D920" t="str">
            <v>PV_.PC.UTS._.FB_.Hunter</v>
          </cell>
          <cell r="F920">
            <v>0</v>
          </cell>
          <cell r="G920">
            <v>-97.428000979998615</v>
          </cell>
          <cell r="H920">
            <v>-112.24821543999496</v>
          </cell>
          <cell r="I920">
            <v>-244.0743368700023</v>
          </cell>
          <cell r="J920">
            <v>-402.55886517999897</v>
          </cell>
          <cell r="K920">
            <v>-0.61900782999509829</v>
          </cell>
          <cell r="L920">
            <v>0</v>
          </cell>
          <cell r="M920">
            <v>0</v>
          </cell>
          <cell r="N920">
            <v>-186.77869599999758</v>
          </cell>
          <cell r="O920">
            <v>-490.08487203000186</v>
          </cell>
          <cell r="P920">
            <v>-182.42386850000366</v>
          </cell>
          <cell r="Q920">
            <v>-37.627922470002886</v>
          </cell>
          <cell r="R920">
            <v>-2542.9674773699662</v>
          </cell>
          <cell r="S920">
            <v>-82.952003830001559</v>
          </cell>
          <cell r="T920">
            <v>-248.96863440999914</v>
          </cell>
          <cell r="U920">
            <v>-327.2043794199999</v>
          </cell>
          <cell r="V920">
            <v>-483.29679359999864</v>
          </cell>
          <cell r="W920">
            <v>-232.17612578000262</v>
          </cell>
          <cell r="X920">
            <v>-263.05695365000065</v>
          </cell>
          <cell r="Y920">
            <v>-103.53584445999513</v>
          </cell>
          <cell r="Z920">
            <v>0</v>
          </cell>
          <cell r="AA920">
            <v>-76.593079170001147</v>
          </cell>
          <cell r="AB920">
            <v>-725.18366305000018</v>
          </cell>
          <cell r="AC920">
            <v>0</v>
          </cell>
          <cell r="AD920">
            <v>0</v>
          </cell>
          <cell r="AE920">
            <v>-1976.3354487599572</v>
          </cell>
          <cell r="AF920">
            <v>-17.142553899999257</v>
          </cell>
          <cell r="AG920">
            <v>-241.26637623999704</v>
          </cell>
          <cell r="AH920">
            <v>-380.40608601999702</v>
          </cell>
          <cell r="AI920">
            <v>-782.08969135000007</v>
          </cell>
          <cell r="AJ920">
            <v>-81.709514720001607</v>
          </cell>
          <cell r="AK920">
            <v>-129.13424537000174</v>
          </cell>
          <cell r="AL920">
            <v>-15.778329940003459</v>
          </cell>
          <cell r="AM920">
            <v>0</v>
          </cell>
          <cell r="AN920">
            <v>-9.9057673300012539</v>
          </cell>
          <cell r="AO920">
            <v>-318.90288389000489</v>
          </cell>
          <cell r="AP920">
            <v>0</v>
          </cell>
          <cell r="AQ920">
            <v>0</v>
          </cell>
          <cell r="AR920">
            <v>-1736.0789004600083</v>
          </cell>
          <cell r="AS920">
            <v>0</v>
          </cell>
          <cell r="AT920">
            <v>-172.23748654999508</v>
          </cell>
          <cell r="AU920">
            <v>-794.12952523999775</v>
          </cell>
          <cell r="AV920">
            <v>-95.193653089998406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-674.51823557999887</v>
          </cell>
          <cell r="BC920">
            <v>0</v>
          </cell>
          <cell r="BD920">
            <v>0</v>
          </cell>
          <cell r="BE920">
            <v>-2070.946414570004</v>
          </cell>
          <cell r="BF920">
            <v>0</v>
          </cell>
          <cell r="BG920">
            <v>0</v>
          </cell>
          <cell r="BH920">
            <v>-989.19524458999877</v>
          </cell>
          <cell r="BI920">
            <v>-164.94320369999696</v>
          </cell>
          <cell r="BJ920">
            <v>-512.93769690000045</v>
          </cell>
          <cell r="BK920">
            <v>0</v>
          </cell>
          <cell r="BL920">
            <v>0</v>
          </cell>
          <cell r="BM920">
            <v>0</v>
          </cell>
          <cell r="BN920">
            <v>-39.459038240001973</v>
          </cell>
          <cell r="BO920">
            <v>-364.41123113999492</v>
          </cell>
          <cell r="BP920">
            <v>0</v>
          </cell>
          <cell r="BQ920">
            <v>0</v>
          </cell>
          <cell r="BR920">
            <v>-717.13324851999641</v>
          </cell>
          <cell r="BS920">
            <v>0</v>
          </cell>
          <cell r="BT920">
            <v>-46.423288480000338</v>
          </cell>
          <cell r="BU920">
            <v>-13.284070290003001</v>
          </cell>
          <cell r="BV920">
            <v>-44.316252320000785</v>
          </cell>
          <cell r="BW920">
            <v>-125.28237846000047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-487.82725896999909</v>
          </cell>
          <cell r="CC920">
            <v>0</v>
          </cell>
          <cell r="CD920">
            <v>0</v>
          </cell>
          <cell r="CE920">
            <v>-2101.607472099975</v>
          </cell>
          <cell r="CF920">
            <v>0</v>
          </cell>
          <cell r="CG920">
            <v>-116.58248521000132</v>
          </cell>
          <cell r="CH920">
            <v>-568.02398734000417</v>
          </cell>
          <cell r="CI920">
            <v>-175.37722932999895</v>
          </cell>
          <cell r="CJ920">
            <v>-46.11256097000296</v>
          </cell>
          <cell r="CK920">
            <v>-1195.5112092499949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-2118.1723968599981</v>
          </cell>
          <cell r="CS920">
            <v>0</v>
          </cell>
          <cell r="CT920">
            <v>-49.446345960001054</v>
          </cell>
          <cell r="CU920">
            <v>-730.00631781000266</v>
          </cell>
          <cell r="CV920">
            <v>-815.65400002999559</v>
          </cell>
          <cell r="CW920">
            <v>-523.06573306000428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-1941.6210811100027</v>
          </cell>
          <cell r="DF920">
            <v>0</v>
          </cell>
          <cell r="DG920">
            <v>-217.39779776000069</v>
          </cell>
          <cell r="DH920">
            <v>-475.53813246999562</v>
          </cell>
          <cell r="DI920">
            <v>-737.11109780000152</v>
          </cell>
          <cell r="DJ920">
            <v>-3.8304284599980747</v>
          </cell>
          <cell r="DK920">
            <v>-87.058469319999858</v>
          </cell>
          <cell r="DL920">
            <v>0</v>
          </cell>
          <cell r="DM920">
            <v>0</v>
          </cell>
          <cell r="DN920">
            <v>0</v>
          </cell>
          <cell r="DO920">
            <v>-420.6851553000015</v>
          </cell>
          <cell r="DP920">
            <v>0</v>
          </cell>
          <cell r="DQ920">
            <v>0</v>
          </cell>
          <cell r="DR920">
            <v>-1551.9872103300295</v>
          </cell>
          <cell r="DS920">
            <v>0</v>
          </cell>
          <cell r="DT920">
            <v>-111.97029548999853</v>
          </cell>
          <cell r="DU920">
            <v>-823.5301424499994</v>
          </cell>
          <cell r="DV920">
            <v>-19.403173110000353</v>
          </cell>
          <cell r="DW920">
            <v>-72.016557989994908</v>
          </cell>
          <cell r="DX920">
            <v>-525.06704128999263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  <cell r="EE920">
            <v>-665.59900598000968</v>
          </cell>
          <cell r="EF920">
            <v>0</v>
          </cell>
          <cell r="EG920">
            <v>0</v>
          </cell>
          <cell r="EH920">
            <v>-280.50664990000223</v>
          </cell>
          <cell r="EI920">
            <v>-133.81394382000144</v>
          </cell>
          <cell r="EJ920">
            <v>-251.27841225999873</v>
          </cell>
          <cell r="EK920">
            <v>0</v>
          </cell>
          <cell r="EL920">
            <v>0</v>
          </cell>
          <cell r="EM920">
            <v>0</v>
          </cell>
          <cell r="EN920">
            <v>0</v>
          </cell>
          <cell r="EO920">
            <v>0</v>
          </cell>
          <cell r="EP920">
            <v>0</v>
          </cell>
          <cell r="EQ920">
            <v>0</v>
          </cell>
          <cell r="ER920">
            <v>-782.34497234001174</v>
          </cell>
          <cell r="ES920">
            <v>0</v>
          </cell>
          <cell r="ET920">
            <v>0</v>
          </cell>
          <cell r="EU920">
            <v>-290.78526436999891</v>
          </cell>
          <cell r="EV920">
            <v>-92.289838880002208</v>
          </cell>
          <cell r="EW920">
            <v>-399.26986908999606</v>
          </cell>
          <cell r="EX920">
            <v>0</v>
          </cell>
          <cell r="EY920">
            <v>0</v>
          </cell>
          <cell r="EZ920">
            <v>0</v>
          </cell>
          <cell r="FA920">
            <v>0</v>
          </cell>
          <cell r="FB920">
            <v>0</v>
          </cell>
          <cell r="FC920">
            <v>0</v>
          </cell>
          <cell r="FD920">
            <v>0</v>
          </cell>
          <cell r="FE920">
            <v>-926.43139981999411</v>
          </cell>
          <cell r="FF920">
            <v>0</v>
          </cell>
          <cell r="FG920">
            <v>0</v>
          </cell>
          <cell r="FH920">
            <v>-29.706567620003625</v>
          </cell>
          <cell r="FI920">
            <v>-398.65269798000008</v>
          </cell>
          <cell r="FJ920">
            <v>-498.07213421999768</v>
          </cell>
          <cell r="FK920">
            <v>0</v>
          </cell>
          <cell r="FL920">
            <v>0</v>
          </cell>
          <cell r="FM920">
            <v>0</v>
          </cell>
          <cell r="FN920">
            <v>0</v>
          </cell>
          <cell r="FO920">
            <v>0</v>
          </cell>
          <cell r="FP920">
            <v>0</v>
          </cell>
          <cell r="FQ920">
            <v>0</v>
          </cell>
          <cell r="FR920">
            <v>-191.56683515000623</v>
          </cell>
          <cell r="FS920">
            <v>0</v>
          </cell>
          <cell r="FT920">
            <v>0</v>
          </cell>
          <cell r="FU920">
            <v>0</v>
          </cell>
          <cell r="FV920">
            <v>-191.56683514999895</v>
          </cell>
          <cell r="FW920">
            <v>0</v>
          </cell>
          <cell r="FX920">
            <v>0</v>
          </cell>
          <cell r="FY920">
            <v>0</v>
          </cell>
          <cell r="FZ920">
            <v>0</v>
          </cell>
          <cell r="GA920">
            <v>0</v>
          </cell>
          <cell r="GB920">
            <v>0</v>
          </cell>
          <cell r="GC920">
            <v>0</v>
          </cell>
          <cell r="GD920">
            <v>0</v>
          </cell>
          <cell r="GE920">
            <v>-315.76969618001021</v>
          </cell>
          <cell r="GF920">
            <v>0</v>
          </cell>
          <cell r="GG920">
            <v>0</v>
          </cell>
          <cell r="GH920">
            <v>-50.35975069000051</v>
          </cell>
          <cell r="GI920">
            <v>-11.090408949999983</v>
          </cell>
          <cell r="GJ920">
            <v>-254.31953653999881</v>
          </cell>
          <cell r="GK920">
            <v>0</v>
          </cell>
          <cell r="GL920">
            <v>0</v>
          </cell>
          <cell r="GM920">
            <v>0</v>
          </cell>
          <cell r="GN920">
            <v>0</v>
          </cell>
          <cell r="GO920">
            <v>0</v>
          </cell>
          <cell r="GP920">
            <v>0</v>
          </cell>
          <cell r="GQ920">
            <v>0</v>
          </cell>
          <cell r="GR920">
            <v>0</v>
          </cell>
          <cell r="GS920">
            <v>0</v>
          </cell>
          <cell r="GT920">
            <v>0</v>
          </cell>
          <cell r="GU920">
            <v>0</v>
          </cell>
          <cell r="GV920">
            <v>0</v>
          </cell>
          <cell r="GW920">
            <v>0</v>
          </cell>
          <cell r="GX920">
            <v>0</v>
          </cell>
          <cell r="GY920">
            <v>0</v>
          </cell>
          <cell r="GZ920">
            <v>0</v>
          </cell>
          <cell r="HA920">
            <v>0</v>
          </cell>
          <cell r="HB920">
            <v>0</v>
          </cell>
          <cell r="HC920">
            <v>0</v>
          </cell>
          <cell r="HD920">
            <v>0</v>
          </cell>
          <cell r="HE920">
            <v>0</v>
          </cell>
          <cell r="HF920">
            <v>0</v>
          </cell>
          <cell r="HG920">
            <v>0</v>
          </cell>
          <cell r="HH920">
            <v>0</v>
          </cell>
          <cell r="HI920">
            <v>0</v>
          </cell>
          <cell r="HJ920">
            <v>0</v>
          </cell>
          <cell r="HK920">
            <v>0</v>
          </cell>
          <cell r="HL920">
            <v>0</v>
          </cell>
          <cell r="HM920">
            <v>0</v>
          </cell>
          <cell r="HN920">
            <v>0</v>
          </cell>
          <cell r="HO920">
            <v>0</v>
          </cell>
          <cell r="HP920">
            <v>0</v>
          </cell>
          <cell r="HQ920">
            <v>0</v>
          </cell>
          <cell r="HR920">
            <v>0</v>
          </cell>
          <cell r="HS920">
            <v>0</v>
          </cell>
          <cell r="HT920">
            <v>0</v>
          </cell>
          <cell r="HU920">
            <v>0</v>
          </cell>
          <cell r="HV920">
            <v>0</v>
          </cell>
          <cell r="HW920">
            <v>0</v>
          </cell>
          <cell r="HX920">
            <v>0</v>
          </cell>
          <cell r="HY920">
            <v>0</v>
          </cell>
          <cell r="HZ920">
            <v>0</v>
          </cell>
          <cell r="IA920">
            <v>0</v>
          </cell>
          <cell r="IB920">
            <v>0</v>
          </cell>
          <cell r="IC920">
            <v>0</v>
          </cell>
          <cell r="ID920">
            <v>0</v>
          </cell>
          <cell r="IE920">
            <v>0</v>
          </cell>
          <cell r="IF920">
            <v>0</v>
          </cell>
          <cell r="IG920">
            <v>0</v>
          </cell>
          <cell r="IH920">
            <v>0</v>
          </cell>
          <cell r="II920">
            <v>0</v>
          </cell>
          <cell r="IJ920">
            <v>0</v>
          </cell>
          <cell r="IK920">
            <v>0</v>
          </cell>
          <cell r="IL920">
            <v>0</v>
          </cell>
          <cell r="IM920">
            <v>0</v>
          </cell>
          <cell r="IN920">
            <v>0</v>
          </cell>
          <cell r="IO920">
            <v>0</v>
          </cell>
          <cell r="IP920">
            <v>0</v>
          </cell>
          <cell r="IQ920">
            <v>0</v>
          </cell>
          <cell r="IR920">
            <v>0</v>
          </cell>
          <cell r="IS920">
            <v>0</v>
          </cell>
          <cell r="IT920">
            <v>0</v>
          </cell>
          <cell r="IU920">
            <v>0</v>
          </cell>
          <cell r="IV920">
            <v>0</v>
          </cell>
          <cell r="IW920">
            <v>0</v>
          </cell>
          <cell r="IX920">
            <v>0</v>
          </cell>
          <cell r="IY920">
            <v>0</v>
          </cell>
          <cell r="IZ920">
            <v>0</v>
          </cell>
          <cell r="JA920">
            <v>0</v>
          </cell>
          <cell r="JB920">
            <v>0</v>
          </cell>
          <cell r="JC920">
            <v>0</v>
          </cell>
          <cell r="JD920">
            <v>0</v>
          </cell>
          <cell r="JE920">
            <v>0</v>
          </cell>
          <cell r="JF920">
            <v>0</v>
          </cell>
          <cell r="JG920">
            <v>0</v>
          </cell>
          <cell r="JH920">
            <v>0</v>
          </cell>
          <cell r="JI920">
            <v>0</v>
          </cell>
          <cell r="JJ920">
            <v>0</v>
          </cell>
          <cell r="JK920">
            <v>0</v>
          </cell>
          <cell r="JL920">
            <v>0</v>
          </cell>
          <cell r="JM920">
            <v>0</v>
          </cell>
          <cell r="JN920">
            <v>0</v>
          </cell>
          <cell r="JO920">
            <v>0</v>
          </cell>
          <cell r="JP920">
            <v>0</v>
          </cell>
          <cell r="JQ920">
            <v>0</v>
          </cell>
        </row>
        <row r="921">
          <cell r="D921" t="str">
            <v>PV_.PC.UTS._.FB_.Milford</v>
          </cell>
          <cell r="F921">
            <v>0</v>
          </cell>
          <cell r="G921">
            <v>0</v>
          </cell>
          <cell r="H921">
            <v>0</v>
          </cell>
          <cell r="I921">
            <v>-411.03316669999549</v>
          </cell>
          <cell r="J921">
            <v>-175.65473425000164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-668.07163942000261</v>
          </cell>
          <cell r="P921">
            <v>-122.34711403999972</v>
          </cell>
          <cell r="Q921">
            <v>-28.384778090001419</v>
          </cell>
          <cell r="R921">
            <v>-1785.6354736600188</v>
          </cell>
          <cell r="S921">
            <v>-68.347386010002083</v>
          </cell>
          <cell r="T921">
            <v>-84.282601909995719</v>
          </cell>
          <cell r="U921">
            <v>-273.6712335300017</v>
          </cell>
          <cell r="V921">
            <v>-422.33651090999774</v>
          </cell>
          <cell r="W921">
            <v>-67.854105000002164</v>
          </cell>
          <cell r="X921">
            <v>-666.67251967999619</v>
          </cell>
          <cell r="Y921">
            <v>-29.858487200002855</v>
          </cell>
          <cell r="Z921">
            <v>0</v>
          </cell>
          <cell r="AA921">
            <v>0</v>
          </cell>
          <cell r="AB921">
            <v>-172.6126294200003</v>
          </cell>
          <cell r="AC921">
            <v>0</v>
          </cell>
          <cell r="AD921">
            <v>0</v>
          </cell>
          <cell r="AE921">
            <v>-2224.4859214100288</v>
          </cell>
          <cell r="AF921">
            <v>0</v>
          </cell>
          <cell r="AG921">
            <v>-103.72635433999858</v>
          </cell>
          <cell r="AH921">
            <v>-194.24045746000593</v>
          </cell>
          <cell r="AI921">
            <v>-908.39654542000062</v>
          </cell>
          <cell r="AJ921">
            <v>-56.511996329994872</v>
          </cell>
          <cell r="AK921">
            <v>-384.22755316999974</v>
          </cell>
          <cell r="AL921">
            <v>0</v>
          </cell>
          <cell r="AM921">
            <v>0</v>
          </cell>
          <cell r="AN921">
            <v>-45.276503369997954</v>
          </cell>
          <cell r="AO921">
            <v>-532.10651131999839</v>
          </cell>
          <cell r="AP921">
            <v>0</v>
          </cell>
          <cell r="AQ921">
            <v>0</v>
          </cell>
          <cell r="AR921">
            <v>-839.86322733998531</v>
          </cell>
          <cell r="AS921">
            <v>0</v>
          </cell>
          <cell r="AT921">
            <v>-453.4657894299944</v>
          </cell>
          <cell r="AU921">
            <v>-112.64245644000039</v>
          </cell>
          <cell r="AV921">
            <v>-105.17232947999946</v>
          </cell>
          <cell r="AW921">
            <v>-65.718274110000493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-102.86437787999967</v>
          </cell>
          <cell r="BC921">
            <v>0</v>
          </cell>
          <cell r="BD921">
            <v>0</v>
          </cell>
          <cell r="BE921">
            <v>-2316.0077952700085</v>
          </cell>
          <cell r="BF921">
            <v>0</v>
          </cell>
          <cell r="BG921">
            <v>0</v>
          </cell>
          <cell r="BH921">
            <v>-1242.2440773900016</v>
          </cell>
          <cell r="BI921">
            <v>-107.29865925000195</v>
          </cell>
          <cell r="BJ921">
            <v>-660.86809158000324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-305.59696705000169</v>
          </cell>
          <cell r="BP921">
            <v>0</v>
          </cell>
          <cell r="BQ921">
            <v>0</v>
          </cell>
          <cell r="BR921">
            <v>-682.29758344002767</v>
          </cell>
          <cell r="BS921">
            <v>0</v>
          </cell>
          <cell r="BT921">
            <v>0</v>
          </cell>
          <cell r="BU921">
            <v>-80.735169320003479</v>
          </cell>
          <cell r="BV921">
            <v>-155.96652273000291</v>
          </cell>
          <cell r="BW921">
            <v>-284.06401645999722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-161.53187493000223</v>
          </cell>
          <cell r="CC921">
            <v>0</v>
          </cell>
          <cell r="CD921">
            <v>0</v>
          </cell>
          <cell r="CE921">
            <v>-1576.6855739800376</v>
          </cell>
          <cell r="CF921">
            <v>0</v>
          </cell>
          <cell r="CG921">
            <v>-151.8069832000001</v>
          </cell>
          <cell r="CH921">
            <v>-711.42170587999681</v>
          </cell>
          <cell r="CI921">
            <v>-409.43153661999895</v>
          </cell>
          <cell r="CJ921">
            <v>-210.7516827899999</v>
          </cell>
          <cell r="CK921">
            <v>-93.273665490003623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-388.37384881003527</v>
          </cell>
          <cell r="CS921">
            <v>0</v>
          </cell>
          <cell r="CT921">
            <v>-8.2681548900000053</v>
          </cell>
          <cell r="CU921">
            <v>-196.54403263000131</v>
          </cell>
          <cell r="CV921">
            <v>0</v>
          </cell>
          <cell r="CW921">
            <v>-109.12779782000507</v>
          </cell>
          <cell r="CX921">
            <v>-74.43386346999614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-2729.9782847200113</v>
          </cell>
          <cell r="DF921">
            <v>0</v>
          </cell>
          <cell r="DG921">
            <v>-224.40882808000242</v>
          </cell>
          <cell r="DH921">
            <v>-585.87147342999924</v>
          </cell>
          <cell r="DI921">
            <v>-884.69017622000138</v>
          </cell>
          <cell r="DJ921">
            <v>-171.40895228999943</v>
          </cell>
          <cell r="DK921">
            <v>-618.44869690000269</v>
          </cell>
          <cell r="DL921">
            <v>0</v>
          </cell>
          <cell r="DM921">
            <v>0</v>
          </cell>
          <cell r="DN921">
            <v>0</v>
          </cell>
          <cell r="DO921">
            <v>-245.15015779999885</v>
          </cell>
          <cell r="DP921">
            <v>0</v>
          </cell>
          <cell r="DQ921">
            <v>0</v>
          </cell>
          <cell r="DR921">
            <v>-1560.4346186400217</v>
          </cell>
          <cell r="DS921">
            <v>0</v>
          </cell>
          <cell r="DT921">
            <v>0</v>
          </cell>
          <cell r="DU921">
            <v>-422.49188815999696</v>
          </cell>
          <cell r="DV921">
            <v>-636.15242133000174</v>
          </cell>
          <cell r="DW921">
            <v>-111.72126326999933</v>
          </cell>
          <cell r="DX921">
            <v>-390.06904588000543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  <cell r="EE921">
            <v>-789.17786287001218</v>
          </cell>
          <cell r="EF921">
            <v>0</v>
          </cell>
          <cell r="EG921">
            <v>0</v>
          </cell>
          <cell r="EH921">
            <v>-484.41273710000314</v>
          </cell>
          <cell r="EI921">
            <v>0</v>
          </cell>
          <cell r="EJ921">
            <v>-304.76512577000176</v>
          </cell>
          <cell r="EK921">
            <v>0</v>
          </cell>
          <cell r="EL921">
            <v>0</v>
          </cell>
          <cell r="EM921">
            <v>0</v>
          </cell>
          <cell r="EN921">
            <v>0</v>
          </cell>
          <cell r="EO921">
            <v>0</v>
          </cell>
          <cell r="EP921">
            <v>0</v>
          </cell>
          <cell r="EQ921">
            <v>0</v>
          </cell>
          <cell r="ER921">
            <v>-27.768245030019898</v>
          </cell>
          <cell r="ES921">
            <v>0</v>
          </cell>
          <cell r="ET921">
            <v>0</v>
          </cell>
          <cell r="EU921">
            <v>-22.995794950002164</v>
          </cell>
          <cell r="EV921">
            <v>-4.772450079999544</v>
          </cell>
          <cell r="EW921">
            <v>0</v>
          </cell>
          <cell r="EX921">
            <v>0</v>
          </cell>
          <cell r="EY921">
            <v>0</v>
          </cell>
          <cell r="EZ921">
            <v>0</v>
          </cell>
          <cell r="FA921">
            <v>0</v>
          </cell>
          <cell r="FB921">
            <v>0</v>
          </cell>
          <cell r="FC921">
            <v>0</v>
          </cell>
          <cell r="FD921">
            <v>0</v>
          </cell>
          <cell r="FE921">
            <v>-511.80813985000714</v>
          </cell>
          <cell r="FF921">
            <v>0</v>
          </cell>
          <cell r="FG921">
            <v>0</v>
          </cell>
          <cell r="FH921">
            <v>-269.2574515899978</v>
          </cell>
          <cell r="FI921">
            <v>-242.55068826000206</v>
          </cell>
          <cell r="FJ921">
            <v>0</v>
          </cell>
          <cell r="FK921">
            <v>0</v>
          </cell>
          <cell r="FL921">
            <v>0</v>
          </cell>
          <cell r="FM921">
            <v>0</v>
          </cell>
          <cell r="FN921">
            <v>0</v>
          </cell>
          <cell r="FO921">
            <v>0</v>
          </cell>
          <cell r="FP921">
            <v>0</v>
          </cell>
          <cell r="FQ921">
            <v>0</v>
          </cell>
          <cell r="FR921">
            <v>-85.704917769995518</v>
          </cell>
          <cell r="FS921">
            <v>0</v>
          </cell>
          <cell r="FT921">
            <v>0</v>
          </cell>
          <cell r="FU921">
            <v>-39.666471049997199</v>
          </cell>
          <cell r="FV921">
            <v>-46.038446720001957</v>
          </cell>
          <cell r="FW921">
            <v>0</v>
          </cell>
          <cell r="FX921">
            <v>0</v>
          </cell>
          <cell r="FY921">
            <v>0</v>
          </cell>
          <cell r="FZ921">
            <v>0</v>
          </cell>
          <cell r="GA921">
            <v>0</v>
          </cell>
          <cell r="GB921">
            <v>0</v>
          </cell>
          <cell r="GC921">
            <v>0</v>
          </cell>
          <cell r="GD921">
            <v>0</v>
          </cell>
          <cell r="GE921">
            <v>-84.821235399984289</v>
          </cell>
          <cell r="GF921">
            <v>0</v>
          </cell>
          <cell r="GG921">
            <v>0</v>
          </cell>
          <cell r="GH921">
            <v>-4.9256402600003639</v>
          </cell>
          <cell r="GI921">
            <v>-20.797869080000964</v>
          </cell>
          <cell r="GJ921">
            <v>-59.09772606000115</v>
          </cell>
          <cell r="GK921">
            <v>0</v>
          </cell>
          <cell r="GL921">
            <v>0</v>
          </cell>
          <cell r="GM921">
            <v>0</v>
          </cell>
          <cell r="GN921">
            <v>0</v>
          </cell>
          <cell r="GO921">
            <v>0</v>
          </cell>
          <cell r="GP921">
            <v>0</v>
          </cell>
          <cell r="GQ921">
            <v>0</v>
          </cell>
          <cell r="GR921">
            <v>0</v>
          </cell>
          <cell r="GS921">
            <v>0</v>
          </cell>
          <cell r="GT921">
            <v>0</v>
          </cell>
          <cell r="GU921">
            <v>0</v>
          </cell>
          <cell r="GV921">
            <v>0</v>
          </cell>
          <cell r="GW921">
            <v>0</v>
          </cell>
          <cell r="GX921">
            <v>0</v>
          </cell>
          <cell r="GY921">
            <v>0</v>
          </cell>
          <cell r="GZ921">
            <v>0</v>
          </cell>
          <cell r="HA921">
            <v>0</v>
          </cell>
          <cell r="HB921">
            <v>0</v>
          </cell>
          <cell r="HC921">
            <v>0</v>
          </cell>
          <cell r="HD921">
            <v>0</v>
          </cell>
          <cell r="HE921">
            <v>0</v>
          </cell>
          <cell r="HF921">
            <v>0</v>
          </cell>
          <cell r="HG921">
            <v>0</v>
          </cell>
          <cell r="HH921">
            <v>0</v>
          </cell>
          <cell r="HI921">
            <v>0</v>
          </cell>
          <cell r="HJ921">
            <v>0</v>
          </cell>
          <cell r="HK921">
            <v>0</v>
          </cell>
          <cell r="HL921">
            <v>0</v>
          </cell>
          <cell r="HM921">
            <v>0</v>
          </cell>
          <cell r="HN921">
            <v>0</v>
          </cell>
          <cell r="HO921">
            <v>0</v>
          </cell>
          <cell r="HP921">
            <v>0</v>
          </cell>
          <cell r="HQ921">
            <v>0</v>
          </cell>
          <cell r="HR921">
            <v>0</v>
          </cell>
          <cell r="HS921">
            <v>0</v>
          </cell>
          <cell r="HT921">
            <v>0</v>
          </cell>
          <cell r="HU921">
            <v>0</v>
          </cell>
          <cell r="HV921">
            <v>0</v>
          </cell>
          <cell r="HW921">
            <v>0</v>
          </cell>
          <cell r="HX921">
            <v>0</v>
          </cell>
          <cell r="HY921">
            <v>0</v>
          </cell>
          <cell r="HZ921">
            <v>0</v>
          </cell>
          <cell r="IA921">
            <v>0</v>
          </cell>
          <cell r="IB921">
            <v>0</v>
          </cell>
          <cell r="IC921">
            <v>0</v>
          </cell>
          <cell r="ID921">
            <v>0</v>
          </cell>
          <cell r="IE921">
            <v>0</v>
          </cell>
          <cell r="IF921">
            <v>0</v>
          </cell>
          <cell r="IG921">
            <v>0</v>
          </cell>
          <cell r="IH921">
            <v>0</v>
          </cell>
          <cell r="II921">
            <v>0</v>
          </cell>
          <cell r="IJ921">
            <v>0</v>
          </cell>
          <cell r="IK921">
            <v>0</v>
          </cell>
          <cell r="IL921">
            <v>0</v>
          </cell>
          <cell r="IM921">
            <v>0</v>
          </cell>
          <cell r="IN921">
            <v>0</v>
          </cell>
          <cell r="IO921">
            <v>0</v>
          </cell>
          <cell r="IP921">
            <v>0</v>
          </cell>
          <cell r="IQ921">
            <v>0</v>
          </cell>
          <cell r="IR921">
            <v>0</v>
          </cell>
          <cell r="IS921">
            <v>0</v>
          </cell>
          <cell r="IT921">
            <v>0</v>
          </cell>
          <cell r="IU921">
            <v>0</v>
          </cell>
          <cell r="IV921">
            <v>0</v>
          </cell>
          <cell r="IW921">
            <v>0</v>
          </cell>
          <cell r="IX921">
            <v>0</v>
          </cell>
          <cell r="IY921">
            <v>0</v>
          </cell>
          <cell r="IZ921">
            <v>0</v>
          </cell>
          <cell r="JA921">
            <v>0</v>
          </cell>
          <cell r="JB921">
            <v>0</v>
          </cell>
          <cell r="JC921">
            <v>0</v>
          </cell>
          <cell r="JD921">
            <v>0</v>
          </cell>
          <cell r="JE921">
            <v>0</v>
          </cell>
          <cell r="JF921">
            <v>0</v>
          </cell>
          <cell r="JG921">
            <v>0</v>
          </cell>
          <cell r="JH921">
            <v>0</v>
          </cell>
          <cell r="JI921">
            <v>0</v>
          </cell>
          <cell r="JJ921">
            <v>0</v>
          </cell>
          <cell r="JK921">
            <v>0</v>
          </cell>
          <cell r="JL921">
            <v>0</v>
          </cell>
          <cell r="JM921">
            <v>0</v>
          </cell>
          <cell r="JN921">
            <v>0</v>
          </cell>
          <cell r="JO921">
            <v>0</v>
          </cell>
          <cell r="JP921">
            <v>0</v>
          </cell>
          <cell r="JQ921">
            <v>0</v>
          </cell>
        </row>
        <row r="922">
          <cell r="D922" t="str">
            <v>PV_.PC.UTS._.FB_.Sigurd</v>
          </cell>
          <cell r="F922">
            <v>0</v>
          </cell>
          <cell r="G922">
            <v>0</v>
          </cell>
          <cell r="H922">
            <v>-59.023986480000531</v>
          </cell>
          <cell r="I922">
            <v>-164.18593796999994</v>
          </cell>
          <cell r="J922">
            <v>-113.55223480999848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-408.89583227999719</v>
          </cell>
          <cell r="P922">
            <v>-176.56303955000112</v>
          </cell>
          <cell r="Q922">
            <v>-18.191560130000653</v>
          </cell>
          <cell r="R922">
            <v>-1556.095324289985</v>
          </cell>
          <cell r="S922">
            <v>-89.437040819997492</v>
          </cell>
          <cell r="T922">
            <v>-96.349650129999645</v>
          </cell>
          <cell r="U922">
            <v>-238.29355959999884</v>
          </cell>
          <cell r="V922">
            <v>-527.09187671000291</v>
          </cell>
          <cell r="W922">
            <v>-259.9369379599957</v>
          </cell>
          <cell r="X922">
            <v>-159.5600770700039</v>
          </cell>
          <cell r="Y922">
            <v>-68.366259439997521</v>
          </cell>
          <cell r="Z922">
            <v>0</v>
          </cell>
          <cell r="AA922">
            <v>0</v>
          </cell>
          <cell r="AB922">
            <v>-117.0599225599999</v>
          </cell>
          <cell r="AC922">
            <v>0</v>
          </cell>
          <cell r="AD922">
            <v>0</v>
          </cell>
          <cell r="AE922">
            <v>-1461.0644344699685</v>
          </cell>
          <cell r="AF922">
            <v>0</v>
          </cell>
          <cell r="AG922">
            <v>-135.5716615099991</v>
          </cell>
          <cell r="AH922">
            <v>-294.67669865000062</v>
          </cell>
          <cell r="AI922">
            <v>-281.27973559999919</v>
          </cell>
          <cell r="AJ922">
            <v>-575.23611140000139</v>
          </cell>
          <cell r="AK922">
            <v>-58.103686559996277</v>
          </cell>
          <cell r="AL922">
            <v>0</v>
          </cell>
          <cell r="AM922">
            <v>0</v>
          </cell>
          <cell r="AN922">
            <v>-44.295489579999412</v>
          </cell>
          <cell r="AO922">
            <v>-71.898328150000452</v>
          </cell>
          <cell r="AP922">
            <v>0</v>
          </cell>
          <cell r="AQ922">
            <v>-2.7230199993937276E-3</v>
          </cell>
          <cell r="AR922">
            <v>-1139.1895244700136</v>
          </cell>
          <cell r="AS922">
            <v>0</v>
          </cell>
          <cell r="AT922">
            <v>-273.14510266999969</v>
          </cell>
          <cell r="AU922">
            <v>-115.50231604000146</v>
          </cell>
          <cell r="AV922">
            <v>-5.2856928999972297</v>
          </cell>
          <cell r="AW922">
            <v>-681.65034254999773</v>
          </cell>
          <cell r="AX922">
            <v>-27.298042540001916</v>
          </cell>
          <cell r="AY922">
            <v>0</v>
          </cell>
          <cell r="AZ922">
            <v>0</v>
          </cell>
          <cell r="BA922">
            <v>0</v>
          </cell>
          <cell r="BB922">
            <v>-36.308027769999171</v>
          </cell>
          <cell r="BC922">
            <v>0</v>
          </cell>
          <cell r="BD922">
            <v>0</v>
          </cell>
          <cell r="BE922">
            <v>-2747.0925694600446</v>
          </cell>
          <cell r="BF922">
            <v>0</v>
          </cell>
          <cell r="BG922">
            <v>0</v>
          </cell>
          <cell r="BH922">
            <v>-595.47348922000128</v>
          </cell>
          <cell r="BI922">
            <v>-348.04233915999794</v>
          </cell>
          <cell r="BJ922">
            <v>-764.69848506000199</v>
          </cell>
          <cell r="BK922">
            <v>0</v>
          </cell>
          <cell r="BL922">
            <v>0</v>
          </cell>
          <cell r="BM922">
            <v>-447.54217024000536</v>
          </cell>
          <cell r="BN922">
            <v>-574.69715779000035</v>
          </cell>
          <cell r="BO922">
            <v>-16.63892799000314</v>
          </cell>
          <cell r="BP922">
            <v>0</v>
          </cell>
          <cell r="BQ922">
            <v>0</v>
          </cell>
          <cell r="BR922">
            <v>-972.80347472999711</v>
          </cell>
          <cell r="BS922">
            <v>0</v>
          </cell>
          <cell r="BT922">
            <v>-335.70671903999755</v>
          </cell>
          <cell r="BU922">
            <v>-85.629704250000941</v>
          </cell>
          <cell r="BV922">
            <v>-132.97897726000156</v>
          </cell>
          <cell r="BW922">
            <v>-418.48807418000069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-825.63835654000286</v>
          </cell>
          <cell r="CF922">
            <v>0</v>
          </cell>
          <cell r="CG922">
            <v>0</v>
          </cell>
          <cell r="CH922">
            <v>-203.53324265999981</v>
          </cell>
          <cell r="CI922">
            <v>-493.93253397999979</v>
          </cell>
          <cell r="CJ922">
            <v>-128.1725798999978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-778.97310785998707</v>
          </cell>
          <cell r="CS922">
            <v>0</v>
          </cell>
          <cell r="CT922">
            <v>-13.041640770001322</v>
          </cell>
          <cell r="CU922">
            <v>-459.38829779999833</v>
          </cell>
          <cell r="CV922">
            <v>0</v>
          </cell>
          <cell r="CW922">
            <v>-280.00719928000035</v>
          </cell>
          <cell r="CX922">
            <v>-26.535970009997982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-1150.5813894500025</v>
          </cell>
          <cell r="DF922">
            <v>0</v>
          </cell>
          <cell r="DG922">
            <v>0</v>
          </cell>
          <cell r="DH922">
            <v>-81.425039999998262</v>
          </cell>
          <cell r="DI922">
            <v>-1039.7927678799988</v>
          </cell>
          <cell r="DJ922">
            <v>-29.363581570003589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-451.79286980000325</v>
          </cell>
          <cell r="DS922">
            <v>0</v>
          </cell>
          <cell r="DT922">
            <v>0</v>
          </cell>
          <cell r="DU922">
            <v>-108.94084767000095</v>
          </cell>
          <cell r="DV922">
            <v>-113.61910431000069</v>
          </cell>
          <cell r="DW922">
            <v>-159.62738615999842</v>
          </cell>
          <cell r="DX922">
            <v>-69.605531659999542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  <cell r="EE922">
            <v>-650.04097886005184</v>
          </cell>
          <cell r="EF922">
            <v>0</v>
          </cell>
          <cell r="EG922">
            <v>0</v>
          </cell>
          <cell r="EH922">
            <v>-583.76723438999761</v>
          </cell>
          <cell r="EI922">
            <v>-16.205211110001983</v>
          </cell>
          <cell r="EJ922">
            <v>-50.068533360001311</v>
          </cell>
          <cell r="EK922">
            <v>0</v>
          </cell>
          <cell r="EL922">
            <v>0</v>
          </cell>
          <cell r="EM922">
            <v>0</v>
          </cell>
          <cell r="EN922">
            <v>0</v>
          </cell>
          <cell r="EO922">
            <v>0</v>
          </cell>
          <cell r="EP922">
            <v>0</v>
          </cell>
          <cell r="EQ922">
            <v>0</v>
          </cell>
          <cell r="ER922">
            <v>-131.58875404999708</v>
          </cell>
          <cell r="ES922">
            <v>0</v>
          </cell>
          <cell r="ET922">
            <v>0</v>
          </cell>
          <cell r="EU922">
            <v>-125.03321053000036</v>
          </cell>
          <cell r="EV922">
            <v>0</v>
          </cell>
          <cell r="EW922">
            <v>-6.5555435199967178</v>
          </cell>
          <cell r="EX922">
            <v>0</v>
          </cell>
          <cell r="EY922">
            <v>0</v>
          </cell>
          <cell r="EZ922">
            <v>0</v>
          </cell>
          <cell r="FA922">
            <v>0</v>
          </cell>
          <cell r="FB922">
            <v>0</v>
          </cell>
          <cell r="FC922">
            <v>0</v>
          </cell>
          <cell r="FD922">
            <v>0</v>
          </cell>
          <cell r="FE922">
            <v>-173.98202460000175</v>
          </cell>
          <cell r="FF922">
            <v>0</v>
          </cell>
          <cell r="FG922">
            <v>0</v>
          </cell>
          <cell r="FH922">
            <v>-42.221652989999711</v>
          </cell>
          <cell r="FI922">
            <v>-131.7603716099984</v>
          </cell>
          <cell r="FJ922">
            <v>0</v>
          </cell>
          <cell r="FK922">
            <v>0</v>
          </cell>
          <cell r="FL922">
            <v>0</v>
          </cell>
          <cell r="FM922">
            <v>0</v>
          </cell>
          <cell r="FN922">
            <v>0</v>
          </cell>
          <cell r="FO922">
            <v>0</v>
          </cell>
          <cell r="FP922">
            <v>0</v>
          </cell>
          <cell r="FQ922">
            <v>0</v>
          </cell>
          <cell r="FR922">
            <v>-276.64826684002765</v>
          </cell>
          <cell r="FS922">
            <v>0</v>
          </cell>
          <cell r="FT922">
            <v>0</v>
          </cell>
          <cell r="FU922">
            <v>-128.71470103000138</v>
          </cell>
          <cell r="FV922">
            <v>-117.88775150999936</v>
          </cell>
          <cell r="FW922">
            <v>-30.04581429999962</v>
          </cell>
          <cell r="FX922">
            <v>0</v>
          </cell>
          <cell r="FY922">
            <v>0</v>
          </cell>
          <cell r="FZ922">
            <v>0</v>
          </cell>
          <cell r="GA922">
            <v>0</v>
          </cell>
          <cell r="GB922">
            <v>0</v>
          </cell>
          <cell r="GC922">
            <v>0</v>
          </cell>
          <cell r="GD922">
            <v>0</v>
          </cell>
          <cell r="GE922">
            <v>-154.82474210002692</v>
          </cell>
          <cell r="GF922">
            <v>0</v>
          </cell>
          <cell r="GG922">
            <v>0</v>
          </cell>
          <cell r="GH922">
            <v>-58.416529309997713</v>
          </cell>
          <cell r="GI922">
            <v>-96.082686719999401</v>
          </cell>
          <cell r="GJ922">
            <v>-0.32552606999888667</v>
          </cell>
          <cell r="GK922">
            <v>0</v>
          </cell>
          <cell r="GL922">
            <v>0</v>
          </cell>
          <cell r="GM922">
            <v>0</v>
          </cell>
          <cell r="GN922">
            <v>0</v>
          </cell>
          <cell r="GO922">
            <v>0</v>
          </cell>
          <cell r="GP922">
            <v>0</v>
          </cell>
          <cell r="GQ922">
            <v>0</v>
          </cell>
          <cell r="GR922">
            <v>0</v>
          </cell>
          <cell r="GS922">
            <v>0</v>
          </cell>
          <cell r="GT922">
            <v>0</v>
          </cell>
          <cell r="GU922">
            <v>0</v>
          </cell>
          <cell r="GV922">
            <v>0</v>
          </cell>
          <cell r="GW922">
            <v>0</v>
          </cell>
          <cell r="GX922">
            <v>0</v>
          </cell>
          <cell r="GY922">
            <v>0</v>
          </cell>
          <cell r="GZ922">
            <v>0</v>
          </cell>
          <cell r="HA922">
            <v>0</v>
          </cell>
          <cell r="HB922">
            <v>0</v>
          </cell>
          <cell r="HC922">
            <v>0</v>
          </cell>
          <cell r="HD922">
            <v>0</v>
          </cell>
          <cell r="HE922">
            <v>0</v>
          </cell>
          <cell r="HF922">
            <v>0</v>
          </cell>
          <cell r="HG922">
            <v>0</v>
          </cell>
          <cell r="HH922">
            <v>0</v>
          </cell>
          <cell r="HI922">
            <v>0</v>
          </cell>
          <cell r="HJ922">
            <v>0</v>
          </cell>
          <cell r="HK922">
            <v>0</v>
          </cell>
          <cell r="HL922">
            <v>0</v>
          </cell>
          <cell r="HM922">
            <v>0</v>
          </cell>
          <cell r="HN922">
            <v>0</v>
          </cell>
          <cell r="HO922">
            <v>0</v>
          </cell>
          <cell r="HP922">
            <v>0</v>
          </cell>
          <cell r="HQ922">
            <v>0</v>
          </cell>
          <cell r="HR922">
            <v>0</v>
          </cell>
          <cell r="HS922">
            <v>0</v>
          </cell>
          <cell r="HT922">
            <v>0</v>
          </cell>
          <cell r="HU922">
            <v>0</v>
          </cell>
          <cell r="HV922">
            <v>0</v>
          </cell>
          <cell r="HW922">
            <v>0</v>
          </cell>
          <cell r="HX922">
            <v>0</v>
          </cell>
          <cell r="HY922">
            <v>0</v>
          </cell>
          <cell r="HZ922">
            <v>0</v>
          </cell>
          <cell r="IA922">
            <v>0</v>
          </cell>
          <cell r="IB922">
            <v>0</v>
          </cell>
          <cell r="IC922">
            <v>0</v>
          </cell>
          <cell r="ID922">
            <v>0</v>
          </cell>
          <cell r="IE922">
            <v>0</v>
          </cell>
          <cell r="IF922">
            <v>0</v>
          </cell>
          <cell r="IG922">
            <v>0</v>
          </cell>
          <cell r="IH922">
            <v>0</v>
          </cell>
          <cell r="II922">
            <v>0</v>
          </cell>
          <cell r="IJ922">
            <v>0</v>
          </cell>
          <cell r="IK922">
            <v>0</v>
          </cell>
          <cell r="IL922">
            <v>0</v>
          </cell>
          <cell r="IM922">
            <v>0</v>
          </cell>
          <cell r="IN922">
            <v>0</v>
          </cell>
          <cell r="IO922">
            <v>0</v>
          </cell>
          <cell r="IP922">
            <v>0</v>
          </cell>
          <cell r="IQ922">
            <v>0</v>
          </cell>
          <cell r="IR922">
            <v>0</v>
          </cell>
          <cell r="IS922">
            <v>0</v>
          </cell>
          <cell r="IT922">
            <v>0</v>
          </cell>
          <cell r="IU922">
            <v>0</v>
          </cell>
          <cell r="IV922">
            <v>0</v>
          </cell>
          <cell r="IW922">
            <v>0</v>
          </cell>
          <cell r="IX922">
            <v>0</v>
          </cell>
          <cell r="IY922">
            <v>0</v>
          </cell>
          <cell r="IZ922">
            <v>0</v>
          </cell>
          <cell r="JA922">
            <v>0</v>
          </cell>
          <cell r="JB922">
            <v>0</v>
          </cell>
          <cell r="JC922">
            <v>0</v>
          </cell>
          <cell r="JD922">
            <v>0</v>
          </cell>
          <cell r="JE922">
            <v>0</v>
          </cell>
          <cell r="JF922">
            <v>0</v>
          </cell>
          <cell r="JG922">
            <v>0</v>
          </cell>
          <cell r="JH922">
            <v>0</v>
          </cell>
          <cell r="JI922">
            <v>0</v>
          </cell>
          <cell r="JJ922">
            <v>0</v>
          </cell>
          <cell r="JK922">
            <v>0</v>
          </cell>
          <cell r="JL922">
            <v>0</v>
          </cell>
          <cell r="JM922">
            <v>0</v>
          </cell>
          <cell r="JN922">
            <v>0</v>
          </cell>
          <cell r="JO922">
            <v>0</v>
          </cell>
          <cell r="JP922">
            <v>0</v>
          </cell>
          <cell r="JQ922">
            <v>0</v>
          </cell>
        </row>
        <row r="923">
          <cell r="D923" t="str">
            <v>PV_.PC.UTS._.UVU.Elektron Solar 20Yr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  <cell r="EE923">
            <v>0</v>
          </cell>
          <cell r="EF923">
            <v>0</v>
          </cell>
          <cell r="EG923">
            <v>0</v>
          </cell>
          <cell r="EH923">
            <v>0</v>
          </cell>
          <cell r="EI923">
            <v>0</v>
          </cell>
          <cell r="EJ923">
            <v>0</v>
          </cell>
          <cell r="EK923">
            <v>0</v>
          </cell>
          <cell r="EL923">
            <v>0</v>
          </cell>
          <cell r="EM923">
            <v>0</v>
          </cell>
          <cell r="EN923">
            <v>0</v>
          </cell>
          <cell r="EO923">
            <v>0</v>
          </cell>
          <cell r="EP923">
            <v>0</v>
          </cell>
          <cell r="EQ923">
            <v>0</v>
          </cell>
          <cell r="ER923">
            <v>0</v>
          </cell>
          <cell r="ES923">
            <v>0</v>
          </cell>
          <cell r="ET923">
            <v>0</v>
          </cell>
          <cell r="EU923">
            <v>0</v>
          </cell>
          <cell r="EV923">
            <v>0</v>
          </cell>
          <cell r="EW923">
            <v>0</v>
          </cell>
          <cell r="EX923">
            <v>0</v>
          </cell>
          <cell r="EY923">
            <v>0</v>
          </cell>
          <cell r="EZ923">
            <v>0</v>
          </cell>
          <cell r="FA923">
            <v>0</v>
          </cell>
          <cell r="FB923">
            <v>0</v>
          </cell>
          <cell r="FC923">
            <v>0</v>
          </cell>
          <cell r="FD923">
            <v>0</v>
          </cell>
          <cell r="FE923">
            <v>0</v>
          </cell>
          <cell r="FF923">
            <v>0</v>
          </cell>
          <cell r="FG923">
            <v>0</v>
          </cell>
          <cell r="FH923">
            <v>0</v>
          </cell>
          <cell r="FI923">
            <v>0</v>
          </cell>
          <cell r="FJ923">
            <v>0</v>
          </cell>
          <cell r="FK923">
            <v>0</v>
          </cell>
          <cell r="FL923">
            <v>0</v>
          </cell>
          <cell r="FM923">
            <v>0</v>
          </cell>
          <cell r="FN923">
            <v>0</v>
          </cell>
          <cell r="FO923">
            <v>0</v>
          </cell>
          <cell r="FP923">
            <v>0</v>
          </cell>
          <cell r="FQ923">
            <v>0</v>
          </cell>
          <cell r="FR923">
            <v>0</v>
          </cell>
          <cell r="FS923">
            <v>0</v>
          </cell>
          <cell r="FT923">
            <v>0</v>
          </cell>
          <cell r="FU923">
            <v>0</v>
          </cell>
          <cell r="FV923">
            <v>0</v>
          </cell>
          <cell r="FW923">
            <v>0</v>
          </cell>
          <cell r="FX923">
            <v>0</v>
          </cell>
          <cell r="FY923">
            <v>0</v>
          </cell>
          <cell r="FZ923">
            <v>0</v>
          </cell>
          <cell r="GA923">
            <v>0</v>
          </cell>
          <cell r="GB923">
            <v>0</v>
          </cell>
          <cell r="GC923">
            <v>0</v>
          </cell>
          <cell r="GD923">
            <v>0</v>
          </cell>
          <cell r="GE923">
            <v>0</v>
          </cell>
          <cell r="GF923">
            <v>0</v>
          </cell>
          <cell r="GG923">
            <v>0</v>
          </cell>
          <cell r="GH923">
            <v>0</v>
          </cell>
          <cell r="GI923">
            <v>0</v>
          </cell>
          <cell r="GJ923">
            <v>0</v>
          </cell>
          <cell r="GK923">
            <v>0</v>
          </cell>
          <cell r="GL923">
            <v>0</v>
          </cell>
          <cell r="GM923">
            <v>0</v>
          </cell>
          <cell r="GN923">
            <v>0</v>
          </cell>
          <cell r="GO923">
            <v>0</v>
          </cell>
          <cell r="GP923">
            <v>0</v>
          </cell>
          <cell r="GQ923">
            <v>0</v>
          </cell>
          <cell r="GR923">
            <v>0</v>
          </cell>
          <cell r="GS923">
            <v>0</v>
          </cell>
          <cell r="GT923">
            <v>0</v>
          </cell>
          <cell r="GU923">
            <v>0</v>
          </cell>
          <cell r="GV923">
            <v>0</v>
          </cell>
          <cell r="GW923">
            <v>0</v>
          </cell>
          <cell r="GX923">
            <v>0</v>
          </cell>
          <cell r="GY923">
            <v>0</v>
          </cell>
          <cell r="GZ923">
            <v>0</v>
          </cell>
          <cell r="HA923">
            <v>0</v>
          </cell>
          <cell r="HB923">
            <v>0</v>
          </cell>
          <cell r="HC923">
            <v>0</v>
          </cell>
          <cell r="HD923">
            <v>0</v>
          </cell>
          <cell r="HE923">
            <v>0</v>
          </cell>
          <cell r="HF923">
            <v>0</v>
          </cell>
          <cell r="HG923">
            <v>0</v>
          </cell>
          <cell r="HH923">
            <v>0</v>
          </cell>
          <cell r="HI923">
            <v>0</v>
          </cell>
          <cell r="HJ923">
            <v>0</v>
          </cell>
          <cell r="HK923">
            <v>0</v>
          </cell>
          <cell r="HL923">
            <v>0</v>
          </cell>
          <cell r="HM923">
            <v>0</v>
          </cell>
          <cell r="HN923">
            <v>0</v>
          </cell>
          <cell r="HO923">
            <v>0</v>
          </cell>
          <cell r="HP923">
            <v>0</v>
          </cell>
          <cell r="HQ923">
            <v>0</v>
          </cell>
          <cell r="HR923">
            <v>0</v>
          </cell>
          <cell r="HS923">
            <v>0</v>
          </cell>
          <cell r="HT923">
            <v>0</v>
          </cell>
          <cell r="HU923">
            <v>0</v>
          </cell>
          <cell r="HV923">
            <v>0</v>
          </cell>
          <cell r="HW923">
            <v>0</v>
          </cell>
          <cell r="HX923">
            <v>0</v>
          </cell>
          <cell r="HY923">
            <v>0</v>
          </cell>
          <cell r="HZ923">
            <v>0</v>
          </cell>
          <cell r="IA923">
            <v>0</v>
          </cell>
          <cell r="IB923">
            <v>0</v>
          </cell>
          <cell r="IC923">
            <v>0</v>
          </cell>
          <cell r="ID923">
            <v>0</v>
          </cell>
          <cell r="IE923">
            <v>0</v>
          </cell>
          <cell r="IF923">
            <v>0</v>
          </cell>
          <cell r="IG923">
            <v>0</v>
          </cell>
          <cell r="IH923">
            <v>0</v>
          </cell>
          <cell r="II923">
            <v>0</v>
          </cell>
          <cell r="IJ923">
            <v>0</v>
          </cell>
          <cell r="IK923">
            <v>0</v>
          </cell>
          <cell r="IL923">
            <v>0</v>
          </cell>
          <cell r="IM923">
            <v>0</v>
          </cell>
          <cell r="IN923">
            <v>0</v>
          </cell>
          <cell r="IO923">
            <v>0</v>
          </cell>
          <cell r="IP923">
            <v>0</v>
          </cell>
          <cell r="IQ923">
            <v>0</v>
          </cell>
          <cell r="IR923">
            <v>0</v>
          </cell>
          <cell r="IS923">
            <v>0</v>
          </cell>
          <cell r="IT923">
            <v>0</v>
          </cell>
          <cell r="IU923">
            <v>0</v>
          </cell>
          <cell r="IV923">
            <v>0</v>
          </cell>
          <cell r="IW923">
            <v>0</v>
          </cell>
          <cell r="IX923">
            <v>0</v>
          </cell>
          <cell r="IY923">
            <v>0</v>
          </cell>
          <cell r="IZ923">
            <v>0</v>
          </cell>
          <cell r="JA923">
            <v>0</v>
          </cell>
          <cell r="JB923">
            <v>0</v>
          </cell>
          <cell r="JC923">
            <v>0</v>
          </cell>
          <cell r="JD923">
            <v>0</v>
          </cell>
          <cell r="JE923">
            <v>0</v>
          </cell>
          <cell r="JF923">
            <v>0</v>
          </cell>
          <cell r="JG923">
            <v>0</v>
          </cell>
          <cell r="JH923">
            <v>0</v>
          </cell>
          <cell r="JI923">
            <v>0</v>
          </cell>
          <cell r="JJ923">
            <v>0</v>
          </cell>
          <cell r="JK923">
            <v>0</v>
          </cell>
          <cell r="JL923">
            <v>0</v>
          </cell>
          <cell r="JM923">
            <v>0</v>
          </cell>
          <cell r="JN923">
            <v>0</v>
          </cell>
          <cell r="JO923">
            <v>0</v>
          </cell>
          <cell r="JP923">
            <v>0</v>
          </cell>
          <cell r="JQ923">
            <v>0</v>
          </cell>
        </row>
        <row r="924">
          <cell r="D924" t="str">
            <v>PV_.PC.UTS._.UVU.Elektron Solar 25Yr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  <cell r="EE924">
            <v>0</v>
          </cell>
          <cell r="EF924">
            <v>0</v>
          </cell>
          <cell r="EG924">
            <v>0</v>
          </cell>
          <cell r="EH924">
            <v>0</v>
          </cell>
          <cell r="EI924">
            <v>0</v>
          </cell>
          <cell r="EJ924">
            <v>0</v>
          </cell>
          <cell r="EK924">
            <v>0</v>
          </cell>
          <cell r="EL924">
            <v>0</v>
          </cell>
          <cell r="EM924">
            <v>0</v>
          </cell>
          <cell r="EN924">
            <v>0</v>
          </cell>
          <cell r="EO924">
            <v>0</v>
          </cell>
          <cell r="EP924">
            <v>0</v>
          </cell>
          <cell r="EQ924">
            <v>0</v>
          </cell>
          <cell r="ER924">
            <v>0</v>
          </cell>
          <cell r="ES924">
            <v>0</v>
          </cell>
          <cell r="ET924">
            <v>0</v>
          </cell>
          <cell r="EU924">
            <v>0</v>
          </cell>
          <cell r="EV924">
            <v>0</v>
          </cell>
          <cell r="EW924">
            <v>0</v>
          </cell>
          <cell r="EX924">
            <v>0</v>
          </cell>
          <cell r="EY924">
            <v>0</v>
          </cell>
          <cell r="EZ924">
            <v>0</v>
          </cell>
          <cell r="FA924">
            <v>0</v>
          </cell>
          <cell r="FB924">
            <v>0</v>
          </cell>
          <cell r="FC924">
            <v>0</v>
          </cell>
          <cell r="FD924">
            <v>0</v>
          </cell>
          <cell r="FE924">
            <v>0</v>
          </cell>
          <cell r="FF924">
            <v>0</v>
          </cell>
          <cell r="FG924">
            <v>0</v>
          </cell>
          <cell r="FH924">
            <v>0</v>
          </cell>
          <cell r="FI924">
            <v>0</v>
          </cell>
          <cell r="FJ924">
            <v>0</v>
          </cell>
          <cell r="FK924">
            <v>0</v>
          </cell>
          <cell r="FL924">
            <v>0</v>
          </cell>
          <cell r="FM924">
            <v>0</v>
          </cell>
          <cell r="FN924">
            <v>0</v>
          </cell>
          <cell r="FO924">
            <v>0</v>
          </cell>
          <cell r="FP924">
            <v>0</v>
          </cell>
          <cell r="FQ924">
            <v>0</v>
          </cell>
          <cell r="FR924">
            <v>0</v>
          </cell>
          <cell r="FS924">
            <v>0</v>
          </cell>
          <cell r="FT924">
            <v>0</v>
          </cell>
          <cell r="FU924">
            <v>0</v>
          </cell>
          <cell r="FV924">
            <v>0</v>
          </cell>
          <cell r="FW924">
            <v>0</v>
          </cell>
          <cell r="FX924">
            <v>0</v>
          </cell>
          <cell r="FY924">
            <v>0</v>
          </cell>
          <cell r="FZ924">
            <v>0</v>
          </cell>
          <cell r="GA924">
            <v>0</v>
          </cell>
          <cell r="GB924">
            <v>0</v>
          </cell>
          <cell r="GC924">
            <v>0</v>
          </cell>
          <cell r="GD924">
            <v>0</v>
          </cell>
          <cell r="GE924">
            <v>0</v>
          </cell>
          <cell r="GF924">
            <v>0</v>
          </cell>
          <cell r="GG924">
            <v>0</v>
          </cell>
          <cell r="GH924">
            <v>0</v>
          </cell>
          <cell r="GI924">
            <v>0</v>
          </cell>
          <cell r="GJ924">
            <v>0</v>
          </cell>
          <cell r="GK924">
            <v>0</v>
          </cell>
          <cell r="GL924">
            <v>0</v>
          </cell>
          <cell r="GM924">
            <v>0</v>
          </cell>
          <cell r="GN924">
            <v>0</v>
          </cell>
          <cell r="GO924">
            <v>0</v>
          </cell>
          <cell r="GP924">
            <v>0</v>
          </cell>
          <cell r="GQ924">
            <v>0</v>
          </cell>
          <cell r="GR924">
            <v>0</v>
          </cell>
          <cell r="GS924">
            <v>0</v>
          </cell>
          <cell r="GT924">
            <v>0</v>
          </cell>
          <cell r="GU924">
            <v>0</v>
          </cell>
          <cell r="GV924">
            <v>0</v>
          </cell>
          <cell r="GW924">
            <v>0</v>
          </cell>
          <cell r="GX924">
            <v>0</v>
          </cell>
          <cell r="GY924">
            <v>0</v>
          </cell>
          <cell r="GZ924">
            <v>0</v>
          </cell>
          <cell r="HA924">
            <v>0</v>
          </cell>
          <cell r="HB924">
            <v>0</v>
          </cell>
          <cell r="HC924">
            <v>0</v>
          </cell>
          <cell r="HD924">
            <v>0</v>
          </cell>
          <cell r="HE924">
            <v>0</v>
          </cell>
          <cell r="HF924">
            <v>0</v>
          </cell>
          <cell r="HG924">
            <v>0</v>
          </cell>
          <cell r="HH924">
            <v>0</v>
          </cell>
          <cell r="HI924">
            <v>0</v>
          </cell>
          <cell r="HJ924">
            <v>0</v>
          </cell>
          <cell r="HK924">
            <v>0</v>
          </cell>
          <cell r="HL924">
            <v>0</v>
          </cell>
          <cell r="HM924">
            <v>0</v>
          </cell>
          <cell r="HN924">
            <v>0</v>
          </cell>
          <cell r="HO924">
            <v>0</v>
          </cell>
          <cell r="HP924">
            <v>0</v>
          </cell>
          <cell r="HQ924">
            <v>0</v>
          </cell>
          <cell r="HR924">
            <v>0</v>
          </cell>
          <cell r="HS924">
            <v>0</v>
          </cell>
          <cell r="HT924">
            <v>0</v>
          </cell>
          <cell r="HU924">
            <v>0</v>
          </cell>
          <cell r="HV924">
            <v>0</v>
          </cell>
          <cell r="HW924">
            <v>0</v>
          </cell>
          <cell r="HX924">
            <v>0</v>
          </cell>
          <cell r="HY924">
            <v>0</v>
          </cell>
          <cell r="HZ924">
            <v>0</v>
          </cell>
          <cell r="IA924">
            <v>0</v>
          </cell>
          <cell r="IB924">
            <v>0</v>
          </cell>
          <cell r="IC924">
            <v>0</v>
          </cell>
          <cell r="ID924">
            <v>0</v>
          </cell>
          <cell r="IE924">
            <v>0</v>
          </cell>
          <cell r="IF924">
            <v>0</v>
          </cell>
          <cell r="IG924">
            <v>0</v>
          </cell>
          <cell r="IH924">
            <v>0</v>
          </cell>
          <cell r="II924">
            <v>0</v>
          </cell>
          <cell r="IJ924">
            <v>0</v>
          </cell>
          <cell r="IK924">
            <v>0</v>
          </cell>
          <cell r="IL924">
            <v>0</v>
          </cell>
          <cell r="IM924">
            <v>0</v>
          </cell>
          <cell r="IN924">
            <v>0</v>
          </cell>
          <cell r="IO924">
            <v>0</v>
          </cell>
          <cell r="IP924">
            <v>0</v>
          </cell>
          <cell r="IQ924">
            <v>0</v>
          </cell>
          <cell r="IR924">
            <v>0</v>
          </cell>
          <cell r="IS924">
            <v>0</v>
          </cell>
          <cell r="IT924">
            <v>0</v>
          </cell>
          <cell r="IU924">
            <v>0</v>
          </cell>
          <cell r="IV924">
            <v>0</v>
          </cell>
          <cell r="IW924">
            <v>0</v>
          </cell>
          <cell r="IX924">
            <v>0</v>
          </cell>
          <cell r="IY924">
            <v>0</v>
          </cell>
          <cell r="IZ924">
            <v>0</v>
          </cell>
          <cell r="JA924">
            <v>0</v>
          </cell>
          <cell r="JB924">
            <v>0</v>
          </cell>
          <cell r="JC924">
            <v>0</v>
          </cell>
          <cell r="JD924">
            <v>0</v>
          </cell>
          <cell r="JE924">
            <v>0</v>
          </cell>
          <cell r="JF924">
            <v>0</v>
          </cell>
          <cell r="JG924">
            <v>0</v>
          </cell>
          <cell r="JH924">
            <v>0</v>
          </cell>
          <cell r="JI924">
            <v>0</v>
          </cell>
          <cell r="JJ924">
            <v>0</v>
          </cell>
          <cell r="JK924">
            <v>0</v>
          </cell>
          <cell r="JL924">
            <v>0</v>
          </cell>
          <cell r="JM924">
            <v>0</v>
          </cell>
          <cell r="JN924">
            <v>0</v>
          </cell>
          <cell r="JO924">
            <v>0</v>
          </cell>
          <cell r="JP924">
            <v>0</v>
          </cell>
          <cell r="JQ924">
            <v>0</v>
          </cell>
        </row>
        <row r="925">
          <cell r="D925" t="str">
            <v>PVS.PC.UTN._.FB_.Faraday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-68.837814889993751</v>
          </cell>
          <cell r="P925">
            <v>0</v>
          </cell>
          <cell r="Q925">
            <v>-100.67264594000153</v>
          </cell>
          <cell r="R925">
            <v>-2683.7162419299129</v>
          </cell>
          <cell r="S925">
            <v>-76.157163090014365</v>
          </cell>
          <cell r="T925">
            <v>-570.5665231699968</v>
          </cell>
          <cell r="U925">
            <v>-740.33441757001856</v>
          </cell>
          <cell r="V925">
            <v>-765.96737252997991</v>
          </cell>
          <cell r="W925">
            <v>-394.55703037005151</v>
          </cell>
          <cell r="X925">
            <v>0</v>
          </cell>
          <cell r="Y925">
            <v>0</v>
          </cell>
          <cell r="Z925">
            <v>20.42298841002048</v>
          </cell>
          <cell r="AA925">
            <v>-6.3865334000147413</v>
          </cell>
          <cell r="AB925">
            <v>-150.17019021000306</v>
          </cell>
          <cell r="AC925">
            <v>0</v>
          </cell>
          <cell r="AD925">
            <v>0</v>
          </cell>
          <cell r="AE925">
            <v>-765.9759468799457</v>
          </cell>
          <cell r="AF925">
            <v>-404.67304063998745</v>
          </cell>
          <cell r="AG925">
            <v>-51.022085700009484</v>
          </cell>
          <cell r="AH925">
            <v>-140.27310725001735</v>
          </cell>
          <cell r="AI925">
            <v>-76.720159919990692</v>
          </cell>
          <cell r="AJ925">
            <v>-74.830591709993314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60.573457870006678</v>
          </cell>
          <cell r="AP925">
            <v>0</v>
          </cell>
          <cell r="AQ925">
            <v>-79.030419529997744</v>
          </cell>
          <cell r="AR925">
            <v>-0.12523932009935379</v>
          </cell>
          <cell r="AS925">
            <v>0</v>
          </cell>
          <cell r="AT925">
            <v>0</v>
          </cell>
          <cell r="AU925">
            <v>-0.12523931999749038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-17.647254149895161</v>
          </cell>
          <cell r="BF925">
            <v>0</v>
          </cell>
          <cell r="BG925">
            <v>0</v>
          </cell>
          <cell r="BH925">
            <v>0</v>
          </cell>
          <cell r="BI925">
            <v>-3.1280317600176204</v>
          </cell>
          <cell r="BJ925">
            <v>0</v>
          </cell>
          <cell r="BK925">
            <v>0</v>
          </cell>
          <cell r="BL925">
            <v>0</v>
          </cell>
          <cell r="BM925">
            <v>-14.519222389993956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-177.79638083977625</v>
          </cell>
          <cell r="BS925">
            <v>0</v>
          </cell>
          <cell r="BT925">
            <v>0</v>
          </cell>
          <cell r="BU925">
            <v>-8.2724407199857524</v>
          </cell>
          <cell r="BV925">
            <v>-150.19173248000152</v>
          </cell>
          <cell r="BW925">
            <v>-19.332207639992703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-391.23254044982605</v>
          </cell>
          <cell r="CF925">
            <v>0</v>
          </cell>
          <cell r="CG925">
            <v>0</v>
          </cell>
          <cell r="CH925">
            <v>-107.23033718997613</v>
          </cell>
          <cell r="CI925">
            <v>-238.56556129999808</v>
          </cell>
          <cell r="CJ925">
            <v>-45.436641960026463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-1156.0781892701052</v>
          </cell>
          <cell r="CS925">
            <v>0</v>
          </cell>
          <cell r="CT925">
            <v>0</v>
          </cell>
          <cell r="CU925">
            <v>-239.74734710999473</v>
          </cell>
          <cell r="CV925">
            <v>-731.42589328000031</v>
          </cell>
          <cell r="CW925">
            <v>-184.90494887999375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-631.22388624004088</v>
          </cell>
          <cell r="DF925">
            <v>0</v>
          </cell>
          <cell r="DG925">
            <v>0</v>
          </cell>
          <cell r="DH925">
            <v>-16.776904129990726</v>
          </cell>
          <cell r="DI925">
            <v>-528.28406053999788</v>
          </cell>
          <cell r="DJ925">
            <v>-127.67461168000591</v>
          </cell>
          <cell r="DK925">
            <v>41.511690109997289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138.9492337401025</v>
          </cell>
          <cell r="DS925">
            <v>0</v>
          </cell>
          <cell r="DT925">
            <v>0</v>
          </cell>
          <cell r="DU925">
            <v>-16.323789949994534</v>
          </cell>
          <cell r="DV925">
            <v>168.91192099000909</v>
          </cell>
          <cell r="DW925">
            <v>-13.638897300028475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  <cell r="EE925">
            <v>-13468.096258129925</v>
          </cell>
          <cell r="EF925">
            <v>-124.05368912999984</v>
          </cell>
          <cell r="EG925">
            <v>-1071.2049769400037</v>
          </cell>
          <cell r="EH925">
            <v>-2002.3867936300303</v>
          </cell>
          <cell r="EI925">
            <v>-3530.5550472799951</v>
          </cell>
          <cell r="EJ925">
            <v>-4211.2636193099897</v>
          </cell>
          <cell r="EK925">
            <v>-1463.0393399599998</v>
          </cell>
          <cell r="EL925">
            <v>-105.949080350023</v>
          </cell>
          <cell r="EM925">
            <v>97.676998740033014</v>
          </cell>
          <cell r="EN925">
            <v>-72.273266060030437</v>
          </cell>
          <cell r="EO925">
            <v>-985.04744421000942</v>
          </cell>
          <cell r="EP925">
            <v>0</v>
          </cell>
          <cell r="EQ925">
            <v>0</v>
          </cell>
          <cell r="ER925">
            <v>-10601.637528469786</v>
          </cell>
          <cell r="ES925">
            <v>0</v>
          </cell>
          <cell r="ET925">
            <v>-504.8452202600165</v>
          </cell>
          <cell r="EU925">
            <v>-2746.8205587099874</v>
          </cell>
          <cell r="EV925">
            <v>-2861.3706722799834</v>
          </cell>
          <cell r="EW925">
            <v>-4282.0963615599903</v>
          </cell>
          <cell r="EX925">
            <v>-127.73813559999689</v>
          </cell>
          <cell r="EY925">
            <v>0</v>
          </cell>
          <cell r="EZ925">
            <v>-57.770825550018344</v>
          </cell>
          <cell r="FA925">
            <v>29.945108719999553</v>
          </cell>
          <cell r="FB925">
            <v>-50.940863230003743</v>
          </cell>
          <cell r="FC925">
            <v>0</v>
          </cell>
          <cell r="FD925">
            <v>0</v>
          </cell>
          <cell r="FE925">
            <v>-3758.5829920100514</v>
          </cell>
          <cell r="FF925">
            <v>0</v>
          </cell>
          <cell r="FG925">
            <v>-486.44889645000512</v>
          </cell>
          <cell r="FH925">
            <v>-1268.34353328</v>
          </cell>
          <cell r="FI925">
            <v>-1093.9359475800011</v>
          </cell>
          <cell r="FJ925">
            <v>-1245.9629601399938</v>
          </cell>
          <cell r="FK925">
            <v>0</v>
          </cell>
          <cell r="FL925">
            <v>0</v>
          </cell>
          <cell r="FM925">
            <v>0</v>
          </cell>
          <cell r="FN925">
            <v>-39.330344169982709</v>
          </cell>
          <cell r="FO925">
            <v>375.43868960998952</v>
          </cell>
          <cell r="FP925">
            <v>0</v>
          </cell>
          <cell r="FQ925">
            <v>0</v>
          </cell>
          <cell r="FR925">
            <v>-7132.0783625300974</v>
          </cell>
          <cell r="FS925">
            <v>0</v>
          </cell>
          <cell r="FT925">
            <v>-318.47224929000367</v>
          </cell>
          <cell r="FU925">
            <v>-1546.3944793099945</v>
          </cell>
          <cell r="FV925">
            <v>-2181.5404203599755</v>
          </cell>
          <cell r="FW925">
            <v>-2480.2999143399647</v>
          </cell>
          <cell r="FX925">
            <v>-487.20575973001542</v>
          </cell>
          <cell r="FY925">
            <v>0</v>
          </cell>
          <cell r="FZ925">
            <v>0</v>
          </cell>
          <cell r="GA925">
            <v>-10.221258500008844</v>
          </cell>
          <cell r="GB925">
            <v>-107.94428100001824</v>
          </cell>
          <cell r="GC925">
            <v>0</v>
          </cell>
          <cell r="GD925">
            <v>0</v>
          </cell>
          <cell r="GE925">
            <v>-5459.7315171400551</v>
          </cell>
          <cell r="GF925">
            <v>0</v>
          </cell>
          <cell r="GG925">
            <v>-503.1873100100056</v>
          </cell>
          <cell r="GH925">
            <v>-1260.9857843700302</v>
          </cell>
          <cell r="GI925">
            <v>-897.82772136997664</v>
          </cell>
          <cell r="GJ925">
            <v>-1728.6989814500266</v>
          </cell>
          <cell r="GK925">
            <v>-1022.2156461599807</v>
          </cell>
          <cell r="GL925">
            <v>0</v>
          </cell>
          <cell r="GM925">
            <v>0</v>
          </cell>
          <cell r="GN925">
            <v>0</v>
          </cell>
          <cell r="GO925">
            <v>-46.816073780006263</v>
          </cell>
          <cell r="GP925">
            <v>0</v>
          </cell>
          <cell r="GQ925">
            <v>0</v>
          </cell>
          <cell r="GR925">
            <v>-3202.3416580404155</v>
          </cell>
          <cell r="GS925">
            <v>0</v>
          </cell>
          <cell r="GT925">
            <v>-108.0124292299879</v>
          </cell>
          <cell r="GU925">
            <v>-577.9843916100217</v>
          </cell>
          <cell r="GV925">
            <v>-290.14981168002123</v>
          </cell>
          <cell r="GW925">
            <v>-2179.2284876400372</v>
          </cell>
          <cell r="GX925">
            <v>0</v>
          </cell>
          <cell r="GY925">
            <v>0</v>
          </cell>
          <cell r="GZ925">
            <v>0</v>
          </cell>
          <cell r="HA925">
            <v>-76.598470060009276</v>
          </cell>
          <cell r="HB925">
            <v>29.631932179996511</v>
          </cell>
          <cell r="HC925">
            <v>0</v>
          </cell>
          <cell r="HD925">
            <v>0</v>
          </cell>
          <cell r="HE925">
            <v>-5008.1063325300347</v>
          </cell>
          <cell r="HF925">
            <v>0</v>
          </cell>
          <cell r="HG925">
            <v>-201.0438751699985</v>
          </cell>
          <cell r="HH925">
            <v>-2333.3970535499975</v>
          </cell>
          <cell r="HI925">
            <v>-1470.7916232099669</v>
          </cell>
          <cell r="HJ925">
            <v>-943.25033376002102</v>
          </cell>
          <cell r="HK925">
            <v>0</v>
          </cell>
          <cell r="HL925">
            <v>0</v>
          </cell>
          <cell r="HM925">
            <v>0</v>
          </cell>
          <cell r="HN925">
            <v>-59.623446840007091</v>
          </cell>
          <cell r="HO925">
            <v>0</v>
          </cell>
          <cell r="HP925">
            <v>0</v>
          </cell>
          <cell r="HQ925">
            <v>0</v>
          </cell>
          <cell r="HR925">
            <v>-186.07143951999024</v>
          </cell>
          <cell r="HS925">
            <v>0</v>
          </cell>
          <cell r="HT925">
            <v>0</v>
          </cell>
          <cell r="HU925">
            <v>358.52559997000208</v>
          </cell>
          <cell r="HV925">
            <v>-235.77945013999124</v>
          </cell>
          <cell r="HW925">
            <v>-308.81758935001562</v>
          </cell>
          <cell r="HX925">
            <v>0</v>
          </cell>
          <cell r="HY925">
            <v>0</v>
          </cell>
          <cell r="HZ925">
            <v>0</v>
          </cell>
          <cell r="IA925">
            <v>0</v>
          </cell>
          <cell r="IB925">
            <v>0</v>
          </cell>
          <cell r="IC925">
            <v>0</v>
          </cell>
          <cell r="ID925">
            <v>0</v>
          </cell>
          <cell r="IE925">
            <v>-105.07287890044972</v>
          </cell>
          <cell r="IF925">
            <v>0</v>
          </cell>
          <cell r="IG925">
            <v>0</v>
          </cell>
          <cell r="IH925">
            <v>0</v>
          </cell>
          <cell r="II925">
            <v>37.874875629990129</v>
          </cell>
          <cell r="IJ925">
            <v>-142.94775453000329</v>
          </cell>
          <cell r="IK925">
            <v>0</v>
          </cell>
          <cell r="IL925">
            <v>0</v>
          </cell>
          <cell r="IM925">
            <v>0</v>
          </cell>
          <cell r="IN925">
            <v>0</v>
          </cell>
          <cell r="IO925">
            <v>0</v>
          </cell>
          <cell r="IP925">
            <v>0</v>
          </cell>
          <cell r="IQ925">
            <v>0</v>
          </cell>
          <cell r="IR925">
            <v>81.920780040090904</v>
          </cell>
          <cell r="IS925">
            <v>0</v>
          </cell>
          <cell r="IT925">
            <v>0</v>
          </cell>
          <cell r="IU925">
            <v>81.920780040003592</v>
          </cell>
          <cell r="IV925">
            <v>0</v>
          </cell>
          <cell r="IW925">
            <v>0</v>
          </cell>
          <cell r="IX925">
            <v>0</v>
          </cell>
          <cell r="IY925">
            <v>0</v>
          </cell>
          <cell r="IZ925">
            <v>0</v>
          </cell>
          <cell r="JA925">
            <v>0</v>
          </cell>
          <cell r="JB925">
            <v>0</v>
          </cell>
          <cell r="JC925">
            <v>0</v>
          </cell>
          <cell r="JD925">
            <v>0</v>
          </cell>
          <cell r="JE925">
            <v>0</v>
          </cell>
          <cell r="JF925">
            <v>0</v>
          </cell>
          <cell r="JG925">
            <v>0</v>
          </cell>
          <cell r="JH925">
            <v>0</v>
          </cell>
          <cell r="JI925">
            <v>0</v>
          </cell>
          <cell r="JJ925">
            <v>0</v>
          </cell>
          <cell r="JK925">
            <v>0</v>
          </cell>
          <cell r="JL925">
            <v>0</v>
          </cell>
          <cell r="JM925">
            <v>0</v>
          </cell>
          <cell r="JN925">
            <v>0</v>
          </cell>
          <cell r="JO925">
            <v>0</v>
          </cell>
          <cell r="JP925">
            <v>0</v>
          </cell>
          <cell r="JQ925">
            <v>0</v>
          </cell>
        </row>
        <row r="926">
          <cell r="D926" t="str">
            <v>PVS.PC.UTS._.___.Green River I&amp;II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85.694315490021836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1.2196473399962997</v>
          </cell>
          <cell r="Z926">
            <v>82.909872809992521</v>
          </cell>
          <cell r="AA926">
            <v>44.863051230000565</v>
          </cell>
          <cell r="AB926">
            <v>-43.298255889996653</v>
          </cell>
          <cell r="AC926">
            <v>0</v>
          </cell>
          <cell r="AD926">
            <v>0</v>
          </cell>
          <cell r="AE926">
            <v>-206.69964522996452</v>
          </cell>
          <cell r="AF926">
            <v>-46.185000950004905</v>
          </cell>
          <cell r="AG926">
            <v>-202.23334379998414</v>
          </cell>
          <cell r="AH926">
            <v>-0.31257407998782583</v>
          </cell>
          <cell r="AI926">
            <v>85.751177319994895</v>
          </cell>
          <cell r="AJ926">
            <v>0.29139962000772357</v>
          </cell>
          <cell r="AK926">
            <v>-0.17069968998839613</v>
          </cell>
          <cell r="AL926">
            <v>22.006942640000489</v>
          </cell>
          <cell r="AM926">
            <v>30.204195940008503</v>
          </cell>
          <cell r="AN926">
            <v>4.9999770024442114E-2</v>
          </cell>
          <cell r="AO926">
            <v>-27.768877050009905</v>
          </cell>
          <cell r="AP926">
            <v>-4.6272870000393596E-2</v>
          </cell>
          <cell r="AQ926">
            <v>-68.286592080003174</v>
          </cell>
          <cell r="AR926">
            <v>8.4734367900528014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44.20496364000428</v>
          </cell>
          <cell r="AZ926">
            <v>-8.9999999999854481</v>
          </cell>
          <cell r="BA926">
            <v>0</v>
          </cell>
          <cell r="BB926">
            <v>-26.731526849995134</v>
          </cell>
          <cell r="BC926">
            <v>0</v>
          </cell>
          <cell r="BD926">
            <v>0</v>
          </cell>
          <cell r="BE926">
            <v>-91.423333589918911</v>
          </cell>
          <cell r="BF926">
            <v>0</v>
          </cell>
          <cell r="BG926">
            <v>0</v>
          </cell>
          <cell r="BH926">
            <v>0</v>
          </cell>
          <cell r="BI926">
            <v>-65.162102750007762</v>
          </cell>
          <cell r="BJ926">
            <v>0</v>
          </cell>
          <cell r="BK926">
            <v>0</v>
          </cell>
          <cell r="BL926">
            <v>24.114622270004475</v>
          </cell>
          <cell r="BM926">
            <v>-50.375853110002936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90.912894339999184</v>
          </cell>
          <cell r="BS926">
            <v>0</v>
          </cell>
          <cell r="BT926">
            <v>0</v>
          </cell>
          <cell r="BU926">
            <v>36.889943779999157</v>
          </cell>
          <cell r="BV926">
            <v>54.022950560014579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-11.482583669945598</v>
          </cell>
          <cell r="CF926">
            <v>0</v>
          </cell>
          <cell r="CG926">
            <v>0</v>
          </cell>
          <cell r="CH926">
            <v>-28.360453590008547</v>
          </cell>
          <cell r="CI926">
            <v>-13.514971680022427</v>
          </cell>
          <cell r="CJ926">
            <v>58.988892989989836</v>
          </cell>
          <cell r="CK926">
            <v>0</v>
          </cell>
          <cell r="CL926">
            <v>-21.117923849989893</v>
          </cell>
          <cell r="CM926">
            <v>0</v>
          </cell>
          <cell r="CN926">
            <v>0</v>
          </cell>
          <cell r="CO926">
            <v>-7.4781275400018785</v>
          </cell>
          <cell r="CP926">
            <v>0</v>
          </cell>
          <cell r="CQ926">
            <v>0</v>
          </cell>
          <cell r="CR926">
            <v>-170.28378472011536</v>
          </cell>
          <cell r="CS926">
            <v>0</v>
          </cell>
          <cell r="CT926">
            <v>-3.640014529999462</v>
          </cell>
          <cell r="CU926">
            <v>-172.51304510999762</v>
          </cell>
          <cell r="CV926">
            <v>-13.942569020015071</v>
          </cell>
          <cell r="CW926">
            <v>19.811843940013205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-125.01587978005409</v>
          </cell>
          <cell r="DF926">
            <v>0</v>
          </cell>
          <cell r="DG926">
            <v>-4.3730769700050587</v>
          </cell>
          <cell r="DH926">
            <v>-20.23509380001633</v>
          </cell>
          <cell r="DI926">
            <v>-107.63918615999864</v>
          </cell>
          <cell r="DJ926">
            <v>-12.121260579981026</v>
          </cell>
          <cell r="DK926">
            <v>19.352737730005174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-181.26258497009985</v>
          </cell>
          <cell r="DS926">
            <v>0</v>
          </cell>
          <cell r="DT926">
            <v>0</v>
          </cell>
          <cell r="DU926">
            <v>-57.414215049997438</v>
          </cell>
          <cell r="DV926">
            <v>-110.39754932999494</v>
          </cell>
          <cell r="DW926">
            <v>0</v>
          </cell>
          <cell r="DX926">
            <v>-4.5057405499974266</v>
          </cell>
          <cell r="DY926">
            <v>0</v>
          </cell>
          <cell r="DZ926">
            <v>-8.9450800400081789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  <cell r="EE926">
            <v>-16.004323629895225</v>
          </cell>
          <cell r="EF926">
            <v>0</v>
          </cell>
          <cell r="EG926">
            <v>0</v>
          </cell>
          <cell r="EH926">
            <v>0</v>
          </cell>
          <cell r="EI926">
            <v>0</v>
          </cell>
          <cell r="EJ926">
            <v>0</v>
          </cell>
          <cell r="EK926">
            <v>0</v>
          </cell>
          <cell r="EL926">
            <v>-8.0528520300140372</v>
          </cell>
          <cell r="EM926">
            <v>-7.9514716000121552</v>
          </cell>
          <cell r="EN926">
            <v>0</v>
          </cell>
          <cell r="EO926">
            <v>0</v>
          </cell>
          <cell r="EP926">
            <v>0</v>
          </cell>
          <cell r="EQ926">
            <v>0</v>
          </cell>
          <cell r="ER926">
            <v>-15.841973040020093</v>
          </cell>
          <cell r="ES926">
            <v>0</v>
          </cell>
          <cell r="ET926">
            <v>0.81069749999733176</v>
          </cell>
          <cell r="EU926">
            <v>-20.497100169988698</v>
          </cell>
          <cell r="EV926">
            <v>-13.258867199998349</v>
          </cell>
          <cell r="EW926">
            <v>28.280743740004255</v>
          </cell>
          <cell r="EX926">
            <v>-0.1200000000098953</v>
          </cell>
          <cell r="EY926">
            <v>-5.882352999469731E-2</v>
          </cell>
          <cell r="EZ926">
            <v>0</v>
          </cell>
          <cell r="FA926">
            <v>-0.25095575000159442</v>
          </cell>
          <cell r="FB926">
            <v>-10.747667629999341</v>
          </cell>
          <cell r="FC926">
            <v>0</v>
          </cell>
          <cell r="FD926">
            <v>0</v>
          </cell>
          <cell r="FE926">
            <v>-1818.2910123799229</v>
          </cell>
          <cell r="FF926">
            <v>0</v>
          </cell>
          <cell r="FG926">
            <v>-8.6139696099999128</v>
          </cell>
          <cell r="FH926">
            <v>-958.62398454001232</v>
          </cell>
          <cell r="FI926">
            <v>-359.30826372999582</v>
          </cell>
          <cell r="FJ926">
            <v>-484.02233102000901</v>
          </cell>
          <cell r="FK926">
            <v>-4.999965000024531E-2</v>
          </cell>
          <cell r="FL926">
            <v>0.51977773000544403</v>
          </cell>
          <cell r="FM926">
            <v>0</v>
          </cell>
          <cell r="FN926">
            <v>0</v>
          </cell>
          <cell r="FO926">
            <v>-8.1922415599983651</v>
          </cell>
          <cell r="FP926">
            <v>0</v>
          </cell>
          <cell r="FQ926">
            <v>0</v>
          </cell>
          <cell r="FR926">
            <v>-1070.8533064299263</v>
          </cell>
          <cell r="FS926">
            <v>0</v>
          </cell>
          <cell r="FT926">
            <v>-29.98745470000722</v>
          </cell>
          <cell r="FU926">
            <v>-542.1786304400157</v>
          </cell>
          <cell r="FV926">
            <v>-38.572180320028565</v>
          </cell>
          <cell r="FW926">
            <v>-443.39361182002176</v>
          </cell>
          <cell r="FX926">
            <v>0</v>
          </cell>
          <cell r="FY926">
            <v>0.51977773000544403</v>
          </cell>
          <cell r="FZ926">
            <v>0</v>
          </cell>
          <cell r="GA926">
            <v>0</v>
          </cell>
          <cell r="GB926">
            <v>-17.241206879989477</v>
          </cell>
          <cell r="GC926">
            <v>0</v>
          </cell>
          <cell r="GD926">
            <v>0</v>
          </cell>
          <cell r="GE926">
            <v>-2097.7547142900294</v>
          </cell>
          <cell r="GF926">
            <v>0</v>
          </cell>
          <cell r="GG926">
            <v>-93.837389780004742</v>
          </cell>
          <cell r="GH926">
            <v>-1122.5330536700203</v>
          </cell>
          <cell r="GI926">
            <v>-357.54619288000686</v>
          </cell>
          <cell r="GJ926">
            <v>-415.69474090999574</v>
          </cell>
          <cell r="GK926">
            <v>0</v>
          </cell>
          <cell r="GL926">
            <v>0</v>
          </cell>
          <cell r="GM926">
            <v>0</v>
          </cell>
          <cell r="GN926">
            <v>4.9999730006675236E-2</v>
          </cell>
          <cell r="GO926">
            <v>-108.19333678000839</v>
          </cell>
          <cell r="GP926">
            <v>0</v>
          </cell>
          <cell r="GQ926">
            <v>0</v>
          </cell>
          <cell r="GR926">
            <v>-1766.7631542998133</v>
          </cell>
          <cell r="GS926">
            <v>0</v>
          </cell>
          <cell r="GT926">
            <v>-4.9999840004602447E-2</v>
          </cell>
          <cell r="GU926">
            <v>-471.99858045998553</v>
          </cell>
          <cell r="GV926">
            <v>-588.48196941999777</v>
          </cell>
          <cell r="GW926">
            <v>-626.8767061799881</v>
          </cell>
          <cell r="GX926">
            <v>0.2202699999907054</v>
          </cell>
          <cell r="GY926">
            <v>0</v>
          </cell>
          <cell r="GZ926">
            <v>0</v>
          </cell>
          <cell r="HA926">
            <v>6.274405999283772E-2</v>
          </cell>
          <cell r="HB926">
            <v>-47.071255110000493</v>
          </cell>
          <cell r="HC926">
            <v>-32.567657350002264</v>
          </cell>
          <cell r="HD926">
            <v>0</v>
          </cell>
          <cell r="HE926">
            <v>-77.202546059852466</v>
          </cell>
          <cell r="HF926">
            <v>0</v>
          </cell>
          <cell r="HG926">
            <v>-132.70084186999884</v>
          </cell>
          <cell r="HH926">
            <v>74.57369412999833</v>
          </cell>
          <cell r="HI926">
            <v>-15.252931129987701</v>
          </cell>
          <cell r="HJ926">
            <v>0</v>
          </cell>
          <cell r="HK926">
            <v>0</v>
          </cell>
          <cell r="HL926">
            <v>0</v>
          </cell>
          <cell r="HM926">
            <v>-3.8224671900243266</v>
          </cell>
          <cell r="HN926">
            <v>0</v>
          </cell>
          <cell r="HO926">
            <v>0</v>
          </cell>
          <cell r="HP926">
            <v>0</v>
          </cell>
          <cell r="HQ926">
            <v>0</v>
          </cell>
          <cell r="HR926">
            <v>0</v>
          </cell>
          <cell r="HS926">
            <v>0</v>
          </cell>
          <cell r="HT926">
            <v>0</v>
          </cell>
          <cell r="HU926">
            <v>0</v>
          </cell>
          <cell r="HV926">
            <v>0</v>
          </cell>
          <cell r="HW926">
            <v>0</v>
          </cell>
          <cell r="HX926">
            <v>0</v>
          </cell>
          <cell r="HY926">
            <v>0</v>
          </cell>
          <cell r="HZ926">
            <v>0</v>
          </cell>
          <cell r="IA926">
            <v>0</v>
          </cell>
          <cell r="IB926">
            <v>0</v>
          </cell>
          <cell r="IC926">
            <v>0</v>
          </cell>
          <cell r="ID926">
            <v>0</v>
          </cell>
          <cell r="IE926">
            <v>0</v>
          </cell>
          <cell r="IF926">
            <v>0</v>
          </cell>
          <cell r="IG926">
            <v>0</v>
          </cell>
          <cell r="IH926">
            <v>0</v>
          </cell>
          <cell r="II926">
            <v>0</v>
          </cell>
          <cell r="IJ926">
            <v>0</v>
          </cell>
          <cell r="IK926">
            <v>0</v>
          </cell>
          <cell r="IL926">
            <v>0</v>
          </cell>
          <cell r="IM926">
            <v>0</v>
          </cell>
          <cell r="IN926">
            <v>0</v>
          </cell>
          <cell r="IO926">
            <v>0</v>
          </cell>
          <cell r="IP926">
            <v>0</v>
          </cell>
          <cell r="IQ926">
            <v>0</v>
          </cell>
          <cell r="IR926">
            <v>0</v>
          </cell>
          <cell r="IS926">
            <v>0</v>
          </cell>
          <cell r="IT926">
            <v>0</v>
          </cell>
          <cell r="IU926">
            <v>0</v>
          </cell>
          <cell r="IV926">
            <v>0</v>
          </cell>
          <cell r="IW926">
            <v>0</v>
          </cell>
          <cell r="IX926">
            <v>0</v>
          </cell>
          <cell r="IY926">
            <v>0</v>
          </cell>
          <cell r="IZ926">
            <v>0</v>
          </cell>
          <cell r="JA926">
            <v>0</v>
          </cell>
          <cell r="JB926">
            <v>0</v>
          </cell>
          <cell r="JC926">
            <v>0</v>
          </cell>
          <cell r="JD926">
            <v>0</v>
          </cell>
          <cell r="JE926">
            <v>0</v>
          </cell>
          <cell r="JF926">
            <v>0</v>
          </cell>
          <cell r="JG926">
            <v>0</v>
          </cell>
          <cell r="JH926">
            <v>0</v>
          </cell>
          <cell r="JI926">
            <v>0</v>
          </cell>
          <cell r="JJ926">
            <v>0</v>
          </cell>
          <cell r="JK926">
            <v>0</v>
          </cell>
          <cell r="JL926">
            <v>0</v>
          </cell>
          <cell r="JM926">
            <v>0</v>
          </cell>
          <cell r="JN926">
            <v>0</v>
          </cell>
          <cell r="JO926">
            <v>0</v>
          </cell>
          <cell r="JP926">
            <v>0</v>
          </cell>
          <cell r="JQ926">
            <v>0</v>
          </cell>
        </row>
        <row r="927">
          <cell r="D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  <cell r="EE927">
            <v>0</v>
          </cell>
          <cell r="EF927">
            <v>0</v>
          </cell>
          <cell r="EG927">
            <v>0</v>
          </cell>
          <cell r="EH927">
            <v>0</v>
          </cell>
          <cell r="EI927">
            <v>0</v>
          </cell>
          <cell r="EJ927">
            <v>0</v>
          </cell>
          <cell r="EK927">
            <v>0</v>
          </cell>
          <cell r="EL927">
            <v>0</v>
          </cell>
          <cell r="EM927">
            <v>0</v>
          </cell>
          <cell r="EN927">
            <v>0</v>
          </cell>
          <cell r="EO927">
            <v>0</v>
          </cell>
          <cell r="EP927">
            <v>0</v>
          </cell>
          <cell r="EQ927">
            <v>0</v>
          </cell>
          <cell r="ER927">
            <v>0</v>
          </cell>
          <cell r="ES927">
            <v>0</v>
          </cell>
          <cell r="ET927">
            <v>0</v>
          </cell>
          <cell r="EU927">
            <v>0</v>
          </cell>
          <cell r="EV927">
            <v>0</v>
          </cell>
          <cell r="EW927">
            <v>0</v>
          </cell>
          <cell r="EX927">
            <v>0</v>
          </cell>
          <cell r="EY927">
            <v>0</v>
          </cell>
          <cell r="EZ927">
            <v>0</v>
          </cell>
          <cell r="FA927">
            <v>0</v>
          </cell>
          <cell r="FB927">
            <v>0</v>
          </cell>
          <cell r="FC927">
            <v>0</v>
          </cell>
          <cell r="FD927">
            <v>0</v>
          </cell>
          <cell r="FE927">
            <v>0</v>
          </cell>
          <cell r="FF927">
            <v>0</v>
          </cell>
          <cell r="FG927">
            <v>0</v>
          </cell>
          <cell r="FH927">
            <v>0</v>
          </cell>
          <cell r="FI927">
            <v>0</v>
          </cell>
          <cell r="FJ927">
            <v>0</v>
          </cell>
          <cell r="FK927">
            <v>0</v>
          </cell>
          <cell r="FL927">
            <v>0</v>
          </cell>
          <cell r="FM927">
            <v>0</v>
          </cell>
          <cell r="FN927">
            <v>0</v>
          </cell>
          <cell r="FO927">
            <v>0</v>
          </cell>
          <cell r="FP927">
            <v>0</v>
          </cell>
          <cell r="FQ927">
            <v>0</v>
          </cell>
          <cell r="FR927">
            <v>0</v>
          </cell>
          <cell r="FS927">
            <v>0</v>
          </cell>
          <cell r="FT927">
            <v>0</v>
          </cell>
          <cell r="FU927">
            <v>0</v>
          </cell>
          <cell r="FV927">
            <v>0</v>
          </cell>
          <cell r="FW927">
            <v>0</v>
          </cell>
          <cell r="FX927">
            <v>0</v>
          </cell>
          <cell r="FY927">
            <v>0</v>
          </cell>
          <cell r="FZ927">
            <v>0</v>
          </cell>
          <cell r="GA927">
            <v>0</v>
          </cell>
          <cell r="GB927">
            <v>0</v>
          </cell>
          <cell r="GC927">
            <v>0</v>
          </cell>
          <cell r="GD927">
            <v>0</v>
          </cell>
          <cell r="GE927">
            <v>0</v>
          </cell>
          <cell r="GF927">
            <v>0</v>
          </cell>
          <cell r="GG927">
            <v>0</v>
          </cell>
          <cell r="GH927">
            <v>0</v>
          </cell>
          <cell r="GI927">
            <v>0</v>
          </cell>
          <cell r="GJ927">
            <v>0</v>
          </cell>
          <cell r="GK927">
            <v>0</v>
          </cell>
          <cell r="GL927">
            <v>0</v>
          </cell>
          <cell r="GM927">
            <v>0</v>
          </cell>
          <cell r="GN927">
            <v>0</v>
          </cell>
          <cell r="GO927">
            <v>0</v>
          </cell>
          <cell r="GP927">
            <v>0</v>
          </cell>
          <cell r="GQ927">
            <v>0</v>
          </cell>
          <cell r="GR927">
            <v>0</v>
          </cell>
          <cell r="GS927">
            <v>0</v>
          </cell>
          <cell r="GT927">
            <v>0</v>
          </cell>
          <cell r="GU927">
            <v>0</v>
          </cell>
          <cell r="GV927">
            <v>0</v>
          </cell>
          <cell r="GW927">
            <v>0</v>
          </cell>
          <cell r="GX927">
            <v>0</v>
          </cell>
          <cell r="GY927">
            <v>0</v>
          </cell>
          <cell r="GZ927">
            <v>0</v>
          </cell>
          <cell r="HA927">
            <v>0</v>
          </cell>
          <cell r="HB927">
            <v>0</v>
          </cell>
          <cell r="HC927">
            <v>0</v>
          </cell>
          <cell r="HD927">
            <v>0</v>
          </cell>
          <cell r="HE927">
            <v>0</v>
          </cell>
          <cell r="HF927">
            <v>0</v>
          </cell>
          <cell r="HG927">
            <v>0</v>
          </cell>
          <cell r="HH927">
            <v>0</v>
          </cell>
          <cell r="HI927">
            <v>0</v>
          </cell>
          <cell r="HJ927">
            <v>0</v>
          </cell>
          <cell r="HK927">
            <v>0</v>
          </cell>
          <cell r="HL927">
            <v>0</v>
          </cell>
          <cell r="HM927">
            <v>0</v>
          </cell>
          <cell r="HN927">
            <v>0</v>
          </cell>
          <cell r="HO927">
            <v>0</v>
          </cell>
          <cell r="HP927">
            <v>0</v>
          </cell>
          <cell r="HQ927">
            <v>0</v>
          </cell>
          <cell r="HR927">
            <v>0</v>
          </cell>
          <cell r="HS927">
            <v>0</v>
          </cell>
          <cell r="HT927">
            <v>0</v>
          </cell>
          <cell r="HU927">
            <v>0</v>
          </cell>
          <cell r="HV927">
            <v>0</v>
          </cell>
          <cell r="HW927">
            <v>0</v>
          </cell>
          <cell r="HX927">
            <v>0</v>
          </cell>
          <cell r="HY927">
            <v>0</v>
          </cell>
          <cell r="HZ927">
            <v>0</v>
          </cell>
          <cell r="IA927">
            <v>0</v>
          </cell>
          <cell r="IB927">
            <v>0</v>
          </cell>
          <cell r="IC927">
            <v>0</v>
          </cell>
          <cell r="ID927">
            <v>0</v>
          </cell>
          <cell r="IE927">
            <v>0</v>
          </cell>
          <cell r="IF927">
            <v>0</v>
          </cell>
          <cell r="IG927">
            <v>0</v>
          </cell>
          <cell r="IH927">
            <v>0</v>
          </cell>
          <cell r="II927">
            <v>0</v>
          </cell>
          <cell r="IJ927">
            <v>0</v>
          </cell>
          <cell r="IK927">
            <v>0</v>
          </cell>
          <cell r="IL927">
            <v>0</v>
          </cell>
          <cell r="IM927">
            <v>0</v>
          </cell>
          <cell r="IN927">
            <v>0</v>
          </cell>
          <cell r="IO927">
            <v>0</v>
          </cell>
          <cell r="IP927">
            <v>0</v>
          </cell>
          <cell r="IQ927">
            <v>0</v>
          </cell>
          <cell r="IR927">
            <v>0</v>
          </cell>
          <cell r="IS927">
            <v>0</v>
          </cell>
          <cell r="IT927">
            <v>0</v>
          </cell>
          <cell r="IU927">
            <v>0</v>
          </cell>
          <cell r="IV927">
            <v>0</v>
          </cell>
          <cell r="IW927">
            <v>0</v>
          </cell>
          <cell r="IX927">
            <v>0</v>
          </cell>
          <cell r="IY927">
            <v>0</v>
          </cell>
          <cell r="IZ927">
            <v>0</v>
          </cell>
          <cell r="JA927">
            <v>0</v>
          </cell>
          <cell r="JB927">
            <v>0</v>
          </cell>
          <cell r="JC927">
            <v>0</v>
          </cell>
          <cell r="JD927">
            <v>0</v>
          </cell>
          <cell r="JE927">
            <v>0</v>
          </cell>
          <cell r="JF927">
            <v>0</v>
          </cell>
          <cell r="JG927">
            <v>0</v>
          </cell>
          <cell r="JH927">
            <v>0</v>
          </cell>
          <cell r="JI927">
            <v>0</v>
          </cell>
          <cell r="JJ927">
            <v>0</v>
          </cell>
          <cell r="JK927">
            <v>0</v>
          </cell>
          <cell r="JL927">
            <v>0</v>
          </cell>
          <cell r="JM927">
            <v>0</v>
          </cell>
          <cell r="JN927">
            <v>0</v>
          </cell>
          <cell r="JO927">
            <v>0</v>
          </cell>
          <cell r="JP927">
            <v>0</v>
          </cell>
          <cell r="JQ927">
            <v>0</v>
          </cell>
        </row>
        <row r="928">
          <cell r="D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  <cell r="EE928">
            <v>0</v>
          </cell>
          <cell r="EF928">
            <v>0</v>
          </cell>
          <cell r="EG928">
            <v>0</v>
          </cell>
          <cell r="EH928">
            <v>0</v>
          </cell>
          <cell r="EI928">
            <v>0</v>
          </cell>
          <cell r="EJ928">
            <v>0</v>
          </cell>
          <cell r="EK928">
            <v>0</v>
          </cell>
          <cell r="EL928">
            <v>0</v>
          </cell>
          <cell r="EM928">
            <v>0</v>
          </cell>
          <cell r="EN928">
            <v>0</v>
          </cell>
          <cell r="EO928">
            <v>0</v>
          </cell>
          <cell r="EP928">
            <v>0</v>
          </cell>
          <cell r="EQ928">
            <v>0</v>
          </cell>
          <cell r="ER928">
            <v>0</v>
          </cell>
          <cell r="ES928">
            <v>0</v>
          </cell>
          <cell r="ET928">
            <v>0</v>
          </cell>
          <cell r="EU928">
            <v>0</v>
          </cell>
          <cell r="EV928">
            <v>0</v>
          </cell>
          <cell r="EW928">
            <v>0</v>
          </cell>
          <cell r="EX928">
            <v>0</v>
          </cell>
          <cell r="EY928">
            <v>0</v>
          </cell>
          <cell r="EZ928">
            <v>0</v>
          </cell>
          <cell r="FA928">
            <v>0</v>
          </cell>
          <cell r="FB928">
            <v>0</v>
          </cell>
          <cell r="FC928">
            <v>0</v>
          </cell>
          <cell r="FD928">
            <v>0</v>
          </cell>
          <cell r="FE928">
            <v>0</v>
          </cell>
          <cell r="FF928">
            <v>0</v>
          </cell>
          <cell r="FG928">
            <v>0</v>
          </cell>
          <cell r="FH928">
            <v>0</v>
          </cell>
          <cell r="FI928">
            <v>0</v>
          </cell>
          <cell r="FJ928">
            <v>0</v>
          </cell>
          <cell r="FK928">
            <v>0</v>
          </cell>
          <cell r="FL928">
            <v>0</v>
          </cell>
          <cell r="FM928">
            <v>0</v>
          </cell>
          <cell r="FN928">
            <v>0</v>
          </cell>
          <cell r="FO928">
            <v>0</v>
          </cell>
          <cell r="FP928">
            <v>0</v>
          </cell>
          <cell r="FQ928">
            <v>0</v>
          </cell>
          <cell r="FR928">
            <v>0</v>
          </cell>
          <cell r="FS928">
            <v>0</v>
          </cell>
          <cell r="FT928">
            <v>0</v>
          </cell>
          <cell r="FU928">
            <v>0</v>
          </cell>
          <cell r="FV928">
            <v>0</v>
          </cell>
          <cell r="FW928">
            <v>0</v>
          </cell>
          <cell r="FX928">
            <v>0</v>
          </cell>
          <cell r="FY928">
            <v>0</v>
          </cell>
          <cell r="FZ928">
            <v>0</v>
          </cell>
          <cell r="GA928">
            <v>0</v>
          </cell>
          <cell r="GB928">
            <v>0</v>
          </cell>
          <cell r="GC928">
            <v>0</v>
          </cell>
          <cell r="GD928">
            <v>0</v>
          </cell>
          <cell r="GE928">
            <v>0</v>
          </cell>
          <cell r="GF928">
            <v>0</v>
          </cell>
          <cell r="GG928">
            <v>0</v>
          </cell>
          <cell r="GH928">
            <v>0</v>
          </cell>
          <cell r="GI928">
            <v>0</v>
          </cell>
          <cell r="GJ928">
            <v>0</v>
          </cell>
          <cell r="GK928">
            <v>0</v>
          </cell>
          <cell r="GL928">
            <v>0</v>
          </cell>
          <cell r="GM928">
            <v>0</v>
          </cell>
          <cell r="GN928">
            <v>0</v>
          </cell>
          <cell r="GO928">
            <v>0</v>
          </cell>
          <cell r="GP928">
            <v>0</v>
          </cell>
          <cell r="GQ928">
            <v>0</v>
          </cell>
          <cell r="GR928">
            <v>0</v>
          </cell>
          <cell r="GS928">
            <v>0</v>
          </cell>
          <cell r="GT928">
            <v>0</v>
          </cell>
          <cell r="GU928">
            <v>0</v>
          </cell>
          <cell r="GV928">
            <v>0</v>
          </cell>
          <cell r="GW928">
            <v>0</v>
          </cell>
          <cell r="GX928">
            <v>0</v>
          </cell>
          <cell r="GY928">
            <v>0</v>
          </cell>
          <cell r="GZ928">
            <v>0</v>
          </cell>
          <cell r="HA928">
            <v>0</v>
          </cell>
          <cell r="HB928">
            <v>0</v>
          </cell>
          <cell r="HC928">
            <v>0</v>
          </cell>
          <cell r="HD928">
            <v>0</v>
          </cell>
          <cell r="HE928">
            <v>0</v>
          </cell>
          <cell r="HF928">
            <v>0</v>
          </cell>
          <cell r="HG928">
            <v>0</v>
          </cell>
          <cell r="HH928">
            <v>0</v>
          </cell>
          <cell r="HI928">
            <v>0</v>
          </cell>
          <cell r="HJ928">
            <v>0</v>
          </cell>
          <cell r="HK928">
            <v>0</v>
          </cell>
          <cell r="HL928">
            <v>0</v>
          </cell>
          <cell r="HM928">
            <v>0</v>
          </cell>
          <cell r="HN928">
            <v>0</v>
          </cell>
          <cell r="HO928">
            <v>0</v>
          </cell>
          <cell r="HP928">
            <v>0</v>
          </cell>
          <cell r="HQ928">
            <v>0</v>
          </cell>
          <cell r="HR928">
            <v>0</v>
          </cell>
          <cell r="HS928">
            <v>0</v>
          </cell>
          <cell r="HT928">
            <v>0</v>
          </cell>
          <cell r="HU928">
            <v>0</v>
          </cell>
          <cell r="HV928">
            <v>0</v>
          </cell>
          <cell r="HW928">
            <v>0</v>
          </cell>
          <cell r="HX928">
            <v>0</v>
          </cell>
          <cell r="HY928">
            <v>0</v>
          </cell>
          <cell r="HZ928">
            <v>0</v>
          </cell>
          <cell r="IA928">
            <v>0</v>
          </cell>
          <cell r="IB928">
            <v>0</v>
          </cell>
          <cell r="IC928">
            <v>0</v>
          </cell>
          <cell r="ID928">
            <v>0</v>
          </cell>
          <cell r="IE928">
            <v>0</v>
          </cell>
          <cell r="IF928">
            <v>0</v>
          </cell>
          <cell r="IG928">
            <v>0</v>
          </cell>
          <cell r="IH928">
            <v>0</v>
          </cell>
          <cell r="II928">
            <v>0</v>
          </cell>
          <cell r="IJ928">
            <v>0</v>
          </cell>
          <cell r="IK928">
            <v>0</v>
          </cell>
          <cell r="IL928">
            <v>0</v>
          </cell>
          <cell r="IM928">
            <v>0</v>
          </cell>
          <cell r="IN928">
            <v>0</v>
          </cell>
          <cell r="IO928">
            <v>0</v>
          </cell>
          <cell r="IP928">
            <v>0</v>
          </cell>
          <cell r="IQ928">
            <v>0</v>
          </cell>
          <cell r="IR928">
            <v>0</v>
          </cell>
          <cell r="IS928">
            <v>0</v>
          </cell>
          <cell r="IT928">
            <v>0</v>
          </cell>
          <cell r="IU928">
            <v>0</v>
          </cell>
          <cell r="IV928">
            <v>0</v>
          </cell>
          <cell r="IW928">
            <v>0</v>
          </cell>
          <cell r="IX928">
            <v>0</v>
          </cell>
          <cell r="IY928">
            <v>0</v>
          </cell>
          <cell r="IZ928">
            <v>0</v>
          </cell>
          <cell r="JA928">
            <v>0</v>
          </cell>
          <cell r="JB928">
            <v>0</v>
          </cell>
          <cell r="JC928">
            <v>0</v>
          </cell>
          <cell r="JD928">
            <v>0</v>
          </cell>
          <cell r="JE928">
            <v>0</v>
          </cell>
          <cell r="JF928">
            <v>0</v>
          </cell>
          <cell r="JG928">
            <v>0</v>
          </cell>
          <cell r="JH928">
            <v>0</v>
          </cell>
          <cell r="JI928">
            <v>0</v>
          </cell>
          <cell r="JJ928">
            <v>0</v>
          </cell>
          <cell r="JK928">
            <v>0</v>
          </cell>
          <cell r="JL928">
            <v>0</v>
          </cell>
          <cell r="JM928">
            <v>0</v>
          </cell>
          <cell r="JN928">
            <v>0</v>
          </cell>
          <cell r="JO928">
            <v>0</v>
          </cell>
          <cell r="JP928">
            <v>0</v>
          </cell>
          <cell r="JQ928">
            <v>0</v>
          </cell>
        </row>
        <row r="929">
          <cell r="D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  <cell r="EE929">
            <v>0</v>
          </cell>
          <cell r="EF929">
            <v>0</v>
          </cell>
          <cell r="EG929">
            <v>0</v>
          </cell>
          <cell r="EH929">
            <v>0</v>
          </cell>
          <cell r="EI929">
            <v>0</v>
          </cell>
          <cell r="EJ929">
            <v>0</v>
          </cell>
          <cell r="EK929">
            <v>0</v>
          </cell>
          <cell r="EL929">
            <v>0</v>
          </cell>
          <cell r="EM929">
            <v>0</v>
          </cell>
          <cell r="EN929">
            <v>0</v>
          </cell>
          <cell r="EO929">
            <v>0</v>
          </cell>
          <cell r="EP929">
            <v>0</v>
          </cell>
          <cell r="EQ929">
            <v>0</v>
          </cell>
          <cell r="ER929">
            <v>0</v>
          </cell>
          <cell r="ES929">
            <v>0</v>
          </cell>
          <cell r="ET929">
            <v>0</v>
          </cell>
          <cell r="EU929">
            <v>0</v>
          </cell>
          <cell r="EV929">
            <v>0</v>
          </cell>
          <cell r="EW929">
            <v>0</v>
          </cell>
          <cell r="EX929">
            <v>0</v>
          </cell>
          <cell r="EY929">
            <v>0</v>
          </cell>
          <cell r="EZ929">
            <v>0</v>
          </cell>
          <cell r="FA929">
            <v>0</v>
          </cell>
          <cell r="FB929">
            <v>0</v>
          </cell>
          <cell r="FC929">
            <v>0</v>
          </cell>
          <cell r="FD929">
            <v>0</v>
          </cell>
          <cell r="FE929">
            <v>0</v>
          </cell>
          <cell r="FF929">
            <v>0</v>
          </cell>
          <cell r="FG929">
            <v>0</v>
          </cell>
          <cell r="FH929">
            <v>0</v>
          </cell>
          <cell r="FI929">
            <v>0</v>
          </cell>
          <cell r="FJ929">
            <v>0</v>
          </cell>
          <cell r="FK929">
            <v>0</v>
          </cell>
          <cell r="FL929">
            <v>0</v>
          </cell>
          <cell r="FM929">
            <v>0</v>
          </cell>
          <cell r="FN929">
            <v>0</v>
          </cell>
          <cell r="FO929">
            <v>0</v>
          </cell>
          <cell r="FP929">
            <v>0</v>
          </cell>
          <cell r="FQ929">
            <v>0</v>
          </cell>
          <cell r="FR929">
            <v>0</v>
          </cell>
          <cell r="FS929">
            <v>0</v>
          </cell>
          <cell r="FT929">
            <v>0</v>
          </cell>
          <cell r="FU929">
            <v>0</v>
          </cell>
          <cell r="FV929">
            <v>0</v>
          </cell>
          <cell r="FW929">
            <v>0</v>
          </cell>
          <cell r="FX929">
            <v>0</v>
          </cell>
          <cell r="FY929">
            <v>0</v>
          </cell>
          <cell r="FZ929">
            <v>0</v>
          </cell>
          <cell r="GA929">
            <v>0</v>
          </cell>
          <cell r="GB929">
            <v>0</v>
          </cell>
          <cell r="GC929">
            <v>0</v>
          </cell>
          <cell r="GD929">
            <v>0</v>
          </cell>
          <cell r="GE929">
            <v>0</v>
          </cell>
          <cell r="GF929">
            <v>0</v>
          </cell>
          <cell r="GG929">
            <v>0</v>
          </cell>
          <cell r="GH929">
            <v>0</v>
          </cell>
          <cell r="GI929">
            <v>0</v>
          </cell>
          <cell r="GJ929">
            <v>0</v>
          </cell>
          <cell r="GK929">
            <v>0</v>
          </cell>
          <cell r="GL929">
            <v>0</v>
          </cell>
          <cell r="GM929">
            <v>0</v>
          </cell>
          <cell r="GN929">
            <v>0</v>
          </cell>
          <cell r="GO929">
            <v>0</v>
          </cell>
          <cell r="GP929">
            <v>0</v>
          </cell>
          <cell r="GQ929">
            <v>0</v>
          </cell>
          <cell r="GR929">
            <v>0</v>
          </cell>
          <cell r="GS929">
            <v>0</v>
          </cell>
          <cell r="GT929">
            <v>0</v>
          </cell>
          <cell r="GU929">
            <v>0</v>
          </cell>
          <cell r="GV929">
            <v>0</v>
          </cell>
          <cell r="GW929">
            <v>0</v>
          </cell>
          <cell r="GX929">
            <v>0</v>
          </cell>
          <cell r="GY929">
            <v>0</v>
          </cell>
          <cell r="GZ929">
            <v>0</v>
          </cell>
          <cell r="HA929">
            <v>0</v>
          </cell>
          <cell r="HB929">
            <v>0</v>
          </cell>
          <cell r="HC929">
            <v>0</v>
          </cell>
          <cell r="HD929">
            <v>0</v>
          </cell>
          <cell r="HE929">
            <v>0</v>
          </cell>
          <cell r="HF929">
            <v>0</v>
          </cell>
          <cell r="HG929">
            <v>0</v>
          </cell>
          <cell r="HH929">
            <v>0</v>
          </cell>
          <cell r="HI929">
            <v>0</v>
          </cell>
          <cell r="HJ929">
            <v>0</v>
          </cell>
          <cell r="HK929">
            <v>0</v>
          </cell>
          <cell r="HL929">
            <v>0</v>
          </cell>
          <cell r="HM929">
            <v>0</v>
          </cell>
          <cell r="HN929">
            <v>0</v>
          </cell>
          <cell r="HO929">
            <v>0</v>
          </cell>
          <cell r="HP929">
            <v>0</v>
          </cell>
          <cell r="HQ929">
            <v>0</v>
          </cell>
          <cell r="HR929">
            <v>0</v>
          </cell>
          <cell r="HS929">
            <v>0</v>
          </cell>
          <cell r="HT929">
            <v>0</v>
          </cell>
          <cell r="HU929">
            <v>0</v>
          </cell>
          <cell r="HV929">
            <v>0</v>
          </cell>
          <cell r="HW929">
            <v>0</v>
          </cell>
          <cell r="HX929">
            <v>0</v>
          </cell>
          <cell r="HY929">
            <v>0</v>
          </cell>
          <cell r="HZ929">
            <v>0</v>
          </cell>
          <cell r="IA929">
            <v>0</v>
          </cell>
          <cell r="IB929">
            <v>0</v>
          </cell>
          <cell r="IC929">
            <v>0</v>
          </cell>
          <cell r="ID929">
            <v>0</v>
          </cell>
          <cell r="IE929">
            <v>0</v>
          </cell>
          <cell r="IF929">
            <v>0</v>
          </cell>
          <cell r="IG929">
            <v>0</v>
          </cell>
          <cell r="IH929">
            <v>0</v>
          </cell>
          <cell r="II929">
            <v>0</v>
          </cell>
          <cell r="IJ929">
            <v>0</v>
          </cell>
          <cell r="IK929">
            <v>0</v>
          </cell>
          <cell r="IL929">
            <v>0</v>
          </cell>
          <cell r="IM929">
            <v>0</v>
          </cell>
          <cell r="IN929">
            <v>0</v>
          </cell>
          <cell r="IO929">
            <v>0</v>
          </cell>
          <cell r="IP929">
            <v>0</v>
          </cell>
          <cell r="IQ929">
            <v>0</v>
          </cell>
          <cell r="IR929">
            <v>0</v>
          </cell>
          <cell r="IS929">
            <v>0</v>
          </cell>
          <cell r="IT929">
            <v>0</v>
          </cell>
          <cell r="IU929">
            <v>0</v>
          </cell>
          <cell r="IV929">
            <v>0</v>
          </cell>
          <cell r="IW929">
            <v>0</v>
          </cell>
          <cell r="IX929">
            <v>0</v>
          </cell>
          <cell r="IY929">
            <v>0</v>
          </cell>
          <cell r="IZ929">
            <v>0</v>
          </cell>
          <cell r="JA929">
            <v>0</v>
          </cell>
          <cell r="JB929">
            <v>0</v>
          </cell>
          <cell r="JC929">
            <v>0</v>
          </cell>
          <cell r="JD929">
            <v>0</v>
          </cell>
          <cell r="JE929">
            <v>0</v>
          </cell>
          <cell r="JF929">
            <v>0</v>
          </cell>
          <cell r="JG929">
            <v>0</v>
          </cell>
          <cell r="JH929">
            <v>0</v>
          </cell>
          <cell r="JI929">
            <v>0</v>
          </cell>
          <cell r="JJ929">
            <v>0</v>
          </cell>
          <cell r="JK929">
            <v>0</v>
          </cell>
          <cell r="JL929">
            <v>0</v>
          </cell>
          <cell r="JM929">
            <v>0</v>
          </cell>
          <cell r="JN929">
            <v>0</v>
          </cell>
          <cell r="JO929">
            <v>0</v>
          </cell>
          <cell r="JP929">
            <v>0</v>
          </cell>
          <cell r="JQ929">
            <v>0</v>
          </cell>
        </row>
        <row r="930">
          <cell r="D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  <cell r="EE930">
            <v>0</v>
          </cell>
          <cell r="EF930">
            <v>0</v>
          </cell>
          <cell r="EG930">
            <v>0</v>
          </cell>
          <cell r="EH930">
            <v>0</v>
          </cell>
          <cell r="EI930">
            <v>0</v>
          </cell>
          <cell r="EJ930">
            <v>0</v>
          </cell>
          <cell r="EK930">
            <v>0</v>
          </cell>
          <cell r="EL930">
            <v>0</v>
          </cell>
          <cell r="EM930">
            <v>0</v>
          </cell>
          <cell r="EN930">
            <v>0</v>
          </cell>
          <cell r="EO930">
            <v>0</v>
          </cell>
          <cell r="EP930">
            <v>0</v>
          </cell>
          <cell r="EQ930">
            <v>0</v>
          </cell>
          <cell r="ER930">
            <v>0</v>
          </cell>
          <cell r="ES930">
            <v>0</v>
          </cell>
          <cell r="ET930">
            <v>0</v>
          </cell>
          <cell r="EU930">
            <v>0</v>
          </cell>
          <cell r="EV930">
            <v>0</v>
          </cell>
          <cell r="EW930">
            <v>0</v>
          </cell>
          <cell r="EX930">
            <v>0</v>
          </cell>
          <cell r="EY930">
            <v>0</v>
          </cell>
          <cell r="EZ930">
            <v>0</v>
          </cell>
          <cell r="FA930">
            <v>0</v>
          </cell>
          <cell r="FB930">
            <v>0</v>
          </cell>
          <cell r="FC930">
            <v>0</v>
          </cell>
          <cell r="FD930">
            <v>0</v>
          </cell>
          <cell r="FE930">
            <v>0</v>
          </cell>
          <cell r="FF930">
            <v>0</v>
          </cell>
          <cell r="FG930">
            <v>0</v>
          </cell>
          <cell r="FH930">
            <v>0</v>
          </cell>
          <cell r="FI930">
            <v>0</v>
          </cell>
          <cell r="FJ930">
            <v>0</v>
          </cell>
          <cell r="FK930">
            <v>0</v>
          </cell>
          <cell r="FL930">
            <v>0</v>
          </cell>
          <cell r="FM930">
            <v>0</v>
          </cell>
          <cell r="FN930">
            <v>0</v>
          </cell>
          <cell r="FO930">
            <v>0</v>
          </cell>
          <cell r="FP930">
            <v>0</v>
          </cell>
          <cell r="FQ930">
            <v>0</v>
          </cell>
          <cell r="FR930">
            <v>0</v>
          </cell>
          <cell r="FS930">
            <v>0</v>
          </cell>
          <cell r="FT930">
            <v>0</v>
          </cell>
          <cell r="FU930">
            <v>0</v>
          </cell>
          <cell r="FV930">
            <v>0</v>
          </cell>
          <cell r="FW930">
            <v>0</v>
          </cell>
          <cell r="FX930">
            <v>0</v>
          </cell>
          <cell r="FY930">
            <v>0</v>
          </cell>
          <cell r="FZ930">
            <v>0</v>
          </cell>
          <cell r="GA930">
            <v>0</v>
          </cell>
          <cell r="GB930">
            <v>0</v>
          </cell>
          <cell r="GC930">
            <v>0</v>
          </cell>
          <cell r="GD930">
            <v>0</v>
          </cell>
          <cell r="GE930">
            <v>0</v>
          </cell>
          <cell r="GF930">
            <v>0</v>
          </cell>
          <cell r="GG930">
            <v>0</v>
          </cell>
          <cell r="GH930">
            <v>0</v>
          </cell>
          <cell r="GI930">
            <v>0</v>
          </cell>
          <cell r="GJ930">
            <v>0</v>
          </cell>
          <cell r="GK930">
            <v>0</v>
          </cell>
          <cell r="GL930">
            <v>0</v>
          </cell>
          <cell r="GM930">
            <v>0</v>
          </cell>
          <cell r="GN930">
            <v>0</v>
          </cell>
          <cell r="GO930">
            <v>0</v>
          </cell>
          <cell r="GP930">
            <v>0</v>
          </cell>
          <cell r="GQ930">
            <v>0</v>
          </cell>
          <cell r="GR930">
            <v>0</v>
          </cell>
          <cell r="GS930">
            <v>0</v>
          </cell>
          <cell r="GT930">
            <v>0</v>
          </cell>
          <cell r="GU930">
            <v>0</v>
          </cell>
          <cell r="GV930">
            <v>0</v>
          </cell>
          <cell r="GW930">
            <v>0</v>
          </cell>
          <cell r="GX930">
            <v>0</v>
          </cell>
          <cell r="GY930">
            <v>0</v>
          </cell>
          <cell r="GZ930">
            <v>0</v>
          </cell>
          <cell r="HA930">
            <v>0</v>
          </cell>
          <cell r="HB930">
            <v>0</v>
          </cell>
          <cell r="HC930">
            <v>0</v>
          </cell>
          <cell r="HD930">
            <v>0</v>
          </cell>
          <cell r="HE930">
            <v>0</v>
          </cell>
          <cell r="HF930">
            <v>0</v>
          </cell>
          <cell r="HG930">
            <v>0</v>
          </cell>
          <cell r="HH930">
            <v>0</v>
          </cell>
          <cell r="HI930">
            <v>0</v>
          </cell>
          <cell r="HJ930">
            <v>0</v>
          </cell>
          <cell r="HK930">
            <v>0</v>
          </cell>
          <cell r="HL930">
            <v>0</v>
          </cell>
          <cell r="HM930">
            <v>0</v>
          </cell>
          <cell r="HN930">
            <v>0</v>
          </cell>
          <cell r="HO930">
            <v>0</v>
          </cell>
          <cell r="HP930">
            <v>0</v>
          </cell>
          <cell r="HQ930">
            <v>0</v>
          </cell>
          <cell r="HR930">
            <v>0</v>
          </cell>
          <cell r="HS930">
            <v>0</v>
          </cell>
          <cell r="HT930">
            <v>0</v>
          </cell>
          <cell r="HU930">
            <v>0</v>
          </cell>
          <cell r="HV930">
            <v>0</v>
          </cell>
          <cell r="HW930">
            <v>0</v>
          </cell>
          <cell r="HX930">
            <v>0</v>
          </cell>
          <cell r="HY930">
            <v>0</v>
          </cell>
          <cell r="HZ930">
            <v>0</v>
          </cell>
          <cell r="IA930">
            <v>0</v>
          </cell>
          <cell r="IB930">
            <v>0</v>
          </cell>
          <cell r="IC930">
            <v>0</v>
          </cell>
          <cell r="ID930">
            <v>0</v>
          </cell>
          <cell r="IE930">
            <v>0</v>
          </cell>
          <cell r="IF930">
            <v>0</v>
          </cell>
          <cell r="IG930">
            <v>0</v>
          </cell>
          <cell r="IH930">
            <v>0</v>
          </cell>
          <cell r="II930">
            <v>0</v>
          </cell>
          <cell r="IJ930">
            <v>0</v>
          </cell>
          <cell r="IK930">
            <v>0</v>
          </cell>
          <cell r="IL930">
            <v>0</v>
          </cell>
          <cell r="IM930">
            <v>0</v>
          </cell>
          <cell r="IN930">
            <v>0</v>
          </cell>
          <cell r="IO930">
            <v>0</v>
          </cell>
          <cell r="IP930">
            <v>0</v>
          </cell>
          <cell r="IQ930">
            <v>0</v>
          </cell>
          <cell r="IR930">
            <v>0</v>
          </cell>
          <cell r="IS930">
            <v>0</v>
          </cell>
          <cell r="IT930">
            <v>0</v>
          </cell>
          <cell r="IU930">
            <v>0</v>
          </cell>
          <cell r="IV930">
            <v>0</v>
          </cell>
          <cell r="IW930">
            <v>0</v>
          </cell>
          <cell r="IX930">
            <v>0</v>
          </cell>
          <cell r="IY930">
            <v>0</v>
          </cell>
          <cell r="IZ930">
            <v>0</v>
          </cell>
          <cell r="JA930">
            <v>0</v>
          </cell>
          <cell r="JB930">
            <v>0</v>
          </cell>
          <cell r="JC930">
            <v>0</v>
          </cell>
          <cell r="JD930">
            <v>0</v>
          </cell>
          <cell r="JE930">
            <v>0</v>
          </cell>
          <cell r="JF930">
            <v>0</v>
          </cell>
          <cell r="JG930">
            <v>0</v>
          </cell>
          <cell r="JH930">
            <v>0</v>
          </cell>
          <cell r="JI930">
            <v>0</v>
          </cell>
          <cell r="JJ930">
            <v>0</v>
          </cell>
          <cell r="JK930">
            <v>0</v>
          </cell>
          <cell r="JL930">
            <v>0</v>
          </cell>
          <cell r="JM930">
            <v>0</v>
          </cell>
          <cell r="JN930">
            <v>0</v>
          </cell>
          <cell r="JO930">
            <v>0</v>
          </cell>
          <cell r="JP930">
            <v>0</v>
          </cell>
          <cell r="JQ930">
            <v>0</v>
          </cell>
        </row>
        <row r="931">
          <cell r="D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  <cell r="EE931">
            <v>0</v>
          </cell>
          <cell r="EF931">
            <v>0</v>
          </cell>
          <cell r="EG931">
            <v>0</v>
          </cell>
          <cell r="EH931">
            <v>0</v>
          </cell>
          <cell r="EI931">
            <v>0</v>
          </cell>
          <cell r="EJ931">
            <v>0</v>
          </cell>
          <cell r="EK931">
            <v>0</v>
          </cell>
          <cell r="EL931">
            <v>0</v>
          </cell>
          <cell r="EM931">
            <v>0</v>
          </cell>
          <cell r="EN931">
            <v>0</v>
          </cell>
          <cell r="EO931">
            <v>0</v>
          </cell>
          <cell r="EP931">
            <v>0</v>
          </cell>
          <cell r="EQ931">
            <v>0</v>
          </cell>
          <cell r="ER931">
            <v>0</v>
          </cell>
          <cell r="ES931">
            <v>0</v>
          </cell>
          <cell r="ET931">
            <v>0</v>
          </cell>
          <cell r="EU931">
            <v>0</v>
          </cell>
          <cell r="EV931">
            <v>0</v>
          </cell>
          <cell r="EW931">
            <v>0</v>
          </cell>
          <cell r="EX931">
            <v>0</v>
          </cell>
          <cell r="EY931">
            <v>0</v>
          </cell>
          <cell r="EZ931">
            <v>0</v>
          </cell>
          <cell r="FA931">
            <v>0</v>
          </cell>
          <cell r="FB931">
            <v>0</v>
          </cell>
          <cell r="FC931">
            <v>0</v>
          </cell>
          <cell r="FD931">
            <v>0</v>
          </cell>
          <cell r="FE931">
            <v>0</v>
          </cell>
          <cell r="FF931">
            <v>0</v>
          </cell>
          <cell r="FG931">
            <v>0</v>
          </cell>
          <cell r="FH931">
            <v>0</v>
          </cell>
          <cell r="FI931">
            <v>0</v>
          </cell>
          <cell r="FJ931">
            <v>0</v>
          </cell>
          <cell r="FK931">
            <v>0</v>
          </cell>
          <cell r="FL931">
            <v>0</v>
          </cell>
          <cell r="FM931">
            <v>0</v>
          </cell>
          <cell r="FN931">
            <v>0</v>
          </cell>
          <cell r="FO931">
            <v>0</v>
          </cell>
          <cell r="FP931">
            <v>0</v>
          </cell>
          <cell r="FQ931">
            <v>0</v>
          </cell>
          <cell r="FR931">
            <v>0</v>
          </cell>
          <cell r="FS931">
            <v>0</v>
          </cell>
          <cell r="FT931">
            <v>0</v>
          </cell>
          <cell r="FU931">
            <v>0</v>
          </cell>
          <cell r="FV931">
            <v>0</v>
          </cell>
          <cell r="FW931">
            <v>0</v>
          </cell>
          <cell r="FX931">
            <v>0</v>
          </cell>
          <cell r="FY931">
            <v>0</v>
          </cell>
          <cell r="FZ931">
            <v>0</v>
          </cell>
          <cell r="GA931">
            <v>0</v>
          </cell>
          <cell r="GB931">
            <v>0</v>
          </cell>
          <cell r="GC931">
            <v>0</v>
          </cell>
          <cell r="GD931">
            <v>0</v>
          </cell>
          <cell r="GE931">
            <v>0</v>
          </cell>
          <cell r="GF931">
            <v>0</v>
          </cell>
          <cell r="GG931">
            <v>0</v>
          </cell>
          <cell r="GH931">
            <v>0</v>
          </cell>
          <cell r="GI931">
            <v>0</v>
          </cell>
          <cell r="GJ931">
            <v>0</v>
          </cell>
          <cell r="GK931">
            <v>0</v>
          </cell>
          <cell r="GL931">
            <v>0</v>
          </cell>
          <cell r="GM931">
            <v>0</v>
          </cell>
          <cell r="GN931">
            <v>0</v>
          </cell>
          <cell r="GO931">
            <v>0</v>
          </cell>
          <cell r="GP931">
            <v>0</v>
          </cell>
          <cell r="GQ931">
            <v>0</v>
          </cell>
          <cell r="GR931">
            <v>0</v>
          </cell>
          <cell r="GS931">
            <v>0</v>
          </cell>
          <cell r="GT931">
            <v>0</v>
          </cell>
          <cell r="GU931">
            <v>0</v>
          </cell>
          <cell r="GV931">
            <v>0</v>
          </cell>
          <cell r="GW931">
            <v>0</v>
          </cell>
          <cell r="GX931">
            <v>0</v>
          </cell>
          <cell r="GY931">
            <v>0</v>
          </cell>
          <cell r="GZ931">
            <v>0</v>
          </cell>
          <cell r="HA931">
            <v>0</v>
          </cell>
          <cell r="HB931">
            <v>0</v>
          </cell>
          <cell r="HC931">
            <v>0</v>
          </cell>
          <cell r="HD931">
            <v>0</v>
          </cell>
          <cell r="HE931">
            <v>0</v>
          </cell>
          <cell r="HF931">
            <v>0</v>
          </cell>
          <cell r="HG931">
            <v>0</v>
          </cell>
          <cell r="HH931">
            <v>0</v>
          </cell>
          <cell r="HI931">
            <v>0</v>
          </cell>
          <cell r="HJ931">
            <v>0</v>
          </cell>
          <cell r="HK931">
            <v>0</v>
          </cell>
          <cell r="HL931">
            <v>0</v>
          </cell>
          <cell r="HM931">
            <v>0</v>
          </cell>
          <cell r="HN931">
            <v>0</v>
          </cell>
          <cell r="HO931">
            <v>0</v>
          </cell>
          <cell r="HP931">
            <v>0</v>
          </cell>
          <cell r="HQ931">
            <v>0</v>
          </cell>
          <cell r="HR931">
            <v>0</v>
          </cell>
          <cell r="HS931">
            <v>0</v>
          </cell>
          <cell r="HT931">
            <v>0</v>
          </cell>
          <cell r="HU931">
            <v>0</v>
          </cell>
          <cell r="HV931">
            <v>0</v>
          </cell>
          <cell r="HW931">
            <v>0</v>
          </cell>
          <cell r="HX931">
            <v>0</v>
          </cell>
          <cell r="HY931">
            <v>0</v>
          </cell>
          <cell r="HZ931">
            <v>0</v>
          </cell>
          <cell r="IA931">
            <v>0</v>
          </cell>
          <cell r="IB931">
            <v>0</v>
          </cell>
          <cell r="IC931">
            <v>0</v>
          </cell>
          <cell r="ID931">
            <v>0</v>
          </cell>
          <cell r="IE931">
            <v>0</v>
          </cell>
          <cell r="IF931">
            <v>0</v>
          </cell>
          <cell r="IG931">
            <v>0</v>
          </cell>
          <cell r="IH931">
            <v>0</v>
          </cell>
          <cell r="II931">
            <v>0</v>
          </cell>
          <cell r="IJ931">
            <v>0</v>
          </cell>
          <cell r="IK931">
            <v>0</v>
          </cell>
          <cell r="IL931">
            <v>0</v>
          </cell>
          <cell r="IM931">
            <v>0</v>
          </cell>
          <cell r="IN931">
            <v>0</v>
          </cell>
          <cell r="IO931">
            <v>0</v>
          </cell>
          <cell r="IP931">
            <v>0</v>
          </cell>
          <cell r="IQ931">
            <v>0</v>
          </cell>
          <cell r="IR931">
            <v>0</v>
          </cell>
          <cell r="IS931">
            <v>0</v>
          </cell>
          <cell r="IT931">
            <v>0</v>
          </cell>
          <cell r="IU931">
            <v>0</v>
          </cell>
          <cell r="IV931">
            <v>0</v>
          </cell>
          <cell r="IW931">
            <v>0</v>
          </cell>
          <cell r="IX931">
            <v>0</v>
          </cell>
          <cell r="IY931">
            <v>0</v>
          </cell>
          <cell r="IZ931">
            <v>0</v>
          </cell>
          <cell r="JA931">
            <v>0</v>
          </cell>
          <cell r="JB931">
            <v>0</v>
          </cell>
          <cell r="JC931">
            <v>0</v>
          </cell>
          <cell r="JD931">
            <v>0</v>
          </cell>
          <cell r="JE931">
            <v>0</v>
          </cell>
          <cell r="JF931">
            <v>0</v>
          </cell>
          <cell r="JG931">
            <v>0</v>
          </cell>
          <cell r="JH931">
            <v>0</v>
          </cell>
          <cell r="JI931">
            <v>0</v>
          </cell>
          <cell r="JJ931">
            <v>0</v>
          </cell>
          <cell r="JK931">
            <v>0</v>
          </cell>
          <cell r="JL931">
            <v>0</v>
          </cell>
          <cell r="JM931">
            <v>0</v>
          </cell>
          <cell r="JN931">
            <v>0</v>
          </cell>
          <cell r="JO931">
            <v>0</v>
          </cell>
          <cell r="JP931">
            <v>0</v>
          </cell>
          <cell r="JQ931">
            <v>0</v>
          </cell>
        </row>
        <row r="932">
          <cell r="F932">
            <v>0</v>
          </cell>
          <cell r="G932">
            <v>-97.428000979998615</v>
          </cell>
          <cell r="H932">
            <v>-311.33426067998516</v>
          </cell>
          <cell r="I932">
            <v>-1020.7427809700021</v>
          </cell>
          <cell r="J932">
            <v>-742.66733544005547</v>
          </cell>
          <cell r="K932">
            <v>-0.61900782998418435</v>
          </cell>
          <cell r="L932">
            <v>0</v>
          </cell>
          <cell r="M932">
            <v>0</v>
          </cell>
          <cell r="N932">
            <v>-228.67319757002406</v>
          </cell>
          <cell r="O932">
            <v>-2168.6487689400092</v>
          </cell>
          <cell r="P932">
            <v>-517.49323637003545</v>
          </cell>
          <cell r="Q932">
            <v>-225.3526363800047</v>
          </cell>
          <cell r="R932">
            <v>-11582.148812059313</v>
          </cell>
          <cell r="S932">
            <v>-524.98737320001237</v>
          </cell>
          <cell r="T932">
            <v>-1067.7476928699762</v>
          </cell>
          <cell r="U932">
            <v>-1918.050667589996</v>
          </cell>
          <cell r="V932">
            <v>-2941.307578119915</v>
          </cell>
          <cell r="W932">
            <v>-1380.8538414000068</v>
          </cell>
          <cell r="X932">
            <v>-1875.4051578500075</v>
          </cell>
          <cell r="Y932">
            <v>-200.54094375984278</v>
          </cell>
          <cell r="Z932">
            <v>103.33286121999845</v>
          </cell>
          <cell r="AA932">
            <v>-38.116561340051703</v>
          </cell>
          <cell r="AB932">
            <v>-1738.4718571500271</v>
          </cell>
          <cell r="AC932">
            <v>0</v>
          </cell>
          <cell r="AD932">
            <v>0</v>
          </cell>
          <cell r="AE932">
            <v>-8098.9719675984234</v>
          </cell>
          <cell r="AF932">
            <v>-468.98792581999442</v>
          </cell>
          <cell r="AG932">
            <v>-865.14002737996634</v>
          </cell>
          <cell r="AH932">
            <v>-1464.6260880099726</v>
          </cell>
          <cell r="AI932">
            <v>-2486.251750210009</v>
          </cell>
          <cell r="AJ932">
            <v>-1008.2529254897963</v>
          </cell>
          <cell r="AK932">
            <v>-585.93505639990326</v>
          </cell>
          <cell r="AL932">
            <v>6.2286127000115812</v>
          </cell>
          <cell r="AM932">
            <v>30.204195940052159</v>
          </cell>
          <cell r="AN932">
            <v>-99.42776051000692</v>
          </cell>
          <cell r="AO932">
            <v>-957.59553039993625</v>
          </cell>
          <cell r="AP932">
            <v>-4.6272869978565723E-2</v>
          </cell>
          <cell r="AQ932">
            <v>-199.14143915000022</v>
          </cell>
          <cell r="AR932">
            <v>-4422.2239283593372</v>
          </cell>
          <cell r="AS932">
            <v>0</v>
          </cell>
          <cell r="AT932">
            <v>-898.84837864997098</v>
          </cell>
          <cell r="AU932">
            <v>-1186.8751644099248</v>
          </cell>
          <cell r="AV932">
            <v>-212.45245779992547</v>
          </cell>
          <cell r="AW932">
            <v>-866.27061747002881</v>
          </cell>
          <cell r="AX932">
            <v>-27.298042539972812</v>
          </cell>
          <cell r="AY932">
            <v>44.20496364007704</v>
          </cell>
          <cell r="AZ932">
            <v>-434.26206304994412</v>
          </cell>
          <cell r="BA932">
            <v>0</v>
          </cell>
          <cell r="BB932">
            <v>-840.42216807999648</v>
          </cell>
          <cell r="BC932">
            <v>0</v>
          </cell>
          <cell r="BD932">
            <v>0</v>
          </cell>
          <cell r="BE932">
            <v>-9638.1568547803909</v>
          </cell>
          <cell r="BF932">
            <v>0</v>
          </cell>
          <cell r="BG932">
            <v>0</v>
          </cell>
          <cell r="BH932">
            <v>-3218.9715063400217</v>
          </cell>
          <cell r="BI932">
            <v>-1366.9866787799983</v>
          </cell>
          <cell r="BJ932">
            <v>-2537.8915314800106</v>
          </cell>
          <cell r="BK932">
            <v>0</v>
          </cell>
          <cell r="BL932">
            <v>24.114622269989923</v>
          </cell>
          <cell r="BM932">
            <v>-551.10853555006906</v>
          </cell>
          <cell r="BN932">
            <v>-968.02393040002789</v>
          </cell>
          <cell r="BO932">
            <v>-1019.2892944999039</v>
          </cell>
          <cell r="BP932">
            <v>0</v>
          </cell>
          <cell r="BQ932">
            <v>0</v>
          </cell>
          <cell r="BR932">
            <v>-3553.7655405905098</v>
          </cell>
          <cell r="BS932">
            <v>0</v>
          </cell>
          <cell r="BT932">
            <v>-665.60664820997044</v>
          </cell>
          <cell r="BU932">
            <v>-665.66295879997779</v>
          </cell>
          <cell r="BV932">
            <v>-699.10416147985961</v>
          </cell>
          <cell r="BW932">
            <v>-874.03263820009306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-649.35913390002679</v>
          </cell>
          <cell r="CC932">
            <v>0</v>
          </cell>
          <cell r="CD932">
            <v>0</v>
          </cell>
          <cell r="CE932">
            <v>-6800.8636165494099</v>
          </cell>
          <cell r="CF932">
            <v>0</v>
          </cell>
          <cell r="CG932">
            <v>-268.38946840999415</v>
          </cell>
          <cell r="CH932">
            <v>-1752.8264423299697</v>
          </cell>
          <cell r="CI932">
            <v>-1626.3014946699841</v>
          </cell>
          <cell r="CJ932">
            <v>-1835.9652850100538</v>
          </cell>
          <cell r="CK932">
            <v>-1288.7848747399403</v>
          </cell>
          <cell r="CL932">
            <v>-21.117923849960789</v>
          </cell>
          <cell r="CM932">
            <v>0</v>
          </cell>
          <cell r="CN932">
            <v>0</v>
          </cell>
          <cell r="CO932">
            <v>-7.4781275400309823</v>
          </cell>
          <cell r="CP932">
            <v>0</v>
          </cell>
          <cell r="CQ932">
            <v>0</v>
          </cell>
          <cell r="CR932">
            <v>-5631.0815514214337</v>
          </cell>
          <cell r="CS932">
            <v>0</v>
          </cell>
          <cell r="CT932">
            <v>-74.396156150032766</v>
          </cell>
          <cell r="CU932">
            <v>-2165.6326318999636</v>
          </cell>
          <cell r="CV932">
            <v>-1779.86817144003</v>
          </cell>
          <cell r="CW932">
            <v>-1090.4157411399065</v>
          </cell>
          <cell r="CX932">
            <v>-520.76885078987107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-7536.5271536298096</v>
          </cell>
          <cell r="DF932">
            <v>0</v>
          </cell>
          <cell r="DG932">
            <v>-446.1797028100118</v>
          </cell>
          <cell r="DH932">
            <v>-1307.6828833199106</v>
          </cell>
          <cell r="DI932">
            <v>-3908.1853755699121</v>
          </cell>
          <cell r="DJ932">
            <v>-564.00114045001101</v>
          </cell>
          <cell r="DK932">
            <v>-644.64273838000372</v>
          </cell>
          <cell r="DL932">
            <v>0</v>
          </cell>
          <cell r="DM932">
            <v>0</v>
          </cell>
          <cell r="DN932">
            <v>0</v>
          </cell>
          <cell r="DO932">
            <v>-665.83531310001854</v>
          </cell>
          <cell r="DP932">
            <v>0</v>
          </cell>
          <cell r="DQ932">
            <v>0</v>
          </cell>
          <cell r="DR932">
            <v>-5781.6587349101901</v>
          </cell>
          <cell r="DS932">
            <v>0</v>
          </cell>
          <cell r="DT932">
            <v>-111.97029548999853</v>
          </cell>
          <cell r="DU932">
            <v>-1896.1698962298688</v>
          </cell>
          <cell r="DV932">
            <v>-1178.4412533199647</v>
          </cell>
          <cell r="DW932">
            <v>-1582.0197976699565</v>
          </cell>
          <cell r="DX932">
            <v>-1004.1124121600296</v>
          </cell>
          <cell r="DY932">
            <v>0</v>
          </cell>
          <cell r="DZ932">
            <v>-8.9450800400227308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  <cell r="EE932">
            <v>-15810.009160540067</v>
          </cell>
          <cell r="EF932">
            <v>-124.05368912999984</v>
          </cell>
          <cell r="EG932">
            <v>-1071.2049769400037</v>
          </cell>
          <cell r="EH932">
            <v>-3601.1177751000505</v>
          </cell>
          <cell r="EI932">
            <v>-3728.1508549599675</v>
          </cell>
          <cell r="EJ932">
            <v>-4835.9421016999986</v>
          </cell>
          <cell r="EK932">
            <v>-1463.039339949959</v>
          </cell>
          <cell r="EL932">
            <v>-114.00193238002248</v>
          </cell>
          <cell r="EM932">
            <v>72.654704070067964</v>
          </cell>
          <cell r="EN932">
            <v>6.2604441799339838</v>
          </cell>
          <cell r="EO932">
            <v>-951.41363862995058</v>
          </cell>
          <cell r="EP932">
            <v>0</v>
          </cell>
          <cell r="EQ932">
            <v>0</v>
          </cell>
          <cell r="ER932">
            <v>-18389.321637270041</v>
          </cell>
          <cell r="ES932">
            <v>0</v>
          </cell>
          <cell r="ET932">
            <v>-1137.083062449994</v>
          </cell>
          <cell r="EU932">
            <v>-5409.457447630004</v>
          </cell>
          <cell r="EV932">
            <v>-5228.8664379299153</v>
          </cell>
          <cell r="EW932">
            <v>-6396.2325266898843</v>
          </cell>
          <cell r="EX932">
            <v>-127.85813559999224</v>
          </cell>
          <cell r="EY932">
            <v>-5.8823529980145395E-2</v>
          </cell>
          <cell r="EZ932">
            <v>-57.770825550076552</v>
          </cell>
          <cell r="FA932">
            <v>29.694152969983406</v>
          </cell>
          <cell r="FB932">
            <v>-61.688530860003084</v>
          </cell>
          <cell r="FC932">
            <v>0</v>
          </cell>
          <cell r="FD932">
            <v>0</v>
          </cell>
          <cell r="FE932">
            <v>-11552.313842760399</v>
          </cell>
          <cell r="FF932">
            <v>0</v>
          </cell>
          <cell r="FG932">
            <v>-1249.4466629599337</v>
          </cell>
          <cell r="FH932">
            <v>-4950.7547731799423</v>
          </cell>
          <cell r="FI932">
            <v>-2721.2531824699836</v>
          </cell>
          <cell r="FJ932">
            <v>-2959.2451061098836</v>
          </cell>
          <cell r="FK932">
            <v>-4.9999649985693395E-2</v>
          </cell>
          <cell r="FL932">
            <v>0.51977772999089211</v>
          </cell>
          <cell r="FM932">
            <v>0</v>
          </cell>
          <cell r="FN932">
            <v>-39.330344169982709</v>
          </cell>
          <cell r="FO932">
            <v>367.24644804996205</v>
          </cell>
          <cell r="FP932">
            <v>0</v>
          </cell>
          <cell r="FQ932">
            <v>0</v>
          </cell>
          <cell r="FR932">
            <v>-12085.254424310289</v>
          </cell>
          <cell r="FS932">
            <v>0</v>
          </cell>
          <cell r="FT932">
            <v>-348.45970399002545</v>
          </cell>
          <cell r="FU932">
            <v>-4370.8387698499719</v>
          </cell>
          <cell r="FV932">
            <v>-3178.5777881999384</v>
          </cell>
          <cell r="FW932">
            <v>-3360.2330194700044</v>
          </cell>
          <cell r="FX932">
            <v>-692.25817415001802</v>
          </cell>
          <cell r="FY932">
            <v>0.51977772999089211</v>
          </cell>
          <cell r="FZ932">
            <v>0</v>
          </cell>
          <cell r="GA932">
            <v>-10.221258500008844</v>
          </cell>
          <cell r="GB932">
            <v>-125.18548788002227</v>
          </cell>
          <cell r="GC932">
            <v>0</v>
          </cell>
          <cell r="GD932">
            <v>0</v>
          </cell>
          <cell r="GE932">
            <v>-10214.196719588712</v>
          </cell>
          <cell r="GF932">
            <v>0</v>
          </cell>
          <cell r="GG932">
            <v>-723.91773243009811</v>
          </cell>
          <cell r="GH932">
            <v>-3698.7211537400726</v>
          </cell>
          <cell r="GI932">
            <v>-1679.2138866898604</v>
          </cell>
          <cell r="GJ932">
            <v>-2734.628189740004</v>
          </cell>
          <cell r="GK932">
            <v>-1302.9856461599702</v>
          </cell>
          <cell r="GL932">
            <v>0</v>
          </cell>
          <cell r="GM932">
            <v>0</v>
          </cell>
          <cell r="GN932">
            <v>4.9999730021227151E-2</v>
          </cell>
          <cell r="GO932">
            <v>-74.780110560008325</v>
          </cell>
          <cell r="GP932">
            <v>0</v>
          </cell>
          <cell r="GQ932">
            <v>0</v>
          </cell>
          <cell r="GR932">
            <v>-5614.0472511695698</v>
          </cell>
          <cell r="GS932">
            <v>0</v>
          </cell>
          <cell r="GT932">
            <v>-108.06242906994885</v>
          </cell>
          <cell r="GU932">
            <v>-1464.8222737900214</v>
          </cell>
          <cell r="GV932">
            <v>-1108.734918209957</v>
          </cell>
          <cell r="GW932">
            <v>-2806.1051938199671</v>
          </cell>
          <cell r="GX932">
            <v>0.22026999993249774</v>
          </cell>
          <cell r="GY932">
            <v>0</v>
          </cell>
          <cell r="GZ932">
            <v>0</v>
          </cell>
          <cell r="HA932">
            <v>-76.535726000030991</v>
          </cell>
          <cell r="HB932">
            <v>-17.439322930003982</v>
          </cell>
          <cell r="HC932">
            <v>-32.567657349980436</v>
          </cell>
          <cell r="HD932">
            <v>0</v>
          </cell>
          <cell r="HE932">
            <v>-6006.8685379698873</v>
          </cell>
          <cell r="HF932">
            <v>0</v>
          </cell>
          <cell r="HG932">
            <v>-243.23116583994124</v>
          </cell>
          <cell r="HH932">
            <v>-2034.0010489799897</v>
          </cell>
          <cell r="HI932">
            <v>-1831.8237305199727</v>
          </cell>
          <cell r="HJ932">
            <v>-1834.3666785999667</v>
          </cell>
          <cell r="HK932">
            <v>0</v>
          </cell>
          <cell r="HL932">
            <v>0</v>
          </cell>
          <cell r="HM932">
            <v>-3.8224671899806708</v>
          </cell>
          <cell r="HN932">
            <v>-59.623446840036195</v>
          </cell>
          <cell r="HO932">
            <v>0</v>
          </cell>
          <cell r="HP932">
            <v>0</v>
          </cell>
          <cell r="HQ932">
            <v>0</v>
          </cell>
          <cell r="HR932">
            <v>-881.6586915999651</v>
          </cell>
          <cell r="HS932">
            <v>0</v>
          </cell>
          <cell r="HT932">
            <v>0</v>
          </cell>
          <cell r="HU932">
            <v>-98.060347220045514</v>
          </cell>
          <cell r="HV932">
            <v>-474.78075502999127</v>
          </cell>
          <cell r="HW932">
            <v>-308.81758935004473</v>
          </cell>
          <cell r="HX932">
            <v>0</v>
          </cell>
          <cell r="HY932">
            <v>0</v>
          </cell>
          <cell r="HZ932">
            <v>0</v>
          </cell>
          <cell r="IA932">
            <v>0</v>
          </cell>
          <cell r="IB932">
            <v>0</v>
          </cell>
          <cell r="IC932">
            <v>0</v>
          </cell>
          <cell r="ID932">
            <v>0</v>
          </cell>
          <cell r="IE932">
            <v>-197.38290975987911</v>
          </cell>
          <cell r="IF932">
            <v>0</v>
          </cell>
          <cell r="IG932">
            <v>0</v>
          </cell>
          <cell r="IH932">
            <v>0</v>
          </cell>
          <cell r="II932">
            <v>-54.435155229992233</v>
          </cell>
          <cell r="IJ932">
            <v>-142.94775453000329</v>
          </cell>
          <cell r="IK932">
            <v>0</v>
          </cell>
          <cell r="IL932">
            <v>0</v>
          </cell>
          <cell r="IM932">
            <v>0</v>
          </cell>
          <cell r="IN932">
            <v>0</v>
          </cell>
          <cell r="IO932">
            <v>0</v>
          </cell>
          <cell r="IP932">
            <v>0</v>
          </cell>
          <cell r="IQ932">
            <v>0</v>
          </cell>
          <cell r="IR932">
            <v>81.920780040323734</v>
          </cell>
          <cell r="IS932">
            <v>0</v>
          </cell>
          <cell r="IT932">
            <v>0</v>
          </cell>
          <cell r="IU932">
            <v>81.920780040032696</v>
          </cell>
          <cell r="IV932">
            <v>0</v>
          </cell>
          <cell r="IW932">
            <v>0</v>
          </cell>
          <cell r="IX932">
            <v>0</v>
          </cell>
          <cell r="IY932">
            <v>0</v>
          </cell>
          <cell r="IZ932">
            <v>0</v>
          </cell>
          <cell r="JA932">
            <v>0</v>
          </cell>
          <cell r="JB932">
            <v>0</v>
          </cell>
          <cell r="JC932">
            <v>0</v>
          </cell>
          <cell r="JD932">
            <v>0</v>
          </cell>
          <cell r="JE932">
            <v>0</v>
          </cell>
          <cell r="JF932">
            <v>0</v>
          </cell>
          <cell r="JG932">
            <v>0</v>
          </cell>
          <cell r="JH932">
            <v>0</v>
          </cell>
          <cell r="JI932">
            <v>0</v>
          </cell>
          <cell r="JJ932">
            <v>0</v>
          </cell>
          <cell r="JK932">
            <v>0</v>
          </cell>
          <cell r="JL932">
            <v>0</v>
          </cell>
          <cell r="JM932">
            <v>0</v>
          </cell>
          <cell r="JN932">
            <v>0</v>
          </cell>
          <cell r="JO932">
            <v>0</v>
          </cell>
          <cell r="JP932">
            <v>0</v>
          </cell>
          <cell r="JQ932">
            <v>0</v>
          </cell>
        </row>
        <row r="934">
          <cell r="D934" t="str">
            <v>WD_.PC.GOE._.___.Cedar Creek</v>
          </cell>
          <cell r="F934">
            <v>-36.799158460009494</v>
          </cell>
          <cell r="G934">
            <v>68.531931200006511</v>
          </cell>
          <cell r="H934">
            <v>-14.668037019997428</v>
          </cell>
          <cell r="I934">
            <v>-75.500000000007276</v>
          </cell>
          <cell r="J934">
            <v>7.8998406699902262</v>
          </cell>
          <cell r="K934">
            <v>0</v>
          </cell>
          <cell r="L934">
            <v>0</v>
          </cell>
          <cell r="M934">
            <v>0</v>
          </cell>
          <cell r="N934">
            <v>-75.5</v>
          </cell>
          <cell r="O934">
            <v>-323.37557103998552</v>
          </cell>
          <cell r="P934">
            <v>-136.54536897999787</v>
          </cell>
          <cell r="Q934">
            <v>35.953965349995997</v>
          </cell>
          <cell r="R934">
            <v>-1021.6839641899569</v>
          </cell>
          <cell r="S934">
            <v>-324.26442280001356</v>
          </cell>
          <cell r="T934">
            <v>-39.484897349997482</v>
          </cell>
          <cell r="U934">
            <v>-259.72789141000248</v>
          </cell>
          <cell r="V934">
            <v>-269.65840471000411</v>
          </cell>
          <cell r="W934">
            <v>-38.541040770011023</v>
          </cell>
          <cell r="X934">
            <v>0</v>
          </cell>
          <cell r="Y934">
            <v>0</v>
          </cell>
          <cell r="Z934">
            <v>0</v>
          </cell>
          <cell r="AA934">
            <v>-5.8321704199988744</v>
          </cell>
          <cell r="AB934">
            <v>-84.175136730002123</v>
          </cell>
          <cell r="AC934">
            <v>0</v>
          </cell>
          <cell r="AD934">
            <v>0</v>
          </cell>
          <cell r="AE934">
            <v>-151.36334238003474</v>
          </cell>
          <cell r="AF934">
            <v>-106.43312360999698</v>
          </cell>
          <cell r="AG934">
            <v>-191.39634564000153</v>
          </cell>
          <cell r="AH934">
            <v>81.116921369997726</v>
          </cell>
          <cell r="AI934">
            <v>8.6115035100010573</v>
          </cell>
          <cell r="AJ934">
            <v>57.926774839994323</v>
          </cell>
          <cell r="AK934">
            <v>0</v>
          </cell>
          <cell r="AL934">
            <v>0</v>
          </cell>
          <cell r="AM934">
            <v>0</v>
          </cell>
          <cell r="AN934">
            <v>-1.1890728500002297</v>
          </cell>
          <cell r="AO934">
            <v>0</v>
          </cell>
          <cell r="AP934">
            <v>0</v>
          </cell>
          <cell r="AQ934">
            <v>0</v>
          </cell>
          <cell r="AR934">
            <v>-68.400329960044473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-74.911008620001667</v>
          </cell>
          <cell r="AX934">
            <v>6.5106786599935731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-148.22016827994958</v>
          </cell>
          <cell r="BF934">
            <v>0</v>
          </cell>
          <cell r="BG934">
            <v>0</v>
          </cell>
          <cell r="BH934">
            <v>0</v>
          </cell>
          <cell r="BI934">
            <v>-148.22016827999323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-230.52070718992036</v>
          </cell>
          <cell r="BS934">
            <v>0</v>
          </cell>
          <cell r="BT934">
            <v>0</v>
          </cell>
          <cell r="BU934">
            <v>-69.326641720006592</v>
          </cell>
          <cell r="BV934">
            <v>-150.99999999999272</v>
          </cell>
          <cell r="BW934">
            <v>-10.194065470001078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-536.40173090994358</v>
          </cell>
          <cell r="CF934">
            <v>0</v>
          </cell>
          <cell r="CG934">
            <v>0</v>
          </cell>
          <cell r="CH934">
            <v>-228.09999999999854</v>
          </cell>
          <cell r="CI934">
            <v>-289.25414249999449</v>
          </cell>
          <cell r="CJ934">
            <v>-19.047588410001481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-985.17454153008293</v>
          </cell>
          <cell r="CS934">
            <v>0</v>
          </cell>
          <cell r="CT934">
            <v>0</v>
          </cell>
          <cell r="CU934">
            <v>-229.48751067001285</v>
          </cell>
          <cell r="CV934">
            <v>-432.96600790998491</v>
          </cell>
          <cell r="CW934">
            <v>-317.44690472000366</v>
          </cell>
          <cell r="CX934">
            <v>-5.2741182299942011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-788.12333921995014</v>
          </cell>
          <cell r="DF934">
            <v>0</v>
          </cell>
          <cell r="DG934">
            <v>0</v>
          </cell>
          <cell r="DH934">
            <v>-179.85297503000038</v>
          </cell>
          <cell r="DI934">
            <v>-109.79471387998638</v>
          </cell>
          <cell r="DJ934">
            <v>-360.8004742599951</v>
          </cell>
          <cell r="DK934">
            <v>-137.67517605000467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-1086.0556222599698</v>
          </cell>
          <cell r="DS934">
            <v>0</v>
          </cell>
          <cell r="DT934">
            <v>0</v>
          </cell>
          <cell r="DU934">
            <v>-99.503445150003245</v>
          </cell>
          <cell r="DV934">
            <v>-98.538145350001287</v>
          </cell>
          <cell r="DW934">
            <v>-413.02699470999505</v>
          </cell>
          <cell r="DX934">
            <v>-217.20718373999989</v>
          </cell>
          <cell r="DY934">
            <v>-16.110596400008944</v>
          </cell>
          <cell r="DZ934">
            <v>0</v>
          </cell>
          <cell r="EA934">
            <v>1.95544000598602E-3</v>
          </cell>
          <cell r="EB934">
            <v>-241.67121234999649</v>
          </cell>
          <cell r="EC934">
            <v>0</v>
          </cell>
          <cell r="ED934">
            <v>0</v>
          </cell>
          <cell r="EE934">
            <v>-1947.9442822699202</v>
          </cell>
          <cell r="EF934">
            <v>0</v>
          </cell>
          <cell r="EG934">
            <v>-240.0214248600023</v>
          </cell>
          <cell r="EH934">
            <v>-296.33578072000091</v>
          </cell>
          <cell r="EI934">
            <v>-962.77590724000038</v>
          </cell>
          <cell r="EJ934">
            <v>-448.81116945000394</v>
          </cell>
          <cell r="EK934">
            <v>0</v>
          </cell>
          <cell r="EL934">
            <v>0</v>
          </cell>
          <cell r="EM934">
            <v>0</v>
          </cell>
          <cell r="EN934">
            <v>0</v>
          </cell>
          <cell r="EO934">
            <v>0</v>
          </cell>
          <cell r="EP934">
            <v>0</v>
          </cell>
          <cell r="EQ934">
            <v>0</v>
          </cell>
          <cell r="ER934">
            <v>-259.96268698992208</v>
          </cell>
          <cell r="ES934">
            <v>0</v>
          </cell>
          <cell r="ET934">
            <v>0</v>
          </cell>
          <cell r="EU934">
            <v>-318.62908799998695</v>
          </cell>
          <cell r="EV934">
            <v>58.666401009984838</v>
          </cell>
          <cell r="EW934">
            <v>0</v>
          </cell>
          <cell r="EX934">
            <v>0</v>
          </cell>
          <cell r="EY934">
            <v>0</v>
          </cell>
          <cell r="EZ934">
            <v>0</v>
          </cell>
          <cell r="FA934">
            <v>0</v>
          </cell>
          <cell r="FB934">
            <v>0</v>
          </cell>
          <cell r="FC934">
            <v>0</v>
          </cell>
          <cell r="FD934">
            <v>0</v>
          </cell>
          <cell r="FE934">
            <v>-145.16912485007197</v>
          </cell>
          <cell r="FF934">
            <v>0</v>
          </cell>
          <cell r="FG934">
            <v>-74.321472929994343</v>
          </cell>
          <cell r="FH934">
            <v>-203.22055864000868</v>
          </cell>
          <cell r="FI934">
            <v>-10.95776126000419</v>
          </cell>
          <cell r="FJ934">
            <v>143.330667980008</v>
          </cell>
          <cell r="FK934">
            <v>0</v>
          </cell>
          <cell r="FL934">
            <v>0</v>
          </cell>
          <cell r="FM934">
            <v>0</v>
          </cell>
          <cell r="FN934">
            <v>0</v>
          </cell>
          <cell r="FO934">
            <v>0</v>
          </cell>
          <cell r="FP934">
            <v>0</v>
          </cell>
          <cell r="FQ934">
            <v>0</v>
          </cell>
          <cell r="FR934">
            <v>-607.85312019009143</v>
          </cell>
          <cell r="FS934">
            <v>0</v>
          </cell>
          <cell r="FT934">
            <v>-18.270058890004293</v>
          </cell>
          <cell r="FU934">
            <v>-474.32289966999815</v>
          </cell>
          <cell r="FV934">
            <v>-2.7698214600022766</v>
          </cell>
          <cell r="FW934">
            <v>-112.4903401699994</v>
          </cell>
          <cell r="FX934">
            <v>0</v>
          </cell>
          <cell r="FY934">
            <v>0</v>
          </cell>
          <cell r="FZ934">
            <v>0</v>
          </cell>
          <cell r="GA934">
            <v>0</v>
          </cell>
          <cell r="GB934">
            <v>0</v>
          </cell>
          <cell r="GC934">
            <v>0</v>
          </cell>
          <cell r="GD934">
            <v>0</v>
          </cell>
          <cell r="GE934">
            <v>-446.49523508001585</v>
          </cell>
          <cell r="GF934">
            <v>0</v>
          </cell>
          <cell r="GG934">
            <v>-10.049301030005154</v>
          </cell>
          <cell r="GH934">
            <v>-322.46215579000273</v>
          </cell>
          <cell r="GI934">
            <v>-26.963274759989872</v>
          </cell>
          <cell r="GJ934">
            <v>-87.020503499996266</v>
          </cell>
          <cell r="GK934">
            <v>0</v>
          </cell>
          <cell r="GL934">
            <v>0</v>
          </cell>
          <cell r="GM934">
            <v>0</v>
          </cell>
          <cell r="GN934">
            <v>0</v>
          </cell>
          <cell r="GO934">
            <v>0</v>
          </cell>
          <cell r="GP934">
            <v>0</v>
          </cell>
          <cell r="GQ934">
            <v>0</v>
          </cell>
          <cell r="GR934">
            <v>-600.57597634999547</v>
          </cell>
          <cell r="GS934">
            <v>0</v>
          </cell>
          <cell r="GT934">
            <v>0</v>
          </cell>
          <cell r="GU934">
            <v>-192.2735681500053</v>
          </cell>
          <cell r="GV934">
            <v>-127.91798686999391</v>
          </cell>
          <cell r="GW934">
            <v>-280.38442132999626</v>
          </cell>
          <cell r="GX934">
            <v>0</v>
          </cell>
          <cell r="GY934">
            <v>0</v>
          </cell>
          <cell r="GZ934">
            <v>0</v>
          </cell>
          <cell r="HA934">
            <v>0</v>
          </cell>
          <cell r="HB934">
            <v>0</v>
          </cell>
          <cell r="HC934">
            <v>0</v>
          </cell>
          <cell r="HD934">
            <v>0</v>
          </cell>
          <cell r="HE934">
            <v>0</v>
          </cell>
          <cell r="HF934">
            <v>0</v>
          </cell>
          <cell r="HG934">
            <v>0</v>
          </cell>
          <cell r="HH934">
            <v>0</v>
          </cell>
          <cell r="HI934">
            <v>0</v>
          </cell>
          <cell r="HJ934">
            <v>0</v>
          </cell>
          <cell r="HK934">
            <v>0</v>
          </cell>
          <cell r="HL934">
            <v>0</v>
          </cell>
          <cell r="HM934">
            <v>0</v>
          </cell>
          <cell r="HN934">
            <v>0</v>
          </cell>
          <cell r="HO934">
            <v>0</v>
          </cell>
          <cell r="HP934">
            <v>0</v>
          </cell>
          <cell r="HQ934">
            <v>0</v>
          </cell>
          <cell r="HR934">
            <v>0</v>
          </cell>
          <cell r="HS934">
            <v>0</v>
          </cell>
          <cell r="HT934">
            <v>0</v>
          </cell>
          <cell r="HU934">
            <v>0</v>
          </cell>
          <cell r="HV934">
            <v>0</v>
          </cell>
          <cell r="HW934">
            <v>0</v>
          </cell>
          <cell r="HX934">
            <v>0</v>
          </cell>
          <cell r="HY934">
            <v>0</v>
          </cell>
          <cell r="HZ934">
            <v>0</v>
          </cell>
          <cell r="IA934">
            <v>0</v>
          </cell>
          <cell r="IB934">
            <v>0</v>
          </cell>
          <cell r="IC934">
            <v>0</v>
          </cell>
          <cell r="ID934">
            <v>0</v>
          </cell>
          <cell r="IE934">
            <v>0</v>
          </cell>
          <cell r="IF934">
            <v>0</v>
          </cell>
          <cell r="IG934">
            <v>0</v>
          </cell>
          <cell r="IH934">
            <v>0</v>
          </cell>
          <cell r="II934">
            <v>0</v>
          </cell>
          <cell r="IJ934">
            <v>0</v>
          </cell>
          <cell r="IK934">
            <v>0</v>
          </cell>
          <cell r="IL934">
            <v>0</v>
          </cell>
          <cell r="IM934">
            <v>0</v>
          </cell>
          <cell r="IN934">
            <v>0</v>
          </cell>
          <cell r="IO934">
            <v>0</v>
          </cell>
          <cell r="IP934">
            <v>0</v>
          </cell>
          <cell r="IQ934">
            <v>0</v>
          </cell>
          <cell r="IR934">
            <v>0</v>
          </cell>
          <cell r="IS934">
            <v>0</v>
          </cell>
          <cell r="IT934">
            <v>0</v>
          </cell>
          <cell r="IU934">
            <v>0</v>
          </cell>
          <cell r="IV934">
            <v>0</v>
          </cell>
          <cell r="IW934">
            <v>0</v>
          </cell>
          <cell r="IX934">
            <v>0</v>
          </cell>
          <cell r="IY934">
            <v>0</v>
          </cell>
          <cell r="IZ934">
            <v>0</v>
          </cell>
          <cell r="JA934">
            <v>0</v>
          </cell>
          <cell r="JB934">
            <v>0</v>
          </cell>
          <cell r="JC934">
            <v>0</v>
          </cell>
          <cell r="JD934">
            <v>0</v>
          </cell>
          <cell r="JE934">
            <v>0</v>
          </cell>
          <cell r="JF934">
            <v>0</v>
          </cell>
          <cell r="JG934">
            <v>0</v>
          </cell>
          <cell r="JH934">
            <v>0</v>
          </cell>
          <cell r="JI934">
            <v>0</v>
          </cell>
          <cell r="JJ934">
            <v>0</v>
          </cell>
          <cell r="JK934">
            <v>0</v>
          </cell>
          <cell r="JL934">
            <v>0</v>
          </cell>
          <cell r="JM934">
            <v>0</v>
          </cell>
          <cell r="JN934">
            <v>0</v>
          </cell>
          <cell r="JO934">
            <v>0</v>
          </cell>
          <cell r="JP934">
            <v>0</v>
          </cell>
          <cell r="JQ934">
            <v>0</v>
          </cell>
        </row>
        <row r="935">
          <cell r="D935" t="str">
            <v>WD_.PC.GOE._.___.Wolverine Creek</v>
          </cell>
          <cell r="F935">
            <v>-4.8121529300000008</v>
          </cell>
          <cell r="G935">
            <v>0</v>
          </cell>
          <cell r="H935">
            <v>-0.4906991000000005</v>
          </cell>
          <cell r="I935">
            <v>0</v>
          </cell>
          <cell r="J935">
            <v>-16.847789940000013</v>
          </cell>
          <cell r="K935">
            <v>-4.6521921100000014</v>
          </cell>
          <cell r="L935">
            <v>-11.784527310000044</v>
          </cell>
          <cell r="M935">
            <v>-3.9288337699999829</v>
          </cell>
          <cell r="N935">
            <v>-3.6872020599999829</v>
          </cell>
          <cell r="O935">
            <v>0</v>
          </cell>
          <cell r="P935">
            <v>0</v>
          </cell>
          <cell r="Q935">
            <v>0</v>
          </cell>
          <cell r="R935">
            <v>-4.0190461700000002</v>
          </cell>
          <cell r="S935">
            <v>0</v>
          </cell>
          <cell r="T935">
            <v>-4.0190461700000002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  <cell r="EE935">
            <v>0</v>
          </cell>
          <cell r="EF935">
            <v>0</v>
          </cell>
          <cell r="EG935">
            <v>0</v>
          </cell>
          <cell r="EH935">
            <v>0</v>
          </cell>
          <cell r="EI935">
            <v>0</v>
          </cell>
          <cell r="EJ935">
            <v>0</v>
          </cell>
          <cell r="EK935">
            <v>0</v>
          </cell>
          <cell r="EL935">
            <v>0</v>
          </cell>
          <cell r="EM935">
            <v>0</v>
          </cell>
          <cell r="EN935">
            <v>0</v>
          </cell>
          <cell r="EO935">
            <v>0</v>
          </cell>
          <cell r="EP935">
            <v>0</v>
          </cell>
          <cell r="EQ935">
            <v>0</v>
          </cell>
          <cell r="ER935">
            <v>0</v>
          </cell>
          <cell r="ES935">
            <v>0</v>
          </cell>
          <cell r="ET935">
            <v>0</v>
          </cell>
          <cell r="EU935">
            <v>0</v>
          </cell>
          <cell r="EV935">
            <v>0</v>
          </cell>
          <cell r="EW935">
            <v>0</v>
          </cell>
          <cell r="EX935">
            <v>0</v>
          </cell>
          <cell r="EY935">
            <v>0</v>
          </cell>
          <cell r="EZ935">
            <v>0</v>
          </cell>
          <cell r="FA935">
            <v>0</v>
          </cell>
          <cell r="FB935">
            <v>0</v>
          </cell>
          <cell r="FC935">
            <v>0</v>
          </cell>
          <cell r="FD935">
            <v>0</v>
          </cell>
          <cell r="FE935">
            <v>0</v>
          </cell>
          <cell r="FF935">
            <v>0</v>
          </cell>
          <cell r="FG935">
            <v>0</v>
          </cell>
          <cell r="FH935">
            <v>0</v>
          </cell>
          <cell r="FI935">
            <v>0</v>
          </cell>
          <cell r="FJ935">
            <v>0</v>
          </cell>
          <cell r="FK935">
            <v>0</v>
          </cell>
          <cell r="FL935">
            <v>0</v>
          </cell>
          <cell r="FM935">
            <v>0</v>
          </cell>
          <cell r="FN935">
            <v>0</v>
          </cell>
          <cell r="FO935">
            <v>0</v>
          </cell>
          <cell r="FP935">
            <v>0</v>
          </cell>
          <cell r="FQ935">
            <v>0</v>
          </cell>
          <cell r="FR935">
            <v>0</v>
          </cell>
          <cell r="FS935">
            <v>0</v>
          </cell>
          <cell r="FT935">
            <v>0</v>
          </cell>
          <cell r="FU935">
            <v>0</v>
          </cell>
          <cell r="FV935">
            <v>0</v>
          </cell>
          <cell r="FW935">
            <v>0</v>
          </cell>
          <cell r="FX935">
            <v>0</v>
          </cell>
          <cell r="FY935">
            <v>0</v>
          </cell>
          <cell r="FZ935">
            <v>0</v>
          </cell>
          <cell r="GA935">
            <v>0</v>
          </cell>
          <cell r="GB935">
            <v>0</v>
          </cell>
          <cell r="GC935">
            <v>0</v>
          </cell>
          <cell r="GD935">
            <v>0</v>
          </cell>
          <cell r="GE935">
            <v>0</v>
          </cell>
          <cell r="GF935">
            <v>0</v>
          </cell>
          <cell r="GG935">
            <v>0</v>
          </cell>
          <cell r="GH935">
            <v>0</v>
          </cell>
          <cell r="GI935">
            <v>0</v>
          </cell>
          <cell r="GJ935">
            <v>0</v>
          </cell>
          <cell r="GK935">
            <v>0</v>
          </cell>
          <cell r="GL935">
            <v>0</v>
          </cell>
          <cell r="GM935">
            <v>0</v>
          </cell>
          <cell r="GN935">
            <v>0</v>
          </cell>
          <cell r="GO935">
            <v>0</v>
          </cell>
          <cell r="GP935">
            <v>0</v>
          </cell>
          <cell r="GQ935">
            <v>0</v>
          </cell>
          <cell r="GR935">
            <v>0</v>
          </cell>
          <cell r="GS935">
            <v>0</v>
          </cell>
          <cell r="GT935">
            <v>0</v>
          </cell>
          <cell r="GU935">
            <v>0</v>
          </cell>
          <cell r="GV935">
            <v>0</v>
          </cell>
          <cell r="GW935">
            <v>0</v>
          </cell>
          <cell r="GX935">
            <v>0</v>
          </cell>
          <cell r="GY935">
            <v>0</v>
          </cell>
          <cell r="GZ935">
            <v>0</v>
          </cell>
          <cell r="HA935">
            <v>0</v>
          </cell>
          <cell r="HB935">
            <v>0</v>
          </cell>
          <cell r="HC935">
            <v>0</v>
          </cell>
          <cell r="HD935">
            <v>0</v>
          </cell>
          <cell r="HE935">
            <v>0</v>
          </cell>
          <cell r="HF935">
            <v>0</v>
          </cell>
          <cell r="HG935">
            <v>0</v>
          </cell>
          <cell r="HH935">
            <v>0</v>
          </cell>
          <cell r="HI935">
            <v>0</v>
          </cell>
          <cell r="HJ935">
            <v>0</v>
          </cell>
          <cell r="HK935">
            <v>0</v>
          </cell>
          <cell r="HL935">
            <v>0</v>
          </cell>
          <cell r="HM935">
            <v>0</v>
          </cell>
          <cell r="HN935">
            <v>0</v>
          </cell>
          <cell r="HO935">
            <v>0</v>
          </cell>
          <cell r="HP935">
            <v>0</v>
          </cell>
          <cell r="HQ935">
            <v>0</v>
          </cell>
          <cell r="HR935">
            <v>0</v>
          </cell>
          <cell r="HS935">
            <v>0</v>
          </cell>
          <cell r="HT935">
            <v>0</v>
          </cell>
          <cell r="HU935">
            <v>0</v>
          </cell>
          <cell r="HV935">
            <v>0</v>
          </cell>
          <cell r="HW935">
            <v>0</v>
          </cell>
          <cell r="HX935">
            <v>0</v>
          </cell>
          <cell r="HY935">
            <v>0</v>
          </cell>
          <cell r="HZ935">
            <v>0</v>
          </cell>
          <cell r="IA935">
            <v>0</v>
          </cell>
          <cell r="IB935">
            <v>0</v>
          </cell>
          <cell r="IC935">
            <v>0</v>
          </cell>
          <cell r="ID935">
            <v>0</v>
          </cell>
          <cell r="IE935">
            <v>0</v>
          </cell>
          <cell r="IF935">
            <v>0</v>
          </cell>
          <cell r="IG935">
            <v>0</v>
          </cell>
          <cell r="IH935">
            <v>0</v>
          </cell>
          <cell r="II935">
            <v>0</v>
          </cell>
          <cell r="IJ935">
            <v>0</v>
          </cell>
          <cell r="IK935">
            <v>0</v>
          </cell>
          <cell r="IL935">
            <v>0</v>
          </cell>
          <cell r="IM935">
            <v>0</v>
          </cell>
          <cell r="IN935">
            <v>0</v>
          </cell>
          <cell r="IO935">
            <v>0</v>
          </cell>
          <cell r="IP935">
            <v>0</v>
          </cell>
          <cell r="IQ935">
            <v>0</v>
          </cell>
          <cell r="IR935">
            <v>0</v>
          </cell>
          <cell r="IS935">
            <v>0</v>
          </cell>
          <cell r="IT935">
            <v>0</v>
          </cell>
          <cell r="IU935">
            <v>0</v>
          </cell>
          <cell r="IV935">
            <v>0</v>
          </cell>
          <cell r="IW935">
            <v>0</v>
          </cell>
          <cell r="IX935">
            <v>0</v>
          </cell>
          <cell r="IY935">
            <v>0</v>
          </cell>
          <cell r="IZ935">
            <v>0</v>
          </cell>
          <cell r="JA935">
            <v>0</v>
          </cell>
          <cell r="JB935">
            <v>0</v>
          </cell>
          <cell r="JC935">
            <v>0</v>
          </cell>
          <cell r="JD935">
            <v>0</v>
          </cell>
          <cell r="JE935">
            <v>0</v>
          </cell>
          <cell r="JF935">
            <v>0</v>
          </cell>
          <cell r="JG935">
            <v>0</v>
          </cell>
          <cell r="JH935">
            <v>0</v>
          </cell>
          <cell r="JI935">
            <v>0</v>
          </cell>
          <cell r="JJ935">
            <v>0</v>
          </cell>
          <cell r="JK935">
            <v>0</v>
          </cell>
          <cell r="JL935">
            <v>0</v>
          </cell>
          <cell r="JM935">
            <v>0</v>
          </cell>
          <cell r="JN935">
            <v>0</v>
          </cell>
          <cell r="JO935">
            <v>0</v>
          </cell>
          <cell r="JP935">
            <v>0</v>
          </cell>
          <cell r="JQ935">
            <v>0</v>
          </cell>
        </row>
        <row r="936">
          <cell r="D936" t="str">
            <v>WD_.PC.WYE._.___.Anticline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  <cell r="EE936">
            <v>-3592.3314629700617</v>
          </cell>
          <cell r="EF936">
            <v>-417.50788928000111</v>
          </cell>
          <cell r="EG936">
            <v>-1428.3778546500016</v>
          </cell>
          <cell r="EH936">
            <v>-63.782399090001491</v>
          </cell>
          <cell r="EI936">
            <v>-292.13745876999928</v>
          </cell>
          <cell r="EJ936">
            <v>-470.99247489000481</v>
          </cell>
          <cell r="EK936">
            <v>-471.24570440999742</v>
          </cell>
          <cell r="EL936">
            <v>-143.15345365999747</v>
          </cell>
          <cell r="EM936">
            <v>111.41811889000383</v>
          </cell>
          <cell r="EN936">
            <v>141.69041440000183</v>
          </cell>
          <cell r="EO936">
            <v>-457.68965878000381</v>
          </cell>
          <cell r="EP936">
            <v>-53.587887680001586</v>
          </cell>
          <cell r="EQ936">
            <v>-46.965215050011466</v>
          </cell>
          <cell r="ER936">
            <v>-2692.4121432500251</v>
          </cell>
          <cell r="ES936">
            <v>-282.83261306999339</v>
          </cell>
          <cell r="ET936">
            <v>-219.68277125000168</v>
          </cell>
          <cell r="EU936">
            <v>-156.11129036999955</v>
          </cell>
          <cell r="EV936">
            <v>-647.39888472999519</v>
          </cell>
          <cell r="EW936">
            <v>-580.69137874999979</v>
          </cell>
          <cell r="EX936">
            <v>-14.725624360002257</v>
          </cell>
          <cell r="EY936">
            <v>-45.55857782000021</v>
          </cell>
          <cell r="EZ936">
            <v>90.798103289998835</v>
          </cell>
          <cell r="FA936">
            <v>-553.65151476000028</v>
          </cell>
          <cell r="FB936">
            <v>109.17587977000949</v>
          </cell>
          <cell r="FC936">
            <v>-204.20413126999483</v>
          </cell>
          <cell r="FD936">
            <v>-187.52933993000624</v>
          </cell>
          <cell r="FE936">
            <v>-3294.9396457799885</v>
          </cell>
          <cell r="FF936">
            <v>-415.86115584000072</v>
          </cell>
          <cell r="FG936">
            <v>-56.918019819997426</v>
          </cell>
          <cell r="FH936">
            <v>-25.539820430003601</v>
          </cell>
          <cell r="FI936">
            <v>-188.54816207999829</v>
          </cell>
          <cell r="FJ936">
            <v>-507.84107801000027</v>
          </cell>
          <cell r="FK936">
            <v>-883.51106696000352</v>
          </cell>
          <cell r="FL936">
            <v>-147.60113248999915</v>
          </cell>
          <cell r="FM936">
            <v>-35.506341570002405</v>
          </cell>
          <cell r="FN936">
            <v>-45.116265409997141</v>
          </cell>
          <cell r="FO936">
            <v>-524.86678101000507</v>
          </cell>
          <cell r="FP936">
            <v>-307.37223165999603</v>
          </cell>
          <cell r="FQ936">
            <v>-156.25759049999033</v>
          </cell>
          <cell r="FR936">
            <v>-3054.1140592199808</v>
          </cell>
          <cell r="FS936">
            <v>-83.958531820004282</v>
          </cell>
          <cell r="FT936">
            <v>-255.35418551999828</v>
          </cell>
          <cell r="FU936">
            <v>-150.40278705999845</v>
          </cell>
          <cell r="FV936">
            <v>-404.2844629600022</v>
          </cell>
          <cell r="FW936">
            <v>-541.35680287000469</v>
          </cell>
          <cell r="FX936">
            <v>-985.08869422000134</v>
          </cell>
          <cell r="FY936">
            <v>38.622537669994927</v>
          </cell>
          <cell r="FZ936">
            <v>-150.68351337999411</v>
          </cell>
          <cell r="GA936">
            <v>7.2975384999972448</v>
          </cell>
          <cell r="GB936">
            <v>-294.22273946999485</v>
          </cell>
          <cell r="GC936">
            <v>-35.48685027999818</v>
          </cell>
          <cell r="GD936">
            <v>-199.19556780999847</v>
          </cell>
          <cell r="GE936">
            <v>-4245.0968061700405</v>
          </cell>
          <cell r="GF936">
            <v>-874.44107333999273</v>
          </cell>
          <cell r="GG936">
            <v>-90.975719319998461</v>
          </cell>
          <cell r="GH936">
            <v>-500.96227437999914</v>
          </cell>
          <cell r="GI936">
            <v>-302.39857795999887</v>
          </cell>
          <cell r="GJ936">
            <v>-495.90916265000124</v>
          </cell>
          <cell r="GK936">
            <v>-1429.9072764000011</v>
          </cell>
          <cell r="GL936">
            <v>253.48564386999715</v>
          </cell>
          <cell r="GM936">
            <v>-46.00622065999778</v>
          </cell>
          <cell r="GN936">
            <v>-151.73660193999967</v>
          </cell>
          <cell r="GO936">
            <v>-936.99014730998897</v>
          </cell>
          <cell r="GP936">
            <v>99.060546259999683</v>
          </cell>
          <cell r="GQ936">
            <v>231.68405766000069</v>
          </cell>
          <cell r="GR936">
            <v>-382.9351443600026</v>
          </cell>
          <cell r="GS936">
            <v>86.224917330000608</v>
          </cell>
          <cell r="GT936">
            <v>1428.7157209900015</v>
          </cell>
          <cell r="GU936">
            <v>-38.631604449999941</v>
          </cell>
          <cell r="GV936">
            <v>-735.60920643000463</v>
          </cell>
          <cell r="GW936">
            <v>-631.15406951999648</v>
          </cell>
          <cell r="GX936">
            <v>-335.58886220999557</v>
          </cell>
          <cell r="GY936">
            <v>-21.304683239995938</v>
          </cell>
          <cell r="GZ936">
            <v>-36.14474452000286</v>
          </cell>
          <cell r="HA936">
            <v>-67.468618499999138</v>
          </cell>
          <cell r="HB936">
            <v>-51.632510100003856</v>
          </cell>
          <cell r="HC936">
            <v>-50.250000000003638</v>
          </cell>
          <cell r="HD936">
            <v>69.908516290008265</v>
          </cell>
          <cell r="HE936">
            <v>-1315.6529850400402</v>
          </cell>
          <cell r="HF936">
            <v>-71.32369946000108</v>
          </cell>
          <cell r="HG936">
            <v>-45.377300710006239</v>
          </cell>
          <cell r="HH936">
            <v>43.4579635099999</v>
          </cell>
          <cell r="HI936">
            <v>-501.7036011199998</v>
          </cell>
          <cell r="HJ936">
            <v>-450.42082838000169</v>
          </cell>
          <cell r="HK936">
            <v>174.59332066000206</v>
          </cell>
          <cell r="HL936">
            <v>-94.529458070002875</v>
          </cell>
          <cell r="HM936">
            <v>0</v>
          </cell>
          <cell r="HN936">
            <v>-191.22867184999996</v>
          </cell>
          <cell r="HO936">
            <v>-241.50056824000058</v>
          </cell>
          <cell r="HP936">
            <v>-56.409900900001958</v>
          </cell>
          <cell r="HQ936">
            <v>118.78975951999746</v>
          </cell>
          <cell r="HR936">
            <v>-691.91357154998695</v>
          </cell>
          <cell r="HS936">
            <v>100.5</v>
          </cell>
          <cell r="HT936">
            <v>-12.021740469997894</v>
          </cell>
          <cell r="HU936">
            <v>-354.8016069899968</v>
          </cell>
          <cell r="HV936">
            <v>-14.252100180001435</v>
          </cell>
          <cell r="HW936">
            <v>-222.78685500000211</v>
          </cell>
          <cell r="HX936">
            <v>-217.85732063999967</v>
          </cell>
          <cell r="HY936">
            <v>0</v>
          </cell>
          <cell r="HZ936">
            <v>0</v>
          </cell>
          <cell r="IA936">
            <v>0</v>
          </cell>
          <cell r="IB936">
            <v>0</v>
          </cell>
          <cell r="IC936">
            <v>0</v>
          </cell>
          <cell r="ID936">
            <v>29.306051730003674</v>
          </cell>
          <cell r="IE936">
            <v>-138.54145065997727</v>
          </cell>
          <cell r="IF936">
            <v>0</v>
          </cell>
          <cell r="IG936">
            <v>-156.43537730999742</v>
          </cell>
          <cell r="IH936">
            <v>-132.21104721000302</v>
          </cell>
          <cell r="II936">
            <v>270.49460388999796</v>
          </cell>
          <cell r="IJ936">
            <v>-19.974993690000701</v>
          </cell>
          <cell r="IK936">
            <v>-100.4146363400032</v>
          </cell>
          <cell r="IL936">
            <v>0</v>
          </cell>
          <cell r="IM936">
            <v>0</v>
          </cell>
          <cell r="IN936">
            <v>0</v>
          </cell>
          <cell r="IO936">
            <v>0</v>
          </cell>
          <cell r="IP936">
            <v>0</v>
          </cell>
          <cell r="IQ936">
            <v>0</v>
          </cell>
          <cell r="IR936">
            <v>86.400670299946796</v>
          </cell>
          <cell r="IS936">
            <v>0</v>
          </cell>
          <cell r="IT936">
            <v>192.97238158999971</v>
          </cell>
          <cell r="IU936">
            <v>-214.08442010000545</v>
          </cell>
          <cell r="IV936">
            <v>-210.13225319999765</v>
          </cell>
          <cell r="IW936">
            <v>318.09206643000289</v>
          </cell>
          <cell r="IX936">
            <v>-0.44710441999632167</v>
          </cell>
          <cell r="IY936">
            <v>0</v>
          </cell>
          <cell r="IZ936">
            <v>0</v>
          </cell>
          <cell r="JA936">
            <v>0</v>
          </cell>
          <cell r="JB936">
            <v>0</v>
          </cell>
          <cell r="JC936">
            <v>0</v>
          </cell>
          <cell r="JD936">
            <v>0</v>
          </cell>
          <cell r="JE936">
            <v>43.842789050017018</v>
          </cell>
          <cell r="JF936">
            <v>0</v>
          </cell>
          <cell r="JG936">
            <v>365.30589151000459</v>
          </cell>
          <cell r="JH936">
            <v>-443.05322314000296</v>
          </cell>
          <cell r="JI936">
            <v>-98.177593620002881</v>
          </cell>
          <cell r="JJ936">
            <v>16.973223800003325</v>
          </cell>
          <cell r="JK936">
            <v>202.79449050000039</v>
          </cell>
          <cell r="JL936">
            <v>0</v>
          </cell>
          <cell r="JM936">
            <v>0</v>
          </cell>
          <cell r="JN936">
            <v>0</v>
          </cell>
          <cell r="JO936">
            <v>0</v>
          </cell>
          <cell r="JP936">
            <v>0</v>
          </cell>
          <cell r="JQ936">
            <v>0</v>
          </cell>
        </row>
        <row r="937">
          <cell r="D937" t="str">
            <v>WD_.PC.WYE._.___.Boswell_Springs</v>
          </cell>
          <cell r="F937">
            <v>-95.669884430011734</v>
          </cell>
          <cell r="G937">
            <v>-150.74713703998714</v>
          </cell>
          <cell r="H937">
            <v>-122.16926128997875</v>
          </cell>
          <cell r="I937">
            <v>9.2501261700017494</v>
          </cell>
          <cell r="J937">
            <v>-42.133226819998526</v>
          </cell>
          <cell r="K937">
            <v>0</v>
          </cell>
          <cell r="L937">
            <v>0</v>
          </cell>
          <cell r="M937">
            <v>-5.6760280199996487</v>
          </cell>
          <cell r="N937">
            <v>-147.82607108000229</v>
          </cell>
          <cell r="O937">
            <v>-1191.4328972900112</v>
          </cell>
          <cell r="P937">
            <v>-183.19593195999914</v>
          </cell>
          <cell r="Q937">
            <v>-857.45829018003133</v>
          </cell>
          <cell r="R937">
            <v>-2056.303487719968</v>
          </cell>
          <cell r="S937">
            <v>-304.18569625003147</v>
          </cell>
          <cell r="T937">
            <v>-697.97263039999234</v>
          </cell>
          <cell r="U937">
            <v>234.15101368998876</v>
          </cell>
          <cell r="V937">
            <v>-775.24288722999336</v>
          </cell>
          <cell r="W937">
            <v>-174.58647397999448</v>
          </cell>
          <cell r="X937">
            <v>108.92980099000852</v>
          </cell>
          <cell r="Y937">
            <v>0</v>
          </cell>
          <cell r="Z937">
            <v>0</v>
          </cell>
          <cell r="AA937">
            <v>-149.326096650002</v>
          </cell>
          <cell r="AB937">
            <v>-376.41685019999568</v>
          </cell>
          <cell r="AC937">
            <v>0</v>
          </cell>
          <cell r="AD937">
            <v>78.346332310014986</v>
          </cell>
          <cell r="AE937">
            <v>177.35826207022183</v>
          </cell>
          <cell r="AF937">
            <v>27.687339730007807</v>
          </cell>
          <cell r="AG937">
            <v>-0.58860392000497086</v>
          </cell>
          <cell r="AH937">
            <v>86.031166860018857</v>
          </cell>
          <cell r="AI937">
            <v>-64.521020929998485</v>
          </cell>
          <cell r="AJ937">
            <v>0</v>
          </cell>
          <cell r="AK937">
            <v>134.87875135999639</v>
          </cell>
          <cell r="AL937">
            <v>0</v>
          </cell>
          <cell r="AM937">
            <v>0</v>
          </cell>
          <cell r="AN937">
            <v>0</v>
          </cell>
          <cell r="AO937">
            <v>29.19170866002969</v>
          </cell>
          <cell r="AP937">
            <v>0</v>
          </cell>
          <cell r="AQ937">
            <v>-35.321079690009356</v>
          </cell>
          <cell r="AR937">
            <v>346.32795625017025</v>
          </cell>
          <cell r="AS937">
            <v>142.41536904999521</v>
          </cell>
          <cell r="AT937">
            <v>222.58452412999759</v>
          </cell>
          <cell r="AU937">
            <v>31.618660280000768</v>
          </cell>
          <cell r="AV937">
            <v>-114.31838485998742</v>
          </cell>
          <cell r="AW937">
            <v>129.7864347799914</v>
          </cell>
          <cell r="AX937">
            <v>-54.296942510001827</v>
          </cell>
          <cell r="AY937">
            <v>0</v>
          </cell>
          <cell r="AZ937">
            <v>0</v>
          </cell>
          <cell r="BA937">
            <v>0</v>
          </cell>
          <cell r="BB937">
            <v>-42.521729500003858</v>
          </cell>
          <cell r="BC937">
            <v>0</v>
          </cell>
          <cell r="BD937">
            <v>31.060024880003766</v>
          </cell>
          <cell r="BE937">
            <v>-360.03604735003319</v>
          </cell>
          <cell r="BF937">
            <v>-62.391255350012216</v>
          </cell>
          <cell r="BG937">
            <v>-22.946405909999157</v>
          </cell>
          <cell r="BH937">
            <v>-51.590062919989577</v>
          </cell>
          <cell r="BI937">
            <v>-136.21056524000596</v>
          </cell>
          <cell r="BJ937">
            <v>0</v>
          </cell>
          <cell r="BK937">
            <v>-59.744694130007701</v>
          </cell>
          <cell r="BL937">
            <v>0</v>
          </cell>
          <cell r="BM937">
            <v>0</v>
          </cell>
          <cell r="BN937">
            <v>0</v>
          </cell>
          <cell r="BO937">
            <v>-32.197571060009068</v>
          </cell>
          <cell r="BP937">
            <v>0</v>
          </cell>
          <cell r="BQ937">
            <v>5.0445072599832201</v>
          </cell>
          <cell r="BR937">
            <v>120.39725181006361</v>
          </cell>
          <cell r="BS937">
            <v>0</v>
          </cell>
          <cell r="BT937">
            <v>237.95834877000016</v>
          </cell>
          <cell r="BU937">
            <v>-82.796374570010812</v>
          </cell>
          <cell r="BV937">
            <v>90.406932680009049</v>
          </cell>
          <cell r="BW937">
            <v>-130.51818960999663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-3.5543879988836125E-2</v>
          </cell>
          <cell r="CC937">
            <v>5.3820784200070193</v>
          </cell>
          <cell r="CD937">
            <v>0</v>
          </cell>
          <cell r="CE937">
            <v>-979.97171433002222</v>
          </cell>
          <cell r="CF937">
            <v>0</v>
          </cell>
          <cell r="CG937">
            <v>-52.199455460009631</v>
          </cell>
          <cell r="CH937">
            <v>-517.15386045999185</v>
          </cell>
          <cell r="CI937">
            <v>-25.866603649999888</v>
          </cell>
          <cell r="CJ937">
            <v>-320.68054425000446</v>
          </cell>
          <cell r="CK937">
            <v>1.4483275400052662</v>
          </cell>
          <cell r="CL937">
            <v>0</v>
          </cell>
          <cell r="CM937">
            <v>0</v>
          </cell>
          <cell r="CN937">
            <v>0</v>
          </cell>
          <cell r="CO937">
            <v>-65.519578050007112</v>
          </cell>
          <cell r="CP937">
            <v>0</v>
          </cell>
          <cell r="CQ937">
            <v>0</v>
          </cell>
          <cell r="CR937">
            <v>-2222.533268480096</v>
          </cell>
          <cell r="CS937">
            <v>0</v>
          </cell>
          <cell r="CT937">
            <v>0</v>
          </cell>
          <cell r="CU937">
            <v>-722.93451787999948</v>
          </cell>
          <cell r="CV937">
            <v>-454.31474436000281</v>
          </cell>
          <cell r="CW937">
            <v>-1121.1328647699993</v>
          </cell>
          <cell r="CX937">
            <v>75.848858530014695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-2192.3714902498759</v>
          </cell>
          <cell r="DF937">
            <v>0</v>
          </cell>
          <cell r="DG937">
            <v>0</v>
          </cell>
          <cell r="DH937">
            <v>-674.96494374002214</v>
          </cell>
          <cell r="DI937">
            <v>-466.7433308000036</v>
          </cell>
          <cell r="DJ937">
            <v>-648.72063684000022</v>
          </cell>
          <cell r="DK937">
            <v>-432.11864405999222</v>
          </cell>
          <cell r="DL937">
            <v>0</v>
          </cell>
          <cell r="DM937">
            <v>30.17606519000401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-3101.4184209299274</v>
          </cell>
          <cell r="DS937">
            <v>0</v>
          </cell>
          <cell r="DT937">
            <v>0</v>
          </cell>
          <cell r="DU937">
            <v>59.518079350018525</v>
          </cell>
          <cell r="DV937">
            <v>-1487.2790967199835</v>
          </cell>
          <cell r="DW937">
            <v>-486.79506265999225</v>
          </cell>
          <cell r="DX937">
            <v>-1168.2797750599857</v>
          </cell>
          <cell r="DY937">
            <v>0</v>
          </cell>
          <cell r="DZ937">
            <v>0</v>
          </cell>
          <cell r="EA937">
            <v>0</v>
          </cell>
          <cell r="EB937">
            <v>-18.582565840013558</v>
          </cell>
          <cell r="EC937">
            <v>0</v>
          </cell>
          <cell r="ED937">
            <v>0</v>
          </cell>
          <cell r="EE937">
            <v>-6942.4087229399011</v>
          </cell>
          <cell r="EF937">
            <v>2003.6012423500069</v>
          </cell>
          <cell r="EG937">
            <v>-3187.8508255399938</v>
          </cell>
          <cell r="EH937">
            <v>-636.93061499000032</v>
          </cell>
          <cell r="EI937">
            <v>-1213.5201229299855</v>
          </cell>
          <cell r="EJ937">
            <v>-870.70808372000101</v>
          </cell>
          <cell r="EK937">
            <v>-1213.343208930004</v>
          </cell>
          <cell r="EL937">
            <v>638.4388784699986</v>
          </cell>
          <cell r="EM937">
            <v>-481.46868841999822</v>
          </cell>
          <cell r="EN937">
            <v>-295.94183725999756</v>
          </cell>
          <cell r="EO937">
            <v>-1657.3606304200075</v>
          </cell>
          <cell r="EP937">
            <v>-99.567419569997583</v>
          </cell>
          <cell r="EQ937">
            <v>72.242588020002586</v>
          </cell>
          <cell r="ER937">
            <v>-6559.5647891600383</v>
          </cell>
          <cell r="ES937">
            <v>188.92934796999907</v>
          </cell>
          <cell r="ET937">
            <v>-829.85684923001099</v>
          </cell>
          <cell r="EU937">
            <v>-135.66586780999933</v>
          </cell>
          <cell r="EV937">
            <v>-874.41386177000822</v>
          </cell>
          <cell r="EW937">
            <v>-849.58554282999467</v>
          </cell>
          <cell r="EX937">
            <v>-173.13209762999031</v>
          </cell>
          <cell r="EY937">
            <v>-367.40807354000572</v>
          </cell>
          <cell r="EZ937">
            <v>-930.49168931000895</v>
          </cell>
          <cell r="FA937">
            <v>-1072.7305629999973</v>
          </cell>
          <cell r="FB937">
            <v>-1914.5881971000199</v>
          </cell>
          <cell r="FC937">
            <v>415.14430055000412</v>
          </cell>
          <cell r="FD937">
            <v>-15.765695460009738</v>
          </cell>
          <cell r="FE937">
            <v>-10494.166968169971</v>
          </cell>
          <cell r="FF937">
            <v>-1055.99515557001</v>
          </cell>
          <cell r="FG937">
            <v>-650.91322102999402</v>
          </cell>
          <cell r="FH937">
            <v>-1281.0891494599928</v>
          </cell>
          <cell r="FI937">
            <v>-299.54131499000505</v>
          </cell>
          <cell r="FJ937">
            <v>-1045.074164359994</v>
          </cell>
          <cell r="FK937">
            <v>-2599.7317323800016</v>
          </cell>
          <cell r="FL937">
            <v>-997.69835017000878</v>
          </cell>
          <cell r="FM937">
            <v>-292.24815830999796</v>
          </cell>
          <cell r="FN937">
            <v>-179.36127464000674</v>
          </cell>
          <cell r="FO937">
            <v>-1972.8247445400048</v>
          </cell>
          <cell r="FP937">
            <v>388.12360370000533</v>
          </cell>
          <cell r="FQ937">
            <v>-507.8133064200083</v>
          </cell>
          <cell r="FR937">
            <v>-8182.7683305200189</v>
          </cell>
          <cell r="FS937">
            <v>-2067.4495509100234</v>
          </cell>
          <cell r="FT937">
            <v>-370.55199834999803</v>
          </cell>
          <cell r="FU937">
            <v>1.6668325899954652</v>
          </cell>
          <cell r="FV937">
            <v>-1017.2735878299791</v>
          </cell>
          <cell r="FW937">
            <v>-310.8925844300029</v>
          </cell>
          <cell r="FX937">
            <v>-3448.6730992900048</v>
          </cell>
          <cell r="FY937">
            <v>-259.30518957000459</v>
          </cell>
          <cell r="FZ937">
            <v>159.54493928999727</v>
          </cell>
          <cell r="GA937">
            <v>398.88650046000475</v>
          </cell>
          <cell r="GB937">
            <v>-1006.3770635400142</v>
          </cell>
          <cell r="GC937">
            <v>-439.96749010001076</v>
          </cell>
          <cell r="GD937">
            <v>177.62396116000309</v>
          </cell>
          <cell r="GE937">
            <v>-10973.232483039843</v>
          </cell>
          <cell r="GF937">
            <v>-1776.4929076400149</v>
          </cell>
          <cell r="GG937">
            <v>-1216.2890466899989</v>
          </cell>
          <cell r="GH937">
            <v>-1566.0838858300049</v>
          </cell>
          <cell r="GI937">
            <v>-1157.3489348099902</v>
          </cell>
          <cell r="GJ937">
            <v>-457.14838163999593</v>
          </cell>
          <cell r="GK937">
            <v>-1429.9300677799984</v>
          </cell>
          <cell r="GL937">
            <v>-389.74796449999849</v>
          </cell>
          <cell r="GM937">
            <v>-136.60841644000175</v>
          </cell>
          <cell r="GN937">
            <v>-337.2378864300008</v>
          </cell>
          <cell r="GO937">
            <v>-2197.2908656499785</v>
          </cell>
          <cell r="GP937">
            <v>104.40249790999223</v>
          </cell>
          <cell r="GQ937">
            <v>-413.45662353998341</v>
          </cell>
          <cell r="GR937">
            <v>-4933.0869326398242</v>
          </cell>
          <cell r="GS937">
            <v>57.773644359986065</v>
          </cell>
          <cell r="GT937">
            <v>-1703.2242736799963</v>
          </cell>
          <cell r="GU937">
            <v>-89.291016279996256</v>
          </cell>
          <cell r="GV937">
            <v>-2083.2467098799971</v>
          </cell>
          <cell r="GW937">
            <v>-623.45889658999658</v>
          </cell>
          <cell r="GX937">
            <v>-991.91612113999872</v>
          </cell>
          <cell r="GY937">
            <v>39.538314459998219</v>
          </cell>
          <cell r="GZ937">
            <v>0</v>
          </cell>
          <cell r="HA937">
            <v>-30.990722339996864</v>
          </cell>
          <cell r="HB937">
            <v>549.66888862999622</v>
          </cell>
          <cell r="HC937">
            <v>-293.2201340199972</v>
          </cell>
          <cell r="HD937">
            <v>235.28009384000325</v>
          </cell>
          <cell r="HE937">
            <v>-2770.659444650053</v>
          </cell>
          <cell r="HF937">
            <v>84.130606019985862</v>
          </cell>
          <cell r="HG937">
            <v>-158.02541501000087</v>
          </cell>
          <cell r="HH937">
            <v>-1232.3268706100134</v>
          </cell>
          <cell r="HI937">
            <v>-1498.3359784499989</v>
          </cell>
          <cell r="HJ937">
            <v>-990.23432491000131</v>
          </cell>
          <cell r="HK937">
            <v>745.8171726300061</v>
          </cell>
          <cell r="HL937">
            <v>0</v>
          </cell>
          <cell r="HM937">
            <v>0</v>
          </cell>
          <cell r="HN937">
            <v>-80.4798559400042</v>
          </cell>
          <cell r="HO937">
            <v>245.25509031000547</v>
          </cell>
          <cell r="HP937">
            <v>-44.976251789994421</v>
          </cell>
          <cell r="HQ937">
            <v>158.51638309999544</v>
          </cell>
          <cell r="HR937">
            <v>-1163.5559317099396</v>
          </cell>
          <cell r="HS937">
            <v>3.7785075800056802</v>
          </cell>
          <cell r="HT937">
            <v>395.25844799999322</v>
          </cell>
          <cell r="HU937">
            <v>-229.94650613001431</v>
          </cell>
          <cell r="HV937">
            <v>-346.34145816000819</v>
          </cell>
          <cell r="HW937">
            <v>-605.77515893998498</v>
          </cell>
          <cell r="HX937">
            <v>-540.52976406001108</v>
          </cell>
          <cell r="HY937">
            <v>0</v>
          </cell>
          <cell r="HZ937">
            <v>0</v>
          </cell>
          <cell r="IA937">
            <v>0</v>
          </cell>
          <cell r="IB937">
            <v>0</v>
          </cell>
          <cell r="IC937">
            <v>0</v>
          </cell>
          <cell r="ID937">
            <v>160.00000000001455</v>
          </cell>
          <cell r="IE937">
            <v>-2163.6605622300413</v>
          </cell>
          <cell r="IF937">
            <v>-37.567157679994125</v>
          </cell>
          <cell r="IG937">
            <v>397.2667678000289</v>
          </cell>
          <cell r="IH937">
            <v>-1709.207115799989</v>
          </cell>
          <cell r="II937">
            <v>390.94488405999437</v>
          </cell>
          <cell r="IJ937">
            <v>-872.91648288999568</v>
          </cell>
          <cell r="IK937">
            <v>-457.90812427999481</v>
          </cell>
          <cell r="IL937">
            <v>0</v>
          </cell>
          <cell r="IM937">
            <v>0</v>
          </cell>
          <cell r="IN937">
            <v>0</v>
          </cell>
          <cell r="IO937">
            <v>0</v>
          </cell>
          <cell r="IP937">
            <v>0</v>
          </cell>
          <cell r="IQ937">
            <v>125.72666656000365</v>
          </cell>
          <cell r="IR937">
            <v>415.37247860000934</v>
          </cell>
          <cell r="IS937">
            <v>0</v>
          </cell>
          <cell r="IT937">
            <v>-621.35319277000963</v>
          </cell>
          <cell r="IU937">
            <v>-127.63846733001992</v>
          </cell>
          <cell r="IV937">
            <v>-838.11280219999753</v>
          </cell>
          <cell r="IW937">
            <v>848.2430726599996</v>
          </cell>
          <cell r="IX937">
            <v>1154.2338682400004</v>
          </cell>
          <cell r="IY937">
            <v>0</v>
          </cell>
          <cell r="IZ937">
            <v>0</v>
          </cell>
          <cell r="JA937">
            <v>0</v>
          </cell>
          <cell r="JB937">
            <v>0</v>
          </cell>
          <cell r="JC937">
            <v>0</v>
          </cell>
          <cell r="JD937">
            <v>0</v>
          </cell>
          <cell r="JE937">
            <v>-583.22040865011513</v>
          </cell>
          <cell r="JF937">
            <v>0</v>
          </cell>
          <cell r="JG937">
            <v>283.15789580000273</v>
          </cell>
          <cell r="JH937">
            <v>-1058.3448092699982</v>
          </cell>
          <cell r="JI937">
            <v>-144.83708671000204</v>
          </cell>
          <cell r="JJ937">
            <v>-83.340693439997267</v>
          </cell>
          <cell r="JK937">
            <v>267.21026434999658</v>
          </cell>
          <cell r="JL937">
            <v>0</v>
          </cell>
          <cell r="JM937">
            <v>0</v>
          </cell>
          <cell r="JN937">
            <v>0</v>
          </cell>
          <cell r="JO937">
            <v>0</v>
          </cell>
          <cell r="JP937">
            <v>0</v>
          </cell>
          <cell r="JQ937">
            <v>152.93402062001405</v>
          </cell>
        </row>
        <row r="938">
          <cell r="D938" t="str">
            <v>WD_.PC.WYE._.___.Cedar Springs I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-62.230563389952295</v>
          </cell>
          <cell r="S938">
            <v>0</v>
          </cell>
          <cell r="T938">
            <v>0</v>
          </cell>
          <cell r="U938">
            <v>0</v>
          </cell>
          <cell r="V938">
            <v>-62.230563390003226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39.036538979969919</v>
          </cell>
          <cell r="BF938">
            <v>0</v>
          </cell>
          <cell r="BG938">
            <v>0</v>
          </cell>
          <cell r="BH938">
            <v>39.036538979999023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7.0170362999197096</v>
          </cell>
          <cell r="BS938">
            <v>0</v>
          </cell>
          <cell r="BT938">
            <v>0</v>
          </cell>
          <cell r="BU938">
            <v>-38.973196619997907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45.990232920012204</v>
          </cell>
          <cell r="CE938">
            <v>-3188.5545458100969</v>
          </cell>
          <cell r="CF938">
            <v>-58.117236880018027</v>
          </cell>
          <cell r="CG938">
            <v>-341.01561544999277</v>
          </cell>
          <cell r="CH938">
            <v>-51.890578059996187</v>
          </cell>
          <cell r="CI938">
            <v>-235.33818641000835</v>
          </cell>
          <cell r="CJ938">
            <v>-635.64797413999622</v>
          </cell>
          <cell r="CK938">
            <v>-280.06904117999511</v>
          </cell>
          <cell r="CL938">
            <v>196.85486896999646</v>
          </cell>
          <cell r="CM938">
            <v>-303.05430492000596</v>
          </cell>
          <cell r="CN938">
            <v>1.7892903500032844</v>
          </cell>
          <cell r="CO938">
            <v>-1355.1719446100178</v>
          </cell>
          <cell r="CP938">
            <v>33.520255339994037</v>
          </cell>
          <cell r="CQ938">
            <v>-160.41407882001658</v>
          </cell>
          <cell r="CR938">
            <v>-3969.8664537400473</v>
          </cell>
          <cell r="CS938">
            <v>-515.74675002000004</v>
          </cell>
          <cell r="CT938">
            <v>177.97706196999934</v>
          </cell>
          <cell r="CU938">
            <v>626.87205171000096</v>
          </cell>
          <cell r="CV938">
            <v>-424.86148686001252</v>
          </cell>
          <cell r="CW938">
            <v>-723.08286971000052</v>
          </cell>
          <cell r="CX938">
            <v>-1000.0022949900085</v>
          </cell>
          <cell r="CY938">
            <v>-205.84725356999843</v>
          </cell>
          <cell r="CZ938">
            <v>-158.1634368199957</v>
          </cell>
          <cell r="DA938">
            <v>-419.76095851999708</v>
          </cell>
          <cell r="DB938">
            <v>-1131.653129129998</v>
          </cell>
          <cell r="DC938">
            <v>0</v>
          </cell>
          <cell r="DD938">
            <v>-195.59738779997861</v>
          </cell>
          <cell r="DE938">
            <v>-5293.5031493200222</v>
          </cell>
          <cell r="DF938">
            <v>218.72697975000483</v>
          </cell>
          <cell r="DG938">
            <v>-445.79579935999936</v>
          </cell>
          <cell r="DH938">
            <v>-57.722415460004413</v>
          </cell>
          <cell r="DI938">
            <v>-848.51089045999834</v>
          </cell>
          <cell r="DJ938">
            <v>-284.77594871001202</v>
          </cell>
          <cell r="DK938">
            <v>-1696.0797479699977</v>
          </cell>
          <cell r="DL938">
            <v>-187.90320944000268</v>
          </cell>
          <cell r="DM938">
            <v>-413.19871166000667</v>
          </cell>
          <cell r="DN938">
            <v>-357.68499805999818</v>
          </cell>
          <cell r="DO938">
            <v>-1260.3506814200082</v>
          </cell>
          <cell r="DP938">
            <v>-0.82913384000130463</v>
          </cell>
          <cell r="DQ938">
            <v>40.621407309998176</v>
          </cell>
          <cell r="DR938">
            <v>-6882.7335798999993</v>
          </cell>
          <cell r="DS938">
            <v>373.20762837998336</v>
          </cell>
          <cell r="DT938">
            <v>5.8288253800055827</v>
          </cell>
          <cell r="DU938">
            <v>-252.69137908999983</v>
          </cell>
          <cell r="DV938">
            <v>-1274.2816476200023</v>
          </cell>
          <cell r="DW938">
            <v>-615.62349929000629</v>
          </cell>
          <cell r="DX938">
            <v>-1253.2830313700033</v>
          </cell>
          <cell r="DY938">
            <v>0</v>
          </cell>
          <cell r="DZ938">
            <v>-587.66201008999633</v>
          </cell>
          <cell r="EA938">
            <v>-678.77911276000304</v>
          </cell>
          <cell r="EB938">
            <v>-2609.1058656400055</v>
          </cell>
          <cell r="EC938">
            <v>7.7958024299950921</v>
          </cell>
          <cell r="ED938">
            <v>1.8607097700005397</v>
          </cell>
          <cell r="EE938">
            <v>-4603.3039368200116</v>
          </cell>
          <cell r="EF938">
            <v>0</v>
          </cell>
          <cell r="EG938">
            <v>-524.24878434000129</v>
          </cell>
          <cell r="EH938">
            <v>-448.71713224999985</v>
          </cell>
          <cell r="EI938">
            <v>-1089.8532945900006</v>
          </cell>
          <cell r="EJ938">
            <v>-605.12455588000012</v>
          </cell>
          <cell r="EK938">
            <v>-1164.2646267199962</v>
          </cell>
          <cell r="EL938">
            <v>145.71965365999495</v>
          </cell>
          <cell r="EM938">
            <v>-212.33130906000588</v>
          </cell>
          <cell r="EN938">
            <v>-713.86411672000031</v>
          </cell>
          <cell r="EO938">
            <v>9.3802290800085757</v>
          </cell>
          <cell r="EP938">
            <v>0</v>
          </cell>
          <cell r="EQ938">
            <v>0</v>
          </cell>
          <cell r="ER938">
            <v>-2826.6990655099507</v>
          </cell>
          <cell r="ES938">
            <v>0</v>
          </cell>
          <cell r="ET938">
            <v>-497.14494815999933</v>
          </cell>
          <cell r="EU938">
            <v>-190.14243861999421</v>
          </cell>
          <cell r="EV938">
            <v>-890.36729271999502</v>
          </cell>
          <cell r="EW938">
            <v>-332.44686458999786</v>
          </cell>
          <cell r="EX938">
            <v>-73.37650465000479</v>
          </cell>
          <cell r="EY938">
            <v>173.02686494999944</v>
          </cell>
          <cell r="EZ938">
            <v>-41.124438530008774</v>
          </cell>
          <cell r="FA938">
            <v>-461.74826819000009</v>
          </cell>
          <cell r="FB938">
            <v>-513.37517499999376</v>
          </cell>
          <cell r="FC938">
            <v>0</v>
          </cell>
          <cell r="FD938">
            <v>0</v>
          </cell>
          <cell r="FE938">
            <v>-4765.6375551500823</v>
          </cell>
          <cell r="FF938">
            <v>0</v>
          </cell>
          <cell r="FG938">
            <v>-224.3900768599924</v>
          </cell>
          <cell r="FH938">
            <v>-745.95981507999386</v>
          </cell>
          <cell r="FI938">
            <v>-1174.4099877100016</v>
          </cell>
          <cell r="FJ938">
            <v>-452.88507554001262</v>
          </cell>
          <cell r="FK938">
            <v>-783.80616792000365</v>
          </cell>
          <cell r="FL938">
            <v>-30.169894070008013</v>
          </cell>
          <cell r="FM938">
            <v>0</v>
          </cell>
          <cell r="FN938">
            <v>-192.50959866999983</v>
          </cell>
          <cell r="FO938">
            <v>-1161.5069393000158</v>
          </cell>
          <cell r="FP938">
            <v>0</v>
          </cell>
          <cell r="FQ938">
            <v>0</v>
          </cell>
          <cell r="FR938">
            <v>-2343.8320282700006</v>
          </cell>
          <cell r="FS938">
            <v>11.853240349984844</v>
          </cell>
          <cell r="FT938">
            <v>201.08614566999313</v>
          </cell>
          <cell r="FU938">
            <v>-704.70143152000674</v>
          </cell>
          <cell r="FV938">
            <v>-586.95436451000569</v>
          </cell>
          <cell r="FW938">
            <v>-1020.0403339600016</v>
          </cell>
          <cell r="FX938">
            <v>126.91978664000635</v>
          </cell>
          <cell r="FY938">
            <v>-185.90823826999986</v>
          </cell>
          <cell r="FZ938">
            <v>0</v>
          </cell>
          <cell r="GA938">
            <v>0</v>
          </cell>
          <cell r="GB938">
            <v>-186.08683267000015</v>
          </cell>
          <cell r="GC938">
            <v>0</v>
          </cell>
          <cell r="GD938">
            <v>0</v>
          </cell>
          <cell r="GE938">
            <v>-3582.7423085998744</v>
          </cell>
          <cell r="GF938">
            <v>-1.5509674500062829</v>
          </cell>
          <cell r="GG938">
            <v>-201.21943138000643</v>
          </cell>
          <cell r="GH938">
            <v>-129.77252954000141</v>
          </cell>
          <cell r="GI938">
            <v>-435.55147453000245</v>
          </cell>
          <cell r="GJ938">
            <v>-296.37989752000431</v>
          </cell>
          <cell r="GK938">
            <v>-827.02200875998824</v>
          </cell>
          <cell r="GL938">
            <v>-199.35084337000444</v>
          </cell>
          <cell r="GM938">
            <v>-189.38098685000296</v>
          </cell>
          <cell r="GN938">
            <v>-423.06409691000226</v>
          </cell>
          <cell r="GO938">
            <v>-879.45007228999748</v>
          </cell>
          <cell r="GP938">
            <v>0</v>
          </cell>
          <cell r="GQ938">
            <v>0</v>
          </cell>
          <cell r="GR938">
            <v>-2435.2313019399298</v>
          </cell>
          <cell r="GS938">
            <v>0</v>
          </cell>
          <cell r="GT938">
            <v>-399.58608870000899</v>
          </cell>
          <cell r="GU938">
            <v>-879.92909217000852</v>
          </cell>
          <cell r="GV938">
            <v>-884.7182040599946</v>
          </cell>
          <cell r="GW938">
            <v>-458.51659655999538</v>
          </cell>
          <cell r="GX938">
            <v>-11.881320450003841</v>
          </cell>
          <cell r="GY938">
            <v>0</v>
          </cell>
          <cell r="GZ938">
            <v>0</v>
          </cell>
          <cell r="HA938">
            <v>0</v>
          </cell>
          <cell r="HB938">
            <v>199.39999999999418</v>
          </cell>
          <cell r="HC938">
            <v>0</v>
          </cell>
          <cell r="HD938">
            <v>0</v>
          </cell>
          <cell r="HE938">
            <v>0</v>
          </cell>
          <cell r="HF938">
            <v>0</v>
          </cell>
          <cell r="HG938">
            <v>0</v>
          </cell>
          <cell r="HH938">
            <v>0</v>
          </cell>
          <cell r="HI938">
            <v>0</v>
          </cell>
          <cell r="HJ938">
            <v>0</v>
          </cell>
          <cell r="HK938">
            <v>0</v>
          </cell>
          <cell r="HL938">
            <v>0</v>
          </cell>
          <cell r="HM938">
            <v>0</v>
          </cell>
          <cell r="HN938">
            <v>0</v>
          </cell>
          <cell r="HO938">
            <v>0</v>
          </cell>
          <cell r="HP938">
            <v>0</v>
          </cell>
          <cell r="HQ938">
            <v>0</v>
          </cell>
          <cell r="HR938">
            <v>0</v>
          </cell>
          <cell r="HS938">
            <v>0</v>
          </cell>
          <cell r="HT938">
            <v>0</v>
          </cell>
          <cell r="HU938">
            <v>0</v>
          </cell>
          <cell r="HV938">
            <v>0</v>
          </cell>
          <cell r="HW938">
            <v>0</v>
          </cell>
          <cell r="HX938">
            <v>0</v>
          </cell>
          <cell r="HY938">
            <v>0</v>
          </cell>
          <cell r="HZ938">
            <v>0</v>
          </cell>
          <cell r="IA938">
            <v>0</v>
          </cell>
          <cell r="IB938">
            <v>0</v>
          </cell>
          <cell r="IC938">
            <v>0</v>
          </cell>
          <cell r="ID938">
            <v>0</v>
          </cell>
          <cell r="IE938">
            <v>0</v>
          </cell>
          <cell r="IF938">
            <v>0</v>
          </cell>
          <cell r="IG938">
            <v>0</v>
          </cell>
          <cell r="IH938">
            <v>0</v>
          </cell>
          <cell r="II938">
            <v>0</v>
          </cell>
          <cell r="IJ938">
            <v>0</v>
          </cell>
          <cell r="IK938">
            <v>0</v>
          </cell>
          <cell r="IL938">
            <v>0</v>
          </cell>
          <cell r="IM938">
            <v>0</v>
          </cell>
          <cell r="IN938">
            <v>0</v>
          </cell>
          <cell r="IO938">
            <v>0</v>
          </cell>
          <cell r="IP938">
            <v>0</v>
          </cell>
          <cell r="IQ938">
            <v>0</v>
          </cell>
          <cell r="IR938">
            <v>0</v>
          </cell>
          <cell r="IS938">
            <v>0</v>
          </cell>
          <cell r="IT938">
            <v>0</v>
          </cell>
          <cell r="IU938">
            <v>0</v>
          </cell>
          <cell r="IV938">
            <v>0</v>
          </cell>
          <cell r="IW938">
            <v>0</v>
          </cell>
          <cell r="IX938">
            <v>0</v>
          </cell>
          <cell r="IY938">
            <v>0</v>
          </cell>
          <cell r="IZ938">
            <v>0</v>
          </cell>
          <cell r="JA938">
            <v>0</v>
          </cell>
          <cell r="JB938">
            <v>0</v>
          </cell>
          <cell r="JC938">
            <v>0</v>
          </cell>
          <cell r="JD938">
            <v>0</v>
          </cell>
          <cell r="JE938">
            <v>0</v>
          </cell>
          <cell r="JF938">
            <v>0</v>
          </cell>
          <cell r="JG938">
            <v>0</v>
          </cell>
          <cell r="JH938">
            <v>0</v>
          </cell>
          <cell r="JI938">
            <v>0</v>
          </cell>
          <cell r="JJ938">
            <v>0</v>
          </cell>
          <cell r="JK938">
            <v>0</v>
          </cell>
          <cell r="JL938">
            <v>0</v>
          </cell>
          <cell r="JM938">
            <v>0</v>
          </cell>
          <cell r="JN938">
            <v>0</v>
          </cell>
          <cell r="JO938">
            <v>0</v>
          </cell>
          <cell r="JP938">
            <v>0</v>
          </cell>
          <cell r="JQ938">
            <v>0</v>
          </cell>
        </row>
        <row r="939">
          <cell r="D939" t="str">
            <v>WD_.PC.WYE._.___.Cedar Springs III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-65.548549829982221</v>
          </cell>
          <cell r="S939">
            <v>0</v>
          </cell>
          <cell r="T939">
            <v>0</v>
          </cell>
          <cell r="U939">
            <v>0</v>
          </cell>
          <cell r="V939">
            <v>-65.548549829996773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-33.760914459940977</v>
          </cell>
          <cell r="AF939">
            <v>0</v>
          </cell>
          <cell r="AG939">
            <v>0</v>
          </cell>
          <cell r="AH939">
            <v>-33.760914459999185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-32.167614980018698</v>
          </cell>
          <cell r="BS939">
            <v>0</v>
          </cell>
          <cell r="BT939">
            <v>0</v>
          </cell>
          <cell r="BU939">
            <v>-32.167614980004146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-788.8213936999673</v>
          </cell>
          <cell r="CF939">
            <v>-1.4517229999946721</v>
          </cell>
          <cell r="CG939">
            <v>22.649224180000601</v>
          </cell>
          <cell r="CH939">
            <v>-82.822828210006264</v>
          </cell>
          <cell r="CI939">
            <v>12.066824099998485</v>
          </cell>
          <cell r="CJ939">
            <v>-326.97241642999506</v>
          </cell>
          <cell r="CK939">
            <v>-100.76371547999952</v>
          </cell>
          <cell r="CL939">
            <v>0</v>
          </cell>
          <cell r="CM939">
            <v>-11.23373318999802</v>
          </cell>
          <cell r="CN939">
            <v>0</v>
          </cell>
          <cell r="CO939">
            <v>-319.36831979000272</v>
          </cell>
          <cell r="CP939">
            <v>19.075294120000763</v>
          </cell>
          <cell r="CQ939">
            <v>0</v>
          </cell>
          <cell r="CR939">
            <v>-2828.5215778599377</v>
          </cell>
          <cell r="CS939">
            <v>118.22135658000116</v>
          </cell>
          <cell r="CT939">
            <v>51.123786330001167</v>
          </cell>
          <cell r="CU939">
            <v>-33.488670830000046</v>
          </cell>
          <cell r="CV939">
            <v>-719.46263785000338</v>
          </cell>
          <cell r="CW939">
            <v>-330.91067590000239</v>
          </cell>
          <cell r="CX939">
            <v>-1185.4231373499933</v>
          </cell>
          <cell r="CY939">
            <v>-38.352289179994841</v>
          </cell>
          <cell r="CZ939">
            <v>0</v>
          </cell>
          <cell r="DA939">
            <v>0</v>
          </cell>
          <cell r="DB939">
            <v>-746.31797649999862</v>
          </cell>
          <cell r="DC939">
            <v>0</v>
          </cell>
          <cell r="DD939">
            <v>56.088666839998041</v>
          </cell>
          <cell r="DE939">
            <v>-2462.0111432800186</v>
          </cell>
          <cell r="DF939">
            <v>3.0295926300022984</v>
          </cell>
          <cell r="DG939">
            <v>0</v>
          </cell>
          <cell r="DH939">
            <v>-120.15796902000147</v>
          </cell>
          <cell r="DI939">
            <v>-348.46400730000096</v>
          </cell>
          <cell r="DJ939">
            <v>-314.60456710000653</v>
          </cell>
          <cell r="DK939">
            <v>-182.82154512000488</v>
          </cell>
          <cell r="DL939">
            <v>0</v>
          </cell>
          <cell r="DM939">
            <v>0</v>
          </cell>
          <cell r="DN939">
            <v>0</v>
          </cell>
          <cell r="DO939">
            <v>-1506.5861089099999</v>
          </cell>
          <cell r="DP939">
            <v>7.5934615400001348</v>
          </cell>
          <cell r="DQ939">
            <v>0</v>
          </cell>
          <cell r="DR939">
            <v>-1250.4730263300007</v>
          </cell>
          <cell r="DS939">
            <v>302.33905025000058</v>
          </cell>
          <cell r="DT939">
            <v>-432.73395389000143</v>
          </cell>
          <cell r="DU939">
            <v>-182.73891808000189</v>
          </cell>
          <cell r="DV939">
            <v>-409.34340409000288</v>
          </cell>
          <cell r="DW939">
            <v>-130.93800038000336</v>
          </cell>
          <cell r="DX939">
            <v>-261.09042506999867</v>
          </cell>
          <cell r="DY939">
            <v>0</v>
          </cell>
          <cell r="DZ939">
            <v>0</v>
          </cell>
          <cell r="EA939">
            <v>-93.551643669998157</v>
          </cell>
          <cell r="EB939">
            <v>0</v>
          </cell>
          <cell r="EC939">
            <v>0</v>
          </cell>
          <cell r="ED939">
            <v>-42.41573139999673</v>
          </cell>
          <cell r="EE939">
            <v>-857.07442188996356</v>
          </cell>
          <cell r="EF939">
            <v>133.72131443999024</v>
          </cell>
          <cell r="EG939">
            <v>-44.022358809997968</v>
          </cell>
          <cell r="EH939">
            <v>-11.568629009998403</v>
          </cell>
          <cell r="EI939">
            <v>-435.64832689999821</v>
          </cell>
          <cell r="EJ939">
            <v>-134.98791399999755</v>
          </cell>
          <cell r="EK939">
            <v>-303.76104828000098</v>
          </cell>
          <cell r="EL939">
            <v>0</v>
          </cell>
          <cell r="EM939">
            <v>-9.5146000021486543E-3</v>
          </cell>
          <cell r="EN939">
            <v>-93.551643669998157</v>
          </cell>
          <cell r="EO939">
            <v>-100</v>
          </cell>
          <cell r="EP939">
            <v>28.130475919999299</v>
          </cell>
          <cell r="EQ939">
            <v>104.62322301999666</v>
          </cell>
          <cell r="ER939">
            <v>-3418.301844409958</v>
          </cell>
          <cell r="ES939">
            <v>-410.97056448999138</v>
          </cell>
          <cell r="ET939">
            <v>-1930.2394462100019</v>
          </cell>
          <cell r="EU939">
            <v>-18.947762809999404</v>
          </cell>
          <cell r="EV939">
            <v>-500.23698938999587</v>
          </cell>
          <cell r="EW939">
            <v>-221.76076576999913</v>
          </cell>
          <cell r="EX939">
            <v>-378.36581460999696</v>
          </cell>
          <cell r="EY939">
            <v>-36.672226740000042</v>
          </cell>
          <cell r="EZ939">
            <v>29.47507809000308</v>
          </cell>
          <cell r="FA939">
            <v>2.8688443400023971</v>
          </cell>
          <cell r="FB939">
            <v>32.934288420001394</v>
          </cell>
          <cell r="FC939">
            <v>26.336213139999018</v>
          </cell>
          <cell r="FD939">
            <v>-12.722698379984649</v>
          </cell>
          <cell r="FE939">
            <v>-2553.3611524100415</v>
          </cell>
          <cell r="FF939">
            <v>-25.253792069997871</v>
          </cell>
          <cell r="FG939">
            <v>-842.35704632000488</v>
          </cell>
          <cell r="FH939">
            <v>-137.04606656000033</v>
          </cell>
          <cell r="FI939">
            <v>-673.36004192000109</v>
          </cell>
          <cell r="FJ939">
            <v>-162.91523875000348</v>
          </cell>
          <cell r="FK939">
            <v>-933.54150054999991</v>
          </cell>
          <cell r="FL939">
            <v>59.286385479997989</v>
          </cell>
          <cell r="FM939">
            <v>-8.6256049199982954</v>
          </cell>
          <cell r="FN939">
            <v>-298.30106763000367</v>
          </cell>
          <cell r="FO939">
            <v>133.12559405999855</v>
          </cell>
          <cell r="FP939">
            <v>120.45374673999322</v>
          </cell>
          <cell r="FQ939">
            <v>215.17348002999643</v>
          </cell>
          <cell r="FR939">
            <v>-1717.0885612800485</v>
          </cell>
          <cell r="FS939">
            <v>259.40657232000376</v>
          </cell>
          <cell r="FT939">
            <v>44.876164130000689</v>
          </cell>
          <cell r="FU939">
            <v>-234.94331414000408</v>
          </cell>
          <cell r="FV939">
            <v>-181.80170198000269</v>
          </cell>
          <cell r="FW939">
            <v>-560.00744462999864</v>
          </cell>
          <cell r="FX939">
            <v>-474.38988271999915</v>
          </cell>
          <cell r="FY939">
            <v>-104.27035001000331</v>
          </cell>
          <cell r="FZ939">
            <v>0</v>
          </cell>
          <cell r="GA939">
            <v>0</v>
          </cell>
          <cell r="GB939">
            <v>-635.38633925999602</v>
          </cell>
          <cell r="GC939">
            <v>50.901889569999184</v>
          </cell>
          <cell r="GD939">
            <v>118.52584544000274</v>
          </cell>
          <cell r="GE939">
            <v>-1701.773541589966</v>
          </cell>
          <cell r="GF939">
            <v>181.35324171998946</v>
          </cell>
          <cell r="GG939">
            <v>-19.08513192999817</v>
          </cell>
          <cell r="GH939">
            <v>1.5524695200037968</v>
          </cell>
          <cell r="GI939">
            <v>-192.33213065999553</v>
          </cell>
          <cell r="GJ939">
            <v>-500.16541977000088</v>
          </cell>
          <cell r="GK939">
            <v>-859.64134234000085</v>
          </cell>
          <cell r="GL939">
            <v>-163.43596853000054</v>
          </cell>
          <cell r="GM939">
            <v>-139.93622600000162</v>
          </cell>
          <cell r="GN939">
            <v>-54.396392200003902</v>
          </cell>
          <cell r="GO939">
            <v>-50.508837739995215</v>
          </cell>
          <cell r="GP939">
            <v>113.58697794999898</v>
          </cell>
          <cell r="GQ939">
            <v>-18.764781609992497</v>
          </cell>
          <cell r="GR939">
            <v>-4991.9301400500117</v>
          </cell>
          <cell r="GS939">
            <v>358.09402260999195</v>
          </cell>
          <cell r="GT939">
            <v>-80.214773659998173</v>
          </cell>
          <cell r="GU939">
            <v>-1051.1909196299966</v>
          </cell>
          <cell r="GV939">
            <v>-3770.1858312800032</v>
          </cell>
          <cell r="GW939">
            <v>-228.75458744999924</v>
          </cell>
          <cell r="GX939">
            <v>-523.66373433000263</v>
          </cell>
          <cell r="GY939">
            <v>0</v>
          </cell>
          <cell r="GZ939">
            <v>12.890336590000516</v>
          </cell>
          <cell r="HA939">
            <v>0</v>
          </cell>
          <cell r="HB939">
            <v>27.581935919988609</v>
          </cell>
          <cell r="HC939">
            <v>128.49731385999985</v>
          </cell>
          <cell r="HD939">
            <v>135.01609732000361</v>
          </cell>
          <cell r="HE939">
            <v>0</v>
          </cell>
          <cell r="HF939">
            <v>0</v>
          </cell>
          <cell r="HG939">
            <v>0</v>
          </cell>
          <cell r="HH939">
            <v>0</v>
          </cell>
          <cell r="HI939">
            <v>0</v>
          </cell>
          <cell r="HJ939">
            <v>0</v>
          </cell>
          <cell r="HK939">
            <v>0</v>
          </cell>
          <cell r="HL939">
            <v>0</v>
          </cell>
          <cell r="HM939">
            <v>0</v>
          </cell>
          <cell r="HN939">
            <v>0</v>
          </cell>
          <cell r="HO939">
            <v>0</v>
          </cell>
          <cell r="HP939">
            <v>0</v>
          </cell>
          <cell r="HQ939">
            <v>0</v>
          </cell>
          <cell r="HR939">
            <v>0</v>
          </cell>
          <cell r="HS939">
            <v>0</v>
          </cell>
          <cell r="HT939">
            <v>0</v>
          </cell>
          <cell r="HU939">
            <v>0</v>
          </cell>
          <cell r="HV939">
            <v>0</v>
          </cell>
          <cell r="HW939">
            <v>0</v>
          </cell>
          <cell r="HX939">
            <v>0</v>
          </cell>
          <cell r="HY939">
            <v>0</v>
          </cell>
          <cell r="HZ939">
            <v>0</v>
          </cell>
          <cell r="IA939">
            <v>0</v>
          </cell>
          <cell r="IB939">
            <v>0</v>
          </cell>
          <cell r="IC939">
            <v>0</v>
          </cell>
          <cell r="ID939">
            <v>0</v>
          </cell>
          <cell r="IE939">
            <v>0</v>
          </cell>
          <cell r="IF939">
            <v>0</v>
          </cell>
          <cell r="IG939">
            <v>0</v>
          </cell>
          <cell r="IH939">
            <v>0</v>
          </cell>
          <cell r="II939">
            <v>0</v>
          </cell>
          <cell r="IJ939">
            <v>0</v>
          </cell>
          <cell r="IK939">
            <v>0</v>
          </cell>
          <cell r="IL939">
            <v>0</v>
          </cell>
          <cell r="IM939">
            <v>0</v>
          </cell>
          <cell r="IN939">
            <v>0</v>
          </cell>
          <cell r="IO939">
            <v>0</v>
          </cell>
          <cell r="IP939">
            <v>0</v>
          </cell>
          <cell r="IQ939">
            <v>0</v>
          </cell>
          <cell r="IR939">
            <v>0</v>
          </cell>
          <cell r="IS939">
            <v>0</v>
          </cell>
          <cell r="IT939">
            <v>0</v>
          </cell>
          <cell r="IU939">
            <v>0</v>
          </cell>
          <cell r="IV939">
            <v>0</v>
          </cell>
          <cell r="IW939">
            <v>0</v>
          </cell>
          <cell r="IX939">
            <v>0</v>
          </cell>
          <cell r="IY939">
            <v>0</v>
          </cell>
          <cell r="IZ939">
            <v>0</v>
          </cell>
          <cell r="JA939">
            <v>0</v>
          </cell>
          <cell r="JB939">
            <v>0</v>
          </cell>
          <cell r="JC939">
            <v>0</v>
          </cell>
          <cell r="JD939">
            <v>0</v>
          </cell>
          <cell r="JE939">
            <v>0</v>
          </cell>
          <cell r="JF939">
            <v>0</v>
          </cell>
          <cell r="JG939">
            <v>0</v>
          </cell>
          <cell r="JH939">
            <v>0</v>
          </cell>
          <cell r="JI939">
            <v>0</v>
          </cell>
          <cell r="JJ939">
            <v>0</v>
          </cell>
          <cell r="JK939">
            <v>0</v>
          </cell>
          <cell r="JL939">
            <v>0</v>
          </cell>
          <cell r="JM939">
            <v>0</v>
          </cell>
          <cell r="JN939">
            <v>0</v>
          </cell>
          <cell r="JO939">
            <v>0</v>
          </cell>
          <cell r="JP939">
            <v>0</v>
          </cell>
          <cell r="JQ939">
            <v>0</v>
          </cell>
        </row>
        <row r="940">
          <cell r="D940" t="str">
            <v>WD_.PC.WYE._.___.Cedar Springs IV</v>
          </cell>
          <cell r="F940">
            <v>-56.275668649963336</v>
          </cell>
          <cell r="G940">
            <v>95.879827689990634</v>
          </cell>
          <cell r="H940">
            <v>-60.018632310006069</v>
          </cell>
          <cell r="I940">
            <v>-33.043393179992563</v>
          </cell>
          <cell r="J940">
            <v>-9.5269312499876833</v>
          </cell>
          <cell r="K940">
            <v>0</v>
          </cell>
          <cell r="L940">
            <v>0</v>
          </cell>
          <cell r="M940">
            <v>0</v>
          </cell>
          <cell r="N940">
            <v>-47.403089729996282</v>
          </cell>
          <cell r="O940">
            <v>-1202.8893458599632</v>
          </cell>
          <cell r="P940">
            <v>-372.95504613000958</v>
          </cell>
          <cell r="Q940">
            <v>-828.83029312995495</v>
          </cell>
          <cell r="R940">
            <v>-4620.4698917502537</v>
          </cell>
          <cell r="S940">
            <v>-691.34306777996244</v>
          </cell>
          <cell r="T940">
            <v>-215.25309536996065</v>
          </cell>
          <cell r="U940">
            <v>-1461.2628518499987</v>
          </cell>
          <cell r="V940">
            <v>-2000.1230078899971</v>
          </cell>
          <cell r="W940">
            <v>-551.16819458999089</v>
          </cell>
          <cell r="X940">
            <v>-7.9582616200059419</v>
          </cell>
          <cell r="Y940">
            <v>0</v>
          </cell>
          <cell r="Z940">
            <v>0</v>
          </cell>
          <cell r="AA940">
            <v>103.03491684999608</v>
          </cell>
          <cell r="AB940">
            <v>203.57736315997317</v>
          </cell>
          <cell r="AC940">
            <v>0</v>
          </cell>
          <cell r="AD940">
            <v>2.6307339983759448E-2</v>
          </cell>
          <cell r="AE940">
            <v>-1289.54659015988</v>
          </cell>
          <cell r="AF940">
            <v>-404.60750250000274</v>
          </cell>
          <cell r="AG940">
            <v>-175.92136974001187</v>
          </cell>
          <cell r="AH940">
            <v>-537.73542926998925</v>
          </cell>
          <cell r="AI940">
            <v>72.084506409970345</v>
          </cell>
          <cell r="AJ940">
            <v>-213.678980769997</v>
          </cell>
          <cell r="AK940">
            <v>-130.76921548000246</v>
          </cell>
          <cell r="AL940">
            <v>0</v>
          </cell>
          <cell r="AM940">
            <v>0</v>
          </cell>
          <cell r="AN940">
            <v>-2.7704647400023532</v>
          </cell>
          <cell r="AO940">
            <v>57.220659550002893</v>
          </cell>
          <cell r="AP940">
            <v>0</v>
          </cell>
          <cell r="AQ940">
            <v>46.631206379970536</v>
          </cell>
          <cell r="AR940">
            <v>-426.69480804004706</v>
          </cell>
          <cell r="AS940">
            <v>-142.41536904999521</v>
          </cell>
          <cell r="AT940">
            <v>-222.58452413999476</v>
          </cell>
          <cell r="AU940">
            <v>-17.923217179995845</v>
          </cell>
          <cell r="AV940">
            <v>59.483768349993625</v>
          </cell>
          <cell r="AW940">
            <v>-62.001375670006382</v>
          </cell>
          <cell r="AX940">
            <v>-10.194065460018464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-31.060024890000932</v>
          </cell>
          <cell r="BE940">
            <v>-96.303814520128071</v>
          </cell>
          <cell r="BF940">
            <v>53.649593400012236</v>
          </cell>
          <cell r="BG940">
            <v>33.227509049989749</v>
          </cell>
          <cell r="BH940">
            <v>-28.725818310020259</v>
          </cell>
          <cell r="BI940">
            <v>-215.90575191001699</v>
          </cell>
          <cell r="BJ940">
            <v>0</v>
          </cell>
          <cell r="BK940">
            <v>59.74469412000326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1.7059591299912427</v>
          </cell>
          <cell r="BR940">
            <v>-302.86276195012033</v>
          </cell>
          <cell r="BS940">
            <v>0</v>
          </cell>
          <cell r="BT940">
            <v>-225.51761821997934</v>
          </cell>
          <cell r="BU940">
            <v>84.738344689991209</v>
          </cell>
          <cell r="BV940">
            <v>-207.95320737002476</v>
          </cell>
          <cell r="BW940">
            <v>64.765049740002723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-18.89533078999375</v>
          </cell>
          <cell r="CD940">
            <v>0</v>
          </cell>
          <cell r="CE940">
            <v>-912.79712626989931</v>
          </cell>
          <cell r="CF940">
            <v>0</v>
          </cell>
          <cell r="CG940">
            <v>52.199455459995079</v>
          </cell>
          <cell r="CH940">
            <v>-222.82569810001587</v>
          </cell>
          <cell r="CI940">
            <v>-365.06624484999338</v>
          </cell>
          <cell r="CJ940">
            <v>-399.29210212999897</v>
          </cell>
          <cell r="CK940">
            <v>-8.7842061099945568</v>
          </cell>
          <cell r="CL940">
            <v>0</v>
          </cell>
          <cell r="CM940">
            <v>0</v>
          </cell>
          <cell r="CN940">
            <v>0</v>
          </cell>
          <cell r="CO940">
            <v>30.971669460006524</v>
          </cell>
          <cell r="CP940">
            <v>0</v>
          </cell>
          <cell r="CQ940">
            <v>0</v>
          </cell>
          <cell r="CR940">
            <v>-1713.4101343601942</v>
          </cell>
          <cell r="CS940">
            <v>0</v>
          </cell>
          <cell r="CT940">
            <v>0</v>
          </cell>
          <cell r="CU940">
            <v>-277.42318885000714</v>
          </cell>
          <cell r="CV940">
            <v>-338.72634171001846</v>
          </cell>
          <cell r="CW940">
            <v>-1026.5446878900111</v>
          </cell>
          <cell r="CX940">
            <v>-70.71591590999742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-2527.2380268299021</v>
          </cell>
          <cell r="DF940">
            <v>0</v>
          </cell>
          <cell r="DG940">
            <v>0</v>
          </cell>
          <cell r="DH940">
            <v>-861.82475087000057</v>
          </cell>
          <cell r="DI940">
            <v>-101.55660960001114</v>
          </cell>
          <cell r="DJ940">
            <v>-824.56826263999392</v>
          </cell>
          <cell r="DK940">
            <v>-739.28840371999831</v>
          </cell>
          <cell r="DL940">
            <v>0</v>
          </cell>
          <cell r="DM940">
            <v>0</v>
          </cell>
          <cell r="DN940">
            <v>0</v>
          </cell>
          <cell r="DO940">
            <v>0</v>
          </cell>
          <cell r="DP940">
            <v>0</v>
          </cell>
          <cell r="DQ940">
            <v>0</v>
          </cell>
          <cell r="DR940">
            <v>-4365.478348079836</v>
          </cell>
          <cell r="DS940">
            <v>0</v>
          </cell>
          <cell r="DT940">
            <v>0</v>
          </cell>
          <cell r="DU940">
            <v>-1152.4119287899812</v>
          </cell>
          <cell r="DV940">
            <v>-1804.6185034899827</v>
          </cell>
          <cell r="DW940">
            <v>-609.11575953001739</v>
          </cell>
          <cell r="DX940">
            <v>-832.16472893999889</v>
          </cell>
          <cell r="DY940">
            <v>0</v>
          </cell>
          <cell r="DZ940">
            <v>32.832572670005902</v>
          </cell>
          <cell r="EA940">
            <v>0</v>
          </cell>
          <cell r="EB940">
            <v>0</v>
          </cell>
          <cell r="EC940">
            <v>0</v>
          </cell>
          <cell r="ED940">
            <v>0</v>
          </cell>
          <cell r="EE940">
            <v>-13525.879166430095</v>
          </cell>
          <cell r="EF940">
            <v>-1050.3989275600034</v>
          </cell>
          <cell r="EG940">
            <v>-4575.6694012900261</v>
          </cell>
          <cell r="EH940">
            <v>-1034.4272333099943</v>
          </cell>
          <cell r="EI940">
            <v>-608.92944839999109</v>
          </cell>
          <cell r="EJ940">
            <v>-740.10041528000147</v>
          </cell>
          <cell r="EK940">
            <v>-1329.0925431900105</v>
          </cell>
          <cell r="EL940">
            <v>-12.392146209997009</v>
          </cell>
          <cell r="EM940">
            <v>-678.16174542000226</v>
          </cell>
          <cell r="EN940">
            <v>-391.34417826000572</v>
          </cell>
          <cell r="EO940">
            <v>-3292.3408103599941</v>
          </cell>
          <cell r="EP940">
            <v>10.920364429970505</v>
          </cell>
          <cell r="EQ940">
            <v>176.05731842000387</v>
          </cell>
          <cell r="ER940">
            <v>-6646.9699983898317</v>
          </cell>
          <cell r="ES940">
            <v>-172.08052798001154</v>
          </cell>
          <cell r="ET940">
            <v>-308.37268410003162</v>
          </cell>
          <cell r="EU940">
            <v>-125.54503927999758</v>
          </cell>
          <cell r="EV940">
            <v>-1869.2794845499811</v>
          </cell>
          <cell r="EW940">
            <v>-2160.1951407899978</v>
          </cell>
          <cell r="EX940">
            <v>-688.50519175999943</v>
          </cell>
          <cell r="EY940">
            <v>409.57698132000223</v>
          </cell>
          <cell r="EZ940">
            <v>-361.91242340999452</v>
          </cell>
          <cell r="FA940">
            <v>-366.62456928999745</v>
          </cell>
          <cell r="FB940">
            <v>-277.63703981999424</v>
          </cell>
          <cell r="FC940">
            <v>-317.30849631999445</v>
          </cell>
          <cell r="FD940">
            <v>-409.08638241002336</v>
          </cell>
          <cell r="FE940">
            <v>-8491.1105225998908</v>
          </cell>
          <cell r="FF940">
            <v>-1494.9548103600391</v>
          </cell>
          <cell r="FG940">
            <v>-828.09454127999197</v>
          </cell>
          <cell r="FH940">
            <v>512.5311501200049</v>
          </cell>
          <cell r="FI940">
            <v>80.443860159997712</v>
          </cell>
          <cell r="FJ940">
            <v>-1655.8859617199923</v>
          </cell>
          <cell r="FK940">
            <v>-1776.7351949000004</v>
          </cell>
          <cell r="FL940">
            <v>-363.03135530999862</v>
          </cell>
          <cell r="FM940">
            <v>-248.67880999999761</v>
          </cell>
          <cell r="FN940">
            <v>209.68367859999853</v>
          </cell>
          <cell r="FO940">
            <v>-3219.4481470500032</v>
          </cell>
          <cell r="FP940">
            <v>-387.61980377000873</v>
          </cell>
          <cell r="FQ940">
            <v>680.67941291001625</v>
          </cell>
          <cell r="FR940">
            <v>-7793.0565231099026</v>
          </cell>
          <cell r="FS940">
            <v>-197.80814332001319</v>
          </cell>
          <cell r="FT940">
            <v>-796.98324348998722</v>
          </cell>
          <cell r="FU940">
            <v>-1522.1532909200032</v>
          </cell>
          <cell r="FV940">
            <v>-2721.3157130899999</v>
          </cell>
          <cell r="FW940">
            <v>-357.76431330999912</v>
          </cell>
          <cell r="FX940">
            <v>-1578.4199376000106</v>
          </cell>
          <cell r="FY940">
            <v>-220.53980761999992</v>
          </cell>
          <cell r="FZ940">
            <v>-493.51834505999432</v>
          </cell>
          <cell r="GA940">
            <v>-349.52347074000863</v>
          </cell>
          <cell r="GB940">
            <v>423.00834475000738</v>
          </cell>
          <cell r="GC940">
            <v>227.63660649000667</v>
          </cell>
          <cell r="GD940">
            <v>-205.6752091999806</v>
          </cell>
          <cell r="GE940">
            <v>-5322.1311846503522</v>
          </cell>
          <cell r="GF940">
            <v>-598.2601918099972</v>
          </cell>
          <cell r="GG940">
            <v>-827.28182002001267</v>
          </cell>
          <cell r="GH940">
            <v>199.18031717999838</v>
          </cell>
          <cell r="GI940">
            <v>-1261.4422389800166</v>
          </cell>
          <cell r="GJ940">
            <v>77.697635300006368</v>
          </cell>
          <cell r="GK940">
            <v>193.63361966999219</v>
          </cell>
          <cell r="GL940">
            <v>9.734011950007698</v>
          </cell>
          <cell r="GM940">
            <v>-982.19069132001459</v>
          </cell>
          <cell r="GN940">
            <v>3.5351003300092998</v>
          </cell>
          <cell r="GO940">
            <v>-2082.4057703699655</v>
          </cell>
          <cell r="GP940">
            <v>6.1454932799970265</v>
          </cell>
          <cell r="GQ940">
            <v>-60.476649860007456</v>
          </cell>
          <cell r="GR940">
            <v>-5714.5955575802363</v>
          </cell>
          <cell r="GS940">
            <v>373.39128700000583</v>
          </cell>
          <cell r="GT940">
            <v>-2086.463094700026</v>
          </cell>
          <cell r="GU940">
            <v>-1201.9492400500021</v>
          </cell>
          <cell r="GV940">
            <v>-2262.1970266100252</v>
          </cell>
          <cell r="GW940">
            <v>-1150.9291772499855</v>
          </cell>
          <cell r="GX940">
            <v>-88.230658360014786</v>
          </cell>
          <cell r="GY940">
            <v>-4.2270215400058078</v>
          </cell>
          <cell r="GZ940">
            <v>0</v>
          </cell>
          <cell r="HA940">
            <v>-39.658145139997941</v>
          </cell>
          <cell r="HB940">
            <v>-141.64370913001767</v>
          </cell>
          <cell r="HC940">
            <v>334.76478851999855</v>
          </cell>
          <cell r="HD940">
            <v>552.54643967997981</v>
          </cell>
          <cell r="HE940">
            <v>-5439.2729961802252</v>
          </cell>
          <cell r="HF940">
            <v>388.20484665998083</v>
          </cell>
          <cell r="HG940">
            <v>13.230680829990888</v>
          </cell>
          <cell r="HH940">
            <v>-1318.13411626999</v>
          </cell>
          <cell r="HI940">
            <v>-1454.5199163600337</v>
          </cell>
          <cell r="HJ940">
            <v>-1934.5046917800209</v>
          </cell>
          <cell r="HK940">
            <v>-337.91631968999718</v>
          </cell>
          <cell r="HL940">
            <v>0</v>
          </cell>
          <cell r="HM940">
            <v>0</v>
          </cell>
          <cell r="HN940">
            <v>-466.43076707999717</v>
          </cell>
          <cell r="HO940">
            <v>-427.85529606000637</v>
          </cell>
          <cell r="HP940">
            <v>110.9888874500175</v>
          </cell>
          <cell r="HQ940">
            <v>-12.336303879972547</v>
          </cell>
          <cell r="HR940">
            <v>-886.75615547015332</v>
          </cell>
          <cell r="HS940">
            <v>176.60899589999462</v>
          </cell>
          <cell r="HT940">
            <v>-366.54629299999215</v>
          </cell>
          <cell r="HU940">
            <v>298.89383381001244</v>
          </cell>
          <cell r="HV940">
            <v>148.84928079000383</v>
          </cell>
          <cell r="HW940">
            <v>-483.87350909999805</v>
          </cell>
          <cell r="HX940">
            <v>-529.88688398999511</v>
          </cell>
          <cell r="HY940">
            <v>0</v>
          </cell>
          <cell r="HZ940">
            <v>0</v>
          </cell>
          <cell r="IA940">
            <v>0</v>
          </cell>
          <cell r="IB940">
            <v>0</v>
          </cell>
          <cell r="IC940">
            <v>0</v>
          </cell>
          <cell r="ID940">
            <v>-130.80157987997518</v>
          </cell>
          <cell r="IE940">
            <v>-4503.1569911800325</v>
          </cell>
          <cell r="IF940">
            <v>0</v>
          </cell>
          <cell r="IG940">
            <v>-228.72066808000091</v>
          </cell>
          <cell r="IH940">
            <v>112.70024102000752</v>
          </cell>
          <cell r="II940">
            <v>-518.19375584999216</v>
          </cell>
          <cell r="IJ940">
            <v>-2074.2361089700134</v>
          </cell>
          <cell r="IK940">
            <v>-1667.403122720003</v>
          </cell>
          <cell r="IL940">
            <v>0</v>
          </cell>
          <cell r="IM940">
            <v>0</v>
          </cell>
          <cell r="IN940">
            <v>0</v>
          </cell>
          <cell r="IO940">
            <v>0</v>
          </cell>
          <cell r="IP940">
            <v>0</v>
          </cell>
          <cell r="IQ940">
            <v>-127.30357658001594</v>
          </cell>
          <cell r="IR940">
            <v>901.39545368007384</v>
          </cell>
          <cell r="IS940">
            <v>0</v>
          </cell>
          <cell r="IT940">
            <v>-340.6592763899971</v>
          </cell>
          <cell r="IU940">
            <v>-169.75915949001501</v>
          </cell>
          <cell r="IV940">
            <v>-993.06028463001712</v>
          </cell>
          <cell r="IW940">
            <v>1623.4775414599862</v>
          </cell>
          <cell r="IX940">
            <v>781.39663273001497</v>
          </cell>
          <cell r="IY940">
            <v>0</v>
          </cell>
          <cell r="IZ940">
            <v>0</v>
          </cell>
          <cell r="JA940">
            <v>0</v>
          </cell>
          <cell r="JB940">
            <v>0</v>
          </cell>
          <cell r="JC940">
            <v>0</v>
          </cell>
          <cell r="JD940">
            <v>0</v>
          </cell>
          <cell r="JE940">
            <v>1198.6969580298755</v>
          </cell>
          <cell r="JF940">
            <v>0</v>
          </cell>
          <cell r="JG940">
            <v>207.96270549001929</v>
          </cell>
          <cell r="JH940">
            <v>688.26744142998359</v>
          </cell>
          <cell r="JI940">
            <v>-474.69143339000584</v>
          </cell>
          <cell r="JJ940">
            <v>304.83754687999317</v>
          </cell>
          <cell r="JK940">
            <v>530.25471824000124</v>
          </cell>
          <cell r="JL940">
            <v>0</v>
          </cell>
          <cell r="JM940">
            <v>0</v>
          </cell>
          <cell r="JN940">
            <v>0</v>
          </cell>
          <cell r="JO940">
            <v>0</v>
          </cell>
          <cell r="JP940">
            <v>0</v>
          </cell>
          <cell r="JQ940">
            <v>-57.934020620014053</v>
          </cell>
        </row>
        <row r="941">
          <cell r="D941" t="str">
            <v>WD_.PC.WYE._.___.Three Buttes Power (Duke)</v>
          </cell>
          <cell r="F941">
            <v>-225.30690167000284</v>
          </cell>
          <cell r="G941">
            <v>-71.323814330000459</v>
          </cell>
          <cell r="H941">
            <v>-193.69200188999457</v>
          </cell>
          <cell r="I941">
            <v>-7.0739759699972637</v>
          </cell>
          <cell r="J941">
            <v>-211.58198302999881</v>
          </cell>
          <cell r="K941">
            <v>303.42121220999616</v>
          </cell>
          <cell r="L941">
            <v>-4.8418800800009194</v>
          </cell>
          <cell r="M941">
            <v>-98.534897860001365</v>
          </cell>
          <cell r="N941">
            <v>-77.978816409997307</v>
          </cell>
          <cell r="O941">
            <v>-539.38778521000131</v>
          </cell>
          <cell r="P941">
            <v>228.82781042999341</v>
          </cell>
          <cell r="Q941">
            <v>-431.00417633000325</v>
          </cell>
          <cell r="R941">
            <v>-1861.1311365700094</v>
          </cell>
          <cell r="S941">
            <v>-98.76474997000696</v>
          </cell>
          <cell r="T941">
            <v>14.744226929999058</v>
          </cell>
          <cell r="U941">
            <v>-332.73976761000085</v>
          </cell>
          <cell r="V941">
            <v>-478.19814261000283</v>
          </cell>
          <cell r="W941">
            <v>-96.486367379999137</v>
          </cell>
          <cell r="X941">
            <v>-156.34899776999737</v>
          </cell>
          <cell r="Y941">
            <v>-97.581906549998166</v>
          </cell>
          <cell r="Z941">
            <v>0</v>
          </cell>
          <cell r="AA941">
            <v>-68.085021499999129</v>
          </cell>
          <cell r="AB941">
            <v>-254.86881639999774</v>
          </cell>
          <cell r="AC941">
            <v>-75.629396650001581</v>
          </cell>
          <cell r="AD941">
            <v>-217.17219705998286</v>
          </cell>
          <cell r="AE941">
            <v>-1874.2023244399461</v>
          </cell>
          <cell r="AF941">
            <v>-11.866010829999141</v>
          </cell>
          <cell r="AG941">
            <v>-407.1461152999982</v>
          </cell>
          <cell r="AH941">
            <v>-348.59094281000216</v>
          </cell>
          <cell r="AI941">
            <v>-235.38158173999909</v>
          </cell>
          <cell r="AJ941">
            <v>-54.775193550003678</v>
          </cell>
          <cell r="AK941">
            <v>162.9587054199983</v>
          </cell>
          <cell r="AL941">
            <v>-89.075008010000602</v>
          </cell>
          <cell r="AM941">
            <v>0.92420015000061539</v>
          </cell>
          <cell r="AN941">
            <v>0</v>
          </cell>
          <cell r="AO941">
            <v>-532.11483402999875</v>
          </cell>
          <cell r="AP941">
            <v>-393.51747700000124</v>
          </cell>
          <cell r="AQ941">
            <v>34.381933260003279</v>
          </cell>
          <cell r="AR941">
            <v>614.99630487005925</v>
          </cell>
          <cell r="AS941">
            <v>-143.39343491000182</v>
          </cell>
          <cell r="AT941">
            <v>177.1366022500024</v>
          </cell>
          <cell r="AU941">
            <v>-45.896343309999793</v>
          </cell>
          <cell r="AV941">
            <v>-75.963235389997863</v>
          </cell>
          <cell r="AW941">
            <v>111.85879856000065</v>
          </cell>
          <cell r="AX941">
            <v>-191.08487743000296</v>
          </cell>
          <cell r="AY941">
            <v>45.362007090001498</v>
          </cell>
          <cell r="AZ941">
            <v>7.5757420299996738</v>
          </cell>
          <cell r="BA941">
            <v>-49.162106530000528</v>
          </cell>
          <cell r="BB941">
            <v>-279.37803116000578</v>
          </cell>
          <cell r="BC941">
            <v>361.56188085999747</v>
          </cell>
          <cell r="BD941">
            <v>696.37930280999717</v>
          </cell>
          <cell r="BE941">
            <v>-741.47531656004139</v>
          </cell>
          <cell r="BF941">
            <v>108.90175776999968</v>
          </cell>
          <cell r="BG941">
            <v>-3.1522887199989782</v>
          </cell>
          <cell r="BH941">
            <v>-120.11628349999955</v>
          </cell>
          <cell r="BI941">
            <v>-339.312800720003</v>
          </cell>
          <cell r="BJ941">
            <v>-75.107160870000371</v>
          </cell>
          <cell r="BK941">
            <v>92.36656600999595</v>
          </cell>
          <cell r="BL941">
            <v>-46.546325929999512</v>
          </cell>
          <cell r="BM941">
            <v>-20.369995410001138</v>
          </cell>
          <cell r="BN941">
            <v>17.99830251000094</v>
          </cell>
          <cell r="BO941">
            <v>-143.76745903000119</v>
          </cell>
          <cell r="BP941">
            <v>-212.36962866999602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  <cell r="EE941">
            <v>0</v>
          </cell>
          <cell r="EF941">
            <v>0</v>
          </cell>
          <cell r="EG941">
            <v>0</v>
          </cell>
          <cell r="EH941">
            <v>0</v>
          </cell>
          <cell r="EI941">
            <v>0</v>
          </cell>
          <cell r="EJ941">
            <v>0</v>
          </cell>
          <cell r="EK941">
            <v>0</v>
          </cell>
          <cell r="EL941">
            <v>0</v>
          </cell>
          <cell r="EM941">
            <v>0</v>
          </cell>
          <cell r="EN941">
            <v>0</v>
          </cell>
          <cell r="EO941">
            <v>0</v>
          </cell>
          <cell r="EP941">
            <v>0</v>
          </cell>
          <cell r="EQ941">
            <v>0</v>
          </cell>
          <cell r="ER941">
            <v>0</v>
          </cell>
          <cell r="ES941">
            <v>0</v>
          </cell>
          <cell r="ET941">
            <v>0</v>
          </cell>
          <cell r="EU941">
            <v>0</v>
          </cell>
          <cell r="EV941">
            <v>0</v>
          </cell>
          <cell r="EW941">
            <v>0</v>
          </cell>
          <cell r="EX941">
            <v>0</v>
          </cell>
          <cell r="EY941">
            <v>0</v>
          </cell>
          <cell r="EZ941">
            <v>0</v>
          </cell>
          <cell r="FA941">
            <v>0</v>
          </cell>
          <cell r="FB941">
            <v>0</v>
          </cell>
          <cell r="FC941">
            <v>0</v>
          </cell>
          <cell r="FD941">
            <v>0</v>
          </cell>
          <cell r="FE941">
            <v>0</v>
          </cell>
          <cell r="FF941">
            <v>0</v>
          </cell>
          <cell r="FG941">
            <v>0</v>
          </cell>
          <cell r="FH941">
            <v>0</v>
          </cell>
          <cell r="FI941">
            <v>0</v>
          </cell>
          <cell r="FJ941">
            <v>0</v>
          </cell>
          <cell r="FK941">
            <v>0</v>
          </cell>
          <cell r="FL941">
            <v>0</v>
          </cell>
          <cell r="FM941">
            <v>0</v>
          </cell>
          <cell r="FN941">
            <v>0</v>
          </cell>
          <cell r="FO941">
            <v>0</v>
          </cell>
          <cell r="FP941">
            <v>0</v>
          </cell>
          <cell r="FQ941">
            <v>0</v>
          </cell>
          <cell r="FR941">
            <v>0</v>
          </cell>
          <cell r="FS941">
            <v>0</v>
          </cell>
          <cell r="FT941">
            <v>0</v>
          </cell>
          <cell r="FU941">
            <v>0</v>
          </cell>
          <cell r="FV941">
            <v>0</v>
          </cell>
          <cell r="FW941">
            <v>0</v>
          </cell>
          <cell r="FX941">
            <v>0</v>
          </cell>
          <cell r="FY941">
            <v>0</v>
          </cell>
          <cell r="FZ941">
            <v>0</v>
          </cell>
          <cell r="GA941">
            <v>0</v>
          </cell>
          <cell r="GB941">
            <v>0</v>
          </cell>
          <cell r="GC941">
            <v>0</v>
          </cell>
          <cell r="GD941">
            <v>0</v>
          </cell>
          <cell r="GE941">
            <v>0</v>
          </cell>
          <cell r="GF941">
            <v>0</v>
          </cell>
          <cell r="GG941">
            <v>0</v>
          </cell>
          <cell r="GH941">
            <v>0</v>
          </cell>
          <cell r="GI941">
            <v>0</v>
          </cell>
          <cell r="GJ941">
            <v>0</v>
          </cell>
          <cell r="GK941">
            <v>0</v>
          </cell>
          <cell r="GL941">
            <v>0</v>
          </cell>
          <cell r="GM941">
            <v>0</v>
          </cell>
          <cell r="GN941">
            <v>0</v>
          </cell>
          <cell r="GO941">
            <v>0</v>
          </cell>
          <cell r="GP941">
            <v>0</v>
          </cell>
          <cell r="GQ941">
            <v>0</v>
          </cell>
          <cell r="GR941">
            <v>0</v>
          </cell>
          <cell r="GS941">
            <v>0</v>
          </cell>
          <cell r="GT941">
            <v>0</v>
          </cell>
          <cell r="GU941">
            <v>0</v>
          </cell>
          <cell r="GV941">
            <v>0</v>
          </cell>
          <cell r="GW941">
            <v>0</v>
          </cell>
          <cell r="GX941">
            <v>0</v>
          </cell>
          <cell r="GY941">
            <v>0</v>
          </cell>
          <cell r="GZ941">
            <v>0</v>
          </cell>
          <cell r="HA941">
            <v>0</v>
          </cell>
          <cell r="HB941">
            <v>0</v>
          </cell>
          <cell r="HC941">
            <v>0</v>
          </cell>
          <cell r="HD941">
            <v>0</v>
          </cell>
          <cell r="HE941">
            <v>0</v>
          </cell>
          <cell r="HF941">
            <v>0</v>
          </cell>
          <cell r="HG941">
            <v>0</v>
          </cell>
          <cell r="HH941">
            <v>0</v>
          </cell>
          <cell r="HI941">
            <v>0</v>
          </cell>
          <cell r="HJ941">
            <v>0</v>
          </cell>
          <cell r="HK941">
            <v>0</v>
          </cell>
          <cell r="HL941">
            <v>0</v>
          </cell>
          <cell r="HM941">
            <v>0</v>
          </cell>
          <cell r="HN941">
            <v>0</v>
          </cell>
          <cell r="HO941">
            <v>0</v>
          </cell>
          <cell r="HP941">
            <v>0</v>
          </cell>
          <cell r="HQ941">
            <v>0</v>
          </cell>
          <cell r="HR941">
            <v>0</v>
          </cell>
          <cell r="HS941">
            <v>0</v>
          </cell>
          <cell r="HT941">
            <v>0</v>
          </cell>
          <cell r="HU941">
            <v>0</v>
          </cell>
          <cell r="HV941">
            <v>0</v>
          </cell>
          <cell r="HW941">
            <v>0</v>
          </cell>
          <cell r="HX941">
            <v>0</v>
          </cell>
          <cell r="HY941">
            <v>0</v>
          </cell>
          <cell r="HZ941">
            <v>0</v>
          </cell>
          <cell r="IA941">
            <v>0</v>
          </cell>
          <cell r="IB941">
            <v>0</v>
          </cell>
          <cell r="IC941">
            <v>0</v>
          </cell>
          <cell r="ID941">
            <v>0</v>
          </cell>
          <cell r="IE941">
            <v>0</v>
          </cell>
          <cell r="IF941">
            <v>0</v>
          </cell>
          <cell r="IG941">
            <v>0</v>
          </cell>
          <cell r="IH941">
            <v>0</v>
          </cell>
          <cell r="II941">
            <v>0</v>
          </cell>
          <cell r="IJ941">
            <v>0</v>
          </cell>
          <cell r="IK941">
            <v>0</v>
          </cell>
          <cell r="IL941">
            <v>0</v>
          </cell>
          <cell r="IM941">
            <v>0</v>
          </cell>
          <cell r="IN941">
            <v>0</v>
          </cell>
          <cell r="IO941">
            <v>0</v>
          </cell>
          <cell r="IP941">
            <v>0</v>
          </cell>
          <cell r="IQ941">
            <v>0</v>
          </cell>
          <cell r="IR941">
            <v>0</v>
          </cell>
          <cell r="IS941">
            <v>0</v>
          </cell>
          <cell r="IT941">
            <v>0</v>
          </cell>
          <cell r="IU941">
            <v>0</v>
          </cell>
          <cell r="IV941">
            <v>0</v>
          </cell>
          <cell r="IW941">
            <v>0</v>
          </cell>
          <cell r="IX941">
            <v>0</v>
          </cell>
          <cell r="IY941">
            <v>0</v>
          </cell>
          <cell r="IZ941">
            <v>0</v>
          </cell>
          <cell r="JA941">
            <v>0</v>
          </cell>
          <cell r="JB941">
            <v>0</v>
          </cell>
          <cell r="JC941">
            <v>0</v>
          </cell>
          <cell r="JD941">
            <v>0</v>
          </cell>
          <cell r="JE941">
            <v>0</v>
          </cell>
          <cell r="JF941">
            <v>0</v>
          </cell>
          <cell r="JG941">
            <v>0</v>
          </cell>
          <cell r="JH941">
            <v>0</v>
          </cell>
          <cell r="JI941">
            <v>0</v>
          </cell>
          <cell r="JJ941">
            <v>0</v>
          </cell>
          <cell r="JK941">
            <v>0</v>
          </cell>
          <cell r="JL941">
            <v>0</v>
          </cell>
          <cell r="JM941">
            <v>0</v>
          </cell>
          <cell r="JN941">
            <v>0</v>
          </cell>
          <cell r="JO941">
            <v>0</v>
          </cell>
          <cell r="JP941">
            <v>0</v>
          </cell>
          <cell r="JQ941">
            <v>0</v>
          </cell>
        </row>
        <row r="942">
          <cell r="D942" t="str">
            <v>WD_.PC.WYE._.___.Top of the World</v>
          </cell>
          <cell r="F942">
            <v>267.57795216000522</v>
          </cell>
          <cell r="G942">
            <v>-390.19488589999673</v>
          </cell>
          <cell r="H942">
            <v>-174.06394775000081</v>
          </cell>
          <cell r="I942">
            <v>-380.00520756999322</v>
          </cell>
          <cell r="J942">
            <v>-511.56363385999794</v>
          </cell>
          <cell r="K942">
            <v>171.24345277999964</v>
          </cell>
          <cell r="L942">
            <v>0</v>
          </cell>
          <cell r="M942">
            <v>3.8205420600024809</v>
          </cell>
          <cell r="N942">
            <v>68.510734500003309</v>
          </cell>
          <cell r="O942">
            <v>-402.484712389989</v>
          </cell>
          <cell r="P942">
            <v>-1065.6326207400125</v>
          </cell>
          <cell r="Q942">
            <v>-836.07006754002941</v>
          </cell>
          <cell r="R942">
            <v>-3538.3100963400211</v>
          </cell>
          <cell r="S942">
            <v>-1148.2427700400003</v>
          </cell>
          <cell r="T942">
            <v>-1089.8998943799961</v>
          </cell>
          <cell r="U942">
            <v>107.58950898999319</v>
          </cell>
          <cell r="V942">
            <v>-520.65780350999921</v>
          </cell>
          <cell r="W942">
            <v>-239.75266593999913</v>
          </cell>
          <cell r="X942">
            <v>-451.9974104699977</v>
          </cell>
          <cell r="Y942">
            <v>-68.544415890002711</v>
          </cell>
          <cell r="Z942">
            <v>12.564701909996074</v>
          </cell>
          <cell r="AA942">
            <v>-7.6517172100029711</v>
          </cell>
          <cell r="AB942">
            <v>-371.07941525000933</v>
          </cell>
          <cell r="AC942">
            <v>-143.52657127999555</v>
          </cell>
          <cell r="AD942">
            <v>382.88835672997811</v>
          </cell>
          <cell r="AE942">
            <v>-15.735382749990094</v>
          </cell>
          <cell r="AF942">
            <v>-65.343180199983181</v>
          </cell>
          <cell r="AG942">
            <v>218.99851567001315</v>
          </cell>
          <cell r="AH942">
            <v>-347.50655147000361</v>
          </cell>
          <cell r="AI942">
            <v>-82.490642500008107</v>
          </cell>
          <cell r="AJ942">
            <v>-23.495108130002336</v>
          </cell>
          <cell r="AK942">
            <v>-120.36152589000631</v>
          </cell>
          <cell r="AL942">
            <v>-368.18058021999968</v>
          </cell>
          <cell r="AM942">
            <v>29.467469180002809</v>
          </cell>
          <cell r="AN942">
            <v>-7.7117324999962875</v>
          </cell>
          <cell r="AO942">
            <v>416.1709617499946</v>
          </cell>
          <cell r="AP942">
            <v>24.149610000000393</v>
          </cell>
          <cell r="AQ942">
            <v>310.56738156003121</v>
          </cell>
          <cell r="AR942">
            <v>-1797.9654577900656</v>
          </cell>
          <cell r="AS942">
            <v>160.32063145998109</v>
          </cell>
          <cell r="AT942">
            <v>-335.9409959300101</v>
          </cell>
          <cell r="AU942">
            <v>33.241689620008401</v>
          </cell>
          <cell r="AV942">
            <v>-1070.0300807699969</v>
          </cell>
          <cell r="AW942">
            <v>-111.85879854999803</v>
          </cell>
          <cell r="AX942">
            <v>192.94992198999535</v>
          </cell>
          <cell r="AY942">
            <v>29.120084019999922</v>
          </cell>
          <cell r="AZ942">
            <v>6.3965567699997337</v>
          </cell>
          <cell r="BA942">
            <v>-49.942104179997841</v>
          </cell>
          <cell r="BB942">
            <v>75.385093800010509</v>
          </cell>
          <cell r="BC942">
            <v>-93.591933400006383</v>
          </cell>
          <cell r="BD942">
            <v>-634.01552262000041</v>
          </cell>
          <cell r="BE942">
            <v>-498.29754500999115</v>
          </cell>
          <cell r="BF942">
            <v>-92.06514712999342</v>
          </cell>
          <cell r="BG942">
            <v>3.1522887200044352</v>
          </cell>
          <cell r="BH942">
            <v>-335.21386541000538</v>
          </cell>
          <cell r="BI942">
            <v>188.0924977600007</v>
          </cell>
          <cell r="BJ942">
            <v>75.107160890001978</v>
          </cell>
          <cell r="BK942">
            <v>-92.366566019994934</v>
          </cell>
          <cell r="BL942">
            <v>46.546325940002134</v>
          </cell>
          <cell r="BM942">
            <v>20.369995400000334</v>
          </cell>
          <cell r="BN942">
            <v>-31.400743009999132</v>
          </cell>
          <cell r="BO942">
            <v>125.60948335998546</v>
          </cell>
          <cell r="BP942">
            <v>-406.12897550001799</v>
          </cell>
          <cell r="BQ942">
            <v>-9.9826138466596603E-9</v>
          </cell>
          <cell r="BR942">
            <v>-1823.0865532300668</v>
          </cell>
          <cell r="BS942">
            <v>-86.541985219999333</v>
          </cell>
          <cell r="BT942">
            <v>5.6598503700079164</v>
          </cell>
          <cell r="BU942">
            <v>-149.91258920999826</v>
          </cell>
          <cell r="BV942">
            <v>-973.37388807000389</v>
          </cell>
          <cell r="BW942">
            <v>-63.84646580000117</v>
          </cell>
          <cell r="BX942">
            <v>-458.64159172000291</v>
          </cell>
          <cell r="BY942">
            <v>0</v>
          </cell>
          <cell r="BZ942">
            <v>-31.301900480004406</v>
          </cell>
          <cell r="CA942">
            <v>-65.127983099999256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  <cell r="EE942">
            <v>0</v>
          </cell>
          <cell r="EF942">
            <v>0</v>
          </cell>
          <cell r="EG942">
            <v>0</v>
          </cell>
          <cell r="EH942">
            <v>0</v>
          </cell>
          <cell r="EI942">
            <v>0</v>
          </cell>
          <cell r="EJ942">
            <v>0</v>
          </cell>
          <cell r="EK942">
            <v>0</v>
          </cell>
          <cell r="EL942">
            <v>0</v>
          </cell>
          <cell r="EM942">
            <v>0</v>
          </cell>
          <cell r="EN942">
            <v>0</v>
          </cell>
          <cell r="EO942">
            <v>0</v>
          </cell>
          <cell r="EP942">
            <v>0</v>
          </cell>
          <cell r="EQ942">
            <v>0</v>
          </cell>
          <cell r="ER942">
            <v>0</v>
          </cell>
          <cell r="ES942">
            <v>0</v>
          </cell>
          <cell r="ET942">
            <v>0</v>
          </cell>
          <cell r="EU942">
            <v>0</v>
          </cell>
          <cell r="EV942">
            <v>0</v>
          </cell>
          <cell r="EW942">
            <v>0</v>
          </cell>
          <cell r="EX942">
            <v>0</v>
          </cell>
          <cell r="EY942">
            <v>0</v>
          </cell>
          <cell r="EZ942">
            <v>0</v>
          </cell>
          <cell r="FA942">
            <v>0</v>
          </cell>
          <cell r="FB942">
            <v>0</v>
          </cell>
          <cell r="FC942">
            <v>0</v>
          </cell>
          <cell r="FD942">
            <v>0</v>
          </cell>
          <cell r="FE942">
            <v>0</v>
          </cell>
          <cell r="FF942">
            <v>0</v>
          </cell>
          <cell r="FG942">
            <v>0</v>
          </cell>
          <cell r="FH942">
            <v>0</v>
          </cell>
          <cell r="FI942">
            <v>0</v>
          </cell>
          <cell r="FJ942">
            <v>0</v>
          </cell>
          <cell r="FK942">
            <v>0</v>
          </cell>
          <cell r="FL942">
            <v>0</v>
          </cell>
          <cell r="FM942">
            <v>0</v>
          </cell>
          <cell r="FN942">
            <v>0</v>
          </cell>
          <cell r="FO942">
            <v>0</v>
          </cell>
          <cell r="FP942">
            <v>0</v>
          </cell>
          <cell r="FQ942">
            <v>0</v>
          </cell>
          <cell r="FR942">
            <v>0</v>
          </cell>
          <cell r="FS942">
            <v>0</v>
          </cell>
          <cell r="FT942">
            <v>0</v>
          </cell>
          <cell r="FU942">
            <v>0</v>
          </cell>
          <cell r="FV942">
            <v>0</v>
          </cell>
          <cell r="FW942">
            <v>0</v>
          </cell>
          <cell r="FX942">
            <v>0</v>
          </cell>
          <cell r="FY942">
            <v>0</v>
          </cell>
          <cell r="FZ942">
            <v>0</v>
          </cell>
          <cell r="GA942">
            <v>0</v>
          </cell>
          <cell r="GB942">
            <v>0</v>
          </cell>
          <cell r="GC942">
            <v>0</v>
          </cell>
          <cell r="GD942">
            <v>0</v>
          </cell>
          <cell r="GE942">
            <v>0</v>
          </cell>
          <cell r="GF942">
            <v>0</v>
          </cell>
          <cell r="GG942">
            <v>0</v>
          </cell>
          <cell r="GH942">
            <v>0</v>
          </cell>
          <cell r="GI942">
            <v>0</v>
          </cell>
          <cell r="GJ942">
            <v>0</v>
          </cell>
          <cell r="GK942">
            <v>0</v>
          </cell>
          <cell r="GL942">
            <v>0</v>
          </cell>
          <cell r="GM942">
            <v>0</v>
          </cell>
          <cell r="GN942">
            <v>0</v>
          </cell>
          <cell r="GO942">
            <v>0</v>
          </cell>
          <cell r="GP942">
            <v>0</v>
          </cell>
          <cell r="GQ942">
            <v>0</v>
          </cell>
          <cell r="GR942">
            <v>0</v>
          </cell>
          <cell r="GS942">
            <v>0</v>
          </cell>
          <cell r="GT942">
            <v>0</v>
          </cell>
          <cell r="GU942">
            <v>0</v>
          </cell>
          <cell r="GV942">
            <v>0</v>
          </cell>
          <cell r="GW942">
            <v>0</v>
          </cell>
          <cell r="GX942">
            <v>0</v>
          </cell>
          <cell r="GY942">
            <v>0</v>
          </cell>
          <cell r="GZ942">
            <v>0</v>
          </cell>
          <cell r="HA942">
            <v>0</v>
          </cell>
          <cell r="HB942">
            <v>0</v>
          </cell>
          <cell r="HC942">
            <v>0</v>
          </cell>
          <cell r="HD942">
            <v>0</v>
          </cell>
          <cell r="HE942">
            <v>0</v>
          </cell>
          <cell r="HF942">
            <v>0</v>
          </cell>
          <cell r="HG942">
            <v>0</v>
          </cell>
          <cell r="HH942">
            <v>0</v>
          </cell>
          <cell r="HI942">
            <v>0</v>
          </cell>
          <cell r="HJ942">
            <v>0</v>
          </cell>
          <cell r="HK942">
            <v>0</v>
          </cell>
          <cell r="HL942">
            <v>0</v>
          </cell>
          <cell r="HM942">
            <v>0</v>
          </cell>
          <cell r="HN942">
            <v>0</v>
          </cell>
          <cell r="HO942">
            <v>0</v>
          </cell>
          <cell r="HP942">
            <v>0</v>
          </cell>
          <cell r="HQ942">
            <v>0</v>
          </cell>
          <cell r="HR942">
            <v>0</v>
          </cell>
          <cell r="HS942">
            <v>0</v>
          </cell>
          <cell r="HT942">
            <v>0</v>
          </cell>
          <cell r="HU942">
            <v>0</v>
          </cell>
          <cell r="HV942">
            <v>0</v>
          </cell>
          <cell r="HW942">
            <v>0</v>
          </cell>
          <cell r="HX942">
            <v>0</v>
          </cell>
          <cell r="HY942">
            <v>0</v>
          </cell>
          <cell r="HZ942">
            <v>0</v>
          </cell>
          <cell r="IA942">
            <v>0</v>
          </cell>
          <cell r="IB942">
            <v>0</v>
          </cell>
          <cell r="IC942">
            <v>0</v>
          </cell>
          <cell r="ID942">
            <v>0</v>
          </cell>
          <cell r="IE942">
            <v>0</v>
          </cell>
          <cell r="IF942">
            <v>0</v>
          </cell>
          <cell r="IG942">
            <v>0</v>
          </cell>
          <cell r="IH942">
            <v>0</v>
          </cell>
          <cell r="II942">
            <v>0</v>
          </cell>
          <cell r="IJ942">
            <v>0</v>
          </cell>
          <cell r="IK942">
            <v>0</v>
          </cell>
          <cell r="IL942">
            <v>0</v>
          </cell>
          <cell r="IM942">
            <v>0</v>
          </cell>
          <cell r="IN942">
            <v>0</v>
          </cell>
          <cell r="IO942">
            <v>0</v>
          </cell>
          <cell r="IP942">
            <v>0</v>
          </cell>
          <cell r="IQ942">
            <v>0</v>
          </cell>
          <cell r="IR942">
            <v>0</v>
          </cell>
          <cell r="IS942">
            <v>0</v>
          </cell>
          <cell r="IT942">
            <v>0</v>
          </cell>
          <cell r="IU942">
            <v>0</v>
          </cell>
          <cell r="IV942">
            <v>0</v>
          </cell>
          <cell r="IW942">
            <v>0</v>
          </cell>
          <cell r="IX942">
            <v>0</v>
          </cell>
          <cell r="IY942">
            <v>0</v>
          </cell>
          <cell r="IZ942">
            <v>0</v>
          </cell>
          <cell r="JA942">
            <v>0</v>
          </cell>
          <cell r="JB942">
            <v>0</v>
          </cell>
          <cell r="JC942">
            <v>0</v>
          </cell>
          <cell r="JD942">
            <v>0</v>
          </cell>
          <cell r="JE942">
            <v>0</v>
          </cell>
          <cell r="JF942">
            <v>0</v>
          </cell>
          <cell r="JG942">
            <v>0</v>
          </cell>
          <cell r="JH942">
            <v>0</v>
          </cell>
          <cell r="JI942">
            <v>0</v>
          </cell>
          <cell r="JJ942">
            <v>0</v>
          </cell>
          <cell r="JK942">
            <v>0</v>
          </cell>
          <cell r="JL942">
            <v>0</v>
          </cell>
          <cell r="JM942">
            <v>0</v>
          </cell>
          <cell r="JN942">
            <v>0</v>
          </cell>
          <cell r="JO942">
            <v>0</v>
          </cell>
          <cell r="JP942">
            <v>0</v>
          </cell>
          <cell r="JQ942">
            <v>0</v>
          </cell>
        </row>
        <row r="943">
          <cell r="D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0</v>
          </cell>
          <cell r="CD943">
            <v>0</v>
          </cell>
          <cell r="CE943">
            <v>0</v>
          </cell>
          <cell r="CF943">
            <v>0</v>
          </cell>
          <cell r="CG943">
            <v>0</v>
          </cell>
          <cell r="CH943">
            <v>0</v>
          </cell>
          <cell r="CI943">
            <v>0</v>
          </cell>
          <cell r="CJ943">
            <v>0</v>
          </cell>
          <cell r="CK943">
            <v>0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  <cell r="DD943">
            <v>0</v>
          </cell>
          <cell r="DE943">
            <v>0</v>
          </cell>
          <cell r="DF943">
            <v>0</v>
          </cell>
          <cell r="DG943">
            <v>0</v>
          </cell>
          <cell r="DH943">
            <v>0</v>
          </cell>
          <cell r="DI943">
            <v>0</v>
          </cell>
          <cell r="DJ943">
            <v>0</v>
          </cell>
          <cell r="DK943">
            <v>0</v>
          </cell>
          <cell r="DL943">
            <v>0</v>
          </cell>
          <cell r="DM943">
            <v>0</v>
          </cell>
          <cell r="DN943">
            <v>0</v>
          </cell>
          <cell r="DO943">
            <v>0</v>
          </cell>
          <cell r="DP943">
            <v>0</v>
          </cell>
          <cell r="DQ943">
            <v>0</v>
          </cell>
          <cell r="DR943">
            <v>0</v>
          </cell>
          <cell r="DS943">
            <v>0</v>
          </cell>
          <cell r="DT943">
            <v>0</v>
          </cell>
          <cell r="DU943">
            <v>0</v>
          </cell>
          <cell r="DV943">
            <v>0</v>
          </cell>
          <cell r="DW943">
            <v>0</v>
          </cell>
          <cell r="DX943">
            <v>0</v>
          </cell>
          <cell r="DY943">
            <v>0</v>
          </cell>
          <cell r="DZ943">
            <v>0</v>
          </cell>
          <cell r="EA943">
            <v>0</v>
          </cell>
          <cell r="EB943">
            <v>0</v>
          </cell>
          <cell r="EC943">
            <v>0</v>
          </cell>
          <cell r="ED943">
            <v>0</v>
          </cell>
          <cell r="EE943">
            <v>0</v>
          </cell>
          <cell r="EF943">
            <v>0</v>
          </cell>
          <cell r="EG943">
            <v>0</v>
          </cell>
          <cell r="EH943">
            <v>0</v>
          </cell>
          <cell r="EI943">
            <v>0</v>
          </cell>
          <cell r="EJ943">
            <v>0</v>
          </cell>
          <cell r="EK943">
            <v>0</v>
          </cell>
          <cell r="EL943">
            <v>0</v>
          </cell>
          <cell r="EM943">
            <v>0</v>
          </cell>
          <cell r="EN943">
            <v>0</v>
          </cell>
          <cell r="EO943">
            <v>0</v>
          </cell>
          <cell r="EP943">
            <v>0</v>
          </cell>
          <cell r="EQ943">
            <v>0</v>
          </cell>
          <cell r="ER943">
            <v>0</v>
          </cell>
          <cell r="ES943">
            <v>0</v>
          </cell>
          <cell r="ET943">
            <v>0</v>
          </cell>
          <cell r="EU943">
            <v>0</v>
          </cell>
          <cell r="EV943">
            <v>0</v>
          </cell>
          <cell r="EW943">
            <v>0</v>
          </cell>
          <cell r="EX943">
            <v>0</v>
          </cell>
          <cell r="EY943">
            <v>0</v>
          </cell>
          <cell r="EZ943">
            <v>0</v>
          </cell>
          <cell r="FA943">
            <v>0</v>
          </cell>
          <cell r="FB943">
            <v>0</v>
          </cell>
          <cell r="FC943">
            <v>0</v>
          </cell>
          <cell r="FD943">
            <v>0</v>
          </cell>
          <cell r="FE943">
            <v>0</v>
          </cell>
          <cell r="FF943">
            <v>0</v>
          </cell>
          <cell r="FG943">
            <v>0</v>
          </cell>
          <cell r="FH943">
            <v>0</v>
          </cell>
          <cell r="FI943">
            <v>0</v>
          </cell>
          <cell r="FJ943">
            <v>0</v>
          </cell>
          <cell r="FK943">
            <v>0</v>
          </cell>
          <cell r="FL943">
            <v>0</v>
          </cell>
          <cell r="FM943">
            <v>0</v>
          </cell>
          <cell r="FN943">
            <v>0</v>
          </cell>
          <cell r="FO943">
            <v>0</v>
          </cell>
          <cell r="FP943">
            <v>0</v>
          </cell>
          <cell r="FQ943">
            <v>0</v>
          </cell>
          <cell r="FR943">
            <v>0</v>
          </cell>
          <cell r="FS943">
            <v>0</v>
          </cell>
          <cell r="FT943">
            <v>0</v>
          </cell>
          <cell r="FU943">
            <v>0</v>
          </cell>
          <cell r="FV943">
            <v>0</v>
          </cell>
          <cell r="FW943">
            <v>0</v>
          </cell>
          <cell r="FX943">
            <v>0</v>
          </cell>
          <cell r="FY943">
            <v>0</v>
          </cell>
          <cell r="FZ943">
            <v>0</v>
          </cell>
          <cell r="GA943">
            <v>0</v>
          </cell>
          <cell r="GB943">
            <v>0</v>
          </cell>
          <cell r="GC943">
            <v>0</v>
          </cell>
          <cell r="GD943">
            <v>0</v>
          </cell>
          <cell r="GE943">
            <v>0</v>
          </cell>
          <cell r="GF943">
            <v>0</v>
          </cell>
          <cell r="GG943">
            <v>0</v>
          </cell>
          <cell r="GH943">
            <v>0</v>
          </cell>
          <cell r="GI943">
            <v>0</v>
          </cell>
          <cell r="GJ943">
            <v>0</v>
          </cell>
          <cell r="GK943">
            <v>0</v>
          </cell>
          <cell r="GL943">
            <v>0</v>
          </cell>
          <cell r="GM943">
            <v>0</v>
          </cell>
          <cell r="GN943">
            <v>0</v>
          </cell>
          <cell r="GO943">
            <v>0</v>
          </cell>
          <cell r="GP943">
            <v>0</v>
          </cell>
          <cell r="GQ943">
            <v>0</v>
          </cell>
          <cell r="GR943">
            <v>0</v>
          </cell>
          <cell r="GS943">
            <v>0</v>
          </cell>
          <cell r="GT943">
            <v>0</v>
          </cell>
          <cell r="GU943">
            <v>0</v>
          </cell>
          <cell r="GV943">
            <v>0</v>
          </cell>
          <cell r="GW943">
            <v>0</v>
          </cell>
          <cell r="GX943">
            <v>0</v>
          </cell>
          <cell r="GY943">
            <v>0</v>
          </cell>
          <cell r="GZ943">
            <v>0</v>
          </cell>
          <cell r="HA943">
            <v>0</v>
          </cell>
          <cell r="HB943">
            <v>0</v>
          </cell>
          <cell r="HC943">
            <v>0</v>
          </cell>
          <cell r="HD943">
            <v>0</v>
          </cell>
          <cell r="HE943">
            <v>0</v>
          </cell>
          <cell r="HF943">
            <v>0</v>
          </cell>
          <cell r="HG943">
            <v>0</v>
          </cell>
          <cell r="HH943">
            <v>0</v>
          </cell>
          <cell r="HI943">
            <v>0</v>
          </cell>
          <cell r="HJ943">
            <v>0</v>
          </cell>
          <cell r="HK943">
            <v>0</v>
          </cell>
          <cell r="HL943">
            <v>0</v>
          </cell>
          <cell r="HM943">
            <v>0</v>
          </cell>
          <cell r="HN943">
            <v>0</v>
          </cell>
          <cell r="HO943">
            <v>0</v>
          </cell>
          <cell r="HP943">
            <v>0</v>
          </cell>
          <cell r="HQ943">
            <v>0</v>
          </cell>
          <cell r="HR943">
            <v>0</v>
          </cell>
          <cell r="HS943">
            <v>0</v>
          </cell>
          <cell r="HT943">
            <v>0</v>
          </cell>
          <cell r="HU943">
            <v>0</v>
          </cell>
          <cell r="HV943">
            <v>0</v>
          </cell>
          <cell r="HW943">
            <v>0</v>
          </cell>
          <cell r="HX943">
            <v>0</v>
          </cell>
          <cell r="HY943">
            <v>0</v>
          </cell>
          <cell r="HZ943">
            <v>0</v>
          </cell>
          <cell r="IA943">
            <v>0</v>
          </cell>
          <cell r="IB943">
            <v>0</v>
          </cell>
          <cell r="IC943">
            <v>0</v>
          </cell>
          <cell r="ID943">
            <v>0</v>
          </cell>
          <cell r="IE943">
            <v>0</v>
          </cell>
          <cell r="IF943">
            <v>0</v>
          </cell>
          <cell r="IG943">
            <v>0</v>
          </cell>
          <cell r="IH943">
            <v>0</v>
          </cell>
          <cell r="II943">
            <v>0</v>
          </cell>
          <cell r="IJ943">
            <v>0</v>
          </cell>
          <cell r="IK943">
            <v>0</v>
          </cell>
          <cell r="IL943">
            <v>0</v>
          </cell>
          <cell r="IM943">
            <v>0</v>
          </cell>
          <cell r="IN943">
            <v>0</v>
          </cell>
          <cell r="IO943">
            <v>0</v>
          </cell>
          <cell r="IP943">
            <v>0</v>
          </cell>
          <cell r="IQ943">
            <v>0</v>
          </cell>
          <cell r="IR943">
            <v>0</v>
          </cell>
          <cell r="IS943">
            <v>0</v>
          </cell>
          <cell r="IT943">
            <v>0</v>
          </cell>
          <cell r="IU943">
            <v>0</v>
          </cell>
          <cell r="IV943">
            <v>0</v>
          </cell>
          <cell r="IW943">
            <v>0</v>
          </cell>
          <cell r="IX943">
            <v>0</v>
          </cell>
          <cell r="IY943">
            <v>0</v>
          </cell>
          <cell r="IZ943">
            <v>0</v>
          </cell>
          <cell r="JA943">
            <v>0</v>
          </cell>
          <cell r="JB943">
            <v>0</v>
          </cell>
          <cell r="JC943">
            <v>0</v>
          </cell>
          <cell r="JD943">
            <v>0</v>
          </cell>
          <cell r="JE943">
            <v>0</v>
          </cell>
          <cell r="JF943">
            <v>0</v>
          </cell>
          <cell r="JG943">
            <v>0</v>
          </cell>
          <cell r="JH943">
            <v>0</v>
          </cell>
          <cell r="JI943">
            <v>0</v>
          </cell>
          <cell r="JJ943">
            <v>0</v>
          </cell>
          <cell r="JK943">
            <v>0</v>
          </cell>
          <cell r="JL943">
            <v>0</v>
          </cell>
          <cell r="JM943">
            <v>0</v>
          </cell>
          <cell r="JN943">
            <v>0</v>
          </cell>
          <cell r="JO943">
            <v>0</v>
          </cell>
          <cell r="JP943">
            <v>0</v>
          </cell>
          <cell r="JQ943">
            <v>0</v>
          </cell>
        </row>
        <row r="944">
          <cell r="D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  <cell r="EE944">
            <v>0</v>
          </cell>
          <cell r="EF944">
            <v>0</v>
          </cell>
          <cell r="EG944">
            <v>0</v>
          </cell>
          <cell r="EH944">
            <v>0</v>
          </cell>
          <cell r="EI944">
            <v>0</v>
          </cell>
          <cell r="EJ944">
            <v>0</v>
          </cell>
          <cell r="EK944">
            <v>0</v>
          </cell>
          <cell r="EL944">
            <v>0</v>
          </cell>
          <cell r="EM944">
            <v>0</v>
          </cell>
          <cell r="EN944">
            <v>0</v>
          </cell>
          <cell r="EO944">
            <v>0</v>
          </cell>
          <cell r="EP944">
            <v>0</v>
          </cell>
          <cell r="EQ944">
            <v>0</v>
          </cell>
          <cell r="ER944">
            <v>0</v>
          </cell>
          <cell r="ES944">
            <v>0</v>
          </cell>
          <cell r="ET944">
            <v>0</v>
          </cell>
          <cell r="EU944">
            <v>0</v>
          </cell>
          <cell r="EV944">
            <v>0</v>
          </cell>
          <cell r="EW944">
            <v>0</v>
          </cell>
          <cell r="EX944">
            <v>0</v>
          </cell>
          <cell r="EY944">
            <v>0</v>
          </cell>
          <cell r="EZ944">
            <v>0</v>
          </cell>
          <cell r="FA944">
            <v>0</v>
          </cell>
          <cell r="FB944">
            <v>0</v>
          </cell>
          <cell r="FC944">
            <v>0</v>
          </cell>
          <cell r="FD944">
            <v>0</v>
          </cell>
          <cell r="FE944">
            <v>0</v>
          </cell>
          <cell r="FF944">
            <v>0</v>
          </cell>
          <cell r="FG944">
            <v>0</v>
          </cell>
          <cell r="FH944">
            <v>0</v>
          </cell>
          <cell r="FI944">
            <v>0</v>
          </cell>
          <cell r="FJ944">
            <v>0</v>
          </cell>
          <cell r="FK944">
            <v>0</v>
          </cell>
          <cell r="FL944">
            <v>0</v>
          </cell>
          <cell r="FM944">
            <v>0</v>
          </cell>
          <cell r="FN944">
            <v>0</v>
          </cell>
          <cell r="FO944">
            <v>0</v>
          </cell>
          <cell r="FP944">
            <v>0</v>
          </cell>
          <cell r="FQ944">
            <v>0</v>
          </cell>
          <cell r="FR944">
            <v>0</v>
          </cell>
          <cell r="FS944">
            <v>0</v>
          </cell>
          <cell r="FT944">
            <v>0</v>
          </cell>
          <cell r="FU944">
            <v>0</v>
          </cell>
          <cell r="FV944">
            <v>0</v>
          </cell>
          <cell r="FW944">
            <v>0</v>
          </cell>
          <cell r="FX944">
            <v>0</v>
          </cell>
          <cell r="FY944">
            <v>0</v>
          </cell>
          <cell r="FZ944">
            <v>0</v>
          </cell>
          <cell r="GA944">
            <v>0</v>
          </cell>
          <cell r="GB944">
            <v>0</v>
          </cell>
          <cell r="GC944">
            <v>0</v>
          </cell>
          <cell r="GD944">
            <v>0</v>
          </cell>
          <cell r="GE944">
            <v>0</v>
          </cell>
          <cell r="GF944">
            <v>0</v>
          </cell>
          <cell r="GG944">
            <v>0</v>
          </cell>
          <cell r="GH944">
            <v>0</v>
          </cell>
          <cell r="GI944">
            <v>0</v>
          </cell>
          <cell r="GJ944">
            <v>0</v>
          </cell>
          <cell r="GK944">
            <v>0</v>
          </cell>
          <cell r="GL944">
            <v>0</v>
          </cell>
          <cell r="GM944">
            <v>0</v>
          </cell>
          <cell r="GN944">
            <v>0</v>
          </cell>
          <cell r="GO944">
            <v>0</v>
          </cell>
          <cell r="GP944">
            <v>0</v>
          </cell>
          <cell r="GQ944">
            <v>0</v>
          </cell>
          <cell r="GR944">
            <v>0</v>
          </cell>
          <cell r="GS944">
            <v>0</v>
          </cell>
          <cell r="GT944">
            <v>0</v>
          </cell>
          <cell r="GU944">
            <v>0</v>
          </cell>
          <cell r="GV944">
            <v>0</v>
          </cell>
          <cell r="GW944">
            <v>0</v>
          </cell>
          <cell r="GX944">
            <v>0</v>
          </cell>
          <cell r="GY944">
            <v>0</v>
          </cell>
          <cell r="GZ944">
            <v>0</v>
          </cell>
          <cell r="HA944">
            <v>0</v>
          </cell>
          <cell r="HB944">
            <v>0</v>
          </cell>
          <cell r="HC944">
            <v>0</v>
          </cell>
          <cell r="HD944">
            <v>0</v>
          </cell>
          <cell r="HE944">
            <v>0</v>
          </cell>
          <cell r="HF944">
            <v>0</v>
          </cell>
          <cell r="HG944">
            <v>0</v>
          </cell>
          <cell r="HH944">
            <v>0</v>
          </cell>
          <cell r="HI944">
            <v>0</v>
          </cell>
          <cell r="HJ944">
            <v>0</v>
          </cell>
          <cell r="HK944">
            <v>0</v>
          </cell>
          <cell r="HL944">
            <v>0</v>
          </cell>
          <cell r="HM944">
            <v>0</v>
          </cell>
          <cell r="HN944">
            <v>0</v>
          </cell>
          <cell r="HO944">
            <v>0</v>
          </cell>
          <cell r="HP944">
            <v>0</v>
          </cell>
          <cell r="HQ944">
            <v>0</v>
          </cell>
          <cell r="HR944">
            <v>0</v>
          </cell>
          <cell r="HS944">
            <v>0</v>
          </cell>
          <cell r="HT944">
            <v>0</v>
          </cell>
          <cell r="HU944">
            <v>0</v>
          </cell>
          <cell r="HV944">
            <v>0</v>
          </cell>
          <cell r="HW944">
            <v>0</v>
          </cell>
          <cell r="HX944">
            <v>0</v>
          </cell>
          <cell r="HY944">
            <v>0</v>
          </cell>
          <cell r="HZ944">
            <v>0</v>
          </cell>
          <cell r="IA944">
            <v>0</v>
          </cell>
          <cell r="IB944">
            <v>0</v>
          </cell>
          <cell r="IC944">
            <v>0</v>
          </cell>
          <cell r="ID944">
            <v>0</v>
          </cell>
          <cell r="IE944">
            <v>0</v>
          </cell>
          <cell r="IF944">
            <v>0</v>
          </cell>
          <cell r="IG944">
            <v>0</v>
          </cell>
          <cell r="IH944">
            <v>0</v>
          </cell>
          <cell r="II944">
            <v>0</v>
          </cell>
          <cell r="IJ944">
            <v>0</v>
          </cell>
          <cell r="IK944">
            <v>0</v>
          </cell>
          <cell r="IL944">
            <v>0</v>
          </cell>
          <cell r="IM944">
            <v>0</v>
          </cell>
          <cell r="IN944">
            <v>0</v>
          </cell>
          <cell r="IO944">
            <v>0</v>
          </cell>
          <cell r="IP944">
            <v>0</v>
          </cell>
          <cell r="IQ944">
            <v>0</v>
          </cell>
          <cell r="IR944">
            <v>0</v>
          </cell>
          <cell r="IS944">
            <v>0</v>
          </cell>
          <cell r="IT944">
            <v>0</v>
          </cell>
          <cell r="IU944">
            <v>0</v>
          </cell>
          <cell r="IV944">
            <v>0</v>
          </cell>
          <cell r="IW944">
            <v>0</v>
          </cell>
          <cell r="IX944">
            <v>0</v>
          </cell>
          <cell r="IY944">
            <v>0</v>
          </cell>
          <cell r="IZ944">
            <v>0</v>
          </cell>
          <cell r="JA944">
            <v>0</v>
          </cell>
          <cell r="JB944">
            <v>0</v>
          </cell>
          <cell r="JC944">
            <v>0</v>
          </cell>
          <cell r="JD944">
            <v>0</v>
          </cell>
          <cell r="JE944">
            <v>0</v>
          </cell>
          <cell r="JF944">
            <v>0</v>
          </cell>
          <cell r="JG944">
            <v>0</v>
          </cell>
          <cell r="JH944">
            <v>0</v>
          </cell>
          <cell r="JI944">
            <v>0</v>
          </cell>
          <cell r="JJ944">
            <v>0</v>
          </cell>
          <cell r="JK944">
            <v>0</v>
          </cell>
          <cell r="JL944">
            <v>0</v>
          </cell>
          <cell r="JM944">
            <v>0</v>
          </cell>
          <cell r="JN944">
            <v>0</v>
          </cell>
          <cell r="JO944">
            <v>0</v>
          </cell>
          <cell r="JP944">
            <v>0</v>
          </cell>
          <cell r="JQ944">
            <v>0</v>
          </cell>
        </row>
        <row r="945">
          <cell r="D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  <cell r="EE945">
            <v>0</v>
          </cell>
          <cell r="EF945">
            <v>0</v>
          </cell>
          <cell r="EG945">
            <v>0</v>
          </cell>
          <cell r="EH945">
            <v>0</v>
          </cell>
          <cell r="EI945">
            <v>0</v>
          </cell>
          <cell r="EJ945">
            <v>0</v>
          </cell>
          <cell r="EK945">
            <v>0</v>
          </cell>
          <cell r="EL945">
            <v>0</v>
          </cell>
          <cell r="EM945">
            <v>0</v>
          </cell>
          <cell r="EN945">
            <v>0</v>
          </cell>
          <cell r="EO945">
            <v>0</v>
          </cell>
          <cell r="EP945">
            <v>0</v>
          </cell>
          <cell r="EQ945">
            <v>0</v>
          </cell>
          <cell r="ER945">
            <v>0</v>
          </cell>
          <cell r="ES945">
            <v>0</v>
          </cell>
          <cell r="ET945">
            <v>0</v>
          </cell>
          <cell r="EU945">
            <v>0</v>
          </cell>
          <cell r="EV945">
            <v>0</v>
          </cell>
          <cell r="EW945">
            <v>0</v>
          </cell>
          <cell r="EX945">
            <v>0</v>
          </cell>
          <cell r="EY945">
            <v>0</v>
          </cell>
          <cell r="EZ945">
            <v>0</v>
          </cell>
          <cell r="FA945">
            <v>0</v>
          </cell>
          <cell r="FB945">
            <v>0</v>
          </cell>
          <cell r="FC945">
            <v>0</v>
          </cell>
          <cell r="FD945">
            <v>0</v>
          </cell>
          <cell r="FE945">
            <v>0</v>
          </cell>
          <cell r="FF945">
            <v>0</v>
          </cell>
          <cell r="FG945">
            <v>0</v>
          </cell>
          <cell r="FH945">
            <v>0</v>
          </cell>
          <cell r="FI945">
            <v>0</v>
          </cell>
          <cell r="FJ945">
            <v>0</v>
          </cell>
          <cell r="FK945">
            <v>0</v>
          </cell>
          <cell r="FL945">
            <v>0</v>
          </cell>
          <cell r="FM945">
            <v>0</v>
          </cell>
          <cell r="FN945">
            <v>0</v>
          </cell>
          <cell r="FO945">
            <v>0</v>
          </cell>
          <cell r="FP945">
            <v>0</v>
          </cell>
          <cell r="FQ945">
            <v>0</v>
          </cell>
          <cell r="FR945">
            <v>0</v>
          </cell>
          <cell r="FS945">
            <v>0</v>
          </cell>
          <cell r="FT945">
            <v>0</v>
          </cell>
          <cell r="FU945">
            <v>0</v>
          </cell>
          <cell r="FV945">
            <v>0</v>
          </cell>
          <cell r="FW945">
            <v>0</v>
          </cell>
          <cell r="FX945">
            <v>0</v>
          </cell>
          <cell r="FY945">
            <v>0</v>
          </cell>
          <cell r="FZ945">
            <v>0</v>
          </cell>
          <cell r="GA945">
            <v>0</v>
          </cell>
          <cell r="GB945">
            <v>0</v>
          </cell>
          <cell r="GC945">
            <v>0</v>
          </cell>
          <cell r="GD945">
            <v>0</v>
          </cell>
          <cell r="GE945">
            <v>0</v>
          </cell>
          <cell r="GF945">
            <v>0</v>
          </cell>
          <cell r="GG945">
            <v>0</v>
          </cell>
          <cell r="GH945">
            <v>0</v>
          </cell>
          <cell r="GI945">
            <v>0</v>
          </cell>
          <cell r="GJ945">
            <v>0</v>
          </cell>
          <cell r="GK945">
            <v>0</v>
          </cell>
          <cell r="GL945">
            <v>0</v>
          </cell>
          <cell r="GM945">
            <v>0</v>
          </cell>
          <cell r="GN945">
            <v>0</v>
          </cell>
          <cell r="GO945">
            <v>0</v>
          </cell>
          <cell r="GP945">
            <v>0</v>
          </cell>
          <cell r="GQ945">
            <v>0</v>
          </cell>
          <cell r="GR945">
            <v>0</v>
          </cell>
          <cell r="GS945">
            <v>0</v>
          </cell>
          <cell r="GT945">
            <v>0</v>
          </cell>
          <cell r="GU945">
            <v>0</v>
          </cell>
          <cell r="GV945">
            <v>0</v>
          </cell>
          <cell r="GW945">
            <v>0</v>
          </cell>
          <cell r="GX945">
            <v>0</v>
          </cell>
          <cell r="GY945">
            <v>0</v>
          </cell>
          <cell r="GZ945">
            <v>0</v>
          </cell>
          <cell r="HA945">
            <v>0</v>
          </cell>
          <cell r="HB945">
            <v>0</v>
          </cell>
          <cell r="HC945">
            <v>0</v>
          </cell>
          <cell r="HD945">
            <v>0</v>
          </cell>
          <cell r="HE945">
            <v>0</v>
          </cell>
          <cell r="HF945">
            <v>0</v>
          </cell>
          <cell r="HG945">
            <v>0</v>
          </cell>
          <cell r="HH945">
            <v>0</v>
          </cell>
          <cell r="HI945">
            <v>0</v>
          </cell>
          <cell r="HJ945">
            <v>0</v>
          </cell>
          <cell r="HK945">
            <v>0</v>
          </cell>
          <cell r="HL945">
            <v>0</v>
          </cell>
          <cell r="HM945">
            <v>0</v>
          </cell>
          <cell r="HN945">
            <v>0</v>
          </cell>
          <cell r="HO945">
            <v>0</v>
          </cell>
          <cell r="HP945">
            <v>0</v>
          </cell>
          <cell r="HQ945">
            <v>0</v>
          </cell>
          <cell r="HR945">
            <v>0</v>
          </cell>
          <cell r="HS945">
            <v>0</v>
          </cell>
          <cell r="HT945">
            <v>0</v>
          </cell>
          <cell r="HU945">
            <v>0</v>
          </cell>
          <cell r="HV945">
            <v>0</v>
          </cell>
          <cell r="HW945">
            <v>0</v>
          </cell>
          <cell r="HX945">
            <v>0</v>
          </cell>
          <cell r="HY945">
            <v>0</v>
          </cell>
          <cell r="HZ945">
            <v>0</v>
          </cell>
          <cell r="IA945">
            <v>0</v>
          </cell>
          <cell r="IB945">
            <v>0</v>
          </cell>
          <cell r="IC945">
            <v>0</v>
          </cell>
          <cell r="ID945">
            <v>0</v>
          </cell>
          <cell r="IE945">
            <v>0</v>
          </cell>
          <cell r="IF945">
            <v>0</v>
          </cell>
          <cell r="IG945">
            <v>0</v>
          </cell>
          <cell r="IH945">
            <v>0</v>
          </cell>
          <cell r="II945">
            <v>0</v>
          </cell>
          <cell r="IJ945">
            <v>0</v>
          </cell>
          <cell r="IK945">
            <v>0</v>
          </cell>
          <cell r="IL945">
            <v>0</v>
          </cell>
          <cell r="IM945">
            <v>0</v>
          </cell>
          <cell r="IN945">
            <v>0</v>
          </cell>
          <cell r="IO945">
            <v>0</v>
          </cell>
          <cell r="IP945">
            <v>0</v>
          </cell>
          <cell r="IQ945">
            <v>0</v>
          </cell>
          <cell r="IR945">
            <v>0</v>
          </cell>
          <cell r="IS945">
            <v>0</v>
          </cell>
          <cell r="IT945">
            <v>0</v>
          </cell>
          <cell r="IU945">
            <v>0</v>
          </cell>
          <cell r="IV945">
            <v>0</v>
          </cell>
          <cell r="IW945">
            <v>0</v>
          </cell>
          <cell r="IX945">
            <v>0</v>
          </cell>
          <cell r="IY945">
            <v>0</v>
          </cell>
          <cell r="IZ945">
            <v>0</v>
          </cell>
          <cell r="JA945">
            <v>0</v>
          </cell>
          <cell r="JB945">
            <v>0</v>
          </cell>
          <cell r="JC945">
            <v>0</v>
          </cell>
          <cell r="JD945">
            <v>0</v>
          </cell>
          <cell r="JE945">
            <v>0</v>
          </cell>
          <cell r="JF945">
            <v>0</v>
          </cell>
          <cell r="JG945">
            <v>0</v>
          </cell>
          <cell r="JH945">
            <v>0</v>
          </cell>
          <cell r="JI945">
            <v>0</v>
          </cell>
          <cell r="JJ945">
            <v>0</v>
          </cell>
          <cell r="JK945">
            <v>0</v>
          </cell>
          <cell r="JL945">
            <v>0</v>
          </cell>
          <cell r="JM945">
            <v>0</v>
          </cell>
          <cell r="JN945">
            <v>0</v>
          </cell>
          <cell r="JO945">
            <v>0</v>
          </cell>
          <cell r="JP945">
            <v>0</v>
          </cell>
          <cell r="JQ945">
            <v>0</v>
          </cell>
        </row>
        <row r="946">
          <cell r="D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  <cell r="EE946">
            <v>0</v>
          </cell>
          <cell r="EF946">
            <v>0</v>
          </cell>
          <cell r="EG946">
            <v>0</v>
          </cell>
          <cell r="EH946">
            <v>0</v>
          </cell>
          <cell r="EI946">
            <v>0</v>
          </cell>
          <cell r="EJ946">
            <v>0</v>
          </cell>
          <cell r="EK946">
            <v>0</v>
          </cell>
          <cell r="EL946">
            <v>0</v>
          </cell>
          <cell r="EM946">
            <v>0</v>
          </cell>
          <cell r="EN946">
            <v>0</v>
          </cell>
          <cell r="EO946">
            <v>0</v>
          </cell>
          <cell r="EP946">
            <v>0</v>
          </cell>
          <cell r="EQ946">
            <v>0</v>
          </cell>
          <cell r="ER946">
            <v>0</v>
          </cell>
          <cell r="ES946">
            <v>0</v>
          </cell>
          <cell r="ET946">
            <v>0</v>
          </cell>
          <cell r="EU946">
            <v>0</v>
          </cell>
          <cell r="EV946">
            <v>0</v>
          </cell>
          <cell r="EW946">
            <v>0</v>
          </cell>
          <cell r="EX946">
            <v>0</v>
          </cell>
          <cell r="EY946">
            <v>0</v>
          </cell>
          <cell r="EZ946">
            <v>0</v>
          </cell>
          <cell r="FA946">
            <v>0</v>
          </cell>
          <cell r="FB946">
            <v>0</v>
          </cell>
          <cell r="FC946">
            <v>0</v>
          </cell>
          <cell r="FD946">
            <v>0</v>
          </cell>
          <cell r="FE946">
            <v>0</v>
          </cell>
          <cell r="FF946">
            <v>0</v>
          </cell>
          <cell r="FG946">
            <v>0</v>
          </cell>
          <cell r="FH946">
            <v>0</v>
          </cell>
          <cell r="FI946">
            <v>0</v>
          </cell>
          <cell r="FJ946">
            <v>0</v>
          </cell>
          <cell r="FK946">
            <v>0</v>
          </cell>
          <cell r="FL946">
            <v>0</v>
          </cell>
          <cell r="FM946">
            <v>0</v>
          </cell>
          <cell r="FN946">
            <v>0</v>
          </cell>
          <cell r="FO946">
            <v>0</v>
          </cell>
          <cell r="FP946">
            <v>0</v>
          </cell>
          <cell r="FQ946">
            <v>0</v>
          </cell>
          <cell r="FR946">
            <v>0</v>
          </cell>
          <cell r="FS946">
            <v>0</v>
          </cell>
          <cell r="FT946">
            <v>0</v>
          </cell>
          <cell r="FU946">
            <v>0</v>
          </cell>
          <cell r="FV946">
            <v>0</v>
          </cell>
          <cell r="FW946">
            <v>0</v>
          </cell>
          <cell r="FX946">
            <v>0</v>
          </cell>
          <cell r="FY946">
            <v>0</v>
          </cell>
          <cell r="FZ946">
            <v>0</v>
          </cell>
          <cell r="GA946">
            <v>0</v>
          </cell>
          <cell r="GB946">
            <v>0</v>
          </cell>
          <cell r="GC946">
            <v>0</v>
          </cell>
          <cell r="GD946">
            <v>0</v>
          </cell>
          <cell r="GE946">
            <v>0</v>
          </cell>
          <cell r="GF946">
            <v>0</v>
          </cell>
          <cell r="GG946">
            <v>0</v>
          </cell>
          <cell r="GH946">
            <v>0</v>
          </cell>
          <cell r="GI946">
            <v>0</v>
          </cell>
          <cell r="GJ946">
            <v>0</v>
          </cell>
          <cell r="GK946">
            <v>0</v>
          </cell>
          <cell r="GL946">
            <v>0</v>
          </cell>
          <cell r="GM946">
            <v>0</v>
          </cell>
          <cell r="GN946">
            <v>0</v>
          </cell>
          <cell r="GO946">
            <v>0</v>
          </cell>
          <cell r="GP946">
            <v>0</v>
          </cell>
          <cell r="GQ946">
            <v>0</v>
          </cell>
          <cell r="GR946">
            <v>0</v>
          </cell>
          <cell r="GS946">
            <v>0</v>
          </cell>
          <cell r="GT946">
            <v>0</v>
          </cell>
          <cell r="GU946">
            <v>0</v>
          </cell>
          <cell r="GV946">
            <v>0</v>
          </cell>
          <cell r="GW946">
            <v>0</v>
          </cell>
          <cell r="GX946">
            <v>0</v>
          </cell>
          <cell r="GY946">
            <v>0</v>
          </cell>
          <cell r="GZ946">
            <v>0</v>
          </cell>
          <cell r="HA946">
            <v>0</v>
          </cell>
          <cell r="HB946">
            <v>0</v>
          </cell>
          <cell r="HC946">
            <v>0</v>
          </cell>
          <cell r="HD946">
            <v>0</v>
          </cell>
          <cell r="HE946">
            <v>0</v>
          </cell>
          <cell r="HF946">
            <v>0</v>
          </cell>
          <cell r="HG946">
            <v>0</v>
          </cell>
          <cell r="HH946">
            <v>0</v>
          </cell>
          <cell r="HI946">
            <v>0</v>
          </cell>
          <cell r="HJ946">
            <v>0</v>
          </cell>
          <cell r="HK946">
            <v>0</v>
          </cell>
          <cell r="HL946">
            <v>0</v>
          </cell>
          <cell r="HM946">
            <v>0</v>
          </cell>
          <cell r="HN946">
            <v>0</v>
          </cell>
          <cell r="HO946">
            <v>0</v>
          </cell>
          <cell r="HP946">
            <v>0</v>
          </cell>
          <cell r="HQ946">
            <v>0</v>
          </cell>
          <cell r="HR946">
            <v>0</v>
          </cell>
          <cell r="HS946">
            <v>0</v>
          </cell>
          <cell r="HT946">
            <v>0</v>
          </cell>
          <cell r="HU946">
            <v>0</v>
          </cell>
          <cell r="HV946">
            <v>0</v>
          </cell>
          <cell r="HW946">
            <v>0</v>
          </cell>
          <cell r="HX946">
            <v>0</v>
          </cell>
          <cell r="HY946">
            <v>0</v>
          </cell>
          <cell r="HZ946">
            <v>0</v>
          </cell>
          <cell r="IA946">
            <v>0</v>
          </cell>
          <cell r="IB946">
            <v>0</v>
          </cell>
          <cell r="IC946">
            <v>0</v>
          </cell>
          <cell r="ID946">
            <v>0</v>
          </cell>
          <cell r="IE946">
            <v>0</v>
          </cell>
          <cell r="IF946">
            <v>0</v>
          </cell>
          <cell r="IG946">
            <v>0</v>
          </cell>
          <cell r="IH946">
            <v>0</v>
          </cell>
          <cell r="II946">
            <v>0</v>
          </cell>
          <cell r="IJ946">
            <v>0</v>
          </cell>
          <cell r="IK946">
            <v>0</v>
          </cell>
          <cell r="IL946">
            <v>0</v>
          </cell>
          <cell r="IM946">
            <v>0</v>
          </cell>
          <cell r="IN946">
            <v>0</v>
          </cell>
          <cell r="IO946">
            <v>0</v>
          </cell>
          <cell r="IP946">
            <v>0</v>
          </cell>
          <cell r="IQ946">
            <v>0</v>
          </cell>
          <cell r="IR946">
            <v>0</v>
          </cell>
          <cell r="IS946">
            <v>0</v>
          </cell>
          <cell r="IT946">
            <v>0</v>
          </cell>
          <cell r="IU946">
            <v>0</v>
          </cell>
          <cell r="IV946">
            <v>0</v>
          </cell>
          <cell r="IW946">
            <v>0</v>
          </cell>
          <cell r="IX946">
            <v>0</v>
          </cell>
          <cell r="IY946">
            <v>0</v>
          </cell>
          <cell r="IZ946">
            <v>0</v>
          </cell>
          <cell r="JA946">
            <v>0</v>
          </cell>
          <cell r="JB946">
            <v>0</v>
          </cell>
          <cell r="JC946">
            <v>0</v>
          </cell>
          <cell r="JD946">
            <v>0</v>
          </cell>
          <cell r="JE946">
            <v>0</v>
          </cell>
          <cell r="JF946">
            <v>0</v>
          </cell>
          <cell r="JG946">
            <v>0</v>
          </cell>
          <cell r="JH946">
            <v>0</v>
          </cell>
          <cell r="JI946">
            <v>0</v>
          </cell>
          <cell r="JJ946">
            <v>0</v>
          </cell>
          <cell r="JK946">
            <v>0</v>
          </cell>
          <cell r="JL946">
            <v>0</v>
          </cell>
          <cell r="JM946">
            <v>0</v>
          </cell>
          <cell r="JN946">
            <v>0</v>
          </cell>
          <cell r="JO946">
            <v>0</v>
          </cell>
          <cell r="JP946">
            <v>0</v>
          </cell>
          <cell r="JQ946">
            <v>0</v>
          </cell>
        </row>
        <row r="947">
          <cell r="D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  <cell r="EE947">
            <v>0</v>
          </cell>
          <cell r="EF947">
            <v>0</v>
          </cell>
          <cell r="EG947">
            <v>0</v>
          </cell>
          <cell r="EH947">
            <v>0</v>
          </cell>
          <cell r="EI947">
            <v>0</v>
          </cell>
          <cell r="EJ947">
            <v>0</v>
          </cell>
          <cell r="EK947">
            <v>0</v>
          </cell>
          <cell r="EL947">
            <v>0</v>
          </cell>
          <cell r="EM947">
            <v>0</v>
          </cell>
          <cell r="EN947">
            <v>0</v>
          </cell>
          <cell r="EO947">
            <v>0</v>
          </cell>
          <cell r="EP947">
            <v>0</v>
          </cell>
          <cell r="EQ947">
            <v>0</v>
          </cell>
          <cell r="ER947">
            <v>0</v>
          </cell>
          <cell r="ES947">
            <v>0</v>
          </cell>
          <cell r="ET947">
            <v>0</v>
          </cell>
          <cell r="EU947">
            <v>0</v>
          </cell>
          <cell r="EV947">
            <v>0</v>
          </cell>
          <cell r="EW947">
            <v>0</v>
          </cell>
          <cell r="EX947">
            <v>0</v>
          </cell>
          <cell r="EY947">
            <v>0</v>
          </cell>
          <cell r="EZ947">
            <v>0</v>
          </cell>
          <cell r="FA947">
            <v>0</v>
          </cell>
          <cell r="FB947">
            <v>0</v>
          </cell>
          <cell r="FC947">
            <v>0</v>
          </cell>
          <cell r="FD947">
            <v>0</v>
          </cell>
          <cell r="FE947">
            <v>0</v>
          </cell>
          <cell r="FF947">
            <v>0</v>
          </cell>
          <cell r="FG947">
            <v>0</v>
          </cell>
          <cell r="FH947">
            <v>0</v>
          </cell>
          <cell r="FI947">
            <v>0</v>
          </cell>
          <cell r="FJ947">
            <v>0</v>
          </cell>
          <cell r="FK947">
            <v>0</v>
          </cell>
          <cell r="FL947">
            <v>0</v>
          </cell>
          <cell r="FM947">
            <v>0</v>
          </cell>
          <cell r="FN947">
            <v>0</v>
          </cell>
          <cell r="FO947">
            <v>0</v>
          </cell>
          <cell r="FP947">
            <v>0</v>
          </cell>
          <cell r="FQ947">
            <v>0</v>
          </cell>
          <cell r="FR947">
            <v>0</v>
          </cell>
          <cell r="FS947">
            <v>0</v>
          </cell>
          <cell r="FT947">
            <v>0</v>
          </cell>
          <cell r="FU947">
            <v>0</v>
          </cell>
          <cell r="FV947">
            <v>0</v>
          </cell>
          <cell r="FW947">
            <v>0</v>
          </cell>
          <cell r="FX947">
            <v>0</v>
          </cell>
          <cell r="FY947">
            <v>0</v>
          </cell>
          <cell r="FZ947">
            <v>0</v>
          </cell>
          <cell r="GA947">
            <v>0</v>
          </cell>
          <cell r="GB947">
            <v>0</v>
          </cell>
          <cell r="GC947">
            <v>0</v>
          </cell>
          <cell r="GD947">
            <v>0</v>
          </cell>
          <cell r="GE947">
            <v>0</v>
          </cell>
          <cell r="GF947">
            <v>0</v>
          </cell>
          <cell r="GG947">
            <v>0</v>
          </cell>
          <cell r="GH947">
            <v>0</v>
          </cell>
          <cell r="GI947">
            <v>0</v>
          </cell>
          <cell r="GJ947">
            <v>0</v>
          </cell>
          <cell r="GK947">
            <v>0</v>
          </cell>
          <cell r="GL947">
            <v>0</v>
          </cell>
          <cell r="GM947">
            <v>0</v>
          </cell>
          <cell r="GN947">
            <v>0</v>
          </cell>
          <cell r="GO947">
            <v>0</v>
          </cell>
          <cell r="GP947">
            <v>0</v>
          </cell>
          <cell r="GQ947">
            <v>0</v>
          </cell>
          <cell r="GR947">
            <v>0</v>
          </cell>
          <cell r="GS947">
            <v>0</v>
          </cell>
          <cell r="GT947">
            <v>0</v>
          </cell>
          <cell r="GU947">
            <v>0</v>
          </cell>
          <cell r="GV947">
            <v>0</v>
          </cell>
          <cell r="GW947">
            <v>0</v>
          </cell>
          <cell r="GX947">
            <v>0</v>
          </cell>
          <cell r="GY947">
            <v>0</v>
          </cell>
          <cell r="GZ947">
            <v>0</v>
          </cell>
          <cell r="HA947">
            <v>0</v>
          </cell>
          <cell r="HB947">
            <v>0</v>
          </cell>
          <cell r="HC947">
            <v>0</v>
          </cell>
          <cell r="HD947">
            <v>0</v>
          </cell>
          <cell r="HE947">
            <v>0</v>
          </cell>
          <cell r="HF947">
            <v>0</v>
          </cell>
          <cell r="HG947">
            <v>0</v>
          </cell>
          <cell r="HH947">
            <v>0</v>
          </cell>
          <cell r="HI947">
            <v>0</v>
          </cell>
          <cell r="HJ947">
            <v>0</v>
          </cell>
          <cell r="HK947">
            <v>0</v>
          </cell>
          <cell r="HL947">
            <v>0</v>
          </cell>
          <cell r="HM947">
            <v>0</v>
          </cell>
          <cell r="HN947">
            <v>0</v>
          </cell>
          <cell r="HO947">
            <v>0</v>
          </cell>
          <cell r="HP947">
            <v>0</v>
          </cell>
          <cell r="HQ947">
            <v>0</v>
          </cell>
          <cell r="HR947">
            <v>0</v>
          </cell>
          <cell r="HS947">
            <v>0</v>
          </cell>
          <cell r="HT947">
            <v>0</v>
          </cell>
          <cell r="HU947">
            <v>0</v>
          </cell>
          <cell r="HV947">
            <v>0</v>
          </cell>
          <cell r="HW947">
            <v>0</v>
          </cell>
          <cell r="HX947">
            <v>0</v>
          </cell>
          <cell r="HY947">
            <v>0</v>
          </cell>
          <cell r="HZ947">
            <v>0</v>
          </cell>
          <cell r="IA947">
            <v>0</v>
          </cell>
          <cell r="IB947">
            <v>0</v>
          </cell>
          <cell r="IC947">
            <v>0</v>
          </cell>
          <cell r="ID947">
            <v>0</v>
          </cell>
          <cell r="IE947">
            <v>0</v>
          </cell>
          <cell r="IF947">
            <v>0</v>
          </cell>
          <cell r="IG947">
            <v>0</v>
          </cell>
          <cell r="IH947">
            <v>0</v>
          </cell>
          <cell r="II947">
            <v>0</v>
          </cell>
          <cell r="IJ947">
            <v>0</v>
          </cell>
          <cell r="IK947">
            <v>0</v>
          </cell>
          <cell r="IL947">
            <v>0</v>
          </cell>
          <cell r="IM947">
            <v>0</v>
          </cell>
          <cell r="IN947">
            <v>0</v>
          </cell>
          <cell r="IO947">
            <v>0</v>
          </cell>
          <cell r="IP947">
            <v>0</v>
          </cell>
          <cell r="IQ947">
            <v>0</v>
          </cell>
          <cell r="IR947">
            <v>0</v>
          </cell>
          <cell r="IS947">
            <v>0</v>
          </cell>
          <cell r="IT947">
            <v>0</v>
          </cell>
          <cell r="IU947">
            <v>0</v>
          </cell>
          <cell r="IV947">
            <v>0</v>
          </cell>
          <cell r="IW947">
            <v>0</v>
          </cell>
          <cell r="IX947">
            <v>0</v>
          </cell>
          <cell r="IY947">
            <v>0</v>
          </cell>
          <cell r="IZ947">
            <v>0</v>
          </cell>
          <cell r="JA947">
            <v>0</v>
          </cell>
          <cell r="JB947">
            <v>0</v>
          </cell>
          <cell r="JC947">
            <v>0</v>
          </cell>
          <cell r="JD947">
            <v>0</v>
          </cell>
          <cell r="JE947">
            <v>0</v>
          </cell>
          <cell r="JF947">
            <v>0</v>
          </cell>
          <cell r="JG947">
            <v>0</v>
          </cell>
          <cell r="JH947">
            <v>0</v>
          </cell>
          <cell r="JI947">
            <v>0</v>
          </cell>
          <cell r="JJ947">
            <v>0</v>
          </cell>
          <cell r="JK947">
            <v>0</v>
          </cell>
          <cell r="JL947">
            <v>0</v>
          </cell>
          <cell r="JM947">
            <v>0</v>
          </cell>
          <cell r="JN947">
            <v>0</v>
          </cell>
          <cell r="JO947">
            <v>0</v>
          </cell>
          <cell r="JP947">
            <v>0</v>
          </cell>
          <cell r="JQ947">
            <v>0</v>
          </cell>
        </row>
        <row r="948">
          <cell r="D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  <cell r="EE948">
            <v>0</v>
          </cell>
          <cell r="EF948">
            <v>0</v>
          </cell>
          <cell r="EG948">
            <v>0</v>
          </cell>
          <cell r="EH948">
            <v>0</v>
          </cell>
          <cell r="EI948">
            <v>0</v>
          </cell>
          <cell r="EJ948">
            <v>0</v>
          </cell>
          <cell r="EK948">
            <v>0</v>
          </cell>
          <cell r="EL948">
            <v>0</v>
          </cell>
          <cell r="EM948">
            <v>0</v>
          </cell>
          <cell r="EN948">
            <v>0</v>
          </cell>
          <cell r="EO948">
            <v>0</v>
          </cell>
          <cell r="EP948">
            <v>0</v>
          </cell>
          <cell r="EQ948">
            <v>0</v>
          </cell>
          <cell r="ER948">
            <v>0</v>
          </cell>
          <cell r="ES948">
            <v>0</v>
          </cell>
          <cell r="ET948">
            <v>0</v>
          </cell>
          <cell r="EU948">
            <v>0</v>
          </cell>
          <cell r="EV948">
            <v>0</v>
          </cell>
          <cell r="EW948">
            <v>0</v>
          </cell>
          <cell r="EX948">
            <v>0</v>
          </cell>
          <cell r="EY948">
            <v>0</v>
          </cell>
          <cell r="EZ948">
            <v>0</v>
          </cell>
          <cell r="FA948">
            <v>0</v>
          </cell>
          <cell r="FB948">
            <v>0</v>
          </cell>
          <cell r="FC948">
            <v>0</v>
          </cell>
          <cell r="FD948">
            <v>0</v>
          </cell>
          <cell r="FE948">
            <v>0</v>
          </cell>
          <cell r="FF948">
            <v>0</v>
          </cell>
          <cell r="FG948">
            <v>0</v>
          </cell>
          <cell r="FH948">
            <v>0</v>
          </cell>
          <cell r="FI948">
            <v>0</v>
          </cell>
          <cell r="FJ948">
            <v>0</v>
          </cell>
          <cell r="FK948">
            <v>0</v>
          </cell>
          <cell r="FL948">
            <v>0</v>
          </cell>
          <cell r="FM948">
            <v>0</v>
          </cell>
          <cell r="FN948">
            <v>0</v>
          </cell>
          <cell r="FO948">
            <v>0</v>
          </cell>
          <cell r="FP948">
            <v>0</v>
          </cell>
          <cell r="FQ948">
            <v>0</v>
          </cell>
          <cell r="FR948">
            <v>0</v>
          </cell>
          <cell r="FS948">
            <v>0</v>
          </cell>
          <cell r="FT948">
            <v>0</v>
          </cell>
          <cell r="FU948">
            <v>0</v>
          </cell>
          <cell r="FV948">
            <v>0</v>
          </cell>
          <cell r="FW948">
            <v>0</v>
          </cell>
          <cell r="FX948">
            <v>0</v>
          </cell>
          <cell r="FY948">
            <v>0</v>
          </cell>
          <cell r="FZ948">
            <v>0</v>
          </cell>
          <cell r="GA948">
            <v>0</v>
          </cell>
          <cell r="GB948">
            <v>0</v>
          </cell>
          <cell r="GC948">
            <v>0</v>
          </cell>
          <cell r="GD948">
            <v>0</v>
          </cell>
          <cell r="GE948">
            <v>0</v>
          </cell>
          <cell r="GF948">
            <v>0</v>
          </cell>
          <cell r="GG948">
            <v>0</v>
          </cell>
          <cell r="GH948">
            <v>0</v>
          </cell>
          <cell r="GI948">
            <v>0</v>
          </cell>
          <cell r="GJ948">
            <v>0</v>
          </cell>
          <cell r="GK948">
            <v>0</v>
          </cell>
          <cell r="GL948">
            <v>0</v>
          </cell>
          <cell r="GM948">
            <v>0</v>
          </cell>
          <cell r="GN948">
            <v>0</v>
          </cell>
          <cell r="GO948">
            <v>0</v>
          </cell>
          <cell r="GP948">
            <v>0</v>
          </cell>
          <cell r="GQ948">
            <v>0</v>
          </cell>
          <cell r="GR948">
            <v>0</v>
          </cell>
          <cell r="GS948">
            <v>0</v>
          </cell>
          <cell r="GT948">
            <v>0</v>
          </cell>
          <cell r="GU948">
            <v>0</v>
          </cell>
          <cell r="GV948">
            <v>0</v>
          </cell>
          <cell r="GW948">
            <v>0</v>
          </cell>
          <cell r="GX948">
            <v>0</v>
          </cell>
          <cell r="GY948">
            <v>0</v>
          </cell>
          <cell r="GZ948">
            <v>0</v>
          </cell>
          <cell r="HA948">
            <v>0</v>
          </cell>
          <cell r="HB948">
            <v>0</v>
          </cell>
          <cell r="HC948">
            <v>0</v>
          </cell>
          <cell r="HD948">
            <v>0</v>
          </cell>
          <cell r="HE948">
            <v>0</v>
          </cell>
          <cell r="HF948">
            <v>0</v>
          </cell>
          <cell r="HG948">
            <v>0</v>
          </cell>
          <cell r="HH948">
            <v>0</v>
          </cell>
          <cell r="HI948">
            <v>0</v>
          </cell>
          <cell r="HJ948">
            <v>0</v>
          </cell>
          <cell r="HK948">
            <v>0</v>
          </cell>
          <cell r="HL948">
            <v>0</v>
          </cell>
          <cell r="HM948">
            <v>0</v>
          </cell>
          <cell r="HN948">
            <v>0</v>
          </cell>
          <cell r="HO948">
            <v>0</v>
          </cell>
          <cell r="HP948">
            <v>0</v>
          </cell>
          <cell r="HQ948">
            <v>0</v>
          </cell>
          <cell r="HR948">
            <v>0</v>
          </cell>
          <cell r="HS948">
            <v>0</v>
          </cell>
          <cell r="HT948">
            <v>0</v>
          </cell>
          <cell r="HU948">
            <v>0</v>
          </cell>
          <cell r="HV948">
            <v>0</v>
          </cell>
          <cell r="HW948">
            <v>0</v>
          </cell>
          <cell r="HX948">
            <v>0</v>
          </cell>
          <cell r="HY948">
            <v>0</v>
          </cell>
          <cell r="HZ948">
            <v>0</v>
          </cell>
          <cell r="IA948">
            <v>0</v>
          </cell>
          <cell r="IB948">
            <v>0</v>
          </cell>
          <cell r="IC948">
            <v>0</v>
          </cell>
          <cell r="ID948">
            <v>0</v>
          </cell>
          <cell r="IE948">
            <v>0</v>
          </cell>
          <cell r="IF948">
            <v>0</v>
          </cell>
          <cell r="IG948">
            <v>0</v>
          </cell>
          <cell r="IH948">
            <v>0</v>
          </cell>
          <cell r="II948">
            <v>0</v>
          </cell>
          <cell r="IJ948">
            <v>0</v>
          </cell>
          <cell r="IK948">
            <v>0</v>
          </cell>
          <cell r="IL948">
            <v>0</v>
          </cell>
          <cell r="IM948">
            <v>0</v>
          </cell>
          <cell r="IN948">
            <v>0</v>
          </cell>
          <cell r="IO948">
            <v>0</v>
          </cell>
          <cell r="IP948">
            <v>0</v>
          </cell>
          <cell r="IQ948">
            <v>0</v>
          </cell>
          <cell r="IR948">
            <v>0</v>
          </cell>
          <cell r="IS948">
            <v>0</v>
          </cell>
          <cell r="IT948">
            <v>0</v>
          </cell>
          <cell r="IU948">
            <v>0</v>
          </cell>
          <cell r="IV948">
            <v>0</v>
          </cell>
          <cell r="IW948">
            <v>0</v>
          </cell>
          <cell r="IX948">
            <v>0</v>
          </cell>
          <cell r="IY948">
            <v>0</v>
          </cell>
          <cell r="IZ948">
            <v>0</v>
          </cell>
          <cell r="JA948">
            <v>0</v>
          </cell>
          <cell r="JB948">
            <v>0</v>
          </cell>
          <cell r="JC948">
            <v>0</v>
          </cell>
          <cell r="JD948">
            <v>0</v>
          </cell>
          <cell r="JE948">
            <v>0</v>
          </cell>
          <cell r="JF948">
            <v>0</v>
          </cell>
          <cell r="JG948">
            <v>0</v>
          </cell>
          <cell r="JH948">
            <v>0</v>
          </cell>
          <cell r="JI948">
            <v>0</v>
          </cell>
          <cell r="JJ948">
            <v>0</v>
          </cell>
          <cell r="JK948">
            <v>0</v>
          </cell>
          <cell r="JL948">
            <v>0</v>
          </cell>
          <cell r="JM948">
            <v>0</v>
          </cell>
          <cell r="JN948">
            <v>0</v>
          </cell>
          <cell r="JO948">
            <v>0</v>
          </cell>
          <cell r="JP948">
            <v>0</v>
          </cell>
          <cell r="JQ948">
            <v>0</v>
          </cell>
        </row>
        <row r="949">
          <cell r="D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  <cell r="EE949">
            <v>0</v>
          </cell>
          <cell r="EF949">
            <v>0</v>
          </cell>
          <cell r="EG949">
            <v>0</v>
          </cell>
          <cell r="EH949">
            <v>0</v>
          </cell>
          <cell r="EI949">
            <v>0</v>
          </cell>
          <cell r="EJ949">
            <v>0</v>
          </cell>
          <cell r="EK949">
            <v>0</v>
          </cell>
          <cell r="EL949">
            <v>0</v>
          </cell>
          <cell r="EM949">
            <v>0</v>
          </cell>
          <cell r="EN949">
            <v>0</v>
          </cell>
          <cell r="EO949">
            <v>0</v>
          </cell>
          <cell r="EP949">
            <v>0</v>
          </cell>
          <cell r="EQ949">
            <v>0</v>
          </cell>
          <cell r="ER949">
            <v>0</v>
          </cell>
          <cell r="ES949">
            <v>0</v>
          </cell>
          <cell r="ET949">
            <v>0</v>
          </cell>
          <cell r="EU949">
            <v>0</v>
          </cell>
          <cell r="EV949">
            <v>0</v>
          </cell>
          <cell r="EW949">
            <v>0</v>
          </cell>
          <cell r="EX949">
            <v>0</v>
          </cell>
          <cell r="EY949">
            <v>0</v>
          </cell>
          <cell r="EZ949">
            <v>0</v>
          </cell>
          <cell r="FA949">
            <v>0</v>
          </cell>
          <cell r="FB949">
            <v>0</v>
          </cell>
          <cell r="FC949">
            <v>0</v>
          </cell>
          <cell r="FD949">
            <v>0</v>
          </cell>
          <cell r="FE949">
            <v>0</v>
          </cell>
          <cell r="FF949">
            <v>0</v>
          </cell>
          <cell r="FG949">
            <v>0</v>
          </cell>
          <cell r="FH949">
            <v>0</v>
          </cell>
          <cell r="FI949">
            <v>0</v>
          </cell>
          <cell r="FJ949">
            <v>0</v>
          </cell>
          <cell r="FK949">
            <v>0</v>
          </cell>
          <cell r="FL949">
            <v>0</v>
          </cell>
          <cell r="FM949">
            <v>0</v>
          </cell>
          <cell r="FN949">
            <v>0</v>
          </cell>
          <cell r="FO949">
            <v>0</v>
          </cell>
          <cell r="FP949">
            <v>0</v>
          </cell>
          <cell r="FQ949">
            <v>0</v>
          </cell>
          <cell r="FR949">
            <v>0</v>
          </cell>
          <cell r="FS949">
            <v>0</v>
          </cell>
          <cell r="FT949">
            <v>0</v>
          </cell>
          <cell r="FU949">
            <v>0</v>
          </cell>
          <cell r="FV949">
            <v>0</v>
          </cell>
          <cell r="FW949">
            <v>0</v>
          </cell>
          <cell r="FX949">
            <v>0</v>
          </cell>
          <cell r="FY949">
            <v>0</v>
          </cell>
          <cell r="FZ949">
            <v>0</v>
          </cell>
          <cell r="GA949">
            <v>0</v>
          </cell>
          <cell r="GB949">
            <v>0</v>
          </cell>
          <cell r="GC949">
            <v>0</v>
          </cell>
          <cell r="GD949">
            <v>0</v>
          </cell>
          <cell r="GE949">
            <v>0</v>
          </cell>
          <cell r="GF949">
            <v>0</v>
          </cell>
          <cell r="GG949">
            <v>0</v>
          </cell>
          <cell r="GH949">
            <v>0</v>
          </cell>
          <cell r="GI949">
            <v>0</v>
          </cell>
          <cell r="GJ949">
            <v>0</v>
          </cell>
          <cell r="GK949">
            <v>0</v>
          </cell>
          <cell r="GL949">
            <v>0</v>
          </cell>
          <cell r="GM949">
            <v>0</v>
          </cell>
          <cell r="GN949">
            <v>0</v>
          </cell>
          <cell r="GO949">
            <v>0</v>
          </cell>
          <cell r="GP949">
            <v>0</v>
          </cell>
          <cell r="GQ949">
            <v>0</v>
          </cell>
          <cell r="GR949">
            <v>0</v>
          </cell>
          <cell r="GS949">
            <v>0</v>
          </cell>
          <cell r="GT949">
            <v>0</v>
          </cell>
          <cell r="GU949">
            <v>0</v>
          </cell>
          <cell r="GV949">
            <v>0</v>
          </cell>
          <cell r="GW949">
            <v>0</v>
          </cell>
          <cell r="GX949">
            <v>0</v>
          </cell>
          <cell r="GY949">
            <v>0</v>
          </cell>
          <cell r="GZ949">
            <v>0</v>
          </cell>
          <cell r="HA949">
            <v>0</v>
          </cell>
          <cell r="HB949">
            <v>0</v>
          </cell>
          <cell r="HC949">
            <v>0</v>
          </cell>
          <cell r="HD949">
            <v>0</v>
          </cell>
          <cell r="HE949">
            <v>0</v>
          </cell>
          <cell r="HF949">
            <v>0</v>
          </cell>
          <cell r="HG949">
            <v>0</v>
          </cell>
          <cell r="HH949">
            <v>0</v>
          </cell>
          <cell r="HI949">
            <v>0</v>
          </cell>
          <cell r="HJ949">
            <v>0</v>
          </cell>
          <cell r="HK949">
            <v>0</v>
          </cell>
          <cell r="HL949">
            <v>0</v>
          </cell>
          <cell r="HM949">
            <v>0</v>
          </cell>
          <cell r="HN949">
            <v>0</v>
          </cell>
          <cell r="HO949">
            <v>0</v>
          </cell>
          <cell r="HP949">
            <v>0</v>
          </cell>
          <cell r="HQ949">
            <v>0</v>
          </cell>
          <cell r="HR949">
            <v>0</v>
          </cell>
          <cell r="HS949">
            <v>0</v>
          </cell>
          <cell r="HT949">
            <v>0</v>
          </cell>
          <cell r="HU949">
            <v>0</v>
          </cell>
          <cell r="HV949">
            <v>0</v>
          </cell>
          <cell r="HW949">
            <v>0</v>
          </cell>
          <cell r="HX949">
            <v>0</v>
          </cell>
          <cell r="HY949">
            <v>0</v>
          </cell>
          <cell r="HZ949">
            <v>0</v>
          </cell>
          <cell r="IA949">
            <v>0</v>
          </cell>
          <cell r="IB949">
            <v>0</v>
          </cell>
          <cell r="IC949">
            <v>0</v>
          </cell>
          <cell r="ID949">
            <v>0</v>
          </cell>
          <cell r="IE949">
            <v>0</v>
          </cell>
          <cell r="IF949">
            <v>0</v>
          </cell>
          <cell r="IG949">
            <v>0</v>
          </cell>
          <cell r="IH949">
            <v>0</v>
          </cell>
          <cell r="II949">
            <v>0</v>
          </cell>
          <cell r="IJ949">
            <v>0</v>
          </cell>
          <cell r="IK949">
            <v>0</v>
          </cell>
          <cell r="IL949">
            <v>0</v>
          </cell>
          <cell r="IM949">
            <v>0</v>
          </cell>
          <cell r="IN949">
            <v>0</v>
          </cell>
          <cell r="IO949">
            <v>0</v>
          </cell>
          <cell r="IP949">
            <v>0</v>
          </cell>
          <cell r="IQ949">
            <v>0</v>
          </cell>
          <cell r="IR949">
            <v>0</v>
          </cell>
          <cell r="IS949">
            <v>0</v>
          </cell>
          <cell r="IT949">
            <v>0</v>
          </cell>
          <cell r="IU949">
            <v>0</v>
          </cell>
          <cell r="IV949">
            <v>0</v>
          </cell>
          <cell r="IW949">
            <v>0</v>
          </cell>
          <cell r="IX949">
            <v>0</v>
          </cell>
          <cell r="IY949">
            <v>0</v>
          </cell>
          <cell r="IZ949">
            <v>0</v>
          </cell>
          <cell r="JA949">
            <v>0</v>
          </cell>
          <cell r="JB949">
            <v>0</v>
          </cell>
          <cell r="JC949">
            <v>0</v>
          </cell>
          <cell r="JD949">
            <v>0</v>
          </cell>
          <cell r="JE949">
            <v>0</v>
          </cell>
          <cell r="JF949">
            <v>0</v>
          </cell>
          <cell r="JG949">
            <v>0</v>
          </cell>
          <cell r="JH949">
            <v>0</v>
          </cell>
          <cell r="JI949">
            <v>0</v>
          </cell>
          <cell r="JJ949">
            <v>0</v>
          </cell>
          <cell r="JK949">
            <v>0</v>
          </cell>
          <cell r="JL949">
            <v>0</v>
          </cell>
          <cell r="JM949">
            <v>0</v>
          </cell>
          <cell r="JN949">
            <v>0</v>
          </cell>
          <cell r="JO949">
            <v>0</v>
          </cell>
          <cell r="JP949">
            <v>0</v>
          </cell>
          <cell r="JQ949">
            <v>0</v>
          </cell>
        </row>
        <row r="950">
          <cell r="D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  <cell r="EE950">
            <v>0</v>
          </cell>
          <cell r="EF950">
            <v>0</v>
          </cell>
          <cell r="EG950">
            <v>0</v>
          </cell>
          <cell r="EH950">
            <v>0</v>
          </cell>
          <cell r="EI950">
            <v>0</v>
          </cell>
          <cell r="EJ950">
            <v>0</v>
          </cell>
          <cell r="EK950">
            <v>0</v>
          </cell>
          <cell r="EL950">
            <v>0</v>
          </cell>
          <cell r="EM950">
            <v>0</v>
          </cell>
          <cell r="EN950">
            <v>0</v>
          </cell>
          <cell r="EO950">
            <v>0</v>
          </cell>
          <cell r="EP950">
            <v>0</v>
          </cell>
          <cell r="EQ950">
            <v>0</v>
          </cell>
          <cell r="ER950">
            <v>0</v>
          </cell>
          <cell r="ES950">
            <v>0</v>
          </cell>
          <cell r="ET950">
            <v>0</v>
          </cell>
          <cell r="EU950">
            <v>0</v>
          </cell>
          <cell r="EV950">
            <v>0</v>
          </cell>
          <cell r="EW950">
            <v>0</v>
          </cell>
          <cell r="EX950">
            <v>0</v>
          </cell>
          <cell r="EY950">
            <v>0</v>
          </cell>
          <cell r="EZ950">
            <v>0</v>
          </cell>
          <cell r="FA950">
            <v>0</v>
          </cell>
          <cell r="FB950">
            <v>0</v>
          </cell>
          <cell r="FC950">
            <v>0</v>
          </cell>
          <cell r="FD950">
            <v>0</v>
          </cell>
          <cell r="FE950">
            <v>0</v>
          </cell>
          <cell r="FF950">
            <v>0</v>
          </cell>
          <cell r="FG950">
            <v>0</v>
          </cell>
          <cell r="FH950">
            <v>0</v>
          </cell>
          <cell r="FI950">
            <v>0</v>
          </cell>
          <cell r="FJ950">
            <v>0</v>
          </cell>
          <cell r="FK950">
            <v>0</v>
          </cell>
          <cell r="FL950">
            <v>0</v>
          </cell>
          <cell r="FM950">
            <v>0</v>
          </cell>
          <cell r="FN950">
            <v>0</v>
          </cell>
          <cell r="FO950">
            <v>0</v>
          </cell>
          <cell r="FP950">
            <v>0</v>
          </cell>
          <cell r="FQ950">
            <v>0</v>
          </cell>
          <cell r="FR950">
            <v>0</v>
          </cell>
          <cell r="FS950">
            <v>0</v>
          </cell>
          <cell r="FT950">
            <v>0</v>
          </cell>
          <cell r="FU950">
            <v>0</v>
          </cell>
          <cell r="FV950">
            <v>0</v>
          </cell>
          <cell r="FW950">
            <v>0</v>
          </cell>
          <cell r="FX950">
            <v>0</v>
          </cell>
          <cell r="FY950">
            <v>0</v>
          </cell>
          <cell r="FZ950">
            <v>0</v>
          </cell>
          <cell r="GA950">
            <v>0</v>
          </cell>
          <cell r="GB950">
            <v>0</v>
          </cell>
          <cell r="GC950">
            <v>0</v>
          </cell>
          <cell r="GD950">
            <v>0</v>
          </cell>
          <cell r="GE950">
            <v>0</v>
          </cell>
          <cell r="GF950">
            <v>0</v>
          </cell>
          <cell r="GG950">
            <v>0</v>
          </cell>
          <cell r="GH950">
            <v>0</v>
          </cell>
          <cell r="GI950">
            <v>0</v>
          </cell>
          <cell r="GJ950">
            <v>0</v>
          </cell>
          <cell r="GK950">
            <v>0</v>
          </cell>
          <cell r="GL950">
            <v>0</v>
          </cell>
          <cell r="GM950">
            <v>0</v>
          </cell>
          <cell r="GN950">
            <v>0</v>
          </cell>
          <cell r="GO950">
            <v>0</v>
          </cell>
          <cell r="GP950">
            <v>0</v>
          </cell>
          <cell r="GQ950">
            <v>0</v>
          </cell>
          <cell r="GR950">
            <v>0</v>
          </cell>
          <cell r="GS950">
            <v>0</v>
          </cell>
          <cell r="GT950">
            <v>0</v>
          </cell>
          <cell r="GU950">
            <v>0</v>
          </cell>
          <cell r="GV950">
            <v>0</v>
          </cell>
          <cell r="GW950">
            <v>0</v>
          </cell>
          <cell r="GX950">
            <v>0</v>
          </cell>
          <cell r="GY950">
            <v>0</v>
          </cell>
          <cell r="GZ950">
            <v>0</v>
          </cell>
          <cell r="HA950">
            <v>0</v>
          </cell>
          <cell r="HB950">
            <v>0</v>
          </cell>
          <cell r="HC950">
            <v>0</v>
          </cell>
          <cell r="HD950">
            <v>0</v>
          </cell>
          <cell r="HE950">
            <v>0</v>
          </cell>
          <cell r="HF950">
            <v>0</v>
          </cell>
          <cell r="HG950">
            <v>0</v>
          </cell>
          <cell r="HH950">
            <v>0</v>
          </cell>
          <cell r="HI950">
            <v>0</v>
          </cell>
          <cell r="HJ950">
            <v>0</v>
          </cell>
          <cell r="HK950">
            <v>0</v>
          </cell>
          <cell r="HL950">
            <v>0</v>
          </cell>
          <cell r="HM950">
            <v>0</v>
          </cell>
          <cell r="HN950">
            <v>0</v>
          </cell>
          <cell r="HO950">
            <v>0</v>
          </cell>
          <cell r="HP950">
            <v>0</v>
          </cell>
          <cell r="HQ950">
            <v>0</v>
          </cell>
          <cell r="HR950">
            <v>0</v>
          </cell>
          <cell r="HS950">
            <v>0</v>
          </cell>
          <cell r="HT950">
            <v>0</v>
          </cell>
          <cell r="HU950">
            <v>0</v>
          </cell>
          <cell r="HV950">
            <v>0</v>
          </cell>
          <cell r="HW950">
            <v>0</v>
          </cell>
          <cell r="HX950">
            <v>0</v>
          </cell>
          <cell r="HY950">
            <v>0</v>
          </cell>
          <cell r="HZ950">
            <v>0</v>
          </cell>
          <cell r="IA950">
            <v>0</v>
          </cell>
          <cell r="IB950">
            <v>0</v>
          </cell>
          <cell r="IC950">
            <v>0</v>
          </cell>
          <cell r="ID950">
            <v>0</v>
          </cell>
          <cell r="IE950">
            <v>0</v>
          </cell>
          <cell r="IF950">
            <v>0</v>
          </cell>
          <cell r="IG950">
            <v>0</v>
          </cell>
          <cell r="IH950">
            <v>0</v>
          </cell>
          <cell r="II950">
            <v>0</v>
          </cell>
          <cell r="IJ950">
            <v>0</v>
          </cell>
          <cell r="IK950">
            <v>0</v>
          </cell>
          <cell r="IL950">
            <v>0</v>
          </cell>
          <cell r="IM950">
            <v>0</v>
          </cell>
          <cell r="IN950">
            <v>0</v>
          </cell>
          <cell r="IO950">
            <v>0</v>
          </cell>
          <cell r="IP950">
            <v>0</v>
          </cell>
          <cell r="IQ950">
            <v>0</v>
          </cell>
          <cell r="IR950">
            <v>0</v>
          </cell>
          <cell r="IS950">
            <v>0</v>
          </cell>
          <cell r="IT950">
            <v>0</v>
          </cell>
          <cell r="IU950">
            <v>0</v>
          </cell>
          <cell r="IV950">
            <v>0</v>
          </cell>
          <cell r="IW950">
            <v>0</v>
          </cell>
          <cell r="IX950">
            <v>0</v>
          </cell>
          <cell r="IY950">
            <v>0</v>
          </cell>
          <cell r="IZ950">
            <v>0</v>
          </cell>
          <cell r="JA950">
            <v>0</v>
          </cell>
          <cell r="JB950">
            <v>0</v>
          </cell>
          <cell r="JC950">
            <v>0</v>
          </cell>
          <cell r="JD950">
            <v>0</v>
          </cell>
          <cell r="JE950">
            <v>0</v>
          </cell>
          <cell r="JF950">
            <v>0</v>
          </cell>
          <cell r="JG950">
            <v>0</v>
          </cell>
          <cell r="JH950">
            <v>0</v>
          </cell>
          <cell r="JI950">
            <v>0</v>
          </cell>
          <cell r="JJ950">
            <v>0</v>
          </cell>
          <cell r="JK950">
            <v>0</v>
          </cell>
          <cell r="JL950">
            <v>0</v>
          </cell>
          <cell r="JM950">
            <v>0</v>
          </cell>
          <cell r="JN950">
            <v>0</v>
          </cell>
          <cell r="JO950">
            <v>0</v>
          </cell>
          <cell r="JP950">
            <v>0</v>
          </cell>
          <cell r="JQ950">
            <v>0</v>
          </cell>
        </row>
        <row r="951">
          <cell r="D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  <cell r="EE951">
            <v>0</v>
          </cell>
          <cell r="EF951">
            <v>0</v>
          </cell>
          <cell r="EG951">
            <v>0</v>
          </cell>
          <cell r="EH951">
            <v>0</v>
          </cell>
          <cell r="EI951">
            <v>0</v>
          </cell>
          <cell r="EJ951">
            <v>0</v>
          </cell>
          <cell r="EK951">
            <v>0</v>
          </cell>
          <cell r="EL951">
            <v>0</v>
          </cell>
          <cell r="EM951">
            <v>0</v>
          </cell>
          <cell r="EN951">
            <v>0</v>
          </cell>
          <cell r="EO951">
            <v>0</v>
          </cell>
          <cell r="EP951">
            <v>0</v>
          </cell>
          <cell r="EQ951">
            <v>0</v>
          </cell>
          <cell r="ER951">
            <v>0</v>
          </cell>
          <cell r="ES951">
            <v>0</v>
          </cell>
          <cell r="ET951">
            <v>0</v>
          </cell>
          <cell r="EU951">
            <v>0</v>
          </cell>
          <cell r="EV951">
            <v>0</v>
          </cell>
          <cell r="EW951">
            <v>0</v>
          </cell>
          <cell r="EX951">
            <v>0</v>
          </cell>
          <cell r="EY951">
            <v>0</v>
          </cell>
          <cell r="EZ951">
            <v>0</v>
          </cell>
          <cell r="FA951">
            <v>0</v>
          </cell>
          <cell r="FB951">
            <v>0</v>
          </cell>
          <cell r="FC951">
            <v>0</v>
          </cell>
          <cell r="FD951">
            <v>0</v>
          </cell>
          <cell r="FE951">
            <v>0</v>
          </cell>
          <cell r="FF951">
            <v>0</v>
          </cell>
          <cell r="FG951">
            <v>0</v>
          </cell>
          <cell r="FH951">
            <v>0</v>
          </cell>
          <cell r="FI951">
            <v>0</v>
          </cell>
          <cell r="FJ951">
            <v>0</v>
          </cell>
          <cell r="FK951">
            <v>0</v>
          </cell>
          <cell r="FL951">
            <v>0</v>
          </cell>
          <cell r="FM951">
            <v>0</v>
          </cell>
          <cell r="FN951">
            <v>0</v>
          </cell>
          <cell r="FO951">
            <v>0</v>
          </cell>
          <cell r="FP951">
            <v>0</v>
          </cell>
          <cell r="FQ951">
            <v>0</v>
          </cell>
          <cell r="FR951">
            <v>0</v>
          </cell>
          <cell r="FS951">
            <v>0</v>
          </cell>
          <cell r="FT951">
            <v>0</v>
          </cell>
          <cell r="FU951">
            <v>0</v>
          </cell>
          <cell r="FV951">
            <v>0</v>
          </cell>
          <cell r="FW951">
            <v>0</v>
          </cell>
          <cell r="FX951">
            <v>0</v>
          </cell>
          <cell r="FY951">
            <v>0</v>
          </cell>
          <cell r="FZ951">
            <v>0</v>
          </cell>
          <cell r="GA951">
            <v>0</v>
          </cell>
          <cell r="GB951">
            <v>0</v>
          </cell>
          <cell r="GC951">
            <v>0</v>
          </cell>
          <cell r="GD951">
            <v>0</v>
          </cell>
          <cell r="GE951">
            <v>0</v>
          </cell>
          <cell r="GF951">
            <v>0</v>
          </cell>
          <cell r="GG951">
            <v>0</v>
          </cell>
          <cell r="GH951">
            <v>0</v>
          </cell>
          <cell r="GI951">
            <v>0</v>
          </cell>
          <cell r="GJ951">
            <v>0</v>
          </cell>
          <cell r="GK951">
            <v>0</v>
          </cell>
          <cell r="GL951">
            <v>0</v>
          </cell>
          <cell r="GM951">
            <v>0</v>
          </cell>
          <cell r="GN951">
            <v>0</v>
          </cell>
          <cell r="GO951">
            <v>0</v>
          </cell>
          <cell r="GP951">
            <v>0</v>
          </cell>
          <cell r="GQ951">
            <v>0</v>
          </cell>
          <cell r="GR951">
            <v>0</v>
          </cell>
          <cell r="GS951">
            <v>0</v>
          </cell>
          <cell r="GT951">
            <v>0</v>
          </cell>
          <cell r="GU951">
            <v>0</v>
          </cell>
          <cell r="GV951">
            <v>0</v>
          </cell>
          <cell r="GW951">
            <v>0</v>
          </cell>
          <cell r="GX951">
            <v>0</v>
          </cell>
          <cell r="GY951">
            <v>0</v>
          </cell>
          <cell r="GZ951">
            <v>0</v>
          </cell>
          <cell r="HA951">
            <v>0</v>
          </cell>
          <cell r="HB951">
            <v>0</v>
          </cell>
          <cell r="HC951">
            <v>0</v>
          </cell>
          <cell r="HD951">
            <v>0</v>
          </cell>
          <cell r="HE951">
            <v>0</v>
          </cell>
          <cell r="HF951">
            <v>0</v>
          </cell>
          <cell r="HG951">
            <v>0</v>
          </cell>
          <cell r="HH951">
            <v>0</v>
          </cell>
          <cell r="HI951">
            <v>0</v>
          </cell>
          <cell r="HJ951">
            <v>0</v>
          </cell>
          <cell r="HK951">
            <v>0</v>
          </cell>
          <cell r="HL951">
            <v>0</v>
          </cell>
          <cell r="HM951">
            <v>0</v>
          </cell>
          <cell r="HN951">
            <v>0</v>
          </cell>
          <cell r="HO951">
            <v>0</v>
          </cell>
          <cell r="HP951">
            <v>0</v>
          </cell>
          <cell r="HQ951">
            <v>0</v>
          </cell>
          <cell r="HR951">
            <v>0</v>
          </cell>
          <cell r="HS951">
            <v>0</v>
          </cell>
          <cell r="HT951">
            <v>0</v>
          </cell>
          <cell r="HU951">
            <v>0</v>
          </cell>
          <cell r="HV951">
            <v>0</v>
          </cell>
          <cell r="HW951">
            <v>0</v>
          </cell>
          <cell r="HX951">
            <v>0</v>
          </cell>
          <cell r="HY951">
            <v>0</v>
          </cell>
          <cell r="HZ951">
            <v>0</v>
          </cell>
          <cell r="IA951">
            <v>0</v>
          </cell>
          <cell r="IB951">
            <v>0</v>
          </cell>
          <cell r="IC951">
            <v>0</v>
          </cell>
          <cell r="ID951">
            <v>0</v>
          </cell>
          <cell r="IE951">
            <v>0</v>
          </cell>
          <cell r="IF951">
            <v>0</v>
          </cell>
          <cell r="IG951">
            <v>0</v>
          </cell>
          <cell r="IH951">
            <v>0</v>
          </cell>
          <cell r="II951">
            <v>0</v>
          </cell>
          <cell r="IJ951">
            <v>0</v>
          </cell>
          <cell r="IK951">
            <v>0</v>
          </cell>
          <cell r="IL951">
            <v>0</v>
          </cell>
          <cell r="IM951">
            <v>0</v>
          </cell>
          <cell r="IN951">
            <v>0</v>
          </cell>
          <cell r="IO951">
            <v>0</v>
          </cell>
          <cell r="IP951">
            <v>0</v>
          </cell>
          <cell r="IQ951">
            <v>0</v>
          </cell>
          <cell r="IR951">
            <v>0</v>
          </cell>
          <cell r="IS951">
            <v>0</v>
          </cell>
          <cell r="IT951">
            <v>0</v>
          </cell>
          <cell r="IU951">
            <v>0</v>
          </cell>
          <cell r="IV951">
            <v>0</v>
          </cell>
          <cell r="IW951">
            <v>0</v>
          </cell>
          <cell r="IX951">
            <v>0</v>
          </cell>
          <cell r="IY951">
            <v>0</v>
          </cell>
          <cell r="IZ951">
            <v>0</v>
          </cell>
          <cell r="JA951">
            <v>0</v>
          </cell>
          <cell r="JB951">
            <v>0</v>
          </cell>
          <cell r="JC951">
            <v>0</v>
          </cell>
          <cell r="JD951">
            <v>0</v>
          </cell>
          <cell r="JE951">
            <v>0</v>
          </cell>
          <cell r="JF951">
            <v>0</v>
          </cell>
          <cell r="JG951">
            <v>0</v>
          </cell>
          <cell r="JH951">
            <v>0</v>
          </cell>
          <cell r="JI951">
            <v>0</v>
          </cell>
          <cell r="JJ951">
            <v>0</v>
          </cell>
          <cell r="JK951">
            <v>0</v>
          </cell>
          <cell r="JL951">
            <v>0</v>
          </cell>
          <cell r="JM951">
            <v>0</v>
          </cell>
          <cell r="JN951">
            <v>0</v>
          </cell>
          <cell r="JO951">
            <v>0</v>
          </cell>
          <cell r="JP951">
            <v>0</v>
          </cell>
          <cell r="JQ951">
            <v>0</v>
          </cell>
        </row>
        <row r="952">
          <cell r="D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  <cell r="EE952">
            <v>0</v>
          </cell>
          <cell r="EF952">
            <v>0</v>
          </cell>
          <cell r="EG952">
            <v>0</v>
          </cell>
          <cell r="EH952">
            <v>0</v>
          </cell>
          <cell r="EI952">
            <v>0</v>
          </cell>
          <cell r="EJ952">
            <v>0</v>
          </cell>
          <cell r="EK952">
            <v>0</v>
          </cell>
          <cell r="EL952">
            <v>0</v>
          </cell>
          <cell r="EM952">
            <v>0</v>
          </cell>
          <cell r="EN952">
            <v>0</v>
          </cell>
          <cell r="EO952">
            <v>0</v>
          </cell>
          <cell r="EP952">
            <v>0</v>
          </cell>
          <cell r="EQ952">
            <v>0</v>
          </cell>
          <cell r="ER952">
            <v>0</v>
          </cell>
          <cell r="ES952">
            <v>0</v>
          </cell>
          <cell r="ET952">
            <v>0</v>
          </cell>
          <cell r="EU952">
            <v>0</v>
          </cell>
          <cell r="EV952">
            <v>0</v>
          </cell>
          <cell r="EW952">
            <v>0</v>
          </cell>
          <cell r="EX952">
            <v>0</v>
          </cell>
          <cell r="EY952">
            <v>0</v>
          </cell>
          <cell r="EZ952">
            <v>0</v>
          </cell>
          <cell r="FA952">
            <v>0</v>
          </cell>
          <cell r="FB952">
            <v>0</v>
          </cell>
          <cell r="FC952">
            <v>0</v>
          </cell>
          <cell r="FD952">
            <v>0</v>
          </cell>
          <cell r="FE952">
            <v>0</v>
          </cell>
          <cell r="FF952">
            <v>0</v>
          </cell>
          <cell r="FG952">
            <v>0</v>
          </cell>
          <cell r="FH952">
            <v>0</v>
          </cell>
          <cell r="FI952">
            <v>0</v>
          </cell>
          <cell r="FJ952">
            <v>0</v>
          </cell>
          <cell r="FK952">
            <v>0</v>
          </cell>
          <cell r="FL952">
            <v>0</v>
          </cell>
          <cell r="FM952">
            <v>0</v>
          </cell>
          <cell r="FN952">
            <v>0</v>
          </cell>
          <cell r="FO952">
            <v>0</v>
          </cell>
          <cell r="FP952">
            <v>0</v>
          </cell>
          <cell r="FQ952">
            <v>0</v>
          </cell>
          <cell r="FR952">
            <v>0</v>
          </cell>
          <cell r="FS952">
            <v>0</v>
          </cell>
          <cell r="FT952">
            <v>0</v>
          </cell>
          <cell r="FU952">
            <v>0</v>
          </cell>
          <cell r="FV952">
            <v>0</v>
          </cell>
          <cell r="FW952">
            <v>0</v>
          </cell>
          <cell r="FX952">
            <v>0</v>
          </cell>
          <cell r="FY952">
            <v>0</v>
          </cell>
          <cell r="FZ952">
            <v>0</v>
          </cell>
          <cell r="GA952">
            <v>0</v>
          </cell>
          <cell r="GB952">
            <v>0</v>
          </cell>
          <cell r="GC952">
            <v>0</v>
          </cell>
          <cell r="GD952">
            <v>0</v>
          </cell>
          <cell r="GE952">
            <v>0</v>
          </cell>
          <cell r="GF952">
            <v>0</v>
          </cell>
          <cell r="GG952">
            <v>0</v>
          </cell>
          <cell r="GH952">
            <v>0</v>
          </cell>
          <cell r="GI952">
            <v>0</v>
          </cell>
          <cell r="GJ952">
            <v>0</v>
          </cell>
          <cell r="GK952">
            <v>0</v>
          </cell>
          <cell r="GL952">
            <v>0</v>
          </cell>
          <cell r="GM952">
            <v>0</v>
          </cell>
          <cell r="GN952">
            <v>0</v>
          </cell>
          <cell r="GO952">
            <v>0</v>
          </cell>
          <cell r="GP952">
            <v>0</v>
          </cell>
          <cell r="GQ952">
            <v>0</v>
          </cell>
          <cell r="GR952">
            <v>0</v>
          </cell>
          <cell r="GS952">
            <v>0</v>
          </cell>
          <cell r="GT952">
            <v>0</v>
          </cell>
          <cell r="GU952">
            <v>0</v>
          </cell>
          <cell r="GV952">
            <v>0</v>
          </cell>
          <cell r="GW952">
            <v>0</v>
          </cell>
          <cell r="GX952">
            <v>0</v>
          </cell>
          <cell r="GY952">
            <v>0</v>
          </cell>
          <cell r="GZ952">
            <v>0</v>
          </cell>
          <cell r="HA952">
            <v>0</v>
          </cell>
          <cell r="HB952">
            <v>0</v>
          </cell>
          <cell r="HC952">
            <v>0</v>
          </cell>
          <cell r="HD952">
            <v>0</v>
          </cell>
          <cell r="HE952">
            <v>0</v>
          </cell>
          <cell r="HF952">
            <v>0</v>
          </cell>
          <cell r="HG952">
            <v>0</v>
          </cell>
          <cell r="HH952">
            <v>0</v>
          </cell>
          <cell r="HI952">
            <v>0</v>
          </cell>
          <cell r="HJ952">
            <v>0</v>
          </cell>
          <cell r="HK952">
            <v>0</v>
          </cell>
          <cell r="HL952">
            <v>0</v>
          </cell>
          <cell r="HM952">
            <v>0</v>
          </cell>
          <cell r="HN952">
            <v>0</v>
          </cell>
          <cell r="HO952">
            <v>0</v>
          </cell>
          <cell r="HP952">
            <v>0</v>
          </cell>
          <cell r="HQ952">
            <v>0</v>
          </cell>
          <cell r="HR952">
            <v>0</v>
          </cell>
          <cell r="HS952">
            <v>0</v>
          </cell>
          <cell r="HT952">
            <v>0</v>
          </cell>
          <cell r="HU952">
            <v>0</v>
          </cell>
          <cell r="HV952">
            <v>0</v>
          </cell>
          <cell r="HW952">
            <v>0</v>
          </cell>
          <cell r="HX952">
            <v>0</v>
          </cell>
          <cell r="HY952">
            <v>0</v>
          </cell>
          <cell r="HZ952">
            <v>0</v>
          </cell>
          <cell r="IA952">
            <v>0</v>
          </cell>
          <cell r="IB952">
            <v>0</v>
          </cell>
          <cell r="IC952">
            <v>0</v>
          </cell>
          <cell r="ID952">
            <v>0</v>
          </cell>
          <cell r="IE952">
            <v>0</v>
          </cell>
          <cell r="IF952">
            <v>0</v>
          </cell>
          <cell r="IG952">
            <v>0</v>
          </cell>
          <cell r="IH952">
            <v>0</v>
          </cell>
          <cell r="II952">
            <v>0</v>
          </cell>
          <cell r="IJ952">
            <v>0</v>
          </cell>
          <cell r="IK952">
            <v>0</v>
          </cell>
          <cell r="IL952">
            <v>0</v>
          </cell>
          <cell r="IM952">
            <v>0</v>
          </cell>
          <cell r="IN952">
            <v>0</v>
          </cell>
          <cell r="IO952">
            <v>0</v>
          </cell>
          <cell r="IP952">
            <v>0</v>
          </cell>
          <cell r="IQ952">
            <v>0</v>
          </cell>
          <cell r="IR952">
            <v>0</v>
          </cell>
          <cell r="IS952">
            <v>0</v>
          </cell>
          <cell r="IT952">
            <v>0</v>
          </cell>
          <cell r="IU952">
            <v>0</v>
          </cell>
          <cell r="IV952">
            <v>0</v>
          </cell>
          <cell r="IW952">
            <v>0</v>
          </cell>
          <cell r="IX952">
            <v>0</v>
          </cell>
          <cell r="IY952">
            <v>0</v>
          </cell>
          <cell r="IZ952">
            <v>0</v>
          </cell>
          <cell r="JA952">
            <v>0</v>
          </cell>
          <cell r="JB952">
            <v>0</v>
          </cell>
          <cell r="JC952">
            <v>0</v>
          </cell>
          <cell r="JD952">
            <v>0</v>
          </cell>
          <cell r="JE952">
            <v>0</v>
          </cell>
          <cell r="JF952">
            <v>0</v>
          </cell>
          <cell r="JG952">
            <v>0</v>
          </cell>
          <cell r="JH952">
            <v>0</v>
          </cell>
          <cell r="JI952">
            <v>0</v>
          </cell>
          <cell r="JJ952">
            <v>0</v>
          </cell>
          <cell r="JK952">
            <v>0</v>
          </cell>
          <cell r="JL952">
            <v>0</v>
          </cell>
          <cell r="JM952">
            <v>0</v>
          </cell>
          <cell r="JN952">
            <v>0</v>
          </cell>
          <cell r="JO952">
            <v>0</v>
          </cell>
          <cell r="JP952">
            <v>0</v>
          </cell>
          <cell r="JQ952">
            <v>0</v>
          </cell>
        </row>
        <row r="953">
          <cell r="D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  <cell r="EE953">
            <v>0</v>
          </cell>
          <cell r="EF953">
            <v>0</v>
          </cell>
          <cell r="EG953">
            <v>0</v>
          </cell>
          <cell r="EH953">
            <v>0</v>
          </cell>
          <cell r="EI953">
            <v>0</v>
          </cell>
          <cell r="EJ953">
            <v>0</v>
          </cell>
          <cell r="EK953">
            <v>0</v>
          </cell>
          <cell r="EL953">
            <v>0</v>
          </cell>
          <cell r="EM953">
            <v>0</v>
          </cell>
          <cell r="EN953">
            <v>0</v>
          </cell>
          <cell r="EO953">
            <v>0</v>
          </cell>
          <cell r="EP953">
            <v>0</v>
          </cell>
          <cell r="EQ953">
            <v>0</v>
          </cell>
          <cell r="ER953">
            <v>0</v>
          </cell>
          <cell r="ES953">
            <v>0</v>
          </cell>
          <cell r="ET953">
            <v>0</v>
          </cell>
          <cell r="EU953">
            <v>0</v>
          </cell>
          <cell r="EV953">
            <v>0</v>
          </cell>
          <cell r="EW953">
            <v>0</v>
          </cell>
          <cell r="EX953">
            <v>0</v>
          </cell>
          <cell r="EY953">
            <v>0</v>
          </cell>
          <cell r="EZ953">
            <v>0</v>
          </cell>
          <cell r="FA953">
            <v>0</v>
          </cell>
          <cell r="FB953">
            <v>0</v>
          </cell>
          <cell r="FC953">
            <v>0</v>
          </cell>
          <cell r="FD953">
            <v>0</v>
          </cell>
          <cell r="FE953">
            <v>0</v>
          </cell>
          <cell r="FF953">
            <v>0</v>
          </cell>
          <cell r="FG953">
            <v>0</v>
          </cell>
          <cell r="FH953">
            <v>0</v>
          </cell>
          <cell r="FI953">
            <v>0</v>
          </cell>
          <cell r="FJ953">
            <v>0</v>
          </cell>
          <cell r="FK953">
            <v>0</v>
          </cell>
          <cell r="FL953">
            <v>0</v>
          </cell>
          <cell r="FM953">
            <v>0</v>
          </cell>
          <cell r="FN953">
            <v>0</v>
          </cell>
          <cell r="FO953">
            <v>0</v>
          </cell>
          <cell r="FP953">
            <v>0</v>
          </cell>
          <cell r="FQ953">
            <v>0</v>
          </cell>
          <cell r="FR953">
            <v>0</v>
          </cell>
          <cell r="FS953">
            <v>0</v>
          </cell>
          <cell r="FT953">
            <v>0</v>
          </cell>
          <cell r="FU953">
            <v>0</v>
          </cell>
          <cell r="FV953">
            <v>0</v>
          </cell>
          <cell r="FW953">
            <v>0</v>
          </cell>
          <cell r="FX953">
            <v>0</v>
          </cell>
          <cell r="FY953">
            <v>0</v>
          </cell>
          <cell r="FZ953">
            <v>0</v>
          </cell>
          <cell r="GA953">
            <v>0</v>
          </cell>
          <cell r="GB953">
            <v>0</v>
          </cell>
          <cell r="GC953">
            <v>0</v>
          </cell>
          <cell r="GD953">
            <v>0</v>
          </cell>
          <cell r="GE953">
            <v>0</v>
          </cell>
          <cell r="GF953">
            <v>0</v>
          </cell>
          <cell r="GG953">
            <v>0</v>
          </cell>
          <cell r="GH953">
            <v>0</v>
          </cell>
          <cell r="GI953">
            <v>0</v>
          </cell>
          <cell r="GJ953">
            <v>0</v>
          </cell>
          <cell r="GK953">
            <v>0</v>
          </cell>
          <cell r="GL953">
            <v>0</v>
          </cell>
          <cell r="GM953">
            <v>0</v>
          </cell>
          <cell r="GN953">
            <v>0</v>
          </cell>
          <cell r="GO953">
            <v>0</v>
          </cell>
          <cell r="GP953">
            <v>0</v>
          </cell>
          <cell r="GQ953">
            <v>0</v>
          </cell>
          <cell r="GR953">
            <v>0</v>
          </cell>
          <cell r="GS953">
            <v>0</v>
          </cell>
          <cell r="GT953">
            <v>0</v>
          </cell>
          <cell r="GU953">
            <v>0</v>
          </cell>
          <cell r="GV953">
            <v>0</v>
          </cell>
          <cell r="GW953">
            <v>0</v>
          </cell>
          <cell r="GX953">
            <v>0</v>
          </cell>
          <cell r="GY953">
            <v>0</v>
          </cell>
          <cell r="GZ953">
            <v>0</v>
          </cell>
          <cell r="HA953">
            <v>0</v>
          </cell>
          <cell r="HB953">
            <v>0</v>
          </cell>
          <cell r="HC953">
            <v>0</v>
          </cell>
          <cell r="HD953">
            <v>0</v>
          </cell>
          <cell r="HE953">
            <v>0</v>
          </cell>
          <cell r="HF953">
            <v>0</v>
          </cell>
          <cell r="HG953">
            <v>0</v>
          </cell>
          <cell r="HH953">
            <v>0</v>
          </cell>
          <cell r="HI953">
            <v>0</v>
          </cell>
          <cell r="HJ953">
            <v>0</v>
          </cell>
          <cell r="HK953">
            <v>0</v>
          </cell>
          <cell r="HL953">
            <v>0</v>
          </cell>
          <cell r="HM953">
            <v>0</v>
          </cell>
          <cell r="HN953">
            <v>0</v>
          </cell>
          <cell r="HO953">
            <v>0</v>
          </cell>
          <cell r="HP953">
            <v>0</v>
          </cell>
          <cell r="HQ953">
            <v>0</v>
          </cell>
          <cell r="HR953">
            <v>0</v>
          </cell>
          <cell r="HS953">
            <v>0</v>
          </cell>
          <cell r="HT953">
            <v>0</v>
          </cell>
          <cell r="HU953">
            <v>0</v>
          </cell>
          <cell r="HV953">
            <v>0</v>
          </cell>
          <cell r="HW953">
            <v>0</v>
          </cell>
          <cell r="HX953">
            <v>0</v>
          </cell>
          <cell r="HY953">
            <v>0</v>
          </cell>
          <cell r="HZ953">
            <v>0</v>
          </cell>
          <cell r="IA953">
            <v>0</v>
          </cell>
          <cell r="IB953">
            <v>0</v>
          </cell>
          <cell r="IC953">
            <v>0</v>
          </cell>
          <cell r="ID953">
            <v>0</v>
          </cell>
          <cell r="IE953">
            <v>0</v>
          </cell>
          <cell r="IF953">
            <v>0</v>
          </cell>
          <cell r="IG953">
            <v>0</v>
          </cell>
          <cell r="IH953">
            <v>0</v>
          </cell>
          <cell r="II953">
            <v>0</v>
          </cell>
          <cell r="IJ953">
            <v>0</v>
          </cell>
          <cell r="IK953">
            <v>0</v>
          </cell>
          <cell r="IL953">
            <v>0</v>
          </cell>
          <cell r="IM953">
            <v>0</v>
          </cell>
          <cell r="IN953">
            <v>0</v>
          </cell>
          <cell r="IO953">
            <v>0</v>
          </cell>
          <cell r="IP953">
            <v>0</v>
          </cell>
          <cell r="IQ953">
            <v>0</v>
          </cell>
          <cell r="IR953">
            <v>0</v>
          </cell>
          <cell r="IS953">
            <v>0</v>
          </cell>
          <cell r="IT953">
            <v>0</v>
          </cell>
          <cell r="IU953">
            <v>0</v>
          </cell>
          <cell r="IV953">
            <v>0</v>
          </cell>
          <cell r="IW953">
            <v>0</v>
          </cell>
          <cell r="IX953">
            <v>0</v>
          </cell>
          <cell r="IY953">
            <v>0</v>
          </cell>
          <cell r="IZ953">
            <v>0</v>
          </cell>
          <cell r="JA953">
            <v>0</v>
          </cell>
          <cell r="JB953">
            <v>0</v>
          </cell>
          <cell r="JC953">
            <v>0</v>
          </cell>
          <cell r="JD953">
            <v>0</v>
          </cell>
          <cell r="JE953">
            <v>0</v>
          </cell>
          <cell r="JF953">
            <v>0</v>
          </cell>
          <cell r="JG953">
            <v>0</v>
          </cell>
          <cell r="JH953">
            <v>0</v>
          </cell>
          <cell r="JI953">
            <v>0</v>
          </cell>
          <cell r="JJ953">
            <v>0</v>
          </cell>
          <cell r="JK953">
            <v>0</v>
          </cell>
          <cell r="JL953">
            <v>0</v>
          </cell>
          <cell r="JM953">
            <v>0</v>
          </cell>
          <cell r="JN953">
            <v>0</v>
          </cell>
          <cell r="JO953">
            <v>0</v>
          </cell>
          <cell r="JP953">
            <v>0</v>
          </cell>
          <cell r="JQ953">
            <v>0</v>
          </cell>
        </row>
        <row r="954">
          <cell r="D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  <cell r="EE954">
            <v>0</v>
          </cell>
          <cell r="EF954">
            <v>0</v>
          </cell>
          <cell r="EG954">
            <v>0</v>
          </cell>
          <cell r="EH954">
            <v>0</v>
          </cell>
          <cell r="EI954">
            <v>0</v>
          </cell>
          <cell r="EJ954">
            <v>0</v>
          </cell>
          <cell r="EK954">
            <v>0</v>
          </cell>
          <cell r="EL954">
            <v>0</v>
          </cell>
          <cell r="EM954">
            <v>0</v>
          </cell>
          <cell r="EN954">
            <v>0</v>
          </cell>
          <cell r="EO954">
            <v>0</v>
          </cell>
          <cell r="EP954">
            <v>0</v>
          </cell>
          <cell r="EQ954">
            <v>0</v>
          </cell>
          <cell r="ER954">
            <v>0</v>
          </cell>
          <cell r="ES954">
            <v>0</v>
          </cell>
          <cell r="ET954">
            <v>0</v>
          </cell>
          <cell r="EU954">
            <v>0</v>
          </cell>
          <cell r="EV954">
            <v>0</v>
          </cell>
          <cell r="EW954">
            <v>0</v>
          </cell>
          <cell r="EX954">
            <v>0</v>
          </cell>
          <cell r="EY954">
            <v>0</v>
          </cell>
          <cell r="EZ954">
            <v>0</v>
          </cell>
          <cell r="FA954">
            <v>0</v>
          </cell>
          <cell r="FB954">
            <v>0</v>
          </cell>
          <cell r="FC954">
            <v>0</v>
          </cell>
          <cell r="FD954">
            <v>0</v>
          </cell>
          <cell r="FE954">
            <v>0</v>
          </cell>
          <cell r="FF954">
            <v>0</v>
          </cell>
          <cell r="FG954">
            <v>0</v>
          </cell>
          <cell r="FH954">
            <v>0</v>
          </cell>
          <cell r="FI954">
            <v>0</v>
          </cell>
          <cell r="FJ954">
            <v>0</v>
          </cell>
          <cell r="FK954">
            <v>0</v>
          </cell>
          <cell r="FL954">
            <v>0</v>
          </cell>
          <cell r="FM954">
            <v>0</v>
          </cell>
          <cell r="FN954">
            <v>0</v>
          </cell>
          <cell r="FO954">
            <v>0</v>
          </cell>
          <cell r="FP954">
            <v>0</v>
          </cell>
          <cell r="FQ954">
            <v>0</v>
          </cell>
          <cell r="FR954">
            <v>0</v>
          </cell>
          <cell r="FS954">
            <v>0</v>
          </cell>
          <cell r="FT954">
            <v>0</v>
          </cell>
          <cell r="FU954">
            <v>0</v>
          </cell>
          <cell r="FV954">
            <v>0</v>
          </cell>
          <cell r="FW954">
            <v>0</v>
          </cell>
          <cell r="FX954">
            <v>0</v>
          </cell>
          <cell r="FY954">
            <v>0</v>
          </cell>
          <cell r="FZ954">
            <v>0</v>
          </cell>
          <cell r="GA954">
            <v>0</v>
          </cell>
          <cell r="GB954">
            <v>0</v>
          </cell>
          <cell r="GC954">
            <v>0</v>
          </cell>
          <cell r="GD954">
            <v>0</v>
          </cell>
          <cell r="GE954">
            <v>0</v>
          </cell>
          <cell r="GF954">
            <v>0</v>
          </cell>
          <cell r="GG954">
            <v>0</v>
          </cell>
          <cell r="GH954">
            <v>0</v>
          </cell>
          <cell r="GI954">
            <v>0</v>
          </cell>
          <cell r="GJ954">
            <v>0</v>
          </cell>
          <cell r="GK954">
            <v>0</v>
          </cell>
          <cell r="GL954">
            <v>0</v>
          </cell>
          <cell r="GM954">
            <v>0</v>
          </cell>
          <cell r="GN954">
            <v>0</v>
          </cell>
          <cell r="GO954">
            <v>0</v>
          </cell>
          <cell r="GP954">
            <v>0</v>
          </cell>
          <cell r="GQ954">
            <v>0</v>
          </cell>
          <cell r="GR954">
            <v>0</v>
          </cell>
          <cell r="GS954">
            <v>0</v>
          </cell>
          <cell r="GT954">
            <v>0</v>
          </cell>
          <cell r="GU954">
            <v>0</v>
          </cell>
          <cell r="GV954">
            <v>0</v>
          </cell>
          <cell r="GW954">
            <v>0</v>
          </cell>
          <cell r="GX954">
            <v>0</v>
          </cell>
          <cell r="GY954">
            <v>0</v>
          </cell>
          <cell r="GZ954">
            <v>0</v>
          </cell>
          <cell r="HA954">
            <v>0</v>
          </cell>
          <cell r="HB954">
            <v>0</v>
          </cell>
          <cell r="HC954">
            <v>0</v>
          </cell>
          <cell r="HD954">
            <v>0</v>
          </cell>
          <cell r="HE954">
            <v>0</v>
          </cell>
          <cell r="HF954">
            <v>0</v>
          </cell>
          <cell r="HG954">
            <v>0</v>
          </cell>
          <cell r="HH954">
            <v>0</v>
          </cell>
          <cell r="HI954">
            <v>0</v>
          </cell>
          <cell r="HJ954">
            <v>0</v>
          </cell>
          <cell r="HK954">
            <v>0</v>
          </cell>
          <cell r="HL954">
            <v>0</v>
          </cell>
          <cell r="HM954">
            <v>0</v>
          </cell>
          <cell r="HN954">
            <v>0</v>
          </cell>
          <cell r="HO954">
            <v>0</v>
          </cell>
          <cell r="HP954">
            <v>0</v>
          </cell>
          <cell r="HQ954">
            <v>0</v>
          </cell>
          <cell r="HR954">
            <v>0</v>
          </cell>
          <cell r="HS954">
            <v>0</v>
          </cell>
          <cell r="HT954">
            <v>0</v>
          </cell>
          <cell r="HU954">
            <v>0</v>
          </cell>
          <cell r="HV954">
            <v>0</v>
          </cell>
          <cell r="HW954">
            <v>0</v>
          </cell>
          <cell r="HX954">
            <v>0</v>
          </cell>
          <cell r="HY954">
            <v>0</v>
          </cell>
          <cell r="HZ954">
            <v>0</v>
          </cell>
          <cell r="IA954">
            <v>0</v>
          </cell>
          <cell r="IB954">
            <v>0</v>
          </cell>
          <cell r="IC954">
            <v>0</v>
          </cell>
          <cell r="ID954">
            <v>0</v>
          </cell>
          <cell r="IE954">
            <v>0</v>
          </cell>
          <cell r="IF954">
            <v>0</v>
          </cell>
          <cell r="IG954">
            <v>0</v>
          </cell>
          <cell r="IH954">
            <v>0</v>
          </cell>
          <cell r="II954">
            <v>0</v>
          </cell>
          <cell r="IJ954">
            <v>0</v>
          </cell>
          <cell r="IK954">
            <v>0</v>
          </cell>
          <cell r="IL954">
            <v>0</v>
          </cell>
          <cell r="IM954">
            <v>0</v>
          </cell>
          <cell r="IN954">
            <v>0</v>
          </cell>
          <cell r="IO954">
            <v>0</v>
          </cell>
          <cell r="IP954">
            <v>0</v>
          </cell>
          <cell r="IQ954">
            <v>0</v>
          </cell>
          <cell r="IR954">
            <v>0</v>
          </cell>
          <cell r="IS954">
            <v>0</v>
          </cell>
          <cell r="IT954">
            <v>0</v>
          </cell>
          <cell r="IU954">
            <v>0</v>
          </cell>
          <cell r="IV954">
            <v>0</v>
          </cell>
          <cell r="IW954">
            <v>0</v>
          </cell>
          <cell r="IX954">
            <v>0</v>
          </cell>
          <cell r="IY954">
            <v>0</v>
          </cell>
          <cell r="IZ954">
            <v>0</v>
          </cell>
          <cell r="JA954">
            <v>0</v>
          </cell>
          <cell r="JB954">
            <v>0</v>
          </cell>
          <cell r="JC954">
            <v>0</v>
          </cell>
          <cell r="JD954">
            <v>0</v>
          </cell>
          <cell r="JE954">
            <v>0</v>
          </cell>
          <cell r="JF954">
            <v>0</v>
          </cell>
          <cell r="JG954">
            <v>0</v>
          </cell>
          <cell r="JH954">
            <v>0</v>
          </cell>
          <cell r="JI954">
            <v>0</v>
          </cell>
          <cell r="JJ954">
            <v>0</v>
          </cell>
          <cell r="JK954">
            <v>0</v>
          </cell>
          <cell r="JL954">
            <v>0</v>
          </cell>
          <cell r="JM954">
            <v>0</v>
          </cell>
          <cell r="JN954">
            <v>0</v>
          </cell>
          <cell r="JO954">
            <v>0</v>
          </cell>
          <cell r="JP954">
            <v>0</v>
          </cell>
          <cell r="JQ954">
            <v>0</v>
          </cell>
        </row>
        <row r="955">
          <cell r="D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  <cell r="EE955">
            <v>0</v>
          </cell>
          <cell r="EF955">
            <v>0</v>
          </cell>
          <cell r="EG955">
            <v>0</v>
          </cell>
          <cell r="EH955">
            <v>0</v>
          </cell>
          <cell r="EI955">
            <v>0</v>
          </cell>
          <cell r="EJ955">
            <v>0</v>
          </cell>
          <cell r="EK955">
            <v>0</v>
          </cell>
          <cell r="EL955">
            <v>0</v>
          </cell>
          <cell r="EM955">
            <v>0</v>
          </cell>
          <cell r="EN955">
            <v>0</v>
          </cell>
          <cell r="EO955">
            <v>0</v>
          </cell>
          <cell r="EP955">
            <v>0</v>
          </cell>
          <cell r="EQ955">
            <v>0</v>
          </cell>
          <cell r="ER955">
            <v>0</v>
          </cell>
          <cell r="ES955">
            <v>0</v>
          </cell>
          <cell r="ET955">
            <v>0</v>
          </cell>
          <cell r="EU955">
            <v>0</v>
          </cell>
          <cell r="EV955">
            <v>0</v>
          </cell>
          <cell r="EW955">
            <v>0</v>
          </cell>
          <cell r="EX955">
            <v>0</v>
          </cell>
          <cell r="EY955">
            <v>0</v>
          </cell>
          <cell r="EZ955">
            <v>0</v>
          </cell>
          <cell r="FA955">
            <v>0</v>
          </cell>
          <cell r="FB955">
            <v>0</v>
          </cell>
          <cell r="FC955">
            <v>0</v>
          </cell>
          <cell r="FD955">
            <v>0</v>
          </cell>
          <cell r="FE955">
            <v>0</v>
          </cell>
          <cell r="FF955">
            <v>0</v>
          </cell>
          <cell r="FG955">
            <v>0</v>
          </cell>
          <cell r="FH955">
            <v>0</v>
          </cell>
          <cell r="FI955">
            <v>0</v>
          </cell>
          <cell r="FJ955">
            <v>0</v>
          </cell>
          <cell r="FK955">
            <v>0</v>
          </cell>
          <cell r="FL955">
            <v>0</v>
          </cell>
          <cell r="FM955">
            <v>0</v>
          </cell>
          <cell r="FN955">
            <v>0</v>
          </cell>
          <cell r="FO955">
            <v>0</v>
          </cell>
          <cell r="FP955">
            <v>0</v>
          </cell>
          <cell r="FQ955">
            <v>0</v>
          </cell>
          <cell r="FR955">
            <v>0</v>
          </cell>
          <cell r="FS955">
            <v>0</v>
          </cell>
          <cell r="FT955">
            <v>0</v>
          </cell>
          <cell r="FU955">
            <v>0</v>
          </cell>
          <cell r="FV955">
            <v>0</v>
          </cell>
          <cell r="FW955">
            <v>0</v>
          </cell>
          <cell r="FX955">
            <v>0</v>
          </cell>
          <cell r="FY955">
            <v>0</v>
          </cell>
          <cell r="FZ955">
            <v>0</v>
          </cell>
          <cell r="GA955">
            <v>0</v>
          </cell>
          <cell r="GB955">
            <v>0</v>
          </cell>
          <cell r="GC955">
            <v>0</v>
          </cell>
          <cell r="GD955">
            <v>0</v>
          </cell>
          <cell r="GE955">
            <v>0</v>
          </cell>
          <cell r="GF955">
            <v>0</v>
          </cell>
          <cell r="GG955">
            <v>0</v>
          </cell>
          <cell r="GH955">
            <v>0</v>
          </cell>
          <cell r="GI955">
            <v>0</v>
          </cell>
          <cell r="GJ955">
            <v>0</v>
          </cell>
          <cell r="GK955">
            <v>0</v>
          </cell>
          <cell r="GL955">
            <v>0</v>
          </cell>
          <cell r="GM955">
            <v>0</v>
          </cell>
          <cell r="GN955">
            <v>0</v>
          </cell>
          <cell r="GO955">
            <v>0</v>
          </cell>
          <cell r="GP955">
            <v>0</v>
          </cell>
          <cell r="GQ955">
            <v>0</v>
          </cell>
          <cell r="GR955">
            <v>0</v>
          </cell>
          <cell r="GS955">
            <v>0</v>
          </cell>
          <cell r="GT955">
            <v>0</v>
          </cell>
          <cell r="GU955">
            <v>0</v>
          </cell>
          <cell r="GV955">
            <v>0</v>
          </cell>
          <cell r="GW955">
            <v>0</v>
          </cell>
          <cell r="GX955">
            <v>0</v>
          </cell>
          <cell r="GY955">
            <v>0</v>
          </cell>
          <cell r="GZ955">
            <v>0</v>
          </cell>
          <cell r="HA955">
            <v>0</v>
          </cell>
          <cell r="HB955">
            <v>0</v>
          </cell>
          <cell r="HC955">
            <v>0</v>
          </cell>
          <cell r="HD955">
            <v>0</v>
          </cell>
          <cell r="HE955">
            <v>0</v>
          </cell>
          <cell r="HF955">
            <v>0</v>
          </cell>
          <cell r="HG955">
            <v>0</v>
          </cell>
          <cell r="HH955">
            <v>0</v>
          </cell>
          <cell r="HI955">
            <v>0</v>
          </cell>
          <cell r="HJ955">
            <v>0</v>
          </cell>
          <cell r="HK955">
            <v>0</v>
          </cell>
          <cell r="HL955">
            <v>0</v>
          </cell>
          <cell r="HM955">
            <v>0</v>
          </cell>
          <cell r="HN955">
            <v>0</v>
          </cell>
          <cell r="HO955">
            <v>0</v>
          </cell>
          <cell r="HP955">
            <v>0</v>
          </cell>
          <cell r="HQ955">
            <v>0</v>
          </cell>
          <cell r="HR955">
            <v>0</v>
          </cell>
          <cell r="HS955">
            <v>0</v>
          </cell>
          <cell r="HT955">
            <v>0</v>
          </cell>
          <cell r="HU955">
            <v>0</v>
          </cell>
          <cell r="HV955">
            <v>0</v>
          </cell>
          <cell r="HW955">
            <v>0</v>
          </cell>
          <cell r="HX955">
            <v>0</v>
          </cell>
          <cell r="HY955">
            <v>0</v>
          </cell>
          <cell r="HZ955">
            <v>0</v>
          </cell>
          <cell r="IA955">
            <v>0</v>
          </cell>
          <cell r="IB955">
            <v>0</v>
          </cell>
          <cell r="IC955">
            <v>0</v>
          </cell>
          <cell r="ID955">
            <v>0</v>
          </cell>
          <cell r="IE955">
            <v>0</v>
          </cell>
          <cell r="IF955">
            <v>0</v>
          </cell>
          <cell r="IG955">
            <v>0</v>
          </cell>
          <cell r="IH955">
            <v>0</v>
          </cell>
          <cell r="II955">
            <v>0</v>
          </cell>
          <cell r="IJ955">
            <v>0</v>
          </cell>
          <cell r="IK955">
            <v>0</v>
          </cell>
          <cell r="IL955">
            <v>0</v>
          </cell>
          <cell r="IM955">
            <v>0</v>
          </cell>
          <cell r="IN955">
            <v>0</v>
          </cell>
          <cell r="IO955">
            <v>0</v>
          </cell>
          <cell r="IP955">
            <v>0</v>
          </cell>
          <cell r="IQ955">
            <v>0</v>
          </cell>
          <cell r="IR955">
            <v>0</v>
          </cell>
          <cell r="IS955">
            <v>0</v>
          </cell>
          <cell r="IT955">
            <v>0</v>
          </cell>
          <cell r="IU955">
            <v>0</v>
          </cell>
          <cell r="IV955">
            <v>0</v>
          </cell>
          <cell r="IW955">
            <v>0</v>
          </cell>
          <cell r="IX955">
            <v>0</v>
          </cell>
          <cell r="IY955">
            <v>0</v>
          </cell>
          <cell r="IZ955">
            <v>0</v>
          </cell>
          <cell r="JA955">
            <v>0</v>
          </cell>
          <cell r="JB955">
            <v>0</v>
          </cell>
          <cell r="JC955">
            <v>0</v>
          </cell>
          <cell r="JD955">
            <v>0</v>
          </cell>
          <cell r="JE955">
            <v>0</v>
          </cell>
          <cell r="JF955">
            <v>0</v>
          </cell>
          <cell r="JG955">
            <v>0</v>
          </cell>
          <cell r="JH955">
            <v>0</v>
          </cell>
          <cell r="JI955">
            <v>0</v>
          </cell>
          <cell r="JJ955">
            <v>0</v>
          </cell>
          <cell r="JK955">
            <v>0</v>
          </cell>
          <cell r="JL955">
            <v>0</v>
          </cell>
          <cell r="JM955">
            <v>0</v>
          </cell>
          <cell r="JN955">
            <v>0</v>
          </cell>
          <cell r="JO955">
            <v>0</v>
          </cell>
          <cell r="JP955">
            <v>0</v>
          </cell>
          <cell r="JQ955">
            <v>0</v>
          </cell>
        </row>
        <row r="956">
          <cell r="D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  <cell r="EE956">
            <v>0</v>
          </cell>
          <cell r="EF956">
            <v>0</v>
          </cell>
          <cell r="EG956">
            <v>0</v>
          </cell>
          <cell r="EH956">
            <v>0</v>
          </cell>
          <cell r="EI956">
            <v>0</v>
          </cell>
          <cell r="EJ956">
            <v>0</v>
          </cell>
          <cell r="EK956">
            <v>0</v>
          </cell>
          <cell r="EL956">
            <v>0</v>
          </cell>
          <cell r="EM956">
            <v>0</v>
          </cell>
          <cell r="EN956">
            <v>0</v>
          </cell>
          <cell r="EO956">
            <v>0</v>
          </cell>
          <cell r="EP956">
            <v>0</v>
          </cell>
          <cell r="EQ956">
            <v>0</v>
          </cell>
          <cell r="ER956">
            <v>0</v>
          </cell>
          <cell r="ES956">
            <v>0</v>
          </cell>
          <cell r="ET956">
            <v>0</v>
          </cell>
          <cell r="EU956">
            <v>0</v>
          </cell>
          <cell r="EV956">
            <v>0</v>
          </cell>
          <cell r="EW956">
            <v>0</v>
          </cell>
          <cell r="EX956">
            <v>0</v>
          </cell>
          <cell r="EY956">
            <v>0</v>
          </cell>
          <cell r="EZ956">
            <v>0</v>
          </cell>
          <cell r="FA956">
            <v>0</v>
          </cell>
          <cell r="FB956">
            <v>0</v>
          </cell>
          <cell r="FC956">
            <v>0</v>
          </cell>
          <cell r="FD956">
            <v>0</v>
          </cell>
          <cell r="FE956">
            <v>0</v>
          </cell>
          <cell r="FF956">
            <v>0</v>
          </cell>
          <cell r="FG956">
            <v>0</v>
          </cell>
          <cell r="FH956">
            <v>0</v>
          </cell>
          <cell r="FI956">
            <v>0</v>
          </cell>
          <cell r="FJ956">
            <v>0</v>
          </cell>
          <cell r="FK956">
            <v>0</v>
          </cell>
          <cell r="FL956">
            <v>0</v>
          </cell>
          <cell r="FM956">
            <v>0</v>
          </cell>
          <cell r="FN956">
            <v>0</v>
          </cell>
          <cell r="FO956">
            <v>0</v>
          </cell>
          <cell r="FP956">
            <v>0</v>
          </cell>
          <cell r="FQ956">
            <v>0</v>
          </cell>
          <cell r="FR956">
            <v>0</v>
          </cell>
          <cell r="FS956">
            <v>0</v>
          </cell>
          <cell r="FT956">
            <v>0</v>
          </cell>
          <cell r="FU956">
            <v>0</v>
          </cell>
          <cell r="FV956">
            <v>0</v>
          </cell>
          <cell r="FW956">
            <v>0</v>
          </cell>
          <cell r="FX956">
            <v>0</v>
          </cell>
          <cell r="FY956">
            <v>0</v>
          </cell>
          <cell r="FZ956">
            <v>0</v>
          </cell>
          <cell r="GA956">
            <v>0</v>
          </cell>
          <cell r="GB956">
            <v>0</v>
          </cell>
          <cell r="GC956">
            <v>0</v>
          </cell>
          <cell r="GD956">
            <v>0</v>
          </cell>
          <cell r="GE956">
            <v>0</v>
          </cell>
          <cell r="GF956">
            <v>0</v>
          </cell>
          <cell r="GG956">
            <v>0</v>
          </cell>
          <cell r="GH956">
            <v>0</v>
          </cell>
          <cell r="GI956">
            <v>0</v>
          </cell>
          <cell r="GJ956">
            <v>0</v>
          </cell>
          <cell r="GK956">
            <v>0</v>
          </cell>
          <cell r="GL956">
            <v>0</v>
          </cell>
          <cell r="GM956">
            <v>0</v>
          </cell>
          <cell r="GN956">
            <v>0</v>
          </cell>
          <cell r="GO956">
            <v>0</v>
          </cell>
          <cell r="GP956">
            <v>0</v>
          </cell>
          <cell r="GQ956">
            <v>0</v>
          </cell>
          <cell r="GR956">
            <v>0</v>
          </cell>
          <cell r="GS956">
            <v>0</v>
          </cell>
          <cell r="GT956">
            <v>0</v>
          </cell>
          <cell r="GU956">
            <v>0</v>
          </cell>
          <cell r="GV956">
            <v>0</v>
          </cell>
          <cell r="GW956">
            <v>0</v>
          </cell>
          <cell r="GX956">
            <v>0</v>
          </cell>
          <cell r="GY956">
            <v>0</v>
          </cell>
          <cell r="GZ956">
            <v>0</v>
          </cell>
          <cell r="HA956">
            <v>0</v>
          </cell>
          <cell r="HB956">
            <v>0</v>
          </cell>
          <cell r="HC956">
            <v>0</v>
          </cell>
          <cell r="HD956">
            <v>0</v>
          </cell>
          <cell r="HE956">
            <v>0</v>
          </cell>
          <cell r="HF956">
            <v>0</v>
          </cell>
          <cell r="HG956">
            <v>0</v>
          </cell>
          <cell r="HH956">
            <v>0</v>
          </cell>
          <cell r="HI956">
            <v>0</v>
          </cell>
          <cell r="HJ956">
            <v>0</v>
          </cell>
          <cell r="HK956">
            <v>0</v>
          </cell>
          <cell r="HL956">
            <v>0</v>
          </cell>
          <cell r="HM956">
            <v>0</v>
          </cell>
          <cell r="HN956">
            <v>0</v>
          </cell>
          <cell r="HO956">
            <v>0</v>
          </cell>
          <cell r="HP956">
            <v>0</v>
          </cell>
          <cell r="HQ956">
            <v>0</v>
          </cell>
          <cell r="HR956">
            <v>0</v>
          </cell>
          <cell r="HS956">
            <v>0</v>
          </cell>
          <cell r="HT956">
            <v>0</v>
          </cell>
          <cell r="HU956">
            <v>0</v>
          </cell>
          <cell r="HV956">
            <v>0</v>
          </cell>
          <cell r="HW956">
            <v>0</v>
          </cell>
          <cell r="HX956">
            <v>0</v>
          </cell>
          <cell r="HY956">
            <v>0</v>
          </cell>
          <cell r="HZ956">
            <v>0</v>
          </cell>
          <cell r="IA956">
            <v>0</v>
          </cell>
          <cell r="IB956">
            <v>0</v>
          </cell>
          <cell r="IC956">
            <v>0</v>
          </cell>
          <cell r="ID956">
            <v>0</v>
          </cell>
          <cell r="IE956">
            <v>0</v>
          </cell>
          <cell r="IF956">
            <v>0</v>
          </cell>
          <cell r="IG956">
            <v>0</v>
          </cell>
          <cell r="IH956">
            <v>0</v>
          </cell>
          <cell r="II956">
            <v>0</v>
          </cell>
          <cell r="IJ956">
            <v>0</v>
          </cell>
          <cell r="IK956">
            <v>0</v>
          </cell>
          <cell r="IL956">
            <v>0</v>
          </cell>
          <cell r="IM956">
            <v>0</v>
          </cell>
          <cell r="IN956">
            <v>0</v>
          </cell>
          <cell r="IO956">
            <v>0</v>
          </cell>
          <cell r="IP956">
            <v>0</v>
          </cell>
          <cell r="IQ956">
            <v>0</v>
          </cell>
          <cell r="IR956">
            <v>0</v>
          </cell>
          <cell r="IS956">
            <v>0</v>
          </cell>
          <cell r="IT956">
            <v>0</v>
          </cell>
          <cell r="IU956">
            <v>0</v>
          </cell>
          <cell r="IV956">
            <v>0</v>
          </cell>
          <cell r="IW956">
            <v>0</v>
          </cell>
          <cell r="IX956">
            <v>0</v>
          </cell>
          <cell r="IY956">
            <v>0</v>
          </cell>
          <cell r="IZ956">
            <v>0</v>
          </cell>
          <cell r="JA956">
            <v>0</v>
          </cell>
          <cell r="JB956">
            <v>0</v>
          </cell>
          <cell r="JC956">
            <v>0</v>
          </cell>
          <cell r="JD956">
            <v>0</v>
          </cell>
          <cell r="JE956">
            <v>0</v>
          </cell>
          <cell r="JF956">
            <v>0</v>
          </cell>
          <cell r="JG956">
            <v>0</v>
          </cell>
          <cell r="JH956">
            <v>0</v>
          </cell>
          <cell r="JI956">
            <v>0</v>
          </cell>
          <cell r="JJ956">
            <v>0</v>
          </cell>
          <cell r="JK956">
            <v>0</v>
          </cell>
          <cell r="JL956">
            <v>0</v>
          </cell>
          <cell r="JM956">
            <v>0</v>
          </cell>
          <cell r="JN956">
            <v>0</v>
          </cell>
          <cell r="JO956">
            <v>0</v>
          </cell>
          <cell r="JP956">
            <v>0</v>
          </cell>
          <cell r="JQ956">
            <v>0</v>
          </cell>
        </row>
        <row r="957">
          <cell r="D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  <cell r="EE957">
            <v>0</v>
          </cell>
          <cell r="EF957">
            <v>0</v>
          </cell>
          <cell r="EG957">
            <v>0</v>
          </cell>
          <cell r="EH957">
            <v>0</v>
          </cell>
          <cell r="EI957">
            <v>0</v>
          </cell>
          <cell r="EJ957">
            <v>0</v>
          </cell>
          <cell r="EK957">
            <v>0</v>
          </cell>
          <cell r="EL957">
            <v>0</v>
          </cell>
          <cell r="EM957">
            <v>0</v>
          </cell>
          <cell r="EN957">
            <v>0</v>
          </cell>
          <cell r="EO957">
            <v>0</v>
          </cell>
          <cell r="EP957">
            <v>0</v>
          </cell>
          <cell r="EQ957">
            <v>0</v>
          </cell>
          <cell r="ER957">
            <v>0</v>
          </cell>
          <cell r="ES957">
            <v>0</v>
          </cell>
          <cell r="ET957">
            <v>0</v>
          </cell>
          <cell r="EU957">
            <v>0</v>
          </cell>
          <cell r="EV957">
            <v>0</v>
          </cell>
          <cell r="EW957">
            <v>0</v>
          </cell>
          <cell r="EX957">
            <v>0</v>
          </cell>
          <cell r="EY957">
            <v>0</v>
          </cell>
          <cell r="EZ957">
            <v>0</v>
          </cell>
          <cell r="FA957">
            <v>0</v>
          </cell>
          <cell r="FB957">
            <v>0</v>
          </cell>
          <cell r="FC957">
            <v>0</v>
          </cell>
          <cell r="FD957">
            <v>0</v>
          </cell>
          <cell r="FE957">
            <v>0</v>
          </cell>
          <cell r="FF957">
            <v>0</v>
          </cell>
          <cell r="FG957">
            <v>0</v>
          </cell>
          <cell r="FH957">
            <v>0</v>
          </cell>
          <cell r="FI957">
            <v>0</v>
          </cell>
          <cell r="FJ957">
            <v>0</v>
          </cell>
          <cell r="FK957">
            <v>0</v>
          </cell>
          <cell r="FL957">
            <v>0</v>
          </cell>
          <cell r="FM957">
            <v>0</v>
          </cell>
          <cell r="FN957">
            <v>0</v>
          </cell>
          <cell r="FO957">
            <v>0</v>
          </cell>
          <cell r="FP957">
            <v>0</v>
          </cell>
          <cell r="FQ957">
            <v>0</v>
          </cell>
          <cell r="FR957">
            <v>0</v>
          </cell>
          <cell r="FS957">
            <v>0</v>
          </cell>
          <cell r="FT957">
            <v>0</v>
          </cell>
          <cell r="FU957">
            <v>0</v>
          </cell>
          <cell r="FV957">
            <v>0</v>
          </cell>
          <cell r="FW957">
            <v>0</v>
          </cell>
          <cell r="FX957">
            <v>0</v>
          </cell>
          <cell r="FY957">
            <v>0</v>
          </cell>
          <cell r="FZ957">
            <v>0</v>
          </cell>
          <cell r="GA957">
            <v>0</v>
          </cell>
          <cell r="GB957">
            <v>0</v>
          </cell>
          <cell r="GC957">
            <v>0</v>
          </cell>
          <cell r="GD957">
            <v>0</v>
          </cell>
          <cell r="GE957">
            <v>0</v>
          </cell>
          <cell r="GF957">
            <v>0</v>
          </cell>
          <cell r="GG957">
            <v>0</v>
          </cell>
          <cell r="GH957">
            <v>0</v>
          </cell>
          <cell r="GI957">
            <v>0</v>
          </cell>
          <cell r="GJ957">
            <v>0</v>
          </cell>
          <cell r="GK957">
            <v>0</v>
          </cell>
          <cell r="GL957">
            <v>0</v>
          </cell>
          <cell r="GM957">
            <v>0</v>
          </cell>
          <cell r="GN957">
            <v>0</v>
          </cell>
          <cell r="GO957">
            <v>0</v>
          </cell>
          <cell r="GP957">
            <v>0</v>
          </cell>
          <cell r="GQ957">
            <v>0</v>
          </cell>
          <cell r="GR957">
            <v>0</v>
          </cell>
          <cell r="GS957">
            <v>0</v>
          </cell>
          <cell r="GT957">
            <v>0</v>
          </cell>
          <cell r="GU957">
            <v>0</v>
          </cell>
          <cell r="GV957">
            <v>0</v>
          </cell>
          <cell r="GW957">
            <v>0</v>
          </cell>
          <cell r="GX957">
            <v>0</v>
          </cell>
          <cell r="GY957">
            <v>0</v>
          </cell>
          <cell r="GZ957">
            <v>0</v>
          </cell>
          <cell r="HA957">
            <v>0</v>
          </cell>
          <cell r="HB957">
            <v>0</v>
          </cell>
          <cell r="HC957">
            <v>0</v>
          </cell>
          <cell r="HD957">
            <v>0</v>
          </cell>
          <cell r="HE957">
            <v>0</v>
          </cell>
          <cell r="HF957">
            <v>0</v>
          </cell>
          <cell r="HG957">
            <v>0</v>
          </cell>
          <cell r="HH957">
            <v>0</v>
          </cell>
          <cell r="HI957">
            <v>0</v>
          </cell>
          <cell r="HJ957">
            <v>0</v>
          </cell>
          <cell r="HK957">
            <v>0</v>
          </cell>
          <cell r="HL957">
            <v>0</v>
          </cell>
          <cell r="HM957">
            <v>0</v>
          </cell>
          <cell r="HN957">
            <v>0</v>
          </cell>
          <cell r="HO957">
            <v>0</v>
          </cell>
          <cell r="HP957">
            <v>0</v>
          </cell>
          <cell r="HQ957">
            <v>0</v>
          </cell>
          <cell r="HR957">
            <v>0</v>
          </cell>
          <cell r="HS957">
            <v>0</v>
          </cell>
          <cell r="HT957">
            <v>0</v>
          </cell>
          <cell r="HU957">
            <v>0</v>
          </cell>
          <cell r="HV957">
            <v>0</v>
          </cell>
          <cell r="HW957">
            <v>0</v>
          </cell>
          <cell r="HX957">
            <v>0</v>
          </cell>
          <cell r="HY957">
            <v>0</v>
          </cell>
          <cell r="HZ957">
            <v>0</v>
          </cell>
          <cell r="IA957">
            <v>0</v>
          </cell>
          <cell r="IB957">
            <v>0</v>
          </cell>
          <cell r="IC957">
            <v>0</v>
          </cell>
          <cell r="ID957">
            <v>0</v>
          </cell>
          <cell r="IE957">
            <v>0</v>
          </cell>
          <cell r="IF957">
            <v>0</v>
          </cell>
          <cell r="IG957">
            <v>0</v>
          </cell>
          <cell r="IH957">
            <v>0</v>
          </cell>
          <cell r="II957">
            <v>0</v>
          </cell>
          <cell r="IJ957">
            <v>0</v>
          </cell>
          <cell r="IK957">
            <v>0</v>
          </cell>
          <cell r="IL957">
            <v>0</v>
          </cell>
          <cell r="IM957">
            <v>0</v>
          </cell>
          <cell r="IN957">
            <v>0</v>
          </cell>
          <cell r="IO957">
            <v>0</v>
          </cell>
          <cell r="IP957">
            <v>0</v>
          </cell>
          <cell r="IQ957">
            <v>0</v>
          </cell>
          <cell r="IR957">
            <v>0</v>
          </cell>
          <cell r="IS957">
            <v>0</v>
          </cell>
          <cell r="IT957">
            <v>0</v>
          </cell>
          <cell r="IU957">
            <v>0</v>
          </cell>
          <cell r="IV957">
            <v>0</v>
          </cell>
          <cell r="IW957">
            <v>0</v>
          </cell>
          <cell r="IX957">
            <v>0</v>
          </cell>
          <cell r="IY957">
            <v>0</v>
          </cell>
          <cell r="IZ957">
            <v>0</v>
          </cell>
          <cell r="JA957">
            <v>0</v>
          </cell>
          <cell r="JB957">
            <v>0</v>
          </cell>
          <cell r="JC957">
            <v>0</v>
          </cell>
          <cell r="JD957">
            <v>0</v>
          </cell>
          <cell r="JE957">
            <v>0</v>
          </cell>
          <cell r="JF957">
            <v>0</v>
          </cell>
          <cell r="JG957">
            <v>0</v>
          </cell>
          <cell r="JH957">
            <v>0</v>
          </cell>
          <cell r="JI957">
            <v>0</v>
          </cell>
          <cell r="JJ957">
            <v>0</v>
          </cell>
          <cell r="JK957">
            <v>0</v>
          </cell>
          <cell r="JL957">
            <v>0</v>
          </cell>
          <cell r="JM957">
            <v>0</v>
          </cell>
          <cell r="JN957">
            <v>0</v>
          </cell>
          <cell r="JO957">
            <v>0</v>
          </cell>
          <cell r="JP957">
            <v>0</v>
          </cell>
          <cell r="JQ957">
            <v>0</v>
          </cell>
        </row>
        <row r="958">
          <cell r="D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  <cell r="EE958">
            <v>0</v>
          </cell>
          <cell r="EF958">
            <v>0</v>
          </cell>
          <cell r="EG958">
            <v>0</v>
          </cell>
          <cell r="EH958">
            <v>0</v>
          </cell>
          <cell r="EI958">
            <v>0</v>
          </cell>
          <cell r="EJ958">
            <v>0</v>
          </cell>
          <cell r="EK958">
            <v>0</v>
          </cell>
          <cell r="EL958">
            <v>0</v>
          </cell>
          <cell r="EM958">
            <v>0</v>
          </cell>
          <cell r="EN958">
            <v>0</v>
          </cell>
          <cell r="EO958">
            <v>0</v>
          </cell>
          <cell r="EP958">
            <v>0</v>
          </cell>
          <cell r="EQ958">
            <v>0</v>
          </cell>
          <cell r="ER958">
            <v>0</v>
          </cell>
          <cell r="ES958">
            <v>0</v>
          </cell>
          <cell r="ET958">
            <v>0</v>
          </cell>
          <cell r="EU958">
            <v>0</v>
          </cell>
          <cell r="EV958">
            <v>0</v>
          </cell>
          <cell r="EW958">
            <v>0</v>
          </cell>
          <cell r="EX958">
            <v>0</v>
          </cell>
          <cell r="EY958">
            <v>0</v>
          </cell>
          <cell r="EZ958">
            <v>0</v>
          </cell>
          <cell r="FA958">
            <v>0</v>
          </cell>
          <cell r="FB958">
            <v>0</v>
          </cell>
          <cell r="FC958">
            <v>0</v>
          </cell>
          <cell r="FD958">
            <v>0</v>
          </cell>
          <cell r="FE958">
            <v>0</v>
          </cell>
          <cell r="FF958">
            <v>0</v>
          </cell>
          <cell r="FG958">
            <v>0</v>
          </cell>
          <cell r="FH958">
            <v>0</v>
          </cell>
          <cell r="FI958">
            <v>0</v>
          </cell>
          <cell r="FJ958">
            <v>0</v>
          </cell>
          <cell r="FK958">
            <v>0</v>
          </cell>
          <cell r="FL958">
            <v>0</v>
          </cell>
          <cell r="FM958">
            <v>0</v>
          </cell>
          <cell r="FN958">
            <v>0</v>
          </cell>
          <cell r="FO958">
            <v>0</v>
          </cell>
          <cell r="FP958">
            <v>0</v>
          </cell>
          <cell r="FQ958">
            <v>0</v>
          </cell>
          <cell r="FR958">
            <v>0</v>
          </cell>
          <cell r="FS958">
            <v>0</v>
          </cell>
          <cell r="FT958">
            <v>0</v>
          </cell>
          <cell r="FU958">
            <v>0</v>
          </cell>
          <cell r="FV958">
            <v>0</v>
          </cell>
          <cell r="FW958">
            <v>0</v>
          </cell>
          <cell r="FX958">
            <v>0</v>
          </cell>
          <cell r="FY958">
            <v>0</v>
          </cell>
          <cell r="FZ958">
            <v>0</v>
          </cell>
          <cell r="GA958">
            <v>0</v>
          </cell>
          <cell r="GB958">
            <v>0</v>
          </cell>
          <cell r="GC958">
            <v>0</v>
          </cell>
          <cell r="GD958">
            <v>0</v>
          </cell>
          <cell r="GE958">
            <v>0</v>
          </cell>
          <cell r="GF958">
            <v>0</v>
          </cell>
          <cell r="GG958">
            <v>0</v>
          </cell>
          <cell r="GH958">
            <v>0</v>
          </cell>
          <cell r="GI958">
            <v>0</v>
          </cell>
          <cell r="GJ958">
            <v>0</v>
          </cell>
          <cell r="GK958">
            <v>0</v>
          </cell>
          <cell r="GL958">
            <v>0</v>
          </cell>
          <cell r="GM958">
            <v>0</v>
          </cell>
          <cell r="GN958">
            <v>0</v>
          </cell>
          <cell r="GO958">
            <v>0</v>
          </cell>
          <cell r="GP958">
            <v>0</v>
          </cell>
          <cell r="GQ958">
            <v>0</v>
          </cell>
          <cell r="GR958">
            <v>0</v>
          </cell>
          <cell r="GS958">
            <v>0</v>
          </cell>
          <cell r="GT958">
            <v>0</v>
          </cell>
          <cell r="GU958">
            <v>0</v>
          </cell>
          <cell r="GV958">
            <v>0</v>
          </cell>
          <cell r="GW958">
            <v>0</v>
          </cell>
          <cell r="GX958">
            <v>0</v>
          </cell>
          <cell r="GY958">
            <v>0</v>
          </cell>
          <cell r="GZ958">
            <v>0</v>
          </cell>
          <cell r="HA958">
            <v>0</v>
          </cell>
          <cell r="HB958">
            <v>0</v>
          </cell>
          <cell r="HC958">
            <v>0</v>
          </cell>
          <cell r="HD958">
            <v>0</v>
          </cell>
          <cell r="HE958">
            <v>0</v>
          </cell>
          <cell r="HF958">
            <v>0</v>
          </cell>
          <cell r="HG958">
            <v>0</v>
          </cell>
          <cell r="HH958">
            <v>0</v>
          </cell>
          <cell r="HI958">
            <v>0</v>
          </cell>
          <cell r="HJ958">
            <v>0</v>
          </cell>
          <cell r="HK958">
            <v>0</v>
          </cell>
          <cell r="HL958">
            <v>0</v>
          </cell>
          <cell r="HM958">
            <v>0</v>
          </cell>
          <cell r="HN958">
            <v>0</v>
          </cell>
          <cell r="HO958">
            <v>0</v>
          </cell>
          <cell r="HP958">
            <v>0</v>
          </cell>
          <cell r="HQ958">
            <v>0</v>
          </cell>
          <cell r="HR958">
            <v>0</v>
          </cell>
          <cell r="HS958">
            <v>0</v>
          </cell>
          <cell r="HT958">
            <v>0</v>
          </cell>
          <cell r="HU958">
            <v>0</v>
          </cell>
          <cell r="HV958">
            <v>0</v>
          </cell>
          <cell r="HW958">
            <v>0</v>
          </cell>
          <cell r="HX958">
            <v>0</v>
          </cell>
          <cell r="HY958">
            <v>0</v>
          </cell>
          <cell r="HZ958">
            <v>0</v>
          </cell>
          <cell r="IA958">
            <v>0</v>
          </cell>
          <cell r="IB958">
            <v>0</v>
          </cell>
          <cell r="IC958">
            <v>0</v>
          </cell>
          <cell r="ID958">
            <v>0</v>
          </cell>
          <cell r="IE958">
            <v>0</v>
          </cell>
          <cell r="IF958">
            <v>0</v>
          </cell>
          <cell r="IG958">
            <v>0</v>
          </cell>
          <cell r="IH958">
            <v>0</v>
          </cell>
          <cell r="II958">
            <v>0</v>
          </cell>
          <cell r="IJ958">
            <v>0</v>
          </cell>
          <cell r="IK958">
            <v>0</v>
          </cell>
          <cell r="IL958">
            <v>0</v>
          </cell>
          <cell r="IM958">
            <v>0</v>
          </cell>
          <cell r="IN958">
            <v>0</v>
          </cell>
          <cell r="IO958">
            <v>0</v>
          </cell>
          <cell r="IP958">
            <v>0</v>
          </cell>
          <cell r="IQ958">
            <v>0</v>
          </cell>
          <cell r="IR958">
            <v>0</v>
          </cell>
          <cell r="IS958">
            <v>0</v>
          </cell>
          <cell r="IT958">
            <v>0</v>
          </cell>
          <cell r="IU958">
            <v>0</v>
          </cell>
          <cell r="IV958">
            <v>0</v>
          </cell>
          <cell r="IW958">
            <v>0</v>
          </cell>
          <cell r="IX958">
            <v>0</v>
          </cell>
          <cell r="IY958">
            <v>0</v>
          </cell>
          <cell r="IZ958">
            <v>0</v>
          </cell>
          <cell r="JA958">
            <v>0</v>
          </cell>
          <cell r="JB958">
            <v>0</v>
          </cell>
          <cell r="JC958">
            <v>0</v>
          </cell>
          <cell r="JD958">
            <v>0</v>
          </cell>
          <cell r="JE958">
            <v>0</v>
          </cell>
          <cell r="JF958">
            <v>0</v>
          </cell>
          <cell r="JG958">
            <v>0</v>
          </cell>
          <cell r="JH958">
            <v>0</v>
          </cell>
          <cell r="JI958">
            <v>0</v>
          </cell>
          <cell r="JJ958">
            <v>0</v>
          </cell>
          <cell r="JK958">
            <v>0</v>
          </cell>
          <cell r="JL958">
            <v>0</v>
          </cell>
          <cell r="JM958">
            <v>0</v>
          </cell>
          <cell r="JN958">
            <v>0</v>
          </cell>
          <cell r="JO958">
            <v>0</v>
          </cell>
          <cell r="JP958">
            <v>0</v>
          </cell>
          <cell r="JQ958">
            <v>0</v>
          </cell>
        </row>
        <row r="959">
          <cell r="D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  <cell r="EE959">
            <v>0</v>
          </cell>
          <cell r="EF959">
            <v>0</v>
          </cell>
          <cell r="EG959">
            <v>0</v>
          </cell>
          <cell r="EH959">
            <v>0</v>
          </cell>
          <cell r="EI959">
            <v>0</v>
          </cell>
          <cell r="EJ959">
            <v>0</v>
          </cell>
          <cell r="EK959">
            <v>0</v>
          </cell>
          <cell r="EL959">
            <v>0</v>
          </cell>
          <cell r="EM959">
            <v>0</v>
          </cell>
          <cell r="EN959">
            <v>0</v>
          </cell>
          <cell r="EO959">
            <v>0</v>
          </cell>
          <cell r="EP959">
            <v>0</v>
          </cell>
          <cell r="EQ959">
            <v>0</v>
          </cell>
          <cell r="ER959">
            <v>0</v>
          </cell>
          <cell r="ES959">
            <v>0</v>
          </cell>
          <cell r="ET959">
            <v>0</v>
          </cell>
          <cell r="EU959">
            <v>0</v>
          </cell>
          <cell r="EV959">
            <v>0</v>
          </cell>
          <cell r="EW959">
            <v>0</v>
          </cell>
          <cell r="EX959">
            <v>0</v>
          </cell>
          <cell r="EY959">
            <v>0</v>
          </cell>
          <cell r="EZ959">
            <v>0</v>
          </cell>
          <cell r="FA959">
            <v>0</v>
          </cell>
          <cell r="FB959">
            <v>0</v>
          </cell>
          <cell r="FC959">
            <v>0</v>
          </cell>
          <cell r="FD959">
            <v>0</v>
          </cell>
          <cell r="FE959">
            <v>0</v>
          </cell>
          <cell r="FF959">
            <v>0</v>
          </cell>
          <cell r="FG959">
            <v>0</v>
          </cell>
          <cell r="FH959">
            <v>0</v>
          </cell>
          <cell r="FI959">
            <v>0</v>
          </cell>
          <cell r="FJ959">
            <v>0</v>
          </cell>
          <cell r="FK959">
            <v>0</v>
          </cell>
          <cell r="FL959">
            <v>0</v>
          </cell>
          <cell r="FM959">
            <v>0</v>
          </cell>
          <cell r="FN959">
            <v>0</v>
          </cell>
          <cell r="FO959">
            <v>0</v>
          </cell>
          <cell r="FP959">
            <v>0</v>
          </cell>
          <cell r="FQ959">
            <v>0</v>
          </cell>
          <cell r="FR959">
            <v>0</v>
          </cell>
          <cell r="FS959">
            <v>0</v>
          </cell>
          <cell r="FT959">
            <v>0</v>
          </cell>
          <cell r="FU959">
            <v>0</v>
          </cell>
          <cell r="FV959">
            <v>0</v>
          </cell>
          <cell r="FW959">
            <v>0</v>
          </cell>
          <cell r="FX959">
            <v>0</v>
          </cell>
          <cell r="FY959">
            <v>0</v>
          </cell>
          <cell r="FZ959">
            <v>0</v>
          </cell>
          <cell r="GA959">
            <v>0</v>
          </cell>
          <cell r="GB959">
            <v>0</v>
          </cell>
          <cell r="GC959">
            <v>0</v>
          </cell>
          <cell r="GD959">
            <v>0</v>
          </cell>
          <cell r="GE959">
            <v>0</v>
          </cell>
          <cell r="GF959">
            <v>0</v>
          </cell>
          <cell r="GG959">
            <v>0</v>
          </cell>
          <cell r="GH959">
            <v>0</v>
          </cell>
          <cell r="GI959">
            <v>0</v>
          </cell>
          <cell r="GJ959">
            <v>0</v>
          </cell>
          <cell r="GK959">
            <v>0</v>
          </cell>
          <cell r="GL959">
            <v>0</v>
          </cell>
          <cell r="GM959">
            <v>0</v>
          </cell>
          <cell r="GN959">
            <v>0</v>
          </cell>
          <cell r="GO959">
            <v>0</v>
          </cell>
          <cell r="GP959">
            <v>0</v>
          </cell>
          <cell r="GQ959">
            <v>0</v>
          </cell>
          <cell r="GR959">
            <v>0</v>
          </cell>
          <cell r="GS959">
            <v>0</v>
          </cell>
          <cell r="GT959">
            <v>0</v>
          </cell>
          <cell r="GU959">
            <v>0</v>
          </cell>
          <cell r="GV959">
            <v>0</v>
          </cell>
          <cell r="GW959">
            <v>0</v>
          </cell>
          <cell r="GX959">
            <v>0</v>
          </cell>
          <cell r="GY959">
            <v>0</v>
          </cell>
          <cell r="GZ959">
            <v>0</v>
          </cell>
          <cell r="HA959">
            <v>0</v>
          </cell>
          <cell r="HB959">
            <v>0</v>
          </cell>
          <cell r="HC959">
            <v>0</v>
          </cell>
          <cell r="HD959">
            <v>0</v>
          </cell>
          <cell r="HE959">
            <v>0</v>
          </cell>
          <cell r="HF959">
            <v>0</v>
          </cell>
          <cell r="HG959">
            <v>0</v>
          </cell>
          <cell r="HH959">
            <v>0</v>
          </cell>
          <cell r="HI959">
            <v>0</v>
          </cell>
          <cell r="HJ959">
            <v>0</v>
          </cell>
          <cell r="HK959">
            <v>0</v>
          </cell>
          <cell r="HL959">
            <v>0</v>
          </cell>
          <cell r="HM959">
            <v>0</v>
          </cell>
          <cell r="HN959">
            <v>0</v>
          </cell>
          <cell r="HO959">
            <v>0</v>
          </cell>
          <cell r="HP959">
            <v>0</v>
          </cell>
          <cell r="HQ959">
            <v>0</v>
          </cell>
          <cell r="HR959">
            <v>0</v>
          </cell>
          <cell r="HS959">
            <v>0</v>
          </cell>
          <cell r="HT959">
            <v>0</v>
          </cell>
          <cell r="HU959">
            <v>0</v>
          </cell>
          <cell r="HV959">
            <v>0</v>
          </cell>
          <cell r="HW959">
            <v>0</v>
          </cell>
          <cell r="HX959">
            <v>0</v>
          </cell>
          <cell r="HY959">
            <v>0</v>
          </cell>
          <cell r="HZ959">
            <v>0</v>
          </cell>
          <cell r="IA959">
            <v>0</v>
          </cell>
          <cell r="IB959">
            <v>0</v>
          </cell>
          <cell r="IC959">
            <v>0</v>
          </cell>
          <cell r="ID959">
            <v>0</v>
          </cell>
          <cell r="IE959">
            <v>0</v>
          </cell>
          <cell r="IF959">
            <v>0</v>
          </cell>
          <cell r="IG959">
            <v>0</v>
          </cell>
          <cell r="IH959">
            <v>0</v>
          </cell>
          <cell r="II959">
            <v>0</v>
          </cell>
          <cell r="IJ959">
            <v>0</v>
          </cell>
          <cell r="IK959">
            <v>0</v>
          </cell>
          <cell r="IL959">
            <v>0</v>
          </cell>
          <cell r="IM959">
            <v>0</v>
          </cell>
          <cell r="IN959">
            <v>0</v>
          </cell>
          <cell r="IO959">
            <v>0</v>
          </cell>
          <cell r="IP959">
            <v>0</v>
          </cell>
          <cell r="IQ959">
            <v>0</v>
          </cell>
          <cell r="IR959">
            <v>0</v>
          </cell>
          <cell r="IS959">
            <v>0</v>
          </cell>
          <cell r="IT959">
            <v>0</v>
          </cell>
          <cell r="IU959">
            <v>0</v>
          </cell>
          <cell r="IV959">
            <v>0</v>
          </cell>
          <cell r="IW959">
            <v>0</v>
          </cell>
          <cell r="IX959">
            <v>0</v>
          </cell>
          <cell r="IY959">
            <v>0</v>
          </cell>
          <cell r="IZ959">
            <v>0</v>
          </cell>
          <cell r="JA959">
            <v>0</v>
          </cell>
          <cell r="JB959">
            <v>0</v>
          </cell>
          <cell r="JC959">
            <v>0</v>
          </cell>
          <cell r="JD959">
            <v>0</v>
          </cell>
          <cell r="JE959">
            <v>0</v>
          </cell>
          <cell r="JF959">
            <v>0</v>
          </cell>
          <cell r="JG959">
            <v>0</v>
          </cell>
          <cell r="JH959">
            <v>0</v>
          </cell>
          <cell r="JI959">
            <v>0</v>
          </cell>
          <cell r="JJ959">
            <v>0</v>
          </cell>
          <cell r="JK959">
            <v>0</v>
          </cell>
          <cell r="JL959">
            <v>0</v>
          </cell>
          <cell r="JM959">
            <v>0</v>
          </cell>
          <cell r="JN959">
            <v>0</v>
          </cell>
          <cell r="JO959">
            <v>0</v>
          </cell>
          <cell r="JP959">
            <v>0</v>
          </cell>
          <cell r="JQ959">
            <v>0</v>
          </cell>
        </row>
        <row r="960">
          <cell r="D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  <cell r="EE960">
            <v>0</v>
          </cell>
          <cell r="EF960">
            <v>0</v>
          </cell>
          <cell r="EG960">
            <v>0</v>
          </cell>
          <cell r="EH960">
            <v>0</v>
          </cell>
          <cell r="EI960">
            <v>0</v>
          </cell>
          <cell r="EJ960">
            <v>0</v>
          </cell>
          <cell r="EK960">
            <v>0</v>
          </cell>
          <cell r="EL960">
            <v>0</v>
          </cell>
          <cell r="EM960">
            <v>0</v>
          </cell>
          <cell r="EN960">
            <v>0</v>
          </cell>
          <cell r="EO960">
            <v>0</v>
          </cell>
          <cell r="EP960">
            <v>0</v>
          </cell>
          <cell r="EQ960">
            <v>0</v>
          </cell>
          <cell r="ER960">
            <v>0</v>
          </cell>
          <cell r="ES960">
            <v>0</v>
          </cell>
          <cell r="ET960">
            <v>0</v>
          </cell>
          <cell r="EU960">
            <v>0</v>
          </cell>
          <cell r="EV960">
            <v>0</v>
          </cell>
          <cell r="EW960">
            <v>0</v>
          </cell>
          <cell r="EX960">
            <v>0</v>
          </cell>
          <cell r="EY960">
            <v>0</v>
          </cell>
          <cell r="EZ960">
            <v>0</v>
          </cell>
          <cell r="FA960">
            <v>0</v>
          </cell>
          <cell r="FB960">
            <v>0</v>
          </cell>
          <cell r="FC960">
            <v>0</v>
          </cell>
          <cell r="FD960">
            <v>0</v>
          </cell>
          <cell r="FE960">
            <v>0</v>
          </cell>
          <cell r="FF960">
            <v>0</v>
          </cell>
          <cell r="FG960">
            <v>0</v>
          </cell>
          <cell r="FH960">
            <v>0</v>
          </cell>
          <cell r="FI960">
            <v>0</v>
          </cell>
          <cell r="FJ960">
            <v>0</v>
          </cell>
          <cell r="FK960">
            <v>0</v>
          </cell>
          <cell r="FL960">
            <v>0</v>
          </cell>
          <cell r="FM960">
            <v>0</v>
          </cell>
          <cell r="FN960">
            <v>0</v>
          </cell>
          <cell r="FO960">
            <v>0</v>
          </cell>
          <cell r="FP960">
            <v>0</v>
          </cell>
          <cell r="FQ960">
            <v>0</v>
          </cell>
          <cell r="FR960">
            <v>0</v>
          </cell>
          <cell r="FS960">
            <v>0</v>
          </cell>
          <cell r="FT960">
            <v>0</v>
          </cell>
          <cell r="FU960">
            <v>0</v>
          </cell>
          <cell r="FV960">
            <v>0</v>
          </cell>
          <cell r="FW960">
            <v>0</v>
          </cell>
          <cell r="FX960">
            <v>0</v>
          </cell>
          <cell r="FY960">
            <v>0</v>
          </cell>
          <cell r="FZ960">
            <v>0</v>
          </cell>
          <cell r="GA960">
            <v>0</v>
          </cell>
          <cell r="GB960">
            <v>0</v>
          </cell>
          <cell r="GC960">
            <v>0</v>
          </cell>
          <cell r="GD960">
            <v>0</v>
          </cell>
          <cell r="GE960">
            <v>0</v>
          </cell>
          <cell r="GF960">
            <v>0</v>
          </cell>
          <cell r="GG960">
            <v>0</v>
          </cell>
          <cell r="GH960">
            <v>0</v>
          </cell>
          <cell r="GI960">
            <v>0</v>
          </cell>
          <cell r="GJ960">
            <v>0</v>
          </cell>
          <cell r="GK960">
            <v>0</v>
          </cell>
          <cell r="GL960">
            <v>0</v>
          </cell>
          <cell r="GM960">
            <v>0</v>
          </cell>
          <cell r="GN960">
            <v>0</v>
          </cell>
          <cell r="GO960">
            <v>0</v>
          </cell>
          <cell r="GP960">
            <v>0</v>
          </cell>
          <cell r="GQ960">
            <v>0</v>
          </cell>
          <cell r="GR960">
            <v>0</v>
          </cell>
          <cell r="GS960">
            <v>0</v>
          </cell>
          <cell r="GT960">
            <v>0</v>
          </cell>
          <cell r="GU960">
            <v>0</v>
          </cell>
          <cell r="GV960">
            <v>0</v>
          </cell>
          <cell r="GW960">
            <v>0</v>
          </cell>
          <cell r="GX960">
            <v>0</v>
          </cell>
          <cell r="GY960">
            <v>0</v>
          </cell>
          <cell r="GZ960">
            <v>0</v>
          </cell>
          <cell r="HA960">
            <v>0</v>
          </cell>
          <cell r="HB960">
            <v>0</v>
          </cell>
          <cell r="HC960">
            <v>0</v>
          </cell>
          <cell r="HD960">
            <v>0</v>
          </cell>
          <cell r="HE960">
            <v>0</v>
          </cell>
          <cell r="HF960">
            <v>0</v>
          </cell>
          <cell r="HG960">
            <v>0</v>
          </cell>
          <cell r="HH960">
            <v>0</v>
          </cell>
          <cell r="HI960">
            <v>0</v>
          </cell>
          <cell r="HJ960">
            <v>0</v>
          </cell>
          <cell r="HK960">
            <v>0</v>
          </cell>
          <cell r="HL960">
            <v>0</v>
          </cell>
          <cell r="HM960">
            <v>0</v>
          </cell>
          <cell r="HN960">
            <v>0</v>
          </cell>
          <cell r="HO960">
            <v>0</v>
          </cell>
          <cell r="HP960">
            <v>0</v>
          </cell>
          <cell r="HQ960">
            <v>0</v>
          </cell>
          <cell r="HR960">
            <v>0</v>
          </cell>
          <cell r="HS960">
            <v>0</v>
          </cell>
          <cell r="HT960">
            <v>0</v>
          </cell>
          <cell r="HU960">
            <v>0</v>
          </cell>
          <cell r="HV960">
            <v>0</v>
          </cell>
          <cell r="HW960">
            <v>0</v>
          </cell>
          <cell r="HX960">
            <v>0</v>
          </cell>
          <cell r="HY960">
            <v>0</v>
          </cell>
          <cell r="HZ960">
            <v>0</v>
          </cell>
          <cell r="IA960">
            <v>0</v>
          </cell>
          <cell r="IB960">
            <v>0</v>
          </cell>
          <cell r="IC960">
            <v>0</v>
          </cell>
          <cell r="ID960">
            <v>0</v>
          </cell>
          <cell r="IE960">
            <v>0</v>
          </cell>
          <cell r="IF960">
            <v>0</v>
          </cell>
          <cell r="IG960">
            <v>0</v>
          </cell>
          <cell r="IH960">
            <v>0</v>
          </cell>
          <cell r="II960">
            <v>0</v>
          </cell>
          <cell r="IJ960">
            <v>0</v>
          </cell>
          <cell r="IK960">
            <v>0</v>
          </cell>
          <cell r="IL960">
            <v>0</v>
          </cell>
          <cell r="IM960">
            <v>0</v>
          </cell>
          <cell r="IN960">
            <v>0</v>
          </cell>
          <cell r="IO960">
            <v>0</v>
          </cell>
          <cell r="IP960">
            <v>0</v>
          </cell>
          <cell r="IQ960">
            <v>0</v>
          </cell>
          <cell r="IR960">
            <v>0</v>
          </cell>
          <cell r="IS960">
            <v>0</v>
          </cell>
          <cell r="IT960">
            <v>0</v>
          </cell>
          <cell r="IU960">
            <v>0</v>
          </cell>
          <cell r="IV960">
            <v>0</v>
          </cell>
          <cell r="IW960">
            <v>0</v>
          </cell>
          <cell r="IX960">
            <v>0</v>
          </cell>
          <cell r="IY960">
            <v>0</v>
          </cell>
          <cell r="IZ960">
            <v>0</v>
          </cell>
          <cell r="JA960">
            <v>0</v>
          </cell>
          <cell r="JB960">
            <v>0</v>
          </cell>
          <cell r="JC960">
            <v>0</v>
          </cell>
          <cell r="JD960">
            <v>0</v>
          </cell>
          <cell r="JE960">
            <v>0</v>
          </cell>
          <cell r="JF960">
            <v>0</v>
          </cell>
          <cell r="JG960">
            <v>0</v>
          </cell>
          <cell r="JH960">
            <v>0</v>
          </cell>
          <cell r="JI960">
            <v>0</v>
          </cell>
          <cell r="JJ960">
            <v>0</v>
          </cell>
          <cell r="JK960">
            <v>0</v>
          </cell>
          <cell r="JL960">
            <v>0</v>
          </cell>
          <cell r="JM960">
            <v>0</v>
          </cell>
          <cell r="JN960">
            <v>0</v>
          </cell>
          <cell r="JO960">
            <v>0</v>
          </cell>
          <cell r="JP960">
            <v>0</v>
          </cell>
          <cell r="JQ960">
            <v>0</v>
          </cell>
        </row>
        <row r="961">
          <cell r="D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  <cell r="EE961">
            <v>0</v>
          </cell>
          <cell r="EF961">
            <v>0</v>
          </cell>
          <cell r="EG961">
            <v>0</v>
          </cell>
          <cell r="EH961">
            <v>0</v>
          </cell>
          <cell r="EI961">
            <v>0</v>
          </cell>
          <cell r="EJ961">
            <v>0</v>
          </cell>
          <cell r="EK961">
            <v>0</v>
          </cell>
          <cell r="EL961">
            <v>0</v>
          </cell>
          <cell r="EM961">
            <v>0</v>
          </cell>
          <cell r="EN961">
            <v>0</v>
          </cell>
          <cell r="EO961">
            <v>0</v>
          </cell>
          <cell r="EP961">
            <v>0</v>
          </cell>
          <cell r="EQ961">
            <v>0</v>
          </cell>
          <cell r="ER961">
            <v>0</v>
          </cell>
          <cell r="ES961">
            <v>0</v>
          </cell>
          <cell r="ET961">
            <v>0</v>
          </cell>
          <cell r="EU961">
            <v>0</v>
          </cell>
          <cell r="EV961">
            <v>0</v>
          </cell>
          <cell r="EW961">
            <v>0</v>
          </cell>
          <cell r="EX961">
            <v>0</v>
          </cell>
          <cell r="EY961">
            <v>0</v>
          </cell>
          <cell r="EZ961">
            <v>0</v>
          </cell>
          <cell r="FA961">
            <v>0</v>
          </cell>
          <cell r="FB961">
            <v>0</v>
          </cell>
          <cell r="FC961">
            <v>0</v>
          </cell>
          <cell r="FD961">
            <v>0</v>
          </cell>
          <cell r="FE961">
            <v>0</v>
          </cell>
          <cell r="FF961">
            <v>0</v>
          </cell>
          <cell r="FG961">
            <v>0</v>
          </cell>
          <cell r="FH961">
            <v>0</v>
          </cell>
          <cell r="FI961">
            <v>0</v>
          </cell>
          <cell r="FJ961">
            <v>0</v>
          </cell>
          <cell r="FK961">
            <v>0</v>
          </cell>
          <cell r="FL961">
            <v>0</v>
          </cell>
          <cell r="FM961">
            <v>0</v>
          </cell>
          <cell r="FN961">
            <v>0</v>
          </cell>
          <cell r="FO961">
            <v>0</v>
          </cell>
          <cell r="FP961">
            <v>0</v>
          </cell>
          <cell r="FQ961">
            <v>0</v>
          </cell>
          <cell r="FR961">
            <v>0</v>
          </cell>
          <cell r="FS961">
            <v>0</v>
          </cell>
          <cell r="FT961">
            <v>0</v>
          </cell>
          <cell r="FU961">
            <v>0</v>
          </cell>
          <cell r="FV961">
            <v>0</v>
          </cell>
          <cell r="FW961">
            <v>0</v>
          </cell>
          <cell r="FX961">
            <v>0</v>
          </cell>
          <cell r="FY961">
            <v>0</v>
          </cell>
          <cell r="FZ961">
            <v>0</v>
          </cell>
          <cell r="GA961">
            <v>0</v>
          </cell>
          <cell r="GB961">
            <v>0</v>
          </cell>
          <cell r="GC961">
            <v>0</v>
          </cell>
          <cell r="GD961">
            <v>0</v>
          </cell>
          <cell r="GE961">
            <v>0</v>
          </cell>
          <cell r="GF961">
            <v>0</v>
          </cell>
          <cell r="GG961">
            <v>0</v>
          </cell>
          <cell r="GH961">
            <v>0</v>
          </cell>
          <cell r="GI961">
            <v>0</v>
          </cell>
          <cell r="GJ961">
            <v>0</v>
          </cell>
          <cell r="GK961">
            <v>0</v>
          </cell>
          <cell r="GL961">
            <v>0</v>
          </cell>
          <cell r="GM961">
            <v>0</v>
          </cell>
          <cell r="GN961">
            <v>0</v>
          </cell>
          <cell r="GO961">
            <v>0</v>
          </cell>
          <cell r="GP961">
            <v>0</v>
          </cell>
          <cell r="GQ961">
            <v>0</v>
          </cell>
          <cell r="GR961">
            <v>0</v>
          </cell>
          <cell r="GS961">
            <v>0</v>
          </cell>
          <cell r="GT961">
            <v>0</v>
          </cell>
          <cell r="GU961">
            <v>0</v>
          </cell>
          <cell r="GV961">
            <v>0</v>
          </cell>
          <cell r="GW961">
            <v>0</v>
          </cell>
          <cell r="GX961">
            <v>0</v>
          </cell>
          <cell r="GY961">
            <v>0</v>
          </cell>
          <cell r="GZ961">
            <v>0</v>
          </cell>
          <cell r="HA961">
            <v>0</v>
          </cell>
          <cell r="HB961">
            <v>0</v>
          </cell>
          <cell r="HC961">
            <v>0</v>
          </cell>
          <cell r="HD961">
            <v>0</v>
          </cell>
          <cell r="HE961">
            <v>0</v>
          </cell>
          <cell r="HF961">
            <v>0</v>
          </cell>
          <cell r="HG961">
            <v>0</v>
          </cell>
          <cell r="HH961">
            <v>0</v>
          </cell>
          <cell r="HI961">
            <v>0</v>
          </cell>
          <cell r="HJ961">
            <v>0</v>
          </cell>
          <cell r="HK961">
            <v>0</v>
          </cell>
          <cell r="HL961">
            <v>0</v>
          </cell>
          <cell r="HM961">
            <v>0</v>
          </cell>
          <cell r="HN961">
            <v>0</v>
          </cell>
          <cell r="HO961">
            <v>0</v>
          </cell>
          <cell r="HP961">
            <v>0</v>
          </cell>
          <cell r="HQ961">
            <v>0</v>
          </cell>
          <cell r="HR961">
            <v>0</v>
          </cell>
          <cell r="HS961">
            <v>0</v>
          </cell>
          <cell r="HT961">
            <v>0</v>
          </cell>
          <cell r="HU961">
            <v>0</v>
          </cell>
          <cell r="HV961">
            <v>0</v>
          </cell>
          <cell r="HW961">
            <v>0</v>
          </cell>
          <cell r="HX961">
            <v>0</v>
          </cell>
          <cell r="HY961">
            <v>0</v>
          </cell>
          <cell r="HZ961">
            <v>0</v>
          </cell>
          <cell r="IA961">
            <v>0</v>
          </cell>
          <cell r="IB961">
            <v>0</v>
          </cell>
          <cell r="IC961">
            <v>0</v>
          </cell>
          <cell r="ID961">
            <v>0</v>
          </cell>
          <cell r="IE961">
            <v>0</v>
          </cell>
          <cell r="IF961">
            <v>0</v>
          </cell>
          <cell r="IG961">
            <v>0</v>
          </cell>
          <cell r="IH961">
            <v>0</v>
          </cell>
          <cell r="II961">
            <v>0</v>
          </cell>
          <cell r="IJ961">
            <v>0</v>
          </cell>
          <cell r="IK961">
            <v>0</v>
          </cell>
          <cell r="IL961">
            <v>0</v>
          </cell>
          <cell r="IM961">
            <v>0</v>
          </cell>
          <cell r="IN961">
            <v>0</v>
          </cell>
          <cell r="IO961">
            <v>0</v>
          </cell>
          <cell r="IP961">
            <v>0</v>
          </cell>
          <cell r="IQ961">
            <v>0</v>
          </cell>
          <cell r="IR961">
            <v>0</v>
          </cell>
          <cell r="IS961">
            <v>0</v>
          </cell>
          <cell r="IT961">
            <v>0</v>
          </cell>
          <cell r="IU961">
            <v>0</v>
          </cell>
          <cell r="IV961">
            <v>0</v>
          </cell>
          <cell r="IW961">
            <v>0</v>
          </cell>
          <cell r="IX961">
            <v>0</v>
          </cell>
          <cell r="IY961">
            <v>0</v>
          </cell>
          <cell r="IZ961">
            <v>0</v>
          </cell>
          <cell r="JA961">
            <v>0</v>
          </cell>
          <cell r="JB961">
            <v>0</v>
          </cell>
          <cell r="JC961">
            <v>0</v>
          </cell>
          <cell r="JD961">
            <v>0</v>
          </cell>
          <cell r="JE961">
            <v>0</v>
          </cell>
          <cell r="JF961">
            <v>0</v>
          </cell>
          <cell r="JG961">
            <v>0</v>
          </cell>
          <cell r="JH961">
            <v>0</v>
          </cell>
          <cell r="JI961">
            <v>0</v>
          </cell>
          <cell r="JJ961">
            <v>0</v>
          </cell>
          <cell r="JK961">
            <v>0</v>
          </cell>
          <cell r="JL961">
            <v>0</v>
          </cell>
          <cell r="JM961">
            <v>0</v>
          </cell>
          <cell r="JN961">
            <v>0</v>
          </cell>
          <cell r="JO961">
            <v>0</v>
          </cell>
          <cell r="JP961">
            <v>0</v>
          </cell>
          <cell r="JQ961">
            <v>0</v>
          </cell>
        </row>
        <row r="962">
          <cell r="D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  <cell r="EE962">
            <v>0</v>
          </cell>
          <cell r="EF962">
            <v>0</v>
          </cell>
          <cell r="EG962">
            <v>0</v>
          </cell>
          <cell r="EH962">
            <v>0</v>
          </cell>
          <cell r="EI962">
            <v>0</v>
          </cell>
          <cell r="EJ962">
            <v>0</v>
          </cell>
          <cell r="EK962">
            <v>0</v>
          </cell>
          <cell r="EL962">
            <v>0</v>
          </cell>
          <cell r="EM962">
            <v>0</v>
          </cell>
          <cell r="EN962">
            <v>0</v>
          </cell>
          <cell r="EO962">
            <v>0</v>
          </cell>
          <cell r="EP962">
            <v>0</v>
          </cell>
          <cell r="EQ962">
            <v>0</v>
          </cell>
          <cell r="ER962">
            <v>0</v>
          </cell>
          <cell r="ES962">
            <v>0</v>
          </cell>
          <cell r="ET962">
            <v>0</v>
          </cell>
          <cell r="EU962">
            <v>0</v>
          </cell>
          <cell r="EV962">
            <v>0</v>
          </cell>
          <cell r="EW962">
            <v>0</v>
          </cell>
          <cell r="EX962">
            <v>0</v>
          </cell>
          <cell r="EY962">
            <v>0</v>
          </cell>
          <cell r="EZ962">
            <v>0</v>
          </cell>
          <cell r="FA962">
            <v>0</v>
          </cell>
          <cell r="FB962">
            <v>0</v>
          </cell>
          <cell r="FC962">
            <v>0</v>
          </cell>
          <cell r="FD962">
            <v>0</v>
          </cell>
          <cell r="FE962">
            <v>0</v>
          </cell>
          <cell r="FF962">
            <v>0</v>
          </cell>
          <cell r="FG962">
            <v>0</v>
          </cell>
          <cell r="FH962">
            <v>0</v>
          </cell>
          <cell r="FI962">
            <v>0</v>
          </cell>
          <cell r="FJ962">
            <v>0</v>
          </cell>
          <cell r="FK962">
            <v>0</v>
          </cell>
          <cell r="FL962">
            <v>0</v>
          </cell>
          <cell r="FM962">
            <v>0</v>
          </cell>
          <cell r="FN962">
            <v>0</v>
          </cell>
          <cell r="FO962">
            <v>0</v>
          </cell>
          <cell r="FP962">
            <v>0</v>
          </cell>
          <cell r="FQ962">
            <v>0</v>
          </cell>
          <cell r="FR962">
            <v>0</v>
          </cell>
          <cell r="FS962">
            <v>0</v>
          </cell>
          <cell r="FT962">
            <v>0</v>
          </cell>
          <cell r="FU962">
            <v>0</v>
          </cell>
          <cell r="FV962">
            <v>0</v>
          </cell>
          <cell r="FW962">
            <v>0</v>
          </cell>
          <cell r="FX962">
            <v>0</v>
          </cell>
          <cell r="FY962">
            <v>0</v>
          </cell>
          <cell r="FZ962">
            <v>0</v>
          </cell>
          <cell r="GA962">
            <v>0</v>
          </cell>
          <cell r="GB962">
            <v>0</v>
          </cell>
          <cell r="GC962">
            <v>0</v>
          </cell>
          <cell r="GD962">
            <v>0</v>
          </cell>
          <cell r="GE962">
            <v>0</v>
          </cell>
          <cell r="GF962">
            <v>0</v>
          </cell>
          <cell r="GG962">
            <v>0</v>
          </cell>
          <cell r="GH962">
            <v>0</v>
          </cell>
          <cell r="GI962">
            <v>0</v>
          </cell>
          <cell r="GJ962">
            <v>0</v>
          </cell>
          <cell r="GK962">
            <v>0</v>
          </cell>
          <cell r="GL962">
            <v>0</v>
          </cell>
          <cell r="GM962">
            <v>0</v>
          </cell>
          <cell r="GN962">
            <v>0</v>
          </cell>
          <cell r="GO962">
            <v>0</v>
          </cell>
          <cell r="GP962">
            <v>0</v>
          </cell>
          <cell r="GQ962">
            <v>0</v>
          </cell>
          <cell r="GR962">
            <v>0</v>
          </cell>
          <cell r="GS962">
            <v>0</v>
          </cell>
          <cell r="GT962">
            <v>0</v>
          </cell>
          <cell r="GU962">
            <v>0</v>
          </cell>
          <cell r="GV962">
            <v>0</v>
          </cell>
          <cell r="GW962">
            <v>0</v>
          </cell>
          <cell r="GX962">
            <v>0</v>
          </cell>
          <cell r="GY962">
            <v>0</v>
          </cell>
          <cell r="GZ962">
            <v>0</v>
          </cell>
          <cell r="HA962">
            <v>0</v>
          </cell>
          <cell r="HB962">
            <v>0</v>
          </cell>
          <cell r="HC962">
            <v>0</v>
          </cell>
          <cell r="HD962">
            <v>0</v>
          </cell>
          <cell r="HE962">
            <v>0</v>
          </cell>
          <cell r="HF962">
            <v>0</v>
          </cell>
          <cell r="HG962">
            <v>0</v>
          </cell>
          <cell r="HH962">
            <v>0</v>
          </cell>
          <cell r="HI962">
            <v>0</v>
          </cell>
          <cell r="HJ962">
            <v>0</v>
          </cell>
          <cell r="HK962">
            <v>0</v>
          </cell>
          <cell r="HL962">
            <v>0</v>
          </cell>
          <cell r="HM962">
            <v>0</v>
          </cell>
          <cell r="HN962">
            <v>0</v>
          </cell>
          <cell r="HO962">
            <v>0</v>
          </cell>
          <cell r="HP962">
            <v>0</v>
          </cell>
          <cell r="HQ962">
            <v>0</v>
          </cell>
          <cell r="HR962">
            <v>0</v>
          </cell>
          <cell r="HS962">
            <v>0</v>
          </cell>
          <cell r="HT962">
            <v>0</v>
          </cell>
          <cell r="HU962">
            <v>0</v>
          </cell>
          <cell r="HV962">
            <v>0</v>
          </cell>
          <cell r="HW962">
            <v>0</v>
          </cell>
          <cell r="HX962">
            <v>0</v>
          </cell>
          <cell r="HY962">
            <v>0</v>
          </cell>
          <cell r="HZ962">
            <v>0</v>
          </cell>
          <cell r="IA962">
            <v>0</v>
          </cell>
          <cell r="IB962">
            <v>0</v>
          </cell>
          <cell r="IC962">
            <v>0</v>
          </cell>
          <cell r="ID962">
            <v>0</v>
          </cell>
          <cell r="IE962">
            <v>0</v>
          </cell>
          <cell r="IF962">
            <v>0</v>
          </cell>
          <cell r="IG962">
            <v>0</v>
          </cell>
          <cell r="IH962">
            <v>0</v>
          </cell>
          <cell r="II962">
            <v>0</v>
          </cell>
          <cell r="IJ962">
            <v>0</v>
          </cell>
          <cell r="IK962">
            <v>0</v>
          </cell>
          <cell r="IL962">
            <v>0</v>
          </cell>
          <cell r="IM962">
            <v>0</v>
          </cell>
          <cell r="IN962">
            <v>0</v>
          </cell>
          <cell r="IO962">
            <v>0</v>
          </cell>
          <cell r="IP962">
            <v>0</v>
          </cell>
          <cell r="IQ962">
            <v>0</v>
          </cell>
          <cell r="IR962">
            <v>0</v>
          </cell>
          <cell r="IS962">
            <v>0</v>
          </cell>
          <cell r="IT962">
            <v>0</v>
          </cell>
          <cell r="IU962">
            <v>0</v>
          </cell>
          <cell r="IV962">
            <v>0</v>
          </cell>
          <cell r="IW962">
            <v>0</v>
          </cell>
          <cell r="IX962">
            <v>0</v>
          </cell>
          <cell r="IY962">
            <v>0</v>
          </cell>
          <cell r="IZ962">
            <v>0</v>
          </cell>
          <cell r="JA962">
            <v>0</v>
          </cell>
          <cell r="JB962">
            <v>0</v>
          </cell>
          <cell r="JC962">
            <v>0</v>
          </cell>
          <cell r="JD962">
            <v>0</v>
          </cell>
          <cell r="JE962">
            <v>0</v>
          </cell>
          <cell r="JF962">
            <v>0</v>
          </cell>
          <cell r="JG962">
            <v>0</v>
          </cell>
          <cell r="JH962">
            <v>0</v>
          </cell>
          <cell r="JI962">
            <v>0</v>
          </cell>
          <cell r="JJ962">
            <v>0</v>
          </cell>
          <cell r="JK962">
            <v>0</v>
          </cell>
          <cell r="JL962">
            <v>0</v>
          </cell>
          <cell r="JM962">
            <v>0</v>
          </cell>
          <cell r="JN962">
            <v>0</v>
          </cell>
          <cell r="JO962">
            <v>0</v>
          </cell>
          <cell r="JP962">
            <v>0</v>
          </cell>
          <cell r="JQ962">
            <v>0</v>
          </cell>
        </row>
        <row r="963">
          <cell r="F963">
            <v>-151.28581398003735</v>
          </cell>
          <cell r="G963">
            <v>-447.85407838004176</v>
          </cell>
          <cell r="H963">
            <v>-565.1025793600129</v>
          </cell>
          <cell r="I963">
            <v>-486.37245055002859</v>
          </cell>
          <cell r="J963">
            <v>-783.7537242298713</v>
          </cell>
          <cell r="K963">
            <v>470.01247287995648</v>
          </cell>
          <cell r="L963">
            <v>-16.626407389994711</v>
          </cell>
          <cell r="M963">
            <v>-104.31921759000397</v>
          </cell>
          <cell r="N963">
            <v>-283.88444477994926</v>
          </cell>
          <cell r="O963">
            <v>-3659.570311789983</v>
          </cell>
          <cell r="P963">
            <v>-1529.5011573800584</v>
          </cell>
          <cell r="Q963">
            <v>-2917.4088618301321</v>
          </cell>
          <cell r="R963">
            <v>-13229.6967359595</v>
          </cell>
          <cell r="S963">
            <v>-2566.8007068400038</v>
          </cell>
          <cell r="T963">
            <v>-2031.8853367399424</v>
          </cell>
          <cell r="U963">
            <v>-1711.9899881900637</v>
          </cell>
          <cell r="V963">
            <v>-4171.6593591700657</v>
          </cell>
          <cell r="W963">
            <v>-1100.5347426600056</v>
          </cell>
          <cell r="X963">
            <v>-507.37486886995612</v>
          </cell>
          <cell r="Y963">
            <v>-166.12632243998814</v>
          </cell>
          <cell r="Z963">
            <v>12.564701910014264</v>
          </cell>
          <cell r="AA963">
            <v>-127.86008892999962</v>
          </cell>
          <cell r="AB963">
            <v>-882.96285542001715</v>
          </cell>
          <cell r="AC963">
            <v>-219.15596792998258</v>
          </cell>
          <cell r="AD963">
            <v>244.08879931992851</v>
          </cell>
          <cell r="AE963">
            <v>-3187.2502921214327</v>
          </cell>
          <cell r="AF963">
            <v>-560.56247741007246</v>
          </cell>
          <cell r="AG963">
            <v>-556.05391892994521</v>
          </cell>
          <cell r="AH963">
            <v>-1100.4457497799303</v>
          </cell>
          <cell r="AI963">
            <v>-301.69723525008885</v>
          </cell>
          <cell r="AJ963">
            <v>-234.02250761003233</v>
          </cell>
          <cell r="AK963">
            <v>46.706715409993194</v>
          </cell>
          <cell r="AL963">
            <v>-457.25558823000756</v>
          </cell>
          <cell r="AM963">
            <v>30.391669330012519</v>
          </cell>
          <cell r="AN963">
            <v>-11.67127008998068</v>
          </cell>
          <cell r="AO963">
            <v>-29.531504070037045</v>
          </cell>
          <cell r="AP963">
            <v>-369.36786699999357</v>
          </cell>
          <cell r="AQ963">
            <v>356.25944150995929</v>
          </cell>
          <cell r="AR963">
            <v>-1331.7363346694037</v>
          </cell>
          <cell r="AS963">
            <v>16.927196550066583</v>
          </cell>
          <cell r="AT963">
            <v>-158.80439369002124</v>
          </cell>
          <cell r="AU963">
            <v>1.0407894100644626</v>
          </cell>
          <cell r="AV963">
            <v>-1200.8279326700722</v>
          </cell>
          <cell r="AW963">
            <v>-7.1259495000122115</v>
          </cell>
          <cell r="AX963">
            <v>-56.115284750063438</v>
          </cell>
          <cell r="AY963">
            <v>74.482091109966859</v>
          </cell>
          <cell r="AZ963">
            <v>13.972298799984856</v>
          </cell>
          <cell r="BA963">
            <v>-99.104210709978361</v>
          </cell>
          <cell r="BB963">
            <v>-246.51466686005006</v>
          </cell>
          <cell r="BC963">
            <v>267.96994745999109</v>
          </cell>
          <cell r="BD963">
            <v>62.363780179992318</v>
          </cell>
          <cell r="BE963">
            <v>-1805.2963527394459</v>
          </cell>
          <cell r="BF963">
            <v>8.0949486899189651</v>
          </cell>
          <cell r="BG963">
            <v>10.28110313997604</v>
          </cell>
          <cell r="BH963">
            <v>-496.60949116002303</v>
          </cell>
          <cell r="BI963">
            <v>-651.55678839003667</v>
          </cell>
          <cell r="BJ963">
            <v>2.0023435354232788E-8</v>
          </cell>
          <cell r="BK963">
            <v>-2.0023435354232788E-8</v>
          </cell>
          <cell r="BL963">
            <v>1.0011717677116394E-8</v>
          </cell>
          <cell r="BM963">
            <v>-1.0011717677116394E-8</v>
          </cell>
          <cell r="BN963">
            <v>-13.40244050003821</v>
          </cell>
          <cell r="BO963">
            <v>-50.355546729872003</v>
          </cell>
          <cell r="BP963">
            <v>-618.49860417004675</v>
          </cell>
          <cell r="BQ963">
            <v>6.7504663800355047</v>
          </cell>
          <cell r="BR963">
            <v>-2261.2233492387459</v>
          </cell>
          <cell r="BS963">
            <v>-86.541985219926573</v>
          </cell>
          <cell r="BT963">
            <v>18.100580920057837</v>
          </cell>
          <cell r="BU963">
            <v>-288.43807241000468</v>
          </cell>
          <cell r="BV963">
            <v>-1241.9201627600123</v>
          </cell>
          <cell r="BW963">
            <v>-139.79367114003981</v>
          </cell>
          <cell r="BX963">
            <v>-458.6415917200211</v>
          </cell>
          <cell r="BY963">
            <v>0</v>
          </cell>
          <cell r="BZ963">
            <v>-31.301900480000768</v>
          </cell>
          <cell r="CA963">
            <v>-65.127983099984704</v>
          </cell>
          <cell r="CB963">
            <v>-3.5543880017939955E-2</v>
          </cell>
          <cell r="CC963">
            <v>-13.513252370001283</v>
          </cell>
          <cell r="CD963">
            <v>45.990232920041308</v>
          </cell>
          <cell r="CE963">
            <v>-6406.5465110200457</v>
          </cell>
          <cell r="CF963">
            <v>-59.568959880038165</v>
          </cell>
          <cell r="CG963">
            <v>-318.36639126995578</v>
          </cell>
          <cell r="CH963">
            <v>-1102.7929648300051</v>
          </cell>
          <cell r="CI963">
            <v>-903.45835331000853</v>
          </cell>
          <cell r="CJ963">
            <v>-1701.6406253599853</v>
          </cell>
          <cell r="CK963">
            <v>-388.16863523004577</v>
          </cell>
          <cell r="CL963">
            <v>196.85486896999646</v>
          </cell>
          <cell r="CM963">
            <v>-314.28803811001126</v>
          </cell>
          <cell r="CN963">
            <v>1.7892903499887325</v>
          </cell>
          <cell r="CO963">
            <v>-1709.0881729900138</v>
          </cell>
          <cell r="CP963">
            <v>52.59554945997661</v>
          </cell>
          <cell r="CQ963">
            <v>-160.41407882003114</v>
          </cell>
          <cell r="CR963">
            <v>-11719.505975969601</v>
          </cell>
          <cell r="CS963">
            <v>-397.5253934400389</v>
          </cell>
          <cell r="CT963">
            <v>229.10084830003325</v>
          </cell>
          <cell r="CU963">
            <v>-636.46183652000036</v>
          </cell>
          <cell r="CV963">
            <v>-2370.3312186900876</v>
          </cell>
          <cell r="CW963">
            <v>-3519.1180029900279</v>
          </cell>
          <cell r="CX963">
            <v>-2185.5666079499642</v>
          </cell>
          <cell r="CY963">
            <v>-244.19954274996417</v>
          </cell>
          <cell r="CZ963">
            <v>-158.16343682000297</v>
          </cell>
          <cell r="DA963">
            <v>-419.76095851999708</v>
          </cell>
          <cell r="DB963">
            <v>-1877.9711056299857</v>
          </cell>
          <cell r="DC963">
            <v>0</v>
          </cell>
          <cell r="DD963">
            <v>-139.50872096000239</v>
          </cell>
          <cell r="DE963">
            <v>-13263.247148899827</v>
          </cell>
          <cell r="DF963">
            <v>221.75657238002168</v>
          </cell>
          <cell r="DG963">
            <v>-445.79579935997026</v>
          </cell>
          <cell r="DH963">
            <v>-1894.5230541200144</v>
          </cell>
          <cell r="DI963">
            <v>-1875.0695520400186</v>
          </cell>
          <cell r="DJ963">
            <v>-2433.4698895500042</v>
          </cell>
          <cell r="DK963">
            <v>-3187.9835169199796</v>
          </cell>
          <cell r="DL963">
            <v>-187.90320944000268</v>
          </cell>
          <cell r="DM963">
            <v>-383.02264646999538</v>
          </cell>
          <cell r="DN963">
            <v>-357.68499805999454</v>
          </cell>
          <cell r="DO963">
            <v>-2766.9367903299863</v>
          </cell>
          <cell r="DP963">
            <v>6.7643277000170201</v>
          </cell>
          <cell r="DQ963">
            <v>40.621407310012728</v>
          </cell>
          <cell r="DR963">
            <v>-16686.15899749985</v>
          </cell>
          <cell r="DS963">
            <v>675.54667863005307</v>
          </cell>
          <cell r="DT963">
            <v>-426.90512850997038</v>
          </cell>
          <cell r="DU963">
            <v>-1627.8275917599094</v>
          </cell>
          <cell r="DV963">
            <v>-5074.06079726998</v>
          </cell>
          <cell r="DW963">
            <v>-2255.4993165699998</v>
          </cell>
          <cell r="DX963">
            <v>-3732.0251441799919</v>
          </cell>
          <cell r="DY963">
            <v>-16.110596399987116</v>
          </cell>
          <cell r="DZ963">
            <v>-554.82943742000498</v>
          </cell>
          <cell r="EA963">
            <v>-772.32880099001341</v>
          </cell>
          <cell r="EB963">
            <v>-2869.3596438299865</v>
          </cell>
          <cell r="EC963">
            <v>7.7958024299587123</v>
          </cell>
          <cell r="ED963">
            <v>-40.555021630018018</v>
          </cell>
          <cell r="EE963">
            <v>-31468.941993319429</v>
          </cell>
          <cell r="EF963">
            <v>669.41573995002545</v>
          </cell>
          <cell r="EG963">
            <v>-10000.190649490018</v>
          </cell>
          <cell r="EH963">
            <v>-2491.761789370008</v>
          </cell>
          <cell r="EI963">
            <v>-4602.8645588299551</v>
          </cell>
          <cell r="EJ963">
            <v>-3270.7246132200235</v>
          </cell>
          <cell r="EK963">
            <v>-4481.7071315300127</v>
          </cell>
          <cell r="EL963">
            <v>628.6129322599736</v>
          </cell>
          <cell r="EM963">
            <v>-1260.5531386100047</v>
          </cell>
          <cell r="EN963">
            <v>-1353.0113615099981</v>
          </cell>
          <cell r="EO963">
            <v>-5498.0108704799786</v>
          </cell>
          <cell r="EP963">
            <v>-114.10446690005483</v>
          </cell>
          <cell r="EQ963">
            <v>305.95791441004258</v>
          </cell>
          <cell r="ER963">
            <v>-22403.910527709406</v>
          </cell>
          <cell r="ES963">
            <v>-676.95435756992083</v>
          </cell>
          <cell r="ET963">
            <v>-3785.2966989500565</v>
          </cell>
          <cell r="EU963">
            <v>-945.04148688993882</v>
          </cell>
          <cell r="EV963">
            <v>-4723.0301121499797</v>
          </cell>
          <cell r="EW963">
            <v>-4144.6796927299874</v>
          </cell>
          <cell r="EX963">
            <v>-1328.1052330099628</v>
          </cell>
          <cell r="EY963">
            <v>132.96496817001025</v>
          </cell>
          <cell r="EZ963">
            <v>-1213.2553698700503</v>
          </cell>
          <cell r="FA963">
            <v>-2451.8860709000146</v>
          </cell>
          <cell r="FB963">
            <v>-2563.4902437299024</v>
          </cell>
          <cell r="FC963">
            <v>-80.032113900000695</v>
          </cell>
          <cell r="FD963">
            <v>-625.10411617998034</v>
          </cell>
          <cell r="FE963">
            <v>-29744.384968960192</v>
          </cell>
          <cell r="FF963">
            <v>-2992.0649138400331</v>
          </cell>
          <cell r="FG963">
            <v>-2676.9943782399641</v>
          </cell>
          <cell r="FH963">
            <v>-1880.3242600499652</v>
          </cell>
          <cell r="FI963">
            <v>-2266.3734078000416</v>
          </cell>
          <cell r="FJ963">
            <v>-3681.2708503999747</v>
          </cell>
          <cell r="FK963">
            <v>-6977.3256627100054</v>
          </cell>
          <cell r="FL963">
            <v>-1479.2143465600384</v>
          </cell>
          <cell r="FM963">
            <v>-585.05891479997081</v>
          </cell>
          <cell r="FN963">
            <v>-505.60452775002341</v>
          </cell>
          <cell r="FO963">
            <v>-6745.5210178400157</v>
          </cell>
          <cell r="FP963">
            <v>-186.41468499001348</v>
          </cell>
          <cell r="FQ963">
            <v>231.7819960200577</v>
          </cell>
          <cell r="FR963">
            <v>-23698.712622589897</v>
          </cell>
          <cell r="FS963">
            <v>-2077.9564133799868</v>
          </cell>
          <cell r="FT963">
            <v>-1195.1971764499904</v>
          </cell>
          <cell r="FU963">
            <v>-3084.8568907200533</v>
          </cell>
          <cell r="FV963">
            <v>-4914.3996518299973</v>
          </cell>
          <cell r="FW963">
            <v>-2902.5518193699827</v>
          </cell>
          <cell r="FX963">
            <v>-6359.651827189984</v>
          </cell>
          <cell r="FY963">
            <v>-731.4010478000273</v>
          </cell>
          <cell r="FZ963">
            <v>-484.65691914997296</v>
          </cell>
          <cell r="GA963">
            <v>56.660568219958805</v>
          </cell>
          <cell r="GB963">
            <v>-1699.0646301899687</v>
          </cell>
          <cell r="GC963">
            <v>-196.91584431997035</v>
          </cell>
          <cell r="GD963">
            <v>-108.72097040986409</v>
          </cell>
          <cell r="GE963">
            <v>-26271.47155912919</v>
          </cell>
          <cell r="GF963">
            <v>-3069.3918985199416</v>
          </cell>
          <cell r="GG963">
            <v>-2364.9004503700125</v>
          </cell>
          <cell r="GH963">
            <v>-2318.5480588400096</v>
          </cell>
          <cell r="GI963">
            <v>-3376.0366316999716</v>
          </cell>
          <cell r="GJ963">
            <v>-1758.9257297799923</v>
          </cell>
          <cell r="GK963">
            <v>-4352.8670756099746</v>
          </cell>
          <cell r="GL963">
            <v>-489.31512057999498</v>
          </cell>
          <cell r="GM963">
            <v>-1494.1225412700151</v>
          </cell>
          <cell r="GN963">
            <v>-962.89987714999006</v>
          </cell>
          <cell r="GO963">
            <v>-6146.6456933598965</v>
          </cell>
          <cell r="GP963">
            <v>323.19551539997337</v>
          </cell>
          <cell r="GQ963">
            <v>-261.01399734994629</v>
          </cell>
          <cell r="GR963">
            <v>-19058.355052920058</v>
          </cell>
          <cell r="GS963">
            <v>875.48387130000629</v>
          </cell>
          <cell r="GT963">
            <v>-2840.772509750037</v>
          </cell>
          <cell r="GU963">
            <v>-3453.2654407300288</v>
          </cell>
          <cell r="GV963">
            <v>-9863.8749651300022</v>
          </cell>
          <cell r="GW963">
            <v>-3373.1977486999531</v>
          </cell>
          <cell r="GX963">
            <v>-1951.2806964900519</v>
          </cell>
          <cell r="GY963">
            <v>14.006609679985559</v>
          </cell>
          <cell r="GZ963">
            <v>-23.254407929984154</v>
          </cell>
          <cell r="HA963">
            <v>-138.11748597997939</v>
          </cell>
          <cell r="HB963">
            <v>583.37460531992838</v>
          </cell>
          <cell r="HC963">
            <v>119.79196836001938</v>
          </cell>
          <cell r="HD963">
            <v>992.75114712998038</v>
          </cell>
          <cell r="HE963">
            <v>-9525.5854258700274</v>
          </cell>
          <cell r="HF963">
            <v>401.01175321999472</v>
          </cell>
          <cell r="HG963">
            <v>-190.17203489004169</v>
          </cell>
          <cell r="HH963">
            <v>-2507.0030233700236</v>
          </cell>
          <cell r="HI963">
            <v>-3454.5594959300361</v>
          </cell>
          <cell r="HJ963">
            <v>-3375.1598450700112</v>
          </cell>
          <cell r="HK963">
            <v>582.49417359998915</v>
          </cell>
          <cell r="HL963">
            <v>-94.529458069999237</v>
          </cell>
          <cell r="HM963">
            <v>0</v>
          </cell>
          <cell r="HN963">
            <v>-738.13929486999405</v>
          </cell>
          <cell r="HO963">
            <v>-424.10077398992144</v>
          </cell>
          <cell r="HP963">
            <v>9.6027347600320354</v>
          </cell>
          <cell r="HQ963">
            <v>264.96983874007128</v>
          </cell>
          <cell r="HR963">
            <v>-2742.2256587301381</v>
          </cell>
          <cell r="HS963">
            <v>280.88750348001486</v>
          </cell>
          <cell r="HT963">
            <v>16.690414529992267</v>
          </cell>
          <cell r="HU963">
            <v>-285.85427930997685</v>
          </cell>
          <cell r="HV963">
            <v>-211.74427754999488</v>
          </cell>
          <cell r="HW963">
            <v>-1312.4355230400106</v>
          </cell>
          <cell r="HX963">
            <v>-1288.2739686900168</v>
          </cell>
          <cell r="HY963">
            <v>0</v>
          </cell>
          <cell r="HZ963">
            <v>0</v>
          </cell>
          <cell r="IA963">
            <v>0</v>
          </cell>
          <cell r="IB963">
            <v>0</v>
          </cell>
          <cell r="IC963">
            <v>0</v>
          </cell>
          <cell r="ID963">
            <v>58.504471850057598</v>
          </cell>
          <cell r="IE963">
            <v>-6805.359004070051</v>
          </cell>
          <cell r="IF963">
            <v>-37.567157680052333</v>
          </cell>
          <cell r="IG963">
            <v>12.110722410026938</v>
          </cell>
          <cell r="IH963">
            <v>-1728.7179219899699</v>
          </cell>
          <cell r="II963">
            <v>143.24573210001108</v>
          </cell>
          <cell r="IJ963">
            <v>-2967.1275855500135</v>
          </cell>
          <cell r="IK963">
            <v>-2225.7258833399974</v>
          </cell>
          <cell r="IL963">
            <v>0</v>
          </cell>
          <cell r="IM963">
            <v>0</v>
          </cell>
          <cell r="IN963">
            <v>0</v>
          </cell>
          <cell r="IO963">
            <v>0</v>
          </cell>
          <cell r="IP963">
            <v>0</v>
          </cell>
          <cell r="IQ963">
            <v>-1.5769100199686363</v>
          </cell>
          <cell r="IR963">
            <v>1403.1686025802046</v>
          </cell>
          <cell r="IS963">
            <v>0</v>
          </cell>
          <cell r="IT963">
            <v>-769.04008756999974</v>
          </cell>
          <cell r="IU963">
            <v>-511.48204692007857</v>
          </cell>
          <cell r="IV963">
            <v>-2041.3053400299978</v>
          </cell>
          <cell r="IW963">
            <v>2789.8126805499778</v>
          </cell>
          <cell r="IX963">
            <v>1935.1833965500409</v>
          </cell>
          <cell r="IY963">
            <v>0</v>
          </cell>
          <cell r="IZ963">
            <v>0</v>
          </cell>
          <cell r="JA963">
            <v>0</v>
          </cell>
          <cell r="JB963">
            <v>0</v>
          </cell>
          <cell r="JC963">
            <v>0</v>
          </cell>
          <cell r="JD963">
            <v>0</v>
          </cell>
          <cell r="JE963">
            <v>659.31933842971921</v>
          </cell>
          <cell r="JF963">
            <v>0</v>
          </cell>
          <cell r="JG963">
            <v>856.42649280000478</v>
          </cell>
          <cell r="JH963">
            <v>-813.1305909800285</v>
          </cell>
          <cell r="JI963">
            <v>-717.70611372002168</v>
          </cell>
          <cell r="JJ963">
            <v>238.47007723999559</v>
          </cell>
          <cell r="JK963">
            <v>1000.2594730899727</v>
          </cell>
          <cell r="JL963">
            <v>0</v>
          </cell>
          <cell r="JM963">
            <v>0</v>
          </cell>
          <cell r="JN963">
            <v>0</v>
          </cell>
          <cell r="JO963">
            <v>0</v>
          </cell>
          <cell r="JP963">
            <v>0</v>
          </cell>
          <cell r="JQ963">
            <v>95</v>
          </cell>
        </row>
        <row r="965">
          <cell r="D965" t="str">
            <v>BIO.QF.NCA._.SML.Roseburg_Weed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  <cell r="EE965">
            <v>0</v>
          </cell>
          <cell r="EF965">
            <v>0</v>
          </cell>
          <cell r="EG965">
            <v>0</v>
          </cell>
          <cell r="EH965">
            <v>0</v>
          </cell>
          <cell r="EI965">
            <v>0</v>
          </cell>
          <cell r="EJ965">
            <v>0</v>
          </cell>
          <cell r="EK965">
            <v>0</v>
          </cell>
          <cell r="EL965">
            <v>0</v>
          </cell>
          <cell r="EM965">
            <v>0</v>
          </cell>
          <cell r="EN965">
            <v>0</v>
          </cell>
          <cell r="EO965">
            <v>0</v>
          </cell>
          <cell r="EP965">
            <v>0</v>
          </cell>
          <cell r="EQ965">
            <v>0</v>
          </cell>
          <cell r="ER965">
            <v>0</v>
          </cell>
          <cell r="ES965">
            <v>0</v>
          </cell>
          <cell r="ET965">
            <v>0</v>
          </cell>
          <cell r="EU965">
            <v>0</v>
          </cell>
          <cell r="EV965">
            <v>0</v>
          </cell>
          <cell r="EW965">
            <v>0</v>
          </cell>
          <cell r="EX965">
            <v>0</v>
          </cell>
          <cell r="EY965">
            <v>0</v>
          </cell>
          <cell r="EZ965">
            <v>0</v>
          </cell>
          <cell r="FA965">
            <v>0</v>
          </cell>
          <cell r="FB965">
            <v>0</v>
          </cell>
          <cell r="FC965">
            <v>0</v>
          </cell>
          <cell r="FD965">
            <v>0</v>
          </cell>
          <cell r="FE965">
            <v>0</v>
          </cell>
          <cell r="FF965">
            <v>0</v>
          </cell>
          <cell r="FG965">
            <v>0</v>
          </cell>
          <cell r="FH965">
            <v>0</v>
          </cell>
          <cell r="FI965">
            <v>0</v>
          </cell>
          <cell r="FJ965">
            <v>0</v>
          </cell>
          <cell r="FK965">
            <v>0</v>
          </cell>
          <cell r="FL965">
            <v>0</v>
          </cell>
          <cell r="FM965">
            <v>0</v>
          </cell>
          <cell r="FN965">
            <v>0</v>
          </cell>
          <cell r="FO965">
            <v>0</v>
          </cell>
          <cell r="FP965">
            <v>0</v>
          </cell>
          <cell r="FQ965">
            <v>0</v>
          </cell>
          <cell r="FR965">
            <v>0</v>
          </cell>
          <cell r="FS965">
            <v>0</v>
          </cell>
          <cell r="FT965">
            <v>0</v>
          </cell>
          <cell r="FU965">
            <v>0</v>
          </cell>
          <cell r="FV965">
            <v>0</v>
          </cell>
          <cell r="FW965">
            <v>0</v>
          </cell>
          <cell r="FX965">
            <v>0</v>
          </cell>
          <cell r="FY965">
            <v>0</v>
          </cell>
          <cell r="FZ965">
            <v>0</v>
          </cell>
          <cell r="GA965">
            <v>0</v>
          </cell>
          <cell r="GB965">
            <v>0</v>
          </cell>
          <cell r="GC965">
            <v>0</v>
          </cell>
          <cell r="GD965">
            <v>0</v>
          </cell>
          <cell r="GE965">
            <v>0</v>
          </cell>
          <cell r="GF965">
            <v>0</v>
          </cell>
          <cell r="GG965">
            <v>0</v>
          </cell>
          <cell r="GH965">
            <v>0</v>
          </cell>
          <cell r="GI965">
            <v>0</v>
          </cell>
          <cell r="GJ965">
            <v>0</v>
          </cell>
          <cell r="GK965">
            <v>0</v>
          </cell>
          <cell r="GL965">
            <v>0</v>
          </cell>
          <cell r="GM965">
            <v>0</v>
          </cell>
          <cell r="GN965">
            <v>0</v>
          </cell>
          <cell r="GO965">
            <v>0</v>
          </cell>
          <cell r="GP965">
            <v>0</v>
          </cell>
          <cell r="GQ965">
            <v>0</v>
          </cell>
          <cell r="GR965">
            <v>0</v>
          </cell>
          <cell r="GS965">
            <v>0</v>
          </cell>
          <cell r="GT965">
            <v>0</v>
          </cell>
          <cell r="GU965">
            <v>0</v>
          </cell>
          <cell r="GV965">
            <v>0</v>
          </cell>
          <cell r="GW965">
            <v>0</v>
          </cell>
          <cell r="GX965">
            <v>0</v>
          </cell>
          <cell r="GY965">
            <v>0</v>
          </cell>
          <cell r="GZ965">
            <v>0</v>
          </cell>
          <cell r="HA965">
            <v>0</v>
          </cell>
          <cell r="HB965">
            <v>0</v>
          </cell>
          <cell r="HC965">
            <v>0</v>
          </cell>
          <cell r="HD965">
            <v>0</v>
          </cell>
          <cell r="HE965">
            <v>0</v>
          </cell>
          <cell r="HF965">
            <v>0</v>
          </cell>
          <cell r="HG965">
            <v>0</v>
          </cell>
          <cell r="HH965">
            <v>0</v>
          </cell>
          <cell r="HI965">
            <v>0</v>
          </cell>
          <cell r="HJ965">
            <v>0</v>
          </cell>
          <cell r="HK965">
            <v>0</v>
          </cell>
          <cell r="HL965">
            <v>0</v>
          </cell>
          <cell r="HM965">
            <v>0</v>
          </cell>
          <cell r="HN965">
            <v>0</v>
          </cell>
          <cell r="HO965">
            <v>0</v>
          </cell>
          <cell r="HP965">
            <v>0</v>
          </cell>
          <cell r="HQ965">
            <v>0</v>
          </cell>
          <cell r="HR965">
            <v>0</v>
          </cell>
          <cell r="HS965">
            <v>0</v>
          </cell>
          <cell r="HT965">
            <v>0</v>
          </cell>
          <cell r="HU965">
            <v>0</v>
          </cell>
          <cell r="HV965">
            <v>0</v>
          </cell>
          <cell r="HW965">
            <v>0</v>
          </cell>
          <cell r="HX965">
            <v>0</v>
          </cell>
          <cell r="HY965">
            <v>0</v>
          </cell>
          <cell r="HZ965">
            <v>0</v>
          </cell>
          <cell r="IA965">
            <v>0</v>
          </cell>
          <cell r="IB965">
            <v>0</v>
          </cell>
          <cell r="IC965">
            <v>0</v>
          </cell>
          <cell r="ID965">
            <v>0</v>
          </cell>
          <cell r="IE965">
            <v>0</v>
          </cell>
          <cell r="IF965">
            <v>0</v>
          </cell>
          <cell r="IG965">
            <v>0</v>
          </cell>
          <cell r="IH965">
            <v>0</v>
          </cell>
          <cell r="II965">
            <v>0</v>
          </cell>
          <cell r="IJ965">
            <v>0</v>
          </cell>
          <cell r="IK965">
            <v>0</v>
          </cell>
          <cell r="IL965">
            <v>0</v>
          </cell>
          <cell r="IM965">
            <v>0</v>
          </cell>
          <cell r="IN965">
            <v>0</v>
          </cell>
          <cell r="IO965">
            <v>0</v>
          </cell>
          <cell r="IP965">
            <v>0</v>
          </cell>
          <cell r="IQ965">
            <v>0</v>
          </cell>
          <cell r="IR965">
            <v>0</v>
          </cell>
          <cell r="IS965">
            <v>0</v>
          </cell>
          <cell r="IT965">
            <v>0</v>
          </cell>
          <cell r="IU965">
            <v>0</v>
          </cell>
          <cell r="IV965">
            <v>0</v>
          </cell>
          <cell r="IW965">
            <v>0</v>
          </cell>
          <cell r="IX965">
            <v>0</v>
          </cell>
          <cell r="IY965">
            <v>0</v>
          </cell>
          <cell r="IZ965">
            <v>0</v>
          </cell>
          <cell r="JA965">
            <v>0</v>
          </cell>
          <cell r="JB965">
            <v>0</v>
          </cell>
          <cell r="JC965">
            <v>0</v>
          </cell>
          <cell r="JD965">
            <v>0</v>
          </cell>
          <cell r="JE965">
            <v>0</v>
          </cell>
          <cell r="JF965">
            <v>0</v>
          </cell>
          <cell r="JG965">
            <v>0</v>
          </cell>
          <cell r="JH965">
            <v>0</v>
          </cell>
          <cell r="JI965">
            <v>0</v>
          </cell>
          <cell r="JJ965">
            <v>0</v>
          </cell>
          <cell r="JK965">
            <v>0</v>
          </cell>
          <cell r="JL965">
            <v>0</v>
          </cell>
          <cell r="JM965">
            <v>0</v>
          </cell>
          <cell r="JN965">
            <v>0</v>
          </cell>
          <cell r="JO965">
            <v>0</v>
          </cell>
          <cell r="JP965">
            <v>0</v>
          </cell>
          <cell r="JQ965">
            <v>0</v>
          </cell>
        </row>
        <row r="966">
          <cell r="D966" t="str">
            <v>BIO.QF.SOR._.___.BioOne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  <cell r="EE966">
            <v>0</v>
          </cell>
          <cell r="EF966">
            <v>0</v>
          </cell>
          <cell r="EG966">
            <v>0</v>
          </cell>
          <cell r="EH966">
            <v>0</v>
          </cell>
          <cell r="EI966">
            <v>0</v>
          </cell>
          <cell r="EJ966">
            <v>0</v>
          </cell>
          <cell r="EK966">
            <v>0</v>
          </cell>
          <cell r="EL966">
            <v>0</v>
          </cell>
          <cell r="EM966">
            <v>0</v>
          </cell>
          <cell r="EN966">
            <v>0</v>
          </cell>
          <cell r="EO966">
            <v>0</v>
          </cell>
          <cell r="EP966">
            <v>0</v>
          </cell>
          <cell r="EQ966">
            <v>0</v>
          </cell>
          <cell r="ER966">
            <v>0</v>
          </cell>
          <cell r="ES966">
            <v>0</v>
          </cell>
          <cell r="ET966">
            <v>0</v>
          </cell>
          <cell r="EU966">
            <v>0</v>
          </cell>
          <cell r="EV966">
            <v>0</v>
          </cell>
          <cell r="EW966">
            <v>0</v>
          </cell>
          <cell r="EX966">
            <v>0</v>
          </cell>
          <cell r="EY966">
            <v>0</v>
          </cell>
          <cell r="EZ966">
            <v>0</v>
          </cell>
          <cell r="FA966">
            <v>0</v>
          </cell>
          <cell r="FB966">
            <v>0</v>
          </cell>
          <cell r="FC966">
            <v>0</v>
          </cell>
          <cell r="FD966">
            <v>0</v>
          </cell>
          <cell r="FE966">
            <v>0</v>
          </cell>
          <cell r="FF966">
            <v>0</v>
          </cell>
          <cell r="FG966">
            <v>0</v>
          </cell>
          <cell r="FH966">
            <v>0</v>
          </cell>
          <cell r="FI966">
            <v>0</v>
          </cell>
          <cell r="FJ966">
            <v>0</v>
          </cell>
          <cell r="FK966">
            <v>0</v>
          </cell>
          <cell r="FL966">
            <v>0</v>
          </cell>
          <cell r="FM966">
            <v>0</v>
          </cell>
          <cell r="FN966">
            <v>0</v>
          </cell>
          <cell r="FO966">
            <v>0</v>
          </cell>
          <cell r="FP966">
            <v>0</v>
          </cell>
          <cell r="FQ966">
            <v>0</v>
          </cell>
          <cell r="FR966">
            <v>0</v>
          </cell>
          <cell r="FS966">
            <v>0</v>
          </cell>
          <cell r="FT966">
            <v>0</v>
          </cell>
          <cell r="FU966">
            <v>0</v>
          </cell>
          <cell r="FV966">
            <v>0</v>
          </cell>
          <cell r="FW966">
            <v>0</v>
          </cell>
          <cell r="FX966">
            <v>0</v>
          </cell>
          <cell r="FY966">
            <v>0</v>
          </cell>
          <cell r="FZ966">
            <v>0</v>
          </cell>
          <cell r="GA966">
            <v>0</v>
          </cell>
          <cell r="GB966">
            <v>0</v>
          </cell>
          <cell r="GC966">
            <v>0</v>
          </cell>
          <cell r="GD966">
            <v>0</v>
          </cell>
          <cell r="GE966">
            <v>0</v>
          </cell>
          <cell r="GF966">
            <v>0</v>
          </cell>
          <cell r="GG966">
            <v>0</v>
          </cell>
          <cell r="GH966">
            <v>0</v>
          </cell>
          <cell r="GI966">
            <v>0</v>
          </cell>
          <cell r="GJ966">
            <v>0</v>
          </cell>
          <cell r="GK966">
            <v>0</v>
          </cell>
          <cell r="GL966">
            <v>0</v>
          </cell>
          <cell r="GM966">
            <v>0</v>
          </cell>
          <cell r="GN966">
            <v>0</v>
          </cell>
          <cell r="GO966">
            <v>0</v>
          </cell>
          <cell r="GP966">
            <v>0</v>
          </cell>
          <cell r="GQ966">
            <v>0</v>
          </cell>
          <cell r="GR966">
            <v>0</v>
          </cell>
          <cell r="GS966">
            <v>0</v>
          </cell>
          <cell r="GT966">
            <v>0</v>
          </cell>
          <cell r="GU966">
            <v>0</v>
          </cell>
          <cell r="GV966">
            <v>0</v>
          </cell>
          <cell r="GW966">
            <v>0</v>
          </cell>
          <cell r="GX966">
            <v>0</v>
          </cell>
          <cell r="GY966">
            <v>0</v>
          </cell>
          <cell r="GZ966">
            <v>0</v>
          </cell>
          <cell r="HA966">
            <v>0</v>
          </cell>
          <cell r="HB966">
            <v>0</v>
          </cell>
          <cell r="HC966">
            <v>0</v>
          </cell>
          <cell r="HD966">
            <v>0</v>
          </cell>
          <cell r="HE966">
            <v>0</v>
          </cell>
          <cell r="HF966">
            <v>0</v>
          </cell>
          <cell r="HG966">
            <v>0</v>
          </cell>
          <cell r="HH966">
            <v>0</v>
          </cell>
          <cell r="HI966">
            <v>0</v>
          </cell>
          <cell r="HJ966">
            <v>0</v>
          </cell>
          <cell r="HK966">
            <v>0</v>
          </cell>
          <cell r="HL966">
            <v>0</v>
          </cell>
          <cell r="HM966">
            <v>0</v>
          </cell>
          <cell r="HN966">
            <v>0</v>
          </cell>
          <cell r="HO966">
            <v>0</v>
          </cell>
          <cell r="HP966">
            <v>0</v>
          </cell>
          <cell r="HQ966">
            <v>0</v>
          </cell>
          <cell r="HR966">
            <v>0</v>
          </cell>
          <cell r="HS966">
            <v>0</v>
          </cell>
          <cell r="HT966">
            <v>0</v>
          </cell>
          <cell r="HU966">
            <v>0</v>
          </cell>
          <cell r="HV966">
            <v>0</v>
          </cell>
          <cell r="HW966">
            <v>0</v>
          </cell>
          <cell r="HX966">
            <v>0</v>
          </cell>
          <cell r="HY966">
            <v>0</v>
          </cell>
          <cell r="HZ966">
            <v>0</v>
          </cell>
          <cell r="IA966">
            <v>0</v>
          </cell>
          <cell r="IB966">
            <v>0</v>
          </cell>
          <cell r="IC966">
            <v>0</v>
          </cell>
          <cell r="ID966">
            <v>0</v>
          </cell>
          <cell r="IE966">
            <v>0</v>
          </cell>
          <cell r="IF966">
            <v>0</v>
          </cell>
          <cell r="IG966">
            <v>0</v>
          </cell>
          <cell r="IH966">
            <v>0</v>
          </cell>
          <cell r="II966">
            <v>0</v>
          </cell>
          <cell r="IJ966">
            <v>0</v>
          </cell>
          <cell r="IK966">
            <v>0</v>
          </cell>
          <cell r="IL966">
            <v>0</v>
          </cell>
          <cell r="IM966">
            <v>0</v>
          </cell>
          <cell r="IN966">
            <v>0</v>
          </cell>
          <cell r="IO966">
            <v>0</v>
          </cell>
          <cell r="IP966">
            <v>0</v>
          </cell>
          <cell r="IQ966">
            <v>0</v>
          </cell>
          <cell r="IR966">
            <v>0</v>
          </cell>
          <cell r="IS966">
            <v>0</v>
          </cell>
          <cell r="IT966">
            <v>0</v>
          </cell>
          <cell r="IU966">
            <v>0</v>
          </cell>
          <cell r="IV966">
            <v>0</v>
          </cell>
          <cell r="IW966">
            <v>0</v>
          </cell>
          <cell r="IX966">
            <v>0</v>
          </cell>
          <cell r="IY966">
            <v>0</v>
          </cell>
          <cell r="IZ966">
            <v>0</v>
          </cell>
          <cell r="JA966">
            <v>0</v>
          </cell>
          <cell r="JB966">
            <v>0</v>
          </cell>
          <cell r="JC966">
            <v>0</v>
          </cell>
          <cell r="JD966">
            <v>0</v>
          </cell>
          <cell r="JE966">
            <v>0</v>
          </cell>
          <cell r="JF966">
            <v>0</v>
          </cell>
          <cell r="JG966">
            <v>0</v>
          </cell>
          <cell r="JH966">
            <v>0</v>
          </cell>
          <cell r="JI966">
            <v>0</v>
          </cell>
          <cell r="JJ966">
            <v>0</v>
          </cell>
          <cell r="JK966">
            <v>0</v>
          </cell>
          <cell r="JL966">
            <v>0</v>
          </cell>
          <cell r="JM966">
            <v>0</v>
          </cell>
          <cell r="JN966">
            <v>0</v>
          </cell>
          <cell r="JO966">
            <v>0</v>
          </cell>
          <cell r="JP966">
            <v>0</v>
          </cell>
          <cell r="JQ966">
            <v>0</v>
          </cell>
        </row>
        <row r="967">
          <cell r="D967" t="str">
            <v>BIO.QF.SOR._.___.BioOne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  <cell r="EE967">
            <v>0</v>
          </cell>
          <cell r="EF967">
            <v>0</v>
          </cell>
          <cell r="EG967">
            <v>0</v>
          </cell>
          <cell r="EH967">
            <v>0</v>
          </cell>
          <cell r="EI967">
            <v>0</v>
          </cell>
          <cell r="EJ967">
            <v>0</v>
          </cell>
          <cell r="EK967">
            <v>0</v>
          </cell>
          <cell r="EL967">
            <v>0</v>
          </cell>
          <cell r="EM967">
            <v>0</v>
          </cell>
          <cell r="EN967">
            <v>0</v>
          </cell>
          <cell r="EO967">
            <v>0</v>
          </cell>
          <cell r="EP967">
            <v>0</v>
          </cell>
          <cell r="EQ967">
            <v>0</v>
          </cell>
          <cell r="ER967">
            <v>0</v>
          </cell>
          <cell r="ES967">
            <v>0</v>
          </cell>
          <cell r="ET967">
            <v>0</v>
          </cell>
          <cell r="EU967">
            <v>0</v>
          </cell>
          <cell r="EV967">
            <v>0</v>
          </cell>
          <cell r="EW967">
            <v>0</v>
          </cell>
          <cell r="EX967">
            <v>0</v>
          </cell>
          <cell r="EY967">
            <v>0</v>
          </cell>
          <cell r="EZ967">
            <v>0</v>
          </cell>
          <cell r="FA967">
            <v>0</v>
          </cell>
          <cell r="FB967">
            <v>0</v>
          </cell>
          <cell r="FC967">
            <v>0</v>
          </cell>
          <cell r="FD967">
            <v>0</v>
          </cell>
          <cell r="FE967">
            <v>0</v>
          </cell>
          <cell r="FF967">
            <v>0</v>
          </cell>
          <cell r="FG967">
            <v>0</v>
          </cell>
          <cell r="FH967">
            <v>0</v>
          </cell>
          <cell r="FI967">
            <v>0</v>
          </cell>
          <cell r="FJ967">
            <v>0</v>
          </cell>
          <cell r="FK967">
            <v>0</v>
          </cell>
          <cell r="FL967">
            <v>0</v>
          </cell>
          <cell r="FM967">
            <v>0</v>
          </cell>
          <cell r="FN967">
            <v>0</v>
          </cell>
          <cell r="FO967">
            <v>0</v>
          </cell>
          <cell r="FP967">
            <v>0</v>
          </cell>
          <cell r="FQ967">
            <v>0</v>
          </cell>
          <cell r="FR967">
            <v>0</v>
          </cell>
          <cell r="FS967">
            <v>0</v>
          </cell>
          <cell r="FT967">
            <v>0</v>
          </cell>
          <cell r="FU967">
            <v>0</v>
          </cell>
          <cell r="FV967">
            <v>0</v>
          </cell>
          <cell r="FW967">
            <v>0</v>
          </cell>
          <cell r="FX967">
            <v>0</v>
          </cell>
          <cell r="FY967">
            <v>0</v>
          </cell>
          <cell r="FZ967">
            <v>0</v>
          </cell>
          <cell r="GA967">
            <v>0</v>
          </cell>
          <cell r="GB967">
            <v>0</v>
          </cell>
          <cell r="GC967">
            <v>0</v>
          </cell>
          <cell r="GD967">
            <v>0</v>
          </cell>
          <cell r="GE967">
            <v>0</v>
          </cell>
          <cell r="GF967">
            <v>0</v>
          </cell>
          <cell r="GG967">
            <v>0</v>
          </cell>
          <cell r="GH967">
            <v>0</v>
          </cell>
          <cell r="GI967">
            <v>0</v>
          </cell>
          <cell r="GJ967">
            <v>0</v>
          </cell>
          <cell r="GK967">
            <v>0</v>
          </cell>
          <cell r="GL967">
            <v>0</v>
          </cell>
          <cell r="GM967">
            <v>0</v>
          </cell>
          <cell r="GN967">
            <v>0</v>
          </cell>
          <cell r="GO967">
            <v>0</v>
          </cell>
          <cell r="GP967">
            <v>0</v>
          </cell>
          <cell r="GQ967">
            <v>0</v>
          </cell>
          <cell r="GR967">
            <v>0</v>
          </cell>
          <cell r="GS967">
            <v>0</v>
          </cell>
          <cell r="GT967">
            <v>0</v>
          </cell>
          <cell r="GU967">
            <v>0</v>
          </cell>
          <cell r="GV967">
            <v>0</v>
          </cell>
          <cell r="GW967">
            <v>0</v>
          </cell>
          <cell r="GX967">
            <v>0</v>
          </cell>
          <cell r="GY967">
            <v>0</v>
          </cell>
          <cell r="GZ967">
            <v>0</v>
          </cell>
          <cell r="HA967">
            <v>0</v>
          </cell>
          <cell r="HB967">
            <v>0</v>
          </cell>
          <cell r="HC967">
            <v>0</v>
          </cell>
          <cell r="HD967">
            <v>0</v>
          </cell>
          <cell r="HE967">
            <v>0</v>
          </cell>
          <cell r="HF967">
            <v>0</v>
          </cell>
          <cell r="HG967">
            <v>0</v>
          </cell>
          <cell r="HH967">
            <v>0</v>
          </cell>
          <cell r="HI967">
            <v>0</v>
          </cell>
          <cell r="HJ967">
            <v>0</v>
          </cell>
          <cell r="HK967">
            <v>0</v>
          </cell>
          <cell r="HL967">
            <v>0</v>
          </cell>
          <cell r="HM967">
            <v>0</v>
          </cell>
          <cell r="HN967">
            <v>0</v>
          </cell>
          <cell r="HO967">
            <v>0</v>
          </cell>
          <cell r="HP967">
            <v>0</v>
          </cell>
          <cell r="HQ967">
            <v>0</v>
          </cell>
          <cell r="HR967">
            <v>0</v>
          </cell>
          <cell r="HS967">
            <v>0</v>
          </cell>
          <cell r="HT967">
            <v>0</v>
          </cell>
          <cell r="HU967">
            <v>0</v>
          </cell>
          <cell r="HV967">
            <v>0</v>
          </cell>
          <cell r="HW967">
            <v>0</v>
          </cell>
          <cell r="HX967">
            <v>0</v>
          </cell>
          <cell r="HY967">
            <v>0</v>
          </cell>
          <cell r="HZ967">
            <v>0</v>
          </cell>
          <cell r="IA967">
            <v>0</v>
          </cell>
          <cell r="IB967">
            <v>0</v>
          </cell>
          <cell r="IC967">
            <v>0</v>
          </cell>
          <cell r="ID967">
            <v>0</v>
          </cell>
          <cell r="IE967">
            <v>0</v>
          </cell>
          <cell r="IF967">
            <v>0</v>
          </cell>
          <cell r="IG967">
            <v>0</v>
          </cell>
          <cell r="IH967">
            <v>0</v>
          </cell>
          <cell r="II967">
            <v>0</v>
          </cell>
          <cell r="IJ967">
            <v>0</v>
          </cell>
          <cell r="IK967">
            <v>0</v>
          </cell>
          <cell r="IL967">
            <v>0</v>
          </cell>
          <cell r="IM967">
            <v>0</v>
          </cell>
          <cell r="IN967">
            <v>0</v>
          </cell>
          <cell r="IO967">
            <v>0</v>
          </cell>
          <cell r="IP967">
            <v>0</v>
          </cell>
          <cell r="IQ967">
            <v>0</v>
          </cell>
          <cell r="IR967">
            <v>0</v>
          </cell>
          <cell r="IS967">
            <v>0</v>
          </cell>
          <cell r="IT967">
            <v>0</v>
          </cell>
          <cell r="IU967">
            <v>0</v>
          </cell>
          <cell r="IV967">
            <v>0</v>
          </cell>
          <cell r="IW967">
            <v>0</v>
          </cell>
          <cell r="IX967">
            <v>0</v>
          </cell>
          <cell r="IY967">
            <v>0</v>
          </cell>
          <cell r="IZ967">
            <v>0</v>
          </cell>
          <cell r="JA967">
            <v>0</v>
          </cell>
          <cell r="JB967">
            <v>0</v>
          </cell>
          <cell r="JC967">
            <v>0</v>
          </cell>
          <cell r="JD967">
            <v>0</v>
          </cell>
          <cell r="JE967">
            <v>0</v>
          </cell>
          <cell r="JF967">
            <v>0</v>
          </cell>
          <cell r="JG967">
            <v>0</v>
          </cell>
          <cell r="JH967">
            <v>0</v>
          </cell>
          <cell r="JI967">
            <v>0</v>
          </cell>
          <cell r="JJ967">
            <v>0</v>
          </cell>
          <cell r="JK967">
            <v>0</v>
          </cell>
          <cell r="JL967">
            <v>0</v>
          </cell>
          <cell r="JM967">
            <v>0</v>
          </cell>
          <cell r="JN967">
            <v>0</v>
          </cell>
          <cell r="JO967">
            <v>0</v>
          </cell>
          <cell r="JP967">
            <v>0</v>
          </cell>
          <cell r="JQ967">
            <v>0</v>
          </cell>
        </row>
        <row r="968">
          <cell r="D968" t="str">
            <v>BIO.QF.SOR._.SML.Roseburg LFG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  <cell r="EE968">
            <v>0</v>
          </cell>
          <cell r="EF968">
            <v>0</v>
          </cell>
          <cell r="EG968">
            <v>0</v>
          </cell>
          <cell r="EH968">
            <v>0</v>
          </cell>
          <cell r="EI968">
            <v>0</v>
          </cell>
          <cell r="EJ968">
            <v>0</v>
          </cell>
          <cell r="EK968">
            <v>0</v>
          </cell>
          <cell r="EL968">
            <v>0</v>
          </cell>
          <cell r="EM968">
            <v>0</v>
          </cell>
          <cell r="EN968">
            <v>0</v>
          </cell>
          <cell r="EO968">
            <v>0</v>
          </cell>
          <cell r="EP968">
            <v>0</v>
          </cell>
          <cell r="EQ968">
            <v>0</v>
          </cell>
          <cell r="ER968">
            <v>0</v>
          </cell>
          <cell r="ES968">
            <v>0</v>
          </cell>
          <cell r="ET968">
            <v>0</v>
          </cell>
          <cell r="EU968">
            <v>0</v>
          </cell>
          <cell r="EV968">
            <v>0</v>
          </cell>
          <cell r="EW968">
            <v>0</v>
          </cell>
          <cell r="EX968">
            <v>0</v>
          </cell>
          <cell r="EY968">
            <v>0</v>
          </cell>
          <cell r="EZ968">
            <v>0</v>
          </cell>
          <cell r="FA968">
            <v>0</v>
          </cell>
          <cell r="FB968">
            <v>0</v>
          </cell>
          <cell r="FC968">
            <v>0</v>
          </cell>
          <cell r="FD968">
            <v>0</v>
          </cell>
          <cell r="FE968">
            <v>0</v>
          </cell>
          <cell r="FF968">
            <v>0</v>
          </cell>
          <cell r="FG968">
            <v>0</v>
          </cell>
          <cell r="FH968">
            <v>0</v>
          </cell>
          <cell r="FI968">
            <v>0</v>
          </cell>
          <cell r="FJ968">
            <v>0</v>
          </cell>
          <cell r="FK968">
            <v>0</v>
          </cell>
          <cell r="FL968">
            <v>0</v>
          </cell>
          <cell r="FM968">
            <v>0</v>
          </cell>
          <cell r="FN968">
            <v>0</v>
          </cell>
          <cell r="FO968">
            <v>0</v>
          </cell>
          <cell r="FP968">
            <v>0</v>
          </cell>
          <cell r="FQ968">
            <v>0</v>
          </cell>
          <cell r="FR968">
            <v>0</v>
          </cell>
          <cell r="FS968">
            <v>0</v>
          </cell>
          <cell r="FT968">
            <v>0</v>
          </cell>
          <cell r="FU968">
            <v>0</v>
          </cell>
          <cell r="FV968">
            <v>0</v>
          </cell>
          <cell r="FW968">
            <v>0</v>
          </cell>
          <cell r="FX968">
            <v>0</v>
          </cell>
          <cell r="FY968">
            <v>0</v>
          </cell>
          <cell r="FZ968">
            <v>0</v>
          </cell>
          <cell r="GA968">
            <v>0</v>
          </cell>
          <cell r="GB968">
            <v>0</v>
          </cell>
          <cell r="GC968">
            <v>0</v>
          </cell>
          <cell r="GD968">
            <v>0</v>
          </cell>
          <cell r="GE968">
            <v>0</v>
          </cell>
          <cell r="GF968">
            <v>0</v>
          </cell>
          <cell r="GG968">
            <v>0</v>
          </cell>
          <cell r="GH968">
            <v>0</v>
          </cell>
          <cell r="GI968">
            <v>0</v>
          </cell>
          <cell r="GJ968">
            <v>0</v>
          </cell>
          <cell r="GK968">
            <v>0</v>
          </cell>
          <cell r="GL968">
            <v>0</v>
          </cell>
          <cell r="GM968">
            <v>0</v>
          </cell>
          <cell r="GN968">
            <v>0</v>
          </cell>
          <cell r="GO968">
            <v>0</v>
          </cell>
          <cell r="GP968">
            <v>0</v>
          </cell>
          <cell r="GQ968">
            <v>0</v>
          </cell>
          <cell r="GR968">
            <v>0</v>
          </cell>
          <cell r="GS968">
            <v>0</v>
          </cell>
          <cell r="GT968">
            <v>0</v>
          </cell>
          <cell r="GU968">
            <v>0</v>
          </cell>
          <cell r="GV968">
            <v>0</v>
          </cell>
          <cell r="GW968">
            <v>0</v>
          </cell>
          <cell r="GX968">
            <v>0</v>
          </cell>
          <cell r="GY968">
            <v>0</v>
          </cell>
          <cell r="GZ968">
            <v>0</v>
          </cell>
          <cell r="HA968">
            <v>0</v>
          </cell>
          <cell r="HB968">
            <v>0</v>
          </cell>
          <cell r="HC968">
            <v>0</v>
          </cell>
          <cell r="HD968">
            <v>0</v>
          </cell>
          <cell r="HE968">
            <v>0</v>
          </cell>
          <cell r="HF968">
            <v>0</v>
          </cell>
          <cell r="HG968">
            <v>0</v>
          </cell>
          <cell r="HH968">
            <v>0</v>
          </cell>
          <cell r="HI968">
            <v>0</v>
          </cell>
          <cell r="HJ968">
            <v>0</v>
          </cell>
          <cell r="HK968">
            <v>0</v>
          </cell>
          <cell r="HL968">
            <v>0</v>
          </cell>
          <cell r="HM968">
            <v>0</v>
          </cell>
          <cell r="HN968">
            <v>0</v>
          </cell>
          <cell r="HO968">
            <v>0</v>
          </cell>
          <cell r="HP968">
            <v>0</v>
          </cell>
          <cell r="HQ968">
            <v>0</v>
          </cell>
          <cell r="HR968">
            <v>0</v>
          </cell>
          <cell r="HS968">
            <v>0</v>
          </cell>
          <cell r="HT968">
            <v>0</v>
          </cell>
          <cell r="HU968">
            <v>0</v>
          </cell>
          <cell r="HV968">
            <v>0</v>
          </cell>
          <cell r="HW968">
            <v>0</v>
          </cell>
          <cell r="HX968">
            <v>0</v>
          </cell>
          <cell r="HY968">
            <v>0</v>
          </cell>
          <cell r="HZ968">
            <v>0</v>
          </cell>
          <cell r="IA968">
            <v>0</v>
          </cell>
          <cell r="IB968">
            <v>0</v>
          </cell>
          <cell r="IC968">
            <v>0</v>
          </cell>
          <cell r="ID968">
            <v>0</v>
          </cell>
          <cell r="IE968">
            <v>0</v>
          </cell>
          <cell r="IF968">
            <v>0</v>
          </cell>
          <cell r="IG968">
            <v>0</v>
          </cell>
          <cell r="IH968">
            <v>0</v>
          </cell>
          <cell r="II968">
            <v>0</v>
          </cell>
          <cell r="IJ968">
            <v>0</v>
          </cell>
          <cell r="IK968">
            <v>0</v>
          </cell>
          <cell r="IL968">
            <v>0</v>
          </cell>
          <cell r="IM968">
            <v>0</v>
          </cell>
          <cell r="IN968">
            <v>0</v>
          </cell>
          <cell r="IO968">
            <v>0</v>
          </cell>
          <cell r="IP968">
            <v>0</v>
          </cell>
          <cell r="IQ968">
            <v>0</v>
          </cell>
          <cell r="IR968">
            <v>0</v>
          </cell>
          <cell r="IS968">
            <v>0</v>
          </cell>
          <cell r="IT968">
            <v>0</v>
          </cell>
          <cell r="IU968">
            <v>0</v>
          </cell>
          <cell r="IV968">
            <v>0</v>
          </cell>
          <cell r="IW968">
            <v>0</v>
          </cell>
          <cell r="IX968">
            <v>0</v>
          </cell>
          <cell r="IY968">
            <v>0</v>
          </cell>
          <cell r="IZ968">
            <v>0</v>
          </cell>
          <cell r="JA968">
            <v>0</v>
          </cell>
          <cell r="JB968">
            <v>0</v>
          </cell>
          <cell r="JC968">
            <v>0</v>
          </cell>
          <cell r="JD968">
            <v>0</v>
          </cell>
          <cell r="JE968">
            <v>0</v>
          </cell>
          <cell r="JF968">
            <v>0</v>
          </cell>
          <cell r="JG968">
            <v>0</v>
          </cell>
          <cell r="JH968">
            <v>0</v>
          </cell>
          <cell r="JI968">
            <v>0</v>
          </cell>
          <cell r="JJ968">
            <v>0</v>
          </cell>
          <cell r="JK968">
            <v>0</v>
          </cell>
          <cell r="JL968">
            <v>0</v>
          </cell>
          <cell r="JM968">
            <v>0</v>
          </cell>
          <cell r="JN968">
            <v>0</v>
          </cell>
          <cell r="JO968">
            <v>0</v>
          </cell>
          <cell r="JP968">
            <v>0</v>
          </cell>
          <cell r="JQ968">
            <v>0</v>
          </cell>
        </row>
        <row r="969">
          <cell r="D969" t="str">
            <v>BIO.QF.SOR._.SML.Roseburg_Dillard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  <cell r="EE969">
            <v>0</v>
          </cell>
          <cell r="EF969">
            <v>0</v>
          </cell>
          <cell r="EG969">
            <v>0</v>
          </cell>
          <cell r="EH969">
            <v>0</v>
          </cell>
          <cell r="EI969">
            <v>0</v>
          </cell>
          <cell r="EJ969">
            <v>0</v>
          </cell>
          <cell r="EK969">
            <v>0</v>
          </cell>
          <cell r="EL969">
            <v>0</v>
          </cell>
          <cell r="EM969">
            <v>0</v>
          </cell>
          <cell r="EN969">
            <v>0</v>
          </cell>
          <cell r="EO969">
            <v>0</v>
          </cell>
          <cell r="EP969">
            <v>0</v>
          </cell>
          <cell r="EQ969">
            <v>0</v>
          </cell>
          <cell r="ER969">
            <v>0</v>
          </cell>
          <cell r="ES969">
            <v>0</v>
          </cell>
          <cell r="ET969">
            <v>0</v>
          </cell>
          <cell r="EU969">
            <v>0</v>
          </cell>
          <cell r="EV969">
            <v>0</v>
          </cell>
          <cell r="EW969">
            <v>0</v>
          </cell>
          <cell r="EX969">
            <v>0</v>
          </cell>
          <cell r="EY969">
            <v>0</v>
          </cell>
          <cell r="EZ969">
            <v>0</v>
          </cell>
          <cell r="FA969">
            <v>0</v>
          </cell>
          <cell r="FB969">
            <v>0</v>
          </cell>
          <cell r="FC969">
            <v>0</v>
          </cell>
          <cell r="FD969">
            <v>0</v>
          </cell>
          <cell r="FE969">
            <v>0</v>
          </cell>
          <cell r="FF969">
            <v>0</v>
          </cell>
          <cell r="FG969">
            <v>0</v>
          </cell>
          <cell r="FH969">
            <v>0</v>
          </cell>
          <cell r="FI969">
            <v>0</v>
          </cell>
          <cell r="FJ969">
            <v>0</v>
          </cell>
          <cell r="FK969">
            <v>0</v>
          </cell>
          <cell r="FL969">
            <v>0</v>
          </cell>
          <cell r="FM969">
            <v>0</v>
          </cell>
          <cell r="FN969">
            <v>0</v>
          </cell>
          <cell r="FO969">
            <v>0</v>
          </cell>
          <cell r="FP969">
            <v>0</v>
          </cell>
          <cell r="FQ969">
            <v>0</v>
          </cell>
          <cell r="FR969">
            <v>0</v>
          </cell>
          <cell r="FS969">
            <v>0</v>
          </cell>
          <cell r="FT969">
            <v>0</v>
          </cell>
          <cell r="FU969">
            <v>0</v>
          </cell>
          <cell r="FV969">
            <v>0</v>
          </cell>
          <cell r="FW969">
            <v>0</v>
          </cell>
          <cell r="FX969">
            <v>0</v>
          </cell>
          <cell r="FY969">
            <v>0</v>
          </cell>
          <cell r="FZ969">
            <v>0</v>
          </cell>
          <cell r="GA969">
            <v>0</v>
          </cell>
          <cell r="GB969">
            <v>0</v>
          </cell>
          <cell r="GC969">
            <v>0</v>
          </cell>
          <cell r="GD969">
            <v>0</v>
          </cell>
          <cell r="GE969">
            <v>0</v>
          </cell>
          <cell r="GF969">
            <v>0</v>
          </cell>
          <cell r="GG969">
            <v>0</v>
          </cell>
          <cell r="GH969">
            <v>0</v>
          </cell>
          <cell r="GI969">
            <v>0</v>
          </cell>
          <cell r="GJ969">
            <v>0</v>
          </cell>
          <cell r="GK969">
            <v>0</v>
          </cell>
          <cell r="GL969">
            <v>0</v>
          </cell>
          <cell r="GM969">
            <v>0</v>
          </cell>
          <cell r="GN969">
            <v>0</v>
          </cell>
          <cell r="GO969">
            <v>0</v>
          </cell>
          <cell r="GP969">
            <v>0</v>
          </cell>
          <cell r="GQ969">
            <v>0</v>
          </cell>
          <cell r="GR969">
            <v>0</v>
          </cell>
          <cell r="GS969">
            <v>0</v>
          </cell>
          <cell r="GT969">
            <v>0</v>
          </cell>
          <cell r="GU969">
            <v>0</v>
          </cell>
          <cell r="GV969">
            <v>0</v>
          </cell>
          <cell r="GW969">
            <v>0</v>
          </cell>
          <cell r="GX969">
            <v>0</v>
          </cell>
          <cell r="GY969">
            <v>0</v>
          </cell>
          <cell r="GZ969">
            <v>0</v>
          </cell>
          <cell r="HA969">
            <v>0</v>
          </cell>
          <cell r="HB969">
            <v>0</v>
          </cell>
          <cell r="HC969">
            <v>0</v>
          </cell>
          <cell r="HD969">
            <v>0</v>
          </cell>
          <cell r="HE969">
            <v>0</v>
          </cell>
          <cell r="HF969">
            <v>0</v>
          </cell>
          <cell r="HG969">
            <v>0</v>
          </cell>
          <cell r="HH969">
            <v>0</v>
          </cell>
          <cell r="HI969">
            <v>0</v>
          </cell>
          <cell r="HJ969">
            <v>0</v>
          </cell>
          <cell r="HK969">
            <v>0</v>
          </cell>
          <cell r="HL969">
            <v>0</v>
          </cell>
          <cell r="HM969">
            <v>0</v>
          </cell>
          <cell r="HN969">
            <v>0</v>
          </cell>
          <cell r="HO969">
            <v>0</v>
          </cell>
          <cell r="HP969">
            <v>0</v>
          </cell>
          <cell r="HQ969">
            <v>0</v>
          </cell>
          <cell r="HR969">
            <v>0</v>
          </cell>
          <cell r="HS969">
            <v>0</v>
          </cell>
          <cell r="HT969">
            <v>0</v>
          </cell>
          <cell r="HU969">
            <v>0</v>
          </cell>
          <cell r="HV969">
            <v>0</v>
          </cell>
          <cell r="HW969">
            <v>0</v>
          </cell>
          <cell r="HX969">
            <v>0</v>
          </cell>
          <cell r="HY969">
            <v>0</v>
          </cell>
          <cell r="HZ969">
            <v>0</v>
          </cell>
          <cell r="IA969">
            <v>0</v>
          </cell>
          <cell r="IB969">
            <v>0</v>
          </cell>
          <cell r="IC969">
            <v>0</v>
          </cell>
          <cell r="ID969">
            <v>0</v>
          </cell>
          <cell r="IE969">
            <v>0</v>
          </cell>
          <cell r="IF969">
            <v>0</v>
          </cell>
          <cell r="IG969">
            <v>0</v>
          </cell>
          <cell r="IH969">
            <v>0</v>
          </cell>
          <cell r="II969">
            <v>0</v>
          </cell>
          <cell r="IJ969">
            <v>0</v>
          </cell>
          <cell r="IK969">
            <v>0</v>
          </cell>
          <cell r="IL969">
            <v>0</v>
          </cell>
          <cell r="IM969">
            <v>0</v>
          </cell>
          <cell r="IN969">
            <v>0</v>
          </cell>
          <cell r="IO969">
            <v>0</v>
          </cell>
          <cell r="IP969">
            <v>0</v>
          </cell>
          <cell r="IQ969">
            <v>0</v>
          </cell>
          <cell r="IR969">
            <v>0</v>
          </cell>
          <cell r="IS969">
            <v>0</v>
          </cell>
          <cell r="IT969">
            <v>0</v>
          </cell>
          <cell r="IU969">
            <v>0</v>
          </cell>
          <cell r="IV969">
            <v>0</v>
          </cell>
          <cell r="IW969">
            <v>0</v>
          </cell>
          <cell r="IX969">
            <v>0</v>
          </cell>
          <cell r="IY969">
            <v>0</v>
          </cell>
          <cell r="IZ969">
            <v>0</v>
          </cell>
          <cell r="JA969">
            <v>0</v>
          </cell>
          <cell r="JB969">
            <v>0</v>
          </cell>
          <cell r="JC969">
            <v>0</v>
          </cell>
          <cell r="JD969">
            <v>0</v>
          </cell>
          <cell r="JE969">
            <v>0</v>
          </cell>
          <cell r="JF969">
            <v>0</v>
          </cell>
          <cell r="JG969">
            <v>0</v>
          </cell>
          <cell r="JH969">
            <v>0</v>
          </cell>
          <cell r="JI969">
            <v>0</v>
          </cell>
          <cell r="JJ969">
            <v>0</v>
          </cell>
          <cell r="JK969">
            <v>0</v>
          </cell>
          <cell r="JL969">
            <v>0</v>
          </cell>
          <cell r="JM969">
            <v>0</v>
          </cell>
          <cell r="JN969">
            <v>0</v>
          </cell>
          <cell r="JO969">
            <v>0</v>
          </cell>
          <cell r="JP969">
            <v>0</v>
          </cell>
          <cell r="JQ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  <cell r="EE970">
            <v>0</v>
          </cell>
          <cell r="EF970">
            <v>0</v>
          </cell>
          <cell r="EG970">
            <v>0</v>
          </cell>
          <cell r="EH970">
            <v>0</v>
          </cell>
          <cell r="EI970">
            <v>0</v>
          </cell>
          <cell r="EJ970">
            <v>0</v>
          </cell>
          <cell r="EK970">
            <v>0</v>
          </cell>
          <cell r="EL970">
            <v>0</v>
          </cell>
          <cell r="EM970">
            <v>0</v>
          </cell>
          <cell r="EN970">
            <v>0</v>
          </cell>
          <cell r="EO970">
            <v>0</v>
          </cell>
          <cell r="EP970">
            <v>0</v>
          </cell>
          <cell r="EQ970">
            <v>0</v>
          </cell>
          <cell r="ER970">
            <v>0</v>
          </cell>
          <cell r="ES970">
            <v>0</v>
          </cell>
          <cell r="ET970">
            <v>0</v>
          </cell>
          <cell r="EU970">
            <v>0</v>
          </cell>
          <cell r="EV970">
            <v>0</v>
          </cell>
          <cell r="EW970">
            <v>0</v>
          </cell>
          <cell r="EX970">
            <v>0</v>
          </cell>
          <cell r="EY970">
            <v>0</v>
          </cell>
          <cell r="EZ970">
            <v>0</v>
          </cell>
          <cell r="FA970">
            <v>0</v>
          </cell>
          <cell r="FB970">
            <v>0</v>
          </cell>
          <cell r="FC970">
            <v>0</v>
          </cell>
          <cell r="FD970">
            <v>0</v>
          </cell>
          <cell r="FE970">
            <v>0</v>
          </cell>
          <cell r="FF970">
            <v>0</v>
          </cell>
          <cell r="FG970">
            <v>0</v>
          </cell>
          <cell r="FH970">
            <v>0</v>
          </cell>
          <cell r="FI970">
            <v>0</v>
          </cell>
          <cell r="FJ970">
            <v>0</v>
          </cell>
          <cell r="FK970">
            <v>0</v>
          </cell>
          <cell r="FL970">
            <v>0</v>
          </cell>
          <cell r="FM970">
            <v>0</v>
          </cell>
          <cell r="FN970">
            <v>0</v>
          </cell>
          <cell r="FO970">
            <v>0</v>
          </cell>
          <cell r="FP970">
            <v>0</v>
          </cell>
          <cell r="FQ970">
            <v>0</v>
          </cell>
          <cell r="FR970">
            <v>0</v>
          </cell>
          <cell r="FS970">
            <v>0</v>
          </cell>
          <cell r="FT970">
            <v>0</v>
          </cell>
          <cell r="FU970">
            <v>0</v>
          </cell>
          <cell r="FV970">
            <v>0</v>
          </cell>
          <cell r="FW970">
            <v>0</v>
          </cell>
          <cell r="FX970">
            <v>0</v>
          </cell>
          <cell r="FY970">
            <v>0</v>
          </cell>
          <cell r="FZ970">
            <v>0</v>
          </cell>
          <cell r="GA970">
            <v>0</v>
          </cell>
          <cell r="GB970">
            <v>0</v>
          </cell>
          <cell r="GC970">
            <v>0</v>
          </cell>
          <cell r="GD970">
            <v>0</v>
          </cell>
          <cell r="GE970">
            <v>0</v>
          </cell>
          <cell r="GF970">
            <v>0</v>
          </cell>
          <cell r="GG970">
            <v>0</v>
          </cell>
          <cell r="GH970">
            <v>0</v>
          </cell>
          <cell r="GI970">
            <v>0</v>
          </cell>
          <cell r="GJ970">
            <v>0</v>
          </cell>
          <cell r="GK970">
            <v>0</v>
          </cell>
          <cell r="GL970">
            <v>0</v>
          </cell>
          <cell r="GM970">
            <v>0</v>
          </cell>
          <cell r="GN970">
            <v>0</v>
          </cell>
          <cell r="GO970">
            <v>0</v>
          </cell>
          <cell r="GP970">
            <v>0</v>
          </cell>
          <cell r="GQ970">
            <v>0</v>
          </cell>
          <cell r="GR970">
            <v>0</v>
          </cell>
          <cell r="GS970">
            <v>0</v>
          </cell>
          <cell r="GT970">
            <v>0</v>
          </cell>
          <cell r="GU970">
            <v>0</v>
          </cell>
          <cell r="GV970">
            <v>0</v>
          </cell>
          <cell r="GW970">
            <v>0</v>
          </cell>
          <cell r="GX970">
            <v>0</v>
          </cell>
          <cell r="GY970">
            <v>0</v>
          </cell>
          <cell r="GZ970">
            <v>0</v>
          </cell>
          <cell r="HA970">
            <v>0</v>
          </cell>
          <cell r="HB970">
            <v>0</v>
          </cell>
          <cell r="HC970">
            <v>0</v>
          </cell>
          <cell r="HD970">
            <v>0</v>
          </cell>
          <cell r="HE970">
            <v>0</v>
          </cell>
          <cell r="HF970">
            <v>0</v>
          </cell>
          <cell r="HG970">
            <v>0</v>
          </cell>
          <cell r="HH970">
            <v>0</v>
          </cell>
          <cell r="HI970">
            <v>0</v>
          </cell>
          <cell r="HJ970">
            <v>0</v>
          </cell>
          <cell r="HK970">
            <v>0</v>
          </cell>
          <cell r="HL970">
            <v>0</v>
          </cell>
          <cell r="HM970">
            <v>0</v>
          </cell>
          <cell r="HN970">
            <v>0</v>
          </cell>
          <cell r="HO970">
            <v>0</v>
          </cell>
          <cell r="HP970">
            <v>0</v>
          </cell>
          <cell r="HQ970">
            <v>0</v>
          </cell>
          <cell r="HR970">
            <v>0</v>
          </cell>
          <cell r="HS970">
            <v>0</v>
          </cell>
          <cell r="HT970">
            <v>0</v>
          </cell>
          <cell r="HU970">
            <v>0</v>
          </cell>
          <cell r="HV970">
            <v>0</v>
          </cell>
          <cell r="HW970">
            <v>0</v>
          </cell>
          <cell r="HX970">
            <v>0</v>
          </cell>
          <cell r="HY970">
            <v>0</v>
          </cell>
          <cell r="HZ970">
            <v>0</v>
          </cell>
          <cell r="IA970">
            <v>0</v>
          </cell>
          <cell r="IB970">
            <v>0</v>
          </cell>
          <cell r="IC970">
            <v>0</v>
          </cell>
          <cell r="ID970">
            <v>0</v>
          </cell>
          <cell r="IE970">
            <v>0</v>
          </cell>
          <cell r="IF970">
            <v>0</v>
          </cell>
          <cell r="IG970">
            <v>0</v>
          </cell>
          <cell r="IH970">
            <v>0</v>
          </cell>
          <cell r="II970">
            <v>0</v>
          </cell>
          <cell r="IJ970">
            <v>0</v>
          </cell>
          <cell r="IK970">
            <v>0</v>
          </cell>
          <cell r="IL970">
            <v>0</v>
          </cell>
          <cell r="IM970">
            <v>0</v>
          </cell>
          <cell r="IN970">
            <v>0</v>
          </cell>
          <cell r="IO970">
            <v>0</v>
          </cell>
          <cell r="IP970">
            <v>0</v>
          </cell>
          <cell r="IQ970">
            <v>0</v>
          </cell>
          <cell r="IR970">
            <v>0</v>
          </cell>
          <cell r="IS970">
            <v>0</v>
          </cell>
          <cell r="IT970">
            <v>0</v>
          </cell>
          <cell r="IU970">
            <v>0</v>
          </cell>
          <cell r="IV970">
            <v>0</v>
          </cell>
          <cell r="IW970">
            <v>0</v>
          </cell>
          <cell r="IX970">
            <v>0</v>
          </cell>
          <cell r="IY970">
            <v>0</v>
          </cell>
          <cell r="IZ970">
            <v>0</v>
          </cell>
          <cell r="JA970">
            <v>0</v>
          </cell>
          <cell r="JB970">
            <v>0</v>
          </cell>
          <cell r="JC970">
            <v>0</v>
          </cell>
          <cell r="JD970">
            <v>0</v>
          </cell>
          <cell r="JE970">
            <v>0</v>
          </cell>
          <cell r="JF970">
            <v>0</v>
          </cell>
          <cell r="JG970">
            <v>0</v>
          </cell>
          <cell r="JH970">
            <v>0</v>
          </cell>
          <cell r="JI970">
            <v>0</v>
          </cell>
          <cell r="JJ970">
            <v>0</v>
          </cell>
          <cell r="JK970">
            <v>0</v>
          </cell>
          <cell r="JL970">
            <v>0</v>
          </cell>
          <cell r="JM970">
            <v>0</v>
          </cell>
          <cell r="JN970">
            <v>0</v>
          </cell>
          <cell r="JO970">
            <v>0</v>
          </cell>
          <cell r="JP970">
            <v>0</v>
          </cell>
          <cell r="JQ970">
            <v>0</v>
          </cell>
        </row>
        <row r="972">
          <cell r="D972" t="str">
            <v>WD_.QF.GOE._.___.Meadow Creek Project Five Pine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  <cell r="EE972">
            <v>0</v>
          </cell>
          <cell r="EF972">
            <v>0</v>
          </cell>
          <cell r="EG972">
            <v>0</v>
          </cell>
          <cell r="EH972">
            <v>0</v>
          </cell>
          <cell r="EI972">
            <v>0</v>
          </cell>
          <cell r="EJ972">
            <v>0</v>
          </cell>
          <cell r="EK972">
            <v>0</v>
          </cell>
          <cell r="EL972">
            <v>0</v>
          </cell>
          <cell r="EM972">
            <v>0</v>
          </cell>
          <cell r="EN972">
            <v>0</v>
          </cell>
          <cell r="EO972">
            <v>0</v>
          </cell>
          <cell r="EP972">
            <v>0</v>
          </cell>
          <cell r="EQ972">
            <v>0</v>
          </cell>
          <cell r="ER972">
            <v>0</v>
          </cell>
          <cell r="ES972">
            <v>0</v>
          </cell>
          <cell r="ET972">
            <v>0</v>
          </cell>
          <cell r="EU972">
            <v>0</v>
          </cell>
          <cell r="EV972">
            <v>0</v>
          </cell>
          <cell r="EW972">
            <v>0</v>
          </cell>
          <cell r="EX972">
            <v>0</v>
          </cell>
          <cell r="EY972">
            <v>0</v>
          </cell>
          <cell r="EZ972">
            <v>0</v>
          </cell>
          <cell r="FA972">
            <v>0</v>
          </cell>
          <cell r="FB972">
            <v>0</v>
          </cell>
          <cell r="FC972">
            <v>0</v>
          </cell>
          <cell r="FD972">
            <v>0</v>
          </cell>
          <cell r="FE972">
            <v>0</v>
          </cell>
          <cell r="FF972">
            <v>0</v>
          </cell>
          <cell r="FG972">
            <v>0</v>
          </cell>
          <cell r="FH972">
            <v>0</v>
          </cell>
          <cell r="FI972">
            <v>0</v>
          </cell>
          <cell r="FJ972">
            <v>0</v>
          </cell>
          <cell r="FK972">
            <v>0</v>
          </cell>
          <cell r="FL972">
            <v>0</v>
          </cell>
          <cell r="FM972">
            <v>0</v>
          </cell>
          <cell r="FN972">
            <v>0</v>
          </cell>
          <cell r="FO972">
            <v>0</v>
          </cell>
          <cell r="FP972">
            <v>0</v>
          </cell>
          <cell r="FQ972">
            <v>0</v>
          </cell>
          <cell r="FR972">
            <v>0</v>
          </cell>
          <cell r="FS972">
            <v>0</v>
          </cell>
          <cell r="FT972">
            <v>0</v>
          </cell>
          <cell r="FU972">
            <v>0</v>
          </cell>
          <cell r="FV972">
            <v>0</v>
          </cell>
          <cell r="FW972">
            <v>0</v>
          </cell>
          <cell r="FX972">
            <v>0</v>
          </cell>
          <cell r="FY972">
            <v>0</v>
          </cell>
          <cell r="FZ972">
            <v>0</v>
          </cell>
          <cell r="GA972">
            <v>0</v>
          </cell>
          <cell r="GB972">
            <v>0</v>
          </cell>
          <cell r="GC972">
            <v>0</v>
          </cell>
          <cell r="GD972">
            <v>0</v>
          </cell>
          <cell r="GE972">
            <v>0</v>
          </cell>
          <cell r="GF972">
            <v>0</v>
          </cell>
          <cell r="GG972">
            <v>0</v>
          </cell>
          <cell r="GH972">
            <v>0</v>
          </cell>
          <cell r="GI972">
            <v>0</v>
          </cell>
          <cell r="GJ972">
            <v>0</v>
          </cell>
          <cell r="GK972">
            <v>0</v>
          </cell>
          <cell r="GL972">
            <v>0</v>
          </cell>
          <cell r="GM972">
            <v>0</v>
          </cell>
          <cell r="GN972">
            <v>0</v>
          </cell>
          <cell r="GO972">
            <v>0</v>
          </cell>
          <cell r="GP972">
            <v>0</v>
          </cell>
          <cell r="GQ972">
            <v>0</v>
          </cell>
          <cell r="GR972">
            <v>0</v>
          </cell>
          <cell r="GS972">
            <v>0</v>
          </cell>
          <cell r="GT972">
            <v>0</v>
          </cell>
          <cell r="GU972">
            <v>0</v>
          </cell>
          <cell r="GV972">
            <v>0</v>
          </cell>
          <cell r="GW972">
            <v>0</v>
          </cell>
          <cell r="GX972">
            <v>0</v>
          </cell>
          <cell r="GY972">
            <v>0</v>
          </cell>
          <cell r="GZ972">
            <v>0</v>
          </cell>
          <cell r="HA972">
            <v>0</v>
          </cell>
          <cell r="HB972">
            <v>0</v>
          </cell>
          <cell r="HC972">
            <v>0</v>
          </cell>
          <cell r="HD972">
            <v>0</v>
          </cell>
          <cell r="HE972">
            <v>0</v>
          </cell>
          <cell r="HF972">
            <v>0</v>
          </cell>
          <cell r="HG972">
            <v>0</v>
          </cell>
          <cell r="HH972">
            <v>0</v>
          </cell>
          <cell r="HI972">
            <v>0</v>
          </cell>
          <cell r="HJ972">
            <v>0</v>
          </cell>
          <cell r="HK972">
            <v>0</v>
          </cell>
          <cell r="HL972">
            <v>0</v>
          </cell>
          <cell r="HM972">
            <v>0</v>
          </cell>
          <cell r="HN972">
            <v>0</v>
          </cell>
          <cell r="HO972">
            <v>0</v>
          </cell>
          <cell r="HP972">
            <v>0</v>
          </cell>
          <cell r="HQ972">
            <v>0</v>
          </cell>
          <cell r="HR972">
            <v>0</v>
          </cell>
          <cell r="HS972">
            <v>0</v>
          </cell>
          <cell r="HT972">
            <v>0</v>
          </cell>
          <cell r="HU972">
            <v>0</v>
          </cell>
          <cell r="HV972">
            <v>0</v>
          </cell>
          <cell r="HW972">
            <v>0</v>
          </cell>
          <cell r="HX972">
            <v>0</v>
          </cell>
          <cell r="HY972">
            <v>0</v>
          </cell>
          <cell r="HZ972">
            <v>0</v>
          </cell>
          <cell r="IA972">
            <v>0</v>
          </cell>
          <cell r="IB972">
            <v>0</v>
          </cell>
          <cell r="IC972">
            <v>0</v>
          </cell>
          <cell r="ID972">
            <v>0</v>
          </cell>
          <cell r="IE972">
            <v>0</v>
          </cell>
          <cell r="IF972">
            <v>0</v>
          </cell>
          <cell r="IG972">
            <v>0</v>
          </cell>
          <cell r="IH972">
            <v>0</v>
          </cell>
          <cell r="II972">
            <v>0</v>
          </cell>
          <cell r="IJ972">
            <v>0</v>
          </cell>
          <cell r="IK972">
            <v>0</v>
          </cell>
          <cell r="IL972">
            <v>0</v>
          </cell>
          <cell r="IM972">
            <v>0</v>
          </cell>
          <cell r="IN972">
            <v>0</v>
          </cell>
          <cell r="IO972">
            <v>0</v>
          </cell>
          <cell r="IP972">
            <v>0</v>
          </cell>
          <cell r="IQ972">
            <v>0</v>
          </cell>
          <cell r="IR972">
            <v>0</v>
          </cell>
          <cell r="IS972">
            <v>0</v>
          </cell>
          <cell r="IT972">
            <v>0</v>
          </cell>
          <cell r="IU972">
            <v>0</v>
          </cell>
          <cell r="IV972">
            <v>0</v>
          </cell>
          <cell r="IW972">
            <v>0</v>
          </cell>
          <cell r="IX972">
            <v>0</v>
          </cell>
          <cell r="IY972">
            <v>0</v>
          </cell>
          <cell r="IZ972">
            <v>0</v>
          </cell>
          <cell r="JA972">
            <v>0</v>
          </cell>
          <cell r="JB972">
            <v>0</v>
          </cell>
          <cell r="JC972">
            <v>0</v>
          </cell>
          <cell r="JD972">
            <v>0</v>
          </cell>
          <cell r="JE972">
            <v>0</v>
          </cell>
          <cell r="JF972">
            <v>0</v>
          </cell>
          <cell r="JG972">
            <v>0</v>
          </cell>
          <cell r="JH972">
            <v>0</v>
          </cell>
          <cell r="JI972">
            <v>0</v>
          </cell>
          <cell r="JJ972">
            <v>0</v>
          </cell>
          <cell r="JK972">
            <v>0</v>
          </cell>
          <cell r="JL972">
            <v>0</v>
          </cell>
          <cell r="JM972">
            <v>0</v>
          </cell>
          <cell r="JN972">
            <v>0</v>
          </cell>
          <cell r="JO972">
            <v>0</v>
          </cell>
          <cell r="JP972">
            <v>0</v>
          </cell>
          <cell r="JQ972">
            <v>0</v>
          </cell>
        </row>
        <row r="973">
          <cell r="D973" t="str">
            <v>WD_.QF.GOE._.___.North Point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  <cell r="EE973">
            <v>0</v>
          </cell>
          <cell r="EF973">
            <v>0</v>
          </cell>
          <cell r="EG973">
            <v>0</v>
          </cell>
          <cell r="EH973">
            <v>0</v>
          </cell>
          <cell r="EI973">
            <v>0</v>
          </cell>
          <cell r="EJ973">
            <v>0</v>
          </cell>
          <cell r="EK973">
            <v>0</v>
          </cell>
          <cell r="EL973">
            <v>0</v>
          </cell>
          <cell r="EM973">
            <v>0</v>
          </cell>
          <cell r="EN973">
            <v>0</v>
          </cell>
          <cell r="EO973">
            <v>0</v>
          </cell>
          <cell r="EP973">
            <v>0</v>
          </cell>
          <cell r="EQ973">
            <v>0</v>
          </cell>
          <cell r="ER973">
            <v>0</v>
          </cell>
          <cell r="ES973">
            <v>0</v>
          </cell>
          <cell r="ET973">
            <v>0</v>
          </cell>
          <cell r="EU973">
            <v>0</v>
          </cell>
          <cell r="EV973">
            <v>0</v>
          </cell>
          <cell r="EW973">
            <v>0</v>
          </cell>
          <cell r="EX973">
            <v>0</v>
          </cell>
          <cell r="EY973">
            <v>0</v>
          </cell>
          <cell r="EZ973">
            <v>0</v>
          </cell>
          <cell r="FA973">
            <v>0</v>
          </cell>
          <cell r="FB973">
            <v>0</v>
          </cell>
          <cell r="FC973">
            <v>0</v>
          </cell>
          <cell r="FD973">
            <v>0</v>
          </cell>
          <cell r="FE973">
            <v>0</v>
          </cell>
          <cell r="FF973">
            <v>0</v>
          </cell>
          <cell r="FG973">
            <v>0</v>
          </cell>
          <cell r="FH973">
            <v>0</v>
          </cell>
          <cell r="FI973">
            <v>0</v>
          </cell>
          <cell r="FJ973">
            <v>0</v>
          </cell>
          <cell r="FK973">
            <v>0</v>
          </cell>
          <cell r="FL973">
            <v>0</v>
          </cell>
          <cell r="FM973">
            <v>0</v>
          </cell>
          <cell r="FN973">
            <v>0</v>
          </cell>
          <cell r="FO973">
            <v>0</v>
          </cell>
          <cell r="FP973">
            <v>0</v>
          </cell>
          <cell r="FQ973">
            <v>0</v>
          </cell>
          <cell r="FR973">
            <v>0</v>
          </cell>
          <cell r="FS973">
            <v>0</v>
          </cell>
          <cell r="FT973">
            <v>0</v>
          </cell>
          <cell r="FU973">
            <v>0</v>
          </cell>
          <cell r="FV973">
            <v>0</v>
          </cell>
          <cell r="FW973">
            <v>0</v>
          </cell>
          <cell r="FX973">
            <v>0</v>
          </cell>
          <cell r="FY973">
            <v>0</v>
          </cell>
          <cell r="FZ973">
            <v>0</v>
          </cell>
          <cell r="GA973">
            <v>0</v>
          </cell>
          <cell r="GB973">
            <v>0</v>
          </cell>
          <cell r="GC973">
            <v>0</v>
          </cell>
          <cell r="GD973">
            <v>0</v>
          </cell>
          <cell r="GE973">
            <v>0</v>
          </cell>
          <cell r="GF973">
            <v>0</v>
          </cell>
          <cell r="GG973">
            <v>0</v>
          </cell>
          <cell r="GH973">
            <v>0</v>
          </cell>
          <cell r="GI973">
            <v>0</v>
          </cell>
          <cell r="GJ973">
            <v>0</v>
          </cell>
          <cell r="GK973">
            <v>0</v>
          </cell>
          <cell r="GL973">
            <v>0</v>
          </cell>
          <cell r="GM973">
            <v>0</v>
          </cell>
          <cell r="GN973">
            <v>0</v>
          </cell>
          <cell r="GO973">
            <v>0</v>
          </cell>
          <cell r="GP973">
            <v>0</v>
          </cell>
          <cell r="GQ973">
            <v>0</v>
          </cell>
          <cell r="GR973">
            <v>0</v>
          </cell>
          <cell r="GS973">
            <v>0</v>
          </cell>
          <cell r="GT973">
            <v>0</v>
          </cell>
          <cell r="GU973">
            <v>0</v>
          </cell>
          <cell r="GV973">
            <v>0</v>
          </cell>
          <cell r="GW973">
            <v>0</v>
          </cell>
          <cell r="GX973">
            <v>0</v>
          </cell>
          <cell r="GY973">
            <v>0</v>
          </cell>
          <cell r="GZ973">
            <v>0</v>
          </cell>
          <cell r="HA973">
            <v>0</v>
          </cell>
          <cell r="HB973">
            <v>0</v>
          </cell>
          <cell r="HC973">
            <v>0</v>
          </cell>
          <cell r="HD973">
            <v>0</v>
          </cell>
          <cell r="HE973">
            <v>0</v>
          </cell>
          <cell r="HF973">
            <v>0</v>
          </cell>
          <cell r="HG973">
            <v>0</v>
          </cell>
          <cell r="HH973">
            <v>0</v>
          </cell>
          <cell r="HI973">
            <v>0</v>
          </cell>
          <cell r="HJ973">
            <v>0</v>
          </cell>
          <cell r="HK973">
            <v>0</v>
          </cell>
          <cell r="HL973">
            <v>0</v>
          </cell>
          <cell r="HM973">
            <v>0</v>
          </cell>
          <cell r="HN973">
            <v>0</v>
          </cell>
          <cell r="HO973">
            <v>0</v>
          </cell>
          <cell r="HP973">
            <v>0</v>
          </cell>
          <cell r="HQ973">
            <v>0</v>
          </cell>
          <cell r="HR973">
            <v>0</v>
          </cell>
          <cell r="HS973">
            <v>0</v>
          </cell>
          <cell r="HT973">
            <v>0</v>
          </cell>
          <cell r="HU973">
            <v>0</v>
          </cell>
          <cell r="HV973">
            <v>0</v>
          </cell>
          <cell r="HW973">
            <v>0</v>
          </cell>
          <cell r="HX973">
            <v>0</v>
          </cell>
          <cell r="HY973">
            <v>0</v>
          </cell>
          <cell r="HZ973">
            <v>0</v>
          </cell>
          <cell r="IA973">
            <v>0</v>
          </cell>
          <cell r="IB973">
            <v>0</v>
          </cell>
          <cell r="IC973">
            <v>0</v>
          </cell>
          <cell r="ID973">
            <v>0</v>
          </cell>
          <cell r="IE973">
            <v>0</v>
          </cell>
          <cell r="IF973">
            <v>0</v>
          </cell>
          <cell r="IG973">
            <v>0</v>
          </cell>
          <cell r="IH973">
            <v>0</v>
          </cell>
          <cell r="II973">
            <v>0</v>
          </cell>
          <cell r="IJ973">
            <v>0</v>
          </cell>
          <cell r="IK973">
            <v>0</v>
          </cell>
          <cell r="IL973">
            <v>0</v>
          </cell>
          <cell r="IM973">
            <v>0</v>
          </cell>
          <cell r="IN973">
            <v>0</v>
          </cell>
          <cell r="IO973">
            <v>0</v>
          </cell>
          <cell r="IP973">
            <v>0</v>
          </cell>
          <cell r="IQ973">
            <v>0</v>
          </cell>
          <cell r="IR973">
            <v>0</v>
          </cell>
          <cell r="IS973">
            <v>0</v>
          </cell>
          <cell r="IT973">
            <v>0</v>
          </cell>
          <cell r="IU973">
            <v>0</v>
          </cell>
          <cell r="IV973">
            <v>0</v>
          </cell>
          <cell r="IW973">
            <v>0</v>
          </cell>
          <cell r="IX973">
            <v>0</v>
          </cell>
          <cell r="IY973">
            <v>0</v>
          </cell>
          <cell r="IZ973">
            <v>0</v>
          </cell>
          <cell r="JA973">
            <v>0</v>
          </cell>
          <cell r="JB973">
            <v>0</v>
          </cell>
          <cell r="JC973">
            <v>0</v>
          </cell>
          <cell r="JD973">
            <v>0</v>
          </cell>
          <cell r="JE973">
            <v>0</v>
          </cell>
          <cell r="JF973">
            <v>0</v>
          </cell>
          <cell r="JG973">
            <v>0</v>
          </cell>
          <cell r="JH973">
            <v>0</v>
          </cell>
          <cell r="JI973">
            <v>0</v>
          </cell>
          <cell r="JJ973">
            <v>0</v>
          </cell>
          <cell r="JK973">
            <v>0</v>
          </cell>
          <cell r="JL973">
            <v>0</v>
          </cell>
          <cell r="JM973">
            <v>0</v>
          </cell>
          <cell r="JN973">
            <v>0</v>
          </cell>
          <cell r="JO973">
            <v>0</v>
          </cell>
          <cell r="JP973">
            <v>0</v>
          </cell>
          <cell r="JQ973">
            <v>0</v>
          </cell>
        </row>
        <row r="974">
          <cell r="D974" t="str">
            <v>WD_.QF.UTN._.___.Mountain Power I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  <cell r="EE974">
            <v>0</v>
          </cell>
          <cell r="EF974">
            <v>0</v>
          </cell>
          <cell r="EG974">
            <v>0</v>
          </cell>
          <cell r="EH974">
            <v>0</v>
          </cell>
          <cell r="EI974">
            <v>0</v>
          </cell>
          <cell r="EJ974">
            <v>0</v>
          </cell>
          <cell r="EK974">
            <v>0</v>
          </cell>
          <cell r="EL974">
            <v>0</v>
          </cell>
          <cell r="EM974">
            <v>0</v>
          </cell>
          <cell r="EN974">
            <v>0</v>
          </cell>
          <cell r="EO974">
            <v>0</v>
          </cell>
          <cell r="EP974">
            <v>0</v>
          </cell>
          <cell r="EQ974">
            <v>0</v>
          </cell>
          <cell r="ER974">
            <v>0</v>
          </cell>
          <cell r="ES974">
            <v>0</v>
          </cell>
          <cell r="ET974">
            <v>0</v>
          </cell>
          <cell r="EU974">
            <v>0</v>
          </cell>
          <cell r="EV974">
            <v>0</v>
          </cell>
          <cell r="EW974">
            <v>0</v>
          </cell>
          <cell r="EX974">
            <v>0</v>
          </cell>
          <cell r="EY974">
            <v>0</v>
          </cell>
          <cell r="EZ974">
            <v>0</v>
          </cell>
          <cell r="FA974">
            <v>0</v>
          </cell>
          <cell r="FB974">
            <v>0</v>
          </cell>
          <cell r="FC974">
            <v>0</v>
          </cell>
          <cell r="FD974">
            <v>0</v>
          </cell>
          <cell r="FE974">
            <v>0</v>
          </cell>
          <cell r="FF974">
            <v>0</v>
          </cell>
          <cell r="FG974">
            <v>0</v>
          </cell>
          <cell r="FH974">
            <v>0</v>
          </cell>
          <cell r="FI974">
            <v>0</v>
          </cell>
          <cell r="FJ974">
            <v>0</v>
          </cell>
          <cell r="FK974">
            <v>0</v>
          </cell>
          <cell r="FL974">
            <v>0</v>
          </cell>
          <cell r="FM974">
            <v>0</v>
          </cell>
          <cell r="FN974">
            <v>0</v>
          </cell>
          <cell r="FO974">
            <v>0</v>
          </cell>
          <cell r="FP974">
            <v>0</v>
          </cell>
          <cell r="FQ974">
            <v>0</v>
          </cell>
          <cell r="FR974">
            <v>0</v>
          </cell>
          <cell r="FS974">
            <v>0</v>
          </cell>
          <cell r="FT974">
            <v>0</v>
          </cell>
          <cell r="FU974">
            <v>0</v>
          </cell>
          <cell r="FV974">
            <v>0</v>
          </cell>
          <cell r="FW974">
            <v>0</v>
          </cell>
          <cell r="FX974">
            <v>0</v>
          </cell>
          <cell r="FY974">
            <v>0</v>
          </cell>
          <cell r="FZ974">
            <v>0</v>
          </cell>
          <cell r="GA974">
            <v>0</v>
          </cell>
          <cell r="GB974">
            <v>0</v>
          </cell>
          <cell r="GC974">
            <v>0</v>
          </cell>
          <cell r="GD974">
            <v>0</v>
          </cell>
          <cell r="GE974">
            <v>0</v>
          </cell>
          <cell r="GF974">
            <v>0</v>
          </cell>
          <cell r="GG974">
            <v>0</v>
          </cell>
          <cell r="GH974">
            <v>0</v>
          </cell>
          <cell r="GI974">
            <v>0</v>
          </cell>
          <cell r="GJ974">
            <v>0</v>
          </cell>
          <cell r="GK974">
            <v>0</v>
          </cell>
          <cell r="GL974">
            <v>0</v>
          </cell>
          <cell r="GM974">
            <v>0</v>
          </cell>
          <cell r="GN974">
            <v>0</v>
          </cell>
          <cell r="GO974">
            <v>0</v>
          </cell>
          <cell r="GP974">
            <v>0</v>
          </cell>
          <cell r="GQ974">
            <v>0</v>
          </cell>
          <cell r="GR974">
            <v>0</v>
          </cell>
          <cell r="GS974">
            <v>0</v>
          </cell>
          <cell r="GT974">
            <v>0</v>
          </cell>
          <cell r="GU974">
            <v>0</v>
          </cell>
          <cell r="GV974">
            <v>0</v>
          </cell>
          <cell r="GW974">
            <v>0</v>
          </cell>
          <cell r="GX974">
            <v>0</v>
          </cell>
          <cell r="GY974">
            <v>0</v>
          </cell>
          <cell r="GZ974">
            <v>0</v>
          </cell>
          <cell r="HA974">
            <v>0</v>
          </cell>
          <cell r="HB974">
            <v>0</v>
          </cell>
          <cell r="HC974">
            <v>0</v>
          </cell>
          <cell r="HD974">
            <v>0</v>
          </cell>
          <cell r="HE974">
            <v>0</v>
          </cell>
          <cell r="HF974">
            <v>0</v>
          </cell>
          <cell r="HG974">
            <v>0</v>
          </cell>
          <cell r="HH974">
            <v>0</v>
          </cell>
          <cell r="HI974">
            <v>0</v>
          </cell>
          <cell r="HJ974">
            <v>0</v>
          </cell>
          <cell r="HK974">
            <v>0</v>
          </cell>
          <cell r="HL974">
            <v>0</v>
          </cell>
          <cell r="HM974">
            <v>0</v>
          </cell>
          <cell r="HN974">
            <v>0</v>
          </cell>
          <cell r="HO974">
            <v>0</v>
          </cell>
          <cell r="HP974">
            <v>0</v>
          </cell>
          <cell r="HQ974">
            <v>0</v>
          </cell>
          <cell r="HR974">
            <v>0</v>
          </cell>
          <cell r="HS974">
            <v>0</v>
          </cell>
          <cell r="HT974">
            <v>0</v>
          </cell>
          <cell r="HU974">
            <v>0</v>
          </cell>
          <cell r="HV974">
            <v>0</v>
          </cell>
          <cell r="HW974">
            <v>0</v>
          </cell>
          <cell r="HX974">
            <v>0</v>
          </cell>
          <cell r="HY974">
            <v>0</v>
          </cell>
          <cell r="HZ974">
            <v>0</v>
          </cell>
          <cell r="IA974">
            <v>0</v>
          </cell>
          <cell r="IB974">
            <v>0</v>
          </cell>
          <cell r="IC974">
            <v>0</v>
          </cell>
          <cell r="ID974">
            <v>0</v>
          </cell>
          <cell r="IE974">
            <v>0</v>
          </cell>
          <cell r="IF974">
            <v>0</v>
          </cell>
          <cell r="IG974">
            <v>0</v>
          </cell>
          <cell r="IH974">
            <v>0</v>
          </cell>
          <cell r="II974">
            <v>0</v>
          </cell>
          <cell r="IJ974">
            <v>0</v>
          </cell>
          <cell r="IK974">
            <v>0</v>
          </cell>
          <cell r="IL974">
            <v>0</v>
          </cell>
          <cell r="IM974">
            <v>0</v>
          </cell>
          <cell r="IN974">
            <v>0</v>
          </cell>
          <cell r="IO974">
            <v>0</v>
          </cell>
          <cell r="IP974">
            <v>0</v>
          </cell>
          <cell r="IQ974">
            <v>0</v>
          </cell>
          <cell r="IR974">
            <v>0</v>
          </cell>
          <cell r="IS974">
            <v>0</v>
          </cell>
          <cell r="IT974">
            <v>0</v>
          </cell>
          <cell r="IU974">
            <v>0</v>
          </cell>
          <cell r="IV974">
            <v>0</v>
          </cell>
          <cell r="IW974">
            <v>0</v>
          </cell>
          <cell r="IX974">
            <v>0</v>
          </cell>
          <cell r="IY974">
            <v>0</v>
          </cell>
          <cell r="IZ974">
            <v>0</v>
          </cell>
          <cell r="JA974">
            <v>0</v>
          </cell>
          <cell r="JB974">
            <v>0</v>
          </cell>
          <cell r="JC974">
            <v>0</v>
          </cell>
          <cell r="JD974">
            <v>0</v>
          </cell>
          <cell r="JE974">
            <v>0</v>
          </cell>
          <cell r="JF974">
            <v>0</v>
          </cell>
          <cell r="JG974">
            <v>0</v>
          </cell>
          <cell r="JH974">
            <v>0</v>
          </cell>
          <cell r="JI974">
            <v>0</v>
          </cell>
          <cell r="JJ974">
            <v>0</v>
          </cell>
          <cell r="JK974">
            <v>0</v>
          </cell>
          <cell r="JL974">
            <v>0</v>
          </cell>
          <cell r="JM974">
            <v>0</v>
          </cell>
          <cell r="JN974">
            <v>0</v>
          </cell>
          <cell r="JO974">
            <v>0</v>
          </cell>
          <cell r="JP974">
            <v>0</v>
          </cell>
          <cell r="JQ974">
            <v>0</v>
          </cell>
        </row>
        <row r="975">
          <cell r="D975" t="str">
            <v>WD_.QF.UTN._.___.Mountain Power II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  <cell r="EE975">
            <v>0</v>
          </cell>
          <cell r="EF975">
            <v>0</v>
          </cell>
          <cell r="EG975">
            <v>0</v>
          </cell>
          <cell r="EH975">
            <v>0</v>
          </cell>
          <cell r="EI975">
            <v>0</v>
          </cell>
          <cell r="EJ975">
            <v>0</v>
          </cell>
          <cell r="EK975">
            <v>0</v>
          </cell>
          <cell r="EL975">
            <v>0</v>
          </cell>
          <cell r="EM975">
            <v>0</v>
          </cell>
          <cell r="EN975">
            <v>0</v>
          </cell>
          <cell r="EO975">
            <v>0</v>
          </cell>
          <cell r="EP975">
            <v>0</v>
          </cell>
          <cell r="EQ975">
            <v>0</v>
          </cell>
          <cell r="ER975">
            <v>0</v>
          </cell>
          <cell r="ES975">
            <v>0</v>
          </cell>
          <cell r="ET975">
            <v>0</v>
          </cell>
          <cell r="EU975">
            <v>0</v>
          </cell>
          <cell r="EV975">
            <v>0</v>
          </cell>
          <cell r="EW975">
            <v>0</v>
          </cell>
          <cell r="EX975">
            <v>0</v>
          </cell>
          <cell r="EY975">
            <v>0</v>
          </cell>
          <cell r="EZ975">
            <v>0</v>
          </cell>
          <cell r="FA975">
            <v>0</v>
          </cell>
          <cell r="FB975">
            <v>0</v>
          </cell>
          <cell r="FC975">
            <v>0</v>
          </cell>
          <cell r="FD975">
            <v>0</v>
          </cell>
          <cell r="FE975">
            <v>0</v>
          </cell>
          <cell r="FF975">
            <v>0</v>
          </cell>
          <cell r="FG975">
            <v>0</v>
          </cell>
          <cell r="FH975">
            <v>0</v>
          </cell>
          <cell r="FI975">
            <v>0</v>
          </cell>
          <cell r="FJ975">
            <v>0</v>
          </cell>
          <cell r="FK975">
            <v>0</v>
          </cell>
          <cell r="FL975">
            <v>0</v>
          </cell>
          <cell r="FM975">
            <v>0</v>
          </cell>
          <cell r="FN975">
            <v>0</v>
          </cell>
          <cell r="FO975">
            <v>0</v>
          </cell>
          <cell r="FP975">
            <v>0</v>
          </cell>
          <cell r="FQ975">
            <v>0</v>
          </cell>
          <cell r="FR975">
            <v>0</v>
          </cell>
          <cell r="FS975">
            <v>0</v>
          </cell>
          <cell r="FT975">
            <v>0</v>
          </cell>
          <cell r="FU975">
            <v>0</v>
          </cell>
          <cell r="FV975">
            <v>0</v>
          </cell>
          <cell r="FW975">
            <v>0</v>
          </cell>
          <cell r="FX975">
            <v>0</v>
          </cell>
          <cell r="FY975">
            <v>0</v>
          </cell>
          <cell r="FZ975">
            <v>0</v>
          </cell>
          <cell r="GA975">
            <v>0</v>
          </cell>
          <cell r="GB975">
            <v>0</v>
          </cell>
          <cell r="GC975">
            <v>0</v>
          </cell>
          <cell r="GD975">
            <v>0</v>
          </cell>
          <cell r="GE975">
            <v>0</v>
          </cell>
          <cell r="GF975">
            <v>0</v>
          </cell>
          <cell r="GG975">
            <v>0</v>
          </cell>
          <cell r="GH975">
            <v>0</v>
          </cell>
          <cell r="GI975">
            <v>0</v>
          </cell>
          <cell r="GJ975">
            <v>0</v>
          </cell>
          <cell r="GK975">
            <v>0</v>
          </cell>
          <cell r="GL975">
            <v>0</v>
          </cell>
          <cell r="GM975">
            <v>0</v>
          </cell>
          <cell r="GN975">
            <v>0</v>
          </cell>
          <cell r="GO975">
            <v>0</v>
          </cell>
          <cell r="GP975">
            <v>0</v>
          </cell>
          <cell r="GQ975">
            <v>0</v>
          </cell>
          <cell r="GR975">
            <v>0</v>
          </cell>
          <cell r="GS975">
            <v>0</v>
          </cell>
          <cell r="GT975">
            <v>0</v>
          </cell>
          <cell r="GU975">
            <v>0</v>
          </cell>
          <cell r="GV975">
            <v>0</v>
          </cell>
          <cell r="GW975">
            <v>0</v>
          </cell>
          <cell r="GX975">
            <v>0</v>
          </cell>
          <cell r="GY975">
            <v>0</v>
          </cell>
          <cell r="GZ975">
            <v>0</v>
          </cell>
          <cell r="HA975">
            <v>0</v>
          </cell>
          <cell r="HB975">
            <v>0</v>
          </cell>
          <cell r="HC975">
            <v>0</v>
          </cell>
          <cell r="HD975">
            <v>0</v>
          </cell>
          <cell r="HE975">
            <v>0</v>
          </cell>
          <cell r="HF975">
            <v>0</v>
          </cell>
          <cell r="HG975">
            <v>0</v>
          </cell>
          <cell r="HH975">
            <v>0</v>
          </cell>
          <cell r="HI975">
            <v>0</v>
          </cell>
          <cell r="HJ975">
            <v>0</v>
          </cell>
          <cell r="HK975">
            <v>0</v>
          </cell>
          <cell r="HL975">
            <v>0</v>
          </cell>
          <cell r="HM975">
            <v>0</v>
          </cell>
          <cell r="HN975">
            <v>0</v>
          </cell>
          <cell r="HO975">
            <v>0</v>
          </cell>
          <cell r="HP975">
            <v>0</v>
          </cell>
          <cell r="HQ975">
            <v>0</v>
          </cell>
          <cell r="HR975">
            <v>0</v>
          </cell>
          <cell r="HS975">
            <v>0</v>
          </cell>
          <cell r="HT975">
            <v>0</v>
          </cell>
          <cell r="HU975">
            <v>0</v>
          </cell>
          <cell r="HV975">
            <v>0</v>
          </cell>
          <cell r="HW975">
            <v>0</v>
          </cell>
          <cell r="HX975">
            <v>0</v>
          </cell>
          <cell r="HY975">
            <v>0</v>
          </cell>
          <cell r="HZ975">
            <v>0</v>
          </cell>
          <cell r="IA975">
            <v>0</v>
          </cell>
          <cell r="IB975">
            <v>0</v>
          </cell>
          <cell r="IC975">
            <v>0</v>
          </cell>
          <cell r="ID975">
            <v>0</v>
          </cell>
          <cell r="IE975">
            <v>0</v>
          </cell>
          <cell r="IF975">
            <v>0</v>
          </cell>
          <cell r="IG975">
            <v>0</v>
          </cell>
          <cell r="IH975">
            <v>0</v>
          </cell>
          <cell r="II975">
            <v>0</v>
          </cell>
          <cell r="IJ975">
            <v>0</v>
          </cell>
          <cell r="IK975">
            <v>0</v>
          </cell>
          <cell r="IL975">
            <v>0</v>
          </cell>
          <cell r="IM975">
            <v>0</v>
          </cell>
          <cell r="IN975">
            <v>0</v>
          </cell>
          <cell r="IO975">
            <v>0</v>
          </cell>
          <cell r="IP975">
            <v>0</v>
          </cell>
          <cell r="IQ975">
            <v>0</v>
          </cell>
          <cell r="IR975">
            <v>0</v>
          </cell>
          <cell r="IS975">
            <v>0</v>
          </cell>
          <cell r="IT975">
            <v>0</v>
          </cell>
          <cell r="IU975">
            <v>0</v>
          </cell>
          <cell r="IV975">
            <v>0</v>
          </cell>
          <cell r="IW975">
            <v>0</v>
          </cell>
          <cell r="IX975">
            <v>0</v>
          </cell>
          <cell r="IY975">
            <v>0</v>
          </cell>
          <cell r="IZ975">
            <v>0</v>
          </cell>
          <cell r="JA975">
            <v>0</v>
          </cell>
          <cell r="JB975">
            <v>0</v>
          </cell>
          <cell r="JC975">
            <v>0</v>
          </cell>
          <cell r="JD975">
            <v>0</v>
          </cell>
          <cell r="JE975">
            <v>0</v>
          </cell>
          <cell r="JF975">
            <v>0</v>
          </cell>
          <cell r="JG975">
            <v>0</v>
          </cell>
          <cell r="JH975">
            <v>0</v>
          </cell>
          <cell r="JI975">
            <v>0</v>
          </cell>
          <cell r="JJ975">
            <v>0</v>
          </cell>
          <cell r="JK975">
            <v>0</v>
          </cell>
          <cell r="JL975">
            <v>0</v>
          </cell>
          <cell r="JM975">
            <v>0</v>
          </cell>
          <cell r="JN975">
            <v>0</v>
          </cell>
          <cell r="JO975">
            <v>0</v>
          </cell>
          <cell r="JP975">
            <v>0</v>
          </cell>
          <cell r="JQ975">
            <v>0</v>
          </cell>
        </row>
        <row r="976">
          <cell r="D976" t="str">
            <v>WD_.QF.UTN._.___.Power County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  <cell r="EE976">
            <v>0</v>
          </cell>
          <cell r="EF976">
            <v>0</v>
          </cell>
          <cell r="EG976">
            <v>0</v>
          </cell>
          <cell r="EH976">
            <v>0</v>
          </cell>
          <cell r="EI976">
            <v>0</v>
          </cell>
          <cell r="EJ976">
            <v>0</v>
          </cell>
          <cell r="EK976">
            <v>0</v>
          </cell>
          <cell r="EL976">
            <v>0</v>
          </cell>
          <cell r="EM976">
            <v>0</v>
          </cell>
          <cell r="EN976">
            <v>0</v>
          </cell>
          <cell r="EO976">
            <v>0</v>
          </cell>
          <cell r="EP976">
            <v>0</v>
          </cell>
          <cell r="EQ976">
            <v>0</v>
          </cell>
          <cell r="ER976">
            <v>0</v>
          </cell>
          <cell r="ES976">
            <v>0</v>
          </cell>
          <cell r="ET976">
            <v>0</v>
          </cell>
          <cell r="EU976">
            <v>0</v>
          </cell>
          <cell r="EV976">
            <v>0</v>
          </cell>
          <cell r="EW976">
            <v>0</v>
          </cell>
          <cell r="EX976">
            <v>0</v>
          </cell>
          <cell r="EY976">
            <v>0</v>
          </cell>
          <cell r="EZ976">
            <v>0</v>
          </cell>
          <cell r="FA976">
            <v>0</v>
          </cell>
          <cell r="FB976">
            <v>0</v>
          </cell>
          <cell r="FC976">
            <v>0</v>
          </cell>
          <cell r="FD976">
            <v>0</v>
          </cell>
          <cell r="FE976">
            <v>0</v>
          </cell>
          <cell r="FF976">
            <v>0</v>
          </cell>
          <cell r="FG976">
            <v>0</v>
          </cell>
          <cell r="FH976">
            <v>0</v>
          </cell>
          <cell r="FI976">
            <v>0</v>
          </cell>
          <cell r="FJ976">
            <v>0</v>
          </cell>
          <cell r="FK976">
            <v>0</v>
          </cell>
          <cell r="FL976">
            <v>0</v>
          </cell>
          <cell r="FM976">
            <v>0</v>
          </cell>
          <cell r="FN976">
            <v>0</v>
          </cell>
          <cell r="FO976">
            <v>0</v>
          </cell>
          <cell r="FP976">
            <v>0</v>
          </cell>
          <cell r="FQ976">
            <v>0</v>
          </cell>
          <cell r="FR976">
            <v>0</v>
          </cell>
          <cell r="FS976">
            <v>0</v>
          </cell>
          <cell r="FT976">
            <v>0</v>
          </cell>
          <cell r="FU976">
            <v>0</v>
          </cell>
          <cell r="FV976">
            <v>0</v>
          </cell>
          <cell r="FW976">
            <v>0</v>
          </cell>
          <cell r="FX976">
            <v>0</v>
          </cell>
          <cell r="FY976">
            <v>0</v>
          </cell>
          <cell r="FZ976">
            <v>0</v>
          </cell>
          <cell r="GA976">
            <v>0</v>
          </cell>
          <cell r="GB976">
            <v>0</v>
          </cell>
          <cell r="GC976">
            <v>0</v>
          </cell>
          <cell r="GD976">
            <v>0</v>
          </cell>
          <cell r="GE976">
            <v>0</v>
          </cell>
          <cell r="GF976">
            <v>0</v>
          </cell>
          <cell r="GG976">
            <v>0</v>
          </cell>
          <cell r="GH976">
            <v>0</v>
          </cell>
          <cell r="GI976">
            <v>0</v>
          </cell>
          <cell r="GJ976">
            <v>0</v>
          </cell>
          <cell r="GK976">
            <v>0</v>
          </cell>
          <cell r="GL976">
            <v>0</v>
          </cell>
          <cell r="GM976">
            <v>0</v>
          </cell>
          <cell r="GN976">
            <v>0</v>
          </cell>
          <cell r="GO976">
            <v>0</v>
          </cell>
          <cell r="GP976">
            <v>0</v>
          </cell>
          <cell r="GQ976">
            <v>0</v>
          </cell>
          <cell r="GR976">
            <v>0</v>
          </cell>
          <cell r="GS976">
            <v>0</v>
          </cell>
          <cell r="GT976">
            <v>0</v>
          </cell>
          <cell r="GU976">
            <v>0</v>
          </cell>
          <cell r="GV976">
            <v>0</v>
          </cell>
          <cell r="GW976">
            <v>0</v>
          </cell>
          <cell r="GX976">
            <v>0</v>
          </cell>
          <cell r="GY976">
            <v>0</v>
          </cell>
          <cell r="GZ976">
            <v>0</v>
          </cell>
          <cell r="HA976">
            <v>0</v>
          </cell>
          <cell r="HB976">
            <v>0</v>
          </cell>
          <cell r="HC976">
            <v>0</v>
          </cell>
          <cell r="HD976">
            <v>0</v>
          </cell>
          <cell r="HE976">
            <v>0</v>
          </cell>
          <cell r="HF976">
            <v>0</v>
          </cell>
          <cell r="HG976">
            <v>0</v>
          </cell>
          <cell r="HH976">
            <v>0</v>
          </cell>
          <cell r="HI976">
            <v>0</v>
          </cell>
          <cell r="HJ976">
            <v>0</v>
          </cell>
          <cell r="HK976">
            <v>0</v>
          </cell>
          <cell r="HL976">
            <v>0</v>
          </cell>
          <cell r="HM976">
            <v>0</v>
          </cell>
          <cell r="HN976">
            <v>0</v>
          </cell>
          <cell r="HO976">
            <v>0</v>
          </cell>
          <cell r="HP976">
            <v>0</v>
          </cell>
          <cell r="HQ976">
            <v>0</v>
          </cell>
          <cell r="HR976">
            <v>0</v>
          </cell>
          <cell r="HS976">
            <v>0</v>
          </cell>
          <cell r="HT976">
            <v>0</v>
          </cell>
          <cell r="HU976">
            <v>0</v>
          </cell>
          <cell r="HV976">
            <v>0</v>
          </cell>
          <cell r="HW976">
            <v>0</v>
          </cell>
          <cell r="HX976">
            <v>0</v>
          </cell>
          <cell r="HY976">
            <v>0</v>
          </cell>
          <cell r="HZ976">
            <v>0</v>
          </cell>
          <cell r="IA976">
            <v>0</v>
          </cell>
          <cell r="IB976">
            <v>0</v>
          </cell>
          <cell r="IC976">
            <v>0</v>
          </cell>
          <cell r="ID976">
            <v>0</v>
          </cell>
          <cell r="IE976">
            <v>0</v>
          </cell>
          <cell r="IF976">
            <v>0</v>
          </cell>
          <cell r="IG976">
            <v>0</v>
          </cell>
          <cell r="IH976">
            <v>0</v>
          </cell>
          <cell r="II976">
            <v>0</v>
          </cell>
          <cell r="IJ976">
            <v>0</v>
          </cell>
          <cell r="IK976">
            <v>0</v>
          </cell>
          <cell r="IL976">
            <v>0</v>
          </cell>
          <cell r="IM976">
            <v>0</v>
          </cell>
          <cell r="IN976">
            <v>0</v>
          </cell>
          <cell r="IO976">
            <v>0</v>
          </cell>
          <cell r="IP976">
            <v>0</v>
          </cell>
          <cell r="IQ976">
            <v>0</v>
          </cell>
          <cell r="IR976">
            <v>0</v>
          </cell>
          <cell r="IS976">
            <v>0</v>
          </cell>
          <cell r="IT976">
            <v>0</v>
          </cell>
          <cell r="IU976">
            <v>0</v>
          </cell>
          <cell r="IV976">
            <v>0</v>
          </cell>
          <cell r="IW976">
            <v>0</v>
          </cell>
          <cell r="IX976">
            <v>0</v>
          </cell>
          <cell r="IY976">
            <v>0</v>
          </cell>
          <cell r="IZ976">
            <v>0</v>
          </cell>
          <cell r="JA976">
            <v>0</v>
          </cell>
          <cell r="JB976">
            <v>0</v>
          </cell>
          <cell r="JC976">
            <v>0</v>
          </cell>
          <cell r="JD976">
            <v>0</v>
          </cell>
          <cell r="JE976">
            <v>0</v>
          </cell>
          <cell r="JF976">
            <v>0</v>
          </cell>
          <cell r="JG976">
            <v>0</v>
          </cell>
          <cell r="JH976">
            <v>0</v>
          </cell>
          <cell r="JI976">
            <v>0</v>
          </cell>
          <cell r="JJ976">
            <v>0</v>
          </cell>
          <cell r="JK976">
            <v>0</v>
          </cell>
          <cell r="JL976">
            <v>0</v>
          </cell>
          <cell r="JM976">
            <v>0</v>
          </cell>
          <cell r="JN976">
            <v>0</v>
          </cell>
          <cell r="JO976">
            <v>0</v>
          </cell>
          <cell r="JP976">
            <v>0</v>
          </cell>
          <cell r="JQ976">
            <v>0</v>
          </cell>
        </row>
        <row r="977">
          <cell r="D977" t="str">
            <v>WD_.QF.UTN._.___.Power County Park North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  <cell r="EE977">
            <v>0</v>
          </cell>
          <cell r="EF977">
            <v>0</v>
          </cell>
          <cell r="EG977">
            <v>0</v>
          </cell>
          <cell r="EH977">
            <v>0</v>
          </cell>
          <cell r="EI977">
            <v>0</v>
          </cell>
          <cell r="EJ977">
            <v>0</v>
          </cell>
          <cell r="EK977">
            <v>0</v>
          </cell>
          <cell r="EL977">
            <v>0</v>
          </cell>
          <cell r="EM977">
            <v>0</v>
          </cell>
          <cell r="EN977">
            <v>0</v>
          </cell>
          <cell r="EO977">
            <v>0</v>
          </cell>
          <cell r="EP977">
            <v>0</v>
          </cell>
          <cell r="EQ977">
            <v>0</v>
          </cell>
          <cell r="ER977">
            <v>0</v>
          </cell>
          <cell r="ES977">
            <v>0</v>
          </cell>
          <cell r="ET977">
            <v>0</v>
          </cell>
          <cell r="EU977">
            <v>0</v>
          </cell>
          <cell r="EV977">
            <v>0</v>
          </cell>
          <cell r="EW977">
            <v>0</v>
          </cell>
          <cell r="EX977">
            <v>0</v>
          </cell>
          <cell r="EY977">
            <v>0</v>
          </cell>
          <cell r="EZ977">
            <v>0</v>
          </cell>
          <cell r="FA977">
            <v>0</v>
          </cell>
          <cell r="FB977">
            <v>0</v>
          </cell>
          <cell r="FC977">
            <v>0</v>
          </cell>
          <cell r="FD977">
            <v>0</v>
          </cell>
          <cell r="FE977">
            <v>0</v>
          </cell>
          <cell r="FF977">
            <v>0</v>
          </cell>
          <cell r="FG977">
            <v>0</v>
          </cell>
          <cell r="FH977">
            <v>0</v>
          </cell>
          <cell r="FI977">
            <v>0</v>
          </cell>
          <cell r="FJ977">
            <v>0</v>
          </cell>
          <cell r="FK977">
            <v>0</v>
          </cell>
          <cell r="FL977">
            <v>0</v>
          </cell>
          <cell r="FM977">
            <v>0</v>
          </cell>
          <cell r="FN977">
            <v>0</v>
          </cell>
          <cell r="FO977">
            <v>0</v>
          </cell>
          <cell r="FP977">
            <v>0</v>
          </cell>
          <cell r="FQ977">
            <v>0</v>
          </cell>
          <cell r="FR977">
            <v>0</v>
          </cell>
          <cell r="FS977">
            <v>0</v>
          </cell>
          <cell r="FT977">
            <v>0</v>
          </cell>
          <cell r="FU977">
            <v>0</v>
          </cell>
          <cell r="FV977">
            <v>0</v>
          </cell>
          <cell r="FW977">
            <v>0</v>
          </cell>
          <cell r="FX977">
            <v>0</v>
          </cell>
          <cell r="FY977">
            <v>0</v>
          </cell>
          <cell r="FZ977">
            <v>0</v>
          </cell>
          <cell r="GA977">
            <v>0</v>
          </cell>
          <cell r="GB977">
            <v>0</v>
          </cell>
          <cell r="GC977">
            <v>0</v>
          </cell>
          <cell r="GD977">
            <v>0</v>
          </cell>
          <cell r="GE977">
            <v>0</v>
          </cell>
          <cell r="GF977">
            <v>0</v>
          </cell>
          <cell r="GG977">
            <v>0</v>
          </cell>
          <cell r="GH977">
            <v>0</v>
          </cell>
          <cell r="GI977">
            <v>0</v>
          </cell>
          <cell r="GJ977">
            <v>0</v>
          </cell>
          <cell r="GK977">
            <v>0</v>
          </cell>
          <cell r="GL977">
            <v>0</v>
          </cell>
          <cell r="GM977">
            <v>0</v>
          </cell>
          <cell r="GN977">
            <v>0</v>
          </cell>
          <cell r="GO977">
            <v>0</v>
          </cell>
          <cell r="GP977">
            <v>0</v>
          </cell>
          <cell r="GQ977">
            <v>0</v>
          </cell>
          <cell r="GR977">
            <v>0</v>
          </cell>
          <cell r="GS977">
            <v>0</v>
          </cell>
          <cell r="GT977">
            <v>0</v>
          </cell>
          <cell r="GU977">
            <v>0</v>
          </cell>
          <cell r="GV977">
            <v>0</v>
          </cell>
          <cell r="GW977">
            <v>0</v>
          </cell>
          <cell r="GX977">
            <v>0</v>
          </cell>
          <cell r="GY977">
            <v>0</v>
          </cell>
          <cell r="GZ977">
            <v>0</v>
          </cell>
          <cell r="HA977">
            <v>0</v>
          </cell>
          <cell r="HB977">
            <v>0</v>
          </cell>
          <cell r="HC977">
            <v>0</v>
          </cell>
          <cell r="HD977">
            <v>0</v>
          </cell>
          <cell r="HE977">
            <v>0</v>
          </cell>
          <cell r="HF977">
            <v>0</v>
          </cell>
          <cell r="HG977">
            <v>0</v>
          </cell>
          <cell r="HH977">
            <v>0</v>
          </cell>
          <cell r="HI977">
            <v>0</v>
          </cell>
          <cell r="HJ977">
            <v>0</v>
          </cell>
          <cell r="HK977">
            <v>0</v>
          </cell>
          <cell r="HL977">
            <v>0</v>
          </cell>
          <cell r="HM977">
            <v>0</v>
          </cell>
          <cell r="HN977">
            <v>0</v>
          </cell>
          <cell r="HO977">
            <v>0</v>
          </cell>
          <cell r="HP977">
            <v>0</v>
          </cell>
          <cell r="HQ977">
            <v>0</v>
          </cell>
          <cell r="HR977">
            <v>0</v>
          </cell>
          <cell r="HS977">
            <v>0</v>
          </cell>
          <cell r="HT977">
            <v>0</v>
          </cell>
          <cell r="HU977">
            <v>0</v>
          </cell>
          <cell r="HV977">
            <v>0</v>
          </cell>
          <cell r="HW977">
            <v>0</v>
          </cell>
          <cell r="HX977">
            <v>0</v>
          </cell>
          <cell r="HY977">
            <v>0</v>
          </cell>
          <cell r="HZ977">
            <v>0</v>
          </cell>
          <cell r="IA977">
            <v>0</v>
          </cell>
          <cell r="IB977">
            <v>0</v>
          </cell>
          <cell r="IC977">
            <v>0</v>
          </cell>
          <cell r="ID977">
            <v>0</v>
          </cell>
          <cell r="IE977">
            <v>0</v>
          </cell>
          <cell r="IF977">
            <v>0</v>
          </cell>
          <cell r="IG977">
            <v>0</v>
          </cell>
          <cell r="IH977">
            <v>0</v>
          </cell>
          <cell r="II977">
            <v>0</v>
          </cell>
          <cell r="IJ977">
            <v>0</v>
          </cell>
          <cell r="IK977">
            <v>0</v>
          </cell>
          <cell r="IL977">
            <v>0</v>
          </cell>
          <cell r="IM977">
            <v>0</v>
          </cell>
          <cell r="IN977">
            <v>0</v>
          </cell>
          <cell r="IO977">
            <v>0</v>
          </cell>
          <cell r="IP977">
            <v>0</v>
          </cell>
          <cell r="IQ977">
            <v>0</v>
          </cell>
          <cell r="IR977">
            <v>0</v>
          </cell>
          <cell r="IS977">
            <v>0</v>
          </cell>
          <cell r="IT977">
            <v>0</v>
          </cell>
          <cell r="IU977">
            <v>0</v>
          </cell>
          <cell r="IV977">
            <v>0</v>
          </cell>
          <cell r="IW977">
            <v>0</v>
          </cell>
          <cell r="IX977">
            <v>0</v>
          </cell>
          <cell r="IY977">
            <v>0</v>
          </cell>
          <cell r="IZ977">
            <v>0</v>
          </cell>
          <cell r="JA977">
            <v>0</v>
          </cell>
          <cell r="JB977">
            <v>0</v>
          </cell>
          <cell r="JC977">
            <v>0</v>
          </cell>
          <cell r="JD977">
            <v>0</v>
          </cell>
          <cell r="JE977">
            <v>0</v>
          </cell>
          <cell r="JF977">
            <v>0</v>
          </cell>
          <cell r="JG977">
            <v>0</v>
          </cell>
          <cell r="JH977">
            <v>0</v>
          </cell>
          <cell r="JI977">
            <v>0</v>
          </cell>
          <cell r="JJ977">
            <v>0</v>
          </cell>
          <cell r="JK977">
            <v>0</v>
          </cell>
          <cell r="JL977">
            <v>0</v>
          </cell>
          <cell r="JM977">
            <v>0</v>
          </cell>
          <cell r="JN977">
            <v>0</v>
          </cell>
          <cell r="JO977">
            <v>0</v>
          </cell>
          <cell r="JP977">
            <v>0</v>
          </cell>
          <cell r="JQ977">
            <v>0</v>
          </cell>
        </row>
        <row r="978">
          <cell r="D978" t="str">
            <v>WD_.QF.UTN._.___.Spanish Fork Park 2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  <cell r="EE978">
            <v>0</v>
          </cell>
          <cell r="EF978">
            <v>0</v>
          </cell>
          <cell r="EG978">
            <v>0</v>
          </cell>
          <cell r="EH978">
            <v>0</v>
          </cell>
          <cell r="EI978">
            <v>0</v>
          </cell>
          <cell r="EJ978">
            <v>0</v>
          </cell>
          <cell r="EK978">
            <v>0</v>
          </cell>
          <cell r="EL978">
            <v>0</v>
          </cell>
          <cell r="EM978">
            <v>0</v>
          </cell>
          <cell r="EN978">
            <v>0</v>
          </cell>
          <cell r="EO978">
            <v>0</v>
          </cell>
          <cell r="EP978">
            <v>0</v>
          </cell>
          <cell r="EQ978">
            <v>0</v>
          </cell>
          <cell r="ER978">
            <v>0</v>
          </cell>
          <cell r="ES978">
            <v>0</v>
          </cell>
          <cell r="ET978">
            <v>0</v>
          </cell>
          <cell r="EU978">
            <v>0</v>
          </cell>
          <cell r="EV978">
            <v>0</v>
          </cell>
          <cell r="EW978">
            <v>0</v>
          </cell>
          <cell r="EX978">
            <v>0</v>
          </cell>
          <cell r="EY978">
            <v>0</v>
          </cell>
          <cell r="EZ978">
            <v>0</v>
          </cell>
          <cell r="FA978">
            <v>0</v>
          </cell>
          <cell r="FB978">
            <v>0</v>
          </cell>
          <cell r="FC978">
            <v>0</v>
          </cell>
          <cell r="FD978">
            <v>0</v>
          </cell>
          <cell r="FE978">
            <v>0</v>
          </cell>
          <cell r="FF978">
            <v>0</v>
          </cell>
          <cell r="FG978">
            <v>0</v>
          </cell>
          <cell r="FH978">
            <v>0</v>
          </cell>
          <cell r="FI978">
            <v>0</v>
          </cell>
          <cell r="FJ978">
            <v>0</v>
          </cell>
          <cell r="FK978">
            <v>0</v>
          </cell>
          <cell r="FL978">
            <v>0</v>
          </cell>
          <cell r="FM978">
            <v>0</v>
          </cell>
          <cell r="FN978">
            <v>0</v>
          </cell>
          <cell r="FO978">
            <v>0</v>
          </cell>
          <cell r="FP978">
            <v>0</v>
          </cell>
          <cell r="FQ978">
            <v>0</v>
          </cell>
          <cell r="FR978">
            <v>0</v>
          </cell>
          <cell r="FS978">
            <v>0</v>
          </cell>
          <cell r="FT978">
            <v>0</v>
          </cell>
          <cell r="FU978">
            <v>0</v>
          </cell>
          <cell r="FV978">
            <v>0</v>
          </cell>
          <cell r="FW978">
            <v>0</v>
          </cell>
          <cell r="FX978">
            <v>0</v>
          </cell>
          <cell r="FY978">
            <v>0</v>
          </cell>
          <cell r="FZ978">
            <v>0</v>
          </cell>
          <cell r="GA978">
            <v>0</v>
          </cell>
          <cell r="GB978">
            <v>0</v>
          </cell>
          <cell r="GC978">
            <v>0</v>
          </cell>
          <cell r="GD978">
            <v>0</v>
          </cell>
          <cell r="GE978">
            <v>0</v>
          </cell>
          <cell r="GF978">
            <v>0</v>
          </cell>
          <cell r="GG978">
            <v>0</v>
          </cell>
          <cell r="GH978">
            <v>0</v>
          </cell>
          <cell r="GI978">
            <v>0</v>
          </cell>
          <cell r="GJ978">
            <v>0</v>
          </cell>
          <cell r="GK978">
            <v>0</v>
          </cell>
          <cell r="GL978">
            <v>0</v>
          </cell>
          <cell r="GM978">
            <v>0</v>
          </cell>
          <cell r="GN978">
            <v>0</v>
          </cell>
          <cell r="GO978">
            <v>0</v>
          </cell>
          <cell r="GP978">
            <v>0</v>
          </cell>
          <cell r="GQ978">
            <v>0</v>
          </cell>
          <cell r="GR978">
            <v>0</v>
          </cell>
          <cell r="GS978">
            <v>0</v>
          </cell>
          <cell r="GT978">
            <v>0</v>
          </cell>
          <cell r="GU978">
            <v>0</v>
          </cell>
          <cell r="GV978">
            <v>0</v>
          </cell>
          <cell r="GW978">
            <v>0</v>
          </cell>
          <cell r="GX978">
            <v>0</v>
          </cell>
          <cell r="GY978">
            <v>0</v>
          </cell>
          <cell r="GZ978">
            <v>0</v>
          </cell>
          <cell r="HA978">
            <v>0</v>
          </cell>
          <cell r="HB978">
            <v>0</v>
          </cell>
          <cell r="HC978">
            <v>0</v>
          </cell>
          <cell r="HD978">
            <v>0</v>
          </cell>
          <cell r="HE978">
            <v>0</v>
          </cell>
          <cell r="HF978">
            <v>0</v>
          </cell>
          <cell r="HG978">
            <v>0</v>
          </cell>
          <cell r="HH978">
            <v>0</v>
          </cell>
          <cell r="HI978">
            <v>0</v>
          </cell>
          <cell r="HJ978">
            <v>0</v>
          </cell>
          <cell r="HK978">
            <v>0</v>
          </cell>
          <cell r="HL978">
            <v>0</v>
          </cell>
          <cell r="HM978">
            <v>0</v>
          </cell>
          <cell r="HN978">
            <v>0</v>
          </cell>
          <cell r="HO978">
            <v>0</v>
          </cell>
          <cell r="HP978">
            <v>0</v>
          </cell>
          <cell r="HQ978">
            <v>0</v>
          </cell>
          <cell r="HR978">
            <v>0</v>
          </cell>
          <cell r="HS978">
            <v>0</v>
          </cell>
          <cell r="HT978">
            <v>0</v>
          </cell>
          <cell r="HU978">
            <v>0</v>
          </cell>
          <cell r="HV978">
            <v>0</v>
          </cell>
          <cell r="HW978">
            <v>0</v>
          </cell>
          <cell r="HX978">
            <v>0</v>
          </cell>
          <cell r="HY978">
            <v>0</v>
          </cell>
          <cell r="HZ978">
            <v>0</v>
          </cell>
          <cell r="IA978">
            <v>0</v>
          </cell>
          <cell r="IB978">
            <v>0</v>
          </cell>
          <cell r="IC978">
            <v>0</v>
          </cell>
          <cell r="ID978">
            <v>0</v>
          </cell>
          <cell r="IE978">
            <v>0</v>
          </cell>
          <cell r="IF978">
            <v>0</v>
          </cell>
          <cell r="IG978">
            <v>0</v>
          </cell>
          <cell r="IH978">
            <v>0</v>
          </cell>
          <cell r="II978">
            <v>0</v>
          </cell>
          <cell r="IJ978">
            <v>0</v>
          </cell>
          <cell r="IK978">
            <v>0</v>
          </cell>
          <cell r="IL978">
            <v>0</v>
          </cell>
          <cell r="IM978">
            <v>0</v>
          </cell>
          <cell r="IN978">
            <v>0</v>
          </cell>
          <cell r="IO978">
            <v>0</v>
          </cell>
          <cell r="IP978">
            <v>0</v>
          </cell>
          <cell r="IQ978">
            <v>0</v>
          </cell>
          <cell r="IR978">
            <v>0</v>
          </cell>
          <cell r="IS978">
            <v>0</v>
          </cell>
          <cell r="IT978">
            <v>0</v>
          </cell>
          <cell r="IU978">
            <v>0</v>
          </cell>
          <cell r="IV978">
            <v>0</v>
          </cell>
          <cell r="IW978">
            <v>0</v>
          </cell>
          <cell r="IX978">
            <v>0</v>
          </cell>
          <cell r="IY978">
            <v>0</v>
          </cell>
          <cell r="IZ978">
            <v>0</v>
          </cell>
          <cell r="JA978">
            <v>0</v>
          </cell>
          <cell r="JB978">
            <v>0</v>
          </cell>
          <cell r="JC978">
            <v>0</v>
          </cell>
          <cell r="JD978">
            <v>0</v>
          </cell>
          <cell r="JE978">
            <v>0</v>
          </cell>
          <cell r="JF978">
            <v>0</v>
          </cell>
          <cell r="JG978">
            <v>0</v>
          </cell>
          <cell r="JH978">
            <v>0</v>
          </cell>
          <cell r="JI978">
            <v>0</v>
          </cell>
          <cell r="JJ978">
            <v>0</v>
          </cell>
          <cell r="JK978">
            <v>0</v>
          </cell>
          <cell r="JL978">
            <v>0</v>
          </cell>
          <cell r="JM978">
            <v>0</v>
          </cell>
          <cell r="JN978">
            <v>0</v>
          </cell>
          <cell r="JO978">
            <v>0</v>
          </cell>
          <cell r="JP978">
            <v>0</v>
          </cell>
          <cell r="JQ978">
            <v>0</v>
          </cell>
        </row>
        <row r="979">
          <cell r="D979" t="str">
            <v>WD_.QF.UTN._.___.Tooele 1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  <cell r="EE979">
            <v>0</v>
          </cell>
          <cell r="EF979">
            <v>0</v>
          </cell>
          <cell r="EG979">
            <v>0</v>
          </cell>
          <cell r="EH979">
            <v>0</v>
          </cell>
          <cell r="EI979">
            <v>0</v>
          </cell>
          <cell r="EJ979">
            <v>0</v>
          </cell>
          <cell r="EK979">
            <v>0</v>
          </cell>
          <cell r="EL979">
            <v>0</v>
          </cell>
          <cell r="EM979">
            <v>0</v>
          </cell>
          <cell r="EN979">
            <v>0</v>
          </cell>
          <cell r="EO979">
            <v>0</v>
          </cell>
          <cell r="EP979">
            <v>0</v>
          </cell>
          <cell r="EQ979">
            <v>0</v>
          </cell>
          <cell r="ER979">
            <v>0</v>
          </cell>
          <cell r="ES979">
            <v>0</v>
          </cell>
          <cell r="ET979">
            <v>0</v>
          </cell>
          <cell r="EU979">
            <v>0</v>
          </cell>
          <cell r="EV979">
            <v>0</v>
          </cell>
          <cell r="EW979">
            <v>0</v>
          </cell>
          <cell r="EX979">
            <v>0</v>
          </cell>
          <cell r="EY979">
            <v>0</v>
          </cell>
          <cell r="EZ979">
            <v>0</v>
          </cell>
          <cell r="FA979">
            <v>0</v>
          </cell>
          <cell r="FB979">
            <v>0</v>
          </cell>
          <cell r="FC979">
            <v>0</v>
          </cell>
          <cell r="FD979">
            <v>0</v>
          </cell>
          <cell r="FE979">
            <v>0</v>
          </cell>
          <cell r="FF979">
            <v>0</v>
          </cell>
          <cell r="FG979">
            <v>0</v>
          </cell>
          <cell r="FH979">
            <v>0</v>
          </cell>
          <cell r="FI979">
            <v>0</v>
          </cell>
          <cell r="FJ979">
            <v>0</v>
          </cell>
          <cell r="FK979">
            <v>0</v>
          </cell>
          <cell r="FL979">
            <v>0</v>
          </cell>
          <cell r="FM979">
            <v>0</v>
          </cell>
          <cell r="FN979">
            <v>0</v>
          </cell>
          <cell r="FO979">
            <v>0</v>
          </cell>
          <cell r="FP979">
            <v>0</v>
          </cell>
          <cell r="FQ979">
            <v>0</v>
          </cell>
          <cell r="FR979">
            <v>0</v>
          </cell>
          <cell r="FS979">
            <v>0</v>
          </cell>
          <cell r="FT979">
            <v>0</v>
          </cell>
          <cell r="FU979">
            <v>0</v>
          </cell>
          <cell r="FV979">
            <v>0</v>
          </cell>
          <cell r="FW979">
            <v>0</v>
          </cell>
          <cell r="FX979">
            <v>0</v>
          </cell>
          <cell r="FY979">
            <v>0</v>
          </cell>
          <cell r="FZ979">
            <v>0</v>
          </cell>
          <cell r="GA979">
            <v>0</v>
          </cell>
          <cell r="GB979">
            <v>0</v>
          </cell>
          <cell r="GC979">
            <v>0</v>
          </cell>
          <cell r="GD979">
            <v>0</v>
          </cell>
          <cell r="GE979">
            <v>0</v>
          </cell>
          <cell r="GF979">
            <v>0</v>
          </cell>
          <cell r="GG979">
            <v>0</v>
          </cell>
          <cell r="GH979">
            <v>0</v>
          </cell>
          <cell r="GI979">
            <v>0</v>
          </cell>
          <cell r="GJ979">
            <v>0</v>
          </cell>
          <cell r="GK979">
            <v>0</v>
          </cell>
          <cell r="GL979">
            <v>0</v>
          </cell>
          <cell r="GM979">
            <v>0</v>
          </cell>
          <cell r="GN979">
            <v>0</v>
          </cell>
          <cell r="GO979">
            <v>0</v>
          </cell>
          <cell r="GP979">
            <v>0</v>
          </cell>
          <cell r="GQ979">
            <v>0</v>
          </cell>
          <cell r="GR979">
            <v>0</v>
          </cell>
          <cell r="GS979">
            <v>0</v>
          </cell>
          <cell r="GT979">
            <v>0</v>
          </cell>
          <cell r="GU979">
            <v>0</v>
          </cell>
          <cell r="GV979">
            <v>0</v>
          </cell>
          <cell r="GW979">
            <v>0</v>
          </cell>
          <cell r="GX979">
            <v>0</v>
          </cell>
          <cell r="GY979">
            <v>0</v>
          </cell>
          <cell r="GZ979">
            <v>0</v>
          </cell>
          <cell r="HA979">
            <v>0</v>
          </cell>
          <cell r="HB979">
            <v>0</v>
          </cell>
          <cell r="HC979">
            <v>0</v>
          </cell>
          <cell r="HD979">
            <v>0</v>
          </cell>
          <cell r="HE979">
            <v>0</v>
          </cell>
          <cell r="HF979">
            <v>0</v>
          </cell>
          <cell r="HG979">
            <v>0</v>
          </cell>
          <cell r="HH979">
            <v>0</v>
          </cell>
          <cell r="HI979">
            <v>0</v>
          </cell>
          <cell r="HJ979">
            <v>0</v>
          </cell>
          <cell r="HK979">
            <v>0</v>
          </cell>
          <cell r="HL979">
            <v>0</v>
          </cell>
          <cell r="HM979">
            <v>0</v>
          </cell>
          <cell r="HN979">
            <v>0</v>
          </cell>
          <cell r="HO979">
            <v>0</v>
          </cell>
          <cell r="HP979">
            <v>0</v>
          </cell>
          <cell r="HQ979">
            <v>0</v>
          </cell>
          <cell r="HR979">
            <v>0</v>
          </cell>
          <cell r="HS979">
            <v>0</v>
          </cell>
          <cell r="HT979">
            <v>0</v>
          </cell>
          <cell r="HU979">
            <v>0</v>
          </cell>
          <cell r="HV979">
            <v>0</v>
          </cell>
          <cell r="HW979">
            <v>0</v>
          </cell>
          <cell r="HX979">
            <v>0</v>
          </cell>
          <cell r="HY979">
            <v>0</v>
          </cell>
          <cell r="HZ979">
            <v>0</v>
          </cell>
          <cell r="IA979">
            <v>0</v>
          </cell>
          <cell r="IB979">
            <v>0</v>
          </cell>
          <cell r="IC979">
            <v>0</v>
          </cell>
          <cell r="ID979">
            <v>0</v>
          </cell>
          <cell r="IE979">
            <v>0</v>
          </cell>
          <cell r="IF979">
            <v>0</v>
          </cell>
          <cell r="IG979">
            <v>0</v>
          </cell>
          <cell r="IH979">
            <v>0</v>
          </cell>
          <cell r="II979">
            <v>0</v>
          </cell>
          <cell r="IJ979">
            <v>0</v>
          </cell>
          <cell r="IK979">
            <v>0</v>
          </cell>
          <cell r="IL979">
            <v>0</v>
          </cell>
          <cell r="IM979">
            <v>0</v>
          </cell>
          <cell r="IN979">
            <v>0</v>
          </cell>
          <cell r="IO979">
            <v>0</v>
          </cell>
          <cell r="IP979">
            <v>0</v>
          </cell>
          <cell r="IQ979">
            <v>0</v>
          </cell>
          <cell r="IR979">
            <v>0</v>
          </cell>
          <cell r="IS979">
            <v>0</v>
          </cell>
          <cell r="IT979">
            <v>0</v>
          </cell>
          <cell r="IU979">
            <v>0</v>
          </cell>
          <cell r="IV979">
            <v>0</v>
          </cell>
          <cell r="IW979">
            <v>0</v>
          </cell>
          <cell r="IX979">
            <v>0</v>
          </cell>
          <cell r="IY979">
            <v>0</v>
          </cell>
          <cell r="IZ979">
            <v>0</v>
          </cell>
          <cell r="JA979">
            <v>0</v>
          </cell>
          <cell r="JB979">
            <v>0</v>
          </cell>
          <cell r="JC979">
            <v>0</v>
          </cell>
          <cell r="JD979">
            <v>0</v>
          </cell>
          <cell r="JE979">
            <v>0</v>
          </cell>
          <cell r="JF979">
            <v>0</v>
          </cell>
          <cell r="JG979">
            <v>0</v>
          </cell>
          <cell r="JH979">
            <v>0</v>
          </cell>
          <cell r="JI979">
            <v>0</v>
          </cell>
          <cell r="JJ979">
            <v>0</v>
          </cell>
          <cell r="JK979">
            <v>0</v>
          </cell>
          <cell r="JL979">
            <v>0</v>
          </cell>
          <cell r="JM979">
            <v>0</v>
          </cell>
          <cell r="JN979">
            <v>0</v>
          </cell>
          <cell r="JO979">
            <v>0</v>
          </cell>
          <cell r="JP979">
            <v>0</v>
          </cell>
          <cell r="JQ979">
            <v>0</v>
          </cell>
        </row>
        <row r="980">
          <cell r="D980" t="str">
            <v>WD_.QF.UTN._.___.Tooele 2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  <cell r="EE980">
            <v>0</v>
          </cell>
          <cell r="EF980">
            <v>0</v>
          </cell>
          <cell r="EG980">
            <v>0</v>
          </cell>
          <cell r="EH980">
            <v>0</v>
          </cell>
          <cell r="EI980">
            <v>0</v>
          </cell>
          <cell r="EJ980">
            <v>0</v>
          </cell>
          <cell r="EK980">
            <v>0</v>
          </cell>
          <cell r="EL980">
            <v>0</v>
          </cell>
          <cell r="EM980">
            <v>0</v>
          </cell>
          <cell r="EN980">
            <v>0</v>
          </cell>
          <cell r="EO980">
            <v>0</v>
          </cell>
          <cell r="EP980">
            <v>0</v>
          </cell>
          <cell r="EQ980">
            <v>0</v>
          </cell>
          <cell r="ER980">
            <v>0</v>
          </cell>
          <cell r="ES980">
            <v>0</v>
          </cell>
          <cell r="ET980">
            <v>0</v>
          </cell>
          <cell r="EU980">
            <v>0</v>
          </cell>
          <cell r="EV980">
            <v>0</v>
          </cell>
          <cell r="EW980">
            <v>0</v>
          </cell>
          <cell r="EX980">
            <v>0</v>
          </cell>
          <cell r="EY980">
            <v>0</v>
          </cell>
          <cell r="EZ980">
            <v>0</v>
          </cell>
          <cell r="FA980">
            <v>0</v>
          </cell>
          <cell r="FB980">
            <v>0</v>
          </cell>
          <cell r="FC980">
            <v>0</v>
          </cell>
          <cell r="FD980">
            <v>0</v>
          </cell>
          <cell r="FE980">
            <v>0</v>
          </cell>
          <cell r="FF980">
            <v>0</v>
          </cell>
          <cell r="FG980">
            <v>0</v>
          </cell>
          <cell r="FH980">
            <v>0</v>
          </cell>
          <cell r="FI980">
            <v>0</v>
          </cell>
          <cell r="FJ980">
            <v>0</v>
          </cell>
          <cell r="FK980">
            <v>0</v>
          </cell>
          <cell r="FL980">
            <v>0</v>
          </cell>
          <cell r="FM980">
            <v>0</v>
          </cell>
          <cell r="FN980">
            <v>0</v>
          </cell>
          <cell r="FO980">
            <v>0</v>
          </cell>
          <cell r="FP980">
            <v>0</v>
          </cell>
          <cell r="FQ980">
            <v>0</v>
          </cell>
          <cell r="FR980">
            <v>0</v>
          </cell>
          <cell r="FS980">
            <v>0</v>
          </cell>
          <cell r="FT980">
            <v>0</v>
          </cell>
          <cell r="FU980">
            <v>0</v>
          </cell>
          <cell r="FV980">
            <v>0</v>
          </cell>
          <cell r="FW980">
            <v>0</v>
          </cell>
          <cell r="FX980">
            <v>0</v>
          </cell>
          <cell r="FY980">
            <v>0</v>
          </cell>
          <cell r="FZ980">
            <v>0</v>
          </cell>
          <cell r="GA980">
            <v>0</v>
          </cell>
          <cell r="GB980">
            <v>0</v>
          </cell>
          <cell r="GC980">
            <v>0</v>
          </cell>
          <cell r="GD980">
            <v>0</v>
          </cell>
          <cell r="GE980">
            <v>0</v>
          </cell>
          <cell r="GF980">
            <v>0</v>
          </cell>
          <cell r="GG980">
            <v>0</v>
          </cell>
          <cell r="GH980">
            <v>0</v>
          </cell>
          <cell r="GI980">
            <v>0</v>
          </cell>
          <cell r="GJ980">
            <v>0</v>
          </cell>
          <cell r="GK980">
            <v>0</v>
          </cell>
          <cell r="GL980">
            <v>0</v>
          </cell>
          <cell r="GM980">
            <v>0</v>
          </cell>
          <cell r="GN980">
            <v>0</v>
          </cell>
          <cell r="GO980">
            <v>0</v>
          </cell>
          <cell r="GP980">
            <v>0</v>
          </cell>
          <cell r="GQ980">
            <v>0</v>
          </cell>
          <cell r="GR980">
            <v>0</v>
          </cell>
          <cell r="GS980">
            <v>0</v>
          </cell>
          <cell r="GT980">
            <v>0</v>
          </cell>
          <cell r="GU980">
            <v>0</v>
          </cell>
          <cell r="GV980">
            <v>0</v>
          </cell>
          <cell r="GW980">
            <v>0</v>
          </cell>
          <cell r="GX980">
            <v>0</v>
          </cell>
          <cell r="GY980">
            <v>0</v>
          </cell>
          <cell r="GZ980">
            <v>0</v>
          </cell>
          <cell r="HA980">
            <v>0</v>
          </cell>
          <cell r="HB980">
            <v>0</v>
          </cell>
          <cell r="HC980">
            <v>0</v>
          </cell>
          <cell r="HD980">
            <v>0</v>
          </cell>
          <cell r="HE980">
            <v>0</v>
          </cell>
          <cell r="HF980">
            <v>0</v>
          </cell>
          <cell r="HG980">
            <v>0</v>
          </cell>
          <cell r="HH980">
            <v>0</v>
          </cell>
          <cell r="HI980">
            <v>0</v>
          </cell>
          <cell r="HJ980">
            <v>0</v>
          </cell>
          <cell r="HK980">
            <v>0</v>
          </cell>
          <cell r="HL980">
            <v>0</v>
          </cell>
          <cell r="HM980">
            <v>0</v>
          </cell>
          <cell r="HN980">
            <v>0</v>
          </cell>
          <cell r="HO980">
            <v>0</v>
          </cell>
          <cell r="HP980">
            <v>0</v>
          </cell>
          <cell r="HQ980">
            <v>0</v>
          </cell>
          <cell r="HR980">
            <v>0</v>
          </cell>
          <cell r="HS980">
            <v>0</v>
          </cell>
          <cell r="HT980">
            <v>0</v>
          </cell>
          <cell r="HU980">
            <v>0</v>
          </cell>
          <cell r="HV980">
            <v>0</v>
          </cell>
          <cell r="HW980">
            <v>0</v>
          </cell>
          <cell r="HX980">
            <v>0</v>
          </cell>
          <cell r="HY980">
            <v>0</v>
          </cell>
          <cell r="HZ980">
            <v>0</v>
          </cell>
          <cell r="IA980">
            <v>0</v>
          </cell>
          <cell r="IB980">
            <v>0</v>
          </cell>
          <cell r="IC980">
            <v>0</v>
          </cell>
          <cell r="ID980">
            <v>0</v>
          </cell>
          <cell r="IE980">
            <v>0</v>
          </cell>
          <cell r="IF980">
            <v>0</v>
          </cell>
          <cell r="IG980">
            <v>0</v>
          </cell>
          <cell r="IH980">
            <v>0</v>
          </cell>
          <cell r="II980">
            <v>0</v>
          </cell>
          <cell r="IJ980">
            <v>0</v>
          </cell>
          <cell r="IK980">
            <v>0</v>
          </cell>
          <cell r="IL980">
            <v>0</v>
          </cell>
          <cell r="IM980">
            <v>0</v>
          </cell>
          <cell r="IN980">
            <v>0</v>
          </cell>
          <cell r="IO980">
            <v>0</v>
          </cell>
          <cell r="IP980">
            <v>0</v>
          </cell>
          <cell r="IQ980">
            <v>0</v>
          </cell>
          <cell r="IR980">
            <v>0</v>
          </cell>
          <cell r="IS980">
            <v>0</v>
          </cell>
          <cell r="IT980">
            <v>0</v>
          </cell>
          <cell r="IU980">
            <v>0</v>
          </cell>
          <cell r="IV980">
            <v>0</v>
          </cell>
          <cell r="IW980">
            <v>0</v>
          </cell>
          <cell r="IX980">
            <v>0</v>
          </cell>
          <cell r="IY980">
            <v>0</v>
          </cell>
          <cell r="IZ980">
            <v>0</v>
          </cell>
          <cell r="JA980">
            <v>0</v>
          </cell>
          <cell r="JB980">
            <v>0</v>
          </cell>
          <cell r="JC980">
            <v>0</v>
          </cell>
          <cell r="JD980">
            <v>0</v>
          </cell>
          <cell r="JE980">
            <v>0</v>
          </cell>
          <cell r="JF980">
            <v>0</v>
          </cell>
          <cell r="JG980">
            <v>0</v>
          </cell>
          <cell r="JH980">
            <v>0</v>
          </cell>
          <cell r="JI980">
            <v>0</v>
          </cell>
          <cell r="JJ980">
            <v>0</v>
          </cell>
          <cell r="JK980">
            <v>0</v>
          </cell>
          <cell r="JL980">
            <v>0</v>
          </cell>
          <cell r="JM980">
            <v>0</v>
          </cell>
          <cell r="JN980">
            <v>0</v>
          </cell>
          <cell r="JO980">
            <v>0</v>
          </cell>
          <cell r="JP980">
            <v>0</v>
          </cell>
          <cell r="JQ980">
            <v>0</v>
          </cell>
        </row>
        <row r="981">
          <cell r="D981" t="str">
            <v>WD_.QF.UTS._.___.Latigo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  <cell r="EE981">
            <v>0</v>
          </cell>
          <cell r="EF981">
            <v>0</v>
          </cell>
          <cell r="EG981">
            <v>0</v>
          </cell>
          <cell r="EH981">
            <v>0</v>
          </cell>
          <cell r="EI981">
            <v>0</v>
          </cell>
          <cell r="EJ981">
            <v>0</v>
          </cell>
          <cell r="EK981">
            <v>0</v>
          </cell>
          <cell r="EL981">
            <v>0</v>
          </cell>
          <cell r="EM981">
            <v>0</v>
          </cell>
          <cell r="EN981">
            <v>0</v>
          </cell>
          <cell r="EO981">
            <v>0</v>
          </cell>
          <cell r="EP981">
            <v>0</v>
          </cell>
          <cell r="EQ981">
            <v>0</v>
          </cell>
          <cell r="ER981">
            <v>0</v>
          </cell>
          <cell r="ES981">
            <v>0</v>
          </cell>
          <cell r="ET981">
            <v>0</v>
          </cell>
          <cell r="EU981">
            <v>0</v>
          </cell>
          <cell r="EV981">
            <v>0</v>
          </cell>
          <cell r="EW981">
            <v>0</v>
          </cell>
          <cell r="EX981">
            <v>0</v>
          </cell>
          <cell r="EY981">
            <v>0</v>
          </cell>
          <cell r="EZ981">
            <v>0</v>
          </cell>
          <cell r="FA981">
            <v>0</v>
          </cell>
          <cell r="FB981">
            <v>0</v>
          </cell>
          <cell r="FC981">
            <v>0</v>
          </cell>
          <cell r="FD981">
            <v>0</v>
          </cell>
          <cell r="FE981">
            <v>0</v>
          </cell>
          <cell r="FF981">
            <v>0</v>
          </cell>
          <cell r="FG981">
            <v>0</v>
          </cell>
          <cell r="FH981">
            <v>0</v>
          </cell>
          <cell r="FI981">
            <v>0</v>
          </cell>
          <cell r="FJ981">
            <v>0</v>
          </cell>
          <cell r="FK981">
            <v>0</v>
          </cell>
          <cell r="FL981">
            <v>0</v>
          </cell>
          <cell r="FM981">
            <v>0</v>
          </cell>
          <cell r="FN981">
            <v>0</v>
          </cell>
          <cell r="FO981">
            <v>0</v>
          </cell>
          <cell r="FP981">
            <v>0</v>
          </cell>
          <cell r="FQ981">
            <v>0</v>
          </cell>
          <cell r="FR981">
            <v>0</v>
          </cell>
          <cell r="FS981">
            <v>0</v>
          </cell>
          <cell r="FT981">
            <v>0</v>
          </cell>
          <cell r="FU981">
            <v>0</v>
          </cell>
          <cell r="FV981">
            <v>0</v>
          </cell>
          <cell r="FW981">
            <v>0</v>
          </cell>
          <cell r="FX981">
            <v>0</v>
          </cell>
          <cell r="FY981">
            <v>0</v>
          </cell>
          <cell r="FZ981">
            <v>0</v>
          </cell>
          <cell r="GA981">
            <v>0</v>
          </cell>
          <cell r="GB981">
            <v>0</v>
          </cell>
          <cell r="GC981">
            <v>0</v>
          </cell>
          <cell r="GD981">
            <v>0</v>
          </cell>
          <cell r="GE981">
            <v>0</v>
          </cell>
          <cell r="GF981">
            <v>0</v>
          </cell>
          <cell r="GG981">
            <v>0</v>
          </cell>
          <cell r="GH981">
            <v>0</v>
          </cell>
          <cell r="GI981">
            <v>0</v>
          </cell>
          <cell r="GJ981">
            <v>0</v>
          </cell>
          <cell r="GK981">
            <v>0</v>
          </cell>
          <cell r="GL981">
            <v>0</v>
          </cell>
          <cell r="GM981">
            <v>0</v>
          </cell>
          <cell r="GN981">
            <v>0</v>
          </cell>
          <cell r="GO981">
            <v>0</v>
          </cell>
          <cell r="GP981">
            <v>0</v>
          </cell>
          <cell r="GQ981">
            <v>0</v>
          </cell>
          <cell r="GR981">
            <v>0</v>
          </cell>
          <cell r="GS981">
            <v>0</v>
          </cell>
          <cell r="GT981">
            <v>0</v>
          </cell>
          <cell r="GU981">
            <v>0</v>
          </cell>
          <cell r="GV981">
            <v>0</v>
          </cell>
          <cell r="GW981">
            <v>0</v>
          </cell>
          <cell r="GX981">
            <v>0</v>
          </cell>
          <cell r="GY981">
            <v>0</v>
          </cell>
          <cell r="GZ981">
            <v>0</v>
          </cell>
          <cell r="HA981">
            <v>0</v>
          </cell>
          <cell r="HB981">
            <v>0</v>
          </cell>
          <cell r="HC981">
            <v>0</v>
          </cell>
          <cell r="HD981">
            <v>0</v>
          </cell>
          <cell r="HE981">
            <v>0</v>
          </cell>
          <cell r="HF981">
            <v>0</v>
          </cell>
          <cell r="HG981">
            <v>0</v>
          </cell>
          <cell r="HH981">
            <v>0</v>
          </cell>
          <cell r="HI981">
            <v>0</v>
          </cell>
          <cell r="HJ981">
            <v>0</v>
          </cell>
          <cell r="HK981">
            <v>0</v>
          </cell>
          <cell r="HL981">
            <v>0</v>
          </cell>
          <cell r="HM981">
            <v>0</v>
          </cell>
          <cell r="HN981">
            <v>0</v>
          </cell>
          <cell r="HO981">
            <v>0</v>
          </cell>
          <cell r="HP981">
            <v>0</v>
          </cell>
          <cell r="HQ981">
            <v>0</v>
          </cell>
          <cell r="HR981">
            <v>0</v>
          </cell>
          <cell r="HS981">
            <v>0</v>
          </cell>
          <cell r="HT981">
            <v>0</v>
          </cell>
          <cell r="HU981">
            <v>0</v>
          </cell>
          <cell r="HV981">
            <v>0</v>
          </cell>
          <cell r="HW981">
            <v>0</v>
          </cell>
          <cell r="HX981">
            <v>0</v>
          </cell>
          <cell r="HY981">
            <v>0</v>
          </cell>
          <cell r="HZ981">
            <v>0</v>
          </cell>
          <cell r="IA981">
            <v>0</v>
          </cell>
          <cell r="IB981">
            <v>0</v>
          </cell>
          <cell r="IC981">
            <v>0</v>
          </cell>
          <cell r="ID981">
            <v>0</v>
          </cell>
          <cell r="IE981">
            <v>0</v>
          </cell>
          <cell r="IF981">
            <v>0</v>
          </cell>
          <cell r="IG981">
            <v>0</v>
          </cell>
          <cell r="IH981">
            <v>0</v>
          </cell>
          <cell r="II981">
            <v>0</v>
          </cell>
          <cell r="IJ981">
            <v>0</v>
          </cell>
          <cell r="IK981">
            <v>0</v>
          </cell>
          <cell r="IL981">
            <v>0</v>
          </cell>
          <cell r="IM981">
            <v>0</v>
          </cell>
          <cell r="IN981">
            <v>0</v>
          </cell>
          <cell r="IO981">
            <v>0</v>
          </cell>
          <cell r="IP981">
            <v>0</v>
          </cell>
          <cell r="IQ981">
            <v>0</v>
          </cell>
          <cell r="IR981">
            <v>0</v>
          </cell>
          <cell r="IS981">
            <v>0</v>
          </cell>
          <cell r="IT981">
            <v>0</v>
          </cell>
          <cell r="IU981">
            <v>0</v>
          </cell>
          <cell r="IV981">
            <v>0</v>
          </cell>
          <cell r="IW981">
            <v>0</v>
          </cell>
          <cell r="IX981">
            <v>0</v>
          </cell>
          <cell r="IY981">
            <v>0</v>
          </cell>
          <cell r="IZ981">
            <v>0</v>
          </cell>
          <cell r="JA981">
            <v>0</v>
          </cell>
          <cell r="JB981">
            <v>0</v>
          </cell>
          <cell r="JC981">
            <v>0</v>
          </cell>
          <cell r="JD981">
            <v>0</v>
          </cell>
          <cell r="JE981">
            <v>0</v>
          </cell>
          <cell r="JF981">
            <v>0</v>
          </cell>
          <cell r="JG981">
            <v>0</v>
          </cell>
          <cell r="JH981">
            <v>0</v>
          </cell>
          <cell r="JI981">
            <v>0</v>
          </cell>
          <cell r="JJ981">
            <v>0</v>
          </cell>
          <cell r="JK981">
            <v>0</v>
          </cell>
          <cell r="JL981">
            <v>0</v>
          </cell>
          <cell r="JM981">
            <v>0</v>
          </cell>
          <cell r="JN981">
            <v>0</v>
          </cell>
          <cell r="JO981">
            <v>0</v>
          </cell>
          <cell r="JP981">
            <v>0</v>
          </cell>
          <cell r="JQ981">
            <v>0</v>
          </cell>
        </row>
        <row r="982">
          <cell r="D982" t="str">
            <v>WD_.QF.WOR._.___.Big Top ORWF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  <cell r="EE982">
            <v>0</v>
          </cell>
          <cell r="EF982">
            <v>0</v>
          </cell>
          <cell r="EG982">
            <v>0</v>
          </cell>
          <cell r="EH982">
            <v>0</v>
          </cell>
          <cell r="EI982">
            <v>0</v>
          </cell>
          <cell r="EJ982">
            <v>0</v>
          </cell>
          <cell r="EK982">
            <v>0</v>
          </cell>
          <cell r="EL982">
            <v>0</v>
          </cell>
          <cell r="EM982">
            <v>0</v>
          </cell>
          <cell r="EN982">
            <v>0</v>
          </cell>
          <cell r="EO982">
            <v>0</v>
          </cell>
          <cell r="EP982">
            <v>0</v>
          </cell>
          <cell r="EQ982">
            <v>0</v>
          </cell>
          <cell r="ER982">
            <v>0</v>
          </cell>
          <cell r="ES982">
            <v>0</v>
          </cell>
          <cell r="ET982">
            <v>0</v>
          </cell>
          <cell r="EU982">
            <v>0</v>
          </cell>
          <cell r="EV982">
            <v>0</v>
          </cell>
          <cell r="EW982">
            <v>0</v>
          </cell>
          <cell r="EX982">
            <v>0</v>
          </cell>
          <cell r="EY982">
            <v>0</v>
          </cell>
          <cell r="EZ982">
            <v>0</v>
          </cell>
          <cell r="FA982">
            <v>0</v>
          </cell>
          <cell r="FB982">
            <v>0</v>
          </cell>
          <cell r="FC982">
            <v>0</v>
          </cell>
          <cell r="FD982">
            <v>0</v>
          </cell>
          <cell r="FE982">
            <v>0</v>
          </cell>
          <cell r="FF982">
            <v>0</v>
          </cell>
          <cell r="FG982">
            <v>0</v>
          </cell>
          <cell r="FH982">
            <v>0</v>
          </cell>
          <cell r="FI982">
            <v>0</v>
          </cell>
          <cell r="FJ982">
            <v>0</v>
          </cell>
          <cell r="FK982">
            <v>0</v>
          </cell>
          <cell r="FL982">
            <v>0</v>
          </cell>
          <cell r="FM982">
            <v>0</v>
          </cell>
          <cell r="FN982">
            <v>0</v>
          </cell>
          <cell r="FO982">
            <v>0</v>
          </cell>
          <cell r="FP982">
            <v>0</v>
          </cell>
          <cell r="FQ982">
            <v>0</v>
          </cell>
          <cell r="FR982">
            <v>0</v>
          </cell>
          <cell r="FS982">
            <v>0</v>
          </cell>
          <cell r="FT982">
            <v>0</v>
          </cell>
          <cell r="FU982">
            <v>0</v>
          </cell>
          <cell r="FV982">
            <v>0</v>
          </cell>
          <cell r="FW982">
            <v>0</v>
          </cell>
          <cell r="FX982">
            <v>0</v>
          </cell>
          <cell r="FY982">
            <v>0</v>
          </cell>
          <cell r="FZ982">
            <v>0</v>
          </cell>
          <cell r="GA982">
            <v>0</v>
          </cell>
          <cell r="GB982">
            <v>0</v>
          </cell>
          <cell r="GC982">
            <v>0</v>
          </cell>
          <cell r="GD982">
            <v>0</v>
          </cell>
          <cell r="GE982">
            <v>0</v>
          </cell>
          <cell r="GF982">
            <v>0</v>
          </cell>
          <cell r="GG982">
            <v>0</v>
          </cell>
          <cell r="GH982">
            <v>0</v>
          </cell>
          <cell r="GI982">
            <v>0</v>
          </cell>
          <cell r="GJ982">
            <v>0</v>
          </cell>
          <cell r="GK982">
            <v>0</v>
          </cell>
          <cell r="GL982">
            <v>0</v>
          </cell>
          <cell r="GM982">
            <v>0</v>
          </cell>
          <cell r="GN982">
            <v>0</v>
          </cell>
          <cell r="GO982">
            <v>0</v>
          </cell>
          <cell r="GP982">
            <v>0</v>
          </cell>
          <cell r="GQ982">
            <v>0</v>
          </cell>
          <cell r="GR982">
            <v>0</v>
          </cell>
          <cell r="GS982">
            <v>0</v>
          </cell>
          <cell r="GT982">
            <v>0</v>
          </cell>
          <cell r="GU982">
            <v>0</v>
          </cell>
          <cell r="GV982">
            <v>0</v>
          </cell>
          <cell r="GW982">
            <v>0</v>
          </cell>
          <cell r="GX982">
            <v>0</v>
          </cell>
          <cell r="GY982">
            <v>0</v>
          </cell>
          <cell r="GZ982">
            <v>0</v>
          </cell>
          <cell r="HA982">
            <v>0</v>
          </cell>
          <cell r="HB982">
            <v>0</v>
          </cell>
          <cell r="HC982">
            <v>0</v>
          </cell>
          <cell r="HD982">
            <v>0</v>
          </cell>
          <cell r="HE982">
            <v>0</v>
          </cell>
          <cell r="HF982">
            <v>0</v>
          </cell>
          <cell r="HG982">
            <v>0</v>
          </cell>
          <cell r="HH982">
            <v>0</v>
          </cell>
          <cell r="HI982">
            <v>0</v>
          </cell>
          <cell r="HJ982">
            <v>0</v>
          </cell>
          <cell r="HK982">
            <v>0</v>
          </cell>
          <cell r="HL982">
            <v>0</v>
          </cell>
          <cell r="HM982">
            <v>0</v>
          </cell>
          <cell r="HN982">
            <v>0</v>
          </cell>
          <cell r="HO982">
            <v>0</v>
          </cell>
          <cell r="HP982">
            <v>0</v>
          </cell>
          <cell r="HQ982">
            <v>0</v>
          </cell>
          <cell r="HR982">
            <v>0</v>
          </cell>
          <cell r="HS982">
            <v>0</v>
          </cell>
          <cell r="HT982">
            <v>0</v>
          </cell>
          <cell r="HU982">
            <v>0</v>
          </cell>
          <cell r="HV982">
            <v>0</v>
          </cell>
          <cell r="HW982">
            <v>0</v>
          </cell>
          <cell r="HX982">
            <v>0</v>
          </cell>
          <cell r="HY982">
            <v>0</v>
          </cell>
          <cell r="HZ982">
            <v>0</v>
          </cell>
          <cell r="IA982">
            <v>0</v>
          </cell>
          <cell r="IB982">
            <v>0</v>
          </cell>
          <cell r="IC982">
            <v>0</v>
          </cell>
          <cell r="ID982">
            <v>0</v>
          </cell>
          <cell r="IE982">
            <v>0</v>
          </cell>
          <cell r="IF982">
            <v>0</v>
          </cell>
          <cell r="IG982">
            <v>0</v>
          </cell>
          <cell r="IH982">
            <v>0</v>
          </cell>
          <cell r="II982">
            <v>0</v>
          </cell>
          <cell r="IJ982">
            <v>0</v>
          </cell>
          <cell r="IK982">
            <v>0</v>
          </cell>
          <cell r="IL982">
            <v>0</v>
          </cell>
          <cell r="IM982">
            <v>0</v>
          </cell>
          <cell r="IN982">
            <v>0</v>
          </cell>
          <cell r="IO982">
            <v>0</v>
          </cell>
          <cell r="IP982">
            <v>0</v>
          </cell>
          <cell r="IQ982">
            <v>0</v>
          </cell>
          <cell r="IR982">
            <v>0</v>
          </cell>
          <cell r="IS982">
            <v>0</v>
          </cell>
          <cell r="IT982">
            <v>0</v>
          </cell>
          <cell r="IU982">
            <v>0</v>
          </cell>
          <cell r="IV982">
            <v>0</v>
          </cell>
          <cell r="IW982">
            <v>0</v>
          </cell>
          <cell r="IX982">
            <v>0</v>
          </cell>
          <cell r="IY982">
            <v>0</v>
          </cell>
          <cell r="IZ982">
            <v>0</v>
          </cell>
          <cell r="JA982">
            <v>0</v>
          </cell>
          <cell r="JB982">
            <v>0</v>
          </cell>
          <cell r="JC982">
            <v>0</v>
          </cell>
          <cell r="JD982">
            <v>0</v>
          </cell>
          <cell r="JE982">
            <v>0</v>
          </cell>
          <cell r="JF982">
            <v>0</v>
          </cell>
          <cell r="JG982">
            <v>0</v>
          </cell>
          <cell r="JH982">
            <v>0</v>
          </cell>
          <cell r="JI982">
            <v>0</v>
          </cell>
          <cell r="JJ982">
            <v>0</v>
          </cell>
          <cell r="JK982">
            <v>0</v>
          </cell>
          <cell r="JL982">
            <v>0</v>
          </cell>
          <cell r="JM982">
            <v>0</v>
          </cell>
          <cell r="JN982">
            <v>0</v>
          </cell>
          <cell r="JO982">
            <v>0</v>
          </cell>
          <cell r="JP982">
            <v>0</v>
          </cell>
          <cell r="JQ982">
            <v>0</v>
          </cell>
        </row>
        <row r="983">
          <cell r="D983" t="str">
            <v>WD_.QF.WOR._.___.Butter Creek Power ORWF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  <cell r="EE983">
            <v>0</v>
          </cell>
          <cell r="EF983">
            <v>0</v>
          </cell>
          <cell r="EG983">
            <v>0</v>
          </cell>
          <cell r="EH983">
            <v>0</v>
          </cell>
          <cell r="EI983">
            <v>0</v>
          </cell>
          <cell r="EJ983">
            <v>0</v>
          </cell>
          <cell r="EK983">
            <v>0</v>
          </cell>
          <cell r="EL983">
            <v>0</v>
          </cell>
          <cell r="EM983">
            <v>0</v>
          </cell>
          <cell r="EN983">
            <v>0</v>
          </cell>
          <cell r="EO983">
            <v>0</v>
          </cell>
          <cell r="EP983">
            <v>0</v>
          </cell>
          <cell r="EQ983">
            <v>0</v>
          </cell>
          <cell r="ER983">
            <v>0</v>
          </cell>
          <cell r="ES983">
            <v>0</v>
          </cell>
          <cell r="ET983">
            <v>0</v>
          </cell>
          <cell r="EU983">
            <v>0</v>
          </cell>
          <cell r="EV983">
            <v>0</v>
          </cell>
          <cell r="EW983">
            <v>0</v>
          </cell>
          <cell r="EX983">
            <v>0</v>
          </cell>
          <cell r="EY983">
            <v>0</v>
          </cell>
          <cell r="EZ983">
            <v>0</v>
          </cell>
          <cell r="FA983">
            <v>0</v>
          </cell>
          <cell r="FB983">
            <v>0</v>
          </cell>
          <cell r="FC983">
            <v>0</v>
          </cell>
          <cell r="FD983">
            <v>0</v>
          </cell>
          <cell r="FE983">
            <v>0</v>
          </cell>
          <cell r="FF983">
            <v>0</v>
          </cell>
          <cell r="FG983">
            <v>0</v>
          </cell>
          <cell r="FH983">
            <v>0</v>
          </cell>
          <cell r="FI983">
            <v>0</v>
          </cell>
          <cell r="FJ983">
            <v>0</v>
          </cell>
          <cell r="FK983">
            <v>0</v>
          </cell>
          <cell r="FL983">
            <v>0</v>
          </cell>
          <cell r="FM983">
            <v>0</v>
          </cell>
          <cell r="FN983">
            <v>0</v>
          </cell>
          <cell r="FO983">
            <v>0</v>
          </cell>
          <cell r="FP983">
            <v>0</v>
          </cell>
          <cell r="FQ983">
            <v>0</v>
          </cell>
          <cell r="FR983">
            <v>0</v>
          </cell>
          <cell r="FS983">
            <v>0</v>
          </cell>
          <cell r="FT983">
            <v>0</v>
          </cell>
          <cell r="FU983">
            <v>0</v>
          </cell>
          <cell r="FV983">
            <v>0</v>
          </cell>
          <cell r="FW983">
            <v>0</v>
          </cell>
          <cell r="FX983">
            <v>0</v>
          </cell>
          <cell r="FY983">
            <v>0</v>
          </cell>
          <cell r="FZ983">
            <v>0</v>
          </cell>
          <cell r="GA983">
            <v>0</v>
          </cell>
          <cell r="GB983">
            <v>0</v>
          </cell>
          <cell r="GC983">
            <v>0</v>
          </cell>
          <cell r="GD983">
            <v>0</v>
          </cell>
          <cell r="GE983">
            <v>0</v>
          </cell>
          <cell r="GF983">
            <v>0</v>
          </cell>
          <cell r="GG983">
            <v>0</v>
          </cell>
          <cell r="GH983">
            <v>0</v>
          </cell>
          <cell r="GI983">
            <v>0</v>
          </cell>
          <cell r="GJ983">
            <v>0</v>
          </cell>
          <cell r="GK983">
            <v>0</v>
          </cell>
          <cell r="GL983">
            <v>0</v>
          </cell>
          <cell r="GM983">
            <v>0</v>
          </cell>
          <cell r="GN983">
            <v>0</v>
          </cell>
          <cell r="GO983">
            <v>0</v>
          </cell>
          <cell r="GP983">
            <v>0</v>
          </cell>
          <cell r="GQ983">
            <v>0</v>
          </cell>
          <cell r="GR983">
            <v>0</v>
          </cell>
          <cell r="GS983">
            <v>0</v>
          </cell>
          <cell r="GT983">
            <v>0</v>
          </cell>
          <cell r="GU983">
            <v>0</v>
          </cell>
          <cell r="GV983">
            <v>0</v>
          </cell>
          <cell r="GW983">
            <v>0</v>
          </cell>
          <cell r="GX983">
            <v>0</v>
          </cell>
          <cell r="GY983">
            <v>0</v>
          </cell>
          <cell r="GZ983">
            <v>0</v>
          </cell>
          <cell r="HA983">
            <v>0</v>
          </cell>
          <cell r="HB983">
            <v>0</v>
          </cell>
          <cell r="HC983">
            <v>0</v>
          </cell>
          <cell r="HD983">
            <v>0</v>
          </cell>
          <cell r="HE983">
            <v>0</v>
          </cell>
          <cell r="HF983">
            <v>0</v>
          </cell>
          <cell r="HG983">
            <v>0</v>
          </cell>
          <cell r="HH983">
            <v>0</v>
          </cell>
          <cell r="HI983">
            <v>0</v>
          </cell>
          <cell r="HJ983">
            <v>0</v>
          </cell>
          <cell r="HK983">
            <v>0</v>
          </cell>
          <cell r="HL983">
            <v>0</v>
          </cell>
          <cell r="HM983">
            <v>0</v>
          </cell>
          <cell r="HN983">
            <v>0</v>
          </cell>
          <cell r="HO983">
            <v>0</v>
          </cell>
          <cell r="HP983">
            <v>0</v>
          </cell>
          <cell r="HQ983">
            <v>0</v>
          </cell>
          <cell r="HR983">
            <v>0</v>
          </cell>
          <cell r="HS983">
            <v>0</v>
          </cell>
          <cell r="HT983">
            <v>0</v>
          </cell>
          <cell r="HU983">
            <v>0</v>
          </cell>
          <cell r="HV983">
            <v>0</v>
          </cell>
          <cell r="HW983">
            <v>0</v>
          </cell>
          <cell r="HX983">
            <v>0</v>
          </cell>
          <cell r="HY983">
            <v>0</v>
          </cell>
          <cell r="HZ983">
            <v>0</v>
          </cell>
          <cell r="IA983">
            <v>0</v>
          </cell>
          <cell r="IB983">
            <v>0</v>
          </cell>
          <cell r="IC983">
            <v>0</v>
          </cell>
          <cell r="ID983">
            <v>0</v>
          </cell>
          <cell r="IE983">
            <v>0</v>
          </cell>
          <cell r="IF983">
            <v>0</v>
          </cell>
          <cell r="IG983">
            <v>0</v>
          </cell>
          <cell r="IH983">
            <v>0</v>
          </cell>
          <cell r="II983">
            <v>0</v>
          </cell>
          <cell r="IJ983">
            <v>0</v>
          </cell>
          <cell r="IK983">
            <v>0</v>
          </cell>
          <cell r="IL983">
            <v>0</v>
          </cell>
          <cell r="IM983">
            <v>0</v>
          </cell>
          <cell r="IN983">
            <v>0</v>
          </cell>
          <cell r="IO983">
            <v>0</v>
          </cell>
          <cell r="IP983">
            <v>0</v>
          </cell>
          <cell r="IQ983">
            <v>0</v>
          </cell>
          <cell r="IR983">
            <v>0</v>
          </cell>
          <cell r="IS983">
            <v>0</v>
          </cell>
          <cell r="IT983">
            <v>0</v>
          </cell>
          <cell r="IU983">
            <v>0</v>
          </cell>
          <cell r="IV983">
            <v>0</v>
          </cell>
          <cell r="IW983">
            <v>0</v>
          </cell>
          <cell r="IX983">
            <v>0</v>
          </cell>
          <cell r="IY983">
            <v>0</v>
          </cell>
          <cell r="IZ983">
            <v>0</v>
          </cell>
          <cell r="JA983">
            <v>0</v>
          </cell>
          <cell r="JB983">
            <v>0</v>
          </cell>
          <cell r="JC983">
            <v>0</v>
          </cell>
          <cell r="JD983">
            <v>0</v>
          </cell>
          <cell r="JE983">
            <v>0</v>
          </cell>
          <cell r="JF983">
            <v>0</v>
          </cell>
          <cell r="JG983">
            <v>0</v>
          </cell>
          <cell r="JH983">
            <v>0</v>
          </cell>
          <cell r="JI983">
            <v>0</v>
          </cell>
          <cell r="JJ983">
            <v>0</v>
          </cell>
          <cell r="JK983">
            <v>0</v>
          </cell>
          <cell r="JL983">
            <v>0</v>
          </cell>
          <cell r="JM983">
            <v>0</v>
          </cell>
          <cell r="JN983">
            <v>0</v>
          </cell>
          <cell r="JO983">
            <v>0</v>
          </cell>
          <cell r="JP983">
            <v>0</v>
          </cell>
          <cell r="JQ983">
            <v>0</v>
          </cell>
        </row>
        <row r="984">
          <cell r="D984" t="str">
            <v>WD_.QF.WOR._.___.Chopin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  <cell r="EE984">
            <v>0</v>
          </cell>
          <cell r="EF984">
            <v>0</v>
          </cell>
          <cell r="EG984">
            <v>0</v>
          </cell>
          <cell r="EH984">
            <v>0</v>
          </cell>
          <cell r="EI984">
            <v>0</v>
          </cell>
          <cell r="EJ984">
            <v>0</v>
          </cell>
          <cell r="EK984">
            <v>0</v>
          </cell>
          <cell r="EL984">
            <v>0</v>
          </cell>
          <cell r="EM984">
            <v>0</v>
          </cell>
          <cell r="EN984">
            <v>0</v>
          </cell>
          <cell r="EO984">
            <v>0</v>
          </cell>
          <cell r="EP984">
            <v>0</v>
          </cell>
          <cell r="EQ984">
            <v>0</v>
          </cell>
          <cell r="ER984">
            <v>0</v>
          </cell>
          <cell r="ES984">
            <v>0</v>
          </cell>
          <cell r="ET984">
            <v>0</v>
          </cell>
          <cell r="EU984">
            <v>0</v>
          </cell>
          <cell r="EV984">
            <v>0</v>
          </cell>
          <cell r="EW984">
            <v>0</v>
          </cell>
          <cell r="EX984">
            <v>0</v>
          </cell>
          <cell r="EY984">
            <v>0</v>
          </cell>
          <cell r="EZ984">
            <v>0</v>
          </cell>
          <cell r="FA984">
            <v>0</v>
          </cell>
          <cell r="FB984">
            <v>0</v>
          </cell>
          <cell r="FC984">
            <v>0</v>
          </cell>
          <cell r="FD984">
            <v>0</v>
          </cell>
          <cell r="FE984">
            <v>0</v>
          </cell>
          <cell r="FF984">
            <v>0</v>
          </cell>
          <cell r="FG984">
            <v>0</v>
          </cell>
          <cell r="FH984">
            <v>0</v>
          </cell>
          <cell r="FI984">
            <v>0</v>
          </cell>
          <cell r="FJ984">
            <v>0</v>
          </cell>
          <cell r="FK984">
            <v>0</v>
          </cell>
          <cell r="FL984">
            <v>0</v>
          </cell>
          <cell r="FM984">
            <v>0</v>
          </cell>
          <cell r="FN984">
            <v>0</v>
          </cell>
          <cell r="FO984">
            <v>0</v>
          </cell>
          <cell r="FP984">
            <v>0</v>
          </cell>
          <cell r="FQ984">
            <v>0</v>
          </cell>
          <cell r="FR984">
            <v>0</v>
          </cell>
          <cell r="FS984">
            <v>0</v>
          </cell>
          <cell r="FT984">
            <v>0</v>
          </cell>
          <cell r="FU984">
            <v>0</v>
          </cell>
          <cell r="FV984">
            <v>0</v>
          </cell>
          <cell r="FW984">
            <v>0</v>
          </cell>
          <cell r="FX984">
            <v>0</v>
          </cell>
          <cell r="FY984">
            <v>0</v>
          </cell>
          <cell r="FZ984">
            <v>0</v>
          </cell>
          <cell r="GA984">
            <v>0</v>
          </cell>
          <cell r="GB984">
            <v>0</v>
          </cell>
          <cell r="GC984">
            <v>0</v>
          </cell>
          <cell r="GD984">
            <v>0</v>
          </cell>
          <cell r="GE984">
            <v>0</v>
          </cell>
          <cell r="GF984">
            <v>0</v>
          </cell>
          <cell r="GG984">
            <v>0</v>
          </cell>
          <cell r="GH984">
            <v>0</v>
          </cell>
          <cell r="GI984">
            <v>0</v>
          </cell>
          <cell r="GJ984">
            <v>0</v>
          </cell>
          <cell r="GK984">
            <v>0</v>
          </cell>
          <cell r="GL984">
            <v>0</v>
          </cell>
          <cell r="GM984">
            <v>0</v>
          </cell>
          <cell r="GN984">
            <v>0</v>
          </cell>
          <cell r="GO984">
            <v>0</v>
          </cell>
          <cell r="GP984">
            <v>0</v>
          </cell>
          <cell r="GQ984">
            <v>0</v>
          </cell>
          <cell r="GR984">
            <v>0</v>
          </cell>
          <cell r="GS984">
            <v>0</v>
          </cell>
          <cell r="GT984">
            <v>0</v>
          </cell>
          <cell r="GU984">
            <v>0</v>
          </cell>
          <cell r="GV984">
            <v>0</v>
          </cell>
          <cell r="GW984">
            <v>0</v>
          </cell>
          <cell r="GX984">
            <v>0</v>
          </cell>
          <cell r="GY984">
            <v>0</v>
          </cell>
          <cell r="GZ984">
            <v>0</v>
          </cell>
          <cell r="HA984">
            <v>0</v>
          </cell>
          <cell r="HB984">
            <v>0</v>
          </cell>
          <cell r="HC984">
            <v>0</v>
          </cell>
          <cell r="HD984">
            <v>0</v>
          </cell>
          <cell r="HE984">
            <v>0</v>
          </cell>
          <cell r="HF984">
            <v>0</v>
          </cell>
          <cell r="HG984">
            <v>0</v>
          </cell>
          <cell r="HH984">
            <v>0</v>
          </cell>
          <cell r="HI984">
            <v>0</v>
          </cell>
          <cell r="HJ984">
            <v>0</v>
          </cell>
          <cell r="HK984">
            <v>0</v>
          </cell>
          <cell r="HL984">
            <v>0</v>
          </cell>
          <cell r="HM984">
            <v>0</v>
          </cell>
          <cell r="HN984">
            <v>0</v>
          </cell>
          <cell r="HO984">
            <v>0</v>
          </cell>
          <cell r="HP984">
            <v>0</v>
          </cell>
          <cell r="HQ984">
            <v>0</v>
          </cell>
          <cell r="HR984">
            <v>0</v>
          </cell>
          <cell r="HS984">
            <v>0</v>
          </cell>
          <cell r="HT984">
            <v>0</v>
          </cell>
          <cell r="HU984">
            <v>0</v>
          </cell>
          <cell r="HV984">
            <v>0</v>
          </cell>
          <cell r="HW984">
            <v>0</v>
          </cell>
          <cell r="HX984">
            <v>0</v>
          </cell>
          <cell r="HY984">
            <v>0</v>
          </cell>
          <cell r="HZ984">
            <v>0</v>
          </cell>
          <cell r="IA984">
            <v>0</v>
          </cell>
          <cell r="IB984">
            <v>0</v>
          </cell>
          <cell r="IC984">
            <v>0</v>
          </cell>
          <cell r="ID984">
            <v>0</v>
          </cell>
          <cell r="IE984">
            <v>0</v>
          </cell>
          <cell r="IF984">
            <v>0</v>
          </cell>
          <cell r="IG984">
            <v>0</v>
          </cell>
          <cell r="IH984">
            <v>0</v>
          </cell>
          <cell r="II984">
            <v>0</v>
          </cell>
          <cell r="IJ984">
            <v>0</v>
          </cell>
          <cell r="IK984">
            <v>0</v>
          </cell>
          <cell r="IL984">
            <v>0</v>
          </cell>
          <cell r="IM984">
            <v>0</v>
          </cell>
          <cell r="IN984">
            <v>0</v>
          </cell>
          <cell r="IO984">
            <v>0</v>
          </cell>
          <cell r="IP984">
            <v>0</v>
          </cell>
          <cell r="IQ984">
            <v>0</v>
          </cell>
          <cell r="IR984">
            <v>0</v>
          </cell>
          <cell r="IS984">
            <v>0</v>
          </cell>
          <cell r="IT984">
            <v>0</v>
          </cell>
          <cell r="IU984">
            <v>0</v>
          </cell>
          <cell r="IV984">
            <v>0</v>
          </cell>
          <cell r="IW984">
            <v>0</v>
          </cell>
          <cell r="IX984">
            <v>0</v>
          </cell>
          <cell r="IY984">
            <v>0</v>
          </cell>
          <cell r="IZ984">
            <v>0</v>
          </cell>
          <cell r="JA984">
            <v>0</v>
          </cell>
          <cell r="JB984">
            <v>0</v>
          </cell>
          <cell r="JC984">
            <v>0</v>
          </cell>
          <cell r="JD984">
            <v>0</v>
          </cell>
          <cell r="JE984">
            <v>0</v>
          </cell>
          <cell r="JF984">
            <v>0</v>
          </cell>
          <cell r="JG984">
            <v>0</v>
          </cell>
          <cell r="JH984">
            <v>0</v>
          </cell>
          <cell r="JI984">
            <v>0</v>
          </cell>
          <cell r="JJ984">
            <v>0</v>
          </cell>
          <cell r="JK984">
            <v>0</v>
          </cell>
          <cell r="JL984">
            <v>0</v>
          </cell>
          <cell r="JM984">
            <v>0</v>
          </cell>
          <cell r="JN984">
            <v>0</v>
          </cell>
          <cell r="JO984">
            <v>0</v>
          </cell>
          <cell r="JP984">
            <v>0</v>
          </cell>
          <cell r="JQ984">
            <v>0</v>
          </cell>
        </row>
        <row r="985">
          <cell r="D985" t="str">
            <v>WD_.QF.WOR._.___.Chopin-Schumann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  <cell r="EE985">
            <v>0</v>
          </cell>
          <cell r="EF985">
            <v>0</v>
          </cell>
          <cell r="EG985">
            <v>0</v>
          </cell>
          <cell r="EH985">
            <v>0</v>
          </cell>
          <cell r="EI985">
            <v>0</v>
          </cell>
          <cell r="EJ985">
            <v>0</v>
          </cell>
          <cell r="EK985">
            <v>0</v>
          </cell>
          <cell r="EL985">
            <v>0</v>
          </cell>
          <cell r="EM985">
            <v>0</v>
          </cell>
          <cell r="EN985">
            <v>0</v>
          </cell>
          <cell r="EO985">
            <v>0</v>
          </cell>
          <cell r="EP985">
            <v>0</v>
          </cell>
          <cell r="EQ985">
            <v>0</v>
          </cell>
          <cell r="ER985">
            <v>0</v>
          </cell>
          <cell r="ES985">
            <v>0</v>
          </cell>
          <cell r="ET985">
            <v>0</v>
          </cell>
          <cell r="EU985">
            <v>0</v>
          </cell>
          <cell r="EV985">
            <v>0</v>
          </cell>
          <cell r="EW985">
            <v>0</v>
          </cell>
          <cell r="EX985">
            <v>0</v>
          </cell>
          <cell r="EY985">
            <v>0</v>
          </cell>
          <cell r="EZ985">
            <v>0</v>
          </cell>
          <cell r="FA985">
            <v>0</v>
          </cell>
          <cell r="FB985">
            <v>0</v>
          </cell>
          <cell r="FC985">
            <v>0</v>
          </cell>
          <cell r="FD985">
            <v>0</v>
          </cell>
          <cell r="FE985">
            <v>0</v>
          </cell>
          <cell r="FF985">
            <v>0</v>
          </cell>
          <cell r="FG985">
            <v>0</v>
          </cell>
          <cell r="FH985">
            <v>0</v>
          </cell>
          <cell r="FI985">
            <v>0</v>
          </cell>
          <cell r="FJ985">
            <v>0</v>
          </cell>
          <cell r="FK985">
            <v>0</v>
          </cell>
          <cell r="FL985">
            <v>0</v>
          </cell>
          <cell r="FM985">
            <v>0</v>
          </cell>
          <cell r="FN985">
            <v>0</v>
          </cell>
          <cell r="FO985">
            <v>0</v>
          </cell>
          <cell r="FP985">
            <v>0</v>
          </cell>
          <cell r="FQ985">
            <v>0</v>
          </cell>
          <cell r="FR985">
            <v>0</v>
          </cell>
          <cell r="FS985">
            <v>0</v>
          </cell>
          <cell r="FT985">
            <v>0</v>
          </cell>
          <cell r="FU985">
            <v>0</v>
          </cell>
          <cell r="FV985">
            <v>0</v>
          </cell>
          <cell r="FW985">
            <v>0</v>
          </cell>
          <cell r="FX985">
            <v>0</v>
          </cell>
          <cell r="FY985">
            <v>0</v>
          </cell>
          <cell r="FZ985">
            <v>0</v>
          </cell>
          <cell r="GA985">
            <v>0</v>
          </cell>
          <cell r="GB985">
            <v>0</v>
          </cell>
          <cell r="GC985">
            <v>0</v>
          </cell>
          <cell r="GD985">
            <v>0</v>
          </cell>
          <cell r="GE985">
            <v>0</v>
          </cell>
          <cell r="GF985">
            <v>0</v>
          </cell>
          <cell r="GG985">
            <v>0</v>
          </cell>
          <cell r="GH985">
            <v>0</v>
          </cell>
          <cell r="GI985">
            <v>0</v>
          </cell>
          <cell r="GJ985">
            <v>0</v>
          </cell>
          <cell r="GK985">
            <v>0</v>
          </cell>
          <cell r="GL985">
            <v>0</v>
          </cell>
          <cell r="GM985">
            <v>0</v>
          </cell>
          <cell r="GN985">
            <v>0</v>
          </cell>
          <cell r="GO985">
            <v>0</v>
          </cell>
          <cell r="GP985">
            <v>0</v>
          </cell>
          <cell r="GQ985">
            <v>0</v>
          </cell>
          <cell r="GR985">
            <v>0</v>
          </cell>
          <cell r="GS985">
            <v>0</v>
          </cell>
          <cell r="GT985">
            <v>0</v>
          </cell>
          <cell r="GU985">
            <v>0</v>
          </cell>
          <cell r="GV985">
            <v>0</v>
          </cell>
          <cell r="GW985">
            <v>0</v>
          </cell>
          <cell r="GX985">
            <v>0</v>
          </cell>
          <cell r="GY985">
            <v>0</v>
          </cell>
          <cell r="GZ985">
            <v>0</v>
          </cell>
          <cell r="HA985">
            <v>0</v>
          </cell>
          <cell r="HB985">
            <v>0</v>
          </cell>
          <cell r="HC985">
            <v>0</v>
          </cell>
          <cell r="HD985">
            <v>0</v>
          </cell>
          <cell r="HE985">
            <v>0</v>
          </cell>
          <cell r="HF985">
            <v>0</v>
          </cell>
          <cell r="HG985">
            <v>0</v>
          </cell>
          <cell r="HH985">
            <v>0</v>
          </cell>
          <cell r="HI985">
            <v>0</v>
          </cell>
          <cell r="HJ985">
            <v>0</v>
          </cell>
          <cell r="HK985">
            <v>0</v>
          </cell>
          <cell r="HL985">
            <v>0</v>
          </cell>
          <cell r="HM985">
            <v>0</v>
          </cell>
          <cell r="HN985">
            <v>0</v>
          </cell>
          <cell r="HO985">
            <v>0</v>
          </cell>
          <cell r="HP985">
            <v>0</v>
          </cell>
          <cell r="HQ985">
            <v>0</v>
          </cell>
          <cell r="HR985">
            <v>0</v>
          </cell>
          <cell r="HS985">
            <v>0</v>
          </cell>
          <cell r="HT985">
            <v>0</v>
          </cell>
          <cell r="HU985">
            <v>0</v>
          </cell>
          <cell r="HV985">
            <v>0</v>
          </cell>
          <cell r="HW985">
            <v>0</v>
          </cell>
          <cell r="HX985">
            <v>0</v>
          </cell>
          <cell r="HY985">
            <v>0</v>
          </cell>
          <cell r="HZ985">
            <v>0</v>
          </cell>
          <cell r="IA985">
            <v>0</v>
          </cell>
          <cell r="IB985">
            <v>0</v>
          </cell>
          <cell r="IC985">
            <v>0</v>
          </cell>
          <cell r="ID985">
            <v>0</v>
          </cell>
          <cell r="IE985">
            <v>0</v>
          </cell>
          <cell r="IF985">
            <v>0</v>
          </cell>
          <cell r="IG985">
            <v>0</v>
          </cell>
          <cell r="IH985">
            <v>0</v>
          </cell>
          <cell r="II985">
            <v>0</v>
          </cell>
          <cell r="IJ985">
            <v>0</v>
          </cell>
          <cell r="IK985">
            <v>0</v>
          </cell>
          <cell r="IL985">
            <v>0</v>
          </cell>
          <cell r="IM985">
            <v>0</v>
          </cell>
          <cell r="IN985">
            <v>0</v>
          </cell>
          <cell r="IO985">
            <v>0</v>
          </cell>
          <cell r="IP985">
            <v>0</v>
          </cell>
          <cell r="IQ985">
            <v>0</v>
          </cell>
          <cell r="IR985">
            <v>0</v>
          </cell>
          <cell r="IS985">
            <v>0</v>
          </cell>
          <cell r="IT985">
            <v>0</v>
          </cell>
          <cell r="IU985">
            <v>0</v>
          </cell>
          <cell r="IV985">
            <v>0</v>
          </cell>
          <cell r="IW985">
            <v>0</v>
          </cell>
          <cell r="IX985">
            <v>0</v>
          </cell>
          <cell r="IY985">
            <v>0</v>
          </cell>
          <cell r="IZ985">
            <v>0</v>
          </cell>
          <cell r="JA985">
            <v>0</v>
          </cell>
          <cell r="JB985">
            <v>0</v>
          </cell>
          <cell r="JC985">
            <v>0</v>
          </cell>
          <cell r="JD985">
            <v>0</v>
          </cell>
          <cell r="JE985">
            <v>0</v>
          </cell>
          <cell r="JF985">
            <v>0</v>
          </cell>
          <cell r="JG985">
            <v>0</v>
          </cell>
          <cell r="JH985">
            <v>0</v>
          </cell>
          <cell r="JI985">
            <v>0</v>
          </cell>
          <cell r="JJ985">
            <v>0</v>
          </cell>
          <cell r="JK985">
            <v>0</v>
          </cell>
          <cell r="JL985">
            <v>0</v>
          </cell>
          <cell r="JM985">
            <v>0</v>
          </cell>
          <cell r="JN985">
            <v>0</v>
          </cell>
          <cell r="JO985">
            <v>0</v>
          </cell>
          <cell r="JP985">
            <v>0</v>
          </cell>
          <cell r="JQ985">
            <v>0</v>
          </cell>
        </row>
        <row r="986">
          <cell r="D986" t="str">
            <v>WD_.QF.WOR._.___.Four Corners ORWF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  <cell r="EE986">
            <v>0</v>
          </cell>
          <cell r="EF986">
            <v>0</v>
          </cell>
          <cell r="EG986">
            <v>0</v>
          </cell>
          <cell r="EH986">
            <v>0</v>
          </cell>
          <cell r="EI986">
            <v>0</v>
          </cell>
          <cell r="EJ986">
            <v>0</v>
          </cell>
          <cell r="EK986">
            <v>0</v>
          </cell>
          <cell r="EL986">
            <v>0</v>
          </cell>
          <cell r="EM986">
            <v>0</v>
          </cell>
          <cell r="EN986">
            <v>0</v>
          </cell>
          <cell r="EO986">
            <v>0</v>
          </cell>
          <cell r="EP986">
            <v>0</v>
          </cell>
          <cell r="EQ986">
            <v>0</v>
          </cell>
          <cell r="ER986">
            <v>0</v>
          </cell>
          <cell r="ES986">
            <v>0</v>
          </cell>
          <cell r="ET986">
            <v>0</v>
          </cell>
          <cell r="EU986">
            <v>0</v>
          </cell>
          <cell r="EV986">
            <v>0</v>
          </cell>
          <cell r="EW986">
            <v>0</v>
          </cell>
          <cell r="EX986">
            <v>0</v>
          </cell>
          <cell r="EY986">
            <v>0</v>
          </cell>
          <cell r="EZ986">
            <v>0</v>
          </cell>
          <cell r="FA986">
            <v>0</v>
          </cell>
          <cell r="FB986">
            <v>0</v>
          </cell>
          <cell r="FC986">
            <v>0</v>
          </cell>
          <cell r="FD986">
            <v>0</v>
          </cell>
          <cell r="FE986">
            <v>0</v>
          </cell>
          <cell r="FF986">
            <v>0</v>
          </cell>
          <cell r="FG986">
            <v>0</v>
          </cell>
          <cell r="FH986">
            <v>0</v>
          </cell>
          <cell r="FI986">
            <v>0</v>
          </cell>
          <cell r="FJ986">
            <v>0</v>
          </cell>
          <cell r="FK986">
            <v>0</v>
          </cell>
          <cell r="FL986">
            <v>0</v>
          </cell>
          <cell r="FM986">
            <v>0</v>
          </cell>
          <cell r="FN986">
            <v>0</v>
          </cell>
          <cell r="FO986">
            <v>0</v>
          </cell>
          <cell r="FP986">
            <v>0</v>
          </cell>
          <cell r="FQ986">
            <v>0</v>
          </cell>
          <cell r="FR986">
            <v>0</v>
          </cell>
          <cell r="FS986">
            <v>0</v>
          </cell>
          <cell r="FT986">
            <v>0</v>
          </cell>
          <cell r="FU986">
            <v>0</v>
          </cell>
          <cell r="FV986">
            <v>0</v>
          </cell>
          <cell r="FW986">
            <v>0</v>
          </cell>
          <cell r="FX986">
            <v>0</v>
          </cell>
          <cell r="FY986">
            <v>0</v>
          </cell>
          <cell r="FZ986">
            <v>0</v>
          </cell>
          <cell r="GA986">
            <v>0</v>
          </cell>
          <cell r="GB986">
            <v>0</v>
          </cell>
          <cell r="GC986">
            <v>0</v>
          </cell>
          <cell r="GD986">
            <v>0</v>
          </cell>
          <cell r="GE986">
            <v>0</v>
          </cell>
          <cell r="GF986">
            <v>0</v>
          </cell>
          <cell r="GG986">
            <v>0</v>
          </cell>
          <cell r="GH986">
            <v>0</v>
          </cell>
          <cell r="GI986">
            <v>0</v>
          </cell>
          <cell r="GJ986">
            <v>0</v>
          </cell>
          <cell r="GK986">
            <v>0</v>
          </cell>
          <cell r="GL986">
            <v>0</v>
          </cell>
          <cell r="GM986">
            <v>0</v>
          </cell>
          <cell r="GN986">
            <v>0</v>
          </cell>
          <cell r="GO986">
            <v>0</v>
          </cell>
          <cell r="GP986">
            <v>0</v>
          </cell>
          <cell r="GQ986">
            <v>0</v>
          </cell>
          <cell r="GR986">
            <v>0</v>
          </cell>
          <cell r="GS986">
            <v>0</v>
          </cell>
          <cell r="GT986">
            <v>0</v>
          </cell>
          <cell r="GU986">
            <v>0</v>
          </cell>
          <cell r="GV986">
            <v>0</v>
          </cell>
          <cell r="GW986">
            <v>0</v>
          </cell>
          <cell r="GX986">
            <v>0</v>
          </cell>
          <cell r="GY986">
            <v>0</v>
          </cell>
          <cell r="GZ986">
            <v>0</v>
          </cell>
          <cell r="HA986">
            <v>0</v>
          </cell>
          <cell r="HB986">
            <v>0</v>
          </cell>
          <cell r="HC986">
            <v>0</v>
          </cell>
          <cell r="HD986">
            <v>0</v>
          </cell>
          <cell r="HE986">
            <v>0</v>
          </cell>
          <cell r="HF986">
            <v>0</v>
          </cell>
          <cell r="HG986">
            <v>0</v>
          </cell>
          <cell r="HH986">
            <v>0</v>
          </cell>
          <cell r="HI986">
            <v>0</v>
          </cell>
          <cell r="HJ986">
            <v>0</v>
          </cell>
          <cell r="HK986">
            <v>0</v>
          </cell>
          <cell r="HL986">
            <v>0</v>
          </cell>
          <cell r="HM986">
            <v>0</v>
          </cell>
          <cell r="HN986">
            <v>0</v>
          </cell>
          <cell r="HO986">
            <v>0</v>
          </cell>
          <cell r="HP986">
            <v>0</v>
          </cell>
          <cell r="HQ986">
            <v>0</v>
          </cell>
          <cell r="HR986">
            <v>0</v>
          </cell>
          <cell r="HS986">
            <v>0</v>
          </cell>
          <cell r="HT986">
            <v>0</v>
          </cell>
          <cell r="HU986">
            <v>0</v>
          </cell>
          <cell r="HV986">
            <v>0</v>
          </cell>
          <cell r="HW986">
            <v>0</v>
          </cell>
          <cell r="HX986">
            <v>0</v>
          </cell>
          <cell r="HY986">
            <v>0</v>
          </cell>
          <cell r="HZ986">
            <v>0</v>
          </cell>
          <cell r="IA986">
            <v>0</v>
          </cell>
          <cell r="IB986">
            <v>0</v>
          </cell>
          <cell r="IC986">
            <v>0</v>
          </cell>
          <cell r="ID986">
            <v>0</v>
          </cell>
          <cell r="IE986">
            <v>0</v>
          </cell>
          <cell r="IF986">
            <v>0</v>
          </cell>
          <cell r="IG986">
            <v>0</v>
          </cell>
          <cell r="IH986">
            <v>0</v>
          </cell>
          <cell r="II986">
            <v>0</v>
          </cell>
          <cell r="IJ986">
            <v>0</v>
          </cell>
          <cell r="IK986">
            <v>0</v>
          </cell>
          <cell r="IL986">
            <v>0</v>
          </cell>
          <cell r="IM986">
            <v>0</v>
          </cell>
          <cell r="IN986">
            <v>0</v>
          </cell>
          <cell r="IO986">
            <v>0</v>
          </cell>
          <cell r="IP986">
            <v>0</v>
          </cell>
          <cell r="IQ986">
            <v>0</v>
          </cell>
          <cell r="IR986">
            <v>0</v>
          </cell>
          <cell r="IS986">
            <v>0</v>
          </cell>
          <cell r="IT986">
            <v>0</v>
          </cell>
          <cell r="IU986">
            <v>0</v>
          </cell>
          <cell r="IV986">
            <v>0</v>
          </cell>
          <cell r="IW986">
            <v>0</v>
          </cell>
          <cell r="IX986">
            <v>0</v>
          </cell>
          <cell r="IY986">
            <v>0</v>
          </cell>
          <cell r="IZ986">
            <v>0</v>
          </cell>
          <cell r="JA986">
            <v>0</v>
          </cell>
          <cell r="JB986">
            <v>0</v>
          </cell>
          <cell r="JC986">
            <v>0</v>
          </cell>
          <cell r="JD986">
            <v>0</v>
          </cell>
          <cell r="JE986">
            <v>0</v>
          </cell>
          <cell r="JF986">
            <v>0</v>
          </cell>
          <cell r="JG986">
            <v>0</v>
          </cell>
          <cell r="JH986">
            <v>0</v>
          </cell>
          <cell r="JI986">
            <v>0</v>
          </cell>
          <cell r="JJ986">
            <v>0</v>
          </cell>
          <cell r="JK986">
            <v>0</v>
          </cell>
          <cell r="JL986">
            <v>0</v>
          </cell>
          <cell r="JM986">
            <v>0</v>
          </cell>
          <cell r="JN986">
            <v>0</v>
          </cell>
          <cell r="JO986">
            <v>0</v>
          </cell>
          <cell r="JP986">
            <v>0</v>
          </cell>
          <cell r="JQ986">
            <v>0</v>
          </cell>
        </row>
        <row r="987">
          <cell r="D987" t="str">
            <v>WD_.QF.WOR._.___.Four Mile Canyon ORWF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  <cell r="EE987">
            <v>0</v>
          </cell>
          <cell r="EF987">
            <v>0</v>
          </cell>
          <cell r="EG987">
            <v>0</v>
          </cell>
          <cell r="EH987">
            <v>0</v>
          </cell>
          <cell r="EI987">
            <v>0</v>
          </cell>
          <cell r="EJ987">
            <v>0</v>
          </cell>
          <cell r="EK987">
            <v>0</v>
          </cell>
          <cell r="EL987">
            <v>0</v>
          </cell>
          <cell r="EM987">
            <v>0</v>
          </cell>
          <cell r="EN987">
            <v>0</v>
          </cell>
          <cell r="EO987">
            <v>0</v>
          </cell>
          <cell r="EP987">
            <v>0</v>
          </cell>
          <cell r="EQ987">
            <v>0</v>
          </cell>
          <cell r="ER987">
            <v>0</v>
          </cell>
          <cell r="ES987">
            <v>0</v>
          </cell>
          <cell r="ET987">
            <v>0</v>
          </cell>
          <cell r="EU987">
            <v>0</v>
          </cell>
          <cell r="EV987">
            <v>0</v>
          </cell>
          <cell r="EW987">
            <v>0</v>
          </cell>
          <cell r="EX987">
            <v>0</v>
          </cell>
          <cell r="EY987">
            <v>0</v>
          </cell>
          <cell r="EZ987">
            <v>0</v>
          </cell>
          <cell r="FA987">
            <v>0</v>
          </cell>
          <cell r="FB987">
            <v>0</v>
          </cell>
          <cell r="FC987">
            <v>0</v>
          </cell>
          <cell r="FD987">
            <v>0</v>
          </cell>
          <cell r="FE987">
            <v>0</v>
          </cell>
          <cell r="FF987">
            <v>0</v>
          </cell>
          <cell r="FG987">
            <v>0</v>
          </cell>
          <cell r="FH987">
            <v>0</v>
          </cell>
          <cell r="FI987">
            <v>0</v>
          </cell>
          <cell r="FJ987">
            <v>0</v>
          </cell>
          <cell r="FK987">
            <v>0</v>
          </cell>
          <cell r="FL987">
            <v>0</v>
          </cell>
          <cell r="FM987">
            <v>0</v>
          </cell>
          <cell r="FN987">
            <v>0</v>
          </cell>
          <cell r="FO987">
            <v>0</v>
          </cell>
          <cell r="FP987">
            <v>0</v>
          </cell>
          <cell r="FQ987">
            <v>0</v>
          </cell>
          <cell r="FR987">
            <v>0</v>
          </cell>
          <cell r="FS987">
            <v>0</v>
          </cell>
          <cell r="FT987">
            <v>0</v>
          </cell>
          <cell r="FU987">
            <v>0</v>
          </cell>
          <cell r="FV987">
            <v>0</v>
          </cell>
          <cell r="FW987">
            <v>0</v>
          </cell>
          <cell r="FX987">
            <v>0</v>
          </cell>
          <cell r="FY987">
            <v>0</v>
          </cell>
          <cell r="FZ987">
            <v>0</v>
          </cell>
          <cell r="GA987">
            <v>0</v>
          </cell>
          <cell r="GB987">
            <v>0</v>
          </cell>
          <cell r="GC987">
            <v>0</v>
          </cell>
          <cell r="GD987">
            <v>0</v>
          </cell>
          <cell r="GE987">
            <v>0</v>
          </cell>
          <cell r="GF987">
            <v>0</v>
          </cell>
          <cell r="GG987">
            <v>0</v>
          </cell>
          <cell r="GH987">
            <v>0</v>
          </cell>
          <cell r="GI987">
            <v>0</v>
          </cell>
          <cell r="GJ987">
            <v>0</v>
          </cell>
          <cell r="GK987">
            <v>0</v>
          </cell>
          <cell r="GL987">
            <v>0</v>
          </cell>
          <cell r="GM987">
            <v>0</v>
          </cell>
          <cell r="GN987">
            <v>0</v>
          </cell>
          <cell r="GO987">
            <v>0</v>
          </cell>
          <cell r="GP987">
            <v>0</v>
          </cell>
          <cell r="GQ987">
            <v>0</v>
          </cell>
          <cell r="GR987">
            <v>0</v>
          </cell>
          <cell r="GS987">
            <v>0</v>
          </cell>
          <cell r="GT987">
            <v>0</v>
          </cell>
          <cell r="GU987">
            <v>0</v>
          </cell>
          <cell r="GV987">
            <v>0</v>
          </cell>
          <cell r="GW987">
            <v>0</v>
          </cell>
          <cell r="GX987">
            <v>0</v>
          </cell>
          <cell r="GY987">
            <v>0</v>
          </cell>
          <cell r="GZ987">
            <v>0</v>
          </cell>
          <cell r="HA987">
            <v>0</v>
          </cell>
          <cell r="HB987">
            <v>0</v>
          </cell>
          <cell r="HC987">
            <v>0</v>
          </cell>
          <cell r="HD987">
            <v>0</v>
          </cell>
          <cell r="HE987">
            <v>0</v>
          </cell>
          <cell r="HF987">
            <v>0</v>
          </cell>
          <cell r="HG987">
            <v>0</v>
          </cell>
          <cell r="HH987">
            <v>0</v>
          </cell>
          <cell r="HI987">
            <v>0</v>
          </cell>
          <cell r="HJ987">
            <v>0</v>
          </cell>
          <cell r="HK987">
            <v>0</v>
          </cell>
          <cell r="HL987">
            <v>0</v>
          </cell>
          <cell r="HM987">
            <v>0</v>
          </cell>
          <cell r="HN987">
            <v>0</v>
          </cell>
          <cell r="HO987">
            <v>0</v>
          </cell>
          <cell r="HP987">
            <v>0</v>
          </cell>
          <cell r="HQ987">
            <v>0</v>
          </cell>
          <cell r="HR987">
            <v>0</v>
          </cell>
          <cell r="HS987">
            <v>0</v>
          </cell>
          <cell r="HT987">
            <v>0</v>
          </cell>
          <cell r="HU987">
            <v>0</v>
          </cell>
          <cell r="HV987">
            <v>0</v>
          </cell>
          <cell r="HW987">
            <v>0</v>
          </cell>
          <cell r="HX987">
            <v>0</v>
          </cell>
          <cell r="HY987">
            <v>0</v>
          </cell>
          <cell r="HZ987">
            <v>0</v>
          </cell>
          <cell r="IA987">
            <v>0</v>
          </cell>
          <cell r="IB987">
            <v>0</v>
          </cell>
          <cell r="IC987">
            <v>0</v>
          </cell>
          <cell r="ID987">
            <v>0</v>
          </cell>
          <cell r="IE987">
            <v>0</v>
          </cell>
          <cell r="IF987">
            <v>0</v>
          </cell>
          <cell r="IG987">
            <v>0</v>
          </cell>
          <cell r="IH987">
            <v>0</v>
          </cell>
          <cell r="II987">
            <v>0</v>
          </cell>
          <cell r="IJ987">
            <v>0</v>
          </cell>
          <cell r="IK987">
            <v>0</v>
          </cell>
          <cell r="IL987">
            <v>0</v>
          </cell>
          <cell r="IM987">
            <v>0</v>
          </cell>
          <cell r="IN987">
            <v>0</v>
          </cell>
          <cell r="IO987">
            <v>0</v>
          </cell>
          <cell r="IP987">
            <v>0</v>
          </cell>
          <cell r="IQ987">
            <v>0</v>
          </cell>
          <cell r="IR987">
            <v>0</v>
          </cell>
          <cell r="IS987">
            <v>0</v>
          </cell>
          <cell r="IT987">
            <v>0</v>
          </cell>
          <cell r="IU987">
            <v>0</v>
          </cell>
          <cell r="IV987">
            <v>0</v>
          </cell>
          <cell r="IW987">
            <v>0</v>
          </cell>
          <cell r="IX987">
            <v>0</v>
          </cell>
          <cell r="IY987">
            <v>0</v>
          </cell>
          <cell r="IZ987">
            <v>0</v>
          </cell>
          <cell r="JA987">
            <v>0</v>
          </cell>
          <cell r="JB987">
            <v>0</v>
          </cell>
          <cell r="JC987">
            <v>0</v>
          </cell>
          <cell r="JD987">
            <v>0</v>
          </cell>
          <cell r="JE987">
            <v>0</v>
          </cell>
          <cell r="JF987">
            <v>0</v>
          </cell>
          <cell r="JG987">
            <v>0</v>
          </cell>
          <cell r="JH987">
            <v>0</v>
          </cell>
          <cell r="JI987">
            <v>0</v>
          </cell>
          <cell r="JJ987">
            <v>0</v>
          </cell>
          <cell r="JK987">
            <v>0</v>
          </cell>
          <cell r="JL987">
            <v>0</v>
          </cell>
          <cell r="JM987">
            <v>0</v>
          </cell>
          <cell r="JN987">
            <v>0</v>
          </cell>
          <cell r="JO987">
            <v>0</v>
          </cell>
          <cell r="JP987">
            <v>0</v>
          </cell>
          <cell r="JQ987">
            <v>0</v>
          </cell>
        </row>
        <row r="988">
          <cell r="D988" t="str">
            <v>WD_.QF.WOR._.___.Orchard 1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  <cell r="EE988">
            <v>0</v>
          </cell>
          <cell r="EF988">
            <v>0</v>
          </cell>
          <cell r="EG988">
            <v>0</v>
          </cell>
          <cell r="EH988">
            <v>0</v>
          </cell>
          <cell r="EI988">
            <v>0</v>
          </cell>
          <cell r="EJ988">
            <v>0</v>
          </cell>
          <cell r="EK988">
            <v>0</v>
          </cell>
          <cell r="EL988">
            <v>0</v>
          </cell>
          <cell r="EM988">
            <v>0</v>
          </cell>
          <cell r="EN988">
            <v>0</v>
          </cell>
          <cell r="EO988">
            <v>0</v>
          </cell>
          <cell r="EP988">
            <v>0</v>
          </cell>
          <cell r="EQ988">
            <v>0</v>
          </cell>
          <cell r="ER988">
            <v>0</v>
          </cell>
          <cell r="ES988">
            <v>0</v>
          </cell>
          <cell r="ET988">
            <v>0</v>
          </cell>
          <cell r="EU988">
            <v>0</v>
          </cell>
          <cell r="EV988">
            <v>0</v>
          </cell>
          <cell r="EW988">
            <v>0</v>
          </cell>
          <cell r="EX988">
            <v>0</v>
          </cell>
          <cell r="EY988">
            <v>0</v>
          </cell>
          <cell r="EZ988">
            <v>0</v>
          </cell>
          <cell r="FA988">
            <v>0</v>
          </cell>
          <cell r="FB988">
            <v>0</v>
          </cell>
          <cell r="FC988">
            <v>0</v>
          </cell>
          <cell r="FD988">
            <v>0</v>
          </cell>
          <cell r="FE988">
            <v>0</v>
          </cell>
          <cell r="FF988">
            <v>0</v>
          </cell>
          <cell r="FG988">
            <v>0</v>
          </cell>
          <cell r="FH988">
            <v>0</v>
          </cell>
          <cell r="FI988">
            <v>0</v>
          </cell>
          <cell r="FJ988">
            <v>0</v>
          </cell>
          <cell r="FK988">
            <v>0</v>
          </cell>
          <cell r="FL988">
            <v>0</v>
          </cell>
          <cell r="FM988">
            <v>0</v>
          </cell>
          <cell r="FN988">
            <v>0</v>
          </cell>
          <cell r="FO988">
            <v>0</v>
          </cell>
          <cell r="FP988">
            <v>0</v>
          </cell>
          <cell r="FQ988">
            <v>0</v>
          </cell>
          <cell r="FR988">
            <v>0</v>
          </cell>
          <cell r="FS988">
            <v>0</v>
          </cell>
          <cell r="FT988">
            <v>0</v>
          </cell>
          <cell r="FU988">
            <v>0</v>
          </cell>
          <cell r="FV988">
            <v>0</v>
          </cell>
          <cell r="FW988">
            <v>0</v>
          </cell>
          <cell r="FX988">
            <v>0</v>
          </cell>
          <cell r="FY988">
            <v>0</v>
          </cell>
          <cell r="FZ988">
            <v>0</v>
          </cell>
          <cell r="GA988">
            <v>0</v>
          </cell>
          <cell r="GB988">
            <v>0</v>
          </cell>
          <cell r="GC988">
            <v>0</v>
          </cell>
          <cell r="GD988">
            <v>0</v>
          </cell>
          <cell r="GE988">
            <v>0</v>
          </cell>
          <cell r="GF988">
            <v>0</v>
          </cell>
          <cell r="GG988">
            <v>0</v>
          </cell>
          <cell r="GH988">
            <v>0</v>
          </cell>
          <cell r="GI988">
            <v>0</v>
          </cell>
          <cell r="GJ988">
            <v>0</v>
          </cell>
          <cell r="GK988">
            <v>0</v>
          </cell>
          <cell r="GL988">
            <v>0</v>
          </cell>
          <cell r="GM988">
            <v>0</v>
          </cell>
          <cell r="GN988">
            <v>0</v>
          </cell>
          <cell r="GO988">
            <v>0</v>
          </cell>
          <cell r="GP988">
            <v>0</v>
          </cell>
          <cell r="GQ988">
            <v>0</v>
          </cell>
          <cell r="GR988">
            <v>0</v>
          </cell>
          <cell r="GS988">
            <v>0</v>
          </cell>
          <cell r="GT988">
            <v>0</v>
          </cell>
          <cell r="GU988">
            <v>0</v>
          </cell>
          <cell r="GV988">
            <v>0</v>
          </cell>
          <cell r="GW988">
            <v>0</v>
          </cell>
          <cell r="GX988">
            <v>0</v>
          </cell>
          <cell r="GY988">
            <v>0</v>
          </cell>
          <cell r="GZ988">
            <v>0</v>
          </cell>
          <cell r="HA988">
            <v>0</v>
          </cell>
          <cell r="HB988">
            <v>0</v>
          </cell>
          <cell r="HC988">
            <v>0</v>
          </cell>
          <cell r="HD988">
            <v>0</v>
          </cell>
          <cell r="HE988">
            <v>0</v>
          </cell>
          <cell r="HF988">
            <v>0</v>
          </cell>
          <cell r="HG988">
            <v>0</v>
          </cell>
          <cell r="HH988">
            <v>0</v>
          </cell>
          <cell r="HI988">
            <v>0</v>
          </cell>
          <cell r="HJ988">
            <v>0</v>
          </cell>
          <cell r="HK988">
            <v>0</v>
          </cell>
          <cell r="HL988">
            <v>0</v>
          </cell>
          <cell r="HM988">
            <v>0</v>
          </cell>
          <cell r="HN988">
            <v>0</v>
          </cell>
          <cell r="HO988">
            <v>0</v>
          </cell>
          <cell r="HP988">
            <v>0</v>
          </cell>
          <cell r="HQ988">
            <v>0</v>
          </cell>
          <cell r="HR988">
            <v>0</v>
          </cell>
          <cell r="HS988">
            <v>0</v>
          </cell>
          <cell r="HT988">
            <v>0</v>
          </cell>
          <cell r="HU988">
            <v>0</v>
          </cell>
          <cell r="HV988">
            <v>0</v>
          </cell>
          <cell r="HW988">
            <v>0</v>
          </cell>
          <cell r="HX988">
            <v>0</v>
          </cell>
          <cell r="HY988">
            <v>0</v>
          </cell>
          <cell r="HZ988">
            <v>0</v>
          </cell>
          <cell r="IA988">
            <v>0</v>
          </cell>
          <cell r="IB988">
            <v>0</v>
          </cell>
          <cell r="IC988">
            <v>0</v>
          </cell>
          <cell r="ID988">
            <v>0</v>
          </cell>
          <cell r="IE988">
            <v>0</v>
          </cell>
          <cell r="IF988">
            <v>0</v>
          </cell>
          <cell r="IG988">
            <v>0</v>
          </cell>
          <cell r="IH988">
            <v>0</v>
          </cell>
          <cell r="II988">
            <v>0</v>
          </cell>
          <cell r="IJ988">
            <v>0</v>
          </cell>
          <cell r="IK988">
            <v>0</v>
          </cell>
          <cell r="IL988">
            <v>0</v>
          </cell>
          <cell r="IM988">
            <v>0</v>
          </cell>
          <cell r="IN988">
            <v>0</v>
          </cell>
          <cell r="IO988">
            <v>0</v>
          </cell>
          <cell r="IP988">
            <v>0</v>
          </cell>
          <cell r="IQ988">
            <v>0</v>
          </cell>
          <cell r="IR988">
            <v>0</v>
          </cell>
          <cell r="IS988">
            <v>0</v>
          </cell>
          <cell r="IT988">
            <v>0</v>
          </cell>
          <cell r="IU988">
            <v>0</v>
          </cell>
          <cell r="IV988">
            <v>0</v>
          </cell>
          <cell r="IW988">
            <v>0</v>
          </cell>
          <cell r="IX988">
            <v>0</v>
          </cell>
          <cell r="IY988">
            <v>0</v>
          </cell>
          <cell r="IZ988">
            <v>0</v>
          </cell>
          <cell r="JA988">
            <v>0</v>
          </cell>
          <cell r="JB988">
            <v>0</v>
          </cell>
          <cell r="JC988">
            <v>0</v>
          </cell>
          <cell r="JD988">
            <v>0</v>
          </cell>
          <cell r="JE988">
            <v>0</v>
          </cell>
          <cell r="JF988">
            <v>0</v>
          </cell>
          <cell r="JG988">
            <v>0</v>
          </cell>
          <cell r="JH988">
            <v>0</v>
          </cell>
          <cell r="JI988">
            <v>0</v>
          </cell>
          <cell r="JJ988">
            <v>0</v>
          </cell>
          <cell r="JK988">
            <v>0</v>
          </cell>
          <cell r="JL988">
            <v>0</v>
          </cell>
          <cell r="JM988">
            <v>0</v>
          </cell>
          <cell r="JN988">
            <v>0</v>
          </cell>
          <cell r="JO988">
            <v>0</v>
          </cell>
          <cell r="JP988">
            <v>0</v>
          </cell>
          <cell r="JQ988">
            <v>0</v>
          </cell>
        </row>
        <row r="989">
          <cell r="D989" t="str">
            <v>WD_.QF.WOR._.___.Orchard 2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  <cell r="EE989">
            <v>0</v>
          </cell>
          <cell r="EF989">
            <v>0</v>
          </cell>
          <cell r="EG989">
            <v>0</v>
          </cell>
          <cell r="EH989">
            <v>0</v>
          </cell>
          <cell r="EI989">
            <v>0</v>
          </cell>
          <cell r="EJ989">
            <v>0</v>
          </cell>
          <cell r="EK989">
            <v>0</v>
          </cell>
          <cell r="EL989">
            <v>0</v>
          </cell>
          <cell r="EM989">
            <v>0</v>
          </cell>
          <cell r="EN989">
            <v>0</v>
          </cell>
          <cell r="EO989">
            <v>0</v>
          </cell>
          <cell r="EP989">
            <v>0</v>
          </cell>
          <cell r="EQ989">
            <v>0</v>
          </cell>
          <cell r="ER989">
            <v>0</v>
          </cell>
          <cell r="ES989">
            <v>0</v>
          </cell>
          <cell r="ET989">
            <v>0</v>
          </cell>
          <cell r="EU989">
            <v>0</v>
          </cell>
          <cell r="EV989">
            <v>0</v>
          </cell>
          <cell r="EW989">
            <v>0</v>
          </cell>
          <cell r="EX989">
            <v>0</v>
          </cell>
          <cell r="EY989">
            <v>0</v>
          </cell>
          <cell r="EZ989">
            <v>0</v>
          </cell>
          <cell r="FA989">
            <v>0</v>
          </cell>
          <cell r="FB989">
            <v>0</v>
          </cell>
          <cell r="FC989">
            <v>0</v>
          </cell>
          <cell r="FD989">
            <v>0</v>
          </cell>
          <cell r="FE989">
            <v>0</v>
          </cell>
          <cell r="FF989">
            <v>0</v>
          </cell>
          <cell r="FG989">
            <v>0</v>
          </cell>
          <cell r="FH989">
            <v>0</v>
          </cell>
          <cell r="FI989">
            <v>0</v>
          </cell>
          <cell r="FJ989">
            <v>0</v>
          </cell>
          <cell r="FK989">
            <v>0</v>
          </cell>
          <cell r="FL989">
            <v>0</v>
          </cell>
          <cell r="FM989">
            <v>0</v>
          </cell>
          <cell r="FN989">
            <v>0</v>
          </cell>
          <cell r="FO989">
            <v>0</v>
          </cell>
          <cell r="FP989">
            <v>0</v>
          </cell>
          <cell r="FQ989">
            <v>0</v>
          </cell>
          <cell r="FR989">
            <v>0</v>
          </cell>
          <cell r="FS989">
            <v>0</v>
          </cell>
          <cell r="FT989">
            <v>0</v>
          </cell>
          <cell r="FU989">
            <v>0</v>
          </cell>
          <cell r="FV989">
            <v>0</v>
          </cell>
          <cell r="FW989">
            <v>0</v>
          </cell>
          <cell r="FX989">
            <v>0</v>
          </cell>
          <cell r="FY989">
            <v>0</v>
          </cell>
          <cell r="FZ989">
            <v>0</v>
          </cell>
          <cell r="GA989">
            <v>0</v>
          </cell>
          <cell r="GB989">
            <v>0</v>
          </cell>
          <cell r="GC989">
            <v>0</v>
          </cell>
          <cell r="GD989">
            <v>0</v>
          </cell>
          <cell r="GE989">
            <v>0</v>
          </cell>
          <cell r="GF989">
            <v>0</v>
          </cell>
          <cell r="GG989">
            <v>0</v>
          </cell>
          <cell r="GH989">
            <v>0</v>
          </cell>
          <cell r="GI989">
            <v>0</v>
          </cell>
          <cell r="GJ989">
            <v>0</v>
          </cell>
          <cell r="GK989">
            <v>0</v>
          </cell>
          <cell r="GL989">
            <v>0</v>
          </cell>
          <cell r="GM989">
            <v>0</v>
          </cell>
          <cell r="GN989">
            <v>0</v>
          </cell>
          <cell r="GO989">
            <v>0</v>
          </cell>
          <cell r="GP989">
            <v>0</v>
          </cell>
          <cell r="GQ989">
            <v>0</v>
          </cell>
          <cell r="GR989">
            <v>0</v>
          </cell>
          <cell r="GS989">
            <v>0</v>
          </cell>
          <cell r="GT989">
            <v>0</v>
          </cell>
          <cell r="GU989">
            <v>0</v>
          </cell>
          <cell r="GV989">
            <v>0</v>
          </cell>
          <cell r="GW989">
            <v>0</v>
          </cell>
          <cell r="GX989">
            <v>0</v>
          </cell>
          <cell r="GY989">
            <v>0</v>
          </cell>
          <cell r="GZ989">
            <v>0</v>
          </cell>
          <cell r="HA989">
            <v>0</v>
          </cell>
          <cell r="HB989">
            <v>0</v>
          </cell>
          <cell r="HC989">
            <v>0</v>
          </cell>
          <cell r="HD989">
            <v>0</v>
          </cell>
          <cell r="HE989">
            <v>0</v>
          </cell>
          <cell r="HF989">
            <v>0</v>
          </cell>
          <cell r="HG989">
            <v>0</v>
          </cell>
          <cell r="HH989">
            <v>0</v>
          </cell>
          <cell r="HI989">
            <v>0</v>
          </cell>
          <cell r="HJ989">
            <v>0</v>
          </cell>
          <cell r="HK989">
            <v>0</v>
          </cell>
          <cell r="HL989">
            <v>0</v>
          </cell>
          <cell r="HM989">
            <v>0</v>
          </cell>
          <cell r="HN989">
            <v>0</v>
          </cell>
          <cell r="HO989">
            <v>0</v>
          </cell>
          <cell r="HP989">
            <v>0</v>
          </cell>
          <cell r="HQ989">
            <v>0</v>
          </cell>
          <cell r="HR989">
            <v>0</v>
          </cell>
          <cell r="HS989">
            <v>0</v>
          </cell>
          <cell r="HT989">
            <v>0</v>
          </cell>
          <cell r="HU989">
            <v>0</v>
          </cell>
          <cell r="HV989">
            <v>0</v>
          </cell>
          <cell r="HW989">
            <v>0</v>
          </cell>
          <cell r="HX989">
            <v>0</v>
          </cell>
          <cell r="HY989">
            <v>0</v>
          </cell>
          <cell r="HZ989">
            <v>0</v>
          </cell>
          <cell r="IA989">
            <v>0</v>
          </cell>
          <cell r="IB989">
            <v>0</v>
          </cell>
          <cell r="IC989">
            <v>0</v>
          </cell>
          <cell r="ID989">
            <v>0</v>
          </cell>
          <cell r="IE989">
            <v>0</v>
          </cell>
          <cell r="IF989">
            <v>0</v>
          </cell>
          <cell r="IG989">
            <v>0</v>
          </cell>
          <cell r="IH989">
            <v>0</v>
          </cell>
          <cell r="II989">
            <v>0</v>
          </cell>
          <cell r="IJ989">
            <v>0</v>
          </cell>
          <cell r="IK989">
            <v>0</v>
          </cell>
          <cell r="IL989">
            <v>0</v>
          </cell>
          <cell r="IM989">
            <v>0</v>
          </cell>
          <cell r="IN989">
            <v>0</v>
          </cell>
          <cell r="IO989">
            <v>0</v>
          </cell>
          <cell r="IP989">
            <v>0</v>
          </cell>
          <cell r="IQ989">
            <v>0</v>
          </cell>
          <cell r="IR989">
            <v>0</v>
          </cell>
          <cell r="IS989">
            <v>0</v>
          </cell>
          <cell r="IT989">
            <v>0</v>
          </cell>
          <cell r="IU989">
            <v>0</v>
          </cell>
          <cell r="IV989">
            <v>0</v>
          </cell>
          <cell r="IW989">
            <v>0</v>
          </cell>
          <cell r="IX989">
            <v>0</v>
          </cell>
          <cell r="IY989">
            <v>0</v>
          </cell>
          <cell r="IZ989">
            <v>0</v>
          </cell>
          <cell r="JA989">
            <v>0</v>
          </cell>
          <cell r="JB989">
            <v>0</v>
          </cell>
          <cell r="JC989">
            <v>0</v>
          </cell>
          <cell r="JD989">
            <v>0</v>
          </cell>
          <cell r="JE989">
            <v>0</v>
          </cell>
          <cell r="JF989">
            <v>0</v>
          </cell>
          <cell r="JG989">
            <v>0</v>
          </cell>
          <cell r="JH989">
            <v>0</v>
          </cell>
          <cell r="JI989">
            <v>0</v>
          </cell>
          <cell r="JJ989">
            <v>0</v>
          </cell>
          <cell r="JK989">
            <v>0</v>
          </cell>
          <cell r="JL989">
            <v>0</v>
          </cell>
          <cell r="JM989">
            <v>0</v>
          </cell>
          <cell r="JN989">
            <v>0</v>
          </cell>
          <cell r="JO989">
            <v>0</v>
          </cell>
          <cell r="JP989">
            <v>0</v>
          </cell>
          <cell r="JQ989">
            <v>0</v>
          </cell>
        </row>
        <row r="990">
          <cell r="D990" t="str">
            <v>WD_.QF.WOR._.___.Orchard 3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  <cell r="EE990">
            <v>0</v>
          </cell>
          <cell r="EF990">
            <v>0</v>
          </cell>
          <cell r="EG990">
            <v>0</v>
          </cell>
          <cell r="EH990">
            <v>0</v>
          </cell>
          <cell r="EI990">
            <v>0</v>
          </cell>
          <cell r="EJ990">
            <v>0</v>
          </cell>
          <cell r="EK990">
            <v>0</v>
          </cell>
          <cell r="EL990">
            <v>0</v>
          </cell>
          <cell r="EM990">
            <v>0</v>
          </cell>
          <cell r="EN990">
            <v>0</v>
          </cell>
          <cell r="EO990">
            <v>0</v>
          </cell>
          <cell r="EP990">
            <v>0</v>
          </cell>
          <cell r="EQ990">
            <v>0</v>
          </cell>
          <cell r="ER990">
            <v>0</v>
          </cell>
          <cell r="ES990">
            <v>0</v>
          </cell>
          <cell r="ET990">
            <v>0</v>
          </cell>
          <cell r="EU990">
            <v>0</v>
          </cell>
          <cell r="EV990">
            <v>0</v>
          </cell>
          <cell r="EW990">
            <v>0</v>
          </cell>
          <cell r="EX990">
            <v>0</v>
          </cell>
          <cell r="EY990">
            <v>0</v>
          </cell>
          <cell r="EZ990">
            <v>0</v>
          </cell>
          <cell r="FA990">
            <v>0</v>
          </cell>
          <cell r="FB990">
            <v>0</v>
          </cell>
          <cell r="FC990">
            <v>0</v>
          </cell>
          <cell r="FD990">
            <v>0</v>
          </cell>
          <cell r="FE990">
            <v>0</v>
          </cell>
          <cell r="FF990">
            <v>0</v>
          </cell>
          <cell r="FG990">
            <v>0</v>
          </cell>
          <cell r="FH990">
            <v>0</v>
          </cell>
          <cell r="FI990">
            <v>0</v>
          </cell>
          <cell r="FJ990">
            <v>0</v>
          </cell>
          <cell r="FK990">
            <v>0</v>
          </cell>
          <cell r="FL990">
            <v>0</v>
          </cell>
          <cell r="FM990">
            <v>0</v>
          </cell>
          <cell r="FN990">
            <v>0</v>
          </cell>
          <cell r="FO990">
            <v>0</v>
          </cell>
          <cell r="FP990">
            <v>0</v>
          </cell>
          <cell r="FQ990">
            <v>0</v>
          </cell>
          <cell r="FR990">
            <v>0</v>
          </cell>
          <cell r="FS990">
            <v>0</v>
          </cell>
          <cell r="FT990">
            <v>0</v>
          </cell>
          <cell r="FU990">
            <v>0</v>
          </cell>
          <cell r="FV990">
            <v>0</v>
          </cell>
          <cell r="FW990">
            <v>0</v>
          </cell>
          <cell r="FX990">
            <v>0</v>
          </cell>
          <cell r="FY990">
            <v>0</v>
          </cell>
          <cell r="FZ990">
            <v>0</v>
          </cell>
          <cell r="GA990">
            <v>0</v>
          </cell>
          <cell r="GB990">
            <v>0</v>
          </cell>
          <cell r="GC990">
            <v>0</v>
          </cell>
          <cell r="GD990">
            <v>0</v>
          </cell>
          <cell r="GE990">
            <v>0</v>
          </cell>
          <cell r="GF990">
            <v>0</v>
          </cell>
          <cell r="GG990">
            <v>0</v>
          </cell>
          <cell r="GH990">
            <v>0</v>
          </cell>
          <cell r="GI990">
            <v>0</v>
          </cell>
          <cell r="GJ990">
            <v>0</v>
          </cell>
          <cell r="GK990">
            <v>0</v>
          </cell>
          <cell r="GL990">
            <v>0</v>
          </cell>
          <cell r="GM990">
            <v>0</v>
          </cell>
          <cell r="GN990">
            <v>0</v>
          </cell>
          <cell r="GO990">
            <v>0</v>
          </cell>
          <cell r="GP990">
            <v>0</v>
          </cell>
          <cell r="GQ990">
            <v>0</v>
          </cell>
          <cell r="GR990">
            <v>0</v>
          </cell>
          <cell r="GS990">
            <v>0</v>
          </cell>
          <cell r="GT990">
            <v>0</v>
          </cell>
          <cell r="GU990">
            <v>0</v>
          </cell>
          <cell r="GV990">
            <v>0</v>
          </cell>
          <cell r="GW990">
            <v>0</v>
          </cell>
          <cell r="GX990">
            <v>0</v>
          </cell>
          <cell r="GY990">
            <v>0</v>
          </cell>
          <cell r="GZ990">
            <v>0</v>
          </cell>
          <cell r="HA990">
            <v>0</v>
          </cell>
          <cell r="HB990">
            <v>0</v>
          </cell>
          <cell r="HC990">
            <v>0</v>
          </cell>
          <cell r="HD990">
            <v>0</v>
          </cell>
          <cell r="HE990">
            <v>0</v>
          </cell>
          <cell r="HF990">
            <v>0</v>
          </cell>
          <cell r="HG990">
            <v>0</v>
          </cell>
          <cell r="HH990">
            <v>0</v>
          </cell>
          <cell r="HI990">
            <v>0</v>
          </cell>
          <cell r="HJ990">
            <v>0</v>
          </cell>
          <cell r="HK990">
            <v>0</v>
          </cell>
          <cell r="HL990">
            <v>0</v>
          </cell>
          <cell r="HM990">
            <v>0</v>
          </cell>
          <cell r="HN990">
            <v>0</v>
          </cell>
          <cell r="HO990">
            <v>0</v>
          </cell>
          <cell r="HP990">
            <v>0</v>
          </cell>
          <cell r="HQ990">
            <v>0</v>
          </cell>
          <cell r="HR990">
            <v>0</v>
          </cell>
          <cell r="HS990">
            <v>0</v>
          </cell>
          <cell r="HT990">
            <v>0</v>
          </cell>
          <cell r="HU990">
            <v>0</v>
          </cell>
          <cell r="HV990">
            <v>0</v>
          </cell>
          <cell r="HW990">
            <v>0</v>
          </cell>
          <cell r="HX990">
            <v>0</v>
          </cell>
          <cell r="HY990">
            <v>0</v>
          </cell>
          <cell r="HZ990">
            <v>0</v>
          </cell>
          <cell r="IA990">
            <v>0</v>
          </cell>
          <cell r="IB990">
            <v>0</v>
          </cell>
          <cell r="IC990">
            <v>0</v>
          </cell>
          <cell r="ID990">
            <v>0</v>
          </cell>
          <cell r="IE990">
            <v>0</v>
          </cell>
          <cell r="IF990">
            <v>0</v>
          </cell>
          <cell r="IG990">
            <v>0</v>
          </cell>
          <cell r="IH990">
            <v>0</v>
          </cell>
          <cell r="II990">
            <v>0</v>
          </cell>
          <cell r="IJ990">
            <v>0</v>
          </cell>
          <cell r="IK990">
            <v>0</v>
          </cell>
          <cell r="IL990">
            <v>0</v>
          </cell>
          <cell r="IM990">
            <v>0</v>
          </cell>
          <cell r="IN990">
            <v>0</v>
          </cell>
          <cell r="IO990">
            <v>0</v>
          </cell>
          <cell r="IP990">
            <v>0</v>
          </cell>
          <cell r="IQ990">
            <v>0</v>
          </cell>
          <cell r="IR990">
            <v>0</v>
          </cell>
          <cell r="IS990">
            <v>0</v>
          </cell>
          <cell r="IT990">
            <v>0</v>
          </cell>
          <cell r="IU990">
            <v>0</v>
          </cell>
          <cell r="IV990">
            <v>0</v>
          </cell>
          <cell r="IW990">
            <v>0</v>
          </cell>
          <cell r="IX990">
            <v>0</v>
          </cell>
          <cell r="IY990">
            <v>0</v>
          </cell>
          <cell r="IZ990">
            <v>0</v>
          </cell>
          <cell r="JA990">
            <v>0</v>
          </cell>
          <cell r="JB990">
            <v>0</v>
          </cell>
          <cell r="JC990">
            <v>0</v>
          </cell>
          <cell r="JD990">
            <v>0</v>
          </cell>
          <cell r="JE990">
            <v>0</v>
          </cell>
          <cell r="JF990">
            <v>0</v>
          </cell>
          <cell r="JG990">
            <v>0</v>
          </cell>
          <cell r="JH990">
            <v>0</v>
          </cell>
          <cell r="JI990">
            <v>0</v>
          </cell>
          <cell r="JJ990">
            <v>0</v>
          </cell>
          <cell r="JK990">
            <v>0</v>
          </cell>
          <cell r="JL990">
            <v>0</v>
          </cell>
          <cell r="JM990">
            <v>0</v>
          </cell>
          <cell r="JN990">
            <v>0</v>
          </cell>
          <cell r="JO990">
            <v>0</v>
          </cell>
          <cell r="JP990">
            <v>0</v>
          </cell>
          <cell r="JQ990">
            <v>0</v>
          </cell>
        </row>
        <row r="991">
          <cell r="D991" t="str">
            <v>WD_.QF.WOR._.___.Orchard 4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  <cell r="EE991">
            <v>0</v>
          </cell>
          <cell r="EF991">
            <v>0</v>
          </cell>
          <cell r="EG991">
            <v>0</v>
          </cell>
          <cell r="EH991">
            <v>0</v>
          </cell>
          <cell r="EI991">
            <v>0</v>
          </cell>
          <cell r="EJ991">
            <v>0</v>
          </cell>
          <cell r="EK991">
            <v>0</v>
          </cell>
          <cell r="EL991">
            <v>0</v>
          </cell>
          <cell r="EM991">
            <v>0</v>
          </cell>
          <cell r="EN991">
            <v>0</v>
          </cell>
          <cell r="EO991">
            <v>0</v>
          </cell>
          <cell r="EP991">
            <v>0</v>
          </cell>
          <cell r="EQ991">
            <v>0</v>
          </cell>
          <cell r="ER991">
            <v>0</v>
          </cell>
          <cell r="ES991">
            <v>0</v>
          </cell>
          <cell r="ET991">
            <v>0</v>
          </cell>
          <cell r="EU991">
            <v>0</v>
          </cell>
          <cell r="EV991">
            <v>0</v>
          </cell>
          <cell r="EW991">
            <v>0</v>
          </cell>
          <cell r="EX991">
            <v>0</v>
          </cell>
          <cell r="EY991">
            <v>0</v>
          </cell>
          <cell r="EZ991">
            <v>0</v>
          </cell>
          <cell r="FA991">
            <v>0</v>
          </cell>
          <cell r="FB991">
            <v>0</v>
          </cell>
          <cell r="FC991">
            <v>0</v>
          </cell>
          <cell r="FD991">
            <v>0</v>
          </cell>
          <cell r="FE991">
            <v>0</v>
          </cell>
          <cell r="FF991">
            <v>0</v>
          </cell>
          <cell r="FG991">
            <v>0</v>
          </cell>
          <cell r="FH991">
            <v>0</v>
          </cell>
          <cell r="FI991">
            <v>0</v>
          </cell>
          <cell r="FJ991">
            <v>0</v>
          </cell>
          <cell r="FK991">
            <v>0</v>
          </cell>
          <cell r="FL991">
            <v>0</v>
          </cell>
          <cell r="FM991">
            <v>0</v>
          </cell>
          <cell r="FN991">
            <v>0</v>
          </cell>
          <cell r="FO991">
            <v>0</v>
          </cell>
          <cell r="FP991">
            <v>0</v>
          </cell>
          <cell r="FQ991">
            <v>0</v>
          </cell>
          <cell r="FR991">
            <v>0</v>
          </cell>
          <cell r="FS991">
            <v>0</v>
          </cell>
          <cell r="FT991">
            <v>0</v>
          </cell>
          <cell r="FU991">
            <v>0</v>
          </cell>
          <cell r="FV991">
            <v>0</v>
          </cell>
          <cell r="FW991">
            <v>0</v>
          </cell>
          <cell r="FX991">
            <v>0</v>
          </cell>
          <cell r="FY991">
            <v>0</v>
          </cell>
          <cell r="FZ991">
            <v>0</v>
          </cell>
          <cell r="GA991">
            <v>0</v>
          </cell>
          <cell r="GB991">
            <v>0</v>
          </cell>
          <cell r="GC991">
            <v>0</v>
          </cell>
          <cell r="GD991">
            <v>0</v>
          </cell>
          <cell r="GE991">
            <v>0</v>
          </cell>
          <cell r="GF991">
            <v>0</v>
          </cell>
          <cell r="GG991">
            <v>0</v>
          </cell>
          <cell r="GH991">
            <v>0</v>
          </cell>
          <cell r="GI991">
            <v>0</v>
          </cell>
          <cell r="GJ991">
            <v>0</v>
          </cell>
          <cell r="GK991">
            <v>0</v>
          </cell>
          <cell r="GL991">
            <v>0</v>
          </cell>
          <cell r="GM991">
            <v>0</v>
          </cell>
          <cell r="GN991">
            <v>0</v>
          </cell>
          <cell r="GO991">
            <v>0</v>
          </cell>
          <cell r="GP991">
            <v>0</v>
          </cell>
          <cell r="GQ991">
            <v>0</v>
          </cell>
          <cell r="GR991">
            <v>0</v>
          </cell>
          <cell r="GS991">
            <v>0</v>
          </cell>
          <cell r="GT991">
            <v>0</v>
          </cell>
          <cell r="GU991">
            <v>0</v>
          </cell>
          <cell r="GV991">
            <v>0</v>
          </cell>
          <cell r="GW991">
            <v>0</v>
          </cell>
          <cell r="GX991">
            <v>0</v>
          </cell>
          <cell r="GY991">
            <v>0</v>
          </cell>
          <cell r="GZ991">
            <v>0</v>
          </cell>
          <cell r="HA991">
            <v>0</v>
          </cell>
          <cell r="HB991">
            <v>0</v>
          </cell>
          <cell r="HC991">
            <v>0</v>
          </cell>
          <cell r="HD991">
            <v>0</v>
          </cell>
          <cell r="HE991">
            <v>0</v>
          </cell>
          <cell r="HF991">
            <v>0</v>
          </cell>
          <cell r="HG991">
            <v>0</v>
          </cell>
          <cell r="HH991">
            <v>0</v>
          </cell>
          <cell r="HI991">
            <v>0</v>
          </cell>
          <cell r="HJ991">
            <v>0</v>
          </cell>
          <cell r="HK991">
            <v>0</v>
          </cell>
          <cell r="HL991">
            <v>0</v>
          </cell>
          <cell r="HM991">
            <v>0</v>
          </cell>
          <cell r="HN991">
            <v>0</v>
          </cell>
          <cell r="HO991">
            <v>0</v>
          </cell>
          <cell r="HP991">
            <v>0</v>
          </cell>
          <cell r="HQ991">
            <v>0</v>
          </cell>
          <cell r="HR991">
            <v>0</v>
          </cell>
          <cell r="HS991">
            <v>0</v>
          </cell>
          <cell r="HT991">
            <v>0</v>
          </cell>
          <cell r="HU991">
            <v>0</v>
          </cell>
          <cell r="HV991">
            <v>0</v>
          </cell>
          <cell r="HW991">
            <v>0</v>
          </cell>
          <cell r="HX991">
            <v>0</v>
          </cell>
          <cell r="HY991">
            <v>0</v>
          </cell>
          <cell r="HZ991">
            <v>0</v>
          </cell>
          <cell r="IA991">
            <v>0</v>
          </cell>
          <cell r="IB991">
            <v>0</v>
          </cell>
          <cell r="IC991">
            <v>0</v>
          </cell>
          <cell r="ID991">
            <v>0</v>
          </cell>
          <cell r="IE991">
            <v>0</v>
          </cell>
          <cell r="IF991">
            <v>0</v>
          </cell>
          <cell r="IG991">
            <v>0</v>
          </cell>
          <cell r="IH991">
            <v>0</v>
          </cell>
          <cell r="II991">
            <v>0</v>
          </cell>
          <cell r="IJ991">
            <v>0</v>
          </cell>
          <cell r="IK991">
            <v>0</v>
          </cell>
          <cell r="IL991">
            <v>0</v>
          </cell>
          <cell r="IM991">
            <v>0</v>
          </cell>
          <cell r="IN991">
            <v>0</v>
          </cell>
          <cell r="IO991">
            <v>0</v>
          </cell>
          <cell r="IP991">
            <v>0</v>
          </cell>
          <cell r="IQ991">
            <v>0</v>
          </cell>
          <cell r="IR991">
            <v>0</v>
          </cell>
          <cell r="IS991">
            <v>0</v>
          </cell>
          <cell r="IT991">
            <v>0</v>
          </cell>
          <cell r="IU991">
            <v>0</v>
          </cell>
          <cell r="IV991">
            <v>0</v>
          </cell>
          <cell r="IW991">
            <v>0</v>
          </cell>
          <cell r="IX991">
            <v>0</v>
          </cell>
          <cell r="IY991">
            <v>0</v>
          </cell>
          <cell r="IZ991">
            <v>0</v>
          </cell>
          <cell r="JA991">
            <v>0</v>
          </cell>
          <cell r="JB991">
            <v>0</v>
          </cell>
          <cell r="JC991">
            <v>0</v>
          </cell>
          <cell r="JD991">
            <v>0</v>
          </cell>
          <cell r="JE991">
            <v>0</v>
          </cell>
          <cell r="JF991">
            <v>0</v>
          </cell>
          <cell r="JG991">
            <v>0</v>
          </cell>
          <cell r="JH991">
            <v>0</v>
          </cell>
          <cell r="JI991">
            <v>0</v>
          </cell>
          <cell r="JJ991">
            <v>0</v>
          </cell>
          <cell r="JK991">
            <v>0</v>
          </cell>
          <cell r="JL991">
            <v>0</v>
          </cell>
          <cell r="JM991">
            <v>0</v>
          </cell>
          <cell r="JN991">
            <v>0</v>
          </cell>
          <cell r="JO991">
            <v>0</v>
          </cell>
          <cell r="JP991">
            <v>0</v>
          </cell>
          <cell r="JQ991">
            <v>0</v>
          </cell>
        </row>
        <row r="992">
          <cell r="D992" t="str">
            <v>WD_.QF.WOR._.___.Oregon Trail ORWF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  <cell r="EE992">
            <v>0</v>
          </cell>
          <cell r="EF992">
            <v>0</v>
          </cell>
          <cell r="EG992">
            <v>0</v>
          </cell>
          <cell r="EH992">
            <v>0</v>
          </cell>
          <cell r="EI992">
            <v>0</v>
          </cell>
          <cell r="EJ992">
            <v>0</v>
          </cell>
          <cell r="EK992">
            <v>0</v>
          </cell>
          <cell r="EL992">
            <v>0</v>
          </cell>
          <cell r="EM992">
            <v>0</v>
          </cell>
          <cell r="EN992">
            <v>0</v>
          </cell>
          <cell r="EO992">
            <v>0</v>
          </cell>
          <cell r="EP992">
            <v>0</v>
          </cell>
          <cell r="EQ992">
            <v>0</v>
          </cell>
          <cell r="ER992">
            <v>0</v>
          </cell>
          <cell r="ES992">
            <v>0</v>
          </cell>
          <cell r="ET992">
            <v>0</v>
          </cell>
          <cell r="EU992">
            <v>0</v>
          </cell>
          <cell r="EV992">
            <v>0</v>
          </cell>
          <cell r="EW992">
            <v>0</v>
          </cell>
          <cell r="EX992">
            <v>0</v>
          </cell>
          <cell r="EY992">
            <v>0</v>
          </cell>
          <cell r="EZ992">
            <v>0</v>
          </cell>
          <cell r="FA992">
            <v>0</v>
          </cell>
          <cell r="FB992">
            <v>0</v>
          </cell>
          <cell r="FC992">
            <v>0</v>
          </cell>
          <cell r="FD992">
            <v>0</v>
          </cell>
          <cell r="FE992">
            <v>0</v>
          </cell>
          <cell r="FF992">
            <v>0</v>
          </cell>
          <cell r="FG992">
            <v>0</v>
          </cell>
          <cell r="FH992">
            <v>0</v>
          </cell>
          <cell r="FI992">
            <v>0</v>
          </cell>
          <cell r="FJ992">
            <v>0</v>
          </cell>
          <cell r="FK992">
            <v>0</v>
          </cell>
          <cell r="FL992">
            <v>0</v>
          </cell>
          <cell r="FM992">
            <v>0</v>
          </cell>
          <cell r="FN992">
            <v>0</v>
          </cell>
          <cell r="FO992">
            <v>0</v>
          </cell>
          <cell r="FP992">
            <v>0</v>
          </cell>
          <cell r="FQ992">
            <v>0</v>
          </cell>
          <cell r="FR992">
            <v>0</v>
          </cell>
          <cell r="FS992">
            <v>0</v>
          </cell>
          <cell r="FT992">
            <v>0</v>
          </cell>
          <cell r="FU992">
            <v>0</v>
          </cell>
          <cell r="FV992">
            <v>0</v>
          </cell>
          <cell r="FW992">
            <v>0</v>
          </cell>
          <cell r="FX992">
            <v>0</v>
          </cell>
          <cell r="FY992">
            <v>0</v>
          </cell>
          <cell r="FZ992">
            <v>0</v>
          </cell>
          <cell r="GA992">
            <v>0</v>
          </cell>
          <cell r="GB992">
            <v>0</v>
          </cell>
          <cell r="GC992">
            <v>0</v>
          </cell>
          <cell r="GD992">
            <v>0</v>
          </cell>
          <cell r="GE992">
            <v>0</v>
          </cell>
          <cell r="GF992">
            <v>0</v>
          </cell>
          <cell r="GG992">
            <v>0</v>
          </cell>
          <cell r="GH992">
            <v>0</v>
          </cell>
          <cell r="GI992">
            <v>0</v>
          </cell>
          <cell r="GJ992">
            <v>0</v>
          </cell>
          <cell r="GK992">
            <v>0</v>
          </cell>
          <cell r="GL992">
            <v>0</v>
          </cell>
          <cell r="GM992">
            <v>0</v>
          </cell>
          <cell r="GN992">
            <v>0</v>
          </cell>
          <cell r="GO992">
            <v>0</v>
          </cell>
          <cell r="GP992">
            <v>0</v>
          </cell>
          <cell r="GQ992">
            <v>0</v>
          </cell>
          <cell r="GR992">
            <v>0</v>
          </cell>
          <cell r="GS992">
            <v>0</v>
          </cell>
          <cell r="GT992">
            <v>0</v>
          </cell>
          <cell r="GU992">
            <v>0</v>
          </cell>
          <cell r="GV992">
            <v>0</v>
          </cell>
          <cell r="GW992">
            <v>0</v>
          </cell>
          <cell r="GX992">
            <v>0</v>
          </cell>
          <cell r="GY992">
            <v>0</v>
          </cell>
          <cell r="GZ992">
            <v>0</v>
          </cell>
          <cell r="HA992">
            <v>0</v>
          </cell>
          <cell r="HB992">
            <v>0</v>
          </cell>
          <cell r="HC992">
            <v>0</v>
          </cell>
          <cell r="HD992">
            <v>0</v>
          </cell>
          <cell r="HE992">
            <v>0</v>
          </cell>
          <cell r="HF992">
            <v>0</v>
          </cell>
          <cell r="HG992">
            <v>0</v>
          </cell>
          <cell r="HH992">
            <v>0</v>
          </cell>
          <cell r="HI992">
            <v>0</v>
          </cell>
          <cell r="HJ992">
            <v>0</v>
          </cell>
          <cell r="HK992">
            <v>0</v>
          </cell>
          <cell r="HL992">
            <v>0</v>
          </cell>
          <cell r="HM992">
            <v>0</v>
          </cell>
          <cell r="HN992">
            <v>0</v>
          </cell>
          <cell r="HO992">
            <v>0</v>
          </cell>
          <cell r="HP992">
            <v>0</v>
          </cell>
          <cell r="HQ992">
            <v>0</v>
          </cell>
          <cell r="HR992">
            <v>0</v>
          </cell>
          <cell r="HS992">
            <v>0</v>
          </cell>
          <cell r="HT992">
            <v>0</v>
          </cell>
          <cell r="HU992">
            <v>0</v>
          </cell>
          <cell r="HV992">
            <v>0</v>
          </cell>
          <cell r="HW992">
            <v>0</v>
          </cell>
          <cell r="HX992">
            <v>0</v>
          </cell>
          <cell r="HY992">
            <v>0</v>
          </cell>
          <cell r="HZ992">
            <v>0</v>
          </cell>
          <cell r="IA992">
            <v>0</v>
          </cell>
          <cell r="IB992">
            <v>0</v>
          </cell>
          <cell r="IC992">
            <v>0</v>
          </cell>
          <cell r="ID992">
            <v>0</v>
          </cell>
          <cell r="IE992">
            <v>0</v>
          </cell>
          <cell r="IF992">
            <v>0</v>
          </cell>
          <cell r="IG992">
            <v>0</v>
          </cell>
          <cell r="IH992">
            <v>0</v>
          </cell>
          <cell r="II992">
            <v>0</v>
          </cell>
          <cell r="IJ992">
            <v>0</v>
          </cell>
          <cell r="IK992">
            <v>0</v>
          </cell>
          <cell r="IL992">
            <v>0</v>
          </cell>
          <cell r="IM992">
            <v>0</v>
          </cell>
          <cell r="IN992">
            <v>0</v>
          </cell>
          <cell r="IO992">
            <v>0</v>
          </cell>
          <cell r="IP992">
            <v>0</v>
          </cell>
          <cell r="IQ992">
            <v>0</v>
          </cell>
          <cell r="IR992">
            <v>0</v>
          </cell>
          <cell r="IS992">
            <v>0</v>
          </cell>
          <cell r="IT992">
            <v>0</v>
          </cell>
          <cell r="IU992">
            <v>0</v>
          </cell>
          <cell r="IV992">
            <v>0</v>
          </cell>
          <cell r="IW992">
            <v>0</v>
          </cell>
          <cell r="IX992">
            <v>0</v>
          </cell>
          <cell r="IY992">
            <v>0</v>
          </cell>
          <cell r="IZ992">
            <v>0</v>
          </cell>
          <cell r="JA992">
            <v>0</v>
          </cell>
          <cell r="JB992">
            <v>0</v>
          </cell>
          <cell r="JC992">
            <v>0</v>
          </cell>
          <cell r="JD992">
            <v>0</v>
          </cell>
          <cell r="JE992">
            <v>0</v>
          </cell>
          <cell r="JF992">
            <v>0</v>
          </cell>
          <cell r="JG992">
            <v>0</v>
          </cell>
          <cell r="JH992">
            <v>0</v>
          </cell>
          <cell r="JI992">
            <v>0</v>
          </cell>
          <cell r="JJ992">
            <v>0</v>
          </cell>
          <cell r="JK992">
            <v>0</v>
          </cell>
          <cell r="JL992">
            <v>0</v>
          </cell>
          <cell r="JM992">
            <v>0</v>
          </cell>
          <cell r="JN992">
            <v>0</v>
          </cell>
          <cell r="JO992">
            <v>0</v>
          </cell>
          <cell r="JP992">
            <v>0</v>
          </cell>
          <cell r="JQ992">
            <v>0</v>
          </cell>
        </row>
        <row r="993">
          <cell r="D993" t="str">
            <v>WD_.QF.WOR._.___.Pacific Canyon ORWF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  <cell r="EE993">
            <v>0</v>
          </cell>
          <cell r="EF993">
            <v>0</v>
          </cell>
          <cell r="EG993">
            <v>0</v>
          </cell>
          <cell r="EH993">
            <v>0</v>
          </cell>
          <cell r="EI993">
            <v>0</v>
          </cell>
          <cell r="EJ993">
            <v>0</v>
          </cell>
          <cell r="EK993">
            <v>0</v>
          </cell>
          <cell r="EL993">
            <v>0</v>
          </cell>
          <cell r="EM993">
            <v>0</v>
          </cell>
          <cell r="EN993">
            <v>0</v>
          </cell>
          <cell r="EO993">
            <v>0</v>
          </cell>
          <cell r="EP993">
            <v>0</v>
          </cell>
          <cell r="EQ993">
            <v>0</v>
          </cell>
          <cell r="ER993">
            <v>0</v>
          </cell>
          <cell r="ES993">
            <v>0</v>
          </cell>
          <cell r="ET993">
            <v>0</v>
          </cell>
          <cell r="EU993">
            <v>0</v>
          </cell>
          <cell r="EV993">
            <v>0</v>
          </cell>
          <cell r="EW993">
            <v>0</v>
          </cell>
          <cell r="EX993">
            <v>0</v>
          </cell>
          <cell r="EY993">
            <v>0</v>
          </cell>
          <cell r="EZ993">
            <v>0</v>
          </cell>
          <cell r="FA993">
            <v>0</v>
          </cell>
          <cell r="FB993">
            <v>0</v>
          </cell>
          <cell r="FC993">
            <v>0</v>
          </cell>
          <cell r="FD993">
            <v>0</v>
          </cell>
          <cell r="FE993">
            <v>0</v>
          </cell>
          <cell r="FF993">
            <v>0</v>
          </cell>
          <cell r="FG993">
            <v>0</v>
          </cell>
          <cell r="FH993">
            <v>0</v>
          </cell>
          <cell r="FI993">
            <v>0</v>
          </cell>
          <cell r="FJ993">
            <v>0</v>
          </cell>
          <cell r="FK993">
            <v>0</v>
          </cell>
          <cell r="FL993">
            <v>0</v>
          </cell>
          <cell r="FM993">
            <v>0</v>
          </cell>
          <cell r="FN993">
            <v>0</v>
          </cell>
          <cell r="FO993">
            <v>0</v>
          </cell>
          <cell r="FP993">
            <v>0</v>
          </cell>
          <cell r="FQ993">
            <v>0</v>
          </cell>
          <cell r="FR993">
            <v>0</v>
          </cell>
          <cell r="FS993">
            <v>0</v>
          </cell>
          <cell r="FT993">
            <v>0</v>
          </cell>
          <cell r="FU993">
            <v>0</v>
          </cell>
          <cell r="FV993">
            <v>0</v>
          </cell>
          <cell r="FW993">
            <v>0</v>
          </cell>
          <cell r="FX993">
            <v>0</v>
          </cell>
          <cell r="FY993">
            <v>0</v>
          </cell>
          <cell r="FZ993">
            <v>0</v>
          </cell>
          <cell r="GA993">
            <v>0</v>
          </cell>
          <cell r="GB993">
            <v>0</v>
          </cell>
          <cell r="GC993">
            <v>0</v>
          </cell>
          <cell r="GD993">
            <v>0</v>
          </cell>
          <cell r="GE993">
            <v>0</v>
          </cell>
          <cell r="GF993">
            <v>0</v>
          </cell>
          <cell r="GG993">
            <v>0</v>
          </cell>
          <cell r="GH993">
            <v>0</v>
          </cell>
          <cell r="GI993">
            <v>0</v>
          </cell>
          <cell r="GJ993">
            <v>0</v>
          </cell>
          <cell r="GK993">
            <v>0</v>
          </cell>
          <cell r="GL993">
            <v>0</v>
          </cell>
          <cell r="GM993">
            <v>0</v>
          </cell>
          <cell r="GN993">
            <v>0</v>
          </cell>
          <cell r="GO993">
            <v>0</v>
          </cell>
          <cell r="GP993">
            <v>0</v>
          </cell>
          <cell r="GQ993">
            <v>0</v>
          </cell>
          <cell r="GR993">
            <v>0</v>
          </cell>
          <cell r="GS993">
            <v>0</v>
          </cell>
          <cell r="GT993">
            <v>0</v>
          </cell>
          <cell r="GU993">
            <v>0</v>
          </cell>
          <cell r="GV993">
            <v>0</v>
          </cell>
          <cell r="GW993">
            <v>0</v>
          </cell>
          <cell r="GX993">
            <v>0</v>
          </cell>
          <cell r="GY993">
            <v>0</v>
          </cell>
          <cell r="GZ993">
            <v>0</v>
          </cell>
          <cell r="HA993">
            <v>0</v>
          </cell>
          <cell r="HB993">
            <v>0</v>
          </cell>
          <cell r="HC993">
            <v>0</v>
          </cell>
          <cell r="HD993">
            <v>0</v>
          </cell>
          <cell r="HE993">
            <v>0</v>
          </cell>
          <cell r="HF993">
            <v>0</v>
          </cell>
          <cell r="HG993">
            <v>0</v>
          </cell>
          <cell r="HH993">
            <v>0</v>
          </cell>
          <cell r="HI993">
            <v>0</v>
          </cell>
          <cell r="HJ993">
            <v>0</v>
          </cell>
          <cell r="HK993">
            <v>0</v>
          </cell>
          <cell r="HL993">
            <v>0</v>
          </cell>
          <cell r="HM993">
            <v>0</v>
          </cell>
          <cell r="HN993">
            <v>0</v>
          </cell>
          <cell r="HO993">
            <v>0</v>
          </cell>
          <cell r="HP993">
            <v>0</v>
          </cell>
          <cell r="HQ993">
            <v>0</v>
          </cell>
          <cell r="HR993">
            <v>0</v>
          </cell>
          <cell r="HS993">
            <v>0</v>
          </cell>
          <cell r="HT993">
            <v>0</v>
          </cell>
          <cell r="HU993">
            <v>0</v>
          </cell>
          <cell r="HV993">
            <v>0</v>
          </cell>
          <cell r="HW993">
            <v>0</v>
          </cell>
          <cell r="HX993">
            <v>0</v>
          </cell>
          <cell r="HY993">
            <v>0</v>
          </cell>
          <cell r="HZ993">
            <v>0</v>
          </cell>
          <cell r="IA993">
            <v>0</v>
          </cell>
          <cell r="IB993">
            <v>0</v>
          </cell>
          <cell r="IC993">
            <v>0</v>
          </cell>
          <cell r="ID993">
            <v>0</v>
          </cell>
          <cell r="IE993">
            <v>0</v>
          </cell>
          <cell r="IF993">
            <v>0</v>
          </cell>
          <cell r="IG993">
            <v>0</v>
          </cell>
          <cell r="IH993">
            <v>0</v>
          </cell>
          <cell r="II993">
            <v>0</v>
          </cell>
          <cell r="IJ993">
            <v>0</v>
          </cell>
          <cell r="IK993">
            <v>0</v>
          </cell>
          <cell r="IL993">
            <v>0</v>
          </cell>
          <cell r="IM993">
            <v>0</v>
          </cell>
          <cell r="IN993">
            <v>0</v>
          </cell>
          <cell r="IO993">
            <v>0</v>
          </cell>
          <cell r="IP993">
            <v>0</v>
          </cell>
          <cell r="IQ993">
            <v>0</v>
          </cell>
          <cell r="IR993">
            <v>0</v>
          </cell>
          <cell r="IS993">
            <v>0</v>
          </cell>
          <cell r="IT993">
            <v>0</v>
          </cell>
          <cell r="IU993">
            <v>0</v>
          </cell>
          <cell r="IV993">
            <v>0</v>
          </cell>
          <cell r="IW993">
            <v>0</v>
          </cell>
          <cell r="IX993">
            <v>0</v>
          </cell>
          <cell r="IY993">
            <v>0</v>
          </cell>
          <cell r="IZ993">
            <v>0</v>
          </cell>
          <cell r="JA993">
            <v>0</v>
          </cell>
          <cell r="JB993">
            <v>0</v>
          </cell>
          <cell r="JC993">
            <v>0</v>
          </cell>
          <cell r="JD993">
            <v>0</v>
          </cell>
          <cell r="JE993">
            <v>0</v>
          </cell>
          <cell r="JF993">
            <v>0</v>
          </cell>
          <cell r="JG993">
            <v>0</v>
          </cell>
          <cell r="JH993">
            <v>0</v>
          </cell>
          <cell r="JI993">
            <v>0</v>
          </cell>
          <cell r="JJ993">
            <v>0</v>
          </cell>
          <cell r="JK993">
            <v>0</v>
          </cell>
          <cell r="JL993">
            <v>0</v>
          </cell>
          <cell r="JM993">
            <v>0</v>
          </cell>
          <cell r="JN993">
            <v>0</v>
          </cell>
          <cell r="JO993">
            <v>0</v>
          </cell>
          <cell r="JP993">
            <v>0</v>
          </cell>
          <cell r="JQ993">
            <v>0</v>
          </cell>
        </row>
        <row r="994">
          <cell r="D994" t="str">
            <v>WD_.QF.WOR._.___.Sand Ranch ORWF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  <cell r="EE994">
            <v>0</v>
          </cell>
          <cell r="EF994">
            <v>0</v>
          </cell>
          <cell r="EG994">
            <v>0</v>
          </cell>
          <cell r="EH994">
            <v>0</v>
          </cell>
          <cell r="EI994">
            <v>0</v>
          </cell>
          <cell r="EJ994">
            <v>0</v>
          </cell>
          <cell r="EK994">
            <v>0</v>
          </cell>
          <cell r="EL994">
            <v>0</v>
          </cell>
          <cell r="EM994">
            <v>0</v>
          </cell>
          <cell r="EN994">
            <v>0</v>
          </cell>
          <cell r="EO994">
            <v>0</v>
          </cell>
          <cell r="EP994">
            <v>0</v>
          </cell>
          <cell r="EQ994">
            <v>0</v>
          </cell>
          <cell r="ER994">
            <v>0</v>
          </cell>
          <cell r="ES994">
            <v>0</v>
          </cell>
          <cell r="ET994">
            <v>0</v>
          </cell>
          <cell r="EU994">
            <v>0</v>
          </cell>
          <cell r="EV994">
            <v>0</v>
          </cell>
          <cell r="EW994">
            <v>0</v>
          </cell>
          <cell r="EX994">
            <v>0</v>
          </cell>
          <cell r="EY994">
            <v>0</v>
          </cell>
          <cell r="EZ994">
            <v>0</v>
          </cell>
          <cell r="FA994">
            <v>0</v>
          </cell>
          <cell r="FB994">
            <v>0</v>
          </cell>
          <cell r="FC994">
            <v>0</v>
          </cell>
          <cell r="FD994">
            <v>0</v>
          </cell>
          <cell r="FE994">
            <v>0</v>
          </cell>
          <cell r="FF994">
            <v>0</v>
          </cell>
          <cell r="FG994">
            <v>0</v>
          </cell>
          <cell r="FH994">
            <v>0</v>
          </cell>
          <cell r="FI994">
            <v>0</v>
          </cell>
          <cell r="FJ994">
            <v>0</v>
          </cell>
          <cell r="FK994">
            <v>0</v>
          </cell>
          <cell r="FL994">
            <v>0</v>
          </cell>
          <cell r="FM994">
            <v>0</v>
          </cell>
          <cell r="FN994">
            <v>0</v>
          </cell>
          <cell r="FO994">
            <v>0</v>
          </cell>
          <cell r="FP994">
            <v>0</v>
          </cell>
          <cell r="FQ994">
            <v>0</v>
          </cell>
          <cell r="FR994">
            <v>0</v>
          </cell>
          <cell r="FS994">
            <v>0</v>
          </cell>
          <cell r="FT994">
            <v>0</v>
          </cell>
          <cell r="FU994">
            <v>0</v>
          </cell>
          <cell r="FV994">
            <v>0</v>
          </cell>
          <cell r="FW994">
            <v>0</v>
          </cell>
          <cell r="FX994">
            <v>0</v>
          </cell>
          <cell r="FY994">
            <v>0</v>
          </cell>
          <cell r="FZ994">
            <v>0</v>
          </cell>
          <cell r="GA994">
            <v>0</v>
          </cell>
          <cell r="GB994">
            <v>0</v>
          </cell>
          <cell r="GC994">
            <v>0</v>
          </cell>
          <cell r="GD994">
            <v>0</v>
          </cell>
          <cell r="GE994">
            <v>0</v>
          </cell>
          <cell r="GF994">
            <v>0</v>
          </cell>
          <cell r="GG994">
            <v>0</v>
          </cell>
          <cell r="GH994">
            <v>0</v>
          </cell>
          <cell r="GI994">
            <v>0</v>
          </cell>
          <cell r="GJ994">
            <v>0</v>
          </cell>
          <cell r="GK994">
            <v>0</v>
          </cell>
          <cell r="GL994">
            <v>0</v>
          </cell>
          <cell r="GM994">
            <v>0</v>
          </cell>
          <cell r="GN994">
            <v>0</v>
          </cell>
          <cell r="GO994">
            <v>0</v>
          </cell>
          <cell r="GP994">
            <v>0</v>
          </cell>
          <cell r="GQ994">
            <v>0</v>
          </cell>
          <cell r="GR994">
            <v>0</v>
          </cell>
          <cell r="GS994">
            <v>0</v>
          </cell>
          <cell r="GT994">
            <v>0</v>
          </cell>
          <cell r="GU994">
            <v>0</v>
          </cell>
          <cell r="GV994">
            <v>0</v>
          </cell>
          <cell r="GW994">
            <v>0</v>
          </cell>
          <cell r="GX994">
            <v>0</v>
          </cell>
          <cell r="GY994">
            <v>0</v>
          </cell>
          <cell r="GZ994">
            <v>0</v>
          </cell>
          <cell r="HA994">
            <v>0</v>
          </cell>
          <cell r="HB994">
            <v>0</v>
          </cell>
          <cell r="HC994">
            <v>0</v>
          </cell>
          <cell r="HD994">
            <v>0</v>
          </cell>
          <cell r="HE994">
            <v>0</v>
          </cell>
          <cell r="HF994">
            <v>0</v>
          </cell>
          <cell r="HG994">
            <v>0</v>
          </cell>
          <cell r="HH994">
            <v>0</v>
          </cell>
          <cell r="HI994">
            <v>0</v>
          </cell>
          <cell r="HJ994">
            <v>0</v>
          </cell>
          <cell r="HK994">
            <v>0</v>
          </cell>
          <cell r="HL994">
            <v>0</v>
          </cell>
          <cell r="HM994">
            <v>0</v>
          </cell>
          <cell r="HN994">
            <v>0</v>
          </cell>
          <cell r="HO994">
            <v>0</v>
          </cell>
          <cell r="HP994">
            <v>0</v>
          </cell>
          <cell r="HQ994">
            <v>0</v>
          </cell>
          <cell r="HR994">
            <v>0</v>
          </cell>
          <cell r="HS994">
            <v>0</v>
          </cell>
          <cell r="HT994">
            <v>0</v>
          </cell>
          <cell r="HU994">
            <v>0</v>
          </cell>
          <cell r="HV994">
            <v>0</v>
          </cell>
          <cell r="HW994">
            <v>0</v>
          </cell>
          <cell r="HX994">
            <v>0</v>
          </cell>
          <cell r="HY994">
            <v>0</v>
          </cell>
          <cell r="HZ994">
            <v>0</v>
          </cell>
          <cell r="IA994">
            <v>0</v>
          </cell>
          <cell r="IB994">
            <v>0</v>
          </cell>
          <cell r="IC994">
            <v>0</v>
          </cell>
          <cell r="ID994">
            <v>0</v>
          </cell>
          <cell r="IE994">
            <v>0</v>
          </cell>
          <cell r="IF994">
            <v>0</v>
          </cell>
          <cell r="IG994">
            <v>0</v>
          </cell>
          <cell r="IH994">
            <v>0</v>
          </cell>
          <cell r="II994">
            <v>0</v>
          </cell>
          <cell r="IJ994">
            <v>0</v>
          </cell>
          <cell r="IK994">
            <v>0</v>
          </cell>
          <cell r="IL994">
            <v>0</v>
          </cell>
          <cell r="IM994">
            <v>0</v>
          </cell>
          <cell r="IN994">
            <v>0</v>
          </cell>
          <cell r="IO994">
            <v>0</v>
          </cell>
          <cell r="IP994">
            <v>0</v>
          </cell>
          <cell r="IQ994">
            <v>0</v>
          </cell>
          <cell r="IR994">
            <v>0</v>
          </cell>
          <cell r="IS994">
            <v>0</v>
          </cell>
          <cell r="IT994">
            <v>0</v>
          </cell>
          <cell r="IU994">
            <v>0</v>
          </cell>
          <cell r="IV994">
            <v>0</v>
          </cell>
          <cell r="IW994">
            <v>0</v>
          </cell>
          <cell r="IX994">
            <v>0</v>
          </cell>
          <cell r="IY994">
            <v>0</v>
          </cell>
          <cell r="IZ994">
            <v>0</v>
          </cell>
          <cell r="JA994">
            <v>0</v>
          </cell>
          <cell r="JB994">
            <v>0</v>
          </cell>
          <cell r="JC994">
            <v>0</v>
          </cell>
          <cell r="JD994">
            <v>0</v>
          </cell>
          <cell r="JE994">
            <v>0</v>
          </cell>
          <cell r="JF994">
            <v>0</v>
          </cell>
          <cell r="JG994">
            <v>0</v>
          </cell>
          <cell r="JH994">
            <v>0</v>
          </cell>
          <cell r="JI994">
            <v>0</v>
          </cell>
          <cell r="JJ994">
            <v>0</v>
          </cell>
          <cell r="JK994">
            <v>0</v>
          </cell>
          <cell r="JL994">
            <v>0</v>
          </cell>
          <cell r="JM994">
            <v>0</v>
          </cell>
          <cell r="JN994">
            <v>0</v>
          </cell>
          <cell r="JO994">
            <v>0</v>
          </cell>
          <cell r="JP994">
            <v>0</v>
          </cell>
          <cell r="JQ994">
            <v>0</v>
          </cell>
        </row>
        <row r="995">
          <cell r="D995" t="str">
            <v>WD_.QF.WOR._.___.Three Mile Canyon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  <cell r="EE995">
            <v>0</v>
          </cell>
          <cell r="EF995">
            <v>0</v>
          </cell>
          <cell r="EG995">
            <v>0</v>
          </cell>
          <cell r="EH995">
            <v>0</v>
          </cell>
          <cell r="EI995">
            <v>0</v>
          </cell>
          <cell r="EJ995">
            <v>0</v>
          </cell>
          <cell r="EK995">
            <v>0</v>
          </cell>
          <cell r="EL995">
            <v>0</v>
          </cell>
          <cell r="EM995">
            <v>0</v>
          </cell>
          <cell r="EN995">
            <v>0</v>
          </cell>
          <cell r="EO995">
            <v>0</v>
          </cell>
          <cell r="EP995">
            <v>0</v>
          </cell>
          <cell r="EQ995">
            <v>0</v>
          </cell>
          <cell r="ER995">
            <v>0</v>
          </cell>
          <cell r="ES995">
            <v>0</v>
          </cell>
          <cell r="ET995">
            <v>0</v>
          </cell>
          <cell r="EU995">
            <v>0</v>
          </cell>
          <cell r="EV995">
            <v>0</v>
          </cell>
          <cell r="EW995">
            <v>0</v>
          </cell>
          <cell r="EX995">
            <v>0</v>
          </cell>
          <cell r="EY995">
            <v>0</v>
          </cell>
          <cell r="EZ995">
            <v>0</v>
          </cell>
          <cell r="FA995">
            <v>0</v>
          </cell>
          <cell r="FB995">
            <v>0</v>
          </cell>
          <cell r="FC995">
            <v>0</v>
          </cell>
          <cell r="FD995">
            <v>0</v>
          </cell>
          <cell r="FE995">
            <v>0</v>
          </cell>
          <cell r="FF995">
            <v>0</v>
          </cell>
          <cell r="FG995">
            <v>0</v>
          </cell>
          <cell r="FH995">
            <v>0</v>
          </cell>
          <cell r="FI995">
            <v>0</v>
          </cell>
          <cell r="FJ995">
            <v>0</v>
          </cell>
          <cell r="FK995">
            <v>0</v>
          </cell>
          <cell r="FL995">
            <v>0</v>
          </cell>
          <cell r="FM995">
            <v>0</v>
          </cell>
          <cell r="FN995">
            <v>0</v>
          </cell>
          <cell r="FO995">
            <v>0</v>
          </cell>
          <cell r="FP995">
            <v>0</v>
          </cell>
          <cell r="FQ995">
            <v>0</v>
          </cell>
          <cell r="FR995">
            <v>0</v>
          </cell>
          <cell r="FS995">
            <v>0</v>
          </cell>
          <cell r="FT995">
            <v>0</v>
          </cell>
          <cell r="FU995">
            <v>0</v>
          </cell>
          <cell r="FV995">
            <v>0</v>
          </cell>
          <cell r="FW995">
            <v>0</v>
          </cell>
          <cell r="FX995">
            <v>0</v>
          </cell>
          <cell r="FY995">
            <v>0</v>
          </cell>
          <cell r="FZ995">
            <v>0</v>
          </cell>
          <cell r="GA995">
            <v>0</v>
          </cell>
          <cell r="GB995">
            <v>0</v>
          </cell>
          <cell r="GC995">
            <v>0</v>
          </cell>
          <cell r="GD995">
            <v>0</v>
          </cell>
          <cell r="GE995">
            <v>0</v>
          </cell>
          <cell r="GF995">
            <v>0</v>
          </cell>
          <cell r="GG995">
            <v>0</v>
          </cell>
          <cell r="GH995">
            <v>0</v>
          </cell>
          <cell r="GI995">
            <v>0</v>
          </cell>
          <cell r="GJ995">
            <v>0</v>
          </cell>
          <cell r="GK995">
            <v>0</v>
          </cell>
          <cell r="GL995">
            <v>0</v>
          </cell>
          <cell r="GM995">
            <v>0</v>
          </cell>
          <cell r="GN995">
            <v>0</v>
          </cell>
          <cell r="GO995">
            <v>0</v>
          </cell>
          <cell r="GP995">
            <v>0</v>
          </cell>
          <cell r="GQ995">
            <v>0</v>
          </cell>
          <cell r="GR995">
            <v>0</v>
          </cell>
          <cell r="GS995">
            <v>0</v>
          </cell>
          <cell r="GT995">
            <v>0</v>
          </cell>
          <cell r="GU995">
            <v>0</v>
          </cell>
          <cell r="GV995">
            <v>0</v>
          </cell>
          <cell r="GW995">
            <v>0</v>
          </cell>
          <cell r="GX995">
            <v>0</v>
          </cell>
          <cell r="GY995">
            <v>0</v>
          </cell>
          <cell r="GZ995">
            <v>0</v>
          </cell>
          <cell r="HA995">
            <v>0</v>
          </cell>
          <cell r="HB995">
            <v>0</v>
          </cell>
          <cell r="HC995">
            <v>0</v>
          </cell>
          <cell r="HD995">
            <v>0</v>
          </cell>
          <cell r="HE995">
            <v>0</v>
          </cell>
          <cell r="HF995">
            <v>0</v>
          </cell>
          <cell r="HG995">
            <v>0</v>
          </cell>
          <cell r="HH995">
            <v>0</v>
          </cell>
          <cell r="HI995">
            <v>0</v>
          </cell>
          <cell r="HJ995">
            <v>0</v>
          </cell>
          <cell r="HK995">
            <v>0</v>
          </cell>
          <cell r="HL995">
            <v>0</v>
          </cell>
          <cell r="HM995">
            <v>0</v>
          </cell>
          <cell r="HN995">
            <v>0</v>
          </cell>
          <cell r="HO995">
            <v>0</v>
          </cell>
          <cell r="HP995">
            <v>0</v>
          </cell>
          <cell r="HQ995">
            <v>0</v>
          </cell>
          <cell r="HR995">
            <v>0</v>
          </cell>
          <cell r="HS995">
            <v>0</v>
          </cell>
          <cell r="HT995">
            <v>0</v>
          </cell>
          <cell r="HU995">
            <v>0</v>
          </cell>
          <cell r="HV995">
            <v>0</v>
          </cell>
          <cell r="HW995">
            <v>0</v>
          </cell>
          <cell r="HX995">
            <v>0</v>
          </cell>
          <cell r="HY995">
            <v>0</v>
          </cell>
          <cell r="HZ995">
            <v>0</v>
          </cell>
          <cell r="IA995">
            <v>0</v>
          </cell>
          <cell r="IB995">
            <v>0</v>
          </cell>
          <cell r="IC995">
            <v>0</v>
          </cell>
          <cell r="ID995">
            <v>0</v>
          </cell>
          <cell r="IE995">
            <v>0</v>
          </cell>
          <cell r="IF995">
            <v>0</v>
          </cell>
          <cell r="IG995">
            <v>0</v>
          </cell>
          <cell r="IH995">
            <v>0</v>
          </cell>
          <cell r="II995">
            <v>0</v>
          </cell>
          <cell r="IJ995">
            <v>0</v>
          </cell>
          <cell r="IK995">
            <v>0</v>
          </cell>
          <cell r="IL995">
            <v>0</v>
          </cell>
          <cell r="IM995">
            <v>0</v>
          </cell>
          <cell r="IN995">
            <v>0</v>
          </cell>
          <cell r="IO995">
            <v>0</v>
          </cell>
          <cell r="IP995">
            <v>0</v>
          </cell>
          <cell r="IQ995">
            <v>0</v>
          </cell>
          <cell r="IR995">
            <v>0</v>
          </cell>
          <cell r="IS995">
            <v>0</v>
          </cell>
          <cell r="IT995">
            <v>0</v>
          </cell>
          <cell r="IU995">
            <v>0</v>
          </cell>
          <cell r="IV995">
            <v>0</v>
          </cell>
          <cell r="IW995">
            <v>0</v>
          </cell>
          <cell r="IX995">
            <v>0</v>
          </cell>
          <cell r="IY995">
            <v>0</v>
          </cell>
          <cell r="IZ995">
            <v>0</v>
          </cell>
          <cell r="JA995">
            <v>0</v>
          </cell>
          <cell r="JB995">
            <v>0</v>
          </cell>
          <cell r="JC995">
            <v>0</v>
          </cell>
          <cell r="JD995">
            <v>0</v>
          </cell>
          <cell r="JE995">
            <v>0</v>
          </cell>
          <cell r="JF995">
            <v>0</v>
          </cell>
          <cell r="JG995">
            <v>0</v>
          </cell>
          <cell r="JH995">
            <v>0</v>
          </cell>
          <cell r="JI995">
            <v>0</v>
          </cell>
          <cell r="JJ995">
            <v>0</v>
          </cell>
          <cell r="JK995">
            <v>0</v>
          </cell>
          <cell r="JL995">
            <v>0</v>
          </cell>
          <cell r="JM995">
            <v>0</v>
          </cell>
          <cell r="JN995">
            <v>0</v>
          </cell>
          <cell r="JO995">
            <v>0</v>
          </cell>
          <cell r="JP995">
            <v>0</v>
          </cell>
          <cell r="JQ995">
            <v>0</v>
          </cell>
        </row>
        <row r="996">
          <cell r="D996" t="str">
            <v>WD_.QF.WOR._.___.Wagon Trail ORWF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  <cell r="EE996">
            <v>0</v>
          </cell>
          <cell r="EF996">
            <v>0</v>
          </cell>
          <cell r="EG996">
            <v>0</v>
          </cell>
          <cell r="EH996">
            <v>0</v>
          </cell>
          <cell r="EI996">
            <v>0</v>
          </cell>
          <cell r="EJ996">
            <v>0</v>
          </cell>
          <cell r="EK996">
            <v>0</v>
          </cell>
          <cell r="EL996">
            <v>0</v>
          </cell>
          <cell r="EM996">
            <v>0</v>
          </cell>
          <cell r="EN996">
            <v>0</v>
          </cell>
          <cell r="EO996">
            <v>0</v>
          </cell>
          <cell r="EP996">
            <v>0</v>
          </cell>
          <cell r="EQ996">
            <v>0</v>
          </cell>
          <cell r="ER996">
            <v>0</v>
          </cell>
          <cell r="ES996">
            <v>0</v>
          </cell>
          <cell r="ET996">
            <v>0</v>
          </cell>
          <cell r="EU996">
            <v>0</v>
          </cell>
          <cell r="EV996">
            <v>0</v>
          </cell>
          <cell r="EW996">
            <v>0</v>
          </cell>
          <cell r="EX996">
            <v>0</v>
          </cell>
          <cell r="EY996">
            <v>0</v>
          </cell>
          <cell r="EZ996">
            <v>0</v>
          </cell>
          <cell r="FA996">
            <v>0</v>
          </cell>
          <cell r="FB996">
            <v>0</v>
          </cell>
          <cell r="FC996">
            <v>0</v>
          </cell>
          <cell r="FD996">
            <v>0</v>
          </cell>
          <cell r="FE996">
            <v>0</v>
          </cell>
          <cell r="FF996">
            <v>0</v>
          </cell>
          <cell r="FG996">
            <v>0</v>
          </cell>
          <cell r="FH996">
            <v>0</v>
          </cell>
          <cell r="FI996">
            <v>0</v>
          </cell>
          <cell r="FJ996">
            <v>0</v>
          </cell>
          <cell r="FK996">
            <v>0</v>
          </cell>
          <cell r="FL996">
            <v>0</v>
          </cell>
          <cell r="FM996">
            <v>0</v>
          </cell>
          <cell r="FN996">
            <v>0</v>
          </cell>
          <cell r="FO996">
            <v>0</v>
          </cell>
          <cell r="FP996">
            <v>0</v>
          </cell>
          <cell r="FQ996">
            <v>0</v>
          </cell>
          <cell r="FR996">
            <v>0</v>
          </cell>
          <cell r="FS996">
            <v>0</v>
          </cell>
          <cell r="FT996">
            <v>0</v>
          </cell>
          <cell r="FU996">
            <v>0</v>
          </cell>
          <cell r="FV996">
            <v>0</v>
          </cell>
          <cell r="FW996">
            <v>0</v>
          </cell>
          <cell r="FX996">
            <v>0</v>
          </cell>
          <cell r="FY996">
            <v>0</v>
          </cell>
          <cell r="FZ996">
            <v>0</v>
          </cell>
          <cell r="GA996">
            <v>0</v>
          </cell>
          <cell r="GB996">
            <v>0</v>
          </cell>
          <cell r="GC996">
            <v>0</v>
          </cell>
          <cell r="GD996">
            <v>0</v>
          </cell>
          <cell r="GE996">
            <v>0</v>
          </cell>
          <cell r="GF996">
            <v>0</v>
          </cell>
          <cell r="GG996">
            <v>0</v>
          </cell>
          <cell r="GH996">
            <v>0</v>
          </cell>
          <cell r="GI996">
            <v>0</v>
          </cell>
          <cell r="GJ996">
            <v>0</v>
          </cell>
          <cell r="GK996">
            <v>0</v>
          </cell>
          <cell r="GL996">
            <v>0</v>
          </cell>
          <cell r="GM996">
            <v>0</v>
          </cell>
          <cell r="GN996">
            <v>0</v>
          </cell>
          <cell r="GO996">
            <v>0</v>
          </cell>
          <cell r="GP996">
            <v>0</v>
          </cell>
          <cell r="GQ996">
            <v>0</v>
          </cell>
          <cell r="GR996">
            <v>0</v>
          </cell>
          <cell r="GS996">
            <v>0</v>
          </cell>
          <cell r="GT996">
            <v>0</v>
          </cell>
          <cell r="GU996">
            <v>0</v>
          </cell>
          <cell r="GV996">
            <v>0</v>
          </cell>
          <cell r="GW996">
            <v>0</v>
          </cell>
          <cell r="GX996">
            <v>0</v>
          </cell>
          <cell r="GY996">
            <v>0</v>
          </cell>
          <cell r="GZ996">
            <v>0</v>
          </cell>
          <cell r="HA996">
            <v>0</v>
          </cell>
          <cell r="HB996">
            <v>0</v>
          </cell>
          <cell r="HC996">
            <v>0</v>
          </cell>
          <cell r="HD996">
            <v>0</v>
          </cell>
          <cell r="HE996">
            <v>0</v>
          </cell>
          <cell r="HF996">
            <v>0</v>
          </cell>
          <cell r="HG996">
            <v>0</v>
          </cell>
          <cell r="HH996">
            <v>0</v>
          </cell>
          <cell r="HI996">
            <v>0</v>
          </cell>
          <cell r="HJ996">
            <v>0</v>
          </cell>
          <cell r="HK996">
            <v>0</v>
          </cell>
          <cell r="HL996">
            <v>0</v>
          </cell>
          <cell r="HM996">
            <v>0</v>
          </cell>
          <cell r="HN996">
            <v>0</v>
          </cell>
          <cell r="HO996">
            <v>0</v>
          </cell>
          <cell r="HP996">
            <v>0</v>
          </cell>
          <cell r="HQ996">
            <v>0</v>
          </cell>
          <cell r="HR996">
            <v>0</v>
          </cell>
          <cell r="HS996">
            <v>0</v>
          </cell>
          <cell r="HT996">
            <v>0</v>
          </cell>
          <cell r="HU996">
            <v>0</v>
          </cell>
          <cell r="HV996">
            <v>0</v>
          </cell>
          <cell r="HW996">
            <v>0</v>
          </cell>
          <cell r="HX996">
            <v>0</v>
          </cell>
          <cell r="HY996">
            <v>0</v>
          </cell>
          <cell r="HZ996">
            <v>0</v>
          </cell>
          <cell r="IA996">
            <v>0</v>
          </cell>
          <cell r="IB996">
            <v>0</v>
          </cell>
          <cell r="IC996">
            <v>0</v>
          </cell>
          <cell r="ID996">
            <v>0</v>
          </cell>
          <cell r="IE996">
            <v>0</v>
          </cell>
          <cell r="IF996">
            <v>0</v>
          </cell>
          <cell r="IG996">
            <v>0</v>
          </cell>
          <cell r="IH996">
            <v>0</v>
          </cell>
          <cell r="II996">
            <v>0</v>
          </cell>
          <cell r="IJ996">
            <v>0</v>
          </cell>
          <cell r="IK996">
            <v>0</v>
          </cell>
          <cell r="IL996">
            <v>0</v>
          </cell>
          <cell r="IM996">
            <v>0</v>
          </cell>
          <cell r="IN996">
            <v>0</v>
          </cell>
          <cell r="IO996">
            <v>0</v>
          </cell>
          <cell r="IP996">
            <v>0</v>
          </cell>
          <cell r="IQ996">
            <v>0</v>
          </cell>
          <cell r="IR996">
            <v>0</v>
          </cell>
          <cell r="IS996">
            <v>0</v>
          </cell>
          <cell r="IT996">
            <v>0</v>
          </cell>
          <cell r="IU996">
            <v>0</v>
          </cell>
          <cell r="IV996">
            <v>0</v>
          </cell>
          <cell r="IW996">
            <v>0</v>
          </cell>
          <cell r="IX996">
            <v>0</v>
          </cell>
          <cell r="IY996">
            <v>0</v>
          </cell>
          <cell r="IZ996">
            <v>0</v>
          </cell>
          <cell r="JA996">
            <v>0</v>
          </cell>
          <cell r="JB996">
            <v>0</v>
          </cell>
          <cell r="JC996">
            <v>0</v>
          </cell>
          <cell r="JD996">
            <v>0</v>
          </cell>
          <cell r="JE996">
            <v>0</v>
          </cell>
          <cell r="JF996">
            <v>0</v>
          </cell>
          <cell r="JG996">
            <v>0</v>
          </cell>
          <cell r="JH996">
            <v>0</v>
          </cell>
          <cell r="JI996">
            <v>0</v>
          </cell>
          <cell r="JJ996">
            <v>0</v>
          </cell>
          <cell r="JK996">
            <v>0</v>
          </cell>
          <cell r="JL996">
            <v>0</v>
          </cell>
          <cell r="JM996">
            <v>0</v>
          </cell>
          <cell r="JN996">
            <v>0</v>
          </cell>
          <cell r="JO996">
            <v>0</v>
          </cell>
          <cell r="JP996">
            <v>0</v>
          </cell>
          <cell r="JQ996">
            <v>0</v>
          </cell>
        </row>
        <row r="997">
          <cell r="D997" t="str">
            <v>WD_.QF.WOR._.___.Ward Butte ORWF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  <cell r="BY997">
            <v>0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0</v>
          </cell>
          <cell r="CG997">
            <v>0</v>
          </cell>
          <cell r="CH997">
            <v>0</v>
          </cell>
          <cell r="CI997">
            <v>0</v>
          </cell>
          <cell r="CJ997">
            <v>0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  <cell r="DD997">
            <v>0</v>
          </cell>
          <cell r="DE997">
            <v>0</v>
          </cell>
          <cell r="DF997">
            <v>0</v>
          </cell>
          <cell r="DG997">
            <v>0</v>
          </cell>
          <cell r="DH997">
            <v>0</v>
          </cell>
          <cell r="DI997">
            <v>0</v>
          </cell>
          <cell r="DJ997">
            <v>0</v>
          </cell>
          <cell r="DK997">
            <v>0</v>
          </cell>
          <cell r="DL997">
            <v>0</v>
          </cell>
          <cell r="DM997">
            <v>0</v>
          </cell>
          <cell r="DN997">
            <v>0</v>
          </cell>
          <cell r="DO997">
            <v>0</v>
          </cell>
          <cell r="DP997">
            <v>0</v>
          </cell>
          <cell r="DQ997">
            <v>0</v>
          </cell>
          <cell r="DR997">
            <v>0</v>
          </cell>
          <cell r="DS997">
            <v>0</v>
          </cell>
          <cell r="DT997">
            <v>0</v>
          </cell>
          <cell r="DU997">
            <v>0</v>
          </cell>
          <cell r="DV997">
            <v>0</v>
          </cell>
          <cell r="DW997">
            <v>0</v>
          </cell>
          <cell r="DX997">
            <v>0</v>
          </cell>
          <cell r="DY997">
            <v>0</v>
          </cell>
          <cell r="DZ997">
            <v>0</v>
          </cell>
          <cell r="EA997">
            <v>0</v>
          </cell>
          <cell r="EB997">
            <v>0</v>
          </cell>
          <cell r="EC997">
            <v>0</v>
          </cell>
          <cell r="ED997">
            <v>0</v>
          </cell>
          <cell r="EE997">
            <v>0</v>
          </cell>
          <cell r="EF997">
            <v>0</v>
          </cell>
          <cell r="EG997">
            <v>0</v>
          </cell>
          <cell r="EH997">
            <v>0</v>
          </cell>
          <cell r="EI997">
            <v>0</v>
          </cell>
          <cell r="EJ997">
            <v>0</v>
          </cell>
          <cell r="EK997">
            <v>0</v>
          </cell>
          <cell r="EL997">
            <v>0</v>
          </cell>
          <cell r="EM997">
            <v>0</v>
          </cell>
          <cell r="EN997">
            <v>0</v>
          </cell>
          <cell r="EO997">
            <v>0</v>
          </cell>
          <cell r="EP997">
            <v>0</v>
          </cell>
          <cell r="EQ997">
            <v>0</v>
          </cell>
          <cell r="ER997">
            <v>0</v>
          </cell>
          <cell r="ES997">
            <v>0</v>
          </cell>
          <cell r="ET997">
            <v>0</v>
          </cell>
          <cell r="EU997">
            <v>0</v>
          </cell>
          <cell r="EV997">
            <v>0</v>
          </cell>
          <cell r="EW997">
            <v>0</v>
          </cell>
          <cell r="EX997">
            <v>0</v>
          </cell>
          <cell r="EY997">
            <v>0</v>
          </cell>
          <cell r="EZ997">
            <v>0</v>
          </cell>
          <cell r="FA997">
            <v>0</v>
          </cell>
          <cell r="FB997">
            <v>0</v>
          </cell>
          <cell r="FC997">
            <v>0</v>
          </cell>
          <cell r="FD997">
            <v>0</v>
          </cell>
          <cell r="FE997">
            <v>0</v>
          </cell>
          <cell r="FF997">
            <v>0</v>
          </cell>
          <cell r="FG997">
            <v>0</v>
          </cell>
          <cell r="FH997">
            <v>0</v>
          </cell>
          <cell r="FI997">
            <v>0</v>
          </cell>
          <cell r="FJ997">
            <v>0</v>
          </cell>
          <cell r="FK997">
            <v>0</v>
          </cell>
          <cell r="FL997">
            <v>0</v>
          </cell>
          <cell r="FM997">
            <v>0</v>
          </cell>
          <cell r="FN997">
            <v>0</v>
          </cell>
          <cell r="FO997">
            <v>0</v>
          </cell>
          <cell r="FP997">
            <v>0</v>
          </cell>
          <cell r="FQ997">
            <v>0</v>
          </cell>
          <cell r="FR997">
            <v>0</v>
          </cell>
          <cell r="FS997">
            <v>0</v>
          </cell>
          <cell r="FT997">
            <v>0</v>
          </cell>
          <cell r="FU997">
            <v>0</v>
          </cell>
          <cell r="FV997">
            <v>0</v>
          </cell>
          <cell r="FW997">
            <v>0</v>
          </cell>
          <cell r="FX997">
            <v>0</v>
          </cell>
          <cell r="FY997">
            <v>0</v>
          </cell>
          <cell r="FZ997">
            <v>0</v>
          </cell>
          <cell r="GA997">
            <v>0</v>
          </cell>
          <cell r="GB997">
            <v>0</v>
          </cell>
          <cell r="GC997">
            <v>0</v>
          </cell>
          <cell r="GD997">
            <v>0</v>
          </cell>
          <cell r="GE997">
            <v>0</v>
          </cell>
          <cell r="GF997">
            <v>0</v>
          </cell>
          <cell r="GG997">
            <v>0</v>
          </cell>
          <cell r="GH997">
            <v>0</v>
          </cell>
          <cell r="GI997">
            <v>0</v>
          </cell>
          <cell r="GJ997">
            <v>0</v>
          </cell>
          <cell r="GK997">
            <v>0</v>
          </cell>
          <cell r="GL997">
            <v>0</v>
          </cell>
          <cell r="GM997">
            <v>0</v>
          </cell>
          <cell r="GN997">
            <v>0</v>
          </cell>
          <cell r="GO997">
            <v>0</v>
          </cell>
          <cell r="GP997">
            <v>0</v>
          </cell>
          <cell r="GQ997">
            <v>0</v>
          </cell>
          <cell r="GR997">
            <v>0</v>
          </cell>
          <cell r="GS997">
            <v>0</v>
          </cell>
          <cell r="GT997">
            <v>0</v>
          </cell>
          <cell r="GU997">
            <v>0</v>
          </cell>
          <cell r="GV997">
            <v>0</v>
          </cell>
          <cell r="GW997">
            <v>0</v>
          </cell>
          <cell r="GX997">
            <v>0</v>
          </cell>
          <cell r="GY997">
            <v>0</v>
          </cell>
          <cell r="GZ997">
            <v>0</v>
          </cell>
          <cell r="HA997">
            <v>0</v>
          </cell>
          <cell r="HB997">
            <v>0</v>
          </cell>
          <cell r="HC997">
            <v>0</v>
          </cell>
          <cell r="HD997">
            <v>0</v>
          </cell>
          <cell r="HE997">
            <v>0</v>
          </cell>
          <cell r="HF997">
            <v>0</v>
          </cell>
          <cell r="HG997">
            <v>0</v>
          </cell>
          <cell r="HH997">
            <v>0</v>
          </cell>
          <cell r="HI997">
            <v>0</v>
          </cell>
          <cell r="HJ997">
            <v>0</v>
          </cell>
          <cell r="HK997">
            <v>0</v>
          </cell>
          <cell r="HL997">
            <v>0</v>
          </cell>
          <cell r="HM997">
            <v>0</v>
          </cell>
          <cell r="HN997">
            <v>0</v>
          </cell>
          <cell r="HO997">
            <v>0</v>
          </cell>
          <cell r="HP997">
            <v>0</v>
          </cell>
          <cell r="HQ997">
            <v>0</v>
          </cell>
          <cell r="HR997">
            <v>0</v>
          </cell>
          <cell r="HS997">
            <v>0</v>
          </cell>
          <cell r="HT997">
            <v>0</v>
          </cell>
          <cell r="HU997">
            <v>0</v>
          </cell>
          <cell r="HV997">
            <v>0</v>
          </cell>
          <cell r="HW997">
            <v>0</v>
          </cell>
          <cell r="HX997">
            <v>0</v>
          </cell>
          <cell r="HY997">
            <v>0</v>
          </cell>
          <cell r="HZ997">
            <v>0</v>
          </cell>
          <cell r="IA997">
            <v>0</v>
          </cell>
          <cell r="IB997">
            <v>0</v>
          </cell>
          <cell r="IC997">
            <v>0</v>
          </cell>
          <cell r="ID997">
            <v>0</v>
          </cell>
          <cell r="IE997">
            <v>0</v>
          </cell>
          <cell r="IF997">
            <v>0</v>
          </cell>
          <cell r="IG997">
            <v>0</v>
          </cell>
          <cell r="IH997">
            <v>0</v>
          </cell>
          <cell r="II997">
            <v>0</v>
          </cell>
          <cell r="IJ997">
            <v>0</v>
          </cell>
          <cell r="IK997">
            <v>0</v>
          </cell>
          <cell r="IL997">
            <v>0</v>
          </cell>
          <cell r="IM997">
            <v>0</v>
          </cell>
          <cell r="IN997">
            <v>0</v>
          </cell>
          <cell r="IO997">
            <v>0</v>
          </cell>
          <cell r="IP997">
            <v>0</v>
          </cell>
          <cell r="IQ997">
            <v>0</v>
          </cell>
          <cell r="IR997">
            <v>0</v>
          </cell>
          <cell r="IS997">
            <v>0</v>
          </cell>
          <cell r="IT997">
            <v>0</v>
          </cell>
          <cell r="IU997">
            <v>0</v>
          </cell>
          <cell r="IV997">
            <v>0</v>
          </cell>
          <cell r="IW997">
            <v>0</v>
          </cell>
          <cell r="IX997">
            <v>0</v>
          </cell>
          <cell r="IY997">
            <v>0</v>
          </cell>
          <cell r="IZ997">
            <v>0</v>
          </cell>
          <cell r="JA997">
            <v>0</v>
          </cell>
          <cell r="JB997">
            <v>0</v>
          </cell>
          <cell r="JC997">
            <v>0</v>
          </cell>
          <cell r="JD997">
            <v>0</v>
          </cell>
          <cell r="JE997">
            <v>0</v>
          </cell>
          <cell r="JF997">
            <v>0</v>
          </cell>
          <cell r="JG997">
            <v>0</v>
          </cell>
          <cell r="JH997">
            <v>0</v>
          </cell>
          <cell r="JI997">
            <v>0</v>
          </cell>
          <cell r="JJ997">
            <v>0</v>
          </cell>
          <cell r="JK997">
            <v>0</v>
          </cell>
          <cell r="JL997">
            <v>0</v>
          </cell>
          <cell r="JM997">
            <v>0</v>
          </cell>
          <cell r="JN997">
            <v>0</v>
          </cell>
          <cell r="JO997">
            <v>0</v>
          </cell>
          <cell r="JP997">
            <v>0</v>
          </cell>
          <cell r="JQ997">
            <v>0</v>
          </cell>
        </row>
        <row r="998">
          <cell r="D998" t="str">
            <v>WD_.QF.WYE._.___.Pioneer Park I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0</v>
          </cell>
          <cell r="DC998">
            <v>0</v>
          </cell>
          <cell r="DD998">
            <v>0</v>
          </cell>
          <cell r="DE998">
            <v>0</v>
          </cell>
          <cell r="DF998">
            <v>0</v>
          </cell>
          <cell r="DG998">
            <v>0</v>
          </cell>
          <cell r="DH998">
            <v>0</v>
          </cell>
          <cell r="DI998">
            <v>0</v>
          </cell>
          <cell r="DJ998">
            <v>0</v>
          </cell>
          <cell r="DK998">
            <v>0</v>
          </cell>
          <cell r="DL998">
            <v>0</v>
          </cell>
          <cell r="DM998">
            <v>0</v>
          </cell>
          <cell r="DN998">
            <v>0</v>
          </cell>
          <cell r="DO998">
            <v>0</v>
          </cell>
          <cell r="DP998">
            <v>0</v>
          </cell>
          <cell r="DQ998">
            <v>0</v>
          </cell>
          <cell r="DR998">
            <v>0</v>
          </cell>
          <cell r="DS998">
            <v>0</v>
          </cell>
          <cell r="DT998">
            <v>0</v>
          </cell>
          <cell r="DU998">
            <v>0</v>
          </cell>
          <cell r="DV998">
            <v>0</v>
          </cell>
          <cell r="DW998">
            <v>0</v>
          </cell>
          <cell r="DX998">
            <v>0</v>
          </cell>
          <cell r="DY998">
            <v>0</v>
          </cell>
          <cell r="DZ998">
            <v>0</v>
          </cell>
          <cell r="EA998">
            <v>0</v>
          </cell>
          <cell r="EB998">
            <v>0</v>
          </cell>
          <cell r="EC998">
            <v>0</v>
          </cell>
          <cell r="ED998">
            <v>0</v>
          </cell>
          <cell r="EE998">
            <v>0</v>
          </cell>
          <cell r="EF998">
            <v>0</v>
          </cell>
          <cell r="EG998">
            <v>0</v>
          </cell>
          <cell r="EH998">
            <v>0</v>
          </cell>
          <cell r="EI998">
            <v>0</v>
          </cell>
          <cell r="EJ998">
            <v>0</v>
          </cell>
          <cell r="EK998">
            <v>0</v>
          </cell>
          <cell r="EL998">
            <v>0</v>
          </cell>
          <cell r="EM998">
            <v>0</v>
          </cell>
          <cell r="EN998">
            <v>0</v>
          </cell>
          <cell r="EO998">
            <v>0</v>
          </cell>
          <cell r="EP998">
            <v>0</v>
          </cell>
          <cell r="EQ998">
            <v>0</v>
          </cell>
          <cell r="ER998">
            <v>0</v>
          </cell>
          <cell r="ES998">
            <v>0</v>
          </cell>
          <cell r="ET998">
            <v>0</v>
          </cell>
          <cell r="EU998">
            <v>0</v>
          </cell>
          <cell r="EV998">
            <v>0</v>
          </cell>
          <cell r="EW998">
            <v>0</v>
          </cell>
          <cell r="EX998">
            <v>0</v>
          </cell>
          <cell r="EY998">
            <v>0</v>
          </cell>
          <cell r="EZ998">
            <v>0</v>
          </cell>
          <cell r="FA998">
            <v>0</v>
          </cell>
          <cell r="FB998">
            <v>0</v>
          </cell>
          <cell r="FC998">
            <v>0</v>
          </cell>
          <cell r="FD998">
            <v>0</v>
          </cell>
          <cell r="FE998">
            <v>0</v>
          </cell>
          <cell r="FF998">
            <v>0</v>
          </cell>
          <cell r="FG998">
            <v>0</v>
          </cell>
          <cell r="FH998">
            <v>0</v>
          </cell>
          <cell r="FI998">
            <v>0</v>
          </cell>
          <cell r="FJ998">
            <v>0</v>
          </cell>
          <cell r="FK998">
            <v>0</v>
          </cell>
          <cell r="FL998">
            <v>0</v>
          </cell>
          <cell r="FM998">
            <v>0</v>
          </cell>
          <cell r="FN998">
            <v>0</v>
          </cell>
          <cell r="FO998">
            <v>0</v>
          </cell>
          <cell r="FP998">
            <v>0</v>
          </cell>
          <cell r="FQ998">
            <v>0</v>
          </cell>
          <cell r="FR998">
            <v>0</v>
          </cell>
          <cell r="FS998">
            <v>0</v>
          </cell>
          <cell r="FT998">
            <v>0</v>
          </cell>
          <cell r="FU998">
            <v>0</v>
          </cell>
          <cell r="FV998">
            <v>0</v>
          </cell>
          <cell r="FW998">
            <v>0</v>
          </cell>
          <cell r="FX998">
            <v>0</v>
          </cell>
          <cell r="FY998">
            <v>0</v>
          </cell>
          <cell r="FZ998">
            <v>0</v>
          </cell>
          <cell r="GA998">
            <v>0</v>
          </cell>
          <cell r="GB998">
            <v>0</v>
          </cell>
          <cell r="GC998">
            <v>0</v>
          </cell>
          <cell r="GD998">
            <v>0</v>
          </cell>
          <cell r="GE998">
            <v>0</v>
          </cell>
          <cell r="GF998">
            <v>0</v>
          </cell>
          <cell r="GG998">
            <v>0</v>
          </cell>
          <cell r="GH998">
            <v>0</v>
          </cell>
          <cell r="GI998">
            <v>0</v>
          </cell>
          <cell r="GJ998">
            <v>0</v>
          </cell>
          <cell r="GK998">
            <v>0</v>
          </cell>
          <cell r="GL998">
            <v>0</v>
          </cell>
          <cell r="GM998">
            <v>0</v>
          </cell>
          <cell r="GN998">
            <v>0</v>
          </cell>
          <cell r="GO998">
            <v>0</v>
          </cell>
          <cell r="GP998">
            <v>0</v>
          </cell>
          <cell r="GQ998">
            <v>0</v>
          </cell>
          <cell r="GR998">
            <v>0</v>
          </cell>
          <cell r="GS998">
            <v>0</v>
          </cell>
          <cell r="GT998">
            <v>0</v>
          </cell>
          <cell r="GU998">
            <v>0</v>
          </cell>
          <cell r="GV998">
            <v>0</v>
          </cell>
          <cell r="GW998">
            <v>0</v>
          </cell>
          <cell r="GX998">
            <v>0</v>
          </cell>
          <cell r="GY998">
            <v>0</v>
          </cell>
          <cell r="GZ998">
            <v>0</v>
          </cell>
          <cell r="HA998">
            <v>0</v>
          </cell>
          <cell r="HB998">
            <v>0</v>
          </cell>
          <cell r="HC998">
            <v>0</v>
          </cell>
          <cell r="HD998">
            <v>0</v>
          </cell>
          <cell r="HE998">
            <v>0</v>
          </cell>
          <cell r="HF998">
            <v>0</v>
          </cell>
          <cell r="HG998">
            <v>0</v>
          </cell>
          <cell r="HH998">
            <v>0</v>
          </cell>
          <cell r="HI998">
            <v>0</v>
          </cell>
          <cell r="HJ998">
            <v>0</v>
          </cell>
          <cell r="HK998">
            <v>0</v>
          </cell>
          <cell r="HL998">
            <v>0</v>
          </cell>
          <cell r="HM998">
            <v>0</v>
          </cell>
          <cell r="HN998">
            <v>0</v>
          </cell>
          <cell r="HO998">
            <v>0</v>
          </cell>
          <cell r="HP998">
            <v>0</v>
          </cell>
          <cell r="HQ998">
            <v>0</v>
          </cell>
          <cell r="HR998">
            <v>0</v>
          </cell>
          <cell r="HS998">
            <v>0</v>
          </cell>
          <cell r="HT998">
            <v>0</v>
          </cell>
          <cell r="HU998">
            <v>0</v>
          </cell>
          <cell r="HV998">
            <v>0</v>
          </cell>
          <cell r="HW998">
            <v>0</v>
          </cell>
          <cell r="HX998">
            <v>0</v>
          </cell>
          <cell r="HY998">
            <v>0</v>
          </cell>
          <cell r="HZ998">
            <v>0</v>
          </cell>
          <cell r="IA998">
            <v>0</v>
          </cell>
          <cell r="IB998">
            <v>0</v>
          </cell>
          <cell r="IC998">
            <v>0</v>
          </cell>
          <cell r="ID998">
            <v>0</v>
          </cell>
          <cell r="IE998">
            <v>0</v>
          </cell>
          <cell r="IF998">
            <v>0</v>
          </cell>
          <cell r="IG998">
            <v>0</v>
          </cell>
          <cell r="IH998">
            <v>0</v>
          </cell>
          <cell r="II998">
            <v>0</v>
          </cell>
          <cell r="IJ998">
            <v>0</v>
          </cell>
          <cell r="IK998">
            <v>0</v>
          </cell>
          <cell r="IL998">
            <v>0</v>
          </cell>
          <cell r="IM998">
            <v>0</v>
          </cell>
          <cell r="IN998">
            <v>0</v>
          </cell>
          <cell r="IO998">
            <v>0</v>
          </cell>
          <cell r="IP998">
            <v>0</v>
          </cell>
          <cell r="IQ998">
            <v>0</v>
          </cell>
          <cell r="IR998">
            <v>0</v>
          </cell>
          <cell r="IS998">
            <v>0</v>
          </cell>
          <cell r="IT998">
            <v>0</v>
          </cell>
          <cell r="IU998">
            <v>0</v>
          </cell>
          <cell r="IV998">
            <v>0</v>
          </cell>
          <cell r="IW998">
            <v>0</v>
          </cell>
          <cell r="IX998">
            <v>0</v>
          </cell>
          <cell r="IY998">
            <v>0</v>
          </cell>
          <cell r="IZ998">
            <v>0</v>
          </cell>
          <cell r="JA998">
            <v>0</v>
          </cell>
          <cell r="JB998">
            <v>0</v>
          </cell>
          <cell r="JC998">
            <v>0</v>
          </cell>
          <cell r="JD998">
            <v>0</v>
          </cell>
          <cell r="JE998">
            <v>0</v>
          </cell>
          <cell r="JF998">
            <v>0</v>
          </cell>
          <cell r="JG998">
            <v>0</v>
          </cell>
          <cell r="JH998">
            <v>0</v>
          </cell>
          <cell r="JI998">
            <v>0</v>
          </cell>
          <cell r="JJ998">
            <v>0</v>
          </cell>
          <cell r="JK998">
            <v>0</v>
          </cell>
          <cell r="JL998">
            <v>0</v>
          </cell>
          <cell r="JM998">
            <v>0</v>
          </cell>
          <cell r="JN998">
            <v>0</v>
          </cell>
          <cell r="JO998">
            <v>0</v>
          </cell>
          <cell r="JP998">
            <v>0</v>
          </cell>
          <cell r="JQ998">
            <v>0</v>
          </cell>
        </row>
        <row r="999">
          <cell r="D999" t="str">
            <v>WD_.QF.WYN._.SML.BLM Rawlins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DI999">
            <v>0</v>
          </cell>
          <cell r="DJ999">
            <v>0</v>
          </cell>
          <cell r="DK999">
            <v>0</v>
          </cell>
          <cell r="DL999">
            <v>0</v>
          </cell>
          <cell r="DM999">
            <v>0</v>
          </cell>
          <cell r="DN999">
            <v>0</v>
          </cell>
          <cell r="DO999">
            <v>0</v>
          </cell>
          <cell r="DP999">
            <v>0</v>
          </cell>
          <cell r="DQ999">
            <v>0</v>
          </cell>
          <cell r="DR999">
            <v>0</v>
          </cell>
          <cell r="DS999">
            <v>0</v>
          </cell>
          <cell r="DT999">
            <v>0</v>
          </cell>
          <cell r="DU999">
            <v>0</v>
          </cell>
          <cell r="DV999">
            <v>0</v>
          </cell>
          <cell r="DW999">
            <v>0</v>
          </cell>
          <cell r="DX999">
            <v>0</v>
          </cell>
          <cell r="DY999">
            <v>0</v>
          </cell>
          <cell r="DZ999">
            <v>0</v>
          </cell>
          <cell r="EA999">
            <v>0</v>
          </cell>
          <cell r="EB999">
            <v>0</v>
          </cell>
          <cell r="EC999">
            <v>0</v>
          </cell>
          <cell r="ED999">
            <v>0</v>
          </cell>
          <cell r="EE999">
            <v>0</v>
          </cell>
          <cell r="EF999">
            <v>0</v>
          </cell>
          <cell r="EG999">
            <v>0</v>
          </cell>
          <cell r="EH999">
            <v>0</v>
          </cell>
          <cell r="EI999">
            <v>0</v>
          </cell>
          <cell r="EJ999">
            <v>0</v>
          </cell>
          <cell r="EK999">
            <v>0</v>
          </cell>
          <cell r="EL999">
            <v>0</v>
          </cell>
          <cell r="EM999">
            <v>0</v>
          </cell>
          <cell r="EN999">
            <v>0</v>
          </cell>
          <cell r="EO999">
            <v>0</v>
          </cell>
          <cell r="EP999">
            <v>0</v>
          </cell>
          <cell r="EQ999">
            <v>0</v>
          </cell>
          <cell r="ER999">
            <v>0</v>
          </cell>
          <cell r="ES999">
            <v>0</v>
          </cell>
          <cell r="ET999">
            <v>0</v>
          </cell>
          <cell r="EU999">
            <v>0</v>
          </cell>
          <cell r="EV999">
            <v>0</v>
          </cell>
          <cell r="EW999">
            <v>0</v>
          </cell>
          <cell r="EX999">
            <v>0</v>
          </cell>
          <cell r="EY999">
            <v>0</v>
          </cell>
          <cell r="EZ999">
            <v>0</v>
          </cell>
          <cell r="FA999">
            <v>0</v>
          </cell>
          <cell r="FB999">
            <v>0</v>
          </cell>
          <cell r="FC999">
            <v>0</v>
          </cell>
          <cell r="FD999">
            <v>0</v>
          </cell>
          <cell r="FE999">
            <v>0</v>
          </cell>
          <cell r="FF999">
            <v>0</v>
          </cell>
          <cell r="FG999">
            <v>0</v>
          </cell>
          <cell r="FH999">
            <v>0</v>
          </cell>
          <cell r="FI999">
            <v>0</v>
          </cell>
          <cell r="FJ999">
            <v>0</v>
          </cell>
          <cell r="FK999">
            <v>0</v>
          </cell>
          <cell r="FL999">
            <v>0</v>
          </cell>
          <cell r="FM999">
            <v>0</v>
          </cell>
          <cell r="FN999">
            <v>0</v>
          </cell>
          <cell r="FO999">
            <v>0</v>
          </cell>
          <cell r="FP999">
            <v>0</v>
          </cell>
          <cell r="FQ999">
            <v>0</v>
          </cell>
          <cell r="FR999">
            <v>0</v>
          </cell>
          <cell r="FS999">
            <v>0</v>
          </cell>
          <cell r="FT999">
            <v>0</v>
          </cell>
          <cell r="FU999">
            <v>0</v>
          </cell>
          <cell r="FV999">
            <v>0</v>
          </cell>
          <cell r="FW999">
            <v>0</v>
          </cell>
          <cell r="FX999">
            <v>0</v>
          </cell>
          <cell r="FY999">
            <v>0</v>
          </cell>
          <cell r="FZ999">
            <v>0</v>
          </cell>
          <cell r="GA999">
            <v>0</v>
          </cell>
          <cell r="GB999">
            <v>0</v>
          </cell>
          <cell r="GC999">
            <v>0</v>
          </cell>
          <cell r="GD999">
            <v>0</v>
          </cell>
          <cell r="GE999">
            <v>0</v>
          </cell>
          <cell r="GF999">
            <v>0</v>
          </cell>
          <cell r="GG999">
            <v>0</v>
          </cell>
          <cell r="GH999">
            <v>0</v>
          </cell>
          <cell r="GI999">
            <v>0</v>
          </cell>
          <cell r="GJ999">
            <v>0</v>
          </cell>
          <cell r="GK999">
            <v>0</v>
          </cell>
          <cell r="GL999">
            <v>0</v>
          </cell>
          <cell r="GM999">
            <v>0</v>
          </cell>
          <cell r="GN999">
            <v>0</v>
          </cell>
          <cell r="GO999">
            <v>0</v>
          </cell>
          <cell r="GP999">
            <v>0</v>
          </cell>
          <cell r="GQ999">
            <v>0</v>
          </cell>
          <cell r="GR999">
            <v>0</v>
          </cell>
          <cell r="GS999">
            <v>0</v>
          </cell>
          <cell r="GT999">
            <v>0</v>
          </cell>
          <cell r="GU999">
            <v>0</v>
          </cell>
          <cell r="GV999">
            <v>0</v>
          </cell>
          <cell r="GW999">
            <v>0</v>
          </cell>
          <cell r="GX999">
            <v>0</v>
          </cell>
          <cell r="GY999">
            <v>0</v>
          </cell>
          <cell r="GZ999">
            <v>0</v>
          </cell>
          <cell r="HA999">
            <v>0</v>
          </cell>
          <cell r="HB999">
            <v>0</v>
          </cell>
          <cell r="HC999">
            <v>0</v>
          </cell>
          <cell r="HD999">
            <v>0</v>
          </cell>
          <cell r="HE999">
            <v>0</v>
          </cell>
          <cell r="HF999">
            <v>0</v>
          </cell>
          <cell r="HG999">
            <v>0</v>
          </cell>
          <cell r="HH999">
            <v>0</v>
          </cell>
          <cell r="HI999">
            <v>0</v>
          </cell>
          <cell r="HJ999">
            <v>0</v>
          </cell>
          <cell r="HK999">
            <v>0</v>
          </cell>
          <cell r="HL999">
            <v>0</v>
          </cell>
          <cell r="HM999">
            <v>0</v>
          </cell>
          <cell r="HN999">
            <v>0</v>
          </cell>
          <cell r="HO999">
            <v>0</v>
          </cell>
          <cell r="HP999">
            <v>0</v>
          </cell>
          <cell r="HQ999">
            <v>0</v>
          </cell>
          <cell r="HR999">
            <v>0</v>
          </cell>
          <cell r="HS999">
            <v>0</v>
          </cell>
          <cell r="HT999">
            <v>0</v>
          </cell>
          <cell r="HU999">
            <v>0</v>
          </cell>
          <cell r="HV999">
            <v>0</v>
          </cell>
          <cell r="HW999">
            <v>0</v>
          </cell>
          <cell r="HX999">
            <v>0</v>
          </cell>
          <cell r="HY999">
            <v>0</v>
          </cell>
          <cell r="HZ999">
            <v>0</v>
          </cell>
          <cell r="IA999">
            <v>0</v>
          </cell>
          <cell r="IB999">
            <v>0</v>
          </cell>
          <cell r="IC999">
            <v>0</v>
          </cell>
          <cell r="ID999">
            <v>0</v>
          </cell>
          <cell r="IE999">
            <v>0</v>
          </cell>
          <cell r="IF999">
            <v>0</v>
          </cell>
          <cell r="IG999">
            <v>0</v>
          </cell>
          <cell r="IH999">
            <v>0</v>
          </cell>
          <cell r="II999">
            <v>0</v>
          </cell>
          <cell r="IJ999">
            <v>0</v>
          </cell>
          <cell r="IK999">
            <v>0</v>
          </cell>
          <cell r="IL999">
            <v>0</v>
          </cell>
          <cell r="IM999">
            <v>0</v>
          </cell>
          <cell r="IN999">
            <v>0</v>
          </cell>
          <cell r="IO999">
            <v>0</v>
          </cell>
          <cell r="IP999">
            <v>0</v>
          </cell>
          <cell r="IQ999">
            <v>0</v>
          </cell>
          <cell r="IR999">
            <v>0</v>
          </cell>
          <cell r="IS999">
            <v>0</v>
          </cell>
          <cell r="IT999">
            <v>0</v>
          </cell>
          <cell r="IU999">
            <v>0</v>
          </cell>
          <cell r="IV999">
            <v>0</v>
          </cell>
          <cell r="IW999">
            <v>0</v>
          </cell>
          <cell r="IX999">
            <v>0</v>
          </cell>
          <cell r="IY999">
            <v>0</v>
          </cell>
          <cell r="IZ999">
            <v>0</v>
          </cell>
          <cell r="JA999">
            <v>0</v>
          </cell>
          <cell r="JB999">
            <v>0</v>
          </cell>
          <cell r="JC999">
            <v>0</v>
          </cell>
          <cell r="JD999">
            <v>0</v>
          </cell>
          <cell r="JE999">
            <v>0</v>
          </cell>
          <cell r="JF999">
            <v>0</v>
          </cell>
          <cell r="JG999">
            <v>0</v>
          </cell>
          <cell r="JH999">
            <v>0</v>
          </cell>
          <cell r="JI999">
            <v>0</v>
          </cell>
          <cell r="JJ999">
            <v>0</v>
          </cell>
          <cell r="JK999">
            <v>0</v>
          </cell>
          <cell r="JL999">
            <v>0</v>
          </cell>
          <cell r="JM999">
            <v>0</v>
          </cell>
          <cell r="JN999">
            <v>0</v>
          </cell>
          <cell r="JO999">
            <v>0</v>
          </cell>
          <cell r="JP999">
            <v>0</v>
          </cell>
          <cell r="JQ999">
            <v>0</v>
          </cell>
        </row>
        <row r="1000">
          <cell r="D1000" t="str">
            <v>WD_.QF.WYN._.SML.J Bar 9 Ranch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  <cell r="EE1000">
            <v>0</v>
          </cell>
          <cell r="EF1000">
            <v>0</v>
          </cell>
          <cell r="EG1000">
            <v>0</v>
          </cell>
          <cell r="EH1000">
            <v>0</v>
          </cell>
          <cell r="EI1000">
            <v>0</v>
          </cell>
          <cell r="EJ1000">
            <v>0</v>
          </cell>
          <cell r="EK1000">
            <v>0</v>
          </cell>
          <cell r="EL1000">
            <v>0</v>
          </cell>
          <cell r="EM1000">
            <v>0</v>
          </cell>
          <cell r="EN1000">
            <v>0</v>
          </cell>
          <cell r="EO1000">
            <v>0</v>
          </cell>
          <cell r="EP1000">
            <v>0</v>
          </cell>
          <cell r="EQ1000">
            <v>0</v>
          </cell>
          <cell r="ER1000">
            <v>0</v>
          </cell>
          <cell r="ES1000">
            <v>0</v>
          </cell>
          <cell r="ET1000">
            <v>0</v>
          </cell>
          <cell r="EU1000">
            <v>0</v>
          </cell>
          <cell r="EV1000">
            <v>0</v>
          </cell>
          <cell r="EW1000">
            <v>0</v>
          </cell>
          <cell r="EX1000">
            <v>0</v>
          </cell>
          <cell r="EY1000">
            <v>0</v>
          </cell>
          <cell r="EZ1000">
            <v>0</v>
          </cell>
          <cell r="FA1000">
            <v>0</v>
          </cell>
          <cell r="FB1000">
            <v>0</v>
          </cell>
          <cell r="FC1000">
            <v>0</v>
          </cell>
          <cell r="FD1000">
            <v>0</v>
          </cell>
          <cell r="FE1000">
            <v>0</v>
          </cell>
          <cell r="FF1000">
            <v>0</v>
          </cell>
          <cell r="FG1000">
            <v>0</v>
          </cell>
          <cell r="FH1000">
            <v>0</v>
          </cell>
          <cell r="FI1000">
            <v>0</v>
          </cell>
          <cell r="FJ1000">
            <v>0</v>
          </cell>
          <cell r="FK1000">
            <v>0</v>
          </cell>
          <cell r="FL1000">
            <v>0</v>
          </cell>
          <cell r="FM1000">
            <v>0</v>
          </cell>
          <cell r="FN1000">
            <v>0</v>
          </cell>
          <cell r="FO1000">
            <v>0</v>
          </cell>
          <cell r="FP1000">
            <v>0</v>
          </cell>
          <cell r="FQ1000">
            <v>0</v>
          </cell>
          <cell r="FR1000">
            <v>0</v>
          </cell>
          <cell r="FS1000">
            <v>0</v>
          </cell>
          <cell r="FT1000">
            <v>0</v>
          </cell>
          <cell r="FU1000">
            <v>0</v>
          </cell>
          <cell r="FV1000">
            <v>0</v>
          </cell>
          <cell r="FW1000">
            <v>0</v>
          </cell>
          <cell r="FX1000">
            <v>0</v>
          </cell>
          <cell r="FY1000">
            <v>0</v>
          </cell>
          <cell r="FZ1000">
            <v>0</v>
          </cell>
          <cell r="GA1000">
            <v>0</v>
          </cell>
          <cell r="GB1000">
            <v>0</v>
          </cell>
          <cell r="GC1000">
            <v>0</v>
          </cell>
          <cell r="GD1000">
            <v>0</v>
          </cell>
          <cell r="GE1000">
            <v>0</v>
          </cell>
          <cell r="GF1000">
            <v>0</v>
          </cell>
          <cell r="GG1000">
            <v>0</v>
          </cell>
          <cell r="GH1000">
            <v>0</v>
          </cell>
          <cell r="GI1000">
            <v>0</v>
          </cell>
          <cell r="GJ1000">
            <v>0</v>
          </cell>
          <cell r="GK1000">
            <v>0</v>
          </cell>
          <cell r="GL1000">
            <v>0</v>
          </cell>
          <cell r="GM1000">
            <v>0</v>
          </cell>
          <cell r="GN1000">
            <v>0</v>
          </cell>
          <cell r="GO1000">
            <v>0</v>
          </cell>
          <cell r="GP1000">
            <v>0</v>
          </cell>
          <cell r="GQ1000">
            <v>0</v>
          </cell>
          <cell r="GR1000">
            <v>0</v>
          </cell>
          <cell r="GS1000">
            <v>0</v>
          </cell>
          <cell r="GT1000">
            <v>0</v>
          </cell>
          <cell r="GU1000">
            <v>0</v>
          </cell>
          <cell r="GV1000">
            <v>0</v>
          </cell>
          <cell r="GW1000">
            <v>0</v>
          </cell>
          <cell r="GX1000">
            <v>0</v>
          </cell>
          <cell r="GY1000">
            <v>0</v>
          </cell>
          <cell r="GZ1000">
            <v>0</v>
          </cell>
          <cell r="HA1000">
            <v>0</v>
          </cell>
          <cell r="HB1000">
            <v>0</v>
          </cell>
          <cell r="HC1000">
            <v>0</v>
          </cell>
          <cell r="HD1000">
            <v>0</v>
          </cell>
          <cell r="HE1000">
            <v>0</v>
          </cell>
          <cell r="HF1000">
            <v>0</v>
          </cell>
          <cell r="HG1000">
            <v>0</v>
          </cell>
          <cell r="HH1000">
            <v>0</v>
          </cell>
          <cell r="HI1000">
            <v>0</v>
          </cell>
          <cell r="HJ1000">
            <v>0</v>
          </cell>
          <cell r="HK1000">
            <v>0</v>
          </cell>
          <cell r="HL1000">
            <v>0</v>
          </cell>
          <cell r="HM1000">
            <v>0</v>
          </cell>
          <cell r="HN1000">
            <v>0</v>
          </cell>
          <cell r="HO1000">
            <v>0</v>
          </cell>
          <cell r="HP1000">
            <v>0</v>
          </cell>
          <cell r="HQ1000">
            <v>0</v>
          </cell>
          <cell r="HR1000">
            <v>0</v>
          </cell>
          <cell r="HS1000">
            <v>0</v>
          </cell>
          <cell r="HT1000">
            <v>0</v>
          </cell>
          <cell r="HU1000">
            <v>0</v>
          </cell>
          <cell r="HV1000">
            <v>0</v>
          </cell>
          <cell r="HW1000">
            <v>0</v>
          </cell>
          <cell r="HX1000">
            <v>0</v>
          </cell>
          <cell r="HY1000">
            <v>0</v>
          </cell>
          <cell r="HZ1000">
            <v>0</v>
          </cell>
          <cell r="IA1000">
            <v>0</v>
          </cell>
          <cell r="IB1000">
            <v>0</v>
          </cell>
          <cell r="IC1000">
            <v>0</v>
          </cell>
          <cell r="ID1000">
            <v>0</v>
          </cell>
          <cell r="IE1000">
            <v>0</v>
          </cell>
          <cell r="IF1000">
            <v>0</v>
          </cell>
          <cell r="IG1000">
            <v>0</v>
          </cell>
          <cell r="IH1000">
            <v>0</v>
          </cell>
          <cell r="II1000">
            <v>0</v>
          </cell>
          <cell r="IJ1000">
            <v>0</v>
          </cell>
          <cell r="IK1000">
            <v>0</v>
          </cell>
          <cell r="IL1000">
            <v>0</v>
          </cell>
          <cell r="IM1000">
            <v>0</v>
          </cell>
          <cell r="IN1000">
            <v>0</v>
          </cell>
          <cell r="IO1000">
            <v>0</v>
          </cell>
          <cell r="IP1000">
            <v>0</v>
          </cell>
          <cell r="IQ1000">
            <v>0</v>
          </cell>
          <cell r="IR1000">
            <v>0</v>
          </cell>
          <cell r="IS1000">
            <v>0</v>
          </cell>
          <cell r="IT1000">
            <v>0</v>
          </cell>
          <cell r="IU1000">
            <v>0</v>
          </cell>
          <cell r="IV1000">
            <v>0</v>
          </cell>
          <cell r="IW1000">
            <v>0</v>
          </cell>
          <cell r="IX1000">
            <v>0</v>
          </cell>
          <cell r="IY1000">
            <v>0</v>
          </cell>
          <cell r="IZ1000">
            <v>0</v>
          </cell>
          <cell r="JA1000">
            <v>0</v>
          </cell>
          <cell r="JB1000">
            <v>0</v>
          </cell>
          <cell r="JC1000">
            <v>0</v>
          </cell>
          <cell r="JD1000">
            <v>0</v>
          </cell>
          <cell r="JE1000">
            <v>0</v>
          </cell>
          <cell r="JF1000">
            <v>0</v>
          </cell>
          <cell r="JG1000">
            <v>0</v>
          </cell>
          <cell r="JH1000">
            <v>0</v>
          </cell>
          <cell r="JI1000">
            <v>0</v>
          </cell>
          <cell r="JJ1000">
            <v>0</v>
          </cell>
          <cell r="JK1000">
            <v>0</v>
          </cell>
          <cell r="JL1000">
            <v>0</v>
          </cell>
          <cell r="JM1000">
            <v>0</v>
          </cell>
          <cell r="JN1000">
            <v>0</v>
          </cell>
          <cell r="JO1000">
            <v>0</v>
          </cell>
          <cell r="JP1000">
            <v>0</v>
          </cell>
          <cell r="JQ1000">
            <v>0</v>
          </cell>
        </row>
        <row r="1001">
          <cell r="D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  <cell r="EE1001">
            <v>0</v>
          </cell>
          <cell r="EF1001">
            <v>0</v>
          </cell>
          <cell r="EG1001">
            <v>0</v>
          </cell>
          <cell r="EH1001">
            <v>0</v>
          </cell>
          <cell r="EI1001">
            <v>0</v>
          </cell>
          <cell r="EJ1001">
            <v>0</v>
          </cell>
          <cell r="EK1001">
            <v>0</v>
          </cell>
          <cell r="EL1001">
            <v>0</v>
          </cell>
          <cell r="EM1001">
            <v>0</v>
          </cell>
          <cell r="EN1001">
            <v>0</v>
          </cell>
          <cell r="EO1001">
            <v>0</v>
          </cell>
          <cell r="EP1001">
            <v>0</v>
          </cell>
          <cell r="EQ1001">
            <v>0</v>
          </cell>
          <cell r="ER1001">
            <v>0</v>
          </cell>
          <cell r="ES1001">
            <v>0</v>
          </cell>
          <cell r="ET1001">
            <v>0</v>
          </cell>
          <cell r="EU1001">
            <v>0</v>
          </cell>
          <cell r="EV1001">
            <v>0</v>
          </cell>
          <cell r="EW1001">
            <v>0</v>
          </cell>
          <cell r="EX1001">
            <v>0</v>
          </cell>
          <cell r="EY1001">
            <v>0</v>
          </cell>
          <cell r="EZ1001">
            <v>0</v>
          </cell>
          <cell r="FA1001">
            <v>0</v>
          </cell>
          <cell r="FB1001">
            <v>0</v>
          </cell>
          <cell r="FC1001">
            <v>0</v>
          </cell>
          <cell r="FD1001">
            <v>0</v>
          </cell>
          <cell r="FE1001">
            <v>0</v>
          </cell>
          <cell r="FF1001">
            <v>0</v>
          </cell>
          <cell r="FG1001">
            <v>0</v>
          </cell>
          <cell r="FH1001">
            <v>0</v>
          </cell>
          <cell r="FI1001">
            <v>0</v>
          </cell>
          <cell r="FJ1001">
            <v>0</v>
          </cell>
          <cell r="FK1001">
            <v>0</v>
          </cell>
          <cell r="FL1001">
            <v>0</v>
          </cell>
          <cell r="FM1001">
            <v>0</v>
          </cell>
          <cell r="FN1001">
            <v>0</v>
          </cell>
          <cell r="FO1001">
            <v>0</v>
          </cell>
          <cell r="FP1001">
            <v>0</v>
          </cell>
          <cell r="FQ1001">
            <v>0</v>
          </cell>
          <cell r="FR1001">
            <v>0</v>
          </cell>
          <cell r="FS1001">
            <v>0</v>
          </cell>
          <cell r="FT1001">
            <v>0</v>
          </cell>
          <cell r="FU1001">
            <v>0</v>
          </cell>
          <cell r="FV1001">
            <v>0</v>
          </cell>
          <cell r="FW1001">
            <v>0</v>
          </cell>
          <cell r="FX1001">
            <v>0</v>
          </cell>
          <cell r="FY1001">
            <v>0</v>
          </cell>
          <cell r="FZ1001">
            <v>0</v>
          </cell>
          <cell r="GA1001">
            <v>0</v>
          </cell>
          <cell r="GB1001">
            <v>0</v>
          </cell>
          <cell r="GC1001">
            <v>0</v>
          </cell>
          <cell r="GD1001">
            <v>0</v>
          </cell>
          <cell r="GE1001">
            <v>0</v>
          </cell>
          <cell r="GF1001">
            <v>0</v>
          </cell>
          <cell r="GG1001">
            <v>0</v>
          </cell>
          <cell r="GH1001">
            <v>0</v>
          </cell>
          <cell r="GI1001">
            <v>0</v>
          </cell>
          <cell r="GJ1001">
            <v>0</v>
          </cell>
          <cell r="GK1001">
            <v>0</v>
          </cell>
          <cell r="GL1001">
            <v>0</v>
          </cell>
          <cell r="GM1001">
            <v>0</v>
          </cell>
          <cell r="GN1001">
            <v>0</v>
          </cell>
          <cell r="GO1001">
            <v>0</v>
          </cell>
          <cell r="GP1001">
            <v>0</v>
          </cell>
          <cell r="GQ1001">
            <v>0</v>
          </cell>
          <cell r="GR1001">
            <v>0</v>
          </cell>
          <cell r="GS1001">
            <v>0</v>
          </cell>
          <cell r="GT1001">
            <v>0</v>
          </cell>
          <cell r="GU1001">
            <v>0</v>
          </cell>
          <cell r="GV1001">
            <v>0</v>
          </cell>
          <cell r="GW1001">
            <v>0</v>
          </cell>
          <cell r="GX1001">
            <v>0</v>
          </cell>
          <cell r="GY1001">
            <v>0</v>
          </cell>
          <cell r="GZ1001">
            <v>0</v>
          </cell>
          <cell r="HA1001">
            <v>0</v>
          </cell>
          <cell r="HB1001">
            <v>0</v>
          </cell>
          <cell r="HC1001">
            <v>0</v>
          </cell>
          <cell r="HD1001">
            <v>0</v>
          </cell>
          <cell r="HE1001">
            <v>0</v>
          </cell>
          <cell r="HF1001">
            <v>0</v>
          </cell>
          <cell r="HG1001">
            <v>0</v>
          </cell>
          <cell r="HH1001">
            <v>0</v>
          </cell>
          <cell r="HI1001">
            <v>0</v>
          </cell>
          <cell r="HJ1001">
            <v>0</v>
          </cell>
          <cell r="HK1001">
            <v>0</v>
          </cell>
          <cell r="HL1001">
            <v>0</v>
          </cell>
          <cell r="HM1001">
            <v>0</v>
          </cell>
          <cell r="HN1001">
            <v>0</v>
          </cell>
          <cell r="HO1001">
            <v>0</v>
          </cell>
          <cell r="HP1001">
            <v>0</v>
          </cell>
          <cell r="HQ1001">
            <v>0</v>
          </cell>
          <cell r="HR1001">
            <v>0</v>
          </cell>
          <cell r="HS1001">
            <v>0</v>
          </cell>
          <cell r="HT1001">
            <v>0</v>
          </cell>
          <cell r="HU1001">
            <v>0</v>
          </cell>
          <cell r="HV1001">
            <v>0</v>
          </cell>
          <cell r="HW1001">
            <v>0</v>
          </cell>
          <cell r="HX1001">
            <v>0</v>
          </cell>
          <cell r="HY1001">
            <v>0</v>
          </cell>
          <cell r="HZ1001">
            <v>0</v>
          </cell>
          <cell r="IA1001">
            <v>0</v>
          </cell>
          <cell r="IB1001">
            <v>0</v>
          </cell>
          <cell r="IC1001">
            <v>0</v>
          </cell>
          <cell r="ID1001">
            <v>0</v>
          </cell>
          <cell r="IE1001">
            <v>0</v>
          </cell>
          <cell r="IF1001">
            <v>0</v>
          </cell>
          <cell r="IG1001">
            <v>0</v>
          </cell>
          <cell r="IH1001">
            <v>0</v>
          </cell>
          <cell r="II1001">
            <v>0</v>
          </cell>
          <cell r="IJ1001">
            <v>0</v>
          </cell>
          <cell r="IK1001">
            <v>0</v>
          </cell>
          <cell r="IL1001">
            <v>0</v>
          </cell>
          <cell r="IM1001">
            <v>0</v>
          </cell>
          <cell r="IN1001">
            <v>0</v>
          </cell>
          <cell r="IO1001">
            <v>0</v>
          </cell>
          <cell r="IP1001">
            <v>0</v>
          </cell>
          <cell r="IQ1001">
            <v>0</v>
          </cell>
          <cell r="IR1001">
            <v>0</v>
          </cell>
          <cell r="IS1001">
            <v>0</v>
          </cell>
          <cell r="IT1001">
            <v>0</v>
          </cell>
          <cell r="IU1001">
            <v>0</v>
          </cell>
          <cell r="IV1001">
            <v>0</v>
          </cell>
          <cell r="IW1001">
            <v>0</v>
          </cell>
          <cell r="IX1001">
            <v>0</v>
          </cell>
          <cell r="IY1001">
            <v>0</v>
          </cell>
          <cell r="IZ1001">
            <v>0</v>
          </cell>
          <cell r="JA1001">
            <v>0</v>
          </cell>
          <cell r="JB1001">
            <v>0</v>
          </cell>
          <cell r="JC1001">
            <v>0</v>
          </cell>
          <cell r="JD1001">
            <v>0</v>
          </cell>
          <cell r="JE1001">
            <v>0</v>
          </cell>
          <cell r="JF1001">
            <v>0</v>
          </cell>
          <cell r="JG1001">
            <v>0</v>
          </cell>
          <cell r="JH1001">
            <v>0</v>
          </cell>
          <cell r="JI1001">
            <v>0</v>
          </cell>
          <cell r="JJ1001">
            <v>0</v>
          </cell>
          <cell r="JK1001">
            <v>0</v>
          </cell>
          <cell r="JL1001">
            <v>0</v>
          </cell>
          <cell r="JM1001">
            <v>0</v>
          </cell>
          <cell r="JN1001">
            <v>0</v>
          </cell>
          <cell r="JO1001">
            <v>0</v>
          </cell>
          <cell r="JP1001">
            <v>0</v>
          </cell>
          <cell r="JQ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  <cell r="EE1002">
            <v>0</v>
          </cell>
          <cell r="EF1002">
            <v>0</v>
          </cell>
          <cell r="EG1002">
            <v>0</v>
          </cell>
          <cell r="EH1002">
            <v>0</v>
          </cell>
          <cell r="EI1002">
            <v>0</v>
          </cell>
          <cell r="EJ1002">
            <v>0</v>
          </cell>
          <cell r="EK1002">
            <v>0</v>
          </cell>
          <cell r="EL1002">
            <v>0</v>
          </cell>
          <cell r="EM1002">
            <v>0</v>
          </cell>
          <cell r="EN1002">
            <v>0</v>
          </cell>
          <cell r="EO1002">
            <v>0</v>
          </cell>
          <cell r="EP1002">
            <v>0</v>
          </cell>
          <cell r="EQ1002">
            <v>0</v>
          </cell>
          <cell r="ER1002">
            <v>0</v>
          </cell>
          <cell r="ES1002">
            <v>0</v>
          </cell>
          <cell r="ET1002">
            <v>0</v>
          </cell>
          <cell r="EU1002">
            <v>0</v>
          </cell>
          <cell r="EV1002">
            <v>0</v>
          </cell>
          <cell r="EW1002">
            <v>0</v>
          </cell>
          <cell r="EX1002">
            <v>0</v>
          </cell>
          <cell r="EY1002">
            <v>0</v>
          </cell>
          <cell r="EZ1002">
            <v>0</v>
          </cell>
          <cell r="FA1002">
            <v>0</v>
          </cell>
          <cell r="FB1002">
            <v>0</v>
          </cell>
          <cell r="FC1002">
            <v>0</v>
          </cell>
          <cell r="FD1002">
            <v>0</v>
          </cell>
          <cell r="FE1002">
            <v>0</v>
          </cell>
          <cell r="FF1002">
            <v>0</v>
          </cell>
          <cell r="FG1002">
            <v>0</v>
          </cell>
          <cell r="FH1002">
            <v>0</v>
          </cell>
          <cell r="FI1002">
            <v>0</v>
          </cell>
          <cell r="FJ1002">
            <v>0</v>
          </cell>
          <cell r="FK1002">
            <v>0</v>
          </cell>
          <cell r="FL1002">
            <v>0</v>
          </cell>
          <cell r="FM1002">
            <v>0</v>
          </cell>
          <cell r="FN1002">
            <v>0</v>
          </cell>
          <cell r="FO1002">
            <v>0</v>
          </cell>
          <cell r="FP1002">
            <v>0</v>
          </cell>
          <cell r="FQ1002">
            <v>0</v>
          </cell>
          <cell r="FR1002">
            <v>0</v>
          </cell>
          <cell r="FS1002">
            <v>0</v>
          </cell>
          <cell r="FT1002">
            <v>0</v>
          </cell>
          <cell r="FU1002">
            <v>0</v>
          </cell>
          <cell r="FV1002">
            <v>0</v>
          </cell>
          <cell r="FW1002">
            <v>0</v>
          </cell>
          <cell r="FX1002">
            <v>0</v>
          </cell>
          <cell r="FY1002">
            <v>0</v>
          </cell>
          <cell r="FZ1002">
            <v>0</v>
          </cell>
          <cell r="GA1002">
            <v>0</v>
          </cell>
          <cell r="GB1002">
            <v>0</v>
          </cell>
          <cell r="GC1002">
            <v>0</v>
          </cell>
          <cell r="GD1002">
            <v>0</v>
          </cell>
          <cell r="GE1002">
            <v>0</v>
          </cell>
          <cell r="GF1002">
            <v>0</v>
          </cell>
          <cell r="GG1002">
            <v>0</v>
          </cell>
          <cell r="GH1002">
            <v>0</v>
          </cell>
          <cell r="GI1002">
            <v>0</v>
          </cell>
          <cell r="GJ1002">
            <v>0</v>
          </cell>
          <cell r="GK1002">
            <v>0</v>
          </cell>
          <cell r="GL1002">
            <v>0</v>
          </cell>
          <cell r="GM1002">
            <v>0</v>
          </cell>
          <cell r="GN1002">
            <v>0</v>
          </cell>
          <cell r="GO1002">
            <v>0</v>
          </cell>
          <cell r="GP1002">
            <v>0</v>
          </cell>
          <cell r="GQ1002">
            <v>0</v>
          </cell>
          <cell r="GR1002">
            <v>0</v>
          </cell>
          <cell r="GS1002">
            <v>0</v>
          </cell>
          <cell r="GT1002">
            <v>0</v>
          </cell>
          <cell r="GU1002">
            <v>0</v>
          </cell>
          <cell r="GV1002">
            <v>0</v>
          </cell>
          <cell r="GW1002">
            <v>0</v>
          </cell>
          <cell r="GX1002">
            <v>0</v>
          </cell>
          <cell r="GY1002">
            <v>0</v>
          </cell>
          <cell r="GZ1002">
            <v>0</v>
          </cell>
          <cell r="HA1002">
            <v>0</v>
          </cell>
          <cell r="HB1002">
            <v>0</v>
          </cell>
          <cell r="HC1002">
            <v>0</v>
          </cell>
          <cell r="HD1002">
            <v>0</v>
          </cell>
          <cell r="HE1002">
            <v>0</v>
          </cell>
          <cell r="HF1002">
            <v>0</v>
          </cell>
          <cell r="HG1002">
            <v>0</v>
          </cell>
          <cell r="HH1002">
            <v>0</v>
          </cell>
          <cell r="HI1002">
            <v>0</v>
          </cell>
          <cell r="HJ1002">
            <v>0</v>
          </cell>
          <cell r="HK1002">
            <v>0</v>
          </cell>
          <cell r="HL1002">
            <v>0</v>
          </cell>
          <cell r="HM1002">
            <v>0</v>
          </cell>
          <cell r="HN1002">
            <v>0</v>
          </cell>
          <cell r="HO1002">
            <v>0</v>
          </cell>
          <cell r="HP1002">
            <v>0</v>
          </cell>
          <cell r="HQ1002">
            <v>0</v>
          </cell>
          <cell r="HR1002">
            <v>0</v>
          </cell>
          <cell r="HS1002">
            <v>0</v>
          </cell>
          <cell r="HT1002">
            <v>0</v>
          </cell>
          <cell r="HU1002">
            <v>0</v>
          </cell>
          <cell r="HV1002">
            <v>0</v>
          </cell>
          <cell r="HW1002">
            <v>0</v>
          </cell>
          <cell r="HX1002">
            <v>0</v>
          </cell>
          <cell r="HY1002">
            <v>0</v>
          </cell>
          <cell r="HZ1002">
            <v>0</v>
          </cell>
          <cell r="IA1002">
            <v>0</v>
          </cell>
          <cell r="IB1002">
            <v>0</v>
          </cell>
          <cell r="IC1002">
            <v>0</v>
          </cell>
          <cell r="ID1002">
            <v>0</v>
          </cell>
          <cell r="IE1002">
            <v>0</v>
          </cell>
          <cell r="IF1002">
            <v>0</v>
          </cell>
          <cell r="IG1002">
            <v>0</v>
          </cell>
          <cell r="IH1002">
            <v>0</v>
          </cell>
          <cell r="II1002">
            <v>0</v>
          </cell>
          <cell r="IJ1002">
            <v>0</v>
          </cell>
          <cell r="IK1002">
            <v>0</v>
          </cell>
          <cell r="IL1002">
            <v>0</v>
          </cell>
          <cell r="IM1002">
            <v>0</v>
          </cell>
          <cell r="IN1002">
            <v>0</v>
          </cell>
          <cell r="IO1002">
            <v>0</v>
          </cell>
          <cell r="IP1002">
            <v>0</v>
          </cell>
          <cell r="IQ1002">
            <v>0</v>
          </cell>
          <cell r="IR1002">
            <v>0</v>
          </cell>
          <cell r="IS1002">
            <v>0</v>
          </cell>
          <cell r="IT1002">
            <v>0</v>
          </cell>
          <cell r="IU1002">
            <v>0</v>
          </cell>
          <cell r="IV1002">
            <v>0</v>
          </cell>
          <cell r="IW1002">
            <v>0</v>
          </cell>
          <cell r="IX1002">
            <v>0</v>
          </cell>
          <cell r="IY1002">
            <v>0</v>
          </cell>
          <cell r="IZ1002">
            <v>0</v>
          </cell>
          <cell r="JA1002">
            <v>0</v>
          </cell>
          <cell r="JB1002">
            <v>0</v>
          </cell>
          <cell r="JC1002">
            <v>0</v>
          </cell>
          <cell r="JD1002">
            <v>0</v>
          </cell>
          <cell r="JE1002">
            <v>0</v>
          </cell>
          <cell r="JF1002">
            <v>0</v>
          </cell>
          <cell r="JG1002">
            <v>0</v>
          </cell>
          <cell r="JH1002">
            <v>0</v>
          </cell>
          <cell r="JI1002">
            <v>0</v>
          </cell>
          <cell r="JJ1002">
            <v>0</v>
          </cell>
          <cell r="JK1002">
            <v>0</v>
          </cell>
          <cell r="JL1002">
            <v>0</v>
          </cell>
          <cell r="JM1002">
            <v>0</v>
          </cell>
          <cell r="JN1002">
            <v>0</v>
          </cell>
          <cell r="JO1002">
            <v>0</v>
          </cell>
          <cell r="JP1002">
            <v>0</v>
          </cell>
          <cell r="JQ1002">
            <v>0</v>
          </cell>
        </row>
        <row r="1004">
          <cell r="D1004" t="str">
            <v>PV_.QF.COR._.___.Tumbleweed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DI1004">
            <v>0</v>
          </cell>
          <cell r="DJ1004">
            <v>0</v>
          </cell>
          <cell r="DK1004">
            <v>0</v>
          </cell>
          <cell r="DL1004">
            <v>0</v>
          </cell>
          <cell r="DM1004">
            <v>0</v>
          </cell>
          <cell r="DN1004">
            <v>0</v>
          </cell>
          <cell r="DO1004">
            <v>0</v>
          </cell>
          <cell r="DP1004">
            <v>0</v>
          </cell>
          <cell r="DQ1004">
            <v>0</v>
          </cell>
          <cell r="DR1004">
            <v>0</v>
          </cell>
          <cell r="DS1004">
            <v>0</v>
          </cell>
          <cell r="DT1004">
            <v>0</v>
          </cell>
          <cell r="DU1004">
            <v>0</v>
          </cell>
          <cell r="DV1004">
            <v>0</v>
          </cell>
          <cell r="DW1004">
            <v>0</v>
          </cell>
          <cell r="DX1004">
            <v>0</v>
          </cell>
          <cell r="DY1004">
            <v>0</v>
          </cell>
          <cell r="DZ1004">
            <v>0</v>
          </cell>
          <cell r="EA1004">
            <v>0</v>
          </cell>
          <cell r="EB1004">
            <v>0</v>
          </cell>
          <cell r="EC1004">
            <v>0</v>
          </cell>
          <cell r="ED1004">
            <v>0</v>
          </cell>
          <cell r="EE1004">
            <v>0</v>
          </cell>
          <cell r="EF1004">
            <v>0</v>
          </cell>
          <cell r="EG1004">
            <v>0</v>
          </cell>
          <cell r="EH1004">
            <v>0</v>
          </cell>
          <cell r="EI1004">
            <v>0</v>
          </cell>
          <cell r="EJ1004">
            <v>0</v>
          </cell>
          <cell r="EK1004">
            <v>0</v>
          </cell>
          <cell r="EL1004">
            <v>0</v>
          </cell>
          <cell r="EM1004">
            <v>0</v>
          </cell>
          <cell r="EN1004">
            <v>0</v>
          </cell>
          <cell r="EO1004">
            <v>0</v>
          </cell>
          <cell r="EP1004">
            <v>0</v>
          </cell>
          <cell r="EQ1004">
            <v>0</v>
          </cell>
          <cell r="ER1004">
            <v>0</v>
          </cell>
          <cell r="ES1004">
            <v>0</v>
          </cell>
          <cell r="ET1004">
            <v>0</v>
          </cell>
          <cell r="EU1004">
            <v>0</v>
          </cell>
          <cell r="EV1004">
            <v>0</v>
          </cell>
          <cell r="EW1004">
            <v>0</v>
          </cell>
          <cell r="EX1004">
            <v>0</v>
          </cell>
          <cell r="EY1004">
            <v>0</v>
          </cell>
          <cell r="EZ1004">
            <v>0</v>
          </cell>
          <cell r="FA1004">
            <v>0</v>
          </cell>
          <cell r="FB1004">
            <v>0</v>
          </cell>
          <cell r="FC1004">
            <v>0</v>
          </cell>
          <cell r="FD1004">
            <v>0</v>
          </cell>
          <cell r="FE1004">
            <v>0</v>
          </cell>
          <cell r="FF1004">
            <v>0</v>
          </cell>
          <cell r="FG1004">
            <v>0</v>
          </cell>
          <cell r="FH1004">
            <v>0</v>
          </cell>
          <cell r="FI1004">
            <v>0</v>
          </cell>
          <cell r="FJ1004">
            <v>0</v>
          </cell>
          <cell r="FK1004">
            <v>0</v>
          </cell>
          <cell r="FL1004">
            <v>0</v>
          </cell>
          <cell r="FM1004">
            <v>0</v>
          </cell>
          <cell r="FN1004">
            <v>0</v>
          </cell>
          <cell r="FO1004">
            <v>0</v>
          </cell>
          <cell r="FP1004">
            <v>0</v>
          </cell>
          <cell r="FQ1004">
            <v>0</v>
          </cell>
          <cell r="FR1004">
            <v>0</v>
          </cell>
          <cell r="FS1004">
            <v>0</v>
          </cell>
          <cell r="FT1004">
            <v>0</v>
          </cell>
          <cell r="FU1004">
            <v>0</v>
          </cell>
          <cell r="FV1004">
            <v>0</v>
          </cell>
          <cell r="FW1004">
            <v>0</v>
          </cell>
          <cell r="FX1004">
            <v>0</v>
          </cell>
          <cell r="FY1004">
            <v>0</v>
          </cell>
          <cell r="FZ1004">
            <v>0</v>
          </cell>
          <cell r="GA1004">
            <v>0</v>
          </cell>
          <cell r="GB1004">
            <v>0</v>
          </cell>
          <cell r="GC1004">
            <v>0</v>
          </cell>
          <cell r="GD1004">
            <v>0</v>
          </cell>
          <cell r="GE1004">
            <v>0</v>
          </cell>
          <cell r="GF1004">
            <v>0</v>
          </cell>
          <cell r="GG1004">
            <v>0</v>
          </cell>
          <cell r="GH1004">
            <v>0</v>
          </cell>
          <cell r="GI1004">
            <v>0</v>
          </cell>
          <cell r="GJ1004">
            <v>0</v>
          </cell>
          <cell r="GK1004">
            <v>0</v>
          </cell>
          <cell r="GL1004">
            <v>0</v>
          </cell>
          <cell r="GM1004">
            <v>0</v>
          </cell>
          <cell r="GN1004">
            <v>0</v>
          </cell>
          <cell r="GO1004">
            <v>0</v>
          </cell>
          <cell r="GP1004">
            <v>0</v>
          </cell>
          <cell r="GQ1004">
            <v>0</v>
          </cell>
          <cell r="GR1004">
            <v>0</v>
          </cell>
          <cell r="GS1004">
            <v>0</v>
          </cell>
          <cell r="GT1004">
            <v>0</v>
          </cell>
          <cell r="GU1004">
            <v>0</v>
          </cell>
          <cell r="GV1004">
            <v>0</v>
          </cell>
          <cell r="GW1004">
            <v>0</v>
          </cell>
          <cell r="GX1004">
            <v>0</v>
          </cell>
          <cell r="GY1004">
            <v>0</v>
          </cell>
          <cell r="GZ1004">
            <v>0</v>
          </cell>
          <cell r="HA1004">
            <v>0</v>
          </cell>
          <cell r="HB1004">
            <v>0</v>
          </cell>
          <cell r="HC1004">
            <v>0</v>
          </cell>
          <cell r="HD1004">
            <v>0</v>
          </cell>
          <cell r="HE1004">
            <v>0</v>
          </cell>
          <cell r="HF1004">
            <v>0</v>
          </cell>
          <cell r="HG1004">
            <v>0</v>
          </cell>
          <cell r="HH1004">
            <v>0</v>
          </cell>
          <cell r="HI1004">
            <v>0</v>
          </cell>
          <cell r="HJ1004">
            <v>0</v>
          </cell>
          <cell r="HK1004">
            <v>0</v>
          </cell>
          <cell r="HL1004">
            <v>0</v>
          </cell>
          <cell r="HM1004">
            <v>0</v>
          </cell>
          <cell r="HN1004">
            <v>0</v>
          </cell>
          <cell r="HO1004">
            <v>0</v>
          </cell>
          <cell r="HP1004">
            <v>0</v>
          </cell>
          <cell r="HQ1004">
            <v>0</v>
          </cell>
          <cell r="HR1004">
            <v>0</v>
          </cell>
          <cell r="HS1004">
            <v>0</v>
          </cell>
          <cell r="HT1004">
            <v>0</v>
          </cell>
          <cell r="HU1004">
            <v>0</v>
          </cell>
          <cell r="HV1004">
            <v>0</v>
          </cell>
          <cell r="HW1004">
            <v>0</v>
          </cell>
          <cell r="HX1004">
            <v>0</v>
          </cell>
          <cell r="HY1004">
            <v>0</v>
          </cell>
          <cell r="HZ1004">
            <v>0</v>
          </cell>
          <cell r="IA1004">
            <v>0</v>
          </cell>
          <cell r="IB1004">
            <v>0</v>
          </cell>
          <cell r="IC1004">
            <v>0</v>
          </cell>
          <cell r="ID1004">
            <v>0</v>
          </cell>
          <cell r="IE1004">
            <v>0</v>
          </cell>
          <cell r="IF1004">
            <v>0</v>
          </cell>
          <cell r="IG1004">
            <v>0</v>
          </cell>
          <cell r="IH1004">
            <v>0</v>
          </cell>
          <cell r="II1004">
            <v>0</v>
          </cell>
          <cell r="IJ1004">
            <v>0</v>
          </cell>
          <cell r="IK1004">
            <v>0</v>
          </cell>
          <cell r="IL1004">
            <v>0</v>
          </cell>
          <cell r="IM1004">
            <v>0</v>
          </cell>
          <cell r="IN1004">
            <v>0</v>
          </cell>
          <cell r="IO1004">
            <v>0</v>
          </cell>
          <cell r="IP1004">
            <v>0</v>
          </cell>
          <cell r="IQ1004">
            <v>0</v>
          </cell>
          <cell r="IR1004">
            <v>0</v>
          </cell>
          <cell r="IS1004">
            <v>0</v>
          </cell>
          <cell r="IT1004">
            <v>0</v>
          </cell>
          <cell r="IU1004">
            <v>0</v>
          </cell>
          <cell r="IV1004">
            <v>0</v>
          </cell>
          <cell r="IW1004">
            <v>0</v>
          </cell>
          <cell r="IX1004">
            <v>0</v>
          </cell>
          <cell r="IY1004">
            <v>0</v>
          </cell>
          <cell r="IZ1004">
            <v>0</v>
          </cell>
          <cell r="JA1004">
            <v>0</v>
          </cell>
          <cell r="JB1004">
            <v>0</v>
          </cell>
          <cell r="JC1004">
            <v>0</v>
          </cell>
          <cell r="JD1004">
            <v>0</v>
          </cell>
          <cell r="JE1004">
            <v>0</v>
          </cell>
          <cell r="JF1004">
            <v>0</v>
          </cell>
          <cell r="JG1004">
            <v>0</v>
          </cell>
          <cell r="JH1004">
            <v>0</v>
          </cell>
          <cell r="JI1004">
            <v>0</v>
          </cell>
          <cell r="JJ1004">
            <v>0</v>
          </cell>
          <cell r="JK1004">
            <v>0</v>
          </cell>
          <cell r="JL1004">
            <v>0</v>
          </cell>
          <cell r="JM1004">
            <v>0</v>
          </cell>
          <cell r="JN1004">
            <v>0</v>
          </cell>
          <cell r="JO1004">
            <v>0</v>
          </cell>
          <cell r="JP1004">
            <v>0</v>
          </cell>
          <cell r="JQ1004">
            <v>0</v>
          </cell>
        </row>
        <row r="1005">
          <cell r="D1005" t="str">
            <v>PV_.QF.COR._.CSP.Green_Solar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DI1005">
            <v>0</v>
          </cell>
          <cell r="DJ1005">
            <v>0</v>
          </cell>
          <cell r="DK1005">
            <v>0</v>
          </cell>
          <cell r="DL1005">
            <v>0</v>
          </cell>
          <cell r="DM1005">
            <v>0</v>
          </cell>
          <cell r="DN1005">
            <v>0</v>
          </cell>
          <cell r="DO1005">
            <v>0</v>
          </cell>
          <cell r="DP1005">
            <v>0</v>
          </cell>
          <cell r="DQ1005">
            <v>0</v>
          </cell>
          <cell r="DR1005">
            <v>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0</v>
          </cell>
          <cell r="EA1005">
            <v>0</v>
          </cell>
          <cell r="EB1005">
            <v>0</v>
          </cell>
          <cell r="EC1005">
            <v>0</v>
          </cell>
          <cell r="ED1005">
            <v>0</v>
          </cell>
          <cell r="EE1005">
            <v>0</v>
          </cell>
          <cell r="EF1005">
            <v>0</v>
          </cell>
          <cell r="EG1005">
            <v>0</v>
          </cell>
          <cell r="EH1005">
            <v>0</v>
          </cell>
          <cell r="EI1005">
            <v>0</v>
          </cell>
          <cell r="EJ1005">
            <v>0</v>
          </cell>
          <cell r="EK1005">
            <v>0</v>
          </cell>
          <cell r="EL1005">
            <v>0</v>
          </cell>
          <cell r="EM1005">
            <v>0</v>
          </cell>
          <cell r="EN1005">
            <v>0</v>
          </cell>
          <cell r="EO1005">
            <v>0</v>
          </cell>
          <cell r="EP1005">
            <v>0</v>
          </cell>
          <cell r="EQ1005">
            <v>0</v>
          </cell>
          <cell r="ER1005">
            <v>0</v>
          </cell>
          <cell r="ES1005">
            <v>0</v>
          </cell>
          <cell r="ET1005">
            <v>0</v>
          </cell>
          <cell r="EU1005">
            <v>0</v>
          </cell>
          <cell r="EV1005">
            <v>0</v>
          </cell>
          <cell r="EW1005">
            <v>0</v>
          </cell>
          <cell r="EX1005">
            <v>0</v>
          </cell>
          <cell r="EY1005">
            <v>0</v>
          </cell>
          <cell r="EZ1005">
            <v>0</v>
          </cell>
          <cell r="FA1005">
            <v>0</v>
          </cell>
          <cell r="FB1005">
            <v>0</v>
          </cell>
          <cell r="FC1005">
            <v>0</v>
          </cell>
          <cell r="FD1005">
            <v>0</v>
          </cell>
          <cell r="FE1005">
            <v>0</v>
          </cell>
          <cell r="FF1005">
            <v>0</v>
          </cell>
          <cell r="FG1005">
            <v>0</v>
          </cell>
          <cell r="FH1005">
            <v>0</v>
          </cell>
          <cell r="FI1005">
            <v>0</v>
          </cell>
          <cell r="FJ1005">
            <v>0</v>
          </cell>
          <cell r="FK1005">
            <v>0</v>
          </cell>
          <cell r="FL1005">
            <v>0</v>
          </cell>
          <cell r="FM1005">
            <v>0</v>
          </cell>
          <cell r="FN1005">
            <v>0</v>
          </cell>
          <cell r="FO1005">
            <v>0</v>
          </cell>
          <cell r="FP1005">
            <v>0</v>
          </cell>
          <cell r="FQ1005">
            <v>0</v>
          </cell>
          <cell r="FR1005">
            <v>0</v>
          </cell>
          <cell r="FS1005">
            <v>0</v>
          </cell>
          <cell r="FT1005">
            <v>0</v>
          </cell>
          <cell r="FU1005">
            <v>0</v>
          </cell>
          <cell r="FV1005">
            <v>0</v>
          </cell>
          <cell r="FW1005">
            <v>0</v>
          </cell>
          <cell r="FX1005">
            <v>0</v>
          </cell>
          <cell r="FY1005">
            <v>0</v>
          </cell>
          <cell r="FZ1005">
            <v>0</v>
          </cell>
          <cell r="GA1005">
            <v>0</v>
          </cell>
          <cell r="GB1005">
            <v>0</v>
          </cell>
          <cell r="GC1005">
            <v>0</v>
          </cell>
          <cell r="GD1005">
            <v>0</v>
          </cell>
          <cell r="GE1005">
            <v>0</v>
          </cell>
          <cell r="GF1005">
            <v>0</v>
          </cell>
          <cell r="GG1005">
            <v>0</v>
          </cell>
          <cell r="GH1005">
            <v>0</v>
          </cell>
          <cell r="GI1005">
            <v>0</v>
          </cell>
          <cell r="GJ1005">
            <v>0</v>
          </cell>
          <cell r="GK1005">
            <v>0</v>
          </cell>
          <cell r="GL1005">
            <v>0</v>
          </cell>
          <cell r="GM1005">
            <v>0</v>
          </cell>
          <cell r="GN1005">
            <v>0</v>
          </cell>
          <cell r="GO1005">
            <v>0</v>
          </cell>
          <cell r="GP1005">
            <v>0</v>
          </cell>
          <cell r="GQ1005">
            <v>0</v>
          </cell>
          <cell r="GR1005">
            <v>0</v>
          </cell>
          <cell r="GS1005">
            <v>0</v>
          </cell>
          <cell r="GT1005">
            <v>0</v>
          </cell>
          <cell r="GU1005">
            <v>0</v>
          </cell>
          <cell r="GV1005">
            <v>0</v>
          </cell>
          <cell r="GW1005">
            <v>0</v>
          </cell>
          <cell r="GX1005">
            <v>0</v>
          </cell>
          <cell r="GY1005">
            <v>0</v>
          </cell>
          <cell r="GZ1005">
            <v>0</v>
          </cell>
          <cell r="HA1005">
            <v>0</v>
          </cell>
          <cell r="HB1005">
            <v>0</v>
          </cell>
          <cell r="HC1005">
            <v>0</v>
          </cell>
          <cell r="HD1005">
            <v>0</v>
          </cell>
          <cell r="HE1005">
            <v>0</v>
          </cell>
          <cell r="HF1005">
            <v>0</v>
          </cell>
          <cell r="HG1005">
            <v>0</v>
          </cell>
          <cell r="HH1005">
            <v>0</v>
          </cell>
          <cell r="HI1005">
            <v>0</v>
          </cell>
          <cell r="HJ1005">
            <v>0</v>
          </cell>
          <cell r="HK1005">
            <v>0</v>
          </cell>
          <cell r="HL1005">
            <v>0</v>
          </cell>
          <cell r="HM1005">
            <v>0</v>
          </cell>
          <cell r="HN1005">
            <v>0</v>
          </cell>
          <cell r="HO1005">
            <v>0</v>
          </cell>
          <cell r="HP1005">
            <v>0</v>
          </cell>
          <cell r="HQ1005">
            <v>0</v>
          </cell>
          <cell r="HR1005">
            <v>0</v>
          </cell>
          <cell r="HS1005">
            <v>0</v>
          </cell>
          <cell r="HT1005">
            <v>0</v>
          </cell>
          <cell r="HU1005">
            <v>0</v>
          </cell>
          <cell r="HV1005">
            <v>0</v>
          </cell>
          <cell r="HW1005">
            <v>0</v>
          </cell>
          <cell r="HX1005">
            <v>0</v>
          </cell>
          <cell r="HY1005">
            <v>0</v>
          </cell>
          <cell r="HZ1005">
            <v>0</v>
          </cell>
          <cell r="IA1005">
            <v>0</v>
          </cell>
          <cell r="IB1005">
            <v>0</v>
          </cell>
          <cell r="IC1005">
            <v>0</v>
          </cell>
          <cell r="ID1005">
            <v>0</v>
          </cell>
          <cell r="IE1005">
            <v>0</v>
          </cell>
          <cell r="IF1005">
            <v>0</v>
          </cell>
          <cell r="IG1005">
            <v>0</v>
          </cell>
          <cell r="IH1005">
            <v>0</v>
          </cell>
          <cell r="II1005">
            <v>0</v>
          </cell>
          <cell r="IJ1005">
            <v>0</v>
          </cell>
          <cell r="IK1005">
            <v>0</v>
          </cell>
          <cell r="IL1005">
            <v>0</v>
          </cell>
          <cell r="IM1005">
            <v>0</v>
          </cell>
          <cell r="IN1005">
            <v>0</v>
          </cell>
          <cell r="IO1005">
            <v>0</v>
          </cell>
          <cell r="IP1005">
            <v>0</v>
          </cell>
          <cell r="IQ1005">
            <v>0</v>
          </cell>
          <cell r="IR1005">
            <v>0</v>
          </cell>
          <cell r="IS1005">
            <v>0</v>
          </cell>
          <cell r="IT1005">
            <v>0</v>
          </cell>
          <cell r="IU1005">
            <v>0</v>
          </cell>
          <cell r="IV1005">
            <v>0</v>
          </cell>
          <cell r="IW1005">
            <v>0</v>
          </cell>
          <cell r="IX1005">
            <v>0</v>
          </cell>
          <cell r="IY1005">
            <v>0</v>
          </cell>
          <cell r="IZ1005">
            <v>0</v>
          </cell>
          <cell r="JA1005">
            <v>0</v>
          </cell>
          <cell r="JB1005">
            <v>0</v>
          </cell>
          <cell r="JC1005">
            <v>0</v>
          </cell>
          <cell r="JD1005">
            <v>0</v>
          </cell>
          <cell r="JE1005">
            <v>0</v>
          </cell>
          <cell r="JF1005">
            <v>0</v>
          </cell>
          <cell r="JG1005">
            <v>0</v>
          </cell>
          <cell r="JH1005">
            <v>0</v>
          </cell>
          <cell r="JI1005">
            <v>0</v>
          </cell>
          <cell r="JJ1005">
            <v>0</v>
          </cell>
          <cell r="JK1005">
            <v>0</v>
          </cell>
          <cell r="JL1005">
            <v>0</v>
          </cell>
          <cell r="JM1005">
            <v>0</v>
          </cell>
          <cell r="JN1005">
            <v>0</v>
          </cell>
          <cell r="JO1005">
            <v>0</v>
          </cell>
          <cell r="JP1005">
            <v>0</v>
          </cell>
          <cell r="JQ1005">
            <v>0</v>
          </cell>
        </row>
        <row r="1006">
          <cell r="D1006" t="str">
            <v>PV_.QF.COR._.CSP.Wallowa_County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  <cell r="EE1006">
            <v>0</v>
          </cell>
          <cell r="EF1006">
            <v>0</v>
          </cell>
          <cell r="EG1006">
            <v>0</v>
          </cell>
          <cell r="EH1006">
            <v>0</v>
          </cell>
          <cell r="EI1006">
            <v>0</v>
          </cell>
          <cell r="EJ1006">
            <v>0</v>
          </cell>
          <cell r="EK1006">
            <v>0</v>
          </cell>
          <cell r="EL1006">
            <v>0</v>
          </cell>
          <cell r="EM1006">
            <v>0</v>
          </cell>
          <cell r="EN1006">
            <v>0</v>
          </cell>
          <cell r="EO1006">
            <v>0</v>
          </cell>
          <cell r="EP1006">
            <v>0</v>
          </cell>
          <cell r="EQ1006">
            <v>0</v>
          </cell>
          <cell r="ER1006">
            <v>0</v>
          </cell>
          <cell r="ES1006">
            <v>0</v>
          </cell>
          <cell r="ET1006">
            <v>0</v>
          </cell>
          <cell r="EU1006">
            <v>0</v>
          </cell>
          <cell r="EV1006">
            <v>0</v>
          </cell>
          <cell r="EW1006">
            <v>0</v>
          </cell>
          <cell r="EX1006">
            <v>0</v>
          </cell>
          <cell r="EY1006">
            <v>0</v>
          </cell>
          <cell r="EZ1006">
            <v>0</v>
          </cell>
          <cell r="FA1006">
            <v>0</v>
          </cell>
          <cell r="FB1006">
            <v>0</v>
          </cell>
          <cell r="FC1006">
            <v>0</v>
          </cell>
          <cell r="FD1006">
            <v>0</v>
          </cell>
          <cell r="FE1006">
            <v>0</v>
          </cell>
          <cell r="FF1006">
            <v>0</v>
          </cell>
          <cell r="FG1006">
            <v>0</v>
          </cell>
          <cell r="FH1006">
            <v>0</v>
          </cell>
          <cell r="FI1006">
            <v>0</v>
          </cell>
          <cell r="FJ1006">
            <v>0</v>
          </cell>
          <cell r="FK1006">
            <v>0</v>
          </cell>
          <cell r="FL1006">
            <v>0</v>
          </cell>
          <cell r="FM1006">
            <v>0</v>
          </cell>
          <cell r="FN1006">
            <v>0</v>
          </cell>
          <cell r="FO1006">
            <v>0</v>
          </cell>
          <cell r="FP1006">
            <v>0</v>
          </cell>
          <cell r="FQ1006">
            <v>0</v>
          </cell>
          <cell r="FR1006">
            <v>0</v>
          </cell>
          <cell r="FS1006">
            <v>0</v>
          </cell>
          <cell r="FT1006">
            <v>0</v>
          </cell>
          <cell r="FU1006">
            <v>0</v>
          </cell>
          <cell r="FV1006">
            <v>0</v>
          </cell>
          <cell r="FW1006">
            <v>0</v>
          </cell>
          <cell r="FX1006">
            <v>0</v>
          </cell>
          <cell r="FY1006">
            <v>0</v>
          </cell>
          <cell r="FZ1006">
            <v>0</v>
          </cell>
          <cell r="GA1006">
            <v>0</v>
          </cell>
          <cell r="GB1006">
            <v>0</v>
          </cell>
          <cell r="GC1006">
            <v>0</v>
          </cell>
          <cell r="GD1006">
            <v>0</v>
          </cell>
          <cell r="GE1006">
            <v>0</v>
          </cell>
          <cell r="GF1006">
            <v>0</v>
          </cell>
          <cell r="GG1006">
            <v>0</v>
          </cell>
          <cell r="GH1006">
            <v>0</v>
          </cell>
          <cell r="GI1006">
            <v>0</v>
          </cell>
          <cell r="GJ1006">
            <v>0</v>
          </cell>
          <cell r="GK1006">
            <v>0</v>
          </cell>
          <cell r="GL1006">
            <v>0</v>
          </cell>
          <cell r="GM1006">
            <v>0</v>
          </cell>
          <cell r="GN1006">
            <v>0</v>
          </cell>
          <cell r="GO1006">
            <v>0</v>
          </cell>
          <cell r="GP1006">
            <v>0</v>
          </cell>
          <cell r="GQ1006">
            <v>0</v>
          </cell>
          <cell r="GR1006">
            <v>0</v>
          </cell>
          <cell r="GS1006">
            <v>0</v>
          </cell>
          <cell r="GT1006">
            <v>0</v>
          </cell>
          <cell r="GU1006">
            <v>0</v>
          </cell>
          <cell r="GV1006">
            <v>0</v>
          </cell>
          <cell r="GW1006">
            <v>0</v>
          </cell>
          <cell r="GX1006">
            <v>0</v>
          </cell>
          <cell r="GY1006">
            <v>0</v>
          </cell>
          <cell r="GZ1006">
            <v>0</v>
          </cell>
          <cell r="HA1006">
            <v>0</v>
          </cell>
          <cell r="HB1006">
            <v>0</v>
          </cell>
          <cell r="HC1006">
            <v>0</v>
          </cell>
          <cell r="HD1006">
            <v>0</v>
          </cell>
          <cell r="HE1006">
            <v>0</v>
          </cell>
          <cell r="HF1006">
            <v>0</v>
          </cell>
          <cell r="HG1006">
            <v>0</v>
          </cell>
          <cell r="HH1006">
            <v>0</v>
          </cell>
          <cell r="HI1006">
            <v>0</v>
          </cell>
          <cell r="HJ1006">
            <v>0</v>
          </cell>
          <cell r="HK1006">
            <v>0</v>
          </cell>
          <cell r="HL1006">
            <v>0</v>
          </cell>
          <cell r="HM1006">
            <v>0</v>
          </cell>
          <cell r="HN1006">
            <v>0</v>
          </cell>
          <cell r="HO1006">
            <v>0</v>
          </cell>
          <cell r="HP1006">
            <v>0</v>
          </cell>
          <cell r="HQ1006">
            <v>0</v>
          </cell>
          <cell r="HR1006">
            <v>0</v>
          </cell>
          <cell r="HS1006">
            <v>0</v>
          </cell>
          <cell r="HT1006">
            <v>0</v>
          </cell>
          <cell r="HU1006">
            <v>0</v>
          </cell>
          <cell r="HV1006">
            <v>0</v>
          </cell>
          <cell r="HW1006">
            <v>0</v>
          </cell>
          <cell r="HX1006">
            <v>0</v>
          </cell>
          <cell r="HY1006">
            <v>0</v>
          </cell>
          <cell r="HZ1006">
            <v>0</v>
          </cell>
          <cell r="IA1006">
            <v>0</v>
          </cell>
          <cell r="IB1006">
            <v>0</v>
          </cell>
          <cell r="IC1006">
            <v>0</v>
          </cell>
          <cell r="ID1006">
            <v>0</v>
          </cell>
          <cell r="IE1006">
            <v>0</v>
          </cell>
          <cell r="IF1006">
            <v>0</v>
          </cell>
          <cell r="IG1006">
            <v>0</v>
          </cell>
          <cell r="IH1006">
            <v>0</v>
          </cell>
          <cell r="II1006">
            <v>0</v>
          </cell>
          <cell r="IJ1006">
            <v>0</v>
          </cell>
          <cell r="IK1006">
            <v>0</v>
          </cell>
          <cell r="IL1006">
            <v>0</v>
          </cell>
          <cell r="IM1006">
            <v>0</v>
          </cell>
          <cell r="IN1006">
            <v>0</v>
          </cell>
          <cell r="IO1006">
            <v>0</v>
          </cell>
          <cell r="IP1006">
            <v>0</v>
          </cell>
          <cell r="IQ1006">
            <v>0</v>
          </cell>
          <cell r="IR1006">
            <v>0</v>
          </cell>
          <cell r="IS1006">
            <v>0</v>
          </cell>
          <cell r="IT1006">
            <v>0</v>
          </cell>
          <cell r="IU1006">
            <v>0</v>
          </cell>
          <cell r="IV1006">
            <v>0</v>
          </cell>
          <cell r="IW1006">
            <v>0</v>
          </cell>
          <cell r="IX1006">
            <v>0</v>
          </cell>
          <cell r="IY1006">
            <v>0</v>
          </cell>
          <cell r="IZ1006">
            <v>0</v>
          </cell>
          <cell r="JA1006">
            <v>0</v>
          </cell>
          <cell r="JB1006">
            <v>0</v>
          </cell>
          <cell r="JC1006">
            <v>0</v>
          </cell>
          <cell r="JD1006">
            <v>0</v>
          </cell>
          <cell r="JE1006">
            <v>0</v>
          </cell>
          <cell r="JF1006">
            <v>0</v>
          </cell>
          <cell r="JG1006">
            <v>0</v>
          </cell>
          <cell r="JH1006">
            <v>0</v>
          </cell>
          <cell r="JI1006">
            <v>0</v>
          </cell>
          <cell r="JJ1006">
            <v>0</v>
          </cell>
          <cell r="JK1006">
            <v>0</v>
          </cell>
          <cell r="JL1006">
            <v>0</v>
          </cell>
          <cell r="JM1006">
            <v>0</v>
          </cell>
          <cell r="JN1006">
            <v>0</v>
          </cell>
          <cell r="JO1006">
            <v>0</v>
          </cell>
          <cell r="JP1006">
            <v>0</v>
          </cell>
          <cell r="JQ1006">
            <v>0</v>
          </cell>
        </row>
        <row r="1007">
          <cell r="D1007" t="str">
            <v>PV_.QF.MCN._.CSP.Buckaroo_Solar_1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DI1007">
            <v>0</v>
          </cell>
          <cell r="DJ1007">
            <v>0</v>
          </cell>
          <cell r="DK1007">
            <v>0</v>
          </cell>
          <cell r="DL1007">
            <v>0</v>
          </cell>
          <cell r="DM1007">
            <v>0</v>
          </cell>
          <cell r="DN1007">
            <v>0</v>
          </cell>
          <cell r="DO1007">
            <v>0</v>
          </cell>
          <cell r="DP1007">
            <v>0</v>
          </cell>
          <cell r="DQ1007">
            <v>0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0</v>
          </cell>
          <cell r="EA1007">
            <v>0</v>
          </cell>
          <cell r="EB1007">
            <v>0</v>
          </cell>
          <cell r="EC1007">
            <v>0</v>
          </cell>
          <cell r="ED1007">
            <v>0</v>
          </cell>
          <cell r="EE1007">
            <v>0</v>
          </cell>
          <cell r="EF1007">
            <v>0</v>
          </cell>
          <cell r="EG1007">
            <v>0</v>
          </cell>
          <cell r="EH1007">
            <v>0</v>
          </cell>
          <cell r="EI1007">
            <v>0</v>
          </cell>
          <cell r="EJ1007">
            <v>0</v>
          </cell>
          <cell r="EK1007">
            <v>0</v>
          </cell>
          <cell r="EL1007">
            <v>0</v>
          </cell>
          <cell r="EM1007">
            <v>0</v>
          </cell>
          <cell r="EN1007">
            <v>0</v>
          </cell>
          <cell r="EO1007">
            <v>0</v>
          </cell>
          <cell r="EP1007">
            <v>0</v>
          </cell>
          <cell r="EQ1007">
            <v>0</v>
          </cell>
          <cell r="ER1007">
            <v>0</v>
          </cell>
          <cell r="ES1007">
            <v>0</v>
          </cell>
          <cell r="ET1007">
            <v>0</v>
          </cell>
          <cell r="EU1007">
            <v>0</v>
          </cell>
          <cell r="EV1007">
            <v>0</v>
          </cell>
          <cell r="EW1007">
            <v>0</v>
          </cell>
          <cell r="EX1007">
            <v>0</v>
          </cell>
          <cell r="EY1007">
            <v>0</v>
          </cell>
          <cell r="EZ1007">
            <v>0</v>
          </cell>
          <cell r="FA1007">
            <v>0</v>
          </cell>
          <cell r="FB1007">
            <v>0</v>
          </cell>
          <cell r="FC1007">
            <v>0</v>
          </cell>
          <cell r="FD1007">
            <v>0</v>
          </cell>
          <cell r="FE1007">
            <v>0</v>
          </cell>
          <cell r="FF1007">
            <v>0</v>
          </cell>
          <cell r="FG1007">
            <v>0</v>
          </cell>
          <cell r="FH1007">
            <v>0</v>
          </cell>
          <cell r="FI1007">
            <v>0</v>
          </cell>
          <cell r="FJ1007">
            <v>0</v>
          </cell>
          <cell r="FK1007">
            <v>0</v>
          </cell>
          <cell r="FL1007">
            <v>0</v>
          </cell>
          <cell r="FM1007">
            <v>0</v>
          </cell>
          <cell r="FN1007">
            <v>0</v>
          </cell>
          <cell r="FO1007">
            <v>0</v>
          </cell>
          <cell r="FP1007">
            <v>0</v>
          </cell>
          <cell r="FQ1007">
            <v>0</v>
          </cell>
          <cell r="FR1007">
            <v>0</v>
          </cell>
          <cell r="FS1007">
            <v>0</v>
          </cell>
          <cell r="FT1007">
            <v>0</v>
          </cell>
          <cell r="FU1007">
            <v>0</v>
          </cell>
          <cell r="FV1007">
            <v>0</v>
          </cell>
          <cell r="FW1007">
            <v>0</v>
          </cell>
          <cell r="FX1007">
            <v>0</v>
          </cell>
          <cell r="FY1007">
            <v>0</v>
          </cell>
          <cell r="FZ1007">
            <v>0</v>
          </cell>
          <cell r="GA1007">
            <v>0</v>
          </cell>
          <cell r="GB1007">
            <v>0</v>
          </cell>
          <cell r="GC1007">
            <v>0</v>
          </cell>
          <cell r="GD1007">
            <v>0</v>
          </cell>
          <cell r="GE1007">
            <v>0</v>
          </cell>
          <cell r="GF1007">
            <v>0</v>
          </cell>
          <cell r="GG1007">
            <v>0</v>
          </cell>
          <cell r="GH1007">
            <v>0</v>
          </cell>
          <cell r="GI1007">
            <v>0</v>
          </cell>
          <cell r="GJ1007">
            <v>0</v>
          </cell>
          <cell r="GK1007">
            <v>0</v>
          </cell>
          <cell r="GL1007">
            <v>0</v>
          </cell>
          <cell r="GM1007">
            <v>0</v>
          </cell>
          <cell r="GN1007">
            <v>0</v>
          </cell>
          <cell r="GO1007">
            <v>0</v>
          </cell>
          <cell r="GP1007">
            <v>0</v>
          </cell>
          <cell r="GQ1007">
            <v>0</v>
          </cell>
          <cell r="GR1007">
            <v>0</v>
          </cell>
          <cell r="GS1007">
            <v>0</v>
          </cell>
          <cell r="GT1007">
            <v>0</v>
          </cell>
          <cell r="GU1007">
            <v>0</v>
          </cell>
          <cell r="GV1007">
            <v>0</v>
          </cell>
          <cell r="GW1007">
            <v>0</v>
          </cell>
          <cell r="GX1007">
            <v>0</v>
          </cell>
          <cell r="GY1007">
            <v>0</v>
          </cell>
          <cell r="GZ1007">
            <v>0</v>
          </cell>
          <cell r="HA1007">
            <v>0</v>
          </cell>
          <cell r="HB1007">
            <v>0</v>
          </cell>
          <cell r="HC1007">
            <v>0</v>
          </cell>
          <cell r="HD1007">
            <v>0</v>
          </cell>
          <cell r="HE1007">
            <v>0</v>
          </cell>
          <cell r="HF1007">
            <v>0</v>
          </cell>
          <cell r="HG1007">
            <v>0</v>
          </cell>
          <cell r="HH1007">
            <v>0</v>
          </cell>
          <cell r="HI1007">
            <v>0</v>
          </cell>
          <cell r="HJ1007">
            <v>0</v>
          </cell>
          <cell r="HK1007">
            <v>0</v>
          </cell>
          <cell r="HL1007">
            <v>0</v>
          </cell>
          <cell r="HM1007">
            <v>0</v>
          </cell>
          <cell r="HN1007">
            <v>0</v>
          </cell>
          <cell r="HO1007">
            <v>0</v>
          </cell>
          <cell r="HP1007">
            <v>0</v>
          </cell>
          <cell r="HQ1007">
            <v>0</v>
          </cell>
          <cell r="HR1007">
            <v>0</v>
          </cell>
          <cell r="HS1007">
            <v>0</v>
          </cell>
          <cell r="HT1007">
            <v>0</v>
          </cell>
          <cell r="HU1007">
            <v>0</v>
          </cell>
          <cell r="HV1007">
            <v>0</v>
          </cell>
          <cell r="HW1007">
            <v>0</v>
          </cell>
          <cell r="HX1007">
            <v>0</v>
          </cell>
          <cell r="HY1007">
            <v>0</v>
          </cell>
          <cell r="HZ1007">
            <v>0</v>
          </cell>
          <cell r="IA1007">
            <v>0</v>
          </cell>
          <cell r="IB1007">
            <v>0</v>
          </cell>
          <cell r="IC1007">
            <v>0</v>
          </cell>
          <cell r="ID1007">
            <v>0</v>
          </cell>
          <cell r="IE1007">
            <v>0</v>
          </cell>
          <cell r="IF1007">
            <v>0</v>
          </cell>
          <cell r="IG1007">
            <v>0</v>
          </cell>
          <cell r="IH1007">
            <v>0</v>
          </cell>
          <cell r="II1007">
            <v>0</v>
          </cell>
          <cell r="IJ1007">
            <v>0</v>
          </cell>
          <cell r="IK1007">
            <v>0</v>
          </cell>
          <cell r="IL1007">
            <v>0</v>
          </cell>
          <cell r="IM1007">
            <v>0</v>
          </cell>
          <cell r="IN1007">
            <v>0</v>
          </cell>
          <cell r="IO1007">
            <v>0</v>
          </cell>
          <cell r="IP1007">
            <v>0</v>
          </cell>
          <cell r="IQ1007">
            <v>0</v>
          </cell>
          <cell r="IR1007">
            <v>0</v>
          </cell>
          <cell r="IS1007">
            <v>0</v>
          </cell>
          <cell r="IT1007">
            <v>0</v>
          </cell>
          <cell r="IU1007">
            <v>0</v>
          </cell>
          <cell r="IV1007">
            <v>0</v>
          </cell>
          <cell r="IW1007">
            <v>0</v>
          </cell>
          <cell r="IX1007">
            <v>0</v>
          </cell>
          <cell r="IY1007">
            <v>0</v>
          </cell>
          <cell r="IZ1007">
            <v>0</v>
          </cell>
          <cell r="JA1007">
            <v>0</v>
          </cell>
          <cell r="JB1007">
            <v>0</v>
          </cell>
          <cell r="JC1007">
            <v>0</v>
          </cell>
          <cell r="JD1007">
            <v>0</v>
          </cell>
          <cell r="JE1007">
            <v>0</v>
          </cell>
          <cell r="JF1007">
            <v>0</v>
          </cell>
          <cell r="JG1007">
            <v>0</v>
          </cell>
          <cell r="JH1007">
            <v>0</v>
          </cell>
          <cell r="JI1007">
            <v>0</v>
          </cell>
          <cell r="JJ1007">
            <v>0</v>
          </cell>
          <cell r="JK1007">
            <v>0</v>
          </cell>
          <cell r="JL1007">
            <v>0</v>
          </cell>
          <cell r="JM1007">
            <v>0</v>
          </cell>
          <cell r="JN1007">
            <v>0</v>
          </cell>
          <cell r="JO1007">
            <v>0</v>
          </cell>
          <cell r="JP1007">
            <v>0</v>
          </cell>
          <cell r="JQ1007">
            <v>0</v>
          </cell>
        </row>
        <row r="1008">
          <cell r="D1008" t="str">
            <v>PV_.QF.MCN._.CSP.Buckaroo_Solar_2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0</v>
          </cell>
          <cell r="CZ1008">
            <v>0</v>
          </cell>
          <cell r="DA1008">
            <v>0</v>
          </cell>
          <cell r="DB1008">
            <v>0</v>
          </cell>
          <cell r="DC1008">
            <v>0</v>
          </cell>
          <cell r="DD1008">
            <v>0</v>
          </cell>
          <cell r="DE1008">
            <v>0</v>
          </cell>
          <cell r="DF1008">
            <v>0</v>
          </cell>
          <cell r="DG1008">
            <v>0</v>
          </cell>
          <cell r="DH1008">
            <v>0</v>
          </cell>
          <cell r="DI1008">
            <v>0</v>
          </cell>
          <cell r="DJ1008">
            <v>0</v>
          </cell>
          <cell r="DK1008">
            <v>0</v>
          </cell>
          <cell r="DL1008">
            <v>0</v>
          </cell>
          <cell r="DM1008">
            <v>0</v>
          </cell>
          <cell r="DN1008">
            <v>0</v>
          </cell>
          <cell r="DO1008">
            <v>0</v>
          </cell>
          <cell r="DP1008">
            <v>0</v>
          </cell>
          <cell r="DQ1008">
            <v>0</v>
          </cell>
          <cell r="DR1008">
            <v>0</v>
          </cell>
          <cell r="DS1008">
            <v>0</v>
          </cell>
          <cell r="DT1008">
            <v>0</v>
          </cell>
          <cell r="DU1008">
            <v>0</v>
          </cell>
          <cell r="DV1008">
            <v>0</v>
          </cell>
          <cell r="DW1008">
            <v>0</v>
          </cell>
          <cell r="DX1008">
            <v>0</v>
          </cell>
          <cell r="DY1008">
            <v>0</v>
          </cell>
          <cell r="DZ1008">
            <v>0</v>
          </cell>
          <cell r="EA1008">
            <v>0</v>
          </cell>
          <cell r="EB1008">
            <v>0</v>
          </cell>
          <cell r="EC1008">
            <v>0</v>
          </cell>
          <cell r="ED1008">
            <v>0</v>
          </cell>
          <cell r="EE1008">
            <v>0</v>
          </cell>
          <cell r="EF1008">
            <v>0</v>
          </cell>
          <cell r="EG1008">
            <v>0</v>
          </cell>
          <cell r="EH1008">
            <v>0</v>
          </cell>
          <cell r="EI1008">
            <v>0</v>
          </cell>
          <cell r="EJ1008">
            <v>0</v>
          </cell>
          <cell r="EK1008">
            <v>0</v>
          </cell>
          <cell r="EL1008">
            <v>0</v>
          </cell>
          <cell r="EM1008">
            <v>0</v>
          </cell>
          <cell r="EN1008">
            <v>0</v>
          </cell>
          <cell r="EO1008">
            <v>0</v>
          </cell>
          <cell r="EP1008">
            <v>0</v>
          </cell>
          <cell r="EQ1008">
            <v>0</v>
          </cell>
          <cell r="ER1008">
            <v>0</v>
          </cell>
          <cell r="ES1008">
            <v>0</v>
          </cell>
          <cell r="ET1008">
            <v>0</v>
          </cell>
          <cell r="EU1008">
            <v>0</v>
          </cell>
          <cell r="EV1008">
            <v>0</v>
          </cell>
          <cell r="EW1008">
            <v>0</v>
          </cell>
          <cell r="EX1008">
            <v>0</v>
          </cell>
          <cell r="EY1008">
            <v>0</v>
          </cell>
          <cell r="EZ1008">
            <v>0</v>
          </cell>
          <cell r="FA1008">
            <v>0</v>
          </cell>
          <cell r="FB1008">
            <v>0</v>
          </cell>
          <cell r="FC1008">
            <v>0</v>
          </cell>
          <cell r="FD1008">
            <v>0</v>
          </cell>
          <cell r="FE1008">
            <v>0</v>
          </cell>
          <cell r="FF1008">
            <v>0</v>
          </cell>
          <cell r="FG1008">
            <v>0</v>
          </cell>
          <cell r="FH1008">
            <v>0</v>
          </cell>
          <cell r="FI1008">
            <v>0</v>
          </cell>
          <cell r="FJ1008">
            <v>0</v>
          </cell>
          <cell r="FK1008">
            <v>0</v>
          </cell>
          <cell r="FL1008">
            <v>0</v>
          </cell>
          <cell r="FM1008">
            <v>0</v>
          </cell>
          <cell r="FN1008">
            <v>0</v>
          </cell>
          <cell r="FO1008">
            <v>0</v>
          </cell>
          <cell r="FP1008">
            <v>0</v>
          </cell>
          <cell r="FQ1008">
            <v>0</v>
          </cell>
          <cell r="FR1008">
            <v>0</v>
          </cell>
          <cell r="FS1008">
            <v>0</v>
          </cell>
          <cell r="FT1008">
            <v>0</v>
          </cell>
          <cell r="FU1008">
            <v>0</v>
          </cell>
          <cell r="FV1008">
            <v>0</v>
          </cell>
          <cell r="FW1008">
            <v>0</v>
          </cell>
          <cell r="FX1008">
            <v>0</v>
          </cell>
          <cell r="FY1008">
            <v>0</v>
          </cell>
          <cell r="FZ1008">
            <v>0</v>
          </cell>
          <cell r="GA1008">
            <v>0</v>
          </cell>
          <cell r="GB1008">
            <v>0</v>
          </cell>
          <cell r="GC1008">
            <v>0</v>
          </cell>
          <cell r="GD1008">
            <v>0</v>
          </cell>
          <cell r="GE1008">
            <v>0</v>
          </cell>
          <cell r="GF1008">
            <v>0</v>
          </cell>
          <cell r="GG1008">
            <v>0</v>
          </cell>
          <cell r="GH1008">
            <v>0</v>
          </cell>
          <cell r="GI1008">
            <v>0</v>
          </cell>
          <cell r="GJ1008">
            <v>0</v>
          </cell>
          <cell r="GK1008">
            <v>0</v>
          </cell>
          <cell r="GL1008">
            <v>0</v>
          </cell>
          <cell r="GM1008">
            <v>0</v>
          </cell>
          <cell r="GN1008">
            <v>0</v>
          </cell>
          <cell r="GO1008">
            <v>0</v>
          </cell>
          <cell r="GP1008">
            <v>0</v>
          </cell>
          <cell r="GQ1008">
            <v>0</v>
          </cell>
          <cell r="GR1008">
            <v>0</v>
          </cell>
          <cell r="GS1008">
            <v>0</v>
          </cell>
          <cell r="GT1008">
            <v>0</v>
          </cell>
          <cell r="GU1008">
            <v>0</v>
          </cell>
          <cell r="GV1008">
            <v>0</v>
          </cell>
          <cell r="GW1008">
            <v>0</v>
          </cell>
          <cell r="GX1008">
            <v>0</v>
          </cell>
          <cell r="GY1008">
            <v>0</v>
          </cell>
          <cell r="GZ1008">
            <v>0</v>
          </cell>
          <cell r="HA1008">
            <v>0</v>
          </cell>
          <cell r="HB1008">
            <v>0</v>
          </cell>
          <cell r="HC1008">
            <v>0</v>
          </cell>
          <cell r="HD1008">
            <v>0</v>
          </cell>
          <cell r="HE1008">
            <v>0</v>
          </cell>
          <cell r="HF1008">
            <v>0</v>
          </cell>
          <cell r="HG1008">
            <v>0</v>
          </cell>
          <cell r="HH1008">
            <v>0</v>
          </cell>
          <cell r="HI1008">
            <v>0</v>
          </cell>
          <cell r="HJ1008">
            <v>0</v>
          </cell>
          <cell r="HK1008">
            <v>0</v>
          </cell>
          <cell r="HL1008">
            <v>0</v>
          </cell>
          <cell r="HM1008">
            <v>0</v>
          </cell>
          <cell r="HN1008">
            <v>0</v>
          </cell>
          <cell r="HO1008">
            <v>0</v>
          </cell>
          <cell r="HP1008">
            <v>0</v>
          </cell>
          <cell r="HQ1008">
            <v>0</v>
          </cell>
          <cell r="HR1008">
            <v>0</v>
          </cell>
          <cell r="HS1008">
            <v>0</v>
          </cell>
          <cell r="HT1008">
            <v>0</v>
          </cell>
          <cell r="HU1008">
            <v>0</v>
          </cell>
          <cell r="HV1008">
            <v>0</v>
          </cell>
          <cell r="HW1008">
            <v>0</v>
          </cell>
          <cell r="HX1008">
            <v>0</v>
          </cell>
          <cell r="HY1008">
            <v>0</v>
          </cell>
          <cell r="HZ1008">
            <v>0</v>
          </cell>
          <cell r="IA1008">
            <v>0</v>
          </cell>
          <cell r="IB1008">
            <v>0</v>
          </cell>
          <cell r="IC1008">
            <v>0</v>
          </cell>
          <cell r="ID1008">
            <v>0</v>
          </cell>
          <cell r="IE1008">
            <v>0</v>
          </cell>
          <cell r="IF1008">
            <v>0</v>
          </cell>
          <cell r="IG1008">
            <v>0</v>
          </cell>
          <cell r="IH1008">
            <v>0</v>
          </cell>
          <cell r="II1008">
            <v>0</v>
          </cell>
          <cell r="IJ1008">
            <v>0</v>
          </cell>
          <cell r="IK1008">
            <v>0</v>
          </cell>
          <cell r="IL1008">
            <v>0</v>
          </cell>
          <cell r="IM1008">
            <v>0</v>
          </cell>
          <cell r="IN1008">
            <v>0</v>
          </cell>
          <cell r="IO1008">
            <v>0</v>
          </cell>
          <cell r="IP1008">
            <v>0</v>
          </cell>
          <cell r="IQ1008">
            <v>0</v>
          </cell>
          <cell r="IR1008">
            <v>0</v>
          </cell>
          <cell r="IS1008">
            <v>0</v>
          </cell>
          <cell r="IT1008">
            <v>0</v>
          </cell>
          <cell r="IU1008">
            <v>0</v>
          </cell>
          <cell r="IV1008">
            <v>0</v>
          </cell>
          <cell r="IW1008">
            <v>0</v>
          </cell>
          <cell r="IX1008">
            <v>0</v>
          </cell>
          <cell r="IY1008">
            <v>0</v>
          </cell>
          <cell r="IZ1008">
            <v>0</v>
          </cell>
          <cell r="JA1008">
            <v>0</v>
          </cell>
          <cell r="JB1008">
            <v>0</v>
          </cell>
          <cell r="JC1008">
            <v>0</v>
          </cell>
          <cell r="JD1008">
            <v>0</v>
          </cell>
          <cell r="JE1008">
            <v>0</v>
          </cell>
          <cell r="JF1008">
            <v>0</v>
          </cell>
          <cell r="JG1008">
            <v>0</v>
          </cell>
          <cell r="JH1008">
            <v>0</v>
          </cell>
          <cell r="JI1008">
            <v>0</v>
          </cell>
          <cell r="JJ1008">
            <v>0</v>
          </cell>
          <cell r="JK1008">
            <v>0</v>
          </cell>
          <cell r="JL1008">
            <v>0</v>
          </cell>
          <cell r="JM1008">
            <v>0</v>
          </cell>
          <cell r="JN1008">
            <v>0</v>
          </cell>
          <cell r="JO1008">
            <v>0</v>
          </cell>
          <cell r="JP1008">
            <v>0</v>
          </cell>
          <cell r="JQ1008">
            <v>0</v>
          </cell>
        </row>
        <row r="1009">
          <cell r="D1009" t="str">
            <v>PV_.QF.MCN._.CSP.Pilot_Rock_Solar_1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  <cell r="EE1009">
            <v>0</v>
          </cell>
          <cell r="EF1009">
            <v>0</v>
          </cell>
          <cell r="EG1009">
            <v>0</v>
          </cell>
          <cell r="EH1009">
            <v>0</v>
          </cell>
          <cell r="EI1009">
            <v>0</v>
          </cell>
          <cell r="EJ1009">
            <v>0</v>
          </cell>
          <cell r="EK1009">
            <v>0</v>
          </cell>
          <cell r="EL1009">
            <v>0</v>
          </cell>
          <cell r="EM1009">
            <v>0</v>
          </cell>
          <cell r="EN1009">
            <v>0</v>
          </cell>
          <cell r="EO1009">
            <v>0</v>
          </cell>
          <cell r="EP1009">
            <v>0</v>
          </cell>
          <cell r="EQ1009">
            <v>0</v>
          </cell>
          <cell r="ER1009">
            <v>0</v>
          </cell>
          <cell r="ES1009">
            <v>0</v>
          </cell>
          <cell r="ET1009">
            <v>0</v>
          </cell>
          <cell r="EU1009">
            <v>0</v>
          </cell>
          <cell r="EV1009">
            <v>0</v>
          </cell>
          <cell r="EW1009">
            <v>0</v>
          </cell>
          <cell r="EX1009">
            <v>0</v>
          </cell>
          <cell r="EY1009">
            <v>0</v>
          </cell>
          <cell r="EZ1009">
            <v>0</v>
          </cell>
          <cell r="FA1009">
            <v>0</v>
          </cell>
          <cell r="FB1009">
            <v>0</v>
          </cell>
          <cell r="FC1009">
            <v>0</v>
          </cell>
          <cell r="FD1009">
            <v>0</v>
          </cell>
          <cell r="FE1009">
            <v>0</v>
          </cell>
          <cell r="FF1009">
            <v>0</v>
          </cell>
          <cell r="FG1009">
            <v>0</v>
          </cell>
          <cell r="FH1009">
            <v>0</v>
          </cell>
          <cell r="FI1009">
            <v>0</v>
          </cell>
          <cell r="FJ1009">
            <v>0</v>
          </cell>
          <cell r="FK1009">
            <v>0</v>
          </cell>
          <cell r="FL1009">
            <v>0</v>
          </cell>
          <cell r="FM1009">
            <v>0</v>
          </cell>
          <cell r="FN1009">
            <v>0</v>
          </cell>
          <cell r="FO1009">
            <v>0</v>
          </cell>
          <cell r="FP1009">
            <v>0</v>
          </cell>
          <cell r="FQ1009">
            <v>0</v>
          </cell>
          <cell r="FR1009">
            <v>0</v>
          </cell>
          <cell r="FS1009">
            <v>0</v>
          </cell>
          <cell r="FT1009">
            <v>0</v>
          </cell>
          <cell r="FU1009">
            <v>0</v>
          </cell>
          <cell r="FV1009">
            <v>0</v>
          </cell>
          <cell r="FW1009">
            <v>0</v>
          </cell>
          <cell r="FX1009">
            <v>0</v>
          </cell>
          <cell r="FY1009">
            <v>0</v>
          </cell>
          <cell r="FZ1009">
            <v>0</v>
          </cell>
          <cell r="GA1009">
            <v>0</v>
          </cell>
          <cell r="GB1009">
            <v>0</v>
          </cell>
          <cell r="GC1009">
            <v>0</v>
          </cell>
          <cell r="GD1009">
            <v>0</v>
          </cell>
          <cell r="GE1009">
            <v>0</v>
          </cell>
          <cell r="GF1009">
            <v>0</v>
          </cell>
          <cell r="GG1009">
            <v>0</v>
          </cell>
          <cell r="GH1009">
            <v>0</v>
          </cell>
          <cell r="GI1009">
            <v>0</v>
          </cell>
          <cell r="GJ1009">
            <v>0</v>
          </cell>
          <cell r="GK1009">
            <v>0</v>
          </cell>
          <cell r="GL1009">
            <v>0</v>
          </cell>
          <cell r="GM1009">
            <v>0</v>
          </cell>
          <cell r="GN1009">
            <v>0</v>
          </cell>
          <cell r="GO1009">
            <v>0</v>
          </cell>
          <cell r="GP1009">
            <v>0</v>
          </cell>
          <cell r="GQ1009">
            <v>0</v>
          </cell>
          <cell r="GR1009">
            <v>0</v>
          </cell>
          <cell r="GS1009">
            <v>0</v>
          </cell>
          <cell r="GT1009">
            <v>0</v>
          </cell>
          <cell r="GU1009">
            <v>0</v>
          </cell>
          <cell r="GV1009">
            <v>0</v>
          </cell>
          <cell r="GW1009">
            <v>0</v>
          </cell>
          <cell r="GX1009">
            <v>0</v>
          </cell>
          <cell r="GY1009">
            <v>0</v>
          </cell>
          <cell r="GZ1009">
            <v>0</v>
          </cell>
          <cell r="HA1009">
            <v>0</v>
          </cell>
          <cell r="HB1009">
            <v>0</v>
          </cell>
          <cell r="HC1009">
            <v>0</v>
          </cell>
          <cell r="HD1009">
            <v>0</v>
          </cell>
          <cell r="HE1009">
            <v>0</v>
          </cell>
          <cell r="HF1009">
            <v>0</v>
          </cell>
          <cell r="HG1009">
            <v>0</v>
          </cell>
          <cell r="HH1009">
            <v>0</v>
          </cell>
          <cell r="HI1009">
            <v>0</v>
          </cell>
          <cell r="HJ1009">
            <v>0</v>
          </cell>
          <cell r="HK1009">
            <v>0</v>
          </cell>
          <cell r="HL1009">
            <v>0</v>
          </cell>
          <cell r="HM1009">
            <v>0</v>
          </cell>
          <cell r="HN1009">
            <v>0</v>
          </cell>
          <cell r="HO1009">
            <v>0</v>
          </cell>
          <cell r="HP1009">
            <v>0</v>
          </cell>
          <cell r="HQ1009">
            <v>0</v>
          </cell>
          <cell r="HR1009">
            <v>0</v>
          </cell>
          <cell r="HS1009">
            <v>0</v>
          </cell>
          <cell r="HT1009">
            <v>0</v>
          </cell>
          <cell r="HU1009">
            <v>0</v>
          </cell>
          <cell r="HV1009">
            <v>0</v>
          </cell>
          <cell r="HW1009">
            <v>0</v>
          </cell>
          <cell r="HX1009">
            <v>0</v>
          </cell>
          <cell r="HY1009">
            <v>0</v>
          </cell>
          <cell r="HZ1009">
            <v>0</v>
          </cell>
          <cell r="IA1009">
            <v>0</v>
          </cell>
          <cell r="IB1009">
            <v>0</v>
          </cell>
          <cell r="IC1009">
            <v>0</v>
          </cell>
          <cell r="ID1009">
            <v>0</v>
          </cell>
          <cell r="IE1009">
            <v>0</v>
          </cell>
          <cell r="IF1009">
            <v>0</v>
          </cell>
          <cell r="IG1009">
            <v>0</v>
          </cell>
          <cell r="IH1009">
            <v>0</v>
          </cell>
          <cell r="II1009">
            <v>0</v>
          </cell>
          <cell r="IJ1009">
            <v>0</v>
          </cell>
          <cell r="IK1009">
            <v>0</v>
          </cell>
          <cell r="IL1009">
            <v>0</v>
          </cell>
          <cell r="IM1009">
            <v>0</v>
          </cell>
          <cell r="IN1009">
            <v>0</v>
          </cell>
          <cell r="IO1009">
            <v>0</v>
          </cell>
          <cell r="IP1009">
            <v>0</v>
          </cell>
          <cell r="IQ1009">
            <v>0</v>
          </cell>
          <cell r="IR1009">
            <v>0</v>
          </cell>
          <cell r="IS1009">
            <v>0</v>
          </cell>
          <cell r="IT1009">
            <v>0</v>
          </cell>
          <cell r="IU1009">
            <v>0</v>
          </cell>
          <cell r="IV1009">
            <v>0</v>
          </cell>
          <cell r="IW1009">
            <v>0</v>
          </cell>
          <cell r="IX1009">
            <v>0</v>
          </cell>
          <cell r="IY1009">
            <v>0</v>
          </cell>
          <cell r="IZ1009">
            <v>0</v>
          </cell>
          <cell r="JA1009">
            <v>0</v>
          </cell>
          <cell r="JB1009">
            <v>0</v>
          </cell>
          <cell r="JC1009">
            <v>0</v>
          </cell>
          <cell r="JD1009">
            <v>0</v>
          </cell>
          <cell r="JE1009">
            <v>0</v>
          </cell>
          <cell r="JF1009">
            <v>0</v>
          </cell>
          <cell r="JG1009">
            <v>0</v>
          </cell>
          <cell r="JH1009">
            <v>0</v>
          </cell>
          <cell r="JI1009">
            <v>0</v>
          </cell>
          <cell r="JJ1009">
            <v>0</v>
          </cell>
          <cell r="JK1009">
            <v>0</v>
          </cell>
          <cell r="JL1009">
            <v>0</v>
          </cell>
          <cell r="JM1009">
            <v>0</v>
          </cell>
          <cell r="JN1009">
            <v>0</v>
          </cell>
          <cell r="JO1009">
            <v>0</v>
          </cell>
          <cell r="JP1009">
            <v>0</v>
          </cell>
          <cell r="JQ1009">
            <v>0</v>
          </cell>
        </row>
        <row r="1010">
          <cell r="D1010" t="str">
            <v>PV_.QF.MCN._.CSP.Pilot_Rock_Solar_2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0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0</v>
          </cell>
          <cell r="BX1010">
            <v>0</v>
          </cell>
          <cell r="BY1010">
            <v>0</v>
          </cell>
          <cell r="BZ1010">
            <v>0</v>
          </cell>
          <cell r="CA1010">
            <v>0</v>
          </cell>
          <cell r="CB1010">
            <v>0</v>
          </cell>
          <cell r="CC1010">
            <v>0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0</v>
          </cell>
          <cell r="CJ1010">
            <v>0</v>
          </cell>
          <cell r="CK1010">
            <v>0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DI1010">
            <v>0</v>
          </cell>
          <cell r="DJ1010">
            <v>0</v>
          </cell>
          <cell r="DK1010">
            <v>0</v>
          </cell>
          <cell r="DL1010">
            <v>0</v>
          </cell>
          <cell r="DM1010">
            <v>0</v>
          </cell>
          <cell r="DN1010">
            <v>0</v>
          </cell>
          <cell r="DO1010">
            <v>0</v>
          </cell>
          <cell r="DP1010">
            <v>0</v>
          </cell>
          <cell r="DQ1010">
            <v>0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0</v>
          </cell>
          <cell r="EE1010">
            <v>0</v>
          </cell>
          <cell r="EF1010">
            <v>0</v>
          </cell>
          <cell r="EG1010">
            <v>0</v>
          </cell>
          <cell r="EH1010">
            <v>0</v>
          </cell>
          <cell r="EI1010">
            <v>0</v>
          </cell>
          <cell r="EJ1010">
            <v>0</v>
          </cell>
          <cell r="EK1010">
            <v>0</v>
          </cell>
          <cell r="EL1010">
            <v>0</v>
          </cell>
          <cell r="EM1010">
            <v>0</v>
          </cell>
          <cell r="EN1010">
            <v>0</v>
          </cell>
          <cell r="EO1010">
            <v>0</v>
          </cell>
          <cell r="EP1010">
            <v>0</v>
          </cell>
          <cell r="EQ1010">
            <v>0</v>
          </cell>
          <cell r="ER1010">
            <v>0</v>
          </cell>
          <cell r="ES1010">
            <v>0</v>
          </cell>
          <cell r="ET1010">
            <v>0</v>
          </cell>
          <cell r="EU1010">
            <v>0</v>
          </cell>
          <cell r="EV1010">
            <v>0</v>
          </cell>
          <cell r="EW1010">
            <v>0</v>
          </cell>
          <cell r="EX1010">
            <v>0</v>
          </cell>
          <cell r="EY1010">
            <v>0</v>
          </cell>
          <cell r="EZ1010">
            <v>0</v>
          </cell>
          <cell r="FA1010">
            <v>0</v>
          </cell>
          <cell r="FB1010">
            <v>0</v>
          </cell>
          <cell r="FC1010">
            <v>0</v>
          </cell>
          <cell r="FD1010">
            <v>0</v>
          </cell>
          <cell r="FE1010">
            <v>0</v>
          </cell>
          <cell r="FF1010">
            <v>0</v>
          </cell>
          <cell r="FG1010">
            <v>0</v>
          </cell>
          <cell r="FH1010">
            <v>0</v>
          </cell>
          <cell r="FI1010">
            <v>0</v>
          </cell>
          <cell r="FJ1010">
            <v>0</v>
          </cell>
          <cell r="FK1010">
            <v>0</v>
          </cell>
          <cell r="FL1010">
            <v>0</v>
          </cell>
          <cell r="FM1010">
            <v>0</v>
          </cell>
          <cell r="FN1010">
            <v>0</v>
          </cell>
          <cell r="FO1010">
            <v>0</v>
          </cell>
          <cell r="FP1010">
            <v>0</v>
          </cell>
          <cell r="FQ1010">
            <v>0</v>
          </cell>
          <cell r="FR1010">
            <v>0</v>
          </cell>
          <cell r="FS1010">
            <v>0</v>
          </cell>
          <cell r="FT1010">
            <v>0</v>
          </cell>
          <cell r="FU1010">
            <v>0</v>
          </cell>
          <cell r="FV1010">
            <v>0</v>
          </cell>
          <cell r="FW1010">
            <v>0</v>
          </cell>
          <cell r="FX1010">
            <v>0</v>
          </cell>
          <cell r="FY1010">
            <v>0</v>
          </cell>
          <cell r="FZ1010">
            <v>0</v>
          </cell>
          <cell r="GA1010">
            <v>0</v>
          </cell>
          <cell r="GB1010">
            <v>0</v>
          </cell>
          <cell r="GC1010">
            <v>0</v>
          </cell>
          <cell r="GD1010">
            <v>0</v>
          </cell>
          <cell r="GE1010">
            <v>0</v>
          </cell>
          <cell r="GF1010">
            <v>0</v>
          </cell>
          <cell r="GG1010">
            <v>0</v>
          </cell>
          <cell r="GH1010">
            <v>0</v>
          </cell>
          <cell r="GI1010">
            <v>0</v>
          </cell>
          <cell r="GJ1010">
            <v>0</v>
          </cell>
          <cell r="GK1010">
            <v>0</v>
          </cell>
          <cell r="GL1010">
            <v>0</v>
          </cell>
          <cell r="GM1010">
            <v>0</v>
          </cell>
          <cell r="GN1010">
            <v>0</v>
          </cell>
          <cell r="GO1010">
            <v>0</v>
          </cell>
          <cell r="GP1010">
            <v>0</v>
          </cell>
          <cell r="GQ1010">
            <v>0</v>
          </cell>
          <cell r="GR1010">
            <v>0</v>
          </cell>
          <cell r="GS1010">
            <v>0</v>
          </cell>
          <cell r="GT1010">
            <v>0</v>
          </cell>
          <cell r="GU1010">
            <v>0</v>
          </cell>
          <cell r="GV1010">
            <v>0</v>
          </cell>
          <cell r="GW1010">
            <v>0</v>
          </cell>
          <cell r="GX1010">
            <v>0</v>
          </cell>
          <cell r="GY1010">
            <v>0</v>
          </cell>
          <cell r="GZ1010">
            <v>0</v>
          </cell>
          <cell r="HA1010">
            <v>0</v>
          </cell>
          <cell r="HB1010">
            <v>0</v>
          </cell>
          <cell r="HC1010">
            <v>0</v>
          </cell>
          <cell r="HD1010">
            <v>0</v>
          </cell>
          <cell r="HE1010">
            <v>0</v>
          </cell>
          <cell r="HF1010">
            <v>0</v>
          </cell>
          <cell r="HG1010">
            <v>0</v>
          </cell>
          <cell r="HH1010">
            <v>0</v>
          </cell>
          <cell r="HI1010">
            <v>0</v>
          </cell>
          <cell r="HJ1010">
            <v>0</v>
          </cell>
          <cell r="HK1010">
            <v>0</v>
          </cell>
          <cell r="HL1010">
            <v>0</v>
          </cell>
          <cell r="HM1010">
            <v>0</v>
          </cell>
          <cell r="HN1010">
            <v>0</v>
          </cell>
          <cell r="HO1010">
            <v>0</v>
          </cell>
          <cell r="HP1010">
            <v>0</v>
          </cell>
          <cell r="HQ1010">
            <v>0</v>
          </cell>
          <cell r="HR1010">
            <v>0</v>
          </cell>
          <cell r="HS1010">
            <v>0</v>
          </cell>
          <cell r="HT1010">
            <v>0</v>
          </cell>
          <cell r="HU1010">
            <v>0</v>
          </cell>
          <cell r="HV1010">
            <v>0</v>
          </cell>
          <cell r="HW1010">
            <v>0</v>
          </cell>
          <cell r="HX1010">
            <v>0</v>
          </cell>
          <cell r="HY1010">
            <v>0</v>
          </cell>
          <cell r="HZ1010">
            <v>0</v>
          </cell>
          <cell r="IA1010">
            <v>0</v>
          </cell>
          <cell r="IB1010">
            <v>0</v>
          </cell>
          <cell r="IC1010">
            <v>0</v>
          </cell>
          <cell r="ID1010">
            <v>0</v>
          </cell>
          <cell r="IE1010">
            <v>0</v>
          </cell>
          <cell r="IF1010">
            <v>0</v>
          </cell>
          <cell r="IG1010">
            <v>0</v>
          </cell>
          <cell r="IH1010">
            <v>0</v>
          </cell>
          <cell r="II1010">
            <v>0</v>
          </cell>
          <cell r="IJ1010">
            <v>0</v>
          </cell>
          <cell r="IK1010">
            <v>0</v>
          </cell>
          <cell r="IL1010">
            <v>0</v>
          </cell>
          <cell r="IM1010">
            <v>0</v>
          </cell>
          <cell r="IN1010">
            <v>0</v>
          </cell>
          <cell r="IO1010">
            <v>0</v>
          </cell>
          <cell r="IP1010">
            <v>0</v>
          </cell>
          <cell r="IQ1010">
            <v>0</v>
          </cell>
          <cell r="IR1010">
            <v>0</v>
          </cell>
          <cell r="IS1010">
            <v>0</v>
          </cell>
          <cell r="IT1010">
            <v>0</v>
          </cell>
          <cell r="IU1010">
            <v>0</v>
          </cell>
          <cell r="IV1010">
            <v>0</v>
          </cell>
          <cell r="IW1010">
            <v>0</v>
          </cell>
          <cell r="IX1010">
            <v>0</v>
          </cell>
          <cell r="IY1010">
            <v>0</v>
          </cell>
          <cell r="IZ1010">
            <v>0</v>
          </cell>
          <cell r="JA1010">
            <v>0</v>
          </cell>
          <cell r="JB1010">
            <v>0</v>
          </cell>
          <cell r="JC1010">
            <v>0</v>
          </cell>
          <cell r="JD1010">
            <v>0</v>
          </cell>
          <cell r="JE1010">
            <v>0</v>
          </cell>
          <cell r="JF1010">
            <v>0</v>
          </cell>
          <cell r="JG1010">
            <v>0</v>
          </cell>
          <cell r="JH1010">
            <v>0</v>
          </cell>
          <cell r="JI1010">
            <v>0</v>
          </cell>
          <cell r="JJ1010">
            <v>0</v>
          </cell>
          <cell r="JK1010">
            <v>0</v>
          </cell>
          <cell r="JL1010">
            <v>0</v>
          </cell>
          <cell r="JM1010">
            <v>0</v>
          </cell>
          <cell r="JN1010">
            <v>0</v>
          </cell>
          <cell r="JO1010">
            <v>0</v>
          </cell>
          <cell r="JP1010">
            <v>0</v>
          </cell>
          <cell r="JQ1010">
            <v>0</v>
          </cell>
        </row>
        <row r="1011">
          <cell r="D1011" t="str">
            <v>PV_.QF.MCN._.CSP.Tutuilla_Solar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0</v>
          </cell>
          <cell r="BZ1011">
            <v>0</v>
          </cell>
          <cell r="CA1011">
            <v>0</v>
          </cell>
          <cell r="CB1011">
            <v>0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0</v>
          </cell>
          <cell r="CH1011">
            <v>0</v>
          </cell>
          <cell r="CI1011">
            <v>0</v>
          </cell>
          <cell r="CJ1011">
            <v>0</v>
          </cell>
          <cell r="CK1011">
            <v>0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0</v>
          </cell>
          <cell r="DK1011">
            <v>0</v>
          </cell>
          <cell r="DL1011">
            <v>0</v>
          </cell>
          <cell r="DM1011">
            <v>0</v>
          </cell>
          <cell r="DN1011">
            <v>0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  <cell r="EE1011">
            <v>0</v>
          </cell>
          <cell r="EF1011">
            <v>0</v>
          </cell>
          <cell r="EG1011">
            <v>0</v>
          </cell>
          <cell r="EH1011">
            <v>0</v>
          </cell>
          <cell r="EI1011">
            <v>0</v>
          </cell>
          <cell r="EJ1011">
            <v>0</v>
          </cell>
          <cell r="EK1011">
            <v>0</v>
          </cell>
          <cell r="EL1011">
            <v>0</v>
          </cell>
          <cell r="EM1011">
            <v>0</v>
          </cell>
          <cell r="EN1011">
            <v>0</v>
          </cell>
          <cell r="EO1011">
            <v>0</v>
          </cell>
          <cell r="EP1011">
            <v>0</v>
          </cell>
          <cell r="EQ1011">
            <v>0</v>
          </cell>
          <cell r="ER1011">
            <v>0</v>
          </cell>
          <cell r="ES1011">
            <v>0</v>
          </cell>
          <cell r="ET1011">
            <v>0</v>
          </cell>
          <cell r="EU1011">
            <v>0</v>
          </cell>
          <cell r="EV1011">
            <v>0</v>
          </cell>
          <cell r="EW1011">
            <v>0</v>
          </cell>
          <cell r="EX1011">
            <v>0</v>
          </cell>
          <cell r="EY1011">
            <v>0</v>
          </cell>
          <cell r="EZ1011">
            <v>0</v>
          </cell>
          <cell r="FA1011">
            <v>0</v>
          </cell>
          <cell r="FB1011">
            <v>0</v>
          </cell>
          <cell r="FC1011">
            <v>0</v>
          </cell>
          <cell r="FD1011">
            <v>0</v>
          </cell>
          <cell r="FE1011">
            <v>0</v>
          </cell>
          <cell r="FF1011">
            <v>0</v>
          </cell>
          <cell r="FG1011">
            <v>0</v>
          </cell>
          <cell r="FH1011">
            <v>0</v>
          </cell>
          <cell r="FI1011">
            <v>0</v>
          </cell>
          <cell r="FJ1011">
            <v>0</v>
          </cell>
          <cell r="FK1011">
            <v>0</v>
          </cell>
          <cell r="FL1011">
            <v>0</v>
          </cell>
          <cell r="FM1011">
            <v>0</v>
          </cell>
          <cell r="FN1011">
            <v>0</v>
          </cell>
          <cell r="FO1011">
            <v>0</v>
          </cell>
          <cell r="FP1011">
            <v>0</v>
          </cell>
          <cell r="FQ1011">
            <v>0</v>
          </cell>
          <cell r="FR1011">
            <v>0</v>
          </cell>
          <cell r="FS1011">
            <v>0</v>
          </cell>
          <cell r="FT1011">
            <v>0</v>
          </cell>
          <cell r="FU1011">
            <v>0</v>
          </cell>
          <cell r="FV1011">
            <v>0</v>
          </cell>
          <cell r="FW1011">
            <v>0</v>
          </cell>
          <cell r="FX1011">
            <v>0</v>
          </cell>
          <cell r="FY1011">
            <v>0</v>
          </cell>
          <cell r="FZ1011">
            <v>0</v>
          </cell>
          <cell r="GA1011">
            <v>0</v>
          </cell>
          <cell r="GB1011">
            <v>0</v>
          </cell>
          <cell r="GC1011">
            <v>0</v>
          </cell>
          <cell r="GD1011">
            <v>0</v>
          </cell>
          <cell r="GE1011">
            <v>0</v>
          </cell>
          <cell r="GF1011">
            <v>0</v>
          </cell>
          <cell r="GG1011">
            <v>0</v>
          </cell>
          <cell r="GH1011">
            <v>0</v>
          </cell>
          <cell r="GI1011">
            <v>0</v>
          </cell>
          <cell r="GJ1011">
            <v>0</v>
          </cell>
          <cell r="GK1011">
            <v>0</v>
          </cell>
          <cell r="GL1011">
            <v>0</v>
          </cell>
          <cell r="GM1011">
            <v>0</v>
          </cell>
          <cell r="GN1011">
            <v>0</v>
          </cell>
          <cell r="GO1011">
            <v>0</v>
          </cell>
          <cell r="GP1011">
            <v>0</v>
          </cell>
          <cell r="GQ1011">
            <v>0</v>
          </cell>
          <cell r="GR1011">
            <v>0</v>
          </cell>
          <cell r="GS1011">
            <v>0</v>
          </cell>
          <cell r="GT1011">
            <v>0</v>
          </cell>
          <cell r="GU1011">
            <v>0</v>
          </cell>
          <cell r="GV1011">
            <v>0</v>
          </cell>
          <cell r="GW1011">
            <v>0</v>
          </cell>
          <cell r="GX1011">
            <v>0</v>
          </cell>
          <cell r="GY1011">
            <v>0</v>
          </cell>
          <cell r="GZ1011">
            <v>0</v>
          </cell>
          <cell r="HA1011">
            <v>0</v>
          </cell>
          <cell r="HB1011">
            <v>0</v>
          </cell>
          <cell r="HC1011">
            <v>0</v>
          </cell>
          <cell r="HD1011">
            <v>0</v>
          </cell>
          <cell r="HE1011">
            <v>0</v>
          </cell>
          <cell r="HF1011">
            <v>0</v>
          </cell>
          <cell r="HG1011">
            <v>0</v>
          </cell>
          <cell r="HH1011">
            <v>0</v>
          </cell>
          <cell r="HI1011">
            <v>0</v>
          </cell>
          <cell r="HJ1011">
            <v>0</v>
          </cell>
          <cell r="HK1011">
            <v>0</v>
          </cell>
          <cell r="HL1011">
            <v>0</v>
          </cell>
          <cell r="HM1011">
            <v>0</v>
          </cell>
          <cell r="HN1011">
            <v>0</v>
          </cell>
          <cell r="HO1011">
            <v>0</v>
          </cell>
          <cell r="HP1011">
            <v>0</v>
          </cell>
          <cell r="HQ1011">
            <v>0</v>
          </cell>
          <cell r="HR1011">
            <v>0</v>
          </cell>
          <cell r="HS1011">
            <v>0</v>
          </cell>
          <cell r="HT1011">
            <v>0</v>
          </cell>
          <cell r="HU1011">
            <v>0</v>
          </cell>
          <cell r="HV1011">
            <v>0</v>
          </cell>
          <cell r="HW1011">
            <v>0</v>
          </cell>
          <cell r="HX1011">
            <v>0</v>
          </cell>
          <cell r="HY1011">
            <v>0</v>
          </cell>
          <cell r="HZ1011">
            <v>0</v>
          </cell>
          <cell r="IA1011">
            <v>0</v>
          </cell>
          <cell r="IB1011">
            <v>0</v>
          </cell>
          <cell r="IC1011">
            <v>0</v>
          </cell>
          <cell r="ID1011">
            <v>0</v>
          </cell>
          <cell r="IE1011">
            <v>0</v>
          </cell>
          <cell r="IF1011">
            <v>0</v>
          </cell>
          <cell r="IG1011">
            <v>0</v>
          </cell>
          <cell r="IH1011">
            <v>0</v>
          </cell>
          <cell r="II1011">
            <v>0</v>
          </cell>
          <cell r="IJ1011">
            <v>0</v>
          </cell>
          <cell r="IK1011">
            <v>0</v>
          </cell>
          <cell r="IL1011">
            <v>0</v>
          </cell>
          <cell r="IM1011">
            <v>0</v>
          </cell>
          <cell r="IN1011">
            <v>0</v>
          </cell>
          <cell r="IO1011">
            <v>0</v>
          </cell>
          <cell r="IP1011">
            <v>0</v>
          </cell>
          <cell r="IQ1011">
            <v>0</v>
          </cell>
          <cell r="IR1011">
            <v>0</v>
          </cell>
          <cell r="IS1011">
            <v>0</v>
          </cell>
          <cell r="IT1011">
            <v>0</v>
          </cell>
          <cell r="IU1011">
            <v>0</v>
          </cell>
          <cell r="IV1011">
            <v>0</v>
          </cell>
          <cell r="IW1011">
            <v>0</v>
          </cell>
          <cell r="IX1011">
            <v>0</v>
          </cell>
          <cell r="IY1011">
            <v>0</v>
          </cell>
          <cell r="IZ1011">
            <v>0</v>
          </cell>
          <cell r="JA1011">
            <v>0</v>
          </cell>
          <cell r="JB1011">
            <v>0</v>
          </cell>
          <cell r="JC1011">
            <v>0</v>
          </cell>
          <cell r="JD1011">
            <v>0</v>
          </cell>
          <cell r="JE1011">
            <v>0</v>
          </cell>
          <cell r="JF1011">
            <v>0</v>
          </cell>
          <cell r="JG1011">
            <v>0</v>
          </cell>
          <cell r="JH1011">
            <v>0</v>
          </cell>
          <cell r="JI1011">
            <v>0</v>
          </cell>
          <cell r="JJ1011">
            <v>0</v>
          </cell>
          <cell r="JK1011">
            <v>0</v>
          </cell>
          <cell r="JL1011">
            <v>0</v>
          </cell>
          <cell r="JM1011">
            <v>0</v>
          </cell>
          <cell r="JN1011">
            <v>0</v>
          </cell>
          <cell r="JO1011">
            <v>0</v>
          </cell>
          <cell r="JP1011">
            <v>0</v>
          </cell>
          <cell r="JQ1011">
            <v>0</v>
          </cell>
        </row>
        <row r="1012">
          <cell r="D1012" t="str">
            <v>PV_.QF.NCA._.CSP.Blackwell_Creek_Solar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DI1012">
            <v>0</v>
          </cell>
          <cell r="DJ1012">
            <v>0</v>
          </cell>
          <cell r="DK1012">
            <v>0</v>
          </cell>
          <cell r="DL1012">
            <v>0</v>
          </cell>
          <cell r="DM1012">
            <v>0</v>
          </cell>
          <cell r="DN1012">
            <v>0</v>
          </cell>
          <cell r="DO1012">
            <v>0</v>
          </cell>
          <cell r="DP1012">
            <v>0</v>
          </cell>
          <cell r="DQ1012">
            <v>0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  <cell r="EE1012">
            <v>0</v>
          </cell>
          <cell r="EF1012">
            <v>0</v>
          </cell>
          <cell r="EG1012">
            <v>0</v>
          </cell>
          <cell r="EH1012">
            <v>0</v>
          </cell>
          <cell r="EI1012">
            <v>0</v>
          </cell>
          <cell r="EJ1012">
            <v>0</v>
          </cell>
          <cell r="EK1012">
            <v>0</v>
          </cell>
          <cell r="EL1012">
            <v>0</v>
          </cell>
          <cell r="EM1012">
            <v>0</v>
          </cell>
          <cell r="EN1012">
            <v>0</v>
          </cell>
          <cell r="EO1012">
            <v>0</v>
          </cell>
          <cell r="EP1012">
            <v>0</v>
          </cell>
          <cell r="EQ1012">
            <v>0</v>
          </cell>
          <cell r="ER1012">
            <v>0</v>
          </cell>
          <cell r="ES1012">
            <v>0</v>
          </cell>
          <cell r="ET1012">
            <v>0</v>
          </cell>
          <cell r="EU1012">
            <v>0</v>
          </cell>
          <cell r="EV1012">
            <v>0</v>
          </cell>
          <cell r="EW1012">
            <v>0</v>
          </cell>
          <cell r="EX1012">
            <v>0</v>
          </cell>
          <cell r="EY1012">
            <v>0</v>
          </cell>
          <cell r="EZ1012">
            <v>0</v>
          </cell>
          <cell r="FA1012">
            <v>0</v>
          </cell>
          <cell r="FB1012">
            <v>0</v>
          </cell>
          <cell r="FC1012">
            <v>0</v>
          </cell>
          <cell r="FD1012">
            <v>0</v>
          </cell>
          <cell r="FE1012">
            <v>0</v>
          </cell>
          <cell r="FF1012">
            <v>0</v>
          </cell>
          <cell r="FG1012">
            <v>0</v>
          </cell>
          <cell r="FH1012">
            <v>0</v>
          </cell>
          <cell r="FI1012">
            <v>0</v>
          </cell>
          <cell r="FJ1012">
            <v>0</v>
          </cell>
          <cell r="FK1012">
            <v>0</v>
          </cell>
          <cell r="FL1012">
            <v>0</v>
          </cell>
          <cell r="FM1012">
            <v>0</v>
          </cell>
          <cell r="FN1012">
            <v>0</v>
          </cell>
          <cell r="FO1012">
            <v>0</v>
          </cell>
          <cell r="FP1012">
            <v>0</v>
          </cell>
          <cell r="FQ1012">
            <v>0</v>
          </cell>
          <cell r="FR1012">
            <v>0</v>
          </cell>
          <cell r="FS1012">
            <v>0</v>
          </cell>
          <cell r="FT1012">
            <v>0</v>
          </cell>
          <cell r="FU1012">
            <v>0</v>
          </cell>
          <cell r="FV1012">
            <v>0</v>
          </cell>
          <cell r="FW1012">
            <v>0</v>
          </cell>
          <cell r="FX1012">
            <v>0</v>
          </cell>
          <cell r="FY1012">
            <v>0</v>
          </cell>
          <cell r="FZ1012">
            <v>0</v>
          </cell>
          <cell r="GA1012">
            <v>0</v>
          </cell>
          <cell r="GB1012">
            <v>0</v>
          </cell>
          <cell r="GC1012">
            <v>0</v>
          </cell>
          <cell r="GD1012">
            <v>0</v>
          </cell>
          <cell r="GE1012">
            <v>0</v>
          </cell>
          <cell r="GF1012">
            <v>0</v>
          </cell>
          <cell r="GG1012">
            <v>0</v>
          </cell>
          <cell r="GH1012">
            <v>0</v>
          </cell>
          <cell r="GI1012">
            <v>0</v>
          </cell>
          <cell r="GJ1012">
            <v>0</v>
          </cell>
          <cell r="GK1012">
            <v>0</v>
          </cell>
          <cell r="GL1012">
            <v>0</v>
          </cell>
          <cell r="GM1012">
            <v>0</v>
          </cell>
          <cell r="GN1012">
            <v>0</v>
          </cell>
          <cell r="GO1012">
            <v>0</v>
          </cell>
          <cell r="GP1012">
            <v>0</v>
          </cell>
          <cell r="GQ1012">
            <v>0</v>
          </cell>
          <cell r="GR1012">
            <v>0</v>
          </cell>
          <cell r="GS1012">
            <v>0</v>
          </cell>
          <cell r="GT1012">
            <v>0</v>
          </cell>
          <cell r="GU1012">
            <v>0</v>
          </cell>
          <cell r="GV1012">
            <v>0</v>
          </cell>
          <cell r="GW1012">
            <v>0</v>
          </cell>
          <cell r="GX1012">
            <v>0</v>
          </cell>
          <cell r="GY1012">
            <v>0</v>
          </cell>
          <cell r="GZ1012">
            <v>0</v>
          </cell>
          <cell r="HA1012">
            <v>0</v>
          </cell>
          <cell r="HB1012">
            <v>0</v>
          </cell>
          <cell r="HC1012">
            <v>0</v>
          </cell>
          <cell r="HD1012">
            <v>0</v>
          </cell>
          <cell r="HE1012">
            <v>0</v>
          </cell>
          <cell r="HF1012">
            <v>0</v>
          </cell>
          <cell r="HG1012">
            <v>0</v>
          </cell>
          <cell r="HH1012">
            <v>0</v>
          </cell>
          <cell r="HI1012">
            <v>0</v>
          </cell>
          <cell r="HJ1012">
            <v>0</v>
          </cell>
          <cell r="HK1012">
            <v>0</v>
          </cell>
          <cell r="HL1012">
            <v>0</v>
          </cell>
          <cell r="HM1012">
            <v>0</v>
          </cell>
          <cell r="HN1012">
            <v>0</v>
          </cell>
          <cell r="HO1012">
            <v>0</v>
          </cell>
          <cell r="HP1012">
            <v>0</v>
          </cell>
          <cell r="HQ1012">
            <v>0</v>
          </cell>
          <cell r="HR1012">
            <v>0</v>
          </cell>
          <cell r="HS1012">
            <v>0</v>
          </cell>
          <cell r="HT1012">
            <v>0</v>
          </cell>
          <cell r="HU1012">
            <v>0</v>
          </cell>
          <cell r="HV1012">
            <v>0</v>
          </cell>
          <cell r="HW1012">
            <v>0</v>
          </cell>
          <cell r="HX1012">
            <v>0</v>
          </cell>
          <cell r="HY1012">
            <v>0</v>
          </cell>
          <cell r="HZ1012">
            <v>0</v>
          </cell>
          <cell r="IA1012">
            <v>0</v>
          </cell>
          <cell r="IB1012">
            <v>0</v>
          </cell>
          <cell r="IC1012">
            <v>0</v>
          </cell>
          <cell r="ID1012">
            <v>0</v>
          </cell>
          <cell r="IE1012">
            <v>0</v>
          </cell>
          <cell r="IF1012">
            <v>0</v>
          </cell>
          <cell r="IG1012">
            <v>0</v>
          </cell>
          <cell r="IH1012">
            <v>0</v>
          </cell>
          <cell r="II1012">
            <v>0</v>
          </cell>
          <cell r="IJ1012">
            <v>0</v>
          </cell>
          <cell r="IK1012">
            <v>0</v>
          </cell>
          <cell r="IL1012">
            <v>0</v>
          </cell>
          <cell r="IM1012">
            <v>0</v>
          </cell>
          <cell r="IN1012">
            <v>0</v>
          </cell>
          <cell r="IO1012">
            <v>0</v>
          </cell>
          <cell r="IP1012">
            <v>0</v>
          </cell>
          <cell r="IQ1012">
            <v>0</v>
          </cell>
          <cell r="IR1012">
            <v>0</v>
          </cell>
          <cell r="IS1012">
            <v>0</v>
          </cell>
          <cell r="IT1012">
            <v>0</v>
          </cell>
          <cell r="IU1012">
            <v>0</v>
          </cell>
          <cell r="IV1012">
            <v>0</v>
          </cell>
          <cell r="IW1012">
            <v>0</v>
          </cell>
          <cell r="IX1012">
            <v>0</v>
          </cell>
          <cell r="IY1012">
            <v>0</v>
          </cell>
          <cell r="IZ1012">
            <v>0</v>
          </cell>
          <cell r="JA1012">
            <v>0</v>
          </cell>
          <cell r="JB1012">
            <v>0</v>
          </cell>
          <cell r="JC1012">
            <v>0</v>
          </cell>
          <cell r="JD1012">
            <v>0</v>
          </cell>
          <cell r="JE1012">
            <v>0</v>
          </cell>
          <cell r="JF1012">
            <v>0</v>
          </cell>
          <cell r="JG1012">
            <v>0</v>
          </cell>
          <cell r="JH1012">
            <v>0</v>
          </cell>
          <cell r="JI1012">
            <v>0</v>
          </cell>
          <cell r="JJ1012">
            <v>0</v>
          </cell>
          <cell r="JK1012">
            <v>0</v>
          </cell>
          <cell r="JL1012">
            <v>0</v>
          </cell>
          <cell r="JM1012">
            <v>0</v>
          </cell>
          <cell r="JN1012">
            <v>0</v>
          </cell>
          <cell r="JO1012">
            <v>0</v>
          </cell>
          <cell r="JP1012">
            <v>0</v>
          </cell>
          <cell r="JQ1012">
            <v>0</v>
          </cell>
        </row>
        <row r="1013">
          <cell r="D1013" t="str">
            <v>PV_.QF.NCA._.CSP.Canyonville_Solar_1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</v>
          </cell>
          <cell r="DC1013">
            <v>0</v>
          </cell>
          <cell r="DD1013">
            <v>0</v>
          </cell>
          <cell r="DE1013">
            <v>0</v>
          </cell>
          <cell r="DF1013">
            <v>0</v>
          </cell>
          <cell r="DG1013">
            <v>0</v>
          </cell>
          <cell r="DH1013">
            <v>0</v>
          </cell>
          <cell r="DI1013">
            <v>0</v>
          </cell>
          <cell r="DJ1013">
            <v>0</v>
          </cell>
          <cell r="DK1013">
            <v>0</v>
          </cell>
          <cell r="DL1013">
            <v>0</v>
          </cell>
          <cell r="DM1013">
            <v>0</v>
          </cell>
          <cell r="DN1013">
            <v>0</v>
          </cell>
          <cell r="DO1013">
            <v>0</v>
          </cell>
          <cell r="DP1013">
            <v>0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  <cell r="EE1013">
            <v>0</v>
          </cell>
          <cell r="EF1013">
            <v>0</v>
          </cell>
          <cell r="EG1013">
            <v>0</v>
          </cell>
          <cell r="EH1013">
            <v>0</v>
          </cell>
          <cell r="EI1013">
            <v>0</v>
          </cell>
          <cell r="EJ1013">
            <v>0</v>
          </cell>
          <cell r="EK1013">
            <v>0</v>
          </cell>
          <cell r="EL1013">
            <v>0</v>
          </cell>
          <cell r="EM1013">
            <v>0</v>
          </cell>
          <cell r="EN1013">
            <v>0</v>
          </cell>
          <cell r="EO1013">
            <v>0</v>
          </cell>
          <cell r="EP1013">
            <v>0</v>
          </cell>
          <cell r="EQ1013">
            <v>0</v>
          </cell>
          <cell r="ER1013">
            <v>0</v>
          </cell>
          <cell r="ES1013">
            <v>0</v>
          </cell>
          <cell r="ET1013">
            <v>0</v>
          </cell>
          <cell r="EU1013">
            <v>0</v>
          </cell>
          <cell r="EV1013">
            <v>0</v>
          </cell>
          <cell r="EW1013">
            <v>0</v>
          </cell>
          <cell r="EX1013">
            <v>0</v>
          </cell>
          <cell r="EY1013">
            <v>0</v>
          </cell>
          <cell r="EZ1013">
            <v>0</v>
          </cell>
          <cell r="FA1013">
            <v>0</v>
          </cell>
          <cell r="FB1013">
            <v>0</v>
          </cell>
          <cell r="FC1013">
            <v>0</v>
          </cell>
          <cell r="FD1013">
            <v>0</v>
          </cell>
          <cell r="FE1013">
            <v>0</v>
          </cell>
          <cell r="FF1013">
            <v>0</v>
          </cell>
          <cell r="FG1013">
            <v>0</v>
          </cell>
          <cell r="FH1013">
            <v>0</v>
          </cell>
          <cell r="FI1013">
            <v>0</v>
          </cell>
          <cell r="FJ1013">
            <v>0</v>
          </cell>
          <cell r="FK1013">
            <v>0</v>
          </cell>
          <cell r="FL1013">
            <v>0</v>
          </cell>
          <cell r="FM1013">
            <v>0</v>
          </cell>
          <cell r="FN1013">
            <v>0</v>
          </cell>
          <cell r="FO1013">
            <v>0</v>
          </cell>
          <cell r="FP1013">
            <v>0</v>
          </cell>
          <cell r="FQ1013">
            <v>0</v>
          </cell>
          <cell r="FR1013">
            <v>0</v>
          </cell>
          <cell r="FS1013">
            <v>0</v>
          </cell>
          <cell r="FT1013">
            <v>0</v>
          </cell>
          <cell r="FU1013">
            <v>0</v>
          </cell>
          <cell r="FV1013">
            <v>0</v>
          </cell>
          <cell r="FW1013">
            <v>0</v>
          </cell>
          <cell r="FX1013">
            <v>0</v>
          </cell>
          <cell r="FY1013">
            <v>0</v>
          </cell>
          <cell r="FZ1013">
            <v>0</v>
          </cell>
          <cell r="GA1013">
            <v>0</v>
          </cell>
          <cell r="GB1013">
            <v>0</v>
          </cell>
          <cell r="GC1013">
            <v>0</v>
          </cell>
          <cell r="GD1013">
            <v>0</v>
          </cell>
          <cell r="GE1013">
            <v>0</v>
          </cell>
          <cell r="GF1013">
            <v>0</v>
          </cell>
          <cell r="GG1013">
            <v>0</v>
          </cell>
          <cell r="GH1013">
            <v>0</v>
          </cell>
          <cell r="GI1013">
            <v>0</v>
          </cell>
          <cell r="GJ1013">
            <v>0</v>
          </cell>
          <cell r="GK1013">
            <v>0</v>
          </cell>
          <cell r="GL1013">
            <v>0</v>
          </cell>
          <cell r="GM1013">
            <v>0</v>
          </cell>
          <cell r="GN1013">
            <v>0</v>
          </cell>
          <cell r="GO1013">
            <v>0</v>
          </cell>
          <cell r="GP1013">
            <v>0</v>
          </cell>
          <cell r="GQ1013">
            <v>0</v>
          </cell>
          <cell r="GR1013">
            <v>0</v>
          </cell>
          <cell r="GS1013">
            <v>0</v>
          </cell>
          <cell r="GT1013">
            <v>0</v>
          </cell>
          <cell r="GU1013">
            <v>0</v>
          </cell>
          <cell r="GV1013">
            <v>0</v>
          </cell>
          <cell r="GW1013">
            <v>0</v>
          </cell>
          <cell r="GX1013">
            <v>0</v>
          </cell>
          <cell r="GY1013">
            <v>0</v>
          </cell>
          <cell r="GZ1013">
            <v>0</v>
          </cell>
          <cell r="HA1013">
            <v>0</v>
          </cell>
          <cell r="HB1013">
            <v>0</v>
          </cell>
          <cell r="HC1013">
            <v>0</v>
          </cell>
          <cell r="HD1013">
            <v>0</v>
          </cell>
          <cell r="HE1013">
            <v>0</v>
          </cell>
          <cell r="HF1013">
            <v>0</v>
          </cell>
          <cell r="HG1013">
            <v>0</v>
          </cell>
          <cell r="HH1013">
            <v>0</v>
          </cell>
          <cell r="HI1013">
            <v>0</v>
          </cell>
          <cell r="HJ1013">
            <v>0</v>
          </cell>
          <cell r="HK1013">
            <v>0</v>
          </cell>
          <cell r="HL1013">
            <v>0</v>
          </cell>
          <cell r="HM1013">
            <v>0</v>
          </cell>
          <cell r="HN1013">
            <v>0</v>
          </cell>
          <cell r="HO1013">
            <v>0</v>
          </cell>
          <cell r="HP1013">
            <v>0</v>
          </cell>
          <cell r="HQ1013">
            <v>0</v>
          </cell>
          <cell r="HR1013">
            <v>0</v>
          </cell>
          <cell r="HS1013">
            <v>0</v>
          </cell>
          <cell r="HT1013">
            <v>0</v>
          </cell>
          <cell r="HU1013">
            <v>0</v>
          </cell>
          <cell r="HV1013">
            <v>0</v>
          </cell>
          <cell r="HW1013">
            <v>0</v>
          </cell>
          <cell r="HX1013">
            <v>0</v>
          </cell>
          <cell r="HY1013">
            <v>0</v>
          </cell>
          <cell r="HZ1013">
            <v>0</v>
          </cell>
          <cell r="IA1013">
            <v>0</v>
          </cell>
          <cell r="IB1013">
            <v>0</v>
          </cell>
          <cell r="IC1013">
            <v>0</v>
          </cell>
          <cell r="ID1013">
            <v>0</v>
          </cell>
          <cell r="IE1013">
            <v>0</v>
          </cell>
          <cell r="IF1013">
            <v>0</v>
          </cell>
          <cell r="IG1013">
            <v>0</v>
          </cell>
          <cell r="IH1013">
            <v>0</v>
          </cell>
          <cell r="II1013">
            <v>0</v>
          </cell>
          <cell r="IJ1013">
            <v>0</v>
          </cell>
          <cell r="IK1013">
            <v>0</v>
          </cell>
          <cell r="IL1013">
            <v>0</v>
          </cell>
          <cell r="IM1013">
            <v>0</v>
          </cell>
          <cell r="IN1013">
            <v>0</v>
          </cell>
          <cell r="IO1013">
            <v>0</v>
          </cell>
          <cell r="IP1013">
            <v>0</v>
          </cell>
          <cell r="IQ1013">
            <v>0</v>
          </cell>
          <cell r="IR1013">
            <v>0</v>
          </cell>
          <cell r="IS1013">
            <v>0</v>
          </cell>
          <cell r="IT1013">
            <v>0</v>
          </cell>
          <cell r="IU1013">
            <v>0</v>
          </cell>
          <cell r="IV1013">
            <v>0</v>
          </cell>
          <cell r="IW1013">
            <v>0</v>
          </cell>
          <cell r="IX1013">
            <v>0</v>
          </cell>
          <cell r="IY1013">
            <v>0</v>
          </cell>
          <cell r="IZ1013">
            <v>0</v>
          </cell>
          <cell r="JA1013">
            <v>0</v>
          </cell>
          <cell r="JB1013">
            <v>0</v>
          </cell>
          <cell r="JC1013">
            <v>0</v>
          </cell>
          <cell r="JD1013">
            <v>0</v>
          </cell>
          <cell r="JE1013">
            <v>0</v>
          </cell>
          <cell r="JF1013">
            <v>0</v>
          </cell>
          <cell r="JG1013">
            <v>0</v>
          </cell>
          <cell r="JH1013">
            <v>0</v>
          </cell>
          <cell r="JI1013">
            <v>0</v>
          </cell>
          <cell r="JJ1013">
            <v>0</v>
          </cell>
          <cell r="JK1013">
            <v>0</v>
          </cell>
          <cell r="JL1013">
            <v>0</v>
          </cell>
          <cell r="JM1013">
            <v>0</v>
          </cell>
          <cell r="JN1013">
            <v>0</v>
          </cell>
          <cell r="JO1013">
            <v>0</v>
          </cell>
          <cell r="JP1013">
            <v>0</v>
          </cell>
          <cell r="JQ1013">
            <v>0</v>
          </cell>
        </row>
        <row r="1014">
          <cell r="D1014" t="str">
            <v>PV_.QF.NCA._.CSP.Canyonville_Solar_2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DI1014">
            <v>0</v>
          </cell>
          <cell r="DJ1014">
            <v>0</v>
          </cell>
          <cell r="DK1014">
            <v>0</v>
          </cell>
          <cell r="DL1014">
            <v>0</v>
          </cell>
          <cell r="DM1014">
            <v>0</v>
          </cell>
          <cell r="DN1014">
            <v>0</v>
          </cell>
          <cell r="DO1014">
            <v>0</v>
          </cell>
          <cell r="DP1014">
            <v>0</v>
          </cell>
          <cell r="DQ1014">
            <v>0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  <cell r="EE1014">
            <v>0</v>
          </cell>
          <cell r="EF1014">
            <v>0</v>
          </cell>
          <cell r="EG1014">
            <v>0</v>
          </cell>
          <cell r="EH1014">
            <v>0</v>
          </cell>
          <cell r="EI1014">
            <v>0</v>
          </cell>
          <cell r="EJ1014">
            <v>0</v>
          </cell>
          <cell r="EK1014">
            <v>0</v>
          </cell>
          <cell r="EL1014">
            <v>0</v>
          </cell>
          <cell r="EM1014">
            <v>0</v>
          </cell>
          <cell r="EN1014">
            <v>0</v>
          </cell>
          <cell r="EO1014">
            <v>0</v>
          </cell>
          <cell r="EP1014">
            <v>0</v>
          </cell>
          <cell r="EQ1014">
            <v>0</v>
          </cell>
          <cell r="ER1014">
            <v>0</v>
          </cell>
          <cell r="ES1014">
            <v>0</v>
          </cell>
          <cell r="ET1014">
            <v>0</v>
          </cell>
          <cell r="EU1014">
            <v>0</v>
          </cell>
          <cell r="EV1014">
            <v>0</v>
          </cell>
          <cell r="EW1014">
            <v>0</v>
          </cell>
          <cell r="EX1014">
            <v>0</v>
          </cell>
          <cell r="EY1014">
            <v>0</v>
          </cell>
          <cell r="EZ1014">
            <v>0</v>
          </cell>
          <cell r="FA1014">
            <v>0</v>
          </cell>
          <cell r="FB1014">
            <v>0</v>
          </cell>
          <cell r="FC1014">
            <v>0</v>
          </cell>
          <cell r="FD1014">
            <v>0</v>
          </cell>
          <cell r="FE1014">
            <v>0</v>
          </cell>
          <cell r="FF1014">
            <v>0</v>
          </cell>
          <cell r="FG1014">
            <v>0</v>
          </cell>
          <cell r="FH1014">
            <v>0</v>
          </cell>
          <cell r="FI1014">
            <v>0</v>
          </cell>
          <cell r="FJ1014">
            <v>0</v>
          </cell>
          <cell r="FK1014">
            <v>0</v>
          </cell>
          <cell r="FL1014">
            <v>0</v>
          </cell>
          <cell r="FM1014">
            <v>0</v>
          </cell>
          <cell r="FN1014">
            <v>0</v>
          </cell>
          <cell r="FO1014">
            <v>0</v>
          </cell>
          <cell r="FP1014">
            <v>0</v>
          </cell>
          <cell r="FQ1014">
            <v>0</v>
          </cell>
          <cell r="FR1014">
            <v>0</v>
          </cell>
          <cell r="FS1014">
            <v>0</v>
          </cell>
          <cell r="FT1014">
            <v>0</v>
          </cell>
          <cell r="FU1014">
            <v>0</v>
          </cell>
          <cell r="FV1014">
            <v>0</v>
          </cell>
          <cell r="FW1014">
            <v>0</v>
          </cell>
          <cell r="FX1014">
            <v>0</v>
          </cell>
          <cell r="FY1014">
            <v>0</v>
          </cell>
          <cell r="FZ1014">
            <v>0</v>
          </cell>
          <cell r="GA1014">
            <v>0</v>
          </cell>
          <cell r="GB1014">
            <v>0</v>
          </cell>
          <cell r="GC1014">
            <v>0</v>
          </cell>
          <cell r="GD1014">
            <v>0</v>
          </cell>
          <cell r="GE1014">
            <v>0</v>
          </cell>
          <cell r="GF1014">
            <v>0</v>
          </cell>
          <cell r="GG1014">
            <v>0</v>
          </cell>
          <cell r="GH1014">
            <v>0</v>
          </cell>
          <cell r="GI1014">
            <v>0</v>
          </cell>
          <cell r="GJ1014">
            <v>0</v>
          </cell>
          <cell r="GK1014">
            <v>0</v>
          </cell>
          <cell r="GL1014">
            <v>0</v>
          </cell>
          <cell r="GM1014">
            <v>0</v>
          </cell>
          <cell r="GN1014">
            <v>0</v>
          </cell>
          <cell r="GO1014">
            <v>0</v>
          </cell>
          <cell r="GP1014">
            <v>0</v>
          </cell>
          <cell r="GQ1014">
            <v>0</v>
          </cell>
          <cell r="GR1014">
            <v>0</v>
          </cell>
          <cell r="GS1014">
            <v>0</v>
          </cell>
          <cell r="GT1014">
            <v>0</v>
          </cell>
          <cell r="GU1014">
            <v>0</v>
          </cell>
          <cell r="GV1014">
            <v>0</v>
          </cell>
          <cell r="GW1014">
            <v>0</v>
          </cell>
          <cell r="GX1014">
            <v>0</v>
          </cell>
          <cell r="GY1014">
            <v>0</v>
          </cell>
          <cell r="GZ1014">
            <v>0</v>
          </cell>
          <cell r="HA1014">
            <v>0</v>
          </cell>
          <cell r="HB1014">
            <v>0</v>
          </cell>
          <cell r="HC1014">
            <v>0</v>
          </cell>
          <cell r="HD1014">
            <v>0</v>
          </cell>
          <cell r="HE1014">
            <v>0</v>
          </cell>
          <cell r="HF1014">
            <v>0</v>
          </cell>
          <cell r="HG1014">
            <v>0</v>
          </cell>
          <cell r="HH1014">
            <v>0</v>
          </cell>
          <cell r="HI1014">
            <v>0</v>
          </cell>
          <cell r="HJ1014">
            <v>0</v>
          </cell>
          <cell r="HK1014">
            <v>0</v>
          </cell>
          <cell r="HL1014">
            <v>0</v>
          </cell>
          <cell r="HM1014">
            <v>0</v>
          </cell>
          <cell r="HN1014">
            <v>0</v>
          </cell>
          <cell r="HO1014">
            <v>0</v>
          </cell>
          <cell r="HP1014">
            <v>0</v>
          </cell>
          <cell r="HQ1014">
            <v>0</v>
          </cell>
          <cell r="HR1014">
            <v>0</v>
          </cell>
          <cell r="HS1014">
            <v>0</v>
          </cell>
          <cell r="HT1014">
            <v>0</v>
          </cell>
          <cell r="HU1014">
            <v>0</v>
          </cell>
          <cell r="HV1014">
            <v>0</v>
          </cell>
          <cell r="HW1014">
            <v>0</v>
          </cell>
          <cell r="HX1014">
            <v>0</v>
          </cell>
          <cell r="HY1014">
            <v>0</v>
          </cell>
          <cell r="HZ1014">
            <v>0</v>
          </cell>
          <cell r="IA1014">
            <v>0</v>
          </cell>
          <cell r="IB1014">
            <v>0</v>
          </cell>
          <cell r="IC1014">
            <v>0</v>
          </cell>
          <cell r="ID1014">
            <v>0</v>
          </cell>
          <cell r="IE1014">
            <v>0</v>
          </cell>
          <cell r="IF1014">
            <v>0</v>
          </cell>
          <cell r="IG1014">
            <v>0</v>
          </cell>
          <cell r="IH1014">
            <v>0</v>
          </cell>
          <cell r="II1014">
            <v>0</v>
          </cell>
          <cell r="IJ1014">
            <v>0</v>
          </cell>
          <cell r="IK1014">
            <v>0</v>
          </cell>
          <cell r="IL1014">
            <v>0</v>
          </cell>
          <cell r="IM1014">
            <v>0</v>
          </cell>
          <cell r="IN1014">
            <v>0</v>
          </cell>
          <cell r="IO1014">
            <v>0</v>
          </cell>
          <cell r="IP1014">
            <v>0</v>
          </cell>
          <cell r="IQ1014">
            <v>0</v>
          </cell>
          <cell r="IR1014">
            <v>0</v>
          </cell>
          <cell r="IS1014">
            <v>0</v>
          </cell>
          <cell r="IT1014">
            <v>0</v>
          </cell>
          <cell r="IU1014">
            <v>0</v>
          </cell>
          <cell r="IV1014">
            <v>0</v>
          </cell>
          <cell r="IW1014">
            <v>0</v>
          </cell>
          <cell r="IX1014">
            <v>0</v>
          </cell>
          <cell r="IY1014">
            <v>0</v>
          </cell>
          <cell r="IZ1014">
            <v>0</v>
          </cell>
          <cell r="JA1014">
            <v>0</v>
          </cell>
          <cell r="JB1014">
            <v>0</v>
          </cell>
          <cell r="JC1014">
            <v>0</v>
          </cell>
          <cell r="JD1014">
            <v>0</v>
          </cell>
          <cell r="JE1014">
            <v>0</v>
          </cell>
          <cell r="JF1014">
            <v>0</v>
          </cell>
          <cell r="JG1014">
            <v>0</v>
          </cell>
          <cell r="JH1014">
            <v>0</v>
          </cell>
          <cell r="JI1014">
            <v>0</v>
          </cell>
          <cell r="JJ1014">
            <v>0</v>
          </cell>
          <cell r="JK1014">
            <v>0</v>
          </cell>
          <cell r="JL1014">
            <v>0</v>
          </cell>
          <cell r="JM1014">
            <v>0</v>
          </cell>
          <cell r="JN1014">
            <v>0</v>
          </cell>
          <cell r="JO1014">
            <v>0</v>
          </cell>
          <cell r="JP1014">
            <v>0</v>
          </cell>
          <cell r="JQ1014">
            <v>0</v>
          </cell>
        </row>
        <row r="1015">
          <cell r="D1015" t="str">
            <v>PV_.QF.NCA._.CSP.Wood_River_Solar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  <cell r="EE1015">
            <v>0</v>
          </cell>
          <cell r="EF1015">
            <v>0</v>
          </cell>
          <cell r="EG1015">
            <v>0</v>
          </cell>
          <cell r="EH1015">
            <v>0</v>
          </cell>
          <cell r="EI1015">
            <v>0</v>
          </cell>
          <cell r="EJ1015">
            <v>0</v>
          </cell>
          <cell r="EK1015">
            <v>0</v>
          </cell>
          <cell r="EL1015">
            <v>0</v>
          </cell>
          <cell r="EM1015">
            <v>0</v>
          </cell>
          <cell r="EN1015">
            <v>0</v>
          </cell>
          <cell r="EO1015">
            <v>0</v>
          </cell>
          <cell r="EP1015">
            <v>0</v>
          </cell>
          <cell r="EQ1015">
            <v>0</v>
          </cell>
          <cell r="ER1015">
            <v>0</v>
          </cell>
          <cell r="ES1015">
            <v>0</v>
          </cell>
          <cell r="ET1015">
            <v>0</v>
          </cell>
          <cell r="EU1015">
            <v>0</v>
          </cell>
          <cell r="EV1015">
            <v>0</v>
          </cell>
          <cell r="EW1015">
            <v>0</v>
          </cell>
          <cell r="EX1015">
            <v>0</v>
          </cell>
          <cell r="EY1015">
            <v>0</v>
          </cell>
          <cell r="EZ1015">
            <v>0</v>
          </cell>
          <cell r="FA1015">
            <v>0</v>
          </cell>
          <cell r="FB1015">
            <v>0</v>
          </cell>
          <cell r="FC1015">
            <v>0</v>
          </cell>
          <cell r="FD1015">
            <v>0</v>
          </cell>
          <cell r="FE1015">
            <v>0</v>
          </cell>
          <cell r="FF1015">
            <v>0</v>
          </cell>
          <cell r="FG1015">
            <v>0</v>
          </cell>
          <cell r="FH1015">
            <v>0</v>
          </cell>
          <cell r="FI1015">
            <v>0</v>
          </cell>
          <cell r="FJ1015">
            <v>0</v>
          </cell>
          <cell r="FK1015">
            <v>0</v>
          </cell>
          <cell r="FL1015">
            <v>0</v>
          </cell>
          <cell r="FM1015">
            <v>0</v>
          </cell>
          <cell r="FN1015">
            <v>0</v>
          </cell>
          <cell r="FO1015">
            <v>0</v>
          </cell>
          <cell r="FP1015">
            <v>0</v>
          </cell>
          <cell r="FQ1015">
            <v>0</v>
          </cell>
          <cell r="FR1015">
            <v>0</v>
          </cell>
          <cell r="FS1015">
            <v>0</v>
          </cell>
          <cell r="FT1015">
            <v>0</v>
          </cell>
          <cell r="FU1015">
            <v>0</v>
          </cell>
          <cell r="FV1015">
            <v>0</v>
          </cell>
          <cell r="FW1015">
            <v>0</v>
          </cell>
          <cell r="FX1015">
            <v>0</v>
          </cell>
          <cell r="FY1015">
            <v>0</v>
          </cell>
          <cell r="FZ1015">
            <v>0</v>
          </cell>
          <cell r="GA1015">
            <v>0</v>
          </cell>
          <cell r="GB1015">
            <v>0</v>
          </cell>
          <cell r="GC1015">
            <v>0</v>
          </cell>
          <cell r="GD1015">
            <v>0</v>
          </cell>
          <cell r="GE1015">
            <v>0</v>
          </cell>
          <cell r="GF1015">
            <v>0</v>
          </cell>
          <cell r="GG1015">
            <v>0</v>
          </cell>
          <cell r="GH1015">
            <v>0</v>
          </cell>
          <cell r="GI1015">
            <v>0</v>
          </cell>
          <cell r="GJ1015">
            <v>0</v>
          </cell>
          <cell r="GK1015">
            <v>0</v>
          </cell>
          <cell r="GL1015">
            <v>0</v>
          </cell>
          <cell r="GM1015">
            <v>0</v>
          </cell>
          <cell r="GN1015">
            <v>0</v>
          </cell>
          <cell r="GO1015">
            <v>0</v>
          </cell>
          <cell r="GP1015">
            <v>0</v>
          </cell>
          <cell r="GQ1015">
            <v>0</v>
          </cell>
          <cell r="GR1015">
            <v>0</v>
          </cell>
          <cell r="GS1015">
            <v>0</v>
          </cell>
          <cell r="GT1015">
            <v>0</v>
          </cell>
          <cell r="GU1015">
            <v>0</v>
          </cell>
          <cell r="GV1015">
            <v>0</v>
          </cell>
          <cell r="GW1015">
            <v>0</v>
          </cell>
          <cell r="GX1015">
            <v>0</v>
          </cell>
          <cell r="GY1015">
            <v>0</v>
          </cell>
          <cell r="GZ1015">
            <v>0</v>
          </cell>
          <cell r="HA1015">
            <v>0</v>
          </cell>
          <cell r="HB1015">
            <v>0</v>
          </cell>
          <cell r="HC1015">
            <v>0</v>
          </cell>
          <cell r="HD1015">
            <v>0</v>
          </cell>
          <cell r="HE1015">
            <v>0</v>
          </cell>
          <cell r="HF1015">
            <v>0</v>
          </cell>
          <cell r="HG1015">
            <v>0</v>
          </cell>
          <cell r="HH1015">
            <v>0</v>
          </cell>
          <cell r="HI1015">
            <v>0</v>
          </cell>
          <cell r="HJ1015">
            <v>0</v>
          </cell>
          <cell r="HK1015">
            <v>0</v>
          </cell>
          <cell r="HL1015">
            <v>0</v>
          </cell>
          <cell r="HM1015">
            <v>0</v>
          </cell>
          <cell r="HN1015">
            <v>0</v>
          </cell>
          <cell r="HO1015">
            <v>0</v>
          </cell>
          <cell r="HP1015">
            <v>0</v>
          </cell>
          <cell r="HQ1015">
            <v>0</v>
          </cell>
          <cell r="HR1015">
            <v>0</v>
          </cell>
          <cell r="HS1015">
            <v>0</v>
          </cell>
          <cell r="HT1015">
            <v>0</v>
          </cell>
          <cell r="HU1015">
            <v>0</v>
          </cell>
          <cell r="HV1015">
            <v>0</v>
          </cell>
          <cell r="HW1015">
            <v>0</v>
          </cell>
          <cell r="HX1015">
            <v>0</v>
          </cell>
          <cell r="HY1015">
            <v>0</v>
          </cell>
          <cell r="HZ1015">
            <v>0</v>
          </cell>
          <cell r="IA1015">
            <v>0</v>
          </cell>
          <cell r="IB1015">
            <v>0</v>
          </cell>
          <cell r="IC1015">
            <v>0</v>
          </cell>
          <cell r="ID1015">
            <v>0</v>
          </cell>
          <cell r="IE1015">
            <v>0</v>
          </cell>
          <cell r="IF1015">
            <v>0</v>
          </cell>
          <cell r="IG1015">
            <v>0</v>
          </cell>
          <cell r="IH1015">
            <v>0</v>
          </cell>
          <cell r="II1015">
            <v>0</v>
          </cell>
          <cell r="IJ1015">
            <v>0</v>
          </cell>
          <cell r="IK1015">
            <v>0</v>
          </cell>
          <cell r="IL1015">
            <v>0</v>
          </cell>
          <cell r="IM1015">
            <v>0</v>
          </cell>
          <cell r="IN1015">
            <v>0</v>
          </cell>
          <cell r="IO1015">
            <v>0</v>
          </cell>
          <cell r="IP1015">
            <v>0</v>
          </cell>
          <cell r="IQ1015">
            <v>0</v>
          </cell>
          <cell r="IR1015">
            <v>0</v>
          </cell>
          <cell r="IS1015">
            <v>0</v>
          </cell>
          <cell r="IT1015">
            <v>0</v>
          </cell>
          <cell r="IU1015">
            <v>0</v>
          </cell>
          <cell r="IV1015">
            <v>0</v>
          </cell>
          <cell r="IW1015">
            <v>0</v>
          </cell>
          <cell r="IX1015">
            <v>0</v>
          </cell>
          <cell r="IY1015">
            <v>0</v>
          </cell>
          <cell r="IZ1015">
            <v>0</v>
          </cell>
          <cell r="JA1015">
            <v>0</v>
          </cell>
          <cell r="JB1015">
            <v>0</v>
          </cell>
          <cell r="JC1015">
            <v>0</v>
          </cell>
          <cell r="JD1015">
            <v>0</v>
          </cell>
          <cell r="JE1015">
            <v>0</v>
          </cell>
          <cell r="JF1015">
            <v>0</v>
          </cell>
          <cell r="JG1015">
            <v>0</v>
          </cell>
          <cell r="JH1015">
            <v>0</v>
          </cell>
          <cell r="JI1015">
            <v>0</v>
          </cell>
          <cell r="JJ1015">
            <v>0</v>
          </cell>
          <cell r="JK1015">
            <v>0</v>
          </cell>
          <cell r="JL1015">
            <v>0</v>
          </cell>
          <cell r="JM1015">
            <v>0</v>
          </cell>
          <cell r="JN1015">
            <v>0</v>
          </cell>
          <cell r="JO1015">
            <v>0</v>
          </cell>
          <cell r="JP1015">
            <v>0</v>
          </cell>
          <cell r="JQ1015">
            <v>0</v>
          </cell>
        </row>
        <row r="1016">
          <cell r="D1016" t="str">
            <v>PV_.QF.PNC._.___.Adams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  <cell r="EE1016">
            <v>0</v>
          </cell>
          <cell r="EF1016">
            <v>0</v>
          </cell>
          <cell r="EG1016">
            <v>0</v>
          </cell>
          <cell r="EH1016">
            <v>0</v>
          </cell>
          <cell r="EI1016">
            <v>0</v>
          </cell>
          <cell r="EJ1016">
            <v>0</v>
          </cell>
          <cell r="EK1016">
            <v>0</v>
          </cell>
          <cell r="EL1016">
            <v>0</v>
          </cell>
          <cell r="EM1016">
            <v>0</v>
          </cell>
          <cell r="EN1016">
            <v>0</v>
          </cell>
          <cell r="EO1016">
            <v>0</v>
          </cell>
          <cell r="EP1016">
            <v>0</v>
          </cell>
          <cell r="EQ1016">
            <v>0</v>
          </cell>
          <cell r="ER1016">
            <v>0</v>
          </cell>
          <cell r="ES1016">
            <v>0</v>
          </cell>
          <cell r="ET1016">
            <v>0</v>
          </cell>
          <cell r="EU1016">
            <v>0</v>
          </cell>
          <cell r="EV1016">
            <v>0</v>
          </cell>
          <cell r="EW1016">
            <v>0</v>
          </cell>
          <cell r="EX1016">
            <v>0</v>
          </cell>
          <cell r="EY1016">
            <v>0</v>
          </cell>
          <cell r="EZ1016">
            <v>0</v>
          </cell>
          <cell r="FA1016">
            <v>0</v>
          </cell>
          <cell r="FB1016">
            <v>0</v>
          </cell>
          <cell r="FC1016">
            <v>0</v>
          </cell>
          <cell r="FD1016">
            <v>0</v>
          </cell>
          <cell r="FE1016">
            <v>0</v>
          </cell>
          <cell r="FF1016">
            <v>0</v>
          </cell>
          <cell r="FG1016">
            <v>0</v>
          </cell>
          <cell r="FH1016">
            <v>0</v>
          </cell>
          <cell r="FI1016">
            <v>0</v>
          </cell>
          <cell r="FJ1016">
            <v>0</v>
          </cell>
          <cell r="FK1016">
            <v>0</v>
          </cell>
          <cell r="FL1016">
            <v>0</v>
          </cell>
          <cell r="FM1016">
            <v>0</v>
          </cell>
          <cell r="FN1016">
            <v>0</v>
          </cell>
          <cell r="FO1016">
            <v>0</v>
          </cell>
          <cell r="FP1016">
            <v>0</v>
          </cell>
          <cell r="FQ1016">
            <v>0</v>
          </cell>
          <cell r="FR1016">
            <v>0</v>
          </cell>
          <cell r="FS1016">
            <v>0</v>
          </cell>
          <cell r="FT1016">
            <v>0</v>
          </cell>
          <cell r="FU1016">
            <v>0</v>
          </cell>
          <cell r="FV1016">
            <v>0</v>
          </cell>
          <cell r="FW1016">
            <v>0</v>
          </cell>
          <cell r="FX1016">
            <v>0</v>
          </cell>
          <cell r="FY1016">
            <v>0</v>
          </cell>
          <cell r="FZ1016">
            <v>0</v>
          </cell>
          <cell r="GA1016">
            <v>0</v>
          </cell>
          <cell r="GB1016">
            <v>0</v>
          </cell>
          <cell r="GC1016">
            <v>0</v>
          </cell>
          <cell r="GD1016">
            <v>0</v>
          </cell>
          <cell r="GE1016">
            <v>0</v>
          </cell>
          <cell r="GF1016">
            <v>0</v>
          </cell>
          <cell r="GG1016">
            <v>0</v>
          </cell>
          <cell r="GH1016">
            <v>0</v>
          </cell>
          <cell r="GI1016">
            <v>0</v>
          </cell>
          <cell r="GJ1016">
            <v>0</v>
          </cell>
          <cell r="GK1016">
            <v>0</v>
          </cell>
          <cell r="GL1016">
            <v>0</v>
          </cell>
          <cell r="GM1016">
            <v>0</v>
          </cell>
          <cell r="GN1016">
            <v>0</v>
          </cell>
          <cell r="GO1016">
            <v>0</v>
          </cell>
          <cell r="GP1016">
            <v>0</v>
          </cell>
          <cell r="GQ1016">
            <v>0</v>
          </cell>
          <cell r="GR1016">
            <v>0</v>
          </cell>
          <cell r="GS1016">
            <v>0</v>
          </cell>
          <cell r="GT1016">
            <v>0</v>
          </cell>
          <cell r="GU1016">
            <v>0</v>
          </cell>
          <cell r="GV1016">
            <v>0</v>
          </cell>
          <cell r="GW1016">
            <v>0</v>
          </cell>
          <cell r="GX1016">
            <v>0</v>
          </cell>
          <cell r="GY1016">
            <v>0</v>
          </cell>
          <cell r="GZ1016">
            <v>0</v>
          </cell>
          <cell r="HA1016">
            <v>0</v>
          </cell>
          <cell r="HB1016">
            <v>0</v>
          </cell>
          <cell r="HC1016">
            <v>0</v>
          </cell>
          <cell r="HD1016">
            <v>0</v>
          </cell>
          <cell r="HE1016">
            <v>0</v>
          </cell>
          <cell r="HF1016">
            <v>0</v>
          </cell>
          <cell r="HG1016">
            <v>0</v>
          </cell>
          <cell r="HH1016">
            <v>0</v>
          </cell>
          <cell r="HI1016">
            <v>0</v>
          </cell>
          <cell r="HJ1016">
            <v>0</v>
          </cell>
          <cell r="HK1016">
            <v>0</v>
          </cell>
          <cell r="HL1016">
            <v>0</v>
          </cell>
          <cell r="HM1016">
            <v>0</v>
          </cell>
          <cell r="HN1016">
            <v>0</v>
          </cell>
          <cell r="HO1016">
            <v>0</v>
          </cell>
          <cell r="HP1016">
            <v>0</v>
          </cell>
          <cell r="HQ1016">
            <v>0</v>
          </cell>
          <cell r="HR1016">
            <v>0</v>
          </cell>
          <cell r="HS1016">
            <v>0</v>
          </cell>
          <cell r="HT1016">
            <v>0</v>
          </cell>
          <cell r="HU1016">
            <v>0</v>
          </cell>
          <cell r="HV1016">
            <v>0</v>
          </cell>
          <cell r="HW1016">
            <v>0</v>
          </cell>
          <cell r="HX1016">
            <v>0</v>
          </cell>
          <cell r="HY1016">
            <v>0</v>
          </cell>
          <cell r="HZ1016">
            <v>0</v>
          </cell>
          <cell r="IA1016">
            <v>0</v>
          </cell>
          <cell r="IB1016">
            <v>0</v>
          </cell>
          <cell r="IC1016">
            <v>0</v>
          </cell>
          <cell r="ID1016">
            <v>0</v>
          </cell>
          <cell r="IE1016">
            <v>0</v>
          </cell>
          <cell r="IF1016">
            <v>0</v>
          </cell>
          <cell r="IG1016">
            <v>0</v>
          </cell>
          <cell r="IH1016">
            <v>0</v>
          </cell>
          <cell r="II1016">
            <v>0</v>
          </cell>
          <cell r="IJ1016">
            <v>0</v>
          </cell>
          <cell r="IK1016">
            <v>0</v>
          </cell>
          <cell r="IL1016">
            <v>0</v>
          </cell>
          <cell r="IM1016">
            <v>0</v>
          </cell>
          <cell r="IN1016">
            <v>0</v>
          </cell>
          <cell r="IO1016">
            <v>0</v>
          </cell>
          <cell r="IP1016">
            <v>0</v>
          </cell>
          <cell r="IQ1016">
            <v>0</v>
          </cell>
          <cell r="IR1016">
            <v>0</v>
          </cell>
          <cell r="IS1016">
            <v>0</v>
          </cell>
          <cell r="IT1016">
            <v>0</v>
          </cell>
          <cell r="IU1016">
            <v>0</v>
          </cell>
          <cell r="IV1016">
            <v>0</v>
          </cell>
          <cell r="IW1016">
            <v>0</v>
          </cell>
          <cell r="IX1016">
            <v>0</v>
          </cell>
          <cell r="IY1016">
            <v>0</v>
          </cell>
          <cell r="IZ1016">
            <v>0</v>
          </cell>
          <cell r="JA1016">
            <v>0</v>
          </cell>
          <cell r="JB1016">
            <v>0</v>
          </cell>
          <cell r="JC1016">
            <v>0</v>
          </cell>
          <cell r="JD1016">
            <v>0</v>
          </cell>
          <cell r="JE1016">
            <v>0</v>
          </cell>
          <cell r="JF1016">
            <v>0</v>
          </cell>
          <cell r="JG1016">
            <v>0</v>
          </cell>
          <cell r="JH1016">
            <v>0</v>
          </cell>
          <cell r="JI1016">
            <v>0</v>
          </cell>
          <cell r="JJ1016">
            <v>0</v>
          </cell>
          <cell r="JK1016">
            <v>0</v>
          </cell>
          <cell r="JL1016">
            <v>0</v>
          </cell>
          <cell r="JM1016">
            <v>0</v>
          </cell>
          <cell r="JN1016">
            <v>0</v>
          </cell>
          <cell r="JO1016">
            <v>0</v>
          </cell>
          <cell r="JP1016">
            <v>0</v>
          </cell>
          <cell r="JQ1016">
            <v>0</v>
          </cell>
        </row>
        <row r="1017">
          <cell r="D1017" t="str">
            <v>PV_.QF.PNC._.___.Elbe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  <cell r="DD1017">
            <v>0</v>
          </cell>
          <cell r="DE1017">
            <v>0</v>
          </cell>
          <cell r="DF1017">
            <v>0</v>
          </cell>
          <cell r="DG1017">
            <v>0</v>
          </cell>
          <cell r="DH1017">
            <v>0</v>
          </cell>
          <cell r="DI1017">
            <v>0</v>
          </cell>
          <cell r="DJ1017">
            <v>0</v>
          </cell>
          <cell r="DK1017">
            <v>0</v>
          </cell>
          <cell r="DL1017">
            <v>0</v>
          </cell>
          <cell r="DM1017">
            <v>0</v>
          </cell>
          <cell r="DN1017">
            <v>0</v>
          </cell>
          <cell r="DO1017">
            <v>0</v>
          </cell>
          <cell r="DP1017">
            <v>0</v>
          </cell>
          <cell r="DQ1017">
            <v>0</v>
          </cell>
          <cell r="DR1017">
            <v>0</v>
          </cell>
          <cell r="DS1017">
            <v>0</v>
          </cell>
          <cell r="DT1017">
            <v>0</v>
          </cell>
          <cell r="DU1017">
            <v>0</v>
          </cell>
          <cell r="DV1017">
            <v>0</v>
          </cell>
          <cell r="DW1017">
            <v>0</v>
          </cell>
          <cell r="DX1017">
            <v>0</v>
          </cell>
          <cell r="DY1017">
            <v>0</v>
          </cell>
          <cell r="DZ1017">
            <v>0</v>
          </cell>
          <cell r="EA1017">
            <v>0</v>
          </cell>
          <cell r="EB1017">
            <v>0</v>
          </cell>
          <cell r="EC1017">
            <v>0</v>
          </cell>
          <cell r="ED1017">
            <v>0</v>
          </cell>
          <cell r="EE1017">
            <v>0</v>
          </cell>
          <cell r="EF1017">
            <v>0</v>
          </cell>
          <cell r="EG1017">
            <v>0</v>
          </cell>
          <cell r="EH1017">
            <v>0</v>
          </cell>
          <cell r="EI1017">
            <v>0</v>
          </cell>
          <cell r="EJ1017">
            <v>0</v>
          </cell>
          <cell r="EK1017">
            <v>0</v>
          </cell>
          <cell r="EL1017">
            <v>0</v>
          </cell>
          <cell r="EM1017">
            <v>0</v>
          </cell>
          <cell r="EN1017">
            <v>0</v>
          </cell>
          <cell r="EO1017">
            <v>0</v>
          </cell>
          <cell r="EP1017">
            <v>0</v>
          </cell>
          <cell r="EQ1017">
            <v>0</v>
          </cell>
          <cell r="ER1017">
            <v>0</v>
          </cell>
          <cell r="ES1017">
            <v>0</v>
          </cell>
          <cell r="ET1017">
            <v>0</v>
          </cell>
          <cell r="EU1017">
            <v>0</v>
          </cell>
          <cell r="EV1017">
            <v>0</v>
          </cell>
          <cell r="EW1017">
            <v>0</v>
          </cell>
          <cell r="EX1017">
            <v>0</v>
          </cell>
          <cell r="EY1017">
            <v>0</v>
          </cell>
          <cell r="EZ1017">
            <v>0</v>
          </cell>
          <cell r="FA1017">
            <v>0</v>
          </cell>
          <cell r="FB1017">
            <v>0</v>
          </cell>
          <cell r="FC1017">
            <v>0</v>
          </cell>
          <cell r="FD1017">
            <v>0</v>
          </cell>
          <cell r="FE1017">
            <v>0</v>
          </cell>
          <cell r="FF1017">
            <v>0</v>
          </cell>
          <cell r="FG1017">
            <v>0</v>
          </cell>
          <cell r="FH1017">
            <v>0</v>
          </cell>
          <cell r="FI1017">
            <v>0</v>
          </cell>
          <cell r="FJ1017">
            <v>0</v>
          </cell>
          <cell r="FK1017">
            <v>0</v>
          </cell>
          <cell r="FL1017">
            <v>0</v>
          </cell>
          <cell r="FM1017">
            <v>0</v>
          </cell>
          <cell r="FN1017">
            <v>0</v>
          </cell>
          <cell r="FO1017">
            <v>0</v>
          </cell>
          <cell r="FP1017">
            <v>0</v>
          </cell>
          <cell r="FQ1017">
            <v>0</v>
          </cell>
          <cell r="FR1017">
            <v>0</v>
          </cell>
          <cell r="FS1017">
            <v>0</v>
          </cell>
          <cell r="FT1017">
            <v>0</v>
          </cell>
          <cell r="FU1017">
            <v>0</v>
          </cell>
          <cell r="FV1017">
            <v>0</v>
          </cell>
          <cell r="FW1017">
            <v>0</v>
          </cell>
          <cell r="FX1017">
            <v>0</v>
          </cell>
          <cell r="FY1017">
            <v>0</v>
          </cell>
          <cell r="FZ1017">
            <v>0</v>
          </cell>
          <cell r="GA1017">
            <v>0</v>
          </cell>
          <cell r="GB1017">
            <v>0</v>
          </cell>
          <cell r="GC1017">
            <v>0</v>
          </cell>
          <cell r="GD1017">
            <v>0</v>
          </cell>
          <cell r="GE1017">
            <v>0</v>
          </cell>
          <cell r="GF1017">
            <v>0</v>
          </cell>
          <cell r="GG1017">
            <v>0</v>
          </cell>
          <cell r="GH1017">
            <v>0</v>
          </cell>
          <cell r="GI1017">
            <v>0</v>
          </cell>
          <cell r="GJ1017">
            <v>0</v>
          </cell>
          <cell r="GK1017">
            <v>0</v>
          </cell>
          <cell r="GL1017">
            <v>0</v>
          </cell>
          <cell r="GM1017">
            <v>0</v>
          </cell>
          <cell r="GN1017">
            <v>0</v>
          </cell>
          <cell r="GO1017">
            <v>0</v>
          </cell>
          <cell r="GP1017">
            <v>0</v>
          </cell>
          <cell r="GQ1017">
            <v>0</v>
          </cell>
          <cell r="GR1017">
            <v>0</v>
          </cell>
          <cell r="GS1017">
            <v>0</v>
          </cell>
          <cell r="GT1017">
            <v>0</v>
          </cell>
          <cell r="GU1017">
            <v>0</v>
          </cell>
          <cell r="GV1017">
            <v>0</v>
          </cell>
          <cell r="GW1017">
            <v>0</v>
          </cell>
          <cell r="GX1017">
            <v>0</v>
          </cell>
          <cell r="GY1017">
            <v>0</v>
          </cell>
          <cell r="GZ1017">
            <v>0</v>
          </cell>
          <cell r="HA1017">
            <v>0</v>
          </cell>
          <cell r="HB1017">
            <v>0</v>
          </cell>
          <cell r="HC1017">
            <v>0</v>
          </cell>
          <cell r="HD1017">
            <v>0</v>
          </cell>
          <cell r="HE1017">
            <v>0</v>
          </cell>
          <cell r="HF1017">
            <v>0</v>
          </cell>
          <cell r="HG1017">
            <v>0</v>
          </cell>
          <cell r="HH1017">
            <v>0</v>
          </cell>
          <cell r="HI1017">
            <v>0</v>
          </cell>
          <cell r="HJ1017">
            <v>0</v>
          </cell>
          <cell r="HK1017">
            <v>0</v>
          </cell>
          <cell r="HL1017">
            <v>0</v>
          </cell>
          <cell r="HM1017">
            <v>0</v>
          </cell>
          <cell r="HN1017">
            <v>0</v>
          </cell>
          <cell r="HO1017">
            <v>0</v>
          </cell>
          <cell r="HP1017">
            <v>0</v>
          </cell>
          <cell r="HQ1017">
            <v>0</v>
          </cell>
          <cell r="HR1017">
            <v>0</v>
          </cell>
          <cell r="HS1017">
            <v>0</v>
          </cell>
          <cell r="HT1017">
            <v>0</v>
          </cell>
          <cell r="HU1017">
            <v>0</v>
          </cell>
          <cell r="HV1017">
            <v>0</v>
          </cell>
          <cell r="HW1017">
            <v>0</v>
          </cell>
          <cell r="HX1017">
            <v>0</v>
          </cell>
          <cell r="HY1017">
            <v>0</v>
          </cell>
          <cell r="HZ1017">
            <v>0</v>
          </cell>
          <cell r="IA1017">
            <v>0</v>
          </cell>
          <cell r="IB1017">
            <v>0</v>
          </cell>
          <cell r="IC1017">
            <v>0</v>
          </cell>
          <cell r="ID1017">
            <v>0</v>
          </cell>
          <cell r="IE1017">
            <v>0</v>
          </cell>
          <cell r="IF1017">
            <v>0</v>
          </cell>
          <cell r="IG1017">
            <v>0</v>
          </cell>
          <cell r="IH1017">
            <v>0</v>
          </cell>
          <cell r="II1017">
            <v>0</v>
          </cell>
          <cell r="IJ1017">
            <v>0</v>
          </cell>
          <cell r="IK1017">
            <v>0</v>
          </cell>
          <cell r="IL1017">
            <v>0</v>
          </cell>
          <cell r="IM1017">
            <v>0</v>
          </cell>
          <cell r="IN1017">
            <v>0</v>
          </cell>
          <cell r="IO1017">
            <v>0</v>
          </cell>
          <cell r="IP1017">
            <v>0</v>
          </cell>
          <cell r="IQ1017">
            <v>0</v>
          </cell>
          <cell r="IR1017">
            <v>0</v>
          </cell>
          <cell r="IS1017">
            <v>0</v>
          </cell>
          <cell r="IT1017">
            <v>0</v>
          </cell>
          <cell r="IU1017">
            <v>0</v>
          </cell>
          <cell r="IV1017">
            <v>0</v>
          </cell>
          <cell r="IW1017">
            <v>0</v>
          </cell>
          <cell r="IX1017">
            <v>0</v>
          </cell>
          <cell r="IY1017">
            <v>0</v>
          </cell>
          <cell r="IZ1017">
            <v>0</v>
          </cell>
          <cell r="JA1017">
            <v>0</v>
          </cell>
          <cell r="JB1017">
            <v>0</v>
          </cell>
          <cell r="JC1017">
            <v>0</v>
          </cell>
          <cell r="JD1017">
            <v>0</v>
          </cell>
          <cell r="JE1017">
            <v>0</v>
          </cell>
          <cell r="JF1017">
            <v>0</v>
          </cell>
          <cell r="JG1017">
            <v>0</v>
          </cell>
          <cell r="JH1017">
            <v>0</v>
          </cell>
          <cell r="JI1017">
            <v>0</v>
          </cell>
          <cell r="JJ1017">
            <v>0</v>
          </cell>
          <cell r="JK1017">
            <v>0</v>
          </cell>
          <cell r="JL1017">
            <v>0</v>
          </cell>
          <cell r="JM1017">
            <v>0</v>
          </cell>
          <cell r="JN1017">
            <v>0</v>
          </cell>
          <cell r="JO1017">
            <v>0</v>
          </cell>
          <cell r="JP1017">
            <v>0</v>
          </cell>
          <cell r="JQ1017">
            <v>0</v>
          </cell>
        </row>
        <row r="1018">
          <cell r="D1018" t="str">
            <v>PV_.QF.SOR._.___.BearCreek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0</v>
          </cell>
          <cell r="CZ1018">
            <v>0</v>
          </cell>
          <cell r="DA1018">
            <v>0</v>
          </cell>
          <cell r="DB1018">
            <v>0</v>
          </cell>
          <cell r="DC1018">
            <v>0</v>
          </cell>
          <cell r="DD1018">
            <v>0</v>
          </cell>
          <cell r="DE1018">
            <v>0</v>
          </cell>
          <cell r="DF1018">
            <v>0</v>
          </cell>
          <cell r="DG1018">
            <v>0</v>
          </cell>
          <cell r="DH1018">
            <v>0</v>
          </cell>
          <cell r="DI1018">
            <v>0</v>
          </cell>
          <cell r="DJ1018">
            <v>0</v>
          </cell>
          <cell r="DK1018">
            <v>0</v>
          </cell>
          <cell r="DL1018">
            <v>0</v>
          </cell>
          <cell r="DM1018">
            <v>0</v>
          </cell>
          <cell r="DN1018">
            <v>0</v>
          </cell>
          <cell r="DO1018">
            <v>0</v>
          </cell>
          <cell r="DP1018">
            <v>0</v>
          </cell>
          <cell r="DQ1018">
            <v>0</v>
          </cell>
          <cell r="DR1018">
            <v>0</v>
          </cell>
          <cell r="DS1018">
            <v>0</v>
          </cell>
          <cell r="DT1018">
            <v>0</v>
          </cell>
          <cell r="DU1018">
            <v>0</v>
          </cell>
          <cell r="DV1018">
            <v>0</v>
          </cell>
          <cell r="DW1018">
            <v>0</v>
          </cell>
          <cell r="DX1018">
            <v>0</v>
          </cell>
          <cell r="DY1018">
            <v>0</v>
          </cell>
          <cell r="DZ1018">
            <v>0</v>
          </cell>
          <cell r="EA1018">
            <v>0</v>
          </cell>
          <cell r="EB1018">
            <v>0</v>
          </cell>
          <cell r="EC1018">
            <v>0</v>
          </cell>
          <cell r="ED1018">
            <v>0</v>
          </cell>
          <cell r="EE1018">
            <v>0</v>
          </cell>
          <cell r="EF1018">
            <v>0</v>
          </cell>
          <cell r="EG1018">
            <v>0</v>
          </cell>
          <cell r="EH1018">
            <v>0</v>
          </cell>
          <cell r="EI1018">
            <v>0</v>
          </cell>
          <cell r="EJ1018">
            <v>0</v>
          </cell>
          <cell r="EK1018">
            <v>0</v>
          </cell>
          <cell r="EL1018">
            <v>0</v>
          </cell>
          <cell r="EM1018">
            <v>0</v>
          </cell>
          <cell r="EN1018">
            <v>0</v>
          </cell>
          <cell r="EO1018">
            <v>0</v>
          </cell>
          <cell r="EP1018">
            <v>0</v>
          </cell>
          <cell r="EQ1018">
            <v>0</v>
          </cell>
          <cell r="ER1018">
            <v>0</v>
          </cell>
          <cell r="ES1018">
            <v>0</v>
          </cell>
          <cell r="ET1018">
            <v>0</v>
          </cell>
          <cell r="EU1018">
            <v>0</v>
          </cell>
          <cell r="EV1018">
            <v>0</v>
          </cell>
          <cell r="EW1018">
            <v>0</v>
          </cell>
          <cell r="EX1018">
            <v>0</v>
          </cell>
          <cell r="EY1018">
            <v>0</v>
          </cell>
          <cell r="EZ1018">
            <v>0</v>
          </cell>
          <cell r="FA1018">
            <v>0</v>
          </cell>
          <cell r="FB1018">
            <v>0</v>
          </cell>
          <cell r="FC1018">
            <v>0</v>
          </cell>
          <cell r="FD1018">
            <v>0</v>
          </cell>
          <cell r="FE1018">
            <v>0</v>
          </cell>
          <cell r="FF1018">
            <v>0</v>
          </cell>
          <cell r="FG1018">
            <v>0</v>
          </cell>
          <cell r="FH1018">
            <v>0</v>
          </cell>
          <cell r="FI1018">
            <v>0</v>
          </cell>
          <cell r="FJ1018">
            <v>0</v>
          </cell>
          <cell r="FK1018">
            <v>0</v>
          </cell>
          <cell r="FL1018">
            <v>0</v>
          </cell>
          <cell r="FM1018">
            <v>0</v>
          </cell>
          <cell r="FN1018">
            <v>0</v>
          </cell>
          <cell r="FO1018">
            <v>0</v>
          </cell>
          <cell r="FP1018">
            <v>0</v>
          </cell>
          <cell r="FQ1018">
            <v>0</v>
          </cell>
          <cell r="FR1018">
            <v>0</v>
          </cell>
          <cell r="FS1018">
            <v>0</v>
          </cell>
          <cell r="FT1018">
            <v>0</v>
          </cell>
          <cell r="FU1018">
            <v>0</v>
          </cell>
          <cell r="FV1018">
            <v>0</v>
          </cell>
          <cell r="FW1018">
            <v>0</v>
          </cell>
          <cell r="FX1018">
            <v>0</v>
          </cell>
          <cell r="FY1018">
            <v>0</v>
          </cell>
          <cell r="FZ1018">
            <v>0</v>
          </cell>
          <cell r="GA1018">
            <v>0</v>
          </cell>
          <cell r="GB1018">
            <v>0</v>
          </cell>
          <cell r="GC1018">
            <v>0</v>
          </cell>
          <cell r="GD1018">
            <v>0</v>
          </cell>
          <cell r="GE1018">
            <v>0</v>
          </cell>
          <cell r="GF1018">
            <v>0</v>
          </cell>
          <cell r="GG1018">
            <v>0</v>
          </cell>
          <cell r="GH1018">
            <v>0</v>
          </cell>
          <cell r="GI1018">
            <v>0</v>
          </cell>
          <cell r="GJ1018">
            <v>0</v>
          </cell>
          <cell r="GK1018">
            <v>0</v>
          </cell>
          <cell r="GL1018">
            <v>0</v>
          </cell>
          <cell r="GM1018">
            <v>0</v>
          </cell>
          <cell r="GN1018">
            <v>0</v>
          </cell>
          <cell r="GO1018">
            <v>0</v>
          </cell>
          <cell r="GP1018">
            <v>0</v>
          </cell>
          <cell r="GQ1018">
            <v>0</v>
          </cell>
          <cell r="GR1018">
            <v>0</v>
          </cell>
          <cell r="GS1018">
            <v>0</v>
          </cell>
          <cell r="GT1018">
            <v>0</v>
          </cell>
          <cell r="GU1018">
            <v>0</v>
          </cell>
          <cell r="GV1018">
            <v>0</v>
          </cell>
          <cell r="GW1018">
            <v>0</v>
          </cell>
          <cell r="GX1018">
            <v>0</v>
          </cell>
          <cell r="GY1018">
            <v>0</v>
          </cell>
          <cell r="GZ1018">
            <v>0</v>
          </cell>
          <cell r="HA1018">
            <v>0</v>
          </cell>
          <cell r="HB1018">
            <v>0</v>
          </cell>
          <cell r="HC1018">
            <v>0</v>
          </cell>
          <cell r="HD1018">
            <v>0</v>
          </cell>
          <cell r="HE1018">
            <v>0</v>
          </cell>
          <cell r="HF1018">
            <v>0</v>
          </cell>
          <cell r="HG1018">
            <v>0</v>
          </cell>
          <cell r="HH1018">
            <v>0</v>
          </cell>
          <cell r="HI1018">
            <v>0</v>
          </cell>
          <cell r="HJ1018">
            <v>0</v>
          </cell>
          <cell r="HK1018">
            <v>0</v>
          </cell>
          <cell r="HL1018">
            <v>0</v>
          </cell>
          <cell r="HM1018">
            <v>0</v>
          </cell>
          <cell r="HN1018">
            <v>0</v>
          </cell>
          <cell r="HO1018">
            <v>0</v>
          </cell>
          <cell r="HP1018">
            <v>0</v>
          </cell>
          <cell r="HQ1018">
            <v>0</v>
          </cell>
          <cell r="HR1018">
            <v>0</v>
          </cell>
          <cell r="HS1018">
            <v>0</v>
          </cell>
          <cell r="HT1018">
            <v>0</v>
          </cell>
          <cell r="HU1018">
            <v>0</v>
          </cell>
          <cell r="HV1018">
            <v>0</v>
          </cell>
          <cell r="HW1018">
            <v>0</v>
          </cell>
          <cell r="HX1018">
            <v>0</v>
          </cell>
          <cell r="HY1018">
            <v>0</v>
          </cell>
          <cell r="HZ1018">
            <v>0</v>
          </cell>
          <cell r="IA1018">
            <v>0</v>
          </cell>
          <cell r="IB1018">
            <v>0</v>
          </cell>
          <cell r="IC1018">
            <v>0</v>
          </cell>
          <cell r="ID1018">
            <v>0</v>
          </cell>
          <cell r="IE1018">
            <v>0</v>
          </cell>
          <cell r="IF1018">
            <v>0</v>
          </cell>
          <cell r="IG1018">
            <v>0</v>
          </cell>
          <cell r="IH1018">
            <v>0</v>
          </cell>
          <cell r="II1018">
            <v>0</v>
          </cell>
          <cell r="IJ1018">
            <v>0</v>
          </cell>
          <cell r="IK1018">
            <v>0</v>
          </cell>
          <cell r="IL1018">
            <v>0</v>
          </cell>
          <cell r="IM1018">
            <v>0</v>
          </cell>
          <cell r="IN1018">
            <v>0</v>
          </cell>
          <cell r="IO1018">
            <v>0</v>
          </cell>
          <cell r="IP1018">
            <v>0</v>
          </cell>
          <cell r="IQ1018">
            <v>0</v>
          </cell>
          <cell r="IR1018">
            <v>0</v>
          </cell>
          <cell r="IS1018">
            <v>0</v>
          </cell>
          <cell r="IT1018">
            <v>0</v>
          </cell>
          <cell r="IU1018">
            <v>0</v>
          </cell>
          <cell r="IV1018">
            <v>0</v>
          </cell>
          <cell r="IW1018">
            <v>0</v>
          </cell>
          <cell r="IX1018">
            <v>0</v>
          </cell>
          <cell r="IY1018">
            <v>0</v>
          </cell>
          <cell r="IZ1018">
            <v>0</v>
          </cell>
          <cell r="JA1018">
            <v>0</v>
          </cell>
          <cell r="JB1018">
            <v>0</v>
          </cell>
          <cell r="JC1018">
            <v>0</v>
          </cell>
          <cell r="JD1018">
            <v>0</v>
          </cell>
          <cell r="JE1018">
            <v>0</v>
          </cell>
          <cell r="JF1018">
            <v>0</v>
          </cell>
          <cell r="JG1018">
            <v>0</v>
          </cell>
          <cell r="JH1018">
            <v>0</v>
          </cell>
          <cell r="JI1018">
            <v>0</v>
          </cell>
          <cell r="JJ1018">
            <v>0</v>
          </cell>
          <cell r="JK1018">
            <v>0</v>
          </cell>
          <cell r="JL1018">
            <v>0</v>
          </cell>
          <cell r="JM1018">
            <v>0</v>
          </cell>
          <cell r="JN1018">
            <v>0</v>
          </cell>
          <cell r="JO1018">
            <v>0</v>
          </cell>
          <cell r="JP1018">
            <v>0</v>
          </cell>
          <cell r="JQ1018">
            <v>0</v>
          </cell>
        </row>
        <row r="1019">
          <cell r="D1019" t="str">
            <v>PV_.QF.SOR._.___.Black Cap II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0</v>
          </cell>
          <cell r="DH1019">
            <v>0</v>
          </cell>
          <cell r="DI1019">
            <v>0</v>
          </cell>
          <cell r="DJ1019">
            <v>0</v>
          </cell>
          <cell r="DK1019">
            <v>0</v>
          </cell>
          <cell r="DL1019">
            <v>0</v>
          </cell>
          <cell r="DM1019">
            <v>0</v>
          </cell>
          <cell r="DN1019">
            <v>0</v>
          </cell>
          <cell r="DO1019">
            <v>0</v>
          </cell>
          <cell r="DP1019">
            <v>0</v>
          </cell>
          <cell r="DQ1019">
            <v>0</v>
          </cell>
          <cell r="DR1019">
            <v>0</v>
          </cell>
          <cell r="DS1019">
            <v>0</v>
          </cell>
          <cell r="DT1019">
            <v>0</v>
          </cell>
          <cell r="DU1019">
            <v>0</v>
          </cell>
          <cell r="DV1019">
            <v>0</v>
          </cell>
          <cell r="DW1019">
            <v>0</v>
          </cell>
          <cell r="DX1019">
            <v>0</v>
          </cell>
          <cell r="DY1019">
            <v>0</v>
          </cell>
          <cell r="DZ1019">
            <v>0</v>
          </cell>
          <cell r="EA1019">
            <v>0</v>
          </cell>
          <cell r="EB1019">
            <v>0</v>
          </cell>
          <cell r="EC1019">
            <v>0</v>
          </cell>
          <cell r="ED1019">
            <v>0</v>
          </cell>
          <cell r="EE1019">
            <v>0</v>
          </cell>
          <cell r="EF1019">
            <v>0</v>
          </cell>
          <cell r="EG1019">
            <v>0</v>
          </cell>
          <cell r="EH1019">
            <v>0</v>
          </cell>
          <cell r="EI1019">
            <v>0</v>
          </cell>
          <cell r="EJ1019">
            <v>0</v>
          </cell>
          <cell r="EK1019">
            <v>0</v>
          </cell>
          <cell r="EL1019">
            <v>0</v>
          </cell>
          <cell r="EM1019">
            <v>0</v>
          </cell>
          <cell r="EN1019">
            <v>0</v>
          </cell>
          <cell r="EO1019">
            <v>0</v>
          </cell>
          <cell r="EP1019">
            <v>0</v>
          </cell>
          <cell r="EQ1019">
            <v>0</v>
          </cell>
          <cell r="ER1019">
            <v>0</v>
          </cell>
          <cell r="ES1019">
            <v>0</v>
          </cell>
          <cell r="ET1019">
            <v>0</v>
          </cell>
          <cell r="EU1019">
            <v>0</v>
          </cell>
          <cell r="EV1019">
            <v>0</v>
          </cell>
          <cell r="EW1019">
            <v>0</v>
          </cell>
          <cell r="EX1019">
            <v>0</v>
          </cell>
          <cell r="EY1019">
            <v>0</v>
          </cell>
          <cell r="EZ1019">
            <v>0</v>
          </cell>
          <cell r="FA1019">
            <v>0</v>
          </cell>
          <cell r="FB1019">
            <v>0</v>
          </cell>
          <cell r="FC1019">
            <v>0</v>
          </cell>
          <cell r="FD1019">
            <v>0</v>
          </cell>
          <cell r="FE1019">
            <v>0</v>
          </cell>
          <cell r="FF1019">
            <v>0</v>
          </cell>
          <cell r="FG1019">
            <v>0</v>
          </cell>
          <cell r="FH1019">
            <v>0</v>
          </cell>
          <cell r="FI1019">
            <v>0</v>
          </cell>
          <cell r="FJ1019">
            <v>0</v>
          </cell>
          <cell r="FK1019">
            <v>0</v>
          </cell>
          <cell r="FL1019">
            <v>0</v>
          </cell>
          <cell r="FM1019">
            <v>0</v>
          </cell>
          <cell r="FN1019">
            <v>0</v>
          </cell>
          <cell r="FO1019">
            <v>0</v>
          </cell>
          <cell r="FP1019">
            <v>0</v>
          </cell>
          <cell r="FQ1019">
            <v>0</v>
          </cell>
          <cell r="FR1019">
            <v>0</v>
          </cell>
          <cell r="FS1019">
            <v>0</v>
          </cell>
          <cell r="FT1019">
            <v>0</v>
          </cell>
          <cell r="FU1019">
            <v>0</v>
          </cell>
          <cell r="FV1019">
            <v>0</v>
          </cell>
          <cell r="FW1019">
            <v>0</v>
          </cell>
          <cell r="FX1019">
            <v>0</v>
          </cell>
          <cell r="FY1019">
            <v>0</v>
          </cell>
          <cell r="FZ1019">
            <v>0</v>
          </cell>
          <cell r="GA1019">
            <v>0</v>
          </cell>
          <cell r="GB1019">
            <v>0</v>
          </cell>
          <cell r="GC1019">
            <v>0</v>
          </cell>
          <cell r="GD1019">
            <v>0</v>
          </cell>
          <cell r="GE1019">
            <v>0</v>
          </cell>
          <cell r="GF1019">
            <v>0</v>
          </cell>
          <cell r="GG1019">
            <v>0</v>
          </cell>
          <cell r="GH1019">
            <v>0</v>
          </cell>
          <cell r="GI1019">
            <v>0</v>
          </cell>
          <cell r="GJ1019">
            <v>0</v>
          </cell>
          <cell r="GK1019">
            <v>0</v>
          </cell>
          <cell r="GL1019">
            <v>0</v>
          </cell>
          <cell r="GM1019">
            <v>0</v>
          </cell>
          <cell r="GN1019">
            <v>0</v>
          </cell>
          <cell r="GO1019">
            <v>0</v>
          </cell>
          <cell r="GP1019">
            <v>0</v>
          </cell>
          <cell r="GQ1019">
            <v>0</v>
          </cell>
          <cell r="GR1019">
            <v>0</v>
          </cell>
          <cell r="GS1019">
            <v>0</v>
          </cell>
          <cell r="GT1019">
            <v>0</v>
          </cell>
          <cell r="GU1019">
            <v>0</v>
          </cell>
          <cell r="GV1019">
            <v>0</v>
          </cell>
          <cell r="GW1019">
            <v>0</v>
          </cell>
          <cell r="GX1019">
            <v>0</v>
          </cell>
          <cell r="GY1019">
            <v>0</v>
          </cell>
          <cell r="GZ1019">
            <v>0</v>
          </cell>
          <cell r="HA1019">
            <v>0</v>
          </cell>
          <cell r="HB1019">
            <v>0</v>
          </cell>
          <cell r="HC1019">
            <v>0</v>
          </cell>
          <cell r="HD1019">
            <v>0</v>
          </cell>
          <cell r="HE1019">
            <v>0</v>
          </cell>
          <cell r="HF1019">
            <v>0</v>
          </cell>
          <cell r="HG1019">
            <v>0</v>
          </cell>
          <cell r="HH1019">
            <v>0</v>
          </cell>
          <cell r="HI1019">
            <v>0</v>
          </cell>
          <cell r="HJ1019">
            <v>0</v>
          </cell>
          <cell r="HK1019">
            <v>0</v>
          </cell>
          <cell r="HL1019">
            <v>0</v>
          </cell>
          <cell r="HM1019">
            <v>0</v>
          </cell>
          <cell r="HN1019">
            <v>0</v>
          </cell>
          <cell r="HO1019">
            <v>0</v>
          </cell>
          <cell r="HP1019">
            <v>0</v>
          </cell>
          <cell r="HQ1019">
            <v>0</v>
          </cell>
          <cell r="HR1019">
            <v>0</v>
          </cell>
          <cell r="HS1019">
            <v>0</v>
          </cell>
          <cell r="HT1019">
            <v>0</v>
          </cell>
          <cell r="HU1019">
            <v>0</v>
          </cell>
          <cell r="HV1019">
            <v>0</v>
          </cell>
          <cell r="HW1019">
            <v>0</v>
          </cell>
          <cell r="HX1019">
            <v>0</v>
          </cell>
          <cell r="HY1019">
            <v>0</v>
          </cell>
          <cell r="HZ1019">
            <v>0</v>
          </cell>
          <cell r="IA1019">
            <v>0</v>
          </cell>
          <cell r="IB1019">
            <v>0</v>
          </cell>
          <cell r="IC1019">
            <v>0</v>
          </cell>
          <cell r="ID1019">
            <v>0</v>
          </cell>
          <cell r="IE1019">
            <v>0</v>
          </cell>
          <cell r="IF1019">
            <v>0</v>
          </cell>
          <cell r="IG1019">
            <v>0</v>
          </cell>
          <cell r="IH1019">
            <v>0</v>
          </cell>
          <cell r="II1019">
            <v>0</v>
          </cell>
          <cell r="IJ1019">
            <v>0</v>
          </cell>
          <cell r="IK1019">
            <v>0</v>
          </cell>
          <cell r="IL1019">
            <v>0</v>
          </cell>
          <cell r="IM1019">
            <v>0</v>
          </cell>
          <cell r="IN1019">
            <v>0</v>
          </cell>
          <cell r="IO1019">
            <v>0</v>
          </cell>
          <cell r="IP1019">
            <v>0</v>
          </cell>
          <cell r="IQ1019">
            <v>0</v>
          </cell>
          <cell r="IR1019">
            <v>0</v>
          </cell>
          <cell r="IS1019">
            <v>0</v>
          </cell>
          <cell r="IT1019">
            <v>0</v>
          </cell>
          <cell r="IU1019">
            <v>0</v>
          </cell>
          <cell r="IV1019">
            <v>0</v>
          </cell>
          <cell r="IW1019">
            <v>0</v>
          </cell>
          <cell r="IX1019">
            <v>0</v>
          </cell>
          <cell r="IY1019">
            <v>0</v>
          </cell>
          <cell r="IZ1019">
            <v>0</v>
          </cell>
          <cell r="JA1019">
            <v>0</v>
          </cell>
          <cell r="JB1019">
            <v>0</v>
          </cell>
          <cell r="JC1019">
            <v>0</v>
          </cell>
          <cell r="JD1019">
            <v>0</v>
          </cell>
          <cell r="JE1019">
            <v>0</v>
          </cell>
          <cell r="JF1019">
            <v>0</v>
          </cell>
          <cell r="JG1019">
            <v>0</v>
          </cell>
          <cell r="JH1019">
            <v>0</v>
          </cell>
          <cell r="JI1019">
            <v>0</v>
          </cell>
          <cell r="JJ1019">
            <v>0</v>
          </cell>
          <cell r="JK1019">
            <v>0</v>
          </cell>
          <cell r="JL1019">
            <v>0</v>
          </cell>
          <cell r="JM1019">
            <v>0</v>
          </cell>
          <cell r="JN1019">
            <v>0</v>
          </cell>
          <cell r="JO1019">
            <v>0</v>
          </cell>
          <cell r="JP1019">
            <v>0</v>
          </cell>
          <cell r="JQ1019">
            <v>0</v>
          </cell>
        </row>
        <row r="1020">
          <cell r="D1020" t="str">
            <v>PV_.QF.SOR._.___.Bly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DI1020">
            <v>0</v>
          </cell>
          <cell r="DJ1020">
            <v>0</v>
          </cell>
          <cell r="DK1020">
            <v>0</v>
          </cell>
          <cell r="DL1020">
            <v>0</v>
          </cell>
          <cell r="DM1020">
            <v>0</v>
          </cell>
          <cell r="DN1020">
            <v>0</v>
          </cell>
          <cell r="DO1020">
            <v>0</v>
          </cell>
          <cell r="DP1020">
            <v>0</v>
          </cell>
          <cell r="DQ1020">
            <v>0</v>
          </cell>
          <cell r="DR1020">
            <v>0</v>
          </cell>
          <cell r="DS1020">
            <v>0</v>
          </cell>
          <cell r="DT1020">
            <v>0</v>
          </cell>
          <cell r="DU1020">
            <v>0</v>
          </cell>
          <cell r="DV1020">
            <v>0</v>
          </cell>
          <cell r="DW1020">
            <v>0</v>
          </cell>
          <cell r="DX1020">
            <v>0</v>
          </cell>
          <cell r="DY1020">
            <v>0</v>
          </cell>
          <cell r="DZ1020">
            <v>0</v>
          </cell>
          <cell r="EA1020">
            <v>0</v>
          </cell>
          <cell r="EB1020">
            <v>0</v>
          </cell>
          <cell r="EC1020">
            <v>0</v>
          </cell>
          <cell r="ED1020">
            <v>0</v>
          </cell>
          <cell r="EE1020">
            <v>0</v>
          </cell>
          <cell r="EF1020">
            <v>0</v>
          </cell>
          <cell r="EG1020">
            <v>0</v>
          </cell>
          <cell r="EH1020">
            <v>0</v>
          </cell>
          <cell r="EI1020">
            <v>0</v>
          </cell>
          <cell r="EJ1020">
            <v>0</v>
          </cell>
          <cell r="EK1020">
            <v>0</v>
          </cell>
          <cell r="EL1020">
            <v>0</v>
          </cell>
          <cell r="EM1020">
            <v>0</v>
          </cell>
          <cell r="EN1020">
            <v>0</v>
          </cell>
          <cell r="EO1020">
            <v>0</v>
          </cell>
          <cell r="EP1020">
            <v>0</v>
          </cell>
          <cell r="EQ1020">
            <v>0</v>
          </cell>
          <cell r="ER1020">
            <v>0</v>
          </cell>
          <cell r="ES1020">
            <v>0</v>
          </cell>
          <cell r="ET1020">
            <v>0</v>
          </cell>
          <cell r="EU1020">
            <v>0</v>
          </cell>
          <cell r="EV1020">
            <v>0</v>
          </cell>
          <cell r="EW1020">
            <v>0</v>
          </cell>
          <cell r="EX1020">
            <v>0</v>
          </cell>
          <cell r="EY1020">
            <v>0</v>
          </cell>
          <cell r="EZ1020">
            <v>0</v>
          </cell>
          <cell r="FA1020">
            <v>0</v>
          </cell>
          <cell r="FB1020">
            <v>0</v>
          </cell>
          <cell r="FC1020">
            <v>0</v>
          </cell>
          <cell r="FD1020">
            <v>0</v>
          </cell>
          <cell r="FE1020">
            <v>0</v>
          </cell>
          <cell r="FF1020">
            <v>0</v>
          </cell>
          <cell r="FG1020">
            <v>0</v>
          </cell>
          <cell r="FH1020">
            <v>0</v>
          </cell>
          <cell r="FI1020">
            <v>0</v>
          </cell>
          <cell r="FJ1020">
            <v>0</v>
          </cell>
          <cell r="FK1020">
            <v>0</v>
          </cell>
          <cell r="FL1020">
            <v>0</v>
          </cell>
          <cell r="FM1020">
            <v>0</v>
          </cell>
          <cell r="FN1020">
            <v>0</v>
          </cell>
          <cell r="FO1020">
            <v>0</v>
          </cell>
          <cell r="FP1020">
            <v>0</v>
          </cell>
          <cell r="FQ1020">
            <v>0</v>
          </cell>
          <cell r="FR1020">
            <v>0</v>
          </cell>
          <cell r="FS1020">
            <v>0</v>
          </cell>
          <cell r="FT1020">
            <v>0</v>
          </cell>
          <cell r="FU1020">
            <v>0</v>
          </cell>
          <cell r="FV1020">
            <v>0</v>
          </cell>
          <cell r="FW1020">
            <v>0</v>
          </cell>
          <cell r="FX1020">
            <v>0</v>
          </cell>
          <cell r="FY1020">
            <v>0</v>
          </cell>
          <cell r="FZ1020">
            <v>0</v>
          </cell>
          <cell r="GA1020">
            <v>0</v>
          </cell>
          <cell r="GB1020">
            <v>0</v>
          </cell>
          <cell r="GC1020">
            <v>0</v>
          </cell>
          <cell r="GD1020">
            <v>0</v>
          </cell>
          <cell r="GE1020">
            <v>0</v>
          </cell>
          <cell r="GF1020">
            <v>0</v>
          </cell>
          <cell r="GG1020">
            <v>0</v>
          </cell>
          <cell r="GH1020">
            <v>0</v>
          </cell>
          <cell r="GI1020">
            <v>0</v>
          </cell>
          <cell r="GJ1020">
            <v>0</v>
          </cell>
          <cell r="GK1020">
            <v>0</v>
          </cell>
          <cell r="GL1020">
            <v>0</v>
          </cell>
          <cell r="GM1020">
            <v>0</v>
          </cell>
          <cell r="GN1020">
            <v>0</v>
          </cell>
          <cell r="GO1020">
            <v>0</v>
          </cell>
          <cell r="GP1020">
            <v>0</v>
          </cell>
          <cell r="GQ1020">
            <v>0</v>
          </cell>
          <cell r="GR1020">
            <v>0</v>
          </cell>
          <cell r="GS1020">
            <v>0</v>
          </cell>
          <cell r="GT1020">
            <v>0</v>
          </cell>
          <cell r="GU1020">
            <v>0</v>
          </cell>
          <cell r="GV1020">
            <v>0</v>
          </cell>
          <cell r="GW1020">
            <v>0</v>
          </cell>
          <cell r="GX1020">
            <v>0</v>
          </cell>
          <cell r="GY1020">
            <v>0</v>
          </cell>
          <cell r="GZ1020">
            <v>0</v>
          </cell>
          <cell r="HA1020">
            <v>0</v>
          </cell>
          <cell r="HB1020">
            <v>0</v>
          </cell>
          <cell r="HC1020">
            <v>0</v>
          </cell>
          <cell r="HD1020">
            <v>0</v>
          </cell>
          <cell r="HE1020">
            <v>0</v>
          </cell>
          <cell r="HF1020">
            <v>0</v>
          </cell>
          <cell r="HG1020">
            <v>0</v>
          </cell>
          <cell r="HH1020">
            <v>0</v>
          </cell>
          <cell r="HI1020">
            <v>0</v>
          </cell>
          <cell r="HJ1020">
            <v>0</v>
          </cell>
          <cell r="HK1020">
            <v>0</v>
          </cell>
          <cell r="HL1020">
            <v>0</v>
          </cell>
          <cell r="HM1020">
            <v>0</v>
          </cell>
          <cell r="HN1020">
            <v>0</v>
          </cell>
          <cell r="HO1020">
            <v>0</v>
          </cell>
          <cell r="HP1020">
            <v>0</v>
          </cell>
          <cell r="HQ1020">
            <v>0</v>
          </cell>
          <cell r="HR1020">
            <v>0</v>
          </cell>
          <cell r="HS1020">
            <v>0</v>
          </cell>
          <cell r="HT1020">
            <v>0</v>
          </cell>
          <cell r="HU1020">
            <v>0</v>
          </cell>
          <cell r="HV1020">
            <v>0</v>
          </cell>
          <cell r="HW1020">
            <v>0</v>
          </cell>
          <cell r="HX1020">
            <v>0</v>
          </cell>
          <cell r="HY1020">
            <v>0</v>
          </cell>
          <cell r="HZ1020">
            <v>0</v>
          </cell>
          <cell r="IA1020">
            <v>0</v>
          </cell>
          <cell r="IB1020">
            <v>0</v>
          </cell>
          <cell r="IC1020">
            <v>0</v>
          </cell>
          <cell r="ID1020">
            <v>0</v>
          </cell>
          <cell r="IE1020">
            <v>0</v>
          </cell>
          <cell r="IF1020">
            <v>0</v>
          </cell>
          <cell r="IG1020">
            <v>0</v>
          </cell>
          <cell r="IH1020">
            <v>0</v>
          </cell>
          <cell r="II1020">
            <v>0</v>
          </cell>
          <cell r="IJ1020">
            <v>0</v>
          </cell>
          <cell r="IK1020">
            <v>0</v>
          </cell>
          <cell r="IL1020">
            <v>0</v>
          </cell>
          <cell r="IM1020">
            <v>0</v>
          </cell>
          <cell r="IN1020">
            <v>0</v>
          </cell>
          <cell r="IO1020">
            <v>0</v>
          </cell>
          <cell r="IP1020">
            <v>0</v>
          </cell>
          <cell r="IQ1020">
            <v>0</v>
          </cell>
          <cell r="IR1020">
            <v>0</v>
          </cell>
          <cell r="IS1020">
            <v>0</v>
          </cell>
          <cell r="IT1020">
            <v>0</v>
          </cell>
          <cell r="IU1020">
            <v>0</v>
          </cell>
          <cell r="IV1020">
            <v>0</v>
          </cell>
          <cell r="IW1020">
            <v>0</v>
          </cell>
          <cell r="IX1020">
            <v>0</v>
          </cell>
          <cell r="IY1020">
            <v>0</v>
          </cell>
          <cell r="IZ1020">
            <v>0</v>
          </cell>
          <cell r="JA1020">
            <v>0</v>
          </cell>
          <cell r="JB1020">
            <v>0</v>
          </cell>
          <cell r="JC1020">
            <v>0</v>
          </cell>
          <cell r="JD1020">
            <v>0</v>
          </cell>
          <cell r="JE1020">
            <v>0</v>
          </cell>
          <cell r="JF1020">
            <v>0</v>
          </cell>
          <cell r="JG1020">
            <v>0</v>
          </cell>
          <cell r="JH1020">
            <v>0</v>
          </cell>
          <cell r="JI1020">
            <v>0</v>
          </cell>
          <cell r="JJ1020">
            <v>0</v>
          </cell>
          <cell r="JK1020">
            <v>0</v>
          </cell>
          <cell r="JL1020">
            <v>0</v>
          </cell>
          <cell r="JM1020">
            <v>0</v>
          </cell>
          <cell r="JN1020">
            <v>0</v>
          </cell>
          <cell r="JO1020">
            <v>0</v>
          </cell>
          <cell r="JP1020">
            <v>0</v>
          </cell>
          <cell r="JQ1020">
            <v>0</v>
          </cell>
        </row>
        <row r="1021">
          <cell r="D1021" t="str">
            <v>PV_.QF.SOR._.___.Chiloquin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DI1021">
            <v>0</v>
          </cell>
          <cell r="DJ1021">
            <v>0</v>
          </cell>
          <cell r="DK1021">
            <v>0</v>
          </cell>
          <cell r="DL1021">
            <v>0</v>
          </cell>
          <cell r="DM1021">
            <v>0</v>
          </cell>
          <cell r="DN1021">
            <v>0</v>
          </cell>
          <cell r="DO1021">
            <v>0</v>
          </cell>
          <cell r="DP1021">
            <v>0</v>
          </cell>
          <cell r="DQ1021">
            <v>0</v>
          </cell>
          <cell r="DR1021">
            <v>0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B1021">
            <v>0</v>
          </cell>
          <cell r="EC1021">
            <v>0</v>
          </cell>
          <cell r="ED1021">
            <v>0</v>
          </cell>
          <cell r="EE1021">
            <v>0</v>
          </cell>
          <cell r="EF1021">
            <v>0</v>
          </cell>
          <cell r="EG1021">
            <v>0</v>
          </cell>
          <cell r="EH1021">
            <v>0</v>
          </cell>
          <cell r="EI1021">
            <v>0</v>
          </cell>
          <cell r="EJ1021">
            <v>0</v>
          </cell>
          <cell r="EK1021">
            <v>0</v>
          </cell>
          <cell r="EL1021">
            <v>0</v>
          </cell>
          <cell r="EM1021">
            <v>0</v>
          </cell>
          <cell r="EN1021">
            <v>0</v>
          </cell>
          <cell r="EO1021">
            <v>0</v>
          </cell>
          <cell r="EP1021">
            <v>0</v>
          </cell>
          <cell r="EQ1021">
            <v>0</v>
          </cell>
          <cell r="ER1021">
            <v>0</v>
          </cell>
          <cell r="ES1021">
            <v>0</v>
          </cell>
          <cell r="ET1021">
            <v>0</v>
          </cell>
          <cell r="EU1021">
            <v>0</v>
          </cell>
          <cell r="EV1021">
            <v>0</v>
          </cell>
          <cell r="EW1021">
            <v>0</v>
          </cell>
          <cell r="EX1021">
            <v>0</v>
          </cell>
          <cell r="EY1021">
            <v>0</v>
          </cell>
          <cell r="EZ1021">
            <v>0</v>
          </cell>
          <cell r="FA1021">
            <v>0</v>
          </cell>
          <cell r="FB1021">
            <v>0</v>
          </cell>
          <cell r="FC1021">
            <v>0</v>
          </cell>
          <cell r="FD1021">
            <v>0</v>
          </cell>
          <cell r="FE1021">
            <v>0</v>
          </cell>
          <cell r="FF1021">
            <v>0</v>
          </cell>
          <cell r="FG1021">
            <v>0</v>
          </cell>
          <cell r="FH1021">
            <v>0</v>
          </cell>
          <cell r="FI1021">
            <v>0</v>
          </cell>
          <cell r="FJ1021">
            <v>0</v>
          </cell>
          <cell r="FK1021">
            <v>0</v>
          </cell>
          <cell r="FL1021">
            <v>0</v>
          </cell>
          <cell r="FM1021">
            <v>0</v>
          </cell>
          <cell r="FN1021">
            <v>0</v>
          </cell>
          <cell r="FO1021">
            <v>0</v>
          </cell>
          <cell r="FP1021">
            <v>0</v>
          </cell>
          <cell r="FQ1021">
            <v>0</v>
          </cell>
          <cell r="FR1021">
            <v>0</v>
          </cell>
          <cell r="FS1021">
            <v>0</v>
          </cell>
          <cell r="FT1021">
            <v>0</v>
          </cell>
          <cell r="FU1021">
            <v>0</v>
          </cell>
          <cell r="FV1021">
            <v>0</v>
          </cell>
          <cell r="FW1021">
            <v>0</v>
          </cell>
          <cell r="FX1021">
            <v>0</v>
          </cell>
          <cell r="FY1021">
            <v>0</v>
          </cell>
          <cell r="FZ1021">
            <v>0</v>
          </cell>
          <cell r="GA1021">
            <v>0</v>
          </cell>
          <cell r="GB1021">
            <v>0</v>
          </cell>
          <cell r="GC1021">
            <v>0</v>
          </cell>
          <cell r="GD1021">
            <v>0</v>
          </cell>
          <cell r="GE1021">
            <v>0</v>
          </cell>
          <cell r="GF1021">
            <v>0</v>
          </cell>
          <cell r="GG1021">
            <v>0</v>
          </cell>
          <cell r="GH1021">
            <v>0</v>
          </cell>
          <cell r="GI1021">
            <v>0</v>
          </cell>
          <cell r="GJ1021">
            <v>0</v>
          </cell>
          <cell r="GK1021">
            <v>0</v>
          </cell>
          <cell r="GL1021">
            <v>0</v>
          </cell>
          <cell r="GM1021">
            <v>0</v>
          </cell>
          <cell r="GN1021">
            <v>0</v>
          </cell>
          <cell r="GO1021">
            <v>0</v>
          </cell>
          <cell r="GP1021">
            <v>0</v>
          </cell>
          <cell r="GQ1021">
            <v>0</v>
          </cell>
          <cell r="GR1021">
            <v>0</v>
          </cell>
          <cell r="GS1021">
            <v>0</v>
          </cell>
          <cell r="GT1021">
            <v>0</v>
          </cell>
          <cell r="GU1021">
            <v>0</v>
          </cell>
          <cell r="GV1021">
            <v>0</v>
          </cell>
          <cell r="GW1021">
            <v>0</v>
          </cell>
          <cell r="GX1021">
            <v>0</v>
          </cell>
          <cell r="GY1021">
            <v>0</v>
          </cell>
          <cell r="GZ1021">
            <v>0</v>
          </cell>
          <cell r="HA1021">
            <v>0</v>
          </cell>
          <cell r="HB1021">
            <v>0</v>
          </cell>
          <cell r="HC1021">
            <v>0</v>
          </cell>
          <cell r="HD1021">
            <v>0</v>
          </cell>
          <cell r="HE1021">
            <v>0</v>
          </cell>
          <cell r="HF1021">
            <v>0</v>
          </cell>
          <cell r="HG1021">
            <v>0</v>
          </cell>
          <cell r="HH1021">
            <v>0</v>
          </cell>
          <cell r="HI1021">
            <v>0</v>
          </cell>
          <cell r="HJ1021">
            <v>0</v>
          </cell>
          <cell r="HK1021">
            <v>0</v>
          </cell>
          <cell r="HL1021">
            <v>0</v>
          </cell>
          <cell r="HM1021">
            <v>0</v>
          </cell>
          <cell r="HN1021">
            <v>0</v>
          </cell>
          <cell r="HO1021">
            <v>0</v>
          </cell>
          <cell r="HP1021">
            <v>0</v>
          </cell>
          <cell r="HQ1021">
            <v>0</v>
          </cell>
          <cell r="HR1021">
            <v>0</v>
          </cell>
          <cell r="HS1021">
            <v>0</v>
          </cell>
          <cell r="HT1021">
            <v>0</v>
          </cell>
          <cell r="HU1021">
            <v>0</v>
          </cell>
          <cell r="HV1021">
            <v>0</v>
          </cell>
          <cell r="HW1021">
            <v>0</v>
          </cell>
          <cell r="HX1021">
            <v>0</v>
          </cell>
          <cell r="HY1021">
            <v>0</v>
          </cell>
          <cell r="HZ1021">
            <v>0</v>
          </cell>
          <cell r="IA1021">
            <v>0</v>
          </cell>
          <cell r="IB1021">
            <v>0</v>
          </cell>
          <cell r="IC1021">
            <v>0</v>
          </cell>
          <cell r="ID1021">
            <v>0</v>
          </cell>
          <cell r="IE1021">
            <v>0</v>
          </cell>
          <cell r="IF1021">
            <v>0</v>
          </cell>
          <cell r="IG1021">
            <v>0</v>
          </cell>
          <cell r="IH1021">
            <v>0</v>
          </cell>
          <cell r="II1021">
            <v>0</v>
          </cell>
          <cell r="IJ1021">
            <v>0</v>
          </cell>
          <cell r="IK1021">
            <v>0</v>
          </cell>
          <cell r="IL1021">
            <v>0</v>
          </cell>
          <cell r="IM1021">
            <v>0</v>
          </cell>
          <cell r="IN1021">
            <v>0</v>
          </cell>
          <cell r="IO1021">
            <v>0</v>
          </cell>
          <cell r="IP1021">
            <v>0</v>
          </cell>
          <cell r="IQ1021">
            <v>0</v>
          </cell>
          <cell r="IR1021">
            <v>0</v>
          </cell>
          <cell r="IS1021">
            <v>0</v>
          </cell>
          <cell r="IT1021">
            <v>0</v>
          </cell>
          <cell r="IU1021">
            <v>0</v>
          </cell>
          <cell r="IV1021">
            <v>0</v>
          </cell>
          <cell r="IW1021">
            <v>0</v>
          </cell>
          <cell r="IX1021">
            <v>0</v>
          </cell>
          <cell r="IY1021">
            <v>0</v>
          </cell>
          <cell r="IZ1021">
            <v>0</v>
          </cell>
          <cell r="JA1021">
            <v>0</v>
          </cell>
          <cell r="JB1021">
            <v>0</v>
          </cell>
          <cell r="JC1021">
            <v>0</v>
          </cell>
          <cell r="JD1021">
            <v>0</v>
          </cell>
          <cell r="JE1021">
            <v>0</v>
          </cell>
          <cell r="JF1021">
            <v>0</v>
          </cell>
          <cell r="JG1021">
            <v>0</v>
          </cell>
          <cell r="JH1021">
            <v>0</v>
          </cell>
          <cell r="JI1021">
            <v>0</v>
          </cell>
          <cell r="JJ1021">
            <v>0</v>
          </cell>
          <cell r="JK1021">
            <v>0</v>
          </cell>
          <cell r="JL1021">
            <v>0</v>
          </cell>
          <cell r="JM1021">
            <v>0</v>
          </cell>
          <cell r="JN1021">
            <v>0</v>
          </cell>
          <cell r="JO1021">
            <v>0</v>
          </cell>
          <cell r="JP1021">
            <v>0</v>
          </cell>
          <cell r="JQ1021">
            <v>0</v>
          </cell>
        </row>
        <row r="1022">
          <cell r="D1022" t="str">
            <v>PV_.QF.SOR._.___.Ewauna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  <cell r="EE1022">
            <v>0</v>
          </cell>
          <cell r="EF1022">
            <v>0</v>
          </cell>
          <cell r="EG1022">
            <v>0</v>
          </cell>
          <cell r="EH1022">
            <v>0</v>
          </cell>
          <cell r="EI1022">
            <v>0</v>
          </cell>
          <cell r="EJ1022">
            <v>0</v>
          </cell>
          <cell r="EK1022">
            <v>0</v>
          </cell>
          <cell r="EL1022">
            <v>0</v>
          </cell>
          <cell r="EM1022">
            <v>0</v>
          </cell>
          <cell r="EN1022">
            <v>0</v>
          </cell>
          <cell r="EO1022">
            <v>0</v>
          </cell>
          <cell r="EP1022">
            <v>0</v>
          </cell>
          <cell r="EQ1022">
            <v>0</v>
          </cell>
          <cell r="ER1022">
            <v>0</v>
          </cell>
          <cell r="ES1022">
            <v>0</v>
          </cell>
          <cell r="ET1022">
            <v>0</v>
          </cell>
          <cell r="EU1022">
            <v>0</v>
          </cell>
          <cell r="EV1022">
            <v>0</v>
          </cell>
          <cell r="EW1022">
            <v>0</v>
          </cell>
          <cell r="EX1022">
            <v>0</v>
          </cell>
          <cell r="EY1022">
            <v>0</v>
          </cell>
          <cell r="EZ1022">
            <v>0</v>
          </cell>
          <cell r="FA1022">
            <v>0</v>
          </cell>
          <cell r="FB1022">
            <v>0</v>
          </cell>
          <cell r="FC1022">
            <v>0</v>
          </cell>
          <cell r="FD1022">
            <v>0</v>
          </cell>
          <cell r="FE1022">
            <v>0</v>
          </cell>
          <cell r="FF1022">
            <v>0</v>
          </cell>
          <cell r="FG1022">
            <v>0</v>
          </cell>
          <cell r="FH1022">
            <v>0</v>
          </cell>
          <cell r="FI1022">
            <v>0</v>
          </cell>
          <cell r="FJ1022">
            <v>0</v>
          </cell>
          <cell r="FK1022">
            <v>0</v>
          </cell>
          <cell r="FL1022">
            <v>0</v>
          </cell>
          <cell r="FM1022">
            <v>0</v>
          </cell>
          <cell r="FN1022">
            <v>0</v>
          </cell>
          <cell r="FO1022">
            <v>0</v>
          </cell>
          <cell r="FP1022">
            <v>0</v>
          </cell>
          <cell r="FQ1022">
            <v>0</v>
          </cell>
          <cell r="FR1022">
            <v>0</v>
          </cell>
          <cell r="FS1022">
            <v>0</v>
          </cell>
          <cell r="FT1022">
            <v>0</v>
          </cell>
          <cell r="FU1022">
            <v>0</v>
          </cell>
          <cell r="FV1022">
            <v>0</v>
          </cell>
          <cell r="FW1022">
            <v>0</v>
          </cell>
          <cell r="FX1022">
            <v>0</v>
          </cell>
          <cell r="FY1022">
            <v>0</v>
          </cell>
          <cell r="FZ1022">
            <v>0</v>
          </cell>
          <cell r="GA1022">
            <v>0</v>
          </cell>
          <cell r="GB1022">
            <v>0</v>
          </cell>
          <cell r="GC1022">
            <v>0</v>
          </cell>
          <cell r="GD1022">
            <v>0</v>
          </cell>
          <cell r="GE1022">
            <v>0</v>
          </cell>
          <cell r="GF1022">
            <v>0</v>
          </cell>
          <cell r="GG1022">
            <v>0</v>
          </cell>
          <cell r="GH1022">
            <v>0</v>
          </cell>
          <cell r="GI1022">
            <v>0</v>
          </cell>
          <cell r="GJ1022">
            <v>0</v>
          </cell>
          <cell r="GK1022">
            <v>0</v>
          </cell>
          <cell r="GL1022">
            <v>0</v>
          </cell>
          <cell r="GM1022">
            <v>0</v>
          </cell>
          <cell r="GN1022">
            <v>0</v>
          </cell>
          <cell r="GO1022">
            <v>0</v>
          </cell>
          <cell r="GP1022">
            <v>0</v>
          </cell>
          <cell r="GQ1022">
            <v>0</v>
          </cell>
          <cell r="GR1022">
            <v>0</v>
          </cell>
          <cell r="GS1022">
            <v>0</v>
          </cell>
          <cell r="GT1022">
            <v>0</v>
          </cell>
          <cell r="GU1022">
            <v>0</v>
          </cell>
          <cell r="GV1022">
            <v>0</v>
          </cell>
          <cell r="GW1022">
            <v>0</v>
          </cell>
          <cell r="GX1022">
            <v>0</v>
          </cell>
          <cell r="GY1022">
            <v>0</v>
          </cell>
          <cell r="GZ1022">
            <v>0</v>
          </cell>
          <cell r="HA1022">
            <v>0</v>
          </cell>
          <cell r="HB1022">
            <v>0</v>
          </cell>
          <cell r="HC1022">
            <v>0</v>
          </cell>
          <cell r="HD1022">
            <v>0</v>
          </cell>
          <cell r="HE1022">
            <v>0</v>
          </cell>
          <cell r="HF1022">
            <v>0</v>
          </cell>
          <cell r="HG1022">
            <v>0</v>
          </cell>
          <cell r="HH1022">
            <v>0</v>
          </cell>
          <cell r="HI1022">
            <v>0</v>
          </cell>
          <cell r="HJ1022">
            <v>0</v>
          </cell>
          <cell r="HK1022">
            <v>0</v>
          </cell>
          <cell r="HL1022">
            <v>0</v>
          </cell>
          <cell r="HM1022">
            <v>0</v>
          </cell>
          <cell r="HN1022">
            <v>0</v>
          </cell>
          <cell r="HO1022">
            <v>0</v>
          </cell>
          <cell r="HP1022">
            <v>0</v>
          </cell>
          <cell r="HQ1022">
            <v>0</v>
          </cell>
          <cell r="HR1022">
            <v>0</v>
          </cell>
          <cell r="HS1022">
            <v>0</v>
          </cell>
          <cell r="HT1022">
            <v>0</v>
          </cell>
          <cell r="HU1022">
            <v>0</v>
          </cell>
          <cell r="HV1022">
            <v>0</v>
          </cell>
          <cell r="HW1022">
            <v>0</v>
          </cell>
          <cell r="HX1022">
            <v>0</v>
          </cell>
          <cell r="HY1022">
            <v>0</v>
          </cell>
          <cell r="HZ1022">
            <v>0</v>
          </cell>
          <cell r="IA1022">
            <v>0</v>
          </cell>
          <cell r="IB1022">
            <v>0</v>
          </cell>
          <cell r="IC1022">
            <v>0</v>
          </cell>
          <cell r="ID1022">
            <v>0</v>
          </cell>
          <cell r="IE1022">
            <v>0</v>
          </cell>
          <cell r="IF1022">
            <v>0</v>
          </cell>
          <cell r="IG1022">
            <v>0</v>
          </cell>
          <cell r="IH1022">
            <v>0</v>
          </cell>
          <cell r="II1022">
            <v>0</v>
          </cell>
          <cell r="IJ1022">
            <v>0</v>
          </cell>
          <cell r="IK1022">
            <v>0</v>
          </cell>
          <cell r="IL1022">
            <v>0</v>
          </cell>
          <cell r="IM1022">
            <v>0</v>
          </cell>
          <cell r="IN1022">
            <v>0</v>
          </cell>
          <cell r="IO1022">
            <v>0</v>
          </cell>
          <cell r="IP1022">
            <v>0</v>
          </cell>
          <cell r="IQ1022">
            <v>0</v>
          </cell>
          <cell r="IR1022">
            <v>0</v>
          </cell>
          <cell r="IS1022">
            <v>0</v>
          </cell>
          <cell r="IT1022">
            <v>0</v>
          </cell>
          <cell r="IU1022">
            <v>0</v>
          </cell>
          <cell r="IV1022">
            <v>0</v>
          </cell>
          <cell r="IW1022">
            <v>0</v>
          </cell>
          <cell r="IX1022">
            <v>0</v>
          </cell>
          <cell r="IY1022">
            <v>0</v>
          </cell>
          <cell r="IZ1022">
            <v>0</v>
          </cell>
          <cell r="JA1022">
            <v>0</v>
          </cell>
          <cell r="JB1022">
            <v>0</v>
          </cell>
          <cell r="JC1022">
            <v>0</v>
          </cell>
          <cell r="JD1022">
            <v>0</v>
          </cell>
          <cell r="JE1022">
            <v>0</v>
          </cell>
          <cell r="JF1022">
            <v>0</v>
          </cell>
          <cell r="JG1022">
            <v>0</v>
          </cell>
          <cell r="JH1022">
            <v>0</v>
          </cell>
          <cell r="JI1022">
            <v>0</v>
          </cell>
          <cell r="JJ1022">
            <v>0</v>
          </cell>
          <cell r="JK1022">
            <v>0</v>
          </cell>
          <cell r="JL1022">
            <v>0</v>
          </cell>
          <cell r="JM1022">
            <v>0</v>
          </cell>
          <cell r="JN1022">
            <v>0</v>
          </cell>
          <cell r="JO1022">
            <v>0</v>
          </cell>
          <cell r="JP1022">
            <v>0</v>
          </cell>
          <cell r="JQ1022">
            <v>0</v>
          </cell>
        </row>
        <row r="1023">
          <cell r="D1023" t="str">
            <v>PV_.QF.SOR._.___.EwaunaII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  <cell r="EE1023">
            <v>0</v>
          </cell>
          <cell r="EF1023">
            <v>0</v>
          </cell>
          <cell r="EG1023">
            <v>0</v>
          </cell>
          <cell r="EH1023">
            <v>0</v>
          </cell>
          <cell r="EI1023">
            <v>0</v>
          </cell>
          <cell r="EJ1023">
            <v>0</v>
          </cell>
          <cell r="EK1023">
            <v>0</v>
          </cell>
          <cell r="EL1023">
            <v>0</v>
          </cell>
          <cell r="EM1023">
            <v>0</v>
          </cell>
          <cell r="EN1023">
            <v>0</v>
          </cell>
          <cell r="EO1023">
            <v>0</v>
          </cell>
          <cell r="EP1023">
            <v>0</v>
          </cell>
          <cell r="EQ1023">
            <v>0</v>
          </cell>
          <cell r="ER1023">
            <v>0</v>
          </cell>
          <cell r="ES1023">
            <v>0</v>
          </cell>
          <cell r="ET1023">
            <v>0</v>
          </cell>
          <cell r="EU1023">
            <v>0</v>
          </cell>
          <cell r="EV1023">
            <v>0</v>
          </cell>
          <cell r="EW1023">
            <v>0</v>
          </cell>
          <cell r="EX1023">
            <v>0</v>
          </cell>
          <cell r="EY1023">
            <v>0</v>
          </cell>
          <cell r="EZ1023">
            <v>0</v>
          </cell>
          <cell r="FA1023">
            <v>0</v>
          </cell>
          <cell r="FB1023">
            <v>0</v>
          </cell>
          <cell r="FC1023">
            <v>0</v>
          </cell>
          <cell r="FD1023">
            <v>0</v>
          </cell>
          <cell r="FE1023">
            <v>0</v>
          </cell>
          <cell r="FF1023">
            <v>0</v>
          </cell>
          <cell r="FG1023">
            <v>0</v>
          </cell>
          <cell r="FH1023">
            <v>0</v>
          </cell>
          <cell r="FI1023">
            <v>0</v>
          </cell>
          <cell r="FJ1023">
            <v>0</v>
          </cell>
          <cell r="FK1023">
            <v>0</v>
          </cell>
          <cell r="FL1023">
            <v>0</v>
          </cell>
          <cell r="FM1023">
            <v>0</v>
          </cell>
          <cell r="FN1023">
            <v>0</v>
          </cell>
          <cell r="FO1023">
            <v>0</v>
          </cell>
          <cell r="FP1023">
            <v>0</v>
          </cell>
          <cell r="FQ1023">
            <v>0</v>
          </cell>
          <cell r="FR1023">
            <v>0</v>
          </cell>
          <cell r="FS1023">
            <v>0</v>
          </cell>
          <cell r="FT1023">
            <v>0</v>
          </cell>
          <cell r="FU1023">
            <v>0</v>
          </cell>
          <cell r="FV1023">
            <v>0</v>
          </cell>
          <cell r="FW1023">
            <v>0</v>
          </cell>
          <cell r="FX1023">
            <v>0</v>
          </cell>
          <cell r="FY1023">
            <v>0</v>
          </cell>
          <cell r="FZ1023">
            <v>0</v>
          </cell>
          <cell r="GA1023">
            <v>0</v>
          </cell>
          <cell r="GB1023">
            <v>0</v>
          </cell>
          <cell r="GC1023">
            <v>0</v>
          </cell>
          <cell r="GD1023">
            <v>0</v>
          </cell>
          <cell r="GE1023">
            <v>0</v>
          </cell>
          <cell r="GF1023">
            <v>0</v>
          </cell>
          <cell r="GG1023">
            <v>0</v>
          </cell>
          <cell r="GH1023">
            <v>0</v>
          </cell>
          <cell r="GI1023">
            <v>0</v>
          </cell>
          <cell r="GJ1023">
            <v>0</v>
          </cell>
          <cell r="GK1023">
            <v>0</v>
          </cell>
          <cell r="GL1023">
            <v>0</v>
          </cell>
          <cell r="GM1023">
            <v>0</v>
          </cell>
          <cell r="GN1023">
            <v>0</v>
          </cell>
          <cell r="GO1023">
            <v>0</v>
          </cell>
          <cell r="GP1023">
            <v>0</v>
          </cell>
          <cell r="GQ1023">
            <v>0</v>
          </cell>
          <cell r="GR1023">
            <v>0</v>
          </cell>
          <cell r="GS1023">
            <v>0</v>
          </cell>
          <cell r="GT1023">
            <v>0</v>
          </cell>
          <cell r="GU1023">
            <v>0</v>
          </cell>
          <cell r="GV1023">
            <v>0</v>
          </cell>
          <cell r="GW1023">
            <v>0</v>
          </cell>
          <cell r="GX1023">
            <v>0</v>
          </cell>
          <cell r="GY1023">
            <v>0</v>
          </cell>
          <cell r="GZ1023">
            <v>0</v>
          </cell>
          <cell r="HA1023">
            <v>0</v>
          </cell>
          <cell r="HB1023">
            <v>0</v>
          </cell>
          <cell r="HC1023">
            <v>0</v>
          </cell>
          <cell r="HD1023">
            <v>0</v>
          </cell>
          <cell r="HE1023">
            <v>0</v>
          </cell>
          <cell r="HF1023">
            <v>0</v>
          </cell>
          <cell r="HG1023">
            <v>0</v>
          </cell>
          <cell r="HH1023">
            <v>0</v>
          </cell>
          <cell r="HI1023">
            <v>0</v>
          </cell>
          <cell r="HJ1023">
            <v>0</v>
          </cell>
          <cell r="HK1023">
            <v>0</v>
          </cell>
          <cell r="HL1023">
            <v>0</v>
          </cell>
          <cell r="HM1023">
            <v>0</v>
          </cell>
          <cell r="HN1023">
            <v>0</v>
          </cell>
          <cell r="HO1023">
            <v>0</v>
          </cell>
          <cell r="HP1023">
            <v>0</v>
          </cell>
          <cell r="HQ1023">
            <v>0</v>
          </cell>
          <cell r="HR1023">
            <v>0</v>
          </cell>
          <cell r="HS1023">
            <v>0</v>
          </cell>
          <cell r="HT1023">
            <v>0</v>
          </cell>
          <cell r="HU1023">
            <v>0</v>
          </cell>
          <cell r="HV1023">
            <v>0</v>
          </cell>
          <cell r="HW1023">
            <v>0</v>
          </cell>
          <cell r="HX1023">
            <v>0</v>
          </cell>
          <cell r="HY1023">
            <v>0</v>
          </cell>
          <cell r="HZ1023">
            <v>0</v>
          </cell>
          <cell r="IA1023">
            <v>0</v>
          </cell>
          <cell r="IB1023">
            <v>0</v>
          </cell>
          <cell r="IC1023">
            <v>0</v>
          </cell>
          <cell r="ID1023">
            <v>0</v>
          </cell>
          <cell r="IE1023">
            <v>0</v>
          </cell>
          <cell r="IF1023">
            <v>0</v>
          </cell>
          <cell r="IG1023">
            <v>0</v>
          </cell>
          <cell r="IH1023">
            <v>0</v>
          </cell>
          <cell r="II1023">
            <v>0</v>
          </cell>
          <cell r="IJ1023">
            <v>0</v>
          </cell>
          <cell r="IK1023">
            <v>0</v>
          </cell>
          <cell r="IL1023">
            <v>0</v>
          </cell>
          <cell r="IM1023">
            <v>0</v>
          </cell>
          <cell r="IN1023">
            <v>0</v>
          </cell>
          <cell r="IO1023">
            <v>0</v>
          </cell>
          <cell r="IP1023">
            <v>0</v>
          </cell>
          <cell r="IQ1023">
            <v>0</v>
          </cell>
          <cell r="IR1023">
            <v>0</v>
          </cell>
          <cell r="IS1023">
            <v>0</v>
          </cell>
          <cell r="IT1023">
            <v>0</v>
          </cell>
          <cell r="IU1023">
            <v>0</v>
          </cell>
          <cell r="IV1023">
            <v>0</v>
          </cell>
          <cell r="IW1023">
            <v>0</v>
          </cell>
          <cell r="IX1023">
            <v>0</v>
          </cell>
          <cell r="IY1023">
            <v>0</v>
          </cell>
          <cell r="IZ1023">
            <v>0</v>
          </cell>
          <cell r="JA1023">
            <v>0</v>
          </cell>
          <cell r="JB1023">
            <v>0</v>
          </cell>
          <cell r="JC1023">
            <v>0</v>
          </cell>
          <cell r="JD1023">
            <v>0</v>
          </cell>
          <cell r="JE1023">
            <v>0</v>
          </cell>
          <cell r="JF1023">
            <v>0</v>
          </cell>
          <cell r="JG1023">
            <v>0</v>
          </cell>
          <cell r="JH1023">
            <v>0</v>
          </cell>
          <cell r="JI1023">
            <v>0</v>
          </cell>
          <cell r="JJ1023">
            <v>0</v>
          </cell>
          <cell r="JK1023">
            <v>0</v>
          </cell>
          <cell r="JL1023">
            <v>0</v>
          </cell>
          <cell r="JM1023">
            <v>0</v>
          </cell>
          <cell r="JN1023">
            <v>0</v>
          </cell>
          <cell r="JO1023">
            <v>0</v>
          </cell>
          <cell r="JP1023">
            <v>0</v>
          </cell>
          <cell r="JQ1023">
            <v>0</v>
          </cell>
        </row>
        <row r="1024">
          <cell r="D1024" t="str">
            <v>PV_.QF.SOR._.___.NW2_Neff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  <cell r="DL1024">
            <v>0</v>
          </cell>
          <cell r="DM1024">
            <v>0</v>
          </cell>
          <cell r="DN1024">
            <v>0</v>
          </cell>
          <cell r="DO1024">
            <v>0</v>
          </cell>
          <cell r="DP1024">
            <v>0</v>
          </cell>
          <cell r="DQ1024">
            <v>0</v>
          </cell>
          <cell r="DR1024">
            <v>0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B1024">
            <v>0</v>
          </cell>
          <cell r="EC1024">
            <v>0</v>
          </cell>
          <cell r="ED1024">
            <v>0</v>
          </cell>
          <cell r="EE1024">
            <v>0</v>
          </cell>
          <cell r="EF1024">
            <v>0</v>
          </cell>
          <cell r="EG1024">
            <v>0</v>
          </cell>
          <cell r="EH1024">
            <v>0</v>
          </cell>
          <cell r="EI1024">
            <v>0</v>
          </cell>
          <cell r="EJ1024">
            <v>0</v>
          </cell>
          <cell r="EK1024">
            <v>0</v>
          </cell>
          <cell r="EL1024">
            <v>0</v>
          </cell>
          <cell r="EM1024">
            <v>0</v>
          </cell>
          <cell r="EN1024">
            <v>0</v>
          </cell>
          <cell r="EO1024">
            <v>0</v>
          </cell>
          <cell r="EP1024">
            <v>0</v>
          </cell>
          <cell r="EQ1024">
            <v>0</v>
          </cell>
          <cell r="ER1024">
            <v>0</v>
          </cell>
          <cell r="ES1024">
            <v>0</v>
          </cell>
          <cell r="ET1024">
            <v>0</v>
          </cell>
          <cell r="EU1024">
            <v>0</v>
          </cell>
          <cell r="EV1024">
            <v>0</v>
          </cell>
          <cell r="EW1024">
            <v>0</v>
          </cell>
          <cell r="EX1024">
            <v>0</v>
          </cell>
          <cell r="EY1024">
            <v>0</v>
          </cell>
          <cell r="EZ1024">
            <v>0</v>
          </cell>
          <cell r="FA1024">
            <v>0</v>
          </cell>
          <cell r="FB1024">
            <v>0</v>
          </cell>
          <cell r="FC1024">
            <v>0</v>
          </cell>
          <cell r="FD1024">
            <v>0</v>
          </cell>
          <cell r="FE1024">
            <v>0</v>
          </cell>
          <cell r="FF1024">
            <v>0</v>
          </cell>
          <cell r="FG1024">
            <v>0</v>
          </cell>
          <cell r="FH1024">
            <v>0</v>
          </cell>
          <cell r="FI1024">
            <v>0</v>
          </cell>
          <cell r="FJ1024">
            <v>0</v>
          </cell>
          <cell r="FK1024">
            <v>0</v>
          </cell>
          <cell r="FL1024">
            <v>0</v>
          </cell>
          <cell r="FM1024">
            <v>0</v>
          </cell>
          <cell r="FN1024">
            <v>0</v>
          </cell>
          <cell r="FO1024">
            <v>0</v>
          </cell>
          <cell r="FP1024">
            <v>0</v>
          </cell>
          <cell r="FQ1024">
            <v>0</v>
          </cell>
          <cell r="FR1024">
            <v>0</v>
          </cell>
          <cell r="FS1024">
            <v>0</v>
          </cell>
          <cell r="FT1024">
            <v>0</v>
          </cell>
          <cell r="FU1024">
            <v>0</v>
          </cell>
          <cell r="FV1024">
            <v>0</v>
          </cell>
          <cell r="FW1024">
            <v>0</v>
          </cell>
          <cell r="FX1024">
            <v>0</v>
          </cell>
          <cell r="FY1024">
            <v>0</v>
          </cell>
          <cell r="FZ1024">
            <v>0</v>
          </cell>
          <cell r="GA1024">
            <v>0</v>
          </cell>
          <cell r="GB1024">
            <v>0</v>
          </cell>
          <cell r="GC1024">
            <v>0</v>
          </cell>
          <cell r="GD1024">
            <v>0</v>
          </cell>
          <cell r="GE1024">
            <v>0</v>
          </cell>
          <cell r="GF1024">
            <v>0</v>
          </cell>
          <cell r="GG1024">
            <v>0</v>
          </cell>
          <cell r="GH1024">
            <v>0</v>
          </cell>
          <cell r="GI1024">
            <v>0</v>
          </cell>
          <cell r="GJ1024">
            <v>0</v>
          </cell>
          <cell r="GK1024">
            <v>0</v>
          </cell>
          <cell r="GL1024">
            <v>0</v>
          </cell>
          <cell r="GM1024">
            <v>0</v>
          </cell>
          <cell r="GN1024">
            <v>0</v>
          </cell>
          <cell r="GO1024">
            <v>0</v>
          </cell>
          <cell r="GP1024">
            <v>0</v>
          </cell>
          <cell r="GQ1024">
            <v>0</v>
          </cell>
          <cell r="GR1024">
            <v>0</v>
          </cell>
          <cell r="GS1024">
            <v>0</v>
          </cell>
          <cell r="GT1024">
            <v>0</v>
          </cell>
          <cell r="GU1024">
            <v>0</v>
          </cell>
          <cell r="GV1024">
            <v>0</v>
          </cell>
          <cell r="GW1024">
            <v>0</v>
          </cell>
          <cell r="GX1024">
            <v>0</v>
          </cell>
          <cell r="GY1024">
            <v>0</v>
          </cell>
          <cell r="GZ1024">
            <v>0</v>
          </cell>
          <cell r="HA1024">
            <v>0</v>
          </cell>
          <cell r="HB1024">
            <v>0</v>
          </cell>
          <cell r="HC1024">
            <v>0</v>
          </cell>
          <cell r="HD1024">
            <v>0</v>
          </cell>
          <cell r="HE1024">
            <v>0</v>
          </cell>
          <cell r="HF1024">
            <v>0</v>
          </cell>
          <cell r="HG1024">
            <v>0</v>
          </cell>
          <cell r="HH1024">
            <v>0</v>
          </cell>
          <cell r="HI1024">
            <v>0</v>
          </cell>
          <cell r="HJ1024">
            <v>0</v>
          </cell>
          <cell r="HK1024">
            <v>0</v>
          </cell>
          <cell r="HL1024">
            <v>0</v>
          </cell>
          <cell r="HM1024">
            <v>0</v>
          </cell>
          <cell r="HN1024">
            <v>0</v>
          </cell>
          <cell r="HO1024">
            <v>0</v>
          </cell>
          <cell r="HP1024">
            <v>0</v>
          </cell>
          <cell r="HQ1024">
            <v>0</v>
          </cell>
          <cell r="HR1024">
            <v>0</v>
          </cell>
          <cell r="HS1024">
            <v>0</v>
          </cell>
          <cell r="HT1024">
            <v>0</v>
          </cell>
          <cell r="HU1024">
            <v>0</v>
          </cell>
          <cell r="HV1024">
            <v>0</v>
          </cell>
          <cell r="HW1024">
            <v>0</v>
          </cell>
          <cell r="HX1024">
            <v>0</v>
          </cell>
          <cell r="HY1024">
            <v>0</v>
          </cell>
          <cell r="HZ1024">
            <v>0</v>
          </cell>
          <cell r="IA1024">
            <v>0</v>
          </cell>
          <cell r="IB1024">
            <v>0</v>
          </cell>
          <cell r="IC1024">
            <v>0</v>
          </cell>
          <cell r="ID1024">
            <v>0</v>
          </cell>
          <cell r="IE1024">
            <v>0</v>
          </cell>
          <cell r="IF1024">
            <v>0</v>
          </cell>
          <cell r="IG1024">
            <v>0</v>
          </cell>
          <cell r="IH1024">
            <v>0</v>
          </cell>
          <cell r="II1024">
            <v>0</v>
          </cell>
          <cell r="IJ1024">
            <v>0</v>
          </cell>
          <cell r="IK1024">
            <v>0</v>
          </cell>
          <cell r="IL1024">
            <v>0</v>
          </cell>
          <cell r="IM1024">
            <v>0</v>
          </cell>
          <cell r="IN1024">
            <v>0</v>
          </cell>
          <cell r="IO1024">
            <v>0</v>
          </cell>
          <cell r="IP1024">
            <v>0</v>
          </cell>
          <cell r="IQ1024">
            <v>0</v>
          </cell>
          <cell r="IR1024">
            <v>0</v>
          </cell>
          <cell r="IS1024">
            <v>0</v>
          </cell>
          <cell r="IT1024">
            <v>0</v>
          </cell>
          <cell r="IU1024">
            <v>0</v>
          </cell>
          <cell r="IV1024">
            <v>0</v>
          </cell>
          <cell r="IW1024">
            <v>0</v>
          </cell>
          <cell r="IX1024">
            <v>0</v>
          </cell>
          <cell r="IY1024">
            <v>0</v>
          </cell>
          <cell r="IZ1024">
            <v>0</v>
          </cell>
          <cell r="JA1024">
            <v>0</v>
          </cell>
          <cell r="JB1024">
            <v>0</v>
          </cell>
          <cell r="JC1024">
            <v>0</v>
          </cell>
          <cell r="JD1024">
            <v>0</v>
          </cell>
          <cell r="JE1024">
            <v>0</v>
          </cell>
          <cell r="JF1024">
            <v>0</v>
          </cell>
          <cell r="JG1024">
            <v>0</v>
          </cell>
          <cell r="JH1024">
            <v>0</v>
          </cell>
          <cell r="JI1024">
            <v>0</v>
          </cell>
          <cell r="JJ1024">
            <v>0</v>
          </cell>
          <cell r="JK1024">
            <v>0</v>
          </cell>
          <cell r="JL1024">
            <v>0</v>
          </cell>
          <cell r="JM1024">
            <v>0</v>
          </cell>
          <cell r="JN1024">
            <v>0</v>
          </cell>
          <cell r="JO1024">
            <v>0</v>
          </cell>
          <cell r="JP1024">
            <v>0</v>
          </cell>
          <cell r="JQ1024">
            <v>0</v>
          </cell>
        </row>
        <row r="1025">
          <cell r="D1025" t="str">
            <v>PV_.QF.SOR._.___.NW4_Bonanza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  <cell r="DL1025">
            <v>0</v>
          </cell>
          <cell r="DM1025">
            <v>0</v>
          </cell>
          <cell r="DN1025">
            <v>0</v>
          </cell>
          <cell r="DO1025">
            <v>0</v>
          </cell>
          <cell r="DP1025">
            <v>0</v>
          </cell>
          <cell r="DQ1025">
            <v>0</v>
          </cell>
          <cell r="DR1025">
            <v>0</v>
          </cell>
          <cell r="DS1025">
            <v>0</v>
          </cell>
          <cell r="DT1025">
            <v>0</v>
          </cell>
          <cell r="DU1025">
            <v>0</v>
          </cell>
          <cell r="DV1025">
            <v>0</v>
          </cell>
          <cell r="DW1025">
            <v>0</v>
          </cell>
          <cell r="DX1025">
            <v>0</v>
          </cell>
          <cell r="DY1025">
            <v>0</v>
          </cell>
          <cell r="DZ1025">
            <v>0</v>
          </cell>
          <cell r="EA1025">
            <v>0</v>
          </cell>
          <cell r="EB1025">
            <v>0</v>
          </cell>
          <cell r="EC1025">
            <v>0</v>
          </cell>
          <cell r="ED1025">
            <v>0</v>
          </cell>
          <cell r="EE1025">
            <v>0</v>
          </cell>
          <cell r="EF1025">
            <v>0</v>
          </cell>
          <cell r="EG1025">
            <v>0</v>
          </cell>
          <cell r="EH1025">
            <v>0</v>
          </cell>
          <cell r="EI1025">
            <v>0</v>
          </cell>
          <cell r="EJ1025">
            <v>0</v>
          </cell>
          <cell r="EK1025">
            <v>0</v>
          </cell>
          <cell r="EL1025">
            <v>0</v>
          </cell>
          <cell r="EM1025">
            <v>0</v>
          </cell>
          <cell r="EN1025">
            <v>0</v>
          </cell>
          <cell r="EO1025">
            <v>0</v>
          </cell>
          <cell r="EP1025">
            <v>0</v>
          </cell>
          <cell r="EQ1025">
            <v>0</v>
          </cell>
          <cell r="ER1025">
            <v>0</v>
          </cell>
          <cell r="ES1025">
            <v>0</v>
          </cell>
          <cell r="ET1025">
            <v>0</v>
          </cell>
          <cell r="EU1025">
            <v>0</v>
          </cell>
          <cell r="EV1025">
            <v>0</v>
          </cell>
          <cell r="EW1025">
            <v>0</v>
          </cell>
          <cell r="EX1025">
            <v>0</v>
          </cell>
          <cell r="EY1025">
            <v>0</v>
          </cell>
          <cell r="EZ1025">
            <v>0</v>
          </cell>
          <cell r="FA1025">
            <v>0</v>
          </cell>
          <cell r="FB1025">
            <v>0</v>
          </cell>
          <cell r="FC1025">
            <v>0</v>
          </cell>
          <cell r="FD1025">
            <v>0</v>
          </cell>
          <cell r="FE1025">
            <v>0</v>
          </cell>
          <cell r="FF1025">
            <v>0</v>
          </cell>
          <cell r="FG1025">
            <v>0</v>
          </cell>
          <cell r="FH1025">
            <v>0</v>
          </cell>
          <cell r="FI1025">
            <v>0</v>
          </cell>
          <cell r="FJ1025">
            <v>0</v>
          </cell>
          <cell r="FK1025">
            <v>0</v>
          </cell>
          <cell r="FL1025">
            <v>0</v>
          </cell>
          <cell r="FM1025">
            <v>0</v>
          </cell>
          <cell r="FN1025">
            <v>0</v>
          </cell>
          <cell r="FO1025">
            <v>0</v>
          </cell>
          <cell r="FP1025">
            <v>0</v>
          </cell>
          <cell r="FQ1025">
            <v>0</v>
          </cell>
          <cell r="FR1025">
            <v>0</v>
          </cell>
          <cell r="FS1025">
            <v>0</v>
          </cell>
          <cell r="FT1025">
            <v>0</v>
          </cell>
          <cell r="FU1025">
            <v>0</v>
          </cell>
          <cell r="FV1025">
            <v>0</v>
          </cell>
          <cell r="FW1025">
            <v>0</v>
          </cell>
          <cell r="FX1025">
            <v>0</v>
          </cell>
          <cell r="FY1025">
            <v>0</v>
          </cell>
          <cell r="FZ1025">
            <v>0</v>
          </cell>
          <cell r="GA1025">
            <v>0</v>
          </cell>
          <cell r="GB1025">
            <v>0</v>
          </cell>
          <cell r="GC1025">
            <v>0</v>
          </cell>
          <cell r="GD1025">
            <v>0</v>
          </cell>
          <cell r="GE1025">
            <v>0</v>
          </cell>
          <cell r="GF1025">
            <v>0</v>
          </cell>
          <cell r="GG1025">
            <v>0</v>
          </cell>
          <cell r="GH1025">
            <v>0</v>
          </cell>
          <cell r="GI1025">
            <v>0</v>
          </cell>
          <cell r="GJ1025">
            <v>0</v>
          </cell>
          <cell r="GK1025">
            <v>0</v>
          </cell>
          <cell r="GL1025">
            <v>0</v>
          </cell>
          <cell r="GM1025">
            <v>0</v>
          </cell>
          <cell r="GN1025">
            <v>0</v>
          </cell>
          <cell r="GO1025">
            <v>0</v>
          </cell>
          <cell r="GP1025">
            <v>0</v>
          </cell>
          <cell r="GQ1025">
            <v>0</v>
          </cell>
          <cell r="GR1025">
            <v>0</v>
          </cell>
          <cell r="GS1025">
            <v>0</v>
          </cell>
          <cell r="GT1025">
            <v>0</v>
          </cell>
          <cell r="GU1025">
            <v>0</v>
          </cell>
          <cell r="GV1025">
            <v>0</v>
          </cell>
          <cell r="GW1025">
            <v>0</v>
          </cell>
          <cell r="GX1025">
            <v>0</v>
          </cell>
          <cell r="GY1025">
            <v>0</v>
          </cell>
          <cell r="GZ1025">
            <v>0</v>
          </cell>
          <cell r="HA1025">
            <v>0</v>
          </cell>
          <cell r="HB1025">
            <v>0</v>
          </cell>
          <cell r="HC1025">
            <v>0</v>
          </cell>
          <cell r="HD1025">
            <v>0</v>
          </cell>
          <cell r="HE1025">
            <v>0</v>
          </cell>
          <cell r="HF1025">
            <v>0</v>
          </cell>
          <cell r="HG1025">
            <v>0</v>
          </cell>
          <cell r="HH1025">
            <v>0</v>
          </cell>
          <cell r="HI1025">
            <v>0</v>
          </cell>
          <cell r="HJ1025">
            <v>0</v>
          </cell>
          <cell r="HK1025">
            <v>0</v>
          </cell>
          <cell r="HL1025">
            <v>0</v>
          </cell>
          <cell r="HM1025">
            <v>0</v>
          </cell>
          <cell r="HN1025">
            <v>0</v>
          </cell>
          <cell r="HO1025">
            <v>0</v>
          </cell>
          <cell r="HP1025">
            <v>0</v>
          </cell>
          <cell r="HQ1025">
            <v>0</v>
          </cell>
          <cell r="HR1025">
            <v>0</v>
          </cell>
          <cell r="HS1025">
            <v>0</v>
          </cell>
          <cell r="HT1025">
            <v>0</v>
          </cell>
          <cell r="HU1025">
            <v>0</v>
          </cell>
          <cell r="HV1025">
            <v>0</v>
          </cell>
          <cell r="HW1025">
            <v>0</v>
          </cell>
          <cell r="HX1025">
            <v>0</v>
          </cell>
          <cell r="HY1025">
            <v>0</v>
          </cell>
          <cell r="HZ1025">
            <v>0</v>
          </cell>
          <cell r="IA1025">
            <v>0</v>
          </cell>
          <cell r="IB1025">
            <v>0</v>
          </cell>
          <cell r="IC1025">
            <v>0</v>
          </cell>
          <cell r="ID1025">
            <v>0</v>
          </cell>
          <cell r="IE1025">
            <v>0</v>
          </cell>
          <cell r="IF1025">
            <v>0</v>
          </cell>
          <cell r="IG1025">
            <v>0</v>
          </cell>
          <cell r="IH1025">
            <v>0</v>
          </cell>
          <cell r="II1025">
            <v>0</v>
          </cell>
          <cell r="IJ1025">
            <v>0</v>
          </cell>
          <cell r="IK1025">
            <v>0</v>
          </cell>
          <cell r="IL1025">
            <v>0</v>
          </cell>
          <cell r="IM1025">
            <v>0</v>
          </cell>
          <cell r="IN1025">
            <v>0</v>
          </cell>
          <cell r="IO1025">
            <v>0</v>
          </cell>
          <cell r="IP1025">
            <v>0</v>
          </cell>
          <cell r="IQ1025">
            <v>0</v>
          </cell>
          <cell r="IR1025">
            <v>0</v>
          </cell>
          <cell r="IS1025">
            <v>0</v>
          </cell>
          <cell r="IT1025">
            <v>0</v>
          </cell>
          <cell r="IU1025">
            <v>0</v>
          </cell>
          <cell r="IV1025">
            <v>0</v>
          </cell>
          <cell r="IW1025">
            <v>0</v>
          </cell>
          <cell r="IX1025">
            <v>0</v>
          </cell>
          <cell r="IY1025">
            <v>0</v>
          </cell>
          <cell r="IZ1025">
            <v>0</v>
          </cell>
          <cell r="JA1025">
            <v>0</v>
          </cell>
          <cell r="JB1025">
            <v>0</v>
          </cell>
          <cell r="JC1025">
            <v>0</v>
          </cell>
          <cell r="JD1025">
            <v>0</v>
          </cell>
          <cell r="JE1025">
            <v>0</v>
          </cell>
          <cell r="JF1025">
            <v>0</v>
          </cell>
          <cell r="JG1025">
            <v>0</v>
          </cell>
          <cell r="JH1025">
            <v>0</v>
          </cell>
          <cell r="JI1025">
            <v>0</v>
          </cell>
          <cell r="JJ1025">
            <v>0</v>
          </cell>
          <cell r="JK1025">
            <v>0</v>
          </cell>
          <cell r="JL1025">
            <v>0</v>
          </cell>
          <cell r="JM1025">
            <v>0</v>
          </cell>
          <cell r="JN1025">
            <v>0</v>
          </cell>
          <cell r="JO1025">
            <v>0</v>
          </cell>
          <cell r="JP1025">
            <v>0</v>
          </cell>
          <cell r="JQ1025">
            <v>0</v>
          </cell>
        </row>
        <row r="1026">
          <cell r="D1026" t="str">
            <v>PV_.QF.SOR._.___.NW7_EaglePoint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0</v>
          </cell>
          <cell r="EE1026">
            <v>0</v>
          </cell>
          <cell r="EF1026">
            <v>0</v>
          </cell>
          <cell r="EG1026">
            <v>0</v>
          </cell>
          <cell r="EH1026">
            <v>0</v>
          </cell>
          <cell r="EI1026">
            <v>0</v>
          </cell>
          <cell r="EJ1026">
            <v>0</v>
          </cell>
          <cell r="EK1026">
            <v>0</v>
          </cell>
          <cell r="EL1026">
            <v>0</v>
          </cell>
          <cell r="EM1026">
            <v>0</v>
          </cell>
          <cell r="EN1026">
            <v>0</v>
          </cell>
          <cell r="EO1026">
            <v>0</v>
          </cell>
          <cell r="EP1026">
            <v>0</v>
          </cell>
          <cell r="EQ1026">
            <v>0</v>
          </cell>
          <cell r="ER1026">
            <v>0</v>
          </cell>
          <cell r="ES1026">
            <v>0</v>
          </cell>
          <cell r="ET1026">
            <v>0</v>
          </cell>
          <cell r="EU1026">
            <v>0</v>
          </cell>
          <cell r="EV1026">
            <v>0</v>
          </cell>
          <cell r="EW1026">
            <v>0</v>
          </cell>
          <cell r="EX1026">
            <v>0</v>
          </cell>
          <cell r="EY1026">
            <v>0</v>
          </cell>
          <cell r="EZ1026">
            <v>0</v>
          </cell>
          <cell r="FA1026">
            <v>0</v>
          </cell>
          <cell r="FB1026">
            <v>0</v>
          </cell>
          <cell r="FC1026">
            <v>0</v>
          </cell>
          <cell r="FD1026">
            <v>0</v>
          </cell>
          <cell r="FE1026">
            <v>0</v>
          </cell>
          <cell r="FF1026">
            <v>0</v>
          </cell>
          <cell r="FG1026">
            <v>0</v>
          </cell>
          <cell r="FH1026">
            <v>0</v>
          </cell>
          <cell r="FI1026">
            <v>0</v>
          </cell>
          <cell r="FJ1026">
            <v>0</v>
          </cell>
          <cell r="FK1026">
            <v>0</v>
          </cell>
          <cell r="FL1026">
            <v>0</v>
          </cell>
          <cell r="FM1026">
            <v>0</v>
          </cell>
          <cell r="FN1026">
            <v>0</v>
          </cell>
          <cell r="FO1026">
            <v>0</v>
          </cell>
          <cell r="FP1026">
            <v>0</v>
          </cell>
          <cell r="FQ1026">
            <v>0</v>
          </cell>
          <cell r="FR1026">
            <v>0</v>
          </cell>
          <cell r="FS1026">
            <v>0</v>
          </cell>
          <cell r="FT1026">
            <v>0</v>
          </cell>
          <cell r="FU1026">
            <v>0</v>
          </cell>
          <cell r="FV1026">
            <v>0</v>
          </cell>
          <cell r="FW1026">
            <v>0</v>
          </cell>
          <cell r="FX1026">
            <v>0</v>
          </cell>
          <cell r="FY1026">
            <v>0</v>
          </cell>
          <cell r="FZ1026">
            <v>0</v>
          </cell>
          <cell r="GA1026">
            <v>0</v>
          </cell>
          <cell r="GB1026">
            <v>0</v>
          </cell>
          <cell r="GC1026">
            <v>0</v>
          </cell>
          <cell r="GD1026">
            <v>0</v>
          </cell>
          <cell r="GE1026">
            <v>0</v>
          </cell>
          <cell r="GF1026">
            <v>0</v>
          </cell>
          <cell r="GG1026">
            <v>0</v>
          </cell>
          <cell r="GH1026">
            <v>0</v>
          </cell>
          <cell r="GI1026">
            <v>0</v>
          </cell>
          <cell r="GJ1026">
            <v>0</v>
          </cell>
          <cell r="GK1026">
            <v>0</v>
          </cell>
          <cell r="GL1026">
            <v>0</v>
          </cell>
          <cell r="GM1026">
            <v>0</v>
          </cell>
          <cell r="GN1026">
            <v>0</v>
          </cell>
          <cell r="GO1026">
            <v>0</v>
          </cell>
          <cell r="GP1026">
            <v>0</v>
          </cell>
          <cell r="GQ1026">
            <v>0</v>
          </cell>
          <cell r="GR1026">
            <v>0</v>
          </cell>
          <cell r="GS1026">
            <v>0</v>
          </cell>
          <cell r="GT1026">
            <v>0</v>
          </cell>
          <cell r="GU1026">
            <v>0</v>
          </cell>
          <cell r="GV1026">
            <v>0</v>
          </cell>
          <cell r="GW1026">
            <v>0</v>
          </cell>
          <cell r="GX1026">
            <v>0</v>
          </cell>
          <cell r="GY1026">
            <v>0</v>
          </cell>
          <cell r="GZ1026">
            <v>0</v>
          </cell>
          <cell r="HA1026">
            <v>0</v>
          </cell>
          <cell r="HB1026">
            <v>0</v>
          </cell>
          <cell r="HC1026">
            <v>0</v>
          </cell>
          <cell r="HD1026">
            <v>0</v>
          </cell>
          <cell r="HE1026">
            <v>0</v>
          </cell>
          <cell r="HF1026">
            <v>0</v>
          </cell>
          <cell r="HG1026">
            <v>0</v>
          </cell>
          <cell r="HH1026">
            <v>0</v>
          </cell>
          <cell r="HI1026">
            <v>0</v>
          </cell>
          <cell r="HJ1026">
            <v>0</v>
          </cell>
          <cell r="HK1026">
            <v>0</v>
          </cell>
          <cell r="HL1026">
            <v>0</v>
          </cell>
          <cell r="HM1026">
            <v>0</v>
          </cell>
          <cell r="HN1026">
            <v>0</v>
          </cell>
          <cell r="HO1026">
            <v>0</v>
          </cell>
          <cell r="HP1026">
            <v>0</v>
          </cell>
          <cell r="HQ1026">
            <v>0</v>
          </cell>
          <cell r="HR1026">
            <v>0</v>
          </cell>
          <cell r="HS1026">
            <v>0</v>
          </cell>
          <cell r="HT1026">
            <v>0</v>
          </cell>
          <cell r="HU1026">
            <v>0</v>
          </cell>
          <cell r="HV1026">
            <v>0</v>
          </cell>
          <cell r="HW1026">
            <v>0</v>
          </cell>
          <cell r="HX1026">
            <v>0</v>
          </cell>
          <cell r="HY1026">
            <v>0</v>
          </cell>
          <cell r="HZ1026">
            <v>0</v>
          </cell>
          <cell r="IA1026">
            <v>0</v>
          </cell>
          <cell r="IB1026">
            <v>0</v>
          </cell>
          <cell r="IC1026">
            <v>0</v>
          </cell>
          <cell r="ID1026">
            <v>0</v>
          </cell>
          <cell r="IE1026">
            <v>0</v>
          </cell>
          <cell r="IF1026">
            <v>0</v>
          </cell>
          <cell r="IG1026">
            <v>0</v>
          </cell>
          <cell r="IH1026">
            <v>0</v>
          </cell>
          <cell r="II1026">
            <v>0</v>
          </cell>
          <cell r="IJ1026">
            <v>0</v>
          </cell>
          <cell r="IK1026">
            <v>0</v>
          </cell>
          <cell r="IL1026">
            <v>0</v>
          </cell>
          <cell r="IM1026">
            <v>0</v>
          </cell>
          <cell r="IN1026">
            <v>0</v>
          </cell>
          <cell r="IO1026">
            <v>0</v>
          </cell>
          <cell r="IP1026">
            <v>0</v>
          </cell>
          <cell r="IQ1026">
            <v>0</v>
          </cell>
          <cell r="IR1026">
            <v>0</v>
          </cell>
          <cell r="IS1026">
            <v>0</v>
          </cell>
          <cell r="IT1026">
            <v>0</v>
          </cell>
          <cell r="IU1026">
            <v>0</v>
          </cell>
          <cell r="IV1026">
            <v>0</v>
          </cell>
          <cell r="IW1026">
            <v>0</v>
          </cell>
          <cell r="IX1026">
            <v>0</v>
          </cell>
          <cell r="IY1026">
            <v>0</v>
          </cell>
          <cell r="IZ1026">
            <v>0</v>
          </cell>
          <cell r="JA1026">
            <v>0</v>
          </cell>
          <cell r="JB1026">
            <v>0</v>
          </cell>
          <cell r="JC1026">
            <v>0</v>
          </cell>
          <cell r="JD1026">
            <v>0</v>
          </cell>
          <cell r="JE1026">
            <v>0</v>
          </cell>
          <cell r="JF1026">
            <v>0</v>
          </cell>
          <cell r="JG1026">
            <v>0</v>
          </cell>
          <cell r="JH1026">
            <v>0</v>
          </cell>
          <cell r="JI1026">
            <v>0</v>
          </cell>
          <cell r="JJ1026">
            <v>0</v>
          </cell>
          <cell r="JK1026">
            <v>0</v>
          </cell>
          <cell r="JL1026">
            <v>0</v>
          </cell>
          <cell r="JM1026">
            <v>0</v>
          </cell>
          <cell r="JN1026">
            <v>0</v>
          </cell>
          <cell r="JO1026">
            <v>0</v>
          </cell>
          <cell r="JP1026">
            <v>0</v>
          </cell>
          <cell r="JQ1026">
            <v>0</v>
          </cell>
        </row>
        <row r="1027">
          <cell r="D1027" t="str">
            <v>PV_.QF.SOR._.___.NW9_Pendleton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  <cell r="EE1027">
            <v>0</v>
          </cell>
          <cell r="EF1027">
            <v>0</v>
          </cell>
          <cell r="EG1027">
            <v>0</v>
          </cell>
          <cell r="EH1027">
            <v>0</v>
          </cell>
          <cell r="EI1027">
            <v>0</v>
          </cell>
          <cell r="EJ1027">
            <v>0</v>
          </cell>
          <cell r="EK1027">
            <v>0</v>
          </cell>
          <cell r="EL1027">
            <v>0</v>
          </cell>
          <cell r="EM1027">
            <v>0</v>
          </cell>
          <cell r="EN1027">
            <v>0</v>
          </cell>
          <cell r="EO1027">
            <v>0</v>
          </cell>
          <cell r="EP1027">
            <v>0</v>
          </cell>
          <cell r="EQ1027">
            <v>0</v>
          </cell>
          <cell r="ER1027">
            <v>0</v>
          </cell>
          <cell r="ES1027">
            <v>0</v>
          </cell>
          <cell r="ET1027">
            <v>0</v>
          </cell>
          <cell r="EU1027">
            <v>0</v>
          </cell>
          <cell r="EV1027">
            <v>0</v>
          </cell>
          <cell r="EW1027">
            <v>0</v>
          </cell>
          <cell r="EX1027">
            <v>0</v>
          </cell>
          <cell r="EY1027">
            <v>0</v>
          </cell>
          <cell r="EZ1027">
            <v>0</v>
          </cell>
          <cell r="FA1027">
            <v>0</v>
          </cell>
          <cell r="FB1027">
            <v>0</v>
          </cell>
          <cell r="FC1027">
            <v>0</v>
          </cell>
          <cell r="FD1027">
            <v>0</v>
          </cell>
          <cell r="FE1027">
            <v>0</v>
          </cell>
          <cell r="FF1027">
            <v>0</v>
          </cell>
          <cell r="FG1027">
            <v>0</v>
          </cell>
          <cell r="FH1027">
            <v>0</v>
          </cell>
          <cell r="FI1027">
            <v>0</v>
          </cell>
          <cell r="FJ1027">
            <v>0</v>
          </cell>
          <cell r="FK1027">
            <v>0</v>
          </cell>
          <cell r="FL1027">
            <v>0</v>
          </cell>
          <cell r="FM1027">
            <v>0</v>
          </cell>
          <cell r="FN1027">
            <v>0</v>
          </cell>
          <cell r="FO1027">
            <v>0</v>
          </cell>
          <cell r="FP1027">
            <v>0</v>
          </cell>
          <cell r="FQ1027">
            <v>0</v>
          </cell>
          <cell r="FR1027">
            <v>0</v>
          </cell>
          <cell r="FS1027">
            <v>0</v>
          </cell>
          <cell r="FT1027">
            <v>0</v>
          </cell>
          <cell r="FU1027">
            <v>0</v>
          </cell>
          <cell r="FV1027">
            <v>0</v>
          </cell>
          <cell r="FW1027">
            <v>0</v>
          </cell>
          <cell r="FX1027">
            <v>0</v>
          </cell>
          <cell r="FY1027">
            <v>0</v>
          </cell>
          <cell r="FZ1027">
            <v>0</v>
          </cell>
          <cell r="GA1027">
            <v>0</v>
          </cell>
          <cell r="GB1027">
            <v>0</v>
          </cell>
          <cell r="GC1027">
            <v>0</v>
          </cell>
          <cell r="GD1027">
            <v>0</v>
          </cell>
          <cell r="GE1027">
            <v>0</v>
          </cell>
          <cell r="GF1027">
            <v>0</v>
          </cell>
          <cell r="GG1027">
            <v>0</v>
          </cell>
          <cell r="GH1027">
            <v>0</v>
          </cell>
          <cell r="GI1027">
            <v>0</v>
          </cell>
          <cell r="GJ1027">
            <v>0</v>
          </cell>
          <cell r="GK1027">
            <v>0</v>
          </cell>
          <cell r="GL1027">
            <v>0</v>
          </cell>
          <cell r="GM1027">
            <v>0</v>
          </cell>
          <cell r="GN1027">
            <v>0</v>
          </cell>
          <cell r="GO1027">
            <v>0</v>
          </cell>
          <cell r="GP1027">
            <v>0</v>
          </cell>
          <cell r="GQ1027">
            <v>0</v>
          </cell>
          <cell r="GR1027">
            <v>0</v>
          </cell>
          <cell r="GS1027">
            <v>0</v>
          </cell>
          <cell r="GT1027">
            <v>0</v>
          </cell>
          <cell r="GU1027">
            <v>0</v>
          </cell>
          <cell r="GV1027">
            <v>0</v>
          </cell>
          <cell r="GW1027">
            <v>0</v>
          </cell>
          <cell r="GX1027">
            <v>0</v>
          </cell>
          <cell r="GY1027">
            <v>0</v>
          </cell>
          <cell r="GZ1027">
            <v>0</v>
          </cell>
          <cell r="HA1027">
            <v>0</v>
          </cell>
          <cell r="HB1027">
            <v>0</v>
          </cell>
          <cell r="HC1027">
            <v>0</v>
          </cell>
          <cell r="HD1027">
            <v>0</v>
          </cell>
          <cell r="HE1027">
            <v>0</v>
          </cell>
          <cell r="HF1027">
            <v>0</v>
          </cell>
          <cell r="HG1027">
            <v>0</v>
          </cell>
          <cell r="HH1027">
            <v>0</v>
          </cell>
          <cell r="HI1027">
            <v>0</v>
          </cell>
          <cell r="HJ1027">
            <v>0</v>
          </cell>
          <cell r="HK1027">
            <v>0</v>
          </cell>
          <cell r="HL1027">
            <v>0</v>
          </cell>
          <cell r="HM1027">
            <v>0</v>
          </cell>
          <cell r="HN1027">
            <v>0</v>
          </cell>
          <cell r="HO1027">
            <v>0</v>
          </cell>
          <cell r="HP1027">
            <v>0</v>
          </cell>
          <cell r="HQ1027">
            <v>0</v>
          </cell>
          <cell r="HR1027">
            <v>0</v>
          </cell>
          <cell r="HS1027">
            <v>0</v>
          </cell>
          <cell r="HT1027">
            <v>0</v>
          </cell>
          <cell r="HU1027">
            <v>0</v>
          </cell>
          <cell r="HV1027">
            <v>0</v>
          </cell>
          <cell r="HW1027">
            <v>0</v>
          </cell>
          <cell r="HX1027">
            <v>0</v>
          </cell>
          <cell r="HY1027">
            <v>0</v>
          </cell>
          <cell r="HZ1027">
            <v>0</v>
          </cell>
          <cell r="IA1027">
            <v>0</v>
          </cell>
          <cell r="IB1027">
            <v>0</v>
          </cell>
          <cell r="IC1027">
            <v>0</v>
          </cell>
          <cell r="ID1027">
            <v>0</v>
          </cell>
          <cell r="IE1027">
            <v>0</v>
          </cell>
          <cell r="IF1027">
            <v>0</v>
          </cell>
          <cell r="IG1027">
            <v>0</v>
          </cell>
          <cell r="IH1027">
            <v>0</v>
          </cell>
          <cell r="II1027">
            <v>0</v>
          </cell>
          <cell r="IJ1027">
            <v>0</v>
          </cell>
          <cell r="IK1027">
            <v>0</v>
          </cell>
          <cell r="IL1027">
            <v>0</v>
          </cell>
          <cell r="IM1027">
            <v>0</v>
          </cell>
          <cell r="IN1027">
            <v>0</v>
          </cell>
          <cell r="IO1027">
            <v>0</v>
          </cell>
          <cell r="IP1027">
            <v>0</v>
          </cell>
          <cell r="IQ1027">
            <v>0</v>
          </cell>
          <cell r="IR1027">
            <v>0</v>
          </cell>
          <cell r="IS1027">
            <v>0</v>
          </cell>
          <cell r="IT1027">
            <v>0</v>
          </cell>
          <cell r="IU1027">
            <v>0</v>
          </cell>
          <cell r="IV1027">
            <v>0</v>
          </cell>
          <cell r="IW1027">
            <v>0</v>
          </cell>
          <cell r="IX1027">
            <v>0</v>
          </cell>
          <cell r="IY1027">
            <v>0</v>
          </cell>
          <cell r="IZ1027">
            <v>0</v>
          </cell>
          <cell r="JA1027">
            <v>0</v>
          </cell>
          <cell r="JB1027">
            <v>0</v>
          </cell>
          <cell r="JC1027">
            <v>0</v>
          </cell>
          <cell r="JD1027">
            <v>0</v>
          </cell>
          <cell r="JE1027">
            <v>0</v>
          </cell>
          <cell r="JF1027">
            <v>0</v>
          </cell>
          <cell r="JG1027">
            <v>0</v>
          </cell>
          <cell r="JH1027">
            <v>0</v>
          </cell>
          <cell r="JI1027">
            <v>0</v>
          </cell>
          <cell r="JJ1027">
            <v>0</v>
          </cell>
          <cell r="JK1027">
            <v>0</v>
          </cell>
          <cell r="JL1027">
            <v>0</v>
          </cell>
          <cell r="JM1027">
            <v>0</v>
          </cell>
          <cell r="JN1027">
            <v>0</v>
          </cell>
          <cell r="JO1027">
            <v>0</v>
          </cell>
          <cell r="JP1027">
            <v>0</v>
          </cell>
          <cell r="JQ1027">
            <v>0</v>
          </cell>
        </row>
        <row r="1028">
          <cell r="D1028" t="str">
            <v>PV_.QF.SOR._.___.OR2_AgateBay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0</v>
          </cell>
          <cell r="DJ1028">
            <v>0</v>
          </cell>
          <cell r="DK1028">
            <v>0</v>
          </cell>
          <cell r="DL1028">
            <v>0</v>
          </cell>
          <cell r="DM1028">
            <v>0</v>
          </cell>
          <cell r="DN1028">
            <v>0</v>
          </cell>
          <cell r="DO1028">
            <v>0</v>
          </cell>
          <cell r="DP1028">
            <v>0</v>
          </cell>
          <cell r="DQ1028">
            <v>0</v>
          </cell>
          <cell r="DR1028">
            <v>0</v>
          </cell>
          <cell r="DS1028">
            <v>0</v>
          </cell>
          <cell r="DT1028">
            <v>0</v>
          </cell>
          <cell r="DU1028">
            <v>0</v>
          </cell>
          <cell r="DV1028">
            <v>0</v>
          </cell>
          <cell r="DW1028">
            <v>0</v>
          </cell>
          <cell r="DX1028">
            <v>0</v>
          </cell>
          <cell r="DY1028">
            <v>0</v>
          </cell>
          <cell r="DZ1028">
            <v>0</v>
          </cell>
          <cell r="EA1028">
            <v>0</v>
          </cell>
          <cell r="EB1028">
            <v>0</v>
          </cell>
          <cell r="EC1028">
            <v>0</v>
          </cell>
          <cell r="ED1028">
            <v>0</v>
          </cell>
          <cell r="EE1028">
            <v>0</v>
          </cell>
          <cell r="EF1028">
            <v>0</v>
          </cell>
          <cell r="EG1028">
            <v>0</v>
          </cell>
          <cell r="EH1028">
            <v>0</v>
          </cell>
          <cell r="EI1028">
            <v>0</v>
          </cell>
          <cell r="EJ1028">
            <v>0</v>
          </cell>
          <cell r="EK1028">
            <v>0</v>
          </cell>
          <cell r="EL1028">
            <v>0</v>
          </cell>
          <cell r="EM1028">
            <v>0</v>
          </cell>
          <cell r="EN1028">
            <v>0</v>
          </cell>
          <cell r="EO1028">
            <v>0</v>
          </cell>
          <cell r="EP1028">
            <v>0</v>
          </cell>
          <cell r="EQ1028">
            <v>0</v>
          </cell>
          <cell r="ER1028">
            <v>0</v>
          </cell>
          <cell r="ES1028">
            <v>0</v>
          </cell>
          <cell r="ET1028">
            <v>0</v>
          </cell>
          <cell r="EU1028">
            <v>0</v>
          </cell>
          <cell r="EV1028">
            <v>0</v>
          </cell>
          <cell r="EW1028">
            <v>0</v>
          </cell>
          <cell r="EX1028">
            <v>0</v>
          </cell>
          <cell r="EY1028">
            <v>0</v>
          </cell>
          <cell r="EZ1028">
            <v>0</v>
          </cell>
          <cell r="FA1028">
            <v>0</v>
          </cell>
          <cell r="FB1028">
            <v>0</v>
          </cell>
          <cell r="FC1028">
            <v>0</v>
          </cell>
          <cell r="FD1028">
            <v>0</v>
          </cell>
          <cell r="FE1028">
            <v>0</v>
          </cell>
          <cell r="FF1028">
            <v>0</v>
          </cell>
          <cell r="FG1028">
            <v>0</v>
          </cell>
          <cell r="FH1028">
            <v>0</v>
          </cell>
          <cell r="FI1028">
            <v>0</v>
          </cell>
          <cell r="FJ1028">
            <v>0</v>
          </cell>
          <cell r="FK1028">
            <v>0</v>
          </cell>
          <cell r="FL1028">
            <v>0</v>
          </cell>
          <cell r="FM1028">
            <v>0</v>
          </cell>
          <cell r="FN1028">
            <v>0</v>
          </cell>
          <cell r="FO1028">
            <v>0</v>
          </cell>
          <cell r="FP1028">
            <v>0</v>
          </cell>
          <cell r="FQ1028">
            <v>0</v>
          </cell>
          <cell r="FR1028">
            <v>0</v>
          </cell>
          <cell r="FS1028">
            <v>0</v>
          </cell>
          <cell r="FT1028">
            <v>0</v>
          </cell>
          <cell r="FU1028">
            <v>0</v>
          </cell>
          <cell r="FV1028">
            <v>0</v>
          </cell>
          <cell r="FW1028">
            <v>0</v>
          </cell>
          <cell r="FX1028">
            <v>0</v>
          </cell>
          <cell r="FY1028">
            <v>0</v>
          </cell>
          <cell r="FZ1028">
            <v>0</v>
          </cell>
          <cell r="GA1028">
            <v>0</v>
          </cell>
          <cell r="GB1028">
            <v>0</v>
          </cell>
          <cell r="GC1028">
            <v>0</v>
          </cell>
          <cell r="GD1028">
            <v>0</v>
          </cell>
          <cell r="GE1028">
            <v>0</v>
          </cell>
          <cell r="GF1028">
            <v>0</v>
          </cell>
          <cell r="GG1028">
            <v>0</v>
          </cell>
          <cell r="GH1028">
            <v>0</v>
          </cell>
          <cell r="GI1028">
            <v>0</v>
          </cell>
          <cell r="GJ1028">
            <v>0</v>
          </cell>
          <cell r="GK1028">
            <v>0</v>
          </cell>
          <cell r="GL1028">
            <v>0</v>
          </cell>
          <cell r="GM1028">
            <v>0</v>
          </cell>
          <cell r="GN1028">
            <v>0</v>
          </cell>
          <cell r="GO1028">
            <v>0</v>
          </cell>
          <cell r="GP1028">
            <v>0</v>
          </cell>
          <cell r="GQ1028">
            <v>0</v>
          </cell>
          <cell r="GR1028">
            <v>0</v>
          </cell>
          <cell r="GS1028">
            <v>0</v>
          </cell>
          <cell r="GT1028">
            <v>0</v>
          </cell>
          <cell r="GU1028">
            <v>0</v>
          </cell>
          <cell r="GV1028">
            <v>0</v>
          </cell>
          <cell r="GW1028">
            <v>0</v>
          </cell>
          <cell r="GX1028">
            <v>0</v>
          </cell>
          <cell r="GY1028">
            <v>0</v>
          </cell>
          <cell r="GZ1028">
            <v>0</v>
          </cell>
          <cell r="HA1028">
            <v>0</v>
          </cell>
          <cell r="HB1028">
            <v>0</v>
          </cell>
          <cell r="HC1028">
            <v>0</v>
          </cell>
          <cell r="HD1028">
            <v>0</v>
          </cell>
          <cell r="HE1028">
            <v>0</v>
          </cell>
          <cell r="HF1028">
            <v>0</v>
          </cell>
          <cell r="HG1028">
            <v>0</v>
          </cell>
          <cell r="HH1028">
            <v>0</v>
          </cell>
          <cell r="HI1028">
            <v>0</v>
          </cell>
          <cell r="HJ1028">
            <v>0</v>
          </cell>
          <cell r="HK1028">
            <v>0</v>
          </cell>
          <cell r="HL1028">
            <v>0</v>
          </cell>
          <cell r="HM1028">
            <v>0</v>
          </cell>
          <cell r="HN1028">
            <v>0</v>
          </cell>
          <cell r="HO1028">
            <v>0</v>
          </cell>
          <cell r="HP1028">
            <v>0</v>
          </cell>
          <cell r="HQ1028">
            <v>0</v>
          </cell>
          <cell r="HR1028">
            <v>0</v>
          </cell>
          <cell r="HS1028">
            <v>0</v>
          </cell>
          <cell r="HT1028">
            <v>0</v>
          </cell>
          <cell r="HU1028">
            <v>0</v>
          </cell>
          <cell r="HV1028">
            <v>0</v>
          </cell>
          <cell r="HW1028">
            <v>0</v>
          </cell>
          <cell r="HX1028">
            <v>0</v>
          </cell>
          <cell r="HY1028">
            <v>0</v>
          </cell>
          <cell r="HZ1028">
            <v>0</v>
          </cell>
          <cell r="IA1028">
            <v>0</v>
          </cell>
          <cell r="IB1028">
            <v>0</v>
          </cell>
          <cell r="IC1028">
            <v>0</v>
          </cell>
          <cell r="ID1028">
            <v>0</v>
          </cell>
          <cell r="IE1028">
            <v>0</v>
          </cell>
          <cell r="IF1028">
            <v>0</v>
          </cell>
          <cell r="IG1028">
            <v>0</v>
          </cell>
          <cell r="IH1028">
            <v>0</v>
          </cell>
          <cell r="II1028">
            <v>0</v>
          </cell>
          <cell r="IJ1028">
            <v>0</v>
          </cell>
          <cell r="IK1028">
            <v>0</v>
          </cell>
          <cell r="IL1028">
            <v>0</v>
          </cell>
          <cell r="IM1028">
            <v>0</v>
          </cell>
          <cell r="IN1028">
            <v>0</v>
          </cell>
          <cell r="IO1028">
            <v>0</v>
          </cell>
          <cell r="IP1028">
            <v>0</v>
          </cell>
          <cell r="IQ1028">
            <v>0</v>
          </cell>
          <cell r="IR1028">
            <v>0</v>
          </cell>
          <cell r="IS1028">
            <v>0</v>
          </cell>
          <cell r="IT1028">
            <v>0</v>
          </cell>
          <cell r="IU1028">
            <v>0</v>
          </cell>
          <cell r="IV1028">
            <v>0</v>
          </cell>
          <cell r="IW1028">
            <v>0</v>
          </cell>
          <cell r="IX1028">
            <v>0</v>
          </cell>
          <cell r="IY1028">
            <v>0</v>
          </cell>
          <cell r="IZ1028">
            <v>0</v>
          </cell>
          <cell r="JA1028">
            <v>0</v>
          </cell>
          <cell r="JB1028">
            <v>0</v>
          </cell>
          <cell r="JC1028">
            <v>0</v>
          </cell>
          <cell r="JD1028">
            <v>0</v>
          </cell>
          <cell r="JE1028">
            <v>0</v>
          </cell>
          <cell r="JF1028">
            <v>0</v>
          </cell>
          <cell r="JG1028">
            <v>0</v>
          </cell>
          <cell r="JH1028">
            <v>0</v>
          </cell>
          <cell r="JI1028">
            <v>0</v>
          </cell>
          <cell r="JJ1028">
            <v>0</v>
          </cell>
          <cell r="JK1028">
            <v>0</v>
          </cell>
          <cell r="JL1028">
            <v>0</v>
          </cell>
          <cell r="JM1028">
            <v>0</v>
          </cell>
          <cell r="JN1028">
            <v>0</v>
          </cell>
          <cell r="JO1028">
            <v>0</v>
          </cell>
          <cell r="JP1028">
            <v>0</v>
          </cell>
          <cell r="JQ1028">
            <v>0</v>
          </cell>
        </row>
        <row r="1029">
          <cell r="D1029" t="str">
            <v>PV_.QF.SOR._.___.OR3_TurkeyHill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</v>
          </cell>
          <cell r="DK1029">
            <v>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>
            <v>0</v>
          </cell>
          <cell r="DZ1029">
            <v>0</v>
          </cell>
          <cell r="EA1029">
            <v>0</v>
          </cell>
          <cell r="EB1029">
            <v>0</v>
          </cell>
          <cell r="EC1029">
            <v>0</v>
          </cell>
          <cell r="ED1029">
            <v>0</v>
          </cell>
          <cell r="EE1029">
            <v>0</v>
          </cell>
          <cell r="EF1029">
            <v>0</v>
          </cell>
          <cell r="EG1029">
            <v>0</v>
          </cell>
          <cell r="EH1029">
            <v>0</v>
          </cell>
          <cell r="EI1029">
            <v>0</v>
          </cell>
          <cell r="EJ1029">
            <v>0</v>
          </cell>
          <cell r="EK1029">
            <v>0</v>
          </cell>
          <cell r="EL1029">
            <v>0</v>
          </cell>
          <cell r="EM1029">
            <v>0</v>
          </cell>
          <cell r="EN1029">
            <v>0</v>
          </cell>
          <cell r="EO1029">
            <v>0</v>
          </cell>
          <cell r="EP1029">
            <v>0</v>
          </cell>
          <cell r="EQ1029">
            <v>0</v>
          </cell>
          <cell r="ER1029">
            <v>0</v>
          </cell>
          <cell r="ES1029">
            <v>0</v>
          </cell>
          <cell r="ET1029">
            <v>0</v>
          </cell>
          <cell r="EU1029">
            <v>0</v>
          </cell>
          <cell r="EV1029">
            <v>0</v>
          </cell>
          <cell r="EW1029">
            <v>0</v>
          </cell>
          <cell r="EX1029">
            <v>0</v>
          </cell>
          <cell r="EY1029">
            <v>0</v>
          </cell>
          <cell r="EZ1029">
            <v>0</v>
          </cell>
          <cell r="FA1029">
            <v>0</v>
          </cell>
          <cell r="FB1029">
            <v>0</v>
          </cell>
          <cell r="FC1029">
            <v>0</v>
          </cell>
          <cell r="FD1029">
            <v>0</v>
          </cell>
          <cell r="FE1029">
            <v>0</v>
          </cell>
          <cell r="FF1029">
            <v>0</v>
          </cell>
          <cell r="FG1029">
            <v>0</v>
          </cell>
          <cell r="FH1029">
            <v>0</v>
          </cell>
          <cell r="FI1029">
            <v>0</v>
          </cell>
          <cell r="FJ1029">
            <v>0</v>
          </cell>
          <cell r="FK1029">
            <v>0</v>
          </cell>
          <cell r="FL1029">
            <v>0</v>
          </cell>
          <cell r="FM1029">
            <v>0</v>
          </cell>
          <cell r="FN1029">
            <v>0</v>
          </cell>
          <cell r="FO1029">
            <v>0</v>
          </cell>
          <cell r="FP1029">
            <v>0</v>
          </cell>
          <cell r="FQ1029">
            <v>0</v>
          </cell>
          <cell r="FR1029">
            <v>0</v>
          </cell>
          <cell r="FS1029">
            <v>0</v>
          </cell>
          <cell r="FT1029">
            <v>0</v>
          </cell>
          <cell r="FU1029">
            <v>0</v>
          </cell>
          <cell r="FV1029">
            <v>0</v>
          </cell>
          <cell r="FW1029">
            <v>0</v>
          </cell>
          <cell r="FX1029">
            <v>0</v>
          </cell>
          <cell r="FY1029">
            <v>0</v>
          </cell>
          <cell r="FZ1029">
            <v>0</v>
          </cell>
          <cell r="GA1029">
            <v>0</v>
          </cell>
          <cell r="GB1029">
            <v>0</v>
          </cell>
          <cell r="GC1029">
            <v>0</v>
          </cell>
          <cell r="GD1029">
            <v>0</v>
          </cell>
          <cell r="GE1029">
            <v>0</v>
          </cell>
          <cell r="GF1029">
            <v>0</v>
          </cell>
          <cell r="GG1029">
            <v>0</v>
          </cell>
          <cell r="GH1029">
            <v>0</v>
          </cell>
          <cell r="GI1029">
            <v>0</v>
          </cell>
          <cell r="GJ1029">
            <v>0</v>
          </cell>
          <cell r="GK1029">
            <v>0</v>
          </cell>
          <cell r="GL1029">
            <v>0</v>
          </cell>
          <cell r="GM1029">
            <v>0</v>
          </cell>
          <cell r="GN1029">
            <v>0</v>
          </cell>
          <cell r="GO1029">
            <v>0</v>
          </cell>
          <cell r="GP1029">
            <v>0</v>
          </cell>
          <cell r="GQ1029">
            <v>0</v>
          </cell>
          <cell r="GR1029">
            <v>0</v>
          </cell>
          <cell r="GS1029">
            <v>0</v>
          </cell>
          <cell r="GT1029">
            <v>0</v>
          </cell>
          <cell r="GU1029">
            <v>0</v>
          </cell>
          <cell r="GV1029">
            <v>0</v>
          </cell>
          <cell r="GW1029">
            <v>0</v>
          </cell>
          <cell r="GX1029">
            <v>0</v>
          </cell>
          <cell r="GY1029">
            <v>0</v>
          </cell>
          <cell r="GZ1029">
            <v>0</v>
          </cell>
          <cell r="HA1029">
            <v>0</v>
          </cell>
          <cell r="HB1029">
            <v>0</v>
          </cell>
          <cell r="HC1029">
            <v>0</v>
          </cell>
          <cell r="HD1029">
            <v>0</v>
          </cell>
          <cell r="HE1029">
            <v>0</v>
          </cell>
          <cell r="HF1029">
            <v>0</v>
          </cell>
          <cell r="HG1029">
            <v>0</v>
          </cell>
          <cell r="HH1029">
            <v>0</v>
          </cell>
          <cell r="HI1029">
            <v>0</v>
          </cell>
          <cell r="HJ1029">
            <v>0</v>
          </cell>
          <cell r="HK1029">
            <v>0</v>
          </cell>
          <cell r="HL1029">
            <v>0</v>
          </cell>
          <cell r="HM1029">
            <v>0</v>
          </cell>
          <cell r="HN1029">
            <v>0</v>
          </cell>
          <cell r="HO1029">
            <v>0</v>
          </cell>
          <cell r="HP1029">
            <v>0</v>
          </cell>
          <cell r="HQ1029">
            <v>0</v>
          </cell>
          <cell r="HR1029">
            <v>0</v>
          </cell>
          <cell r="HS1029">
            <v>0</v>
          </cell>
          <cell r="HT1029">
            <v>0</v>
          </cell>
          <cell r="HU1029">
            <v>0</v>
          </cell>
          <cell r="HV1029">
            <v>0</v>
          </cell>
          <cell r="HW1029">
            <v>0</v>
          </cell>
          <cell r="HX1029">
            <v>0</v>
          </cell>
          <cell r="HY1029">
            <v>0</v>
          </cell>
          <cell r="HZ1029">
            <v>0</v>
          </cell>
          <cell r="IA1029">
            <v>0</v>
          </cell>
          <cell r="IB1029">
            <v>0</v>
          </cell>
          <cell r="IC1029">
            <v>0</v>
          </cell>
          <cell r="ID1029">
            <v>0</v>
          </cell>
          <cell r="IE1029">
            <v>0</v>
          </cell>
          <cell r="IF1029">
            <v>0</v>
          </cell>
          <cell r="IG1029">
            <v>0</v>
          </cell>
          <cell r="IH1029">
            <v>0</v>
          </cell>
          <cell r="II1029">
            <v>0</v>
          </cell>
          <cell r="IJ1029">
            <v>0</v>
          </cell>
          <cell r="IK1029">
            <v>0</v>
          </cell>
          <cell r="IL1029">
            <v>0</v>
          </cell>
          <cell r="IM1029">
            <v>0</v>
          </cell>
          <cell r="IN1029">
            <v>0</v>
          </cell>
          <cell r="IO1029">
            <v>0</v>
          </cell>
          <cell r="IP1029">
            <v>0</v>
          </cell>
          <cell r="IQ1029">
            <v>0</v>
          </cell>
          <cell r="IR1029">
            <v>0</v>
          </cell>
          <cell r="IS1029">
            <v>0</v>
          </cell>
          <cell r="IT1029">
            <v>0</v>
          </cell>
          <cell r="IU1029">
            <v>0</v>
          </cell>
          <cell r="IV1029">
            <v>0</v>
          </cell>
          <cell r="IW1029">
            <v>0</v>
          </cell>
          <cell r="IX1029">
            <v>0</v>
          </cell>
          <cell r="IY1029">
            <v>0</v>
          </cell>
          <cell r="IZ1029">
            <v>0</v>
          </cell>
          <cell r="JA1029">
            <v>0</v>
          </cell>
          <cell r="JB1029">
            <v>0</v>
          </cell>
          <cell r="JC1029">
            <v>0</v>
          </cell>
          <cell r="JD1029">
            <v>0</v>
          </cell>
          <cell r="JE1029">
            <v>0</v>
          </cell>
          <cell r="JF1029">
            <v>0</v>
          </cell>
          <cell r="JG1029">
            <v>0</v>
          </cell>
          <cell r="JH1029">
            <v>0</v>
          </cell>
          <cell r="JI1029">
            <v>0</v>
          </cell>
          <cell r="JJ1029">
            <v>0</v>
          </cell>
          <cell r="JK1029">
            <v>0</v>
          </cell>
          <cell r="JL1029">
            <v>0</v>
          </cell>
          <cell r="JM1029">
            <v>0</v>
          </cell>
          <cell r="JN1029">
            <v>0</v>
          </cell>
          <cell r="JO1029">
            <v>0</v>
          </cell>
          <cell r="JP1029">
            <v>0</v>
          </cell>
          <cell r="JQ1029">
            <v>0</v>
          </cell>
        </row>
        <row r="1030">
          <cell r="D1030" t="str">
            <v>PV_.QF.SOR._.___.OR5_Merril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  <cell r="EE1030">
            <v>0</v>
          </cell>
          <cell r="EF1030">
            <v>0</v>
          </cell>
          <cell r="EG1030">
            <v>0</v>
          </cell>
          <cell r="EH1030">
            <v>0</v>
          </cell>
          <cell r="EI1030">
            <v>0</v>
          </cell>
          <cell r="EJ1030">
            <v>0</v>
          </cell>
          <cell r="EK1030">
            <v>0</v>
          </cell>
          <cell r="EL1030">
            <v>0</v>
          </cell>
          <cell r="EM1030">
            <v>0</v>
          </cell>
          <cell r="EN1030">
            <v>0</v>
          </cell>
          <cell r="EO1030">
            <v>0</v>
          </cell>
          <cell r="EP1030">
            <v>0</v>
          </cell>
          <cell r="EQ1030">
            <v>0</v>
          </cell>
          <cell r="ER1030">
            <v>0</v>
          </cell>
          <cell r="ES1030">
            <v>0</v>
          </cell>
          <cell r="ET1030">
            <v>0</v>
          </cell>
          <cell r="EU1030">
            <v>0</v>
          </cell>
          <cell r="EV1030">
            <v>0</v>
          </cell>
          <cell r="EW1030">
            <v>0</v>
          </cell>
          <cell r="EX1030">
            <v>0</v>
          </cell>
          <cell r="EY1030">
            <v>0</v>
          </cell>
          <cell r="EZ1030">
            <v>0</v>
          </cell>
          <cell r="FA1030">
            <v>0</v>
          </cell>
          <cell r="FB1030">
            <v>0</v>
          </cell>
          <cell r="FC1030">
            <v>0</v>
          </cell>
          <cell r="FD1030">
            <v>0</v>
          </cell>
          <cell r="FE1030">
            <v>0</v>
          </cell>
          <cell r="FF1030">
            <v>0</v>
          </cell>
          <cell r="FG1030">
            <v>0</v>
          </cell>
          <cell r="FH1030">
            <v>0</v>
          </cell>
          <cell r="FI1030">
            <v>0</v>
          </cell>
          <cell r="FJ1030">
            <v>0</v>
          </cell>
          <cell r="FK1030">
            <v>0</v>
          </cell>
          <cell r="FL1030">
            <v>0</v>
          </cell>
          <cell r="FM1030">
            <v>0</v>
          </cell>
          <cell r="FN1030">
            <v>0</v>
          </cell>
          <cell r="FO1030">
            <v>0</v>
          </cell>
          <cell r="FP1030">
            <v>0</v>
          </cell>
          <cell r="FQ1030">
            <v>0</v>
          </cell>
          <cell r="FR1030">
            <v>0</v>
          </cell>
          <cell r="FS1030">
            <v>0</v>
          </cell>
          <cell r="FT1030">
            <v>0</v>
          </cell>
          <cell r="FU1030">
            <v>0</v>
          </cell>
          <cell r="FV1030">
            <v>0</v>
          </cell>
          <cell r="FW1030">
            <v>0</v>
          </cell>
          <cell r="FX1030">
            <v>0</v>
          </cell>
          <cell r="FY1030">
            <v>0</v>
          </cell>
          <cell r="FZ1030">
            <v>0</v>
          </cell>
          <cell r="GA1030">
            <v>0</v>
          </cell>
          <cell r="GB1030">
            <v>0</v>
          </cell>
          <cell r="GC1030">
            <v>0</v>
          </cell>
          <cell r="GD1030">
            <v>0</v>
          </cell>
          <cell r="GE1030">
            <v>0</v>
          </cell>
          <cell r="GF1030">
            <v>0</v>
          </cell>
          <cell r="GG1030">
            <v>0</v>
          </cell>
          <cell r="GH1030">
            <v>0</v>
          </cell>
          <cell r="GI1030">
            <v>0</v>
          </cell>
          <cell r="GJ1030">
            <v>0</v>
          </cell>
          <cell r="GK1030">
            <v>0</v>
          </cell>
          <cell r="GL1030">
            <v>0</v>
          </cell>
          <cell r="GM1030">
            <v>0</v>
          </cell>
          <cell r="GN1030">
            <v>0</v>
          </cell>
          <cell r="GO1030">
            <v>0</v>
          </cell>
          <cell r="GP1030">
            <v>0</v>
          </cell>
          <cell r="GQ1030">
            <v>0</v>
          </cell>
          <cell r="GR1030">
            <v>0</v>
          </cell>
          <cell r="GS1030">
            <v>0</v>
          </cell>
          <cell r="GT1030">
            <v>0</v>
          </cell>
          <cell r="GU1030">
            <v>0</v>
          </cell>
          <cell r="GV1030">
            <v>0</v>
          </cell>
          <cell r="GW1030">
            <v>0</v>
          </cell>
          <cell r="GX1030">
            <v>0</v>
          </cell>
          <cell r="GY1030">
            <v>0</v>
          </cell>
          <cell r="GZ1030">
            <v>0</v>
          </cell>
          <cell r="HA1030">
            <v>0</v>
          </cell>
          <cell r="HB1030">
            <v>0</v>
          </cell>
          <cell r="HC1030">
            <v>0</v>
          </cell>
          <cell r="HD1030">
            <v>0</v>
          </cell>
          <cell r="HE1030">
            <v>0</v>
          </cell>
          <cell r="HF1030">
            <v>0</v>
          </cell>
          <cell r="HG1030">
            <v>0</v>
          </cell>
          <cell r="HH1030">
            <v>0</v>
          </cell>
          <cell r="HI1030">
            <v>0</v>
          </cell>
          <cell r="HJ1030">
            <v>0</v>
          </cell>
          <cell r="HK1030">
            <v>0</v>
          </cell>
          <cell r="HL1030">
            <v>0</v>
          </cell>
          <cell r="HM1030">
            <v>0</v>
          </cell>
          <cell r="HN1030">
            <v>0</v>
          </cell>
          <cell r="HO1030">
            <v>0</v>
          </cell>
          <cell r="HP1030">
            <v>0</v>
          </cell>
          <cell r="HQ1030">
            <v>0</v>
          </cell>
          <cell r="HR1030">
            <v>0</v>
          </cell>
          <cell r="HS1030">
            <v>0</v>
          </cell>
          <cell r="HT1030">
            <v>0</v>
          </cell>
          <cell r="HU1030">
            <v>0</v>
          </cell>
          <cell r="HV1030">
            <v>0</v>
          </cell>
          <cell r="HW1030">
            <v>0</v>
          </cell>
          <cell r="HX1030">
            <v>0</v>
          </cell>
          <cell r="HY1030">
            <v>0</v>
          </cell>
          <cell r="HZ1030">
            <v>0</v>
          </cell>
          <cell r="IA1030">
            <v>0</v>
          </cell>
          <cell r="IB1030">
            <v>0</v>
          </cell>
          <cell r="IC1030">
            <v>0</v>
          </cell>
          <cell r="ID1030">
            <v>0</v>
          </cell>
          <cell r="IE1030">
            <v>0</v>
          </cell>
          <cell r="IF1030">
            <v>0</v>
          </cell>
          <cell r="IG1030">
            <v>0</v>
          </cell>
          <cell r="IH1030">
            <v>0</v>
          </cell>
          <cell r="II1030">
            <v>0</v>
          </cell>
          <cell r="IJ1030">
            <v>0</v>
          </cell>
          <cell r="IK1030">
            <v>0</v>
          </cell>
          <cell r="IL1030">
            <v>0</v>
          </cell>
          <cell r="IM1030">
            <v>0</v>
          </cell>
          <cell r="IN1030">
            <v>0</v>
          </cell>
          <cell r="IO1030">
            <v>0</v>
          </cell>
          <cell r="IP1030">
            <v>0</v>
          </cell>
          <cell r="IQ1030">
            <v>0</v>
          </cell>
          <cell r="IR1030">
            <v>0</v>
          </cell>
          <cell r="IS1030">
            <v>0</v>
          </cell>
          <cell r="IT1030">
            <v>0</v>
          </cell>
          <cell r="IU1030">
            <v>0</v>
          </cell>
          <cell r="IV1030">
            <v>0</v>
          </cell>
          <cell r="IW1030">
            <v>0</v>
          </cell>
          <cell r="IX1030">
            <v>0</v>
          </cell>
          <cell r="IY1030">
            <v>0</v>
          </cell>
          <cell r="IZ1030">
            <v>0</v>
          </cell>
          <cell r="JA1030">
            <v>0</v>
          </cell>
          <cell r="JB1030">
            <v>0</v>
          </cell>
          <cell r="JC1030">
            <v>0</v>
          </cell>
          <cell r="JD1030">
            <v>0</v>
          </cell>
          <cell r="JE1030">
            <v>0</v>
          </cell>
          <cell r="JF1030">
            <v>0</v>
          </cell>
          <cell r="JG1030">
            <v>0</v>
          </cell>
          <cell r="JH1030">
            <v>0</v>
          </cell>
          <cell r="JI1030">
            <v>0</v>
          </cell>
          <cell r="JJ1030">
            <v>0</v>
          </cell>
          <cell r="JK1030">
            <v>0</v>
          </cell>
          <cell r="JL1030">
            <v>0</v>
          </cell>
          <cell r="JM1030">
            <v>0</v>
          </cell>
          <cell r="JN1030">
            <v>0</v>
          </cell>
          <cell r="JO1030">
            <v>0</v>
          </cell>
          <cell r="JP1030">
            <v>0</v>
          </cell>
          <cell r="JQ1030">
            <v>0</v>
          </cell>
        </row>
        <row r="1031">
          <cell r="D1031" t="str">
            <v>PV_.QF.SOR._.___.OR6_Lakeview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C1031">
            <v>0</v>
          </cell>
          <cell r="DD1031">
            <v>0</v>
          </cell>
          <cell r="DE1031">
            <v>0</v>
          </cell>
          <cell r="DF1031">
            <v>0</v>
          </cell>
          <cell r="DG1031">
            <v>0</v>
          </cell>
          <cell r="DH1031">
            <v>0</v>
          </cell>
          <cell r="DI1031">
            <v>0</v>
          </cell>
          <cell r="DJ1031">
            <v>0</v>
          </cell>
          <cell r="DK1031">
            <v>0</v>
          </cell>
          <cell r="DL1031">
            <v>0</v>
          </cell>
          <cell r="DM1031">
            <v>0</v>
          </cell>
          <cell r="DN1031">
            <v>0</v>
          </cell>
          <cell r="DO1031">
            <v>0</v>
          </cell>
          <cell r="DP1031">
            <v>0</v>
          </cell>
          <cell r="DQ1031">
            <v>0</v>
          </cell>
          <cell r="DR1031">
            <v>0</v>
          </cell>
          <cell r="DS1031">
            <v>0</v>
          </cell>
          <cell r="DT1031">
            <v>0</v>
          </cell>
          <cell r="DU1031">
            <v>0</v>
          </cell>
          <cell r="DV1031">
            <v>0</v>
          </cell>
          <cell r="DW1031">
            <v>0</v>
          </cell>
          <cell r="DX1031">
            <v>0</v>
          </cell>
          <cell r="DY1031">
            <v>0</v>
          </cell>
          <cell r="DZ1031">
            <v>0</v>
          </cell>
          <cell r="EA1031">
            <v>0</v>
          </cell>
          <cell r="EB1031">
            <v>0</v>
          </cell>
          <cell r="EC1031">
            <v>0</v>
          </cell>
          <cell r="ED1031">
            <v>0</v>
          </cell>
          <cell r="EE1031">
            <v>0</v>
          </cell>
          <cell r="EF1031">
            <v>0</v>
          </cell>
          <cell r="EG1031">
            <v>0</v>
          </cell>
          <cell r="EH1031">
            <v>0</v>
          </cell>
          <cell r="EI1031">
            <v>0</v>
          </cell>
          <cell r="EJ1031">
            <v>0</v>
          </cell>
          <cell r="EK1031">
            <v>0</v>
          </cell>
          <cell r="EL1031">
            <v>0</v>
          </cell>
          <cell r="EM1031">
            <v>0</v>
          </cell>
          <cell r="EN1031">
            <v>0</v>
          </cell>
          <cell r="EO1031">
            <v>0</v>
          </cell>
          <cell r="EP1031">
            <v>0</v>
          </cell>
          <cell r="EQ1031">
            <v>0</v>
          </cell>
          <cell r="ER1031">
            <v>0</v>
          </cell>
          <cell r="ES1031">
            <v>0</v>
          </cell>
          <cell r="ET1031">
            <v>0</v>
          </cell>
          <cell r="EU1031">
            <v>0</v>
          </cell>
          <cell r="EV1031">
            <v>0</v>
          </cell>
          <cell r="EW1031">
            <v>0</v>
          </cell>
          <cell r="EX1031">
            <v>0</v>
          </cell>
          <cell r="EY1031">
            <v>0</v>
          </cell>
          <cell r="EZ1031">
            <v>0</v>
          </cell>
          <cell r="FA1031">
            <v>0</v>
          </cell>
          <cell r="FB1031">
            <v>0</v>
          </cell>
          <cell r="FC1031">
            <v>0</v>
          </cell>
          <cell r="FD1031">
            <v>0</v>
          </cell>
          <cell r="FE1031">
            <v>0</v>
          </cell>
          <cell r="FF1031">
            <v>0</v>
          </cell>
          <cell r="FG1031">
            <v>0</v>
          </cell>
          <cell r="FH1031">
            <v>0</v>
          </cell>
          <cell r="FI1031">
            <v>0</v>
          </cell>
          <cell r="FJ1031">
            <v>0</v>
          </cell>
          <cell r="FK1031">
            <v>0</v>
          </cell>
          <cell r="FL1031">
            <v>0</v>
          </cell>
          <cell r="FM1031">
            <v>0</v>
          </cell>
          <cell r="FN1031">
            <v>0</v>
          </cell>
          <cell r="FO1031">
            <v>0</v>
          </cell>
          <cell r="FP1031">
            <v>0</v>
          </cell>
          <cell r="FQ1031">
            <v>0</v>
          </cell>
          <cell r="FR1031">
            <v>0</v>
          </cell>
          <cell r="FS1031">
            <v>0</v>
          </cell>
          <cell r="FT1031">
            <v>0</v>
          </cell>
          <cell r="FU1031">
            <v>0</v>
          </cell>
          <cell r="FV1031">
            <v>0</v>
          </cell>
          <cell r="FW1031">
            <v>0</v>
          </cell>
          <cell r="FX1031">
            <v>0</v>
          </cell>
          <cell r="FY1031">
            <v>0</v>
          </cell>
          <cell r="FZ1031">
            <v>0</v>
          </cell>
          <cell r="GA1031">
            <v>0</v>
          </cell>
          <cell r="GB1031">
            <v>0</v>
          </cell>
          <cell r="GC1031">
            <v>0</v>
          </cell>
          <cell r="GD1031">
            <v>0</v>
          </cell>
          <cell r="GE1031">
            <v>0</v>
          </cell>
          <cell r="GF1031">
            <v>0</v>
          </cell>
          <cell r="GG1031">
            <v>0</v>
          </cell>
          <cell r="GH1031">
            <v>0</v>
          </cell>
          <cell r="GI1031">
            <v>0</v>
          </cell>
          <cell r="GJ1031">
            <v>0</v>
          </cell>
          <cell r="GK1031">
            <v>0</v>
          </cell>
          <cell r="GL1031">
            <v>0</v>
          </cell>
          <cell r="GM1031">
            <v>0</v>
          </cell>
          <cell r="GN1031">
            <v>0</v>
          </cell>
          <cell r="GO1031">
            <v>0</v>
          </cell>
          <cell r="GP1031">
            <v>0</v>
          </cell>
          <cell r="GQ1031">
            <v>0</v>
          </cell>
          <cell r="GR1031">
            <v>0</v>
          </cell>
          <cell r="GS1031">
            <v>0</v>
          </cell>
          <cell r="GT1031">
            <v>0</v>
          </cell>
          <cell r="GU1031">
            <v>0</v>
          </cell>
          <cell r="GV1031">
            <v>0</v>
          </cell>
          <cell r="GW1031">
            <v>0</v>
          </cell>
          <cell r="GX1031">
            <v>0</v>
          </cell>
          <cell r="GY1031">
            <v>0</v>
          </cell>
          <cell r="GZ1031">
            <v>0</v>
          </cell>
          <cell r="HA1031">
            <v>0</v>
          </cell>
          <cell r="HB1031">
            <v>0</v>
          </cell>
          <cell r="HC1031">
            <v>0</v>
          </cell>
          <cell r="HD1031">
            <v>0</v>
          </cell>
          <cell r="HE1031">
            <v>0</v>
          </cell>
          <cell r="HF1031">
            <v>0</v>
          </cell>
          <cell r="HG1031">
            <v>0</v>
          </cell>
          <cell r="HH1031">
            <v>0</v>
          </cell>
          <cell r="HI1031">
            <v>0</v>
          </cell>
          <cell r="HJ1031">
            <v>0</v>
          </cell>
          <cell r="HK1031">
            <v>0</v>
          </cell>
          <cell r="HL1031">
            <v>0</v>
          </cell>
          <cell r="HM1031">
            <v>0</v>
          </cell>
          <cell r="HN1031">
            <v>0</v>
          </cell>
          <cell r="HO1031">
            <v>0</v>
          </cell>
          <cell r="HP1031">
            <v>0</v>
          </cell>
          <cell r="HQ1031">
            <v>0</v>
          </cell>
          <cell r="HR1031">
            <v>0</v>
          </cell>
          <cell r="HS1031">
            <v>0</v>
          </cell>
          <cell r="HT1031">
            <v>0</v>
          </cell>
          <cell r="HU1031">
            <v>0</v>
          </cell>
          <cell r="HV1031">
            <v>0</v>
          </cell>
          <cell r="HW1031">
            <v>0</v>
          </cell>
          <cell r="HX1031">
            <v>0</v>
          </cell>
          <cell r="HY1031">
            <v>0</v>
          </cell>
          <cell r="HZ1031">
            <v>0</v>
          </cell>
          <cell r="IA1031">
            <v>0</v>
          </cell>
          <cell r="IB1031">
            <v>0</v>
          </cell>
          <cell r="IC1031">
            <v>0</v>
          </cell>
          <cell r="ID1031">
            <v>0</v>
          </cell>
          <cell r="IE1031">
            <v>0</v>
          </cell>
          <cell r="IF1031">
            <v>0</v>
          </cell>
          <cell r="IG1031">
            <v>0</v>
          </cell>
          <cell r="IH1031">
            <v>0</v>
          </cell>
          <cell r="II1031">
            <v>0</v>
          </cell>
          <cell r="IJ1031">
            <v>0</v>
          </cell>
          <cell r="IK1031">
            <v>0</v>
          </cell>
          <cell r="IL1031">
            <v>0</v>
          </cell>
          <cell r="IM1031">
            <v>0</v>
          </cell>
          <cell r="IN1031">
            <v>0</v>
          </cell>
          <cell r="IO1031">
            <v>0</v>
          </cell>
          <cell r="IP1031">
            <v>0</v>
          </cell>
          <cell r="IQ1031">
            <v>0</v>
          </cell>
          <cell r="IR1031">
            <v>0</v>
          </cell>
          <cell r="IS1031">
            <v>0</v>
          </cell>
          <cell r="IT1031">
            <v>0</v>
          </cell>
          <cell r="IU1031">
            <v>0</v>
          </cell>
          <cell r="IV1031">
            <v>0</v>
          </cell>
          <cell r="IW1031">
            <v>0</v>
          </cell>
          <cell r="IX1031">
            <v>0</v>
          </cell>
          <cell r="IY1031">
            <v>0</v>
          </cell>
          <cell r="IZ1031">
            <v>0</v>
          </cell>
          <cell r="JA1031">
            <v>0</v>
          </cell>
          <cell r="JB1031">
            <v>0</v>
          </cell>
          <cell r="JC1031">
            <v>0</v>
          </cell>
          <cell r="JD1031">
            <v>0</v>
          </cell>
          <cell r="JE1031">
            <v>0</v>
          </cell>
          <cell r="JF1031">
            <v>0</v>
          </cell>
          <cell r="JG1031">
            <v>0</v>
          </cell>
          <cell r="JH1031">
            <v>0</v>
          </cell>
          <cell r="JI1031">
            <v>0</v>
          </cell>
          <cell r="JJ1031">
            <v>0</v>
          </cell>
          <cell r="JK1031">
            <v>0</v>
          </cell>
          <cell r="JL1031">
            <v>0</v>
          </cell>
          <cell r="JM1031">
            <v>0</v>
          </cell>
          <cell r="JN1031">
            <v>0</v>
          </cell>
          <cell r="JO1031">
            <v>0</v>
          </cell>
          <cell r="JP1031">
            <v>0</v>
          </cell>
          <cell r="JQ1031">
            <v>0</v>
          </cell>
        </row>
        <row r="1032">
          <cell r="D1032" t="str">
            <v>PV_.QF.SOR._.___.OR8_Dairy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U1032">
            <v>0</v>
          </cell>
          <cell r="BV1032">
            <v>0</v>
          </cell>
          <cell r="BW1032">
            <v>0</v>
          </cell>
          <cell r="BX1032">
            <v>0</v>
          </cell>
          <cell r="BY1032">
            <v>0</v>
          </cell>
          <cell r="BZ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0</v>
          </cell>
          <cell r="CE1032">
            <v>0</v>
          </cell>
          <cell r="CF1032">
            <v>0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0</v>
          </cell>
          <cell r="CZ1032">
            <v>0</v>
          </cell>
          <cell r="DA1032">
            <v>0</v>
          </cell>
          <cell r="DB1032">
            <v>0</v>
          </cell>
          <cell r="DC1032">
            <v>0</v>
          </cell>
          <cell r="DD1032">
            <v>0</v>
          </cell>
          <cell r="DE1032">
            <v>0</v>
          </cell>
          <cell r="DF1032">
            <v>0</v>
          </cell>
          <cell r="DG1032">
            <v>0</v>
          </cell>
          <cell r="DH1032">
            <v>0</v>
          </cell>
          <cell r="DI1032">
            <v>0</v>
          </cell>
          <cell r="DJ1032">
            <v>0</v>
          </cell>
          <cell r="DK1032">
            <v>0</v>
          </cell>
          <cell r="DL1032">
            <v>0</v>
          </cell>
          <cell r="DM1032">
            <v>0</v>
          </cell>
          <cell r="DN1032">
            <v>0</v>
          </cell>
          <cell r="DO1032">
            <v>0</v>
          </cell>
          <cell r="DP1032">
            <v>0</v>
          </cell>
          <cell r="DQ1032">
            <v>0</v>
          </cell>
          <cell r="DR1032">
            <v>0</v>
          </cell>
          <cell r="DS1032">
            <v>0</v>
          </cell>
          <cell r="DT1032">
            <v>0</v>
          </cell>
          <cell r="DU1032">
            <v>0</v>
          </cell>
          <cell r="DV1032">
            <v>0</v>
          </cell>
          <cell r="DW1032">
            <v>0</v>
          </cell>
          <cell r="DX1032">
            <v>0</v>
          </cell>
          <cell r="DY1032">
            <v>0</v>
          </cell>
          <cell r="DZ1032">
            <v>0</v>
          </cell>
          <cell r="EA1032">
            <v>0</v>
          </cell>
          <cell r="EB1032">
            <v>0</v>
          </cell>
          <cell r="EC1032">
            <v>0</v>
          </cell>
          <cell r="ED1032">
            <v>0</v>
          </cell>
          <cell r="EE1032">
            <v>0</v>
          </cell>
          <cell r="EF1032">
            <v>0</v>
          </cell>
          <cell r="EG1032">
            <v>0</v>
          </cell>
          <cell r="EH1032">
            <v>0</v>
          </cell>
          <cell r="EI1032">
            <v>0</v>
          </cell>
          <cell r="EJ1032">
            <v>0</v>
          </cell>
          <cell r="EK1032">
            <v>0</v>
          </cell>
          <cell r="EL1032">
            <v>0</v>
          </cell>
          <cell r="EM1032">
            <v>0</v>
          </cell>
          <cell r="EN1032">
            <v>0</v>
          </cell>
          <cell r="EO1032">
            <v>0</v>
          </cell>
          <cell r="EP1032">
            <v>0</v>
          </cell>
          <cell r="EQ1032">
            <v>0</v>
          </cell>
          <cell r="ER1032">
            <v>0</v>
          </cell>
          <cell r="ES1032">
            <v>0</v>
          </cell>
          <cell r="ET1032">
            <v>0</v>
          </cell>
          <cell r="EU1032">
            <v>0</v>
          </cell>
          <cell r="EV1032">
            <v>0</v>
          </cell>
          <cell r="EW1032">
            <v>0</v>
          </cell>
          <cell r="EX1032">
            <v>0</v>
          </cell>
          <cell r="EY1032">
            <v>0</v>
          </cell>
          <cell r="EZ1032">
            <v>0</v>
          </cell>
          <cell r="FA1032">
            <v>0</v>
          </cell>
          <cell r="FB1032">
            <v>0</v>
          </cell>
          <cell r="FC1032">
            <v>0</v>
          </cell>
          <cell r="FD1032">
            <v>0</v>
          </cell>
          <cell r="FE1032">
            <v>0</v>
          </cell>
          <cell r="FF1032">
            <v>0</v>
          </cell>
          <cell r="FG1032">
            <v>0</v>
          </cell>
          <cell r="FH1032">
            <v>0</v>
          </cell>
          <cell r="FI1032">
            <v>0</v>
          </cell>
          <cell r="FJ1032">
            <v>0</v>
          </cell>
          <cell r="FK1032">
            <v>0</v>
          </cell>
          <cell r="FL1032">
            <v>0</v>
          </cell>
          <cell r="FM1032">
            <v>0</v>
          </cell>
          <cell r="FN1032">
            <v>0</v>
          </cell>
          <cell r="FO1032">
            <v>0</v>
          </cell>
          <cell r="FP1032">
            <v>0</v>
          </cell>
          <cell r="FQ1032">
            <v>0</v>
          </cell>
          <cell r="FR1032">
            <v>0</v>
          </cell>
          <cell r="FS1032">
            <v>0</v>
          </cell>
          <cell r="FT1032">
            <v>0</v>
          </cell>
          <cell r="FU1032">
            <v>0</v>
          </cell>
          <cell r="FV1032">
            <v>0</v>
          </cell>
          <cell r="FW1032">
            <v>0</v>
          </cell>
          <cell r="FX1032">
            <v>0</v>
          </cell>
          <cell r="FY1032">
            <v>0</v>
          </cell>
          <cell r="FZ1032">
            <v>0</v>
          </cell>
          <cell r="GA1032">
            <v>0</v>
          </cell>
          <cell r="GB1032">
            <v>0</v>
          </cell>
          <cell r="GC1032">
            <v>0</v>
          </cell>
          <cell r="GD1032">
            <v>0</v>
          </cell>
          <cell r="GE1032">
            <v>0</v>
          </cell>
          <cell r="GF1032">
            <v>0</v>
          </cell>
          <cell r="GG1032">
            <v>0</v>
          </cell>
          <cell r="GH1032">
            <v>0</v>
          </cell>
          <cell r="GI1032">
            <v>0</v>
          </cell>
          <cell r="GJ1032">
            <v>0</v>
          </cell>
          <cell r="GK1032">
            <v>0</v>
          </cell>
          <cell r="GL1032">
            <v>0</v>
          </cell>
          <cell r="GM1032">
            <v>0</v>
          </cell>
          <cell r="GN1032">
            <v>0</v>
          </cell>
          <cell r="GO1032">
            <v>0</v>
          </cell>
          <cell r="GP1032">
            <v>0</v>
          </cell>
          <cell r="GQ1032">
            <v>0</v>
          </cell>
          <cell r="GR1032">
            <v>0</v>
          </cell>
          <cell r="GS1032">
            <v>0</v>
          </cell>
          <cell r="GT1032">
            <v>0</v>
          </cell>
          <cell r="GU1032">
            <v>0</v>
          </cell>
          <cell r="GV1032">
            <v>0</v>
          </cell>
          <cell r="GW1032">
            <v>0</v>
          </cell>
          <cell r="GX1032">
            <v>0</v>
          </cell>
          <cell r="GY1032">
            <v>0</v>
          </cell>
          <cell r="GZ1032">
            <v>0</v>
          </cell>
          <cell r="HA1032">
            <v>0</v>
          </cell>
          <cell r="HB1032">
            <v>0</v>
          </cell>
          <cell r="HC1032">
            <v>0</v>
          </cell>
          <cell r="HD1032">
            <v>0</v>
          </cell>
          <cell r="HE1032">
            <v>0</v>
          </cell>
          <cell r="HF1032">
            <v>0</v>
          </cell>
          <cell r="HG1032">
            <v>0</v>
          </cell>
          <cell r="HH1032">
            <v>0</v>
          </cell>
          <cell r="HI1032">
            <v>0</v>
          </cell>
          <cell r="HJ1032">
            <v>0</v>
          </cell>
          <cell r="HK1032">
            <v>0</v>
          </cell>
          <cell r="HL1032">
            <v>0</v>
          </cell>
          <cell r="HM1032">
            <v>0</v>
          </cell>
          <cell r="HN1032">
            <v>0</v>
          </cell>
          <cell r="HO1032">
            <v>0</v>
          </cell>
          <cell r="HP1032">
            <v>0</v>
          </cell>
          <cell r="HQ1032">
            <v>0</v>
          </cell>
          <cell r="HR1032">
            <v>0</v>
          </cell>
          <cell r="HS1032">
            <v>0</v>
          </cell>
          <cell r="HT1032">
            <v>0</v>
          </cell>
          <cell r="HU1032">
            <v>0</v>
          </cell>
          <cell r="HV1032">
            <v>0</v>
          </cell>
          <cell r="HW1032">
            <v>0</v>
          </cell>
          <cell r="HX1032">
            <v>0</v>
          </cell>
          <cell r="HY1032">
            <v>0</v>
          </cell>
          <cell r="HZ1032">
            <v>0</v>
          </cell>
          <cell r="IA1032">
            <v>0</v>
          </cell>
          <cell r="IB1032">
            <v>0</v>
          </cell>
          <cell r="IC1032">
            <v>0</v>
          </cell>
          <cell r="ID1032">
            <v>0</v>
          </cell>
          <cell r="IE1032">
            <v>0</v>
          </cell>
          <cell r="IF1032">
            <v>0</v>
          </cell>
          <cell r="IG1032">
            <v>0</v>
          </cell>
          <cell r="IH1032">
            <v>0</v>
          </cell>
          <cell r="II1032">
            <v>0</v>
          </cell>
          <cell r="IJ1032">
            <v>0</v>
          </cell>
          <cell r="IK1032">
            <v>0</v>
          </cell>
          <cell r="IL1032">
            <v>0</v>
          </cell>
          <cell r="IM1032">
            <v>0</v>
          </cell>
          <cell r="IN1032">
            <v>0</v>
          </cell>
          <cell r="IO1032">
            <v>0</v>
          </cell>
          <cell r="IP1032">
            <v>0</v>
          </cell>
          <cell r="IQ1032">
            <v>0</v>
          </cell>
          <cell r="IR1032">
            <v>0</v>
          </cell>
          <cell r="IS1032">
            <v>0</v>
          </cell>
          <cell r="IT1032">
            <v>0</v>
          </cell>
          <cell r="IU1032">
            <v>0</v>
          </cell>
          <cell r="IV1032">
            <v>0</v>
          </cell>
          <cell r="IW1032">
            <v>0</v>
          </cell>
          <cell r="IX1032">
            <v>0</v>
          </cell>
          <cell r="IY1032">
            <v>0</v>
          </cell>
          <cell r="IZ1032">
            <v>0</v>
          </cell>
          <cell r="JA1032">
            <v>0</v>
          </cell>
          <cell r="JB1032">
            <v>0</v>
          </cell>
          <cell r="JC1032">
            <v>0</v>
          </cell>
          <cell r="JD1032">
            <v>0</v>
          </cell>
          <cell r="JE1032">
            <v>0</v>
          </cell>
          <cell r="JF1032">
            <v>0</v>
          </cell>
          <cell r="JG1032">
            <v>0</v>
          </cell>
          <cell r="JH1032">
            <v>0</v>
          </cell>
          <cell r="JI1032">
            <v>0</v>
          </cell>
          <cell r="JJ1032">
            <v>0</v>
          </cell>
          <cell r="JK1032">
            <v>0</v>
          </cell>
          <cell r="JL1032">
            <v>0</v>
          </cell>
          <cell r="JM1032">
            <v>0</v>
          </cell>
          <cell r="JN1032">
            <v>0</v>
          </cell>
          <cell r="JO1032">
            <v>0</v>
          </cell>
          <cell r="JP1032">
            <v>0</v>
          </cell>
          <cell r="JQ1032">
            <v>0</v>
          </cell>
        </row>
        <row r="1033">
          <cell r="D1033" t="str">
            <v>PV_.QF.SOR._.___.OSLHCollier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  <cell r="DD1033">
            <v>0</v>
          </cell>
          <cell r="DE1033">
            <v>0</v>
          </cell>
          <cell r="DF1033">
            <v>0</v>
          </cell>
          <cell r="DG1033">
            <v>0</v>
          </cell>
          <cell r="DH1033">
            <v>0</v>
          </cell>
          <cell r="DI1033">
            <v>0</v>
          </cell>
          <cell r="DJ1033">
            <v>0</v>
          </cell>
          <cell r="DK1033">
            <v>0</v>
          </cell>
          <cell r="DL1033">
            <v>0</v>
          </cell>
          <cell r="DM1033">
            <v>0</v>
          </cell>
          <cell r="DN1033">
            <v>0</v>
          </cell>
          <cell r="DO1033">
            <v>0</v>
          </cell>
          <cell r="DP1033">
            <v>0</v>
          </cell>
          <cell r="DQ1033">
            <v>0</v>
          </cell>
          <cell r="DR1033">
            <v>0</v>
          </cell>
          <cell r="DS1033">
            <v>0</v>
          </cell>
          <cell r="DT1033">
            <v>0</v>
          </cell>
          <cell r="DU1033">
            <v>0</v>
          </cell>
          <cell r="DV1033">
            <v>0</v>
          </cell>
          <cell r="DW1033">
            <v>0</v>
          </cell>
          <cell r="DX1033">
            <v>0</v>
          </cell>
          <cell r="DY1033">
            <v>0</v>
          </cell>
          <cell r="DZ1033">
            <v>0</v>
          </cell>
          <cell r="EA1033">
            <v>0</v>
          </cell>
          <cell r="EB1033">
            <v>0</v>
          </cell>
          <cell r="EC1033">
            <v>0</v>
          </cell>
          <cell r="ED1033">
            <v>0</v>
          </cell>
          <cell r="EE1033">
            <v>0</v>
          </cell>
          <cell r="EF1033">
            <v>0</v>
          </cell>
          <cell r="EG1033">
            <v>0</v>
          </cell>
          <cell r="EH1033">
            <v>0</v>
          </cell>
          <cell r="EI1033">
            <v>0</v>
          </cell>
          <cell r="EJ1033">
            <v>0</v>
          </cell>
          <cell r="EK1033">
            <v>0</v>
          </cell>
          <cell r="EL1033">
            <v>0</v>
          </cell>
          <cell r="EM1033">
            <v>0</v>
          </cell>
          <cell r="EN1033">
            <v>0</v>
          </cell>
          <cell r="EO1033">
            <v>0</v>
          </cell>
          <cell r="EP1033">
            <v>0</v>
          </cell>
          <cell r="EQ1033">
            <v>0</v>
          </cell>
          <cell r="ER1033">
            <v>0</v>
          </cell>
          <cell r="ES1033">
            <v>0</v>
          </cell>
          <cell r="ET1033">
            <v>0</v>
          </cell>
          <cell r="EU1033">
            <v>0</v>
          </cell>
          <cell r="EV1033">
            <v>0</v>
          </cell>
          <cell r="EW1033">
            <v>0</v>
          </cell>
          <cell r="EX1033">
            <v>0</v>
          </cell>
          <cell r="EY1033">
            <v>0</v>
          </cell>
          <cell r="EZ1033">
            <v>0</v>
          </cell>
          <cell r="FA1033">
            <v>0</v>
          </cell>
          <cell r="FB1033">
            <v>0</v>
          </cell>
          <cell r="FC1033">
            <v>0</v>
          </cell>
          <cell r="FD1033">
            <v>0</v>
          </cell>
          <cell r="FE1033">
            <v>0</v>
          </cell>
          <cell r="FF1033">
            <v>0</v>
          </cell>
          <cell r="FG1033">
            <v>0</v>
          </cell>
          <cell r="FH1033">
            <v>0</v>
          </cell>
          <cell r="FI1033">
            <v>0</v>
          </cell>
          <cell r="FJ1033">
            <v>0</v>
          </cell>
          <cell r="FK1033">
            <v>0</v>
          </cell>
          <cell r="FL1033">
            <v>0</v>
          </cell>
          <cell r="FM1033">
            <v>0</v>
          </cell>
          <cell r="FN1033">
            <v>0</v>
          </cell>
          <cell r="FO1033">
            <v>0</v>
          </cell>
          <cell r="FP1033">
            <v>0</v>
          </cell>
          <cell r="FQ1033">
            <v>0</v>
          </cell>
          <cell r="FR1033">
            <v>0</v>
          </cell>
          <cell r="FS1033">
            <v>0</v>
          </cell>
          <cell r="FT1033">
            <v>0</v>
          </cell>
          <cell r="FU1033">
            <v>0</v>
          </cell>
          <cell r="FV1033">
            <v>0</v>
          </cell>
          <cell r="FW1033">
            <v>0</v>
          </cell>
          <cell r="FX1033">
            <v>0</v>
          </cell>
          <cell r="FY1033">
            <v>0</v>
          </cell>
          <cell r="FZ1033">
            <v>0</v>
          </cell>
          <cell r="GA1033">
            <v>0</v>
          </cell>
          <cell r="GB1033">
            <v>0</v>
          </cell>
          <cell r="GC1033">
            <v>0</v>
          </cell>
          <cell r="GD1033">
            <v>0</v>
          </cell>
          <cell r="GE1033">
            <v>0</v>
          </cell>
          <cell r="GF1033">
            <v>0</v>
          </cell>
          <cell r="GG1033">
            <v>0</v>
          </cell>
          <cell r="GH1033">
            <v>0</v>
          </cell>
          <cell r="GI1033">
            <v>0</v>
          </cell>
          <cell r="GJ1033">
            <v>0</v>
          </cell>
          <cell r="GK1033">
            <v>0</v>
          </cell>
          <cell r="GL1033">
            <v>0</v>
          </cell>
          <cell r="GM1033">
            <v>0</v>
          </cell>
          <cell r="GN1033">
            <v>0</v>
          </cell>
          <cell r="GO1033">
            <v>0</v>
          </cell>
          <cell r="GP1033">
            <v>0</v>
          </cell>
          <cell r="GQ1033">
            <v>0</v>
          </cell>
          <cell r="GR1033">
            <v>0</v>
          </cell>
          <cell r="GS1033">
            <v>0</v>
          </cell>
          <cell r="GT1033">
            <v>0</v>
          </cell>
          <cell r="GU1033">
            <v>0</v>
          </cell>
          <cell r="GV1033">
            <v>0</v>
          </cell>
          <cell r="GW1033">
            <v>0</v>
          </cell>
          <cell r="GX1033">
            <v>0</v>
          </cell>
          <cell r="GY1033">
            <v>0</v>
          </cell>
          <cell r="GZ1033">
            <v>0</v>
          </cell>
          <cell r="HA1033">
            <v>0</v>
          </cell>
          <cell r="HB1033">
            <v>0</v>
          </cell>
          <cell r="HC1033">
            <v>0</v>
          </cell>
          <cell r="HD1033">
            <v>0</v>
          </cell>
          <cell r="HE1033">
            <v>0</v>
          </cell>
          <cell r="HF1033">
            <v>0</v>
          </cell>
          <cell r="HG1033">
            <v>0</v>
          </cell>
          <cell r="HH1033">
            <v>0</v>
          </cell>
          <cell r="HI1033">
            <v>0</v>
          </cell>
          <cell r="HJ1033">
            <v>0</v>
          </cell>
          <cell r="HK1033">
            <v>0</v>
          </cell>
          <cell r="HL1033">
            <v>0</v>
          </cell>
          <cell r="HM1033">
            <v>0</v>
          </cell>
          <cell r="HN1033">
            <v>0</v>
          </cell>
          <cell r="HO1033">
            <v>0</v>
          </cell>
          <cell r="HP1033">
            <v>0</v>
          </cell>
          <cell r="HQ1033">
            <v>0</v>
          </cell>
          <cell r="HR1033">
            <v>0</v>
          </cell>
          <cell r="HS1033">
            <v>0</v>
          </cell>
          <cell r="HT1033">
            <v>0</v>
          </cell>
          <cell r="HU1033">
            <v>0</v>
          </cell>
          <cell r="HV1033">
            <v>0</v>
          </cell>
          <cell r="HW1033">
            <v>0</v>
          </cell>
          <cell r="HX1033">
            <v>0</v>
          </cell>
          <cell r="HY1033">
            <v>0</v>
          </cell>
          <cell r="HZ1033">
            <v>0</v>
          </cell>
          <cell r="IA1033">
            <v>0</v>
          </cell>
          <cell r="IB1033">
            <v>0</v>
          </cell>
          <cell r="IC1033">
            <v>0</v>
          </cell>
          <cell r="ID1033">
            <v>0</v>
          </cell>
          <cell r="IE1033">
            <v>0</v>
          </cell>
          <cell r="IF1033">
            <v>0</v>
          </cell>
          <cell r="IG1033">
            <v>0</v>
          </cell>
          <cell r="IH1033">
            <v>0</v>
          </cell>
          <cell r="II1033">
            <v>0</v>
          </cell>
          <cell r="IJ1033">
            <v>0</v>
          </cell>
          <cell r="IK1033">
            <v>0</v>
          </cell>
          <cell r="IL1033">
            <v>0</v>
          </cell>
          <cell r="IM1033">
            <v>0</v>
          </cell>
          <cell r="IN1033">
            <v>0</v>
          </cell>
          <cell r="IO1033">
            <v>0</v>
          </cell>
          <cell r="IP1033">
            <v>0</v>
          </cell>
          <cell r="IQ1033">
            <v>0</v>
          </cell>
          <cell r="IR1033">
            <v>0</v>
          </cell>
          <cell r="IS1033">
            <v>0</v>
          </cell>
          <cell r="IT1033">
            <v>0</v>
          </cell>
          <cell r="IU1033">
            <v>0</v>
          </cell>
          <cell r="IV1033">
            <v>0</v>
          </cell>
          <cell r="IW1033">
            <v>0</v>
          </cell>
          <cell r="IX1033">
            <v>0</v>
          </cell>
          <cell r="IY1033">
            <v>0</v>
          </cell>
          <cell r="IZ1033">
            <v>0</v>
          </cell>
          <cell r="JA1033">
            <v>0</v>
          </cell>
          <cell r="JB1033">
            <v>0</v>
          </cell>
          <cell r="JC1033">
            <v>0</v>
          </cell>
          <cell r="JD1033">
            <v>0</v>
          </cell>
          <cell r="JE1033">
            <v>0</v>
          </cell>
          <cell r="JF1033">
            <v>0</v>
          </cell>
          <cell r="JG1033">
            <v>0</v>
          </cell>
          <cell r="JH1033">
            <v>0</v>
          </cell>
          <cell r="JI1033">
            <v>0</v>
          </cell>
          <cell r="JJ1033">
            <v>0</v>
          </cell>
          <cell r="JK1033">
            <v>0</v>
          </cell>
          <cell r="JL1033">
            <v>0</v>
          </cell>
          <cell r="JM1033">
            <v>0</v>
          </cell>
          <cell r="JN1033">
            <v>0</v>
          </cell>
          <cell r="JO1033">
            <v>0</v>
          </cell>
          <cell r="JP1033">
            <v>0</v>
          </cell>
          <cell r="JQ1033">
            <v>0</v>
          </cell>
        </row>
        <row r="1034">
          <cell r="D1034" t="str">
            <v>PV_.QF.SOR._.___.Skysol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U1034">
            <v>0</v>
          </cell>
          <cell r="BV1034">
            <v>0</v>
          </cell>
          <cell r="BW1034">
            <v>0</v>
          </cell>
          <cell r="BX1034">
            <v>0</v>
          </cell>
          <cell r="BY1034">
            <v>0</v>
          </cell>
          <cell r="BZ1034">
            <v>0</v>
          </cell>
          <cell r="CA1034">
            <v>0</v>
          </cell>
          <cell r="CB1034">
            <v>0</v>
          </cell>
          <cell r="CC1034">
            <v>0</v>
          </cell>
          <cell r="CD1034">
            <v>0</v>
          </cell>
          <cell r="CE1034">
            <v>0</v>
          </cell>
          <cell r="CF1034">
            <v>0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0</v>
          </cell>
          <cell r="CZ1034">
            <v>0</v>
          </cell>
          <cell r="DA1034">
            <v>0</v>
          </cell>
          <cell r="DB1034">
            <v>0</v>
          </cell>
          <cell r="DC1034">
            <v>0</v>
          </cell>
          <cell r="DD1034">
            <v>0</v>
          </cell>
          <cell r="DE1034">
            <v>0</v>
          </cell>
          <cell r="DF1034">
            <v>0</v>
          </cell>
          <cell r="DG1034">
            <v>0</v>
          </cell>
          <cell r="DH1034">
            <v>0</v>
          </cell>
          <cell r="DI1034">
            <v>0</v>
          </cell>
          <cell r="DJ1034">
            <v>0</v>
          </cell>
          <cell r="DK1034">
            <v>0</v>
          </cell>
          <cell r="DL1034">
            <v>0</v>
          </cell>
          <cell r="DM1034">
            <v>0</v>
          </cell>
          <cell r="DN1034">
            <v>0</v>
          </cell>
          <cell r="DO1034">
            <v>0</v>
          </cell>
          <cell r="DP1034">
            <v>0</v>
          </cell>
          <cell r="DQ1034">
            <v>0</v>
          </cell>
          <cell r="DR1034">
            <v>0</v>
          </cell>
          <cell r="DS1034">
            <v>0</v>
          </cell>
          <cell r="DT1034">
            <v>0</v>
          </cell>
          <cell r="DU1034">
            <v>0</v>
          </cell>
          <cell r="DV1034">
            <v>0</v>
          </cell>
          <cell r="DW1034">
            <v>0</v>
          </cell>
          <cell r="DX1034">
            <v>0</v>
          </cell>
          <cell r="DY1034">
            <v>0</v>
          </cell>
          <cell r="DZ1034">
            <v>0</v>
          </cell>
          <cell r="EA1034">
            <v>0</v>
          </cell>
          <cell r="EB1034">
            <v>0</v>
          </cell>
          <cell r="EC1034">
            <v>0</v>
          </cell>
          <cell r="ED1034">
            <v>0</v>
          </cell>
          <cell r="EE1034">
            <v>0</v>
          </cell>
          <cell r="EF1034">
            <v>0</v>
          </cell>
          <cell r="EG1034">
            <v>0</v>
          </cell>
          <cell r="EH1034">
            <v>0</v>
          </cell>
          <cell r="EI1034">
            <v>0</v>
          </cell>
          <cell r="EJ1034">
            <v>0</v>
          </cell>
          <cell r="EK1034">
            <v>0</v>
          </cell>
          <cell r="EL1034">
            <v>0</v>
          </cell>
          <cell r="EM1034">
            <v>0</v>
          </cell>
          <cell r="EN1034">
            <v>0</v>
          </cell>
          <cell r="EO1034">
            <v>0</v>
          </cell>
          <cell r="EP1034">
            <v>0</v>
          </cell>
          <cell r="EQ1034">
            <v>0</v>
          </cell>
          <cell r="ER1034">
            <v>0</v>
          </cell>
          <cell r="ES1034">
            <v>0</v>
          </cell>
          <cell r="ET1034">
            <v>0</v>
          </cell>
          <cell r="EU1034">
            <v>0</v>
          </cell>
          <cell r="EV1034">
            <v>0</v>
          </cell>
          <cell r="EW1034">
            <v>0</v>
          </cell>
          <cell r="EX1034">
            <v>0</v>
          </cell>
          <cell r="EY1034">
            <v>0</v>
          </cell>
          <cell r="EZ1034">
            <v>0</v>
          </cell>
          <cell r="FA1034">
            <v>0</v>
          </cell>
          <cell r="FB1034">
            <v>0</v>
          </cell>
          <cell r="FC1034">
            <v>0</v>
          </cell>
          <cell r="FD1034">
            <v>0</v>
          </cell>
          <cell r="FE1034">
            <v>0</v>
          </cell>
          <cell r="FF1034">
            <v>0</v>
          </cell>
          <cell r="FG1034">
            <v>0</v>
          </cell>
          <cell r="FH1034">
            <v>0</v>
          </cell>
          <cell r="FI1034">
            <v>0</v>
          </cell>
          <cell r="FJ1034">
            <v>0</v>
          </cell>
          <cell r="FK1034">
            <v>0</v>
          </cell>
          <cell r="FL1034">
            <v>0</v>
          </cell>
          <cell r="FM1034">
            <v>0</v>
          </cell>
          <cell r="FN1034">
            <v>0</v>
          </cell>
          <cell r="FO1034">
            <v>0</v>
          </cell>
          <cell r="FP1034">
            <v>0</v>
          </cell>
          <cell r="FQ1034">
            <v>0</v>
          </cell>
          <cell r="FR1034">
            <v>0</v>
          </cell>
          <cell r="FS1034">
            <v>0</v>
          </cell>
          <cell r="FT1034">
            <v>0</v>
          </cell>
          <cell r="FU1034">
            <v>0</v>
          </cell>
          <cell r="FV1034">
            <v>0</v>
          </cell>
          <cell r="FW1034">
            <v>0</v>
          </cell>
          <cell r="FX1034">
            <v>0</v>
          </cell>
          <cell r="FY1034">
            <v>0</v>
          </cell>
          <cell r="FZ1034">
            <v>0</v>
          </cell>
          <cell r="GA1034">
            <v>0</v>
          </cell>
          <cell r="GB1034">
            <v>0</v>
          </cell>
          <cell r="GC1034">
            <v>0</v>
          </cell>
          <cell r="GD1034">
            <v>0</v>
          </cell>
          <cell r="GE1034">
            <v>0</v>
          </cell>
          <cell r="GF1034">
            <v>0</v>
          </cell>
          <cell r="GG1034">
            <v>0</v>
          </cell>
          <cell r="GH1034">
            <v>0</v>
          </cell>
          <cell r="GI1034">
            <v>0</v>
          </cell>
          <cell r="GJ1034">
            <v>0</v>
          </cell>
          <cell r="GK1034">
            <v>0</v>
          </cell>
          <cell r="GL1034">
            <v>0</v>
          </cell>
          <cell r="GM1034">
            <v>0</v>
          </cell>
          <cell r="GN1034">
            <v>0</v>
          </cell>
          <cell r="GO1034">
            <v>0</v>
          </cell>
          <cell r="GP1034">
            <v>0</v>
          </cell>
          <cell r="GQ1034">
            <v>0</v>
          </cell>
          <cell r="GR1034">
            <v>0</v>
          </cell>
          <cell r="GS1034">
            <v>0</v>
          </cell>
          <cell r="GT1034">
            <v>0</v>
          </cell>
          <cell r="GU1034">
            <v>0</v>
          </cell>
          <cell r="GV1034">
            <v>0</v>
          </cell>
          <cell r="GW1034">
            <v>0</v>
          </cell>
          <cell r="GX1034">
            <v>0</v>
          </cell>
          <cell r="GY1034">
            <v>0</v>
          </cell>
          <cell r="GZ1034">
            <v>0</v>
          </cell>
          <cell r="HA1034">
            <v>0</v>
          </cell>
          <cell r="HB1034">
            <v>0</v>
          </cell>
          <cell r="HC1034">
            <v>0</v>
          </cell>
          <cell r="HD1034">
            <v>0</v>
          </cell>
          <cell r="HE1034">
            <v>0</v>
          </cell>
          <cell r="HF1034">
            <v>0</v>
          </cell>
          <cell r="HG1034">
            <v>0</v>
          </cell>
          <cell r="HH1034">
            <v>0</v>
          </cell>
          <cell r="HI1034">
            <v>0</v>
          </cell>
          <cell r="HJ1034">
            <v>0</v>
          </cell>
          <cell r="HK1034">
            <v>0</v>
          </cell>
          <cell r="HL1034">
            <v>0</v>
          </cell>
          <cell r="HM1034">
            <v>0</v>
          </cell>
          <cell r="HN1034">
            <v>0</v>
          </cell>
          <cell r="HO1034">
            <v>0</v>
          </cell>
          <cell r="HP1034">
            <v>0</v>
          </cell>
          <cell r="HQ1034">
            <v>0</v>
          </cell>
          <cell r="HR1034">
            <v>0</v>
          </cell>
          <cell r="HS1034">
            <v>0</v>
          </cell>
          <cell r="HT1034">
            <v>0</v>
          </cell>
          <cell r="HU1034">
            <v>0</v>
          </cell>
          <cell r="HV1034">
            <v>0</v>
          </cell>
          <cell r="HW1034">
            <v>0</v>
          </cell>
          <cell r="HX1034">
            <v>0</v>
          </cell>
          <cell r="HY1034">
            <v>0</v>
          </cell>
          <cell r="HZ1034">
            <v>0</v>
          </cell>
          <cell r="IA1034">
            <v>0</v>
          </cell>
          <cell r="IB1034">
            <v>0</v>
          </cell>
          <cell r="IC1034">
            <v>0</v>
          </cell>
          <cell r="ID1034">
            <v>0</v>
          </cell>
          <cell r="IE1034">
            <v>0</v>
          </cell>
          <cell r="IF1034">
            <v>0</v>
          </cell>
          <cell r="IG1034">
            <v>0</v>
          </cell>
          <cell r="IH1034">
            <v>0</v>
          </cell>
          <cell r="II1034">
            <v>0</v>
          </cell>
          <cell r="IJ1034">
            <v>0</v>
          </cell>
          <cell r="IK1034">
            <v>0</v>
          </cell>
          <cell r="IL1034">
            <v>0</v>
          </cell>
          <cell r="IM1034">
            <v>0</v>
          </cell>
          <cell r="IN1034">
            <v>0</v>
          </cell>
          <cell r="IO1034">
            <v>0</v>
          </cell>
          <cell r="IP1034">
            <v>0</v>
          </cell>
          <cell r="IQ1034">
            <v>0</v>
          </cell>
          <cell r="IR1034">
            <v>0</v>
          </cell>
          <cell r="IS1034">
            <v>0</v>
          </cell>
          <cell r="IT1034">
            <v>0</v>
          </cell>
          <cell r="IU1034">
            <v>0</v>
          </cell>
          <cell r="IV1034">
            <v>0</v>
          </cell>
          <cell r="IW1034">
            <v>0</v>
          </cell>
          <cell r="IX1034">
            <v>0</v>
          </cell>
          <cell r="IY1034">
            <v>0</v>
          </cell>
          <cell r="IZ1034">
            <v>0</v>
          </cell>
          <cell r="JA1034">
            <v>0</v>
          </cell>
          <cell r="JB1034">
            <v>0</v>
          </cell>
          <cell r="JC1034">
            <v>0</v>
          </cell>
          <cell r="JD1034">
            <v>0</v>
          </cell>
          <cell r="JE1034">
            <v>0</v>
          </cell>
          <cell r="JF1034">
            <v>0</v>
          </cell>
          <cell r="JG1034">
            <v>0</v>
          </cell>
          <cell r="JH1034">
            <v>0</v>
          </cell>
          <cell r="JI1034">
            <v>0</v>
          </cell>
          <cell r="JJ1034">
            <v>0</v>
          </cell>
          <cell r="JK1034">
            <v>0</v>
          </cell>
          <cell r="JL1034">
            <v>0</v>
          </cell>
          <cell r="JM1034">
            <v>0</v>
          </cell>
          <cell r="JN1034">
            <v>0</v>
          </cell>
          <cell r="JO1034">
            <v>0</v>
          </cell>
          <cell r="JP1034">
            <v>0</v>
          </cell>
          <cell r="JQ1034">
            <v>0</v>
          </cell>
        </row>
        <row r="1035">
          <cell r="D1035" t="str">
            <v>PV_.QF.SOR._.___.Woodline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  <cell r="EE1035">
            <v>0</v>
          </cell>
          <cell r="EF1035">
            <v>0</v>
          </cell>
          <cell r="EG1035">
            <v>0</v>
          </cell>
          <cell r="EH1035">
            <v>0</v>
          </cell>
          <cell r="EI1035">
            <v>0</v>
          </cell>
          <cell r="EJ1035">
            <v>0</v>
          </cell>
          <cell r="EK1035">
            <v>0</v>
          </cell>
          <cell r="EL1035">
            <v>0</v>
          </cell>
          <cell r="EM1035">
            <v>0</v>
          </cell>
          <cell r="EN1035">
            <v>0</v>
          </cell>
          <cell r="EO1035">
            <v>0</v>
          </cell>
          <cell r="EP1035">
            <v>0</v>
          </cell>
          <cell r="EQ1035">
            <v>0</v>
          </cell>
          <cell r="ER1035">
            <v>0</v>
          </cell>
          <cell r="ES1035">
            <v>0</v>
          </cell>
          <cell r="ET1035">
            <v>0</v>
          </cell>
          <cell r="EU1035">
            <v>0</v>
          </cell>
          <cell r="EV1035">
            <v>0</v>
          </cell>
          <cell r="EW1035">
            <v>0</v>
          </cell>
          <cell r="EX1035">
            <v>0</v>
          </cell>
          <cell r="EY1035">
            <v>0</v>
          </cell>
          <cell r="EZ1035">
            <v>0</v>
          </cell>
          <cell r="FA1035">
            <v>0</v>
          </cell>
          <cell r="FB1035">
            <v>0</v>
          </cell>
          <cell r="FC1035">
            <v>0</v>
          </cell>
          <cell r="FD1035">
            <v>0</v>
          </cell>
          <cell r="FE1035">
            <v>0</v>
          </cell>
          <cell r="FF1035">
            <v>0</v>
          </cell>
          <cell r="FG1035">
            <v>0</v>
          </cell>
          <cell r="FH1035">
            <v>0</v>
          </cell>
          <cell r="FI1035">
            <v>0</v>
          </cell>
          <cell r="FJ1035">
            <v>0</v>
          </cell>
          <cell r="FK1035">
            <v>0</v>
          </cell>
          <cell r="FL1035">
            <v>0</v>
          </cell>
          <cell r="FM1035">
            <v>0</v>
          </cell>
          <cell r="FN1035">
            <v>0</v>
          </cell>
          <cell r="FO1035">
            <v>0</v>
          </cell>
          <cell r="FP1035">
            <v>0</v>
          </cell>
          <cell r="FQ1035">
            <v>0</v>
          </cell>
          <cell r="FR1035">
            <v>0</v>
          </cell>
          <cell r="FS1035">
            <v>0</v>
          </cell>
          <cell r="FT1035">
            <v>0</v>
          </cell>
          <cell r="FU1035">
            <v>0</v>
          </cell>
          <cell r="FV1035">
            <v>0</v>
          </cell>
          <cell r="FW1035">
            <v>0</v>
          </cell>
          <cell r="FX1035">
            <v>0</v>
          </cell>
          <cell r="FY1035">
            <v>0</v>
          </cell>
          <cell r="FZ1035">
            <v>0</v>
          </cell>
          <cell r="GA1035">
            <v>0</v>
          </cell>
          <cell r="GB1035">
            <v>0</v>
          </cell>
          <cell r="GC1035">
            <v>0</v>
          </cell>
          <cell r="GD1035">
            <v>0</v>
          </cell>
          <cell r="GE1035">
            <v>0</v>
          </cell>
          <cell r="GF1035">
            <v>0</v>
          </cell>
          <cell r="GG1035">
            <v>0</v>
          </cell>
          <cell r="GH1035">
            <v>0</v>
          </cell>
          <cell r="GI1035">
            <v>0</v>
          </cell>
          <cell r="GJ1035">
            <v>0</v>
          </cell>
          <cell r="GK1035">
            <v>0</v>
          </cell>
          <cell r="GL1035">
            <v>0</v>
          </cell>
          <cell r="GM1035">
            <v>0</v>
          </cell>
          <cell r="GN1035">
            <v>0</v>
          </cell>
          <cell r="GO1035">
            <v>0</v>
          </cell>
          <cell r="GP1035">
            <v>0</v>
          </cell>
          <cell r="GQ1035">
            <v>0</v>
          </cell>
          <cell r="GR1035">
            <v>0</v>
          </cell>
          <cell r="GS1035">
            <v>0</v>
          </cell>
          <cell r="GT1035">
            <v>0</v>
          </cell>
          <cell r="GU1035">
            <v>0</v>
          </cell>
          <cell r="GV1035">
            <v>0</v>
          </cell>
          <cell r="GW1035">
            <v>0</v>
          </cell>
          <cell r="GX1035">
            <v>0</v>
          </cell>
          <cell r="GY1035">
            <v>0</v>
          </cell>
          <cell r="GZ1035">
            <v>0</v>
          </cell>
          <cell r="HA1035">
            <v>0</v>
          </cell>
          <cell r="HB1035">
            <v>0</v>
          </cell>
          <cell r="HC1035">
            <v>0</v>
          </cell>
          <cell r="HD1035">
            <v>0</v>
          </cell>
          <cell r="HE1035">
            <v>0</v>
          </cell>
          <cell r="HF1035">
            <v>0</v>
          </cell>
          <cell r="HG1035">
            <v>0</v>
          </cell>
          <cell r="HH1035">
            <v>0</v>
          </cell>
          <cell r="HI1035">
            <v>0</v>
          </cell>
          <cell r="HJ1035">
            <v>0</v>
          </cell>
          <cell r="HK1035">
            <v>0</v>
          </cell>
          <cell r="HL1035">
            <v>0</v>
          </cell>
          <cell r="HM1035">
            <v>0</v>
          </cell>
          <cell r="HN1035">
            <v>0</v>
          </cell>
          <cell r="HO1035">
            <v>0</v>
          </cell>
          <cell r="HP1035">
            <v>0</v>
          </cell>
          <cell r="HQ1035">
            <v>0</v>
          </cell>
          <cell r="HR1035">
            <v>0</v>
          </cell>
          <cell r="HS1035">
            <v>0</v>
          </cell>
          <cell r="HT1035">
            <v>0</v>
          </cell>
          <cell r="HU1035">
            <v>0</v>
          </cell>
          <cell r="HV1035">
            <v>0</v>
          </cell>
          <cell r="HW1035">
            <v>0</v>
          </cell>
          <cell r="HX1035">
            <v>0</v>
          </cell>
          <cell r="HY1035">
            <v>0</v>
          </cell>
          <cell r="HZ1035">
            <v>0</v>
          </cell>
          <cell r="IA1035">
            <v>0</v>
          </cell>
          <cell r="IB1035">
            <v>0</v>
          </cell>
          <cell r="IC1035">
            <v>0</v>
          </cell>
          <cell r="ID1035">
            <v>0</v>
          </cell>
          <cell r="IE1035">
            <v>0</v>
          </cell>
          <cell r="IF1035">
            <v>0</v>
          </cell>
          <cell r="IG1035">
            <v>0</v>
          </cell>
          <cell r="IH1035">
            <v>0</v>
          </cell>
          <cell r="II1035">
            <v>0</v>
          </cell>
          <cell r="IJ1035">
            <v>0</v>
          </cell>
          <cell r="IK1035">
            <v>0</v>
          </cell>
          <cell r="IL1035">
            <v>0</v>
          </cell>
          <cell r="IM1035">
            <v>0</v>
          </cell>
          <cell r="IN1035">
            <v>0</v>
          </cell>
          <cell r="IO1035">
            <v>0</v>
          </cell>
          <cell r="IP1035">
            <v>0</v>
          </cell>
          <cell r="IQ1035">
            <v>0</v>
          </cell>
          <cell r="IR1035">
            <v>0</v>
          </cell>
          <cell r="IS1035">
            <v>0</v>
          </cell>
          <cell r="IT1035">
            <v>0</v>
          </cell>
          <cell r="IU1035">
            <v>0</v>
          </cell>
          <cell r="IV1035">
            <v>0</v>
          </cell>
          <cell r="IW1035">
            <v>0</v>
          </cell>
          <cell r="IX1035">
            <v>0</v>
          </cell>
          <cell r="IY1035">
            <v>0</v>
          </cell>
          <cell r="IZ1035">
            <v>0</v>
          </cell>
          <cell r="JA1035">
            <v>0</v>
          </cell>
          <cell r="JB1035">
            <v>0</v>
          </cell>
          <cell r="JC1035">
            <v>0</v>
          </cell>
          <cell r="JD1035">
            <v>0</v>
          </cell>
          <cell r="JE1035">
            <v>0</v>
          </cell>
          <cell r="JF1035">
            <v>0</v>
          </cell>
          <cell r="JG1035">
            <v>0</v>
          </cell>
          <cell r="JH1035">
            <v>0</v>
          </cell>
          <cell r="JI1035">
            <v>0</v>
          </cell>
          <cell r="JJ1035">
            <v>0</v>
          </cell>
          <cell r="JK1035">
            <v>0</v>
          </cell>
          <cell r="JL1035">
            <v>0</v>
          </cell>
          <cell r="JM1035">
            <v>0</v>
          </cell>
          <cell r="JN1035">
            <v>0</v>
          </cell>
          <cell r="JO1035">
            <v>0</v>
          </cell>
          <cell r="JP1035">
            <v>0</v>
          </cell>
          <cell r="JQ1035">
            <v>0</v>
          </cell>
        </row>
        <row r="1036">
          <cell r="D1036" t="str">
            <v>PV_.QF.SOR._.CSP.7_Mile_Solar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  <cell r="EE1036">
            <v>0</v>
          </cell>
          <cell r="EF1036">
            <v>0</v>
          </cell>
          <cell r="EG1036">
            <v>0</v>
          </cell>
          <cell r="EH1036">
            <v>0</v>
          </cell>
          <cell r="EI1036">
            <v>0</v>
          </cell>
          <cell r="EJ1036">
            <v>0</v>
          </cell>
          <cell r="EK1036">
            <v>0</v>
          </cell>
          <cell r="EL1036">
            <v>0</v>
          </cell>
          <cell r="EM1036">
            <v>0</v>
          </cell>
          <cell r="EN1036">
            <v>0</v>
          </cell>
          <cell r="EO1036">
            <v>0</v>
          </cell>
          <cell r="EP1036">
            <v>0</v>
          </cell>
          <cell r="EQ1036">
            <v>0</v>
          </cell>
          <cell r="ER1036">
            <v>0</v>
          </cell>
          <cell r="ES1036">
            <v>0</v>
          </cell>
          <cell r="ET1036">
            <v>0</v>
          </cell>
          <cell r="EU1036">
            <v>0</v>
          </cell>
          <cell r="EV1036">
            <v>0</v>
          </cell>
          <cell r="EW1036">
            <v>0</v>
          </cell>
          <cell r="EX1036">
            <v>0</v>
          </cell>
          <cell r="EY1036">
            <v>0</v>
          </cell>
          <cell r="EZ1036">
            <v>0</v>
          </cell>
          <cell r="FA1036">
            <v>0</v>
          </cell>
          <cell r="FB1036">
            <v>0</v>
          </cell>
          <cell r="FC1036">
            <v>0</v>
          </cell>
          <cell r="FD1036">
            <v>0</v>
          </cell>
          <cell r="FE1036">
            <v>0</v>
          </cell>
          <cell r="FF1036">
            <v>0</v>
          </cell>
          <cell r="FG1036">
            <v>0</v>
          </cell>
          <cell r="FH1036">
            <v>0</v>
          </cell>
          <cell r="FI1036">
            <v>0</v>
          </cell>
          <cell r="FJ1036">
            <v>0</v>
          </cell>
          <cell r="FK1036">
            <v>0</v>
          </cell>
          <cell r="FL1036">
            <v>0</v>
          </cell>
          <cell r="FM1036">
            <v>0</v>
          </cell>
          <cell r="FN1036">
            <v>0</v>
          </cell>
          <cell r="FO1036">
            <v>0</v>
          </cell>
          <cell r="FP1036">
            <v>0</v>
          </cell>
          <cell r="FQ1036">
            <v>0</v>
          </cell>
          <cell r="FR1036">
            <v>0</v>
          </cell>
          <cell r="FS1036">
            <v>0</v>
          </cell>
          <cell r="FT1036">
            <v>0</v>
          </cell>
          <cell r="FU1036">
            <v>0</v>
          </cell>
          <cell r="FV1036">
            <v>0</v>
          </cell>
          <cell r="FW1036">
            <v>0</v>
          </cell>
          <cell r="FX1036">
            <v>0</v>
          </cell>
          <cell r="FY1036">
            <v>0</v>
          </cell>
          <cell r="FZ1036">
            <v>0</v>
          </cell>
          <cell r="GA1036">
            <v>0</v>
          </cell>
          <cell r="GB1036">
            <v>0</v>
          </cell>
          <cell r="GC1036">
            <v>0</v>
          </cell>
          <cell r="GD1036">
            <v>0</v>
          </cell>
          <cell r="GE1036">
            <v>0</v>
          </cell>
          <cell r="GF1036">
            <v>0</v>
          </cell>
          <cell r="GG1036">
            <v>0</v>
          </cell>
          <cell r="GH1036">
            <v>0</v>
          </cell>
          <cell r="GI1036">
            <v>0</v>
          </cell>
          <cell r="GJ1036">
            <v>0</v>
          </cell>
          <cell r="GK1036">
            <v>0</v>
          </cell>
          <cell r="GL1036">
            <v>0</v>
          </cell>
          <cell r="GM1036">
            <v>0</v>
          </cell>
          <cell r="GN1036">
            <v>0</v>
          </cell>
          <cell r="GO1036">
            <v>0</v>
          </cell>
          <cell r="GP1036">
            <v>0</v>
          </cell>
          <cell r="GQ1036">
            <v>0</v>
          </cell>
          <cell r="GR1036">
            <v>0</v>
          </cell>
          <cell r="GS1036">
            <v>0</v>
          </cell>
          <cell r="GT1036">
            <v>0</v>
          </cell>
          <cell r="GU1036">
            <v>0</v>
          </cell>
          <cell r="GV1036">
            <v>0</v>
          </cell>
          <cell r="GW1036">
            <v>0</v>
          </cell>
          <cell r="GX1036">
            <v>0</v>
          </cell>
          <cell r="GY1036">
            <v>0</v>
          </cell>
          <cell r="GZ1036">
            <v>0</v>
          </cell>
          <cell r="HA1036">
            <v>0</v>
          </cell>
          <cell r="HB1036">
            <v>0</v>
          </cell>
          <cell r="HC1036">
            <v>0</v>
          </cell>
          <cell r="HD1036">
            <v>0</v>
          </cell>
          <cell r="HE1036">
            <v>0</v>
          </cell>
          <cell r="HF1036">
            <v>0</v>
          </cell>
          <cell r="HG1036">
            <v>0</v>
          </cell>
          <cell r="HH1036">
            <v>0</v>
          </cell>
          <cell r="HI1036">
            <v>0</v>
          </cell>
          <cell r="HJ1036">
            <v>0</v>
          </cell>
          <cell r="HK1036">
            <v>0</v>
          </cell>
          <cell r="HL1036">
            <v>0</v>
          </cell>
          <cell r="HM1036">
            <v>0</v>
          </cell>
          <cell r="HN1036">
            <v>0</v>
          </cell>
          <cell r="HO1036">
            <v>0</v>
          </cell>
          <cell r="HP1036">
            <v>0</v>
          </cell>
          <cell r="HQ1036">
            <v>0</v>
          </cell>
          <cell r="HR1036">
            <v>0</v>
          </cell>
          <cell r="HS1036">
            <v>0</v>
          </cell>
          <cell r="HT1036">
            <v>0</v>
          </cell>
          <cell r="HU1036">
            <v>0</v>
          </cell>
          <cell r="HV1036">
            <v>0</v>
          </cell>
          <cell r="HW1036">
            <v>0</v>
          </cell>
          <cell r="HX1036">
            <v>0</v>
          </cell>
          <cell r="HY1036">
            <v>0</v>
          </cell>
          <cell r="HZ1036">
            <v>0</v>
          </cell>
          <cell r="IA1036">
            <v>0</v>
          </cell>
          <cell r="IB1036">
            <v>0</v>
          </cell>
          <cell r="IC1036">
            <v>0</v>
          </cell>
          <cell r="ID1036">
            <v>0</v>
          </cell>
          <cell r="IE1036">
            <v>0</v>
          </cell>
          <cell r="IF1036">
            <v>0</v>
          </cell>
          <cell r="IG1036">
            <v>0</v>
          </cell>
          <cell r="IH1036">
            <v>0</v>
          </cell>
          <cell r="II1036">
            <v>0</v>
          </cell>
          <cell r="IJ1036">
            <v>0</v>
          </cell>
          <cell r="IK1036">
            <v>0</v>
          </cell>
          <cell r="IL1036">
            <v>0</v>
          </cell>
          <cell r="IM1036">
            <v>0</v>
          </cell>
          <cell r="IN1036">
            <v>0</v>
          </cell>
          <cell r="IO1036">
            <v>0</v>
          </cell>
          <cell r="IP1036">
            <v>0</v>
          </cell>
          <cell r="IQ1036">
            <v>0</v>
          </cell>
          <cell r="IR1036">
            <v>0</v>
          </cell>
          <cell r="IS1036">
            <v>0</v>
          </cell>
          <cell r="IT1036">
            <v>0</v>
          </cell>
          <cell r="IU1036">
            <v>0</v>
          </cell>
          <cell r="IV1036">
            <v>0</v>
          </cell>
          <cell r="IW1036">
            <v>0</v>
          </cell>
          <cell r="IX1036">
            <v>0</v>
          </cell>
          <cell r="IY1036">
            <v>0</v>
          </cell>
          <cell r="IZ1036">
            <v>0</v>
          </cell>
          <cell r="JA1036">
            <v>0</v>
          </cell>
          <cell r="JB1036">
            <v>0</v>
          </cell>
          <cell r="JC1036">
            <v>0</v>
          </cell>
          <cell r="JD1036">
            <v>0</v>
          </cell>
          <cell r="JE1036">
            <v>0</v>
          </cell>
          <cell r="JF1036">
            <v>0</v>
          </cell>
          <cell r="JG1036">
            <v>0</v>
          </cell>
          <cell r="JH1036">
            <v>0</v>
          </cell>
          <cell r="JI1036">
            <v>0</v>
          </cell>
          <cell r="JJ1036">
            <v>0</v>
          </cell>
          <cell r="JK1036">
            <v>0</v>
          </cell>
          <cell r="JL1036">
            <v>0</v>
          </cell>
          <cell r="JM1036">
            <v>0</v>
          </cell>
          <cell r="JN1036">
            <v>0</v>
          </cell>
          <cell r="JO1036">
            <v>0</v>
          </cell>
          <cell r="JP1036">
            <v>0</v>
          </cell>
          <cell r="JQ1036">
            <v>0</v>
          </cell>
        </row>
        <row r="1037">
          <cell r="D1037" t="str">
            <v>PV_.QF.SOR._.CSP.Antelope_Creek_Solar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  <cell r="EE1037">
            <v>0</v>
          </cell>
          <cell r="EF1037">
            <v>0</v>
          </cell>
          <cell r="EG1037">
            <v>0</v>
          </cell>
          <cell r="EH1037">
            <v>0</v>
          </cell>
          <cell r="EI1037">
            <v>0</v>
          </cell>
          <cell r="EJ1037">
            <v>0</v>
          </cell>
          <cell r="EK1037">
            <v>0</v>
          </cell>
          <cell r="EL1037">
            <v>0</v>
          </cell>
          <cell r="EM1037">
            <v>0</v>
          </cell>
          <cell r="EN1037">
            <v>0</v>
          </cell>
          <cell r="EO1037">
            <v>0</v>
          </cell>
          <cell r="EP1037">
            <v>0</v>
          </cell>
          <cell r="EQ1037">
            <v>0</v>
          </cell>
          <cell r="ER1037">
            <v>0</v>
          </cell>
          <cell r="ES1037">
            <v>0</v>
          </cell>
          <cell r="ET1037">
            <v>0</v>
          </cell>
          <cell r="EU1037">
            <v>0</v>
          </cell>
          <cell r="EV1037">
            <v>0</v>
          </cell>
          <cell r="EW1037">
            <v>0</v>
          </cell>
          <cell r="EX1037">
            <v>0</v>
          </cell>
          <cell r="EY1037">
            <v>0</v>
          </cell>
          <cell r="EZ1037">
            <v>0</v>
          </cell>
          <cell r="FA1037">
            <v>0</v>
          </cell>
          <cell r="FB1037">
            <v>0</v>
          </cell>
          <cell r="FC1037">
            <v>0</v>
          </cell>
          <cell r="FD1037">
            <v>0</v>
          </cell>
          <cell r="FE1037">
            <v>0</v>
          </cell>
          <cell r="FF1037">
            <v>0</v>
          </cell>
          <cell r="FG1037">
            <v>0</v>
          </cell>
          <cell r="FH1037">
            <v>0</v>
          </cell>
          <cell r="FI1037">
            <v>0</v>
          </cell>
          <cell r="FJ1037">
            <v>0</v>
          </cell>
          <cell r="FK1037">
            <v>0</v>
          </cell>
          <cell r="FL1037">
            <v>0</v>
          </cell>
          <cell r="FM1037">
            <v>0</v>
          </cell>
          <cell r="FN1037">
            <v>0</v>
          </cell>
          <cell r="FO1037">
            <v>0</v>
          </cell>
          <cell r="FP1037">
            <v>0</v>
          </cell>
          <cell r="FQ1037">
            <v>0</v>
          </cell>
          <cell r="FR1037">
            <v>0</v>
          </cell>
          <cell r="FS1037">
            <v>0</v>
          </cell>
          <cell r="FT1037">
            <v>0</v>
          </cell>
          <cell r="FU1037">
            <v>0</v>
          </cell>
          <cell r="FV1037">
            <v>0</v>
          </cell>
          <cell r="FW1037">
            <v>0</v>
          </cell>
          <cell r="FX1037">
            <v>0</v>
          </cell>
          <cell r="FY1037">
            <v>0</v>
          </cell>
          <cell r="FZ1037">
            <v>0</v>
          </cell>
          <cell r="GA1037">
            <v>0</v>
          </cell>
          <cell r="GB1037">
            <v>0</v>
          </cell>
          <cell r="GC1037">
            <v>0</v>
          </cell>
          <cell r="GD1037">
            <v>0</v>
          </cell>
          <cell r="GE1037">
            <v>0</v>
          </cell>
          <cell r="GF1037">
            <v>0</v>
          </cell>
          <cell r="GG1037">
            <v>0</v>
          </cell>
          <cell r="GH1037">
            <v>0</v>
          </cell>
          <cell r="GI1037">
            <v>0</v>
          </cell>
          <cell r="GJ1037">
            <v>0</v>
          </cell>
          <cell r="GK1037">
            <v>0</v>
          </cell>
          <cell r="GL1037">
            <v>0</v>
          </cell>
          <cell r="GM1037">
            <v>0</v>
          </cell>
          <cell r="GN1037">
            <v>0</v>
          </cell>
          <cell r="GO1037">
            <v>0</v>
          </cell>
          <cell r="GP1037">
            <v>0</v>
          </cell>
          <cell r="GQ1037">
            <v>0</v>
          </cell>
          <cell r="GR1037">
            <v>0</v>
          </cell>
          <cell r="GS1037">
            <v>0</v>
          </cell>
          <cell r="GT1037">
            <v>0</v>
          </cell>
          <cell r="GU1037">
            <v>0</v>
          </cell>
          <cell r="GV1037">
            <v>0</v>
          </cell>
          <cell r="GW1037">
            <v>0</v>
          </cell>
          <cell r="GX1037">
            <v>0</v>
          </cell>
          <cell r="GY1037">
            <v>0</v>
          </cell>
          <cell r="GZ1037">
            <v>0</v>
          </cell>
          <cell r="HA1037">
            <v>0</v>
          </cell>
          <cell r="HB1037">
            <v>0</v>
          </cell>
          <cell r="HC1037">
            <v>0</v>
          </cell>
          <cell r="HD1037">
            <v>0</v>
          </cell>
          <cell r="HE1037">
            <v>0</v>
          </cell>
          <cell r="HF1037">
            <v>0</v>
          </cell>
          <cell r="HG1037">
            <v>0</v>
          </cell>
          <cell r="HH1037">
            <v>0</v>
          </cell>
          <cell r="HI1037">
            <v>0</v>
          </cell>
          <cell r="HJ1037">
            <v>0</v>
          </cell>
          <cell r="HK1037">
            <v>0</v>
          </cell>
          <cell r="HL1037">
            <v>0</v>
          </cell>
          <cell r="HM1037">
            <v>0</v>
          </cell>
          <cell r="HN1037">
            <v>0</v>
          </cell>
          <cell r="HO1037">
            <v>0</v>
          </cell>
          <cell r="HP1037">
            <v>0</v>
          </cell>
          <cell r="HQ1037">
            <v>0</v>
          </cell>
          <cell r="HR1037">
            <v>0</v>
          </cell>
          <cell r="HS1037">
            <v>0</v>
          </cell>
          <cell r="HT1037">
            <v>0</v>
          </cell>
          <cell r="HU1037">
            <v>0</v>
          </cell>
          <cell r="HV1037">
            <v>0</v>
          </cell>
          <cell r="HW1037">
            <v>0</v>
          </cell>
          <cell r="HX1037">
            <v>0</v>
          </cell>
          <cell r="HY1037">
            <v>0</v>
          </cell>
          <cell r="HZ1037">
            <v>0</v>
          </cell>
          <cell r="IA1037">
            <v>0</v>
          </cell>
          <cell r="IB1037">
            <v>0</v>
          </cell>
          <cell r="IC1037">
            <v>0</v>
          </cell>
          <cell r="ID1037">
            <v>0</v>
          </cell>
          <cell r="IE1037">
            <v>0</v>
          </cell>
          <cell r="IF1037">
            <v>0</v>
          </cell>
          <cell r="IG1037">
            <v>0</v>
          </cell>
          <cell r="IH1037">
            <v>0</v>
          </cell>
          <cell r="II1037">
            <v>0</v>
          </cell>
          <cell r="IJ1037">
            <v>0</v>
          </cell>
          <cell r="IK1037">
            <v>0</v>
          </cell>
          <cell r="IL1037">
            <v>0</v>
          </cell>
          <cell r="IM1037">
            <v>0</v>
          </cell>
          <cell r="IN1037">
            <v>0</v>
          </cell>
          <cell r="IO1037">
            <v>0</v>
          </cell>
          <cell r="IP1037">
            <v>0</v>
          </cell>
          <cell r="IQ1037">
            <v>0</v>
          </cell>
          <cell r="IR1037">
            <v>0</v>
          </cell>
          <cell r="IS1037">
            <v>0</v>
          </cell>
          <cell r="IT1037">
            <v>0</v>
          </cell>
          <cell r="IU1037">
            <v>0</v>
          </cell>
          <cell r="IV1037">
            <v>0</v>
          </cell>
          <cell r="IW1037">
            <v>0</v>
          </cell>
          <cell r="IX1037">
            <v>0</v>
          </cell>
          <cell r="IY1037">
            <v>0</v>
          </cell>
          <cell r="IZ1037">
            <v>0</v>
          </cell>
          <cell r="JA1037">
            <v>0</v>
          </cell>
          <cell r="JB1037">
            <v>0</v>
          </cell>
          <cell r="JC1037">
            <v>0</v>
          </cell>
          <cell r="JD1037">
            <v>0</v>
          </cell>
          <cell r="JE1037">
            <v>0</v>
          </cell>
          <cell r="JF1037">
            <v>0</v>
          </cell>
          <cell r="JG1037">
            <v>0</v>
          </cell>
          <cell r="JH1037">
            <v>0</v>
          </cell>
          <cell r="JI1037">
            <v>0</v>
          </cell>
          <cell r="JJ1037">
            <v>0</v>
          </cell>
          <cell r="JK1037">
            <v>0</v>
          </cell>
          <cell r="JL1037">
            <v>0</v>
          </cell>
          <cell r="JM1037">
            <v>0</v>
          </cell>
          <cell r="JN1037">
            <v>0</v>
          </cell>
          <cell r="JO1037">
            <v>0</v>
          </cell>
          <cell r="JP1037">
            <v>0</v>
          </cell>
          <cell r="JQ1037">
            <v>0</v>
          </cell>
        </row>
        <row r="1038">
          <cell r="D1038" t="str">
            <v>PV_.QF.SOR._.CSP.Cherry_Creek_Solar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  <cell r="EE1038">
            <v>0</v>
          </cell>
          <cell r="EF1038">
            <v>0</v>
          </cell>
          <cell r="EG1038">
            <v>0</v>
          </cell>
          <cell r="EH1038">
            <v>0</v>
          </cell>
          <cell r="EI1038">
            <v>0</v>
          </cell>
          <cell r="EJ1038">
            <v>0</v>
          </cell>
          <cell r="EK1038">
            <v>0</v>
          </cell>
          <cell r="EL1038">
            <v>0</v>
          </cell>
          <cell r="EM1038">
            <v>0</v>
          </cell>
          <cell r="EN1038">
            <v>0</v>
          </cell>
          <cell r="EO1038">
            <v>0</v>
          </cell>
          <cell r="EP1038">
            <v>0</v>
          </cell>
          <cell r="EQ1038">
            <v>0</v>
          </cell>
          <cell r="ER1038">
            <v>0</v>
          </cell>
          <cell r="ES1038">
            <v>0</v>
          </cell>
          <cell r="ET1038">
            <v>0</v>
          </cell>
          <cell r="EU1038">
            <v>0</v>
          </cell>
          <cell r="EV1038">
            <v>0</v>
          </cell>
          <cell r="EW1038">
            <v>0</v>
          </cell>
          <cell r="EX1038">
            <v>0</v>
          </cell>
          <cell r="EY1038">
            <v>0</v>
          </cell>
          <cell r="EZ1038">
            <v>0</v>
          </cell>
          <cell r="FA1038">
            <v>0</v>
          </cell>
          <cell r="FB1038">
            <v>0</v>
          </cell>
          <cell r="FC1038">
            <v>0</v>
          </cell>
          <cell r="FD1038">
            <v>0</v>
          </cell>
          <cell r="FE1038">
            <v>0</v>
          </cell>
          <cell r="FF1038">
            <v>0</v>
          </cell>
          <cell r="FG1038">
            <v>0</v>
          </cell>
          <cell r="FH1038">
            <v>0</v>
          </cell>
          <cell r="FI1038">
            <v>0</v>
          </cell>
          <cell r="FJ1038">
            <v>0</v>
          </cell>
          <cell r="FK1038">
            <v>0</v>
          </cell>
          <cell r="FL1038">
            <v>0</v>
          </cell>
          <cell r="FM1038">
            <v>0</v>
          </cell>
          <cell r="FN1038">
            <v>0</v>
          </cell>
          <cell r="FO1038">
            <v>0</v>
          </cell>
          <cell r="FP1038">
            <v>0</v>
          </cell>
          <cell r="FQ1038">
            <v>0</v>
          </cell>
          <cell r="FR1038">
            <v>0</v>
          </cell>
          <cell r="FS1038">
            <v>0</v>
          </cell>
          <cell r="FT1038">
            <v>0</v>
          </cell>
          <cell r="FU1038">
            <v>0</v>
          </cell>
          <cell r="FV1038">
            <v>0</v>
          </cell>
          <cell r="FW1038">
            <v>0</v>
          </cell>
          <cell r="FX1038">
            <v>0</v>
          </cell>
          <cell r="FY1038">
            <v>0</v>
          </cell>
          <cell r="FZ1038">
            <v>0</v>
          </cell>
          <cell r="GA1038">
            <v>0</v>
          </cell>
          <cell r="GB1038">
            <v>0</v>
          </cell>
          <cell r="GC1038">
            <v>0</v>
          </cell>
          <cell r="GD1038">
            <v>0</v>
          </cell>
          <cell r="GE1038">
            <v>0</v>
          </cell>
          <cell r="GF1038">
            <v>0</v>
          </cell>
          <cell r="GG1038">
            <v>0</v>
          </cell>
          <cell r="GH1038">
            <v>0</v>
          </cell>
          <cell r="GI1038">
            <v>0</v>
          </cell>
          <cell r="GJ1038">
            <v>0</v>
          </cell>
          <cell r="GK1038">
            <v>0</v>
          </cell>
          <cell r="GL1038">
            <v>0</v>
          </cell>
          <cell r="GM1038">
            <v>0</v>
          </cell>
          <cell r="GN1038">
            <v>0</v>
          </cell>
          <cell r="GO1038">
            <v>0</v>
          </cell>
          <cell r="GP1038">
            <v>0</v>
          </cell>
          <cell r="GQ1038">
            <v>0</v>
          </cell>
          <cell r="GR1038">
            <v>0</v>
          </cell>
          <cell r="GS1038">
            <v>0</v>
          </cell>
          <cell r="GT1038">
            <v>0</v>
          </cell>
          <cell r="GU1038">
            <v>0</v>
          </cell>
          <cell r="GV1038">
            <v>0</v>
          </cell>
          <cell r="GW1038">
            <v>0</v>
          </cell>
          <cell r="GX1038">
            <v>0</v>
          </cell>
          <cell r="GY1038">
            <v>0</v>
          </cell>
          <cell r="GZ1038">
            <v>0</v>
          </cell>
          <cell r="HA1038">
            <v>0</v>
          </cell>
          <cell r="HB1038">
            <v>0</v>
          </cell>
          <cell r="HC1038">
            <v>0</v>
          </cell>
          <cell r="HD1038">
            <v>0</v>
          </cell>
          <cell r="HE1038">
            <v>0</v>
          </cell>
          <cell r="HF1038">
            <v>0</v>
          </cell>
          <cell r="HG1038">
            <v>0</v>
          </cell>
          <cell r="HH1038">
            <v>0</v>
          </cell>
          <cell r="HI1038">
            <v>0</v>
          </cell>
          <cell r="HJ1038">
            <v>0</v>
          </cell>
          <cell r="HK1038">
            <v>0</v>
          </cell>
          <cell r="HL1038">
            <v>0</v>
          </cell>
          <cell r="HM1038">
            <v>0</v>
          </cell>
          <cell r="HN1038">
            <v>0</v>
          </cell>
          <cell r="HO1038">
            <v>0</v>
          </cell>
          <cell r="HP1038">
            <v>0</v>
          </cell>
          <cell r="HQ1038">
            <v>0</v>
          </cell>
          <cell r="HR1038">
            <v>0</v>
          </cell>
          <cell r="HS1038">
            <v>0</v>
          </cell>
          <cell r="HT1038">
            <v>0</v>
          </cell>
          <cell r="HU1038">
            <v>0</v>
          </cell>
          <cell r="HV1038">
            <v>0</v>
          </cell>
          <cell r="HW1038">
            <v>0</v>
          </cell>
          <cell r="HX1038">
            <v>0</v>
          </cell>
          <cell r="HY1038">
            <v>0</v>
          </cell>
          <cell r="HZ1038">
            <v>0</v>
          </cell>
          <cell r="IA1038">
            <v>0</v>
          </cell>
          <cell r="IB1038">
            <v>0</v>
          </cell>
          <cell r="IC1038">
            <v>0</v>
          </cell>
          <cell r="ID1038">
            <v>0</v>
          </cell>
          <cell r="IE1038">
            <v>0</v>
          </cell>
          <cell r="IF1038">
            <v>0</v>
          </cell>
          <cell r="IG1038">
            <v>0</v>
          </cell>
          <cell r="IH1038">
            <v>0</v>
          </cell>
          <cell r="II1038">
            <v>0</v>
          </cell>
          <cell r="IJ1038">
            <v>0</v>
          </cell>
          <cell r="IK1038">
            <v>0</v>
          </cell>
          <cell r="IL1038">
            <v>0</v>
          </cell>
          <cell r="IM1038">
            <v>0</v>
          </cell>
          <cell r="IN1038">
            <v>0</v>
          </cell>
          <cell r="IO1038">
            <v>0</v>
          </cell>
          <cell r="IP1038">
            <v>0</v>
          </cell>
          <cell r="IQ1038">
            <v>0</v>
          </cell>
          <cell r="IR1038">
            <v>0</v>
          </cell>
          <cell r="IS1038">
            <v>0</v>
          </cell>
          <cell r="IT1038">
            <v>0</v>
          </cell>
          <cell r="IU1038">
            <v>0</v>
          </cell>
          <cell r="IV1038">
            <v>0</v>
          </cell>
          <cell r="IW1038">
            <v>0</v>
          </cell>
          <cell r="IX1038">
            <v>0</v>
          </cell>
          <cell r="IY1038">
            <v>0</v>
          </cell>
          <cell r="IZ1038">
            <v>0</v>
          </cell>
          <cell r="JA1038">
            <v>0</v>
          </cell>
          <cell r="JB1038">
            <v>0</v>
          </cell>
          <cell r="JC1038">
            <v>0</v>
          </cell>
          <cell r="JD1038">
            <v>0</v>
          </cell>
          <cell r="JE1038">
            <v>0</v>
          </cell>
          <cell r="JF1038">
            <v>0</v>
          </cell>
          <cell r="JG1038">
            <v>0</v>
          </cell>
          <cell r="JH1038">
            <v>0</v>
          </cell>
          <cell r="JI1038">
            <v>0</v>
          </cell>
          <cell r="JJ1038">
            <v>0</v>
          </cell>
          <cell r="JK1038">
            <v>0</v>
          </cell>
          <cell r="JL1038">
            <v>0</v>
          </cell>
          <cell r="JM1038">
            <v>0</v>
          </cell>
          <cell r="JN1038">
            <v>0</v>
          </cell>
          <cell r="JO1038">
            <v>0</v>
          </cell>
          <cell r="JP1038">
            <v>0</v>
          </cell>
          <cell r="JQ1038">
            <v>0</v>
          </cell>
        </row>
        <row r="1039">
          <cell r="D1039" t="str">
            <v>PV_.QF.SOR._.CSP.Hay_Creek_Solar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  <cell r="EE1039">
            <v>0</v>
          </cell>
          <cell r="EF1039">
            <v>0</v>
          </cell>
          <cell r="EG1039">
            <v>0</v>
          </cell>
          <cell r="EH1039">
            <v>0</v>
          </cell>
          <cell r="EI1039">
            <v>0</v>
          </cell>
          <cell r="EJ1039">
            <v>0</v>
          </cell>
          <cell r="EK1039">
            <v>0</v>
          </cell>
          <cell r="EL1039">
            <v>0</v>
          </cell>
          <cell r="EM1039">
            <v>0</v>
          </cell>
          <cell r="EN1039">
            <v>0</v>
          </cell>
          <cell r="EO1039">
            <v>0</v>
          </cell>
          <cell r="EP1039">
            <v>0</v>
          </cell>
          <cell r="EQ1039">
            <v>0</v>
          </cell>
          <cell r="ER1039">
            <v>0</v>
          </cell>
          <cell r="ES1039">
            <v>0</v>
          </cell>
          <cell r="ET1039">
            <v>0</v>
          </cell>
          <cell r="EU1039">
            <v>0</v>
          </cell>
          <cell r="EV1039">
            <v>0</v>
          </cell>
          <cell r="EW1039">
            <v>0</v>
          </cell>
          <cell r="EX1039">
            <v>0</v>
          </cell>
          <cell r="EY1039">
            <v>0</v>
          </cell>
          <cell r="EZ1039">
            <v>0</v>
          </cell>
          <cell r="FA1039">
            <v>0</v>
          </cell>
          <cell r="FB1039">
            <v>0</v>
          </cell>
          <cell r="FC1039">
            <v>0</v>
          </cell>
          <cell r="FD1039">
            <v>0</v>
          </cell>
          <cell r="FE1039">
            <v>0</v>
          </cell>
          <cell r="FF1039">
            <v>0</v>
          </cell>
          <cell r="FG1039">
            <v>0</v>
          </cell>
          <cell r="FH1039">
            <v>0</v>
          </cell>
          <cell r="FI1039">
            <v>0</v>
          </cell>
          <cell r="FJ1039">
            <v>0</v>
          </cell>
          <cell r="FK1039">
            <v>0</v>
          </cell>
          <cell r="FL1039">
            <v>0</v>
          </cell>
          <cell r="FM1039">
            <v>0</v>
          </cell>
          <cell r="FN1039">
            <v>0</v>
          </cell>
          <cell r="FO1039">
            <v>0</v>
          </cell>
          <cell r="FP1039">
            <v>0</v>
          </cell>
          <cell r="FQ1039">
            <v>0</v>
          </cell>
          <cell r="FR1039">
            <v>0</v>
          </cell>
          <cell r="FS1039">
            <v>0</v>
          </cell>
          <cell r="FT1039">
            <v>0</v>
          </cell>
          <cell r="FU1039">
            <v>0</v>
          </cell>
          <cell r="FV1039">
            <v>0</v>
          </cell>
          <cell r="FW1039">
            <v>0</v>
          </cell>
          <cell r="FX1039">
            <v>0</v>
          </cell>
          <cell r="FY1039">
            <v>0</v>
          </cell>
          <cell r="FZ1039">
            <v>0</v>
          </cell>
          <cell r="GA1039">
            <v>0</v>
          </cell>
          <cell r="GB1039">
            <v>0</v>
          </cell>
          <cell r="GC1039">
            <v>0</v>
          </cell>
          <cell r="GD1039">
            <v>0</v>
          </cell>
          <cell r="GE1039">
            <v>0</v>
          </cell>
          <cell r="GF1039">
            <v>0</v>
          </cell>
          <cell r="GG1039">
            <v>0</v>
          </cell>
          <cell r="GH1039">
            <v>0</v>
          </cell>
          <cell r="GI1039">
            <v>0</v>
          </cell>
          <cell r="GJ1039">
            <v>0</v>
          </cell>
          <cell r="GK1039">
            <v>0</v>
          </cell>
          <cell r="GL1039">
            <v>0</v>
          </cell>
          <cell r="GM1039">
            <v>0</v>
          </cell>
          <cell r="GN1039">
            <v>0</v>
          </cell>
          <cell r="GO1039">
            <v>0</v>
          </cell>
          <cell r="GP1039">
            <v>0</v>
          </cell>
          <cell r="GQ1039">
            <v>0</v>
          </cell>
          <cell r="GR1039">
            <v>0</v>
          </cell>
          <cell r="GS1039">
            <v>0</v>
          </cell>
          <cell r="GT1039">
            <v>0</v>
          </cell>
          <cell r="GU1039">
            <v>0</v>
          </cell>
          <cell r="GV1039">
            <v>0</v>
          </cell>
          <cell r="GW1039">
            <v>0</v>
          </cell>
          <cell r="GX1039">
            <v>0</v>
          </cell>
          <cell r="GY1039">
            <v>0</v>
          </cell>
          <cell r="GZ1039">
            <v>0</v>
          </cell>
          <cell r="HA1039">
            <v>0</v>
          </cell>
          <cell r="HB1039">
            <v>0</v>
          </cell>
          <cell r="HC1039">
            <v>0</v>
          </cell>
          <cell r="HD1039">
            <v>0</v>
          </cell>
          <cell r="HE1039">
            <v>0</v>
          </cell>
          <cell r="HF1039">
            <v>0</v>
          </cell>
          <cell r="HG1039">
            <v>0</v>
          </cell>
          <cell r="HH1039">
            <v>0</v>
          </cell>
          <cell r="HI1039">
            <v>0</v>
          </cell>
          <cell r="HJ1039">
            <v>0</v>
          </cell>
          <cell r="HK1039">
            <v>0</v>
          </cell>
          <cell r="HL1039">
            <v>0</v>
          </cell>
          <cell r="HM1039">
            <v>0</v>
          </cell>
          <cell r="HN1039">
            <v>0</v>
          </cell>
          <cell r="HO1039">
            <v>0</v>
          </cell>
          <cell r="HP1039">
            <v>0</v>
          </cell>
          <cell r="HQ1039">
            <v>0</v>
          </cell>
          <cell r="HR1039">
            <v>0</v>
          </cell>
          <cell r="HS1039">
            <v>0</v>
          </cell>
          <cell r="HT1039">
            <v>0</v>
          </cell>
          <cell r="HU1039">
            <v>0</v>
          </cell>
          <cell r="HV1039">
            <v>0</v>
          </cell>
          <cell r="HW1039">
            <v>0</v>
          </cell>
          <cell r="HX1039">
            <v>0</v>
          </cell>
          <cell r="HY1039">
            <v>0</v>
          </cell>
          <cell r="HZ1039">
            <v>0</v>
          </cell>
          <cell r="IA1039">
            <v>0</v>
          </cell>
          <cell r="IB1039">
            <v>0</v>
          </cell>
          <cell r="IC1039">
            <v>0</v>
          </cell>
          <cell r="ID1039">
            <v>0</v>
          </cell>
          <cell r="IE1039">
            <v>0</v>
          </cell>
          <cell r="IF1039">
            <v>0</v>
          </cell>
          <cell r="IG1039">
            <v>0</v>
          </cell>
          <cell r="IH1039">
            <v>0</v>
          </cell>
          <cell r="II1039">
            <v>0</v>
          </cell>
          <cell r="IJ1039">
            <v>0</v>
          </cell>
          <cell r="IK1039">
            <v>0</v>
          </cell>
          <cell r="IL1039">
            <v>0</v>
          </cell>
          <cell r="IM1039">
            <v>0</v>
          </cell>
          <cell r="IN1039">
            <v>0</v>
          </cell>
          <cell r="IO1039">
            <v>0</v>
          </cell>
          <cell r="IP1039">
            <v>0</v>
          </cell>
          <cell r="IQ1039">
            <v>0</v>
          </cell>
          <cell r="IR1039">
            <v>0</v>
          </cell>
          <cell r="IS1039">
            <v>0</v>
          </cell>
          <cell r="IT1039">
            <v>0</v>
          </cell>
          <cell r="IU1039">
            <v>0</v>
          </cell>
          <cell r="IV1039">
            <v>0</v>
          </cell>
          <cell r="IW1039">
            <v>0</v>
          </cell>
          <cell r="IX1039">
            <v>0</v>
          </cell>
          <cell r="IY1039">
            <v>0</v>
          </cell>
          <cell r="IZ1039">
            <v>0</v>
          </cell>
          <cell r="JA1039">
            <v>0</v>
          </cell>
          <cell r="JB1039">
            <v>0</v>
          </cell>
          <cell r="JC1039">
            <v>0</v>
          </cell>
          <cell r="JD1039">
            <v>0</v>
          </cell>
          <cell r="JE1039">
            <v>0</v>
          </cell>
          <cell r="JF1039">
            <v>0</v>
          </cell>
          <cell r="JG1039">
            <v>0</v>
          </cell>
          <cell r="JH1039">
            <v>0</v>
          </cell>
          <cell r="JI1039">
            <v>0</v>
          </cell>
          <cell r="JJ1039">
            <v>0</v>
          </cell>
          <cell r="JK1039">
            <v>0</v>
          </cell>
          <cell r="JL1039">
            <v>0</v>
          </cell>
          <cell r="JM1039">
            <v>0</v>
          </cell>
          <cell r="JN1039">
            <v>0</v>
          </cell>
          <cell r="JO1039">
            <v>0</v>
          </cell>
          <cell r="JP1039">
            <v>0</v>
          </cell>
          <cell r="JQ1039">
            <v>0</v>
          </cell>
        </row>
        <row r="1040">
          <cell r="D1040" t="str">
            <v>PV_.QF.SOR._.CSP.Linkville_Solar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  <cell r="EE1040">
            <v>0</v>
          </cell>
          <cell r="EF1040">
            <v>0</v>
          </cell>
          <cell r="EG1040">
            <v>0</v>
          </cell>
          <cell r="EH1040">
            <v>0</v>
          </cell>
          <cell r="EI1040">
            <v>0</v>
          </cell>
          <cell r="EJ1040">
            <v>0</v>
          </cell>
          <cell r="EK1040">
            <v>0</v>
          </cell>
          <cell r="EL1040">
            <v>0</v>
          </cell>
          <cell r="EM1040">
            <v>0</v>
          </cell>
          <cell r="EN1040">
            <v>0</v>
          </cell>
          <cell r="EO1040">
            <v>0</v>
          </cell>
          <cell r="EP1040">
            <v>0</v>
          </cell>
          <cell r="EQ1040">
            <v>0</v>
          </cell>
          <cell r="ER1040">
            <v>0</v>
          </cell>
          <cell r="ES1040">
            <v>0</v>
          </cell>
          <cell r="ET1040">
            <v>0</v>
          </cell>
          <cell r="EU1040">
            <v>0</v>
          </cell>
          <cell r="EV1040">
            <v>0</v>
          </cell>
          <cell r="EW1040">
            <v>0</v>
          </cell>
          <cell r="EX1040">
            <v>0</v>
          </cell>
          <cell r="EY1040">
            <v>0</v>
          </cell>
          <cell r="EZ1040">
            <v>0</v>
          </cell>
          <cell r="FA1040">
            <v>0</v>
          </cell>
          <cell r="FB1040">
            <v>0</v>
          </cell>
          <cell r="FC1040">
            <v>0</v>
          </cell>
          <cell r="FD1040">
            <v>0</v>
          </cell>
          <cell r="FE1040">
            <v>0</v>
          </cell>
          <cell r="FF1040">
            <v>0</v>
          </cell>
          <cell r="FG1040">
            <v>0</v>
          </cell>
          <cell r="FH1040">
            <v>0</v>
          </cell>
          <cell r="FI1040">
            <v>0</v>
          </cell>
          <cell r="FJ1040">
            <v>0</v>
          </cell>
          <cell r="FK1040">
            <v>0</v>
          </cell>
          <cell r="FL1040">
            <v>0</v>
          </cell>
          <cell r="FM1040">
            <v>0</v>
          </cell>
          <cell r="FN1040">
            <v>0</v>
          </cell>
          <cell r="FO1040">
            <v>0</v>
          </cell>
          <cell r="FP1040">
            <v>0</v>
          </cell>
          <cell r="FQ1040">
            <v>0</v>
          </cell>
          <cell r="FR1040">
            <v>0</v>
          </cell>
          <cell r="FS1040">
            <v>0</v>
          </cell>
          <cell r="FT1040">
            <v>0</v>
          </cell>
          <cell r="FU1040">
            <v>0</v>
          </cell>
          <cell r="FV1040">
            <v>0</v>
          </cell>
          <cell r="FW1040">
            <v>0</v>
          </cell>
          <cell r="FX1040">
            <v>0</v>
          </cell>
          <cell r="FY1040">
            <v>0</v>
          </cell>
          <cell r="FZ1040">
            <v>0</v>
          </cell>
          <cell r="GA1040">
            <v>0</v>
          </cell>
          <cell r="GB1040">
            <v>0</v>
          </cell>
          <cell r="GC1040">
            <v>0</v>
          </cell>
          <cell r="GD1040">
            <v>0</v>
          </cell>
          <cell r="GE1040">
            <v>0</v>
          </cell>
          <cell r="GF1040">
            <v>0</v>
          </cell>
          <cell r="GG1040">
            <v>0</v>
          </cell>
          <cell r="GH1040">
            <v>0</v>
          </cell>
          <cell r="GI1040">
            <v>0</v>
          </cell>
          <cell r="GJ1040">
            <v>0</v>
          </cell>
          <cell r="GK1040">
            <v>0</v>
          </cell>
          <cell r="GL1040">
            <v>0</v>
          </cell>
          <cell r="GM1040">
            <v>0</v>
          </cell>
          <cell r="GN1040">
            <v>0</v>
          </cell>
          <cell r="GO1040">
            <v>0</v>
          </cell>
          <cell r="GP1040">
            <v>0</v>
          </cell>
          <cell r="GQ1040">
            <v>0</v>
          </cell>
          <cell r="GR1040">
            <v>0</v>
          </cell>
          <cell r="GS1040">
            <v>0</v>
          </cell>
          <cell r="GT1040">
            <v>0</v>
          </cell>
          <cell r="GU1040">
            <v>0</v>
          </cell>
          <cell r="GV1040">
            <v>0</v>
          </cell>
          <cell r="GW1040">
            <v>0</v>
          </cell>
          <cell r="GX1040">
            <v>0</v>
          </cell>
          <cell r="GY1040">
            <v>0</v>
          </cell>
          <cell r="GZ1040">
            <v>0</v>
          </cell>
          <cell r="HA1040">
            <v>0</v>
          </cell>
          <cell r="HB1040">
            <v>0</v>
          </cell>
          <cell r="HC1040">
            <v>0</v>
          </cell>
          <cell r="HD1040">
            <v>0</v>
          </cell>
          <cell r="HE1040">
            <v>0</v>
          </cell>
          <cell r="HF1040">
            <v>0</v>
          </cell>
          <cell r="HG1040">
            <v>0</v>
          </cell>
          <cell r="HH1040">
            <v>0</v>
          </cell>
          <cell r="HI1040">
            <v>0</v>
          </cell>
          <cell r="HJ1040">
            <v>0</v>
          </cell>
          <cell r="HK1040">
            <v>0</v>
          </cell>
          <cell r="HL1040">
            <v>0</v>
          </cell>
          <cell r="HM1040">
            <v>0</v>
          </cell>
          <cell r="HN1040">
            <v>0</v>
          </cell>
          <cell r="HO1040">
            <v>0</v>
          </cell>
          <cell r="HP1040">
            <v>0</v>
          </cell>
          <cell r="HQ1040">
            <v>0</v>
          </cell>
          <cell r="HR1040">
            <v>0</v>
          </cell>
          <cell r="HS1040">
            <v>0</v>
          </cell>
          <cell r="HT1040">
            <v>0</v>
          </cell>
          <cell r="HU1040">
            <v>0</v>
          </cell>
          <cell r="HV1040">
            <v>0</v>
          </cell>
          <cell r="HW1040">
            <v>0</v>
          </cell>
          <cell r="HX1040">
            <v>0</v>
          </cell>
          <cell r="HY1040">
            <v>0</v>
          </cell>
          <cell r="HZ1040">
            <v>0</v>
          </cell>
          <cell r="IA1040">
            <v>0</v>
          </cell>
          <cell r="IB1040">
            <v>0</v>
          </cell>
          <cell r="IC1040">
            <v>0</v>
          </cell>
          <cell r="ID1040">
            <v>0</v>
          </cell>
          <cell r="IE1040">
            <v>0</v>
          </cell>
          <cell r="IF1040">
            <v>0</v>
          </cell>
          <cell r="IG1040">
            <v>0</v>
          </cell>
          <cell r="IH1040">
            <v>0</v>
          </cell>
          <cell r="II1040">
            <v>0</v>
          </cell>
          <cell r="IJ1040">
            <v>0</v>
          </cell>
          <cell r="IK1040">
            <v>0</v>
          </cell>
          <cell r="IL1040">
            <v>0</v>
          </cell>
          <cell r="IM1040">
            <v>0</v>
          </cell>
          <cell r="IN1040">
            <v>0</v>
          </cell>
          <cell r="IO1040">
            <v>0</v>
          </cell>
          <cell r="IP1040">
            <v>0</v>
          </cell>
          <cell r="IQ1040">
            <v>0</v>
          </cell>
          <cell r="IR1040">
            <v>0</v>
          </cell>
          <cell r="IS1040">
            <v>0</v>
          </cell>
          <cell r="IT1040">
            <v>0</v>
          </cell>
          <cell r="IU1040">
            <v>0</v>
          </cell>
          <cell r="IV1040">
            <v>0</v>
          </cell>
          <cell r="IW1040">
            <v>0</v>
          </cell>
          <cell r="IX1040">
            <v>0</v>
          </cell>
          <cell r="IY1040">
            <v>0</v>
          </cell>
          <cell r="IZ1040">
            <v>0</v>
          </cell>
          <cell r="JA1040">
            <v>0</v>
          </cell>
          <cell r="JB1040">
            <v>0</v>
          </cell>
          <cell r="JC1040">
            <v>0</v>
          </cell>
          <cell r="JD1040">
            <v>0</v>
          </cell>
          <cell r="JE1040">
            <v>0</v>
          </cell>
          <cell r="JF1040">
            <v>0</v>
          </cell>
          <cell r="JG1040">
            <v>0</v>
          </cell>
          <cell r="JH1040">
            <v>0</v>
          </cell>
          <cell r="JI1040">
            <v>0</v>
          </cell>
          <cell r="JJ1040">
            <v>0</v>
          </cell>
          <cell r="JK1040">
            <v>0</v>
          </cell>
          <cell r="JL1040">
            <v>0</v>
          </cell>
          <cell r="JM1040">
            <v>0</v>
          </cell>
          <cell r="JN1040">
            <v>0</v>
          </cell>
          <cell r="JO1040">
            <v>0</v>
          </cell>
          <cell r="JP1040">
            <v>0</v>
          </cell>
          <cell r="JQ1040">
            <v>0</v>
          </cell>
        </row>
        <row r="1041">
          <cell r="D1041" t="str">
            <v>PV_.QF.SOR._.CSP.Pine_Grove_Solar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  <cell r="EE1041">
            <v>0</v>
          </cell>
          <cell r="EF1041">
            <v>0</v>
          </cell>
          <cell r="EG1041">
            <v>0</v>
          </cell>
          <cell r="EH1041">
            <v>0</v>
          </cell>
          <cell r="EI1041">
            <v>0</v>
          </cell>
          <cell r="EJ1041">
            <v>0</v>
          </cell>
          <cell r="EK1041">
            <v>0</v>
          </cell>
          <cell r="EL1041">
            <v>0</v>
          </cell>
          <cell r="EM1041">
            <v>0</v>
          </cell>
          <cell r="EN1041">
            <v>0</v>
          </cell>
          <cell r="EO1041">
            <v>0</v>
          </cell>
          <cell r="EP1041">
            <v>0</v>
          </cell>
          <cell r="EQ1041">
            <v>0</v>
          </cell>
          <cell r="ER1041">
            <v>0</v>
          </cell>
          <cell r="ES1041">
            <v>0</v>
          </cell>
          <cell r="ET1041">
            <v>0</v>
          </cell>
          <cell r="EU1041">
            <v>0</v>
          </cell>
          <cell r="EV1041">
            <v>0</v>
          </cell>
          <cell r="EW1041">
            <v>0</v>
          </cell>
          <cell r="EX1041">
            <v>0</v>
          </cell>
          <cell r="EY1041">
            <v>0</v>
          </cell>
          <cell r="EZ1041">
            <v>0</v>
          </cell>
          <cell r="FA1041">
            <v>0</v>
          </cell>
          <cell r="FB1041">
            <v>0</v>
          </cell>
          <cell r="FC1041">
            <v>0</v>
          </cell>
          <cell r="FD1041">
            <v>0</v>
          </cell>
          <cell r="FE1041">
            <v>0</v>
          </cell>
          <cell r="FF1041">
            <v>0</v>
          </cell>
          <cell r="FG1041">
            <v>0</v>
          </cell>
          <cell r="FH1041">
            <v>0</v>
          </cell>
          <cell r="FI1041">
            <v>0</v>
          </cell>
          <cell r="FJ1041">
            <v>0</v>
          </cell>
          <cell r="FK1041">
            <v>0</v>
          </cell>
          <cell r="FL1041">
            <v>0</v>
          </cell>
          <cell r="FM1041">
            <v>0</v>
          </cell>
          <cell r="FN1041">
            <v>0</v>
          </cell>
          <cell r="FO1041">
            <v>0</v>
          </cell>
          <cell r="FP1041">
            <v>0</v>
          </cell>
          <cell r="FQ1041">
            <v>0</v>
          </cell>
          <cell r="FR1041">
            <v>0</v>
          </cell>
          <cell r="FS1041">
            <v>0</v>
          </cell>
          <cell r="FT1041">
            <v>0</v>
          </cell>
          <cell r="FU1041">
            <v>0</v>
          </cell>
          <cell r="FV1041">
            <v>0</v>
          </cell>
          <cell r="FW1041">
            <v>0</v>
          </cell>
          <cell r="FX1041">
            <v>0</v>
          </cell>
          <cell r="FY1041">
            <v>0</v>
          </cell>
          <cell r="FZ1041">
            <v>0</v>
          </cell>
          <cell r="GA1041">
            <v>0</v>
          </cell>
          <cell r="GB1041">
            <v>0</v>
          </cell>
          <cell r="GC1041">
            <v>0</v>
          </cell>
          <cell r="GD1041">
            <v>0</v>
          </cell>
          <cell r="GE1041">
            <v>0</v>
          </cell>
          <cell r="GF1041">
            <v>0</v>
          </cell>
          <cell r="GG1041">
            <v>0</v>
          </cell>
          <cell r="GH1041">
            <v>0</v>
          </cell>
          <cell r="GI1041">
            <v>0</v>
          </cell>
          <cell r="GJ1041">
            <v>0</v>
          </cell>
          <cell r="GK1041">
            <v>0</v>
          </cell>
          <cell r="GL1041">
            <v>0</v>
          </cell>
          <cell r="GM1041">
            <v>0</v>
          </cell>
          <cell r="GN1041">
            <v>0</v>
          </cell>
          <cell r="GO1041">
            <v>0</v>
          </cell>
          <cell r="GP1041">
            <v>0</v>
          </cell>
          <cell r="GQ1041">
            <v>0</v>
          </cell>
          <cell r="GR1041">
            <v>0</v>
          </cell>
          <cell r="GS1041">
            <v>0</v>
          </cell>
          <cell r="GT1041">
            <v>0</v>
          </cell>
          <cell r="GU1041">
            <v>0</v>
          </cell>
          <cell r="GV1041">
            <v>0</v>
          </cell>
          <cell r="GW1041">
            <v>0</v>
          </cell>
          <cell r="GX1041">
            <v>0</v>
          </cell>
          <cell r="GY1041">
            <v>0</v>
          </cell>
          <cell r="GZ1041">
            <v>0</v>
          </cell>
          <cell r="HA1041">
            <v>0</v>
          </cell>
          <cell r="HB1041">
            <v>0</v>
          </cell>
          <cell r="HC1041">
            <v>0</v>
          </cell>
          <cell r="HD1041">
            <v>0</v>
          </cell>
          <cell r="HE1041">
            <v>0</v>
          </cell>
          <cell r="HF1041">
            <v>0</v>
          </cell>
          <cell r="HG1041">
            <v>0</v>
          </cell>
          <cell r="HH1041">
            <v>0</v>
          </cell>
          <cell r="HI1041">
            <v>0</v>
          </cell>
          <cell r="HJ1041">
            <v>0</v>
          </cell>
          <cell r="HK1041">
            <v>0</v>
          </cell>
          <cell r="HL1041">
            <v>0</v>
          </cell>
          <cell r="HM1041">
            <v>0</v>
          </cell>
          <cell r="HN1041">
            <v>0</v>
          </cell>
          <cell r="HO1041">
            <v>0</v>
          </cell>
          <cell r="HP1041">
            <v>0</v>
          </cell>
          <cell r="HQ1041">
            <v>0</v>
          </cell>
          <cell r="HR1041">
            <v>0</v>
          </cell>
          <cell r="HS1041">
            <v>0</v>
          </cell>
          <cell r="HT1041">
            <v>0</v>
          </cell>
          <cell r="HU1041">
            <v>0</v>
          </cell>
          <cell r="HV1041">
            <v>0</v>
          </cell>
          <cell r="HW1041">
            <v>0</v>
          </cell>
          <cell r="HX1041">
            <v>0</v>
          </cell>
          <cell r="HY1041">
            <v>0</v>
          </cell>
          <cell r="HZ1041">
            <v>0</v>
          </cell>
          <cell r="IA1041">
            <v>0</v>
          </cell>
          <cell r="IB1041">
            <v>0</v>
          </cell>
          <cell r="IC1041">
            <v>0</v>
          </cell>
          <cell r="ID1041">
            <v>0</v>
          </cell>
          <cell r="IE1041">
            <v>0</v>
          </cell>
          <cell r="IF1041">
            <v>0</v>
          </cell>
          <cell r="IG1041">
            <v>0</v>
          </cell>
          <cell r="IH1041">
            <v>0</v>
          </cell>
          <cell r="II1041">
            <v>0</v>
          </cell>
          <cell r="IJ1041">
            <v>0</v>
          </cell>
          <cell r="IK1041">
            <v>0</v>
          </cell>
          <cell r="IL1041">
            <v>0</v>
          </cell>
          <cell r="IM1041">
            <v>0</v>
          </cell>
          <cell r="IN1041">
            <v>0</v>
          </cell>
          <cell r="IO1041">
            <v>0</v>
          </cell>
          <cell r="IP1041">
            <v>0</v>
          </cell>
          <cell r="IQ1041">
            <v>0</v>
          </cell>
          <cell r="IR1041">
            <v>0</v>
          </cell>
          <cell r="IS1041">
            <v>0</v>
          </cell>
          <cell r="IT1041">
            <v>0</v>
          </cell>
          <cell r="IU1041">
            <v>0</v>
          </cell>
          <cell r="IV1041">
            <v>0</v>
          </cell>
          <cell r="IW1041">
            <v>0</v>
          </cell>
          <cell r="IX1041">
            <v>0</v>
          </cell>
          <cell r="IY1041">
            <v>0</v>
          </cell>
          <cell r="IZ1041">
            <v>0</v>
          </cell>
          <cell r="JA1041">
            <v>0</v>
          </cell>
          <cell r="JB1041">
            <v>0</v>
          </cell>
          <cell r="JC1041">
            <v>0</v>
          </cell>
          <cell r="JD1041">
            <v>0</v>
          </cell>
          <cell r="JE1041">
            <v>0</v>
          </cell>
          <cell r="JF1041">
            <v>0</v>
          </cell>
          <cell r="JG1041">
            <v>0</v>
          </cell>
          <cell r="JH1041">
            <v>0</v>
          </cell>
          <cell r="JI1041">
            <v>0</v>
          </cell>
          <cell r="JJ1041">
            <v>0</v>
          </cell>
          <cell r="JK1041">
            <v>0</v>
          </cell>
          <cell r="JL1041">
            <v>0</v>
          </cell>
          <cell r="JM1041">
            <v>0</v>
          </cell>
          <cell r="JN1041">
            <v>0</v>
          </cell>
          <cell r="JO1041">
            <v>0</v>
          </cell>
          <cell r="JP1041">
            <v>0</v>
          </cell>
          <cell r="JQ1041">
            <v>0</v>
          </cell>
        </row>
        <row r="1042">
          <cell r="D1042" t="str">
            <v>PV_.QF.SOR._.CSP.Round_Lake_Solar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  <cell r="EE1042">
            <v>0</v>
          </cell>
          <cell r="EF1042">
            <v>0</v>
          </cell>
          <cell r="EG1042">
            <v>0</v>
          </cell>
          <cell r="EH1042">
            <v>0</v>
          </cell>
          <cell r="EI1042">
            <v>0</v>
          </cell>
          <cell r="EJ1042">
            <v>0</v>
          </cell>
          <cell r="EK1042">
            <v>0</v>
          </cell>
          <cell r="EL1042">
            <v>0</v>
          </cell>
          <cell r="EM1042">
            <v>0</v>
          </cell>
          <cell r="EN1042">
            <v>0</v>
          </cell>
          <cell r="EO1042">
            <v>0</v>
          </cell>
          <cell r="EP1042">
            <v>0</v>
          </cell>
          <cell r="EQ1042">
            <v>0</v>
          </cell>
          <cell r="ER1042">
            <v>0</v>
          </cell>
          <cell r="ES1042">
            <v>0</v>
          </cell>
          <cell r="ET1042">
            <v>0</v>
          </cell>
          <cell r="EU1042">
            <v>0</v>
          </cell>
          <cell r="EV1042">
            <v>0</v>
          </cell>
          <cell r="EW1042">
            <v>0</v>
          </cell>
          <cell r="EX1042">
            <v>0</v>
          </cell>
          <cell r="EY1042">
            <v>0</v>
          </cell>
          <cell r="EZ1042">
            <v>0</v>
          </cell>
          <cell r="FA1042">
            <v>0</v>
          </cell>
          <cell r="FB1042">
            <v>0</v>
          </cell>
          <cell r="FC1042">
            <v>0</v>
          </cell>
          <cell r="FD1042">
            <v>0</v>
          </cell>
          <cell r="FE1042">
            <v>0</v>
          </cell>
          <cell r="FF1042">
            <v>0</v>
          </cell>
          <cell r="FG1042">
            <v>0</v>
          </cell>
          <cell r="FH1042">
            <v>0</v>
          </cell>
          <cell r="FI1042">
            <v>0</v>
          </cell>
          <cell r="FJ1042">
            <v>0</v>
          </cell>
          <cell r="FK1042">
            <v>0</v>
          </cell>
          <cell r="FL1042">
            <v>0</v>
          </cell>
          <cell r="FM1042">
            <v>0</v>
          </cell>
          <cell r="FN1042">
            <v>0</v>
          </cell>
          <cell r="FO1042">
            <v>0</v>
          </cell>
          <cell r="FP1042">
            <v>0</v>
          </cell>
          <cell r="FQ1042">
            <v>0</v>
          </cell>
          <cell r="FR1042">
            <v>0</v>
          </cell>
          <cell r="FS1042">
            <v>0</v>
          </cell>
          <cell r="FT1042">
            <v>0</v>
          </cell>
          <cell r="FU1042">
            <v>0</v>
          </cell>
          <cell r="FV1042">
            <v>0</v>
          </cell>
          <cell r="FW1042">
            <v>0</v>
          </cell>
          <cell r="FX1042">
            <v>0</v>
          </cell>
          <cell r="FY1042">
            <v>0</v>
          </cell>
          <cell r="FZ1042">
            <v>0</v>
          </cell>
          <cell r="GA1042">
            <v>0</v>
          </cell>
          <cell r="GB1042">
            <v>0</v>
          </cell>
          <cell r="GC1042">
            <v>0</v>
          </cell>
          <cell r="GD1042">
            <v>0</v>
          </cell>
          <cell r="GE1042">
            <v>0</v>
          </cell>
          <cell r="GF1042">
            <v>0</v>
          </cell>
          <cell r="GG1042">
            <v>0</v>
          </cell>
          <cell r="GH1042">
            <v>0</v>
          </cell>
          <cell r="GI1042">
            <v>0</v>
          </cell>
          <cell r="GJ1042">
            <v>0</v>
          </cell>
          <cell r="GK1042">
            <v>0</v>
          </cell>
          <cell r="GL1042">
            <v>0</v>
          </cell>
          <cell r="GM1042">
            <v>0</v>
          </cell>
          <cell r="GN1042">
            <v>0</v>
          </cell>
          <cell r="GO1042">
            <v>0</v>
          </cell>
          <cell r="GP1042">
            <v>0</v>
          </cell>
          <cell r="GQ1042">
            <v>0</v>
          </cell>
          <cell r="GR1042">
            <v>0</v>
          </cell>
          <cell r="GS1042">
            <v>0</v>
          </cell>
          <cell r="GT1042">
            <v>0</v>
          </cell>
          <cell r="GU1042">
            <v>0</v>
          </cell>
          <cell r="GV1042">
            <v>0</v>
          </cell>
          <cell r="GW1042">
            <v>0</v>
          </cell>
          <cell r="GX1042">
            <v>0</v>
          </cell>
          <cell r="GY1042">
            <v>0</v>
          </cell>
          <cell r="GZ1042">
            <v>0</v>
          </cell>
          <cell r="HA1042">
            <v>0</v>
          </cell>
          <cell r="HB1042">
            <v>0</v>
          </cell>
          <cell r="HC1042">
            <v>0</v>
          </cell>
          <cell r="HD1042">
            <v>0</v>
          </cell>
          <cell r="HE1042">
            <v>0</v>
          </cell>
          <cell r="HF1042">
            <v>0</v>
          </cell>
          <cell r="HG1042">
            <v>0</v>
          </cell>
          <cell r="HH1042">
            <v>0</v>
          </cell>
          <cell r="HI1042">
            <v>0</v>
          </cell>
          <cell r="HJ1042">
            <v>0</v>
          </cell>
          <cell r="HK1042">
            <v>0</v>
          </cell>
          <cell r="HL1042">
            <v>0</v>
          </cell>
          <cell r="HM1042">
            <v>0</v>
          </cell>
          <cell r="HN1042">
            <v>0</v>
          </cell>
          <cell r="HO1042">
            <v>0</v>
          </cell>
          <cell r="HP1042">
            <v>0</v>
          </cell>
          <cell r="HQ1042">
            <v>0</v>
          </cell>
          <cell r="HR1042">
            <v>0</v>
          </cell>
          <cell r="HS1042">
            <v>0</v>
          </cell>
          <cell r="HT1042">
            <v>0</v>
          </cell>
          <cell r="HU1042">
            <v>0</v>
          </cell>
          <cell r="HV1042">
            <v>0</v>
          </cell>
          <cell r="HW1042">
            <v>0</v>
          </cell>
          <cell r="HX1042">
            <v>0</v>
          </cell>
          <cell r="HY1042">
            <v>0</v>
          </cell>
          <cell r="HZ1042">
            <v>0</v>
          </cell>
          <cell r="IA1042">
            <v>0</v>
          </cell>
          <cell r="IB1042">
            <v>0</v>
          </cell>
          <cell r="IC1042">
            <v>0</v>
          </cell>
          <cell r="ID1042">
            <v>0</v>
          </cell>
          <cell r="IE1042">
            <v>0</v>
          </cell>
          <cell r="IF1042">
            <v>0</v>
          </cell>
          <cell r="IG1042">
            <v>0</v>
          </cell>
          <cell r="IH1042">
            <v>0</v>
          </cell>
          <cell r="II1042">
            <v>0</v>
          </cell>
          <cell r="IJ1042">
            <v>0</v>
          </cell>
          <cell r="IK1042">
            <v>0</v>
          </cell>
          <cell r="IL1042">
            <v>0</v>
          </cell>
          <cell r="IM1042">
            <v>0</v>
          </cell>
          <cell r="IN1042">
            <v>0</v>
          </cell>
          <cell r="IO1042">
            <v>0</v>
          </cell>
          <cell r="IP1042">
            <v>0</v>
          </cell>
          <cell r="IQ1042">
            <v>0</v>
          </cell>
          <cell r="IR1042">
            <v>0</v>
          </cell>
          <cell r="IS1042">
            <v>0</v>
          </cell>
          <cell r="IT1042">
            <v>0</v>
          </cell>
          <cell r="IU1042">
            <v>0</v>
          </cell>
          <cell r="IV1042">
            <v>0</v>
          </cell>
          <cell r="IW1042">
            <v>0</v>
          </cell>
          <cell r="IX1042">
            <v>0</v>
          </cell>
          <cell r="IY1042">
            <v>0</v>
          </cell>
          <cell r="IZ1042">
            <v>0</v>
          </cell>
          <cell r="JA1042">
            <v>0</v>
          </cell>
          <cell r="JB1042">
            <v>0</v>
          </cell>
          <cell r="JC1042">
            <v>0</v>
          </cell>
          <cell r="JD1042">
            <v>0</v>
          </cell>
          <cell r="JE1042">
            <v>0</v>
          </cell>
          <cell r="JF1042">
            <v>0</v>
          </cell>
          <cell r="JG1042">
            <v>0</v>
          </cell>
          <cell r="JH1042">
            <v>0</v>
          </cell>
          <cell r="JI1042">
            <v>0</v>
          </cell>
          <cell r="JJ1042">
            <v>0</v>
          </cell>
          <cell r="JK1042">
            <v>0</v>
          </cell>
          <cell r="JL1042">
            <v>0</v>
          </cell>
          <cell r="JM1042">
            <v>0</v>
          </cell>
          <cell r="JN1042">
            <v>0</v>
          </cell>
          <cell r="JO1042">
            <v>0</v>
          </cell>
          <cell r="JP1042">
            <v>0</v>
          </cell>
          <cell r="JQ1042">
            <v>0</v>
          </cell>
        </row>
        <row r="1043">
          <cell r="D1043" t="str">
            <v>PV_.QF.SOR._.CSP.Solorize_Rogue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0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  <cell r="DD1043">
            <v>0</v>
          </cell>
          <cell r="DE1043">
            <v>0</v>
          </cell>
          <cell r="DF1043">
            <v>0</v>
          </cell>
          <cell r="DG1043">
            <v>0</v>
          </cell>
          <cell r="DH1043">
            <v>0</v>
          </cell>
          <cell r="DI1043">
            <v>0</v>
          </cell>
          <cell r="DJ1043">
            <v>0</v>
          </cell>
          <cell r="DK1043">
            <v>0</v>
          </cell>
          <cell r="DL1043">
            <v>0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0</v>
          </cell>
          <cell r="DR1043">
            <v>0</v>
          </cell>
          <cell r="DS1043">
            <v>0</v>
          </cell>
          <cell r="DT1043">
            <v>0</v>
          </cell>
          <cell r="DU1043">
            <v>0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B1043">
            <v>0</v>
          </cell>
          <cell r="EC1043">
            <v>0</v>
          </cell>
          <cell r="ED1043">
            <v>0</v>
          </cell>
          <cell r="EE1043">
            <v>0</v>
          </cell>
          <cell r="EF1043">
            <v>0</v>
          </cell>
          <cell r="EG1043">
            <v>0</v>
          </cell>
          <cell r="EH1043">
            <v>0</v>
          </cell>
          <cell r="EI1043">
            <v>0</v>
          </cell>
          <cell r="EJ1043">
            <v>0</v>
          </cell>
          <cell r="EK1043">
            <v>0</v>
          </cell>
          <cell r="EL1043">
            <v>0</v>
          </cell>
          <cell r="EM1043">
            <v>0</v>
          </cell>
          <cell r="EN1043">
            <v>0</v>
          </cell>
          <cell r="EO1043">
            <v>0</v>
          </cell>
          <cell r="EP1043">
            <v>0</v>
          </cell>
          <cell r="EQ1043">
            <v>0</v>
          </cell>
          <cell r="ER1043">
            <v>0</v>
          </cell>
          <cell r="ES1043">
            <v>0</v>
          </cell>
          <cell r="ET1043">
            <v>0</v>
          </cell>
          <cell r="EU1043">
            <v>0</v>
          </cell>
          <cell r="EV1043">
            <v>0</v>
          </cell>
          <cell r="EW1043">
            <v>0</v>
          </cell>
          <cell r="EX1043">
            <v>0</v>
          </cell>
          <cell r="EY1043">
            <v>0</v>
          </cell>
          <cell r="EZ1043">
            <v>0</v>
          </cell>
          <cell r="FA1043">
            <v>0</v>
          </cell>
          <cell r="FB1043">
            <v>0</v>
          </cell>
          <cell r="FC1043">
            <v>0</v>
          </cell>
          <cell r="FD1043">
            <v>0</v>
          </cell>
          <cell r="FE1043">
            <v>0</v>
          </cell>
          <cell r="FF1043">
            <v>0</v>
          </cell>
          <cell r="FG1043">
            <v>0</v>
          </cell>
          <cell r="FH1043">
            <v>0</v>
          </cell>
          <cell r="FI1043">
            <v>0</v>
          </cell>
          <cell r="FJ1043">
            <v>0</v>
          </cell>
          <cell r="FK1043">
            <v>0</v>
          </cell>
          <cell r="FL1043">
            <v>0</v>
          </cell>
          <cell r="FM1043">
            <v>0</v>
          </cell>
          <cell r="FN1043">
            <v>0</v>
          </cell>
          <cell r="FO1043">
            <v>0</v>
          </cell>
          <cell r="FP1043">
            <v>0</v>
          </cell>
          <cell r="FQ1043">
            <v>0</v>
          </cell>
          <cell r="FR1043">
            <v>0</v>
          </cell>
          <cell r="FS1043">
            <v>0</v>
          </cell>
          <cell r="FT1043">
            <v>0</v>
          </cell>
          <cell r="FU1043">
            <v>0</v>
          </cell>
          <cell r="FV1043">
            <v>0</v>
          </cell>
          <cell r="FW1043">
            <v>0</v>
          </cell>
          <cell r="FX1043">
            <v>0</v>
          </cell>
          <cell r="FY1043">
            <v>0</v>
          </cell>
          <cell r="FZ1043">
            <v>0</v>
          </cell>
          <cell r="GA1043">
            <v>0</v>
          </cell>
          <cell r="GB1043">
            <v>0</v>
          </cell>
          <cell r="GC1043">
            <v>0</v>
          </cell>
          <cell r="GD1043">
            <v>0</v>
          </cell>
          <cell r="GE1043">
            <v>0</v>
          </cell>
          <cell r="GF1043">
            <v>0</v>
          </cell>
          <cell r="GG1043">
            <v>0</v>
          </cell>
          <cell r="GH1043">
            <v>0</v>
          </cell>
          <cell r="GI1043">
            <v>0</v>
          </cell>
          <cell r="GJ1043">
            <v>0</v>
          </cell>
          <cell r="GK1043">
            <v>0</v>
          </cell>
          <cell r="GL1043">
            <v>0</v>
          </cell>
          <cell r="GM1043">
            <v>0</v>
          </cell>
          <cell r="GN1043">
            <v>0</v>
          </cell>
          <cell r="GO1043">
            <v>0</v>
          </cell>
          <cell r="GP1043">
            <v>0</v>
          </cell>
          <cell r="GQ1043">
            <v>0</v>
          </cell>
          <cell r="GR1043">
            <v>0</v>
          </cell>
          <cell r="GS1043">
            <v>0</v>
          </cell>
          <cell r="GT1043">
            <v>0</v>
          </cell>
          <cell r="GU1043">
            <v>0</v>
          </cell>
          <cell r="GV1043">
            <v>0</v>
          </cell>
          <cell r="GW1043">
            <v>0</v>
          </cell>
          <cell r="GX1043">
            <v>0</v>
          </cell>
          <cell r="GY1043">
            <v>0</v>
          </cell>
          <cell r="GZ1043">
            <v>0</v>
          </cell>
          <cell r="HA1043">
            <v>0</v>
          </cell>
          <cell r="HB1043">
            <v>0</v>
          </cell>
          <cell r="HC1043">
            <v>0</v>
          </cell>
          <cell r="HD1043">
            <v>0</v>
          </cell>
          <cell r="HE1043">
            <v>0</v>
          </cell>
          <cell r="HF1043">
            <v>0</v>
          </cell>
          <cell r="HG1043">
            <v>0</v>
          </cell>
          <cell r="HH1043">
            <v>0</v>
          </cell>
          <cell r="HI1043">
            <v>0</v>
          </cell>
          <cell r="HJ1043">
            <v>0</v>
          </cell>
          <cell r="HK1043">
            <v>0</v>
          </cell>
          <cell r="HL1043">
            <v>0</v>
          </cell>
          <cell r="HM1043">
            <v>0</v>
          </cell>
          <cell r="HN1043">
            <v>0</v>
          </cell>
          <cell r="HO1043">
            <v>0</v>
          </cell>
          <cell r="HP1043">
            <v>0</v>
          </cell>
          <cell r="HQ1043">
            <v>0</v>
          </cell>
          <cell r="HR1043">
            <v>0</v>
          </cell>
          <cell r="HS1043">
            <v>0</v>
          </cell>
          <cell r="HT1043">
            <v>0</v>
          </cell>
          <cell r="HU1043">
            <v>0</v>
          </cell>
          <cell r="HV1043">
            <v>0</v>
          </cell>
          <cell r="HW1043">
            <v>0</v>
          </cell>
          <cell r="HX1043">
            <v>0</v>
          </cell>
          <cell r="HY1043">
            <v>0</v>
          </cell>
          <cell r="HZ1043">
            <v>0</v>
          </cell>
          <cell r="IA1043">
            <v>0</v>
          </cell>
          <cell r="IB1043">
            <v>0</v>
          </cell>
          <cell r="IC1043">
            <v>0</v>
          </cell>
          <cell r="ID1043">
            <v>0</v>
          </cell>
          <cell r="IE1043">
            <v>0</v>
          </cell>
          <cell r="IF1043">
            <v>0</v>
          </cell>
          <cell r="IG1043">
            <v>0</v>
          </cell>
          <cell r="IH1043">
            <v>0</v>
          </cell>
          <cell r="II1043">
            <v>0</v>
          </cell>
          <cell r="IJ1043">
            <v>0</v>
          </cell>
          <cell r="IK1043">
            <v>0</v>
          </cell>
          <cell r="IL1043">
            <v>0</v>
          </cell>
          <cell r="IM1043">
            <v>0</v>
          </cell>
          <cell r="IN1043">
            <v>0</v>
          </cell>
          <cell r="IO1043">
            <v>0</v>
          </cell>
          <cell r="IP1043">
            <v>0</v>
          </cell>
          <cell r="IQ1043">
            <v>0</v>
          </cell>
          <cell r="IR1043">
            <v>0</v>
          </cell>
          <cell r="IS1043">
            <v>0</v>
          </cell>
          <cell r="IT1043">
            <v>0</v>
          </cell>
          <cell r="IU1043">
            <v>0</v>
          </cell>
          <cell r="IV1043">
            <v>0</v>
          </cell>
          <cell r="IW1043">
            <v>0</v>
          </cell>
          <cell r="IX1043">
            <v>0</v>
          </cell>
          <cell r="IY1043">
            <v>0</v>
          </cell>
          <cell r="IZ1043">
            <v>0</v>
          </cell>
          <cell r="JA1043">
            <v>0</v>
          </cell>
          <cell r="JB1043">
            <v>0</v>
          </cell>
          <cell r="JC1043">
            <v>0</v>
          </cell>
          <cell r="JD1043">
            <v>0</v>
          </cell>
          <cell r="JE1043">
            <v>0</v>
          </cell>
          <cell r="JF1043">
            <v>0</v>
          </cell>
          <cell r="JG1043">
            <v>0</v>
          </cell>
          <cell r="JH1043">
            <v>0</v>
          </cell>
          <cell r="JI1043">
            <v>0</v>
          </cell>
          <cell r="JJ1043">
            <v>0</v>
          </cell>
          <cell r="JK1043">
            <v>0</v>
          </cell>
          <cell r="JL1043">
            <v>0</v>
          </cell>
          <cell r="JM1043">
            <v>0</v>
          </cell>
          <cell r="JN1043">
            <v>0</v>
          </cell>
          <cell r="JO1043">
            <v>0</v>
          </cell>
          <cell r="JP1043">
            <v>0</v>
          </cell>
          <cell r="JQ1043">
            <v>0</v>
          </cell>
        </row>
        <row r="1044">
          <cell r="D1044" t="str">
            <v>PV_.QF.SOR._.CSP.Sunset_Ridge_Solar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  <cell r="DD1044">
            <v>0</v>
          </cell>
          <cell r="DE1044">
            <v>0</v>
          </cell>
          <cell r="DF1044">
            <v>0</v>
          </cell>
          <cell r="DG1044">
            <v>0</v>
          </cell>
          <cell r="DH1044">
            <v>0</v>
          </cell>
          <cell r="DI1044">
            <v>0</v>
          </cell>
          <cell r="DJ1044">
            <v>0</v>
          </cell>
          <cell r="DK1044">
            <v>0</v>
          </cell>
          <cell r="DL1044">
            <v>0</v>
          </cell>
          <cell r="DM1044">
            <v>0</v>
          </cell>
          <cell r="DN1044">
            <v>0</v>
          </cell>
          <cell r="DO1044">
            <v>0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0</v>
          </cell>
          <cell r="EE1044">
            <v>0</v>
          </cell>
          <cell r="EF1044">
            <v>0</v>
          </cell>
          <cell r="EG1044">
            <v>0</v>
          </cell>
          <cell r="EH1044">
            <v>0</v>
          </cell>
          <cell r="EI1044">
            <v>0</v>
          </cell>
          <cell r="EJ1044">
            <v>0</v>
          </cell>
          <cell r="EK1044">
            <v>0</v>
          </cell>
          <cell r="EL1044">
            <v>0</v>
          </cell>
          <cell r="EM1044">
            <v>0</v>
          </cell>
          <cell r="EN1044">
            <v>0</v>
          </cell>
          <cell r="EO1044">
            <v>0</v>
          </cell>
          <cell r="EP1044">
            <v>0</v>
          </cell>
          <cell r="EQ1044">
            <v>0</v>
          </cell>
          <cell r="ER1044">
            <v>0</v>
          </cell>
          <cell r="ES1044">
            <v>0</v>
          </cell>
          <cell r="ET1044">
            <v>0</v>
          </cell>
          <cell r="EU1044">
            <v>0</v>
          </cell>
          <cell r="EV1044">
            <v>0</v>
          </cell>
          <cell r="EW1044">
            <v>0</v>
          </cell>
          <cell r="EX1044">
            <v>0</v>
          </cell>
          <cell r="EY1044">
            <v>0</v>
          </cell>
          <cell r="EZ1044">
            <v>0</v>
          </cell>
          <cell r="FA1044">
            <v>0</v>
          </cell>
          <cell r="FB1044">
            <v>0</v>
          </cell>
          <cell r="FC1044">
            <v>0</v>
          </cell>
          <cell r="FD1044">
            <v>0</v>
          </cell>
          <cell r="FE1044">
            <v>0</v>
          </cell>
          <cell r="FF1044">
            <v>0</v>
          </cell>
          <cell r="FG1044">
            <v>0</v>
          </cell>
          <cell r="FH1044">
            <v>0</v>
          </cell>
          <cell r="FI1044">
            <v>0</v>
          </cell>
          <cell r="FJ1044">
            <v>0</v>
          </cell>
          <cell r="FK1044">
            <v>0</v>
          </cell>
          <cell r="FL1044">
            <v>0</v>
          </cell>
          <cell r="FM1044">
            <v>0</v>
          </cell>
          <cell r="FN1044">
            <v>0</v>
          </cell>
          <cell r="FO1044">
            <v>0</v>
          </cell>
          <cell r="FP1044">
            <v>0</v>
          </cell>
          <cell r="FQ1044">
            <v>0</v>
          </cell>
          <cell r="FR1044">
            <v>0</v>
          </cell>
          <cell r="FS1044">
            <v>0</v>
          </cell>
          <cell r="FT1044">
            <v>0</v>
          </cell>
          <cell r="FU1044">
            <v>0</v>
          </cell>
          <cell r="FV1044">
            <v>0</v>
          </cell>
          <cell r="FW1044">
            <v>0</v>
          </cell>
          <cell r="FX1044">
            <v>0</v>
          </cell>
          <cell r="FY1044">
            <v>0</v>
          </cell>
          <cell r="FZ1044">
            <v>0</v>
          </cell>
          <cell r="GA1044">
            <v>0</v>
          </cell>
          <cell r="GB1044">
            <v>0</v>
          </cell>
          <cell r="GC1044">
            <v>0</v>
          </cell>
          <cell r="GD1044">
            <v>0</v>
          </cell>
          <cell r="GE1044">
            <v>0</v>
          </cell>
          <cell r="GF1044">
            <v>0</v>
          </cell>
          <cell r="GG1044">
            <v>0</v>
          </cell>
          <cell r="GH1044">
            <v>0</v>
          </cell>
          <cell r="GI1044">
            <v>0</v>
          </cell>
          <cell r="GJ1044">
            <v>0</v>
          </cell>
          <cell r="GK1044">
            <v>0</v>
          </cell>
          <cell r="GL1044">
            <v>0</v>
          </cell>
          <cell r="GM1044">
            <v>0</v>
          </cell>
          <cell r="GN1044">
            <v>0</v>
          </cell>
          <cell r="GO1044">
            <v>0</v>
          </cell>
          <cell r="GP1044">
            <v>0</v>
          </cell>
          <cell r="GQ1044">
            <v>0</v>
          </cell>
          <cell r="GR1044">
            <v>0</v>
          </cell>
          <cell r="GS1044">
            <v>0</v>
          </cell>
          <cell r="GT1044">
            <v>0</v>
          </cell>
          <cell r="GU1044">
            <v>0</v>
          </cell>
          <cell r="GV1044">
            <v>0</v>
          </cell>
          <cell r="GW1044">
            <v>0</v>
          </cell>
          <cell r="GX1044">
            <v>0</v>
          </cell>
          <cell r="GY1044">
            <v>0</v>
          </cell>
          <cell r="GZ1044">
            <v>0</v>
          </cell>
          <cell r="HA1044">
            <v>0</v>
          </cell>
          <cell r="HB1044">
            <v>0</v>
          </cell>
          <cell r="HC1044">
            <v>0</v>
          </cell>
          <cell r="HD1044">
            <v>0</v>
          </cell>
          <cell r="HE1044">
            <v>0</v>
          </cell>
          <cell r="HF1044">
            <v>0</v>
          </cell>
          <cell r="HG1044">
            <v>0</v>
          </cell>
          <cell r="HH1044">
            <v>0</v>
          </cell>
          <cell r="HI1044">
            <v>0</v>
          </cell>
          <cell r="HJ1044">
            <v>0</v>
          </cell>
          <cell r="HK1044">
            <v>0</v>
          </cell>
          <cell r="HL1044">
            <v>0</v>
          </cell>
          <cell r="HM1044">
            <v>0</v>
          </cell>
          <cell r="HN1044">
            <v>0</v>
          </cell>
          <cell r="HO1044">
            <v>0</v>
          </cell>
          <cell r="HP1044">
            <v>0</v>
          </cell>
          <cell r="HQ1044">
            <v>0</v>
          </cell>
          <cell r="HR1044">
            <v>0</v>
          </cell>
          <cell r="HS1044">
            <v>0</v>
          </cell>
          <cell r="HT1044">
            <v>0</v>
          </cell>
          <cell r="HU1044">
            <v>0</v>
          </cell>
          <cell r="HV1044">
            <v>0</v>
          </cell>
          <cell r="HW1044">
            <v>0</v>
          </cell>
          <cell r="HX1044">
            <v>0</v>
          </cell>
          <cell r="HY1044">
            <v>0</v>
          </cell>
          <cell r="HZ1044">
            <v>0</v>
          </cell>
          <cell r="IA1044">
            <v>0</v>
          </cell>
          <cell r="IB1044">
            <v>0</v>
          </cell>
          <cell r="IC1044">
            <v>0</v>
          </cell>
          <cell r="ID1044">
            <v>0</v>
          </cell>
          <cell r="IE1044">
            <v>0</v>
          </cell>
          <cell r="IF1044">
            <v>0</v>
          </cell>
          <cell r="IG1044">
            <v>0</v>
          </cell>
          <cell r="IH1044">
            <v>0</v>
          </cell>
          <cell r="II1044">
            <v>0</v>
          </cell>
          <cell r="IJ1044">
            <v>0</v>
          </cell>
          <cell r="IK1044">
            <v>0</v>
          </cell>
          <cell r="IL1044">
            <v>0</v>
          </cell>
          <cell r="IM1044">
            <v>0</v>
          </cell>
          <cell r="IN1044">
            <v>0</v>
          </cell>
          <cell r="IO1044">
            <v>0</v>
          </cell>
          <cell r="IP1044">
            <v>0</v>
          </cell>
          <cell r="IQ1044">
            <v>0</v>
          </cell>
          <cell r="IR1044">
            <v>0</v>
          </cell>
          <cell r="IS1044">
            <v>0</v>
          </cell>
          <cell r="IT1044">
            <v>0</v>
          </cell>
          <cell r="IU1044">
            <v>0</v>
          </cell>
          <cell r="IV1044">
            <v>0</v>
          </cell>
          <cell r="IW1044">
            <v>0</v>
          </cell>
          <cell r="IX1044">
            <v>0</v>
          </cell>
          <cell r="IY1044">
            <v>0</v>
          </cell>
          <cell r="IZ1044">
            <v>0</v>
          </cell>
          <cell r="JA1044">
            <v>0</v>
          </cell>
          <cell r="JB1044">
            <v>0</v>
          </cell>
          <cell r="JC1044">
            <v>0</v>
          </cell>
          <cell r="JD1044">
            <v>0</v>
          </cell>
          <cell r="JE1044">
            <v>0</v>
          </cell>
          <cell r="JF1044">
            <v>0</v>
          </cell>
          <cell r="JG1044">
            <v>0</v>
          </cell>
          <cell r="JH1044">
            <v>0</v>
          </cell>
          <cell r="JI1044">
            <v>0</v>
          </cell>
          <cell r="JJ1044">
            <v>0</v>
          </cell>
          <cell r="JK1044">
            <v>0</v>
          </cell>
          <cell r="JL1044">
            <v>0</v>
          </cell>
          <cell r="JM1044">
            <v>0</v>
          </cell>
          <cell r="JN1044">
            <v>0</v>
          </cell>
          <cell r="JO1044">
            <v>0</v>
          </cell>
          <cell r="JP1044">
            <v>0</v>
          </cell>
          <cell r="JQ1044">
            <v>0</v>
          </cell>
        </row>
        <row r="1045">
          <cell r="D1045" t="str">
            <v>PV_.QF.SOR._.CSP.Whisky_Creek_Solar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>
            <v>0</v>
          </cell>
          <cell r="DZ1045">
            <v>0</v>
          </cell>
          <cell r="EA1045">
            <v>0</v>
          </cell>
          <cell r="EB1045">
            <v>0</v>
          </cell>
          <cell r="EC1045">
            <v>0</v>
          </cell>
          <cell r="ED1045">
            <v>0</v>
          </cell>
          <cell r="EE1045">
            <v>0</v>
          </cell>
          <cell r="EF1045">
            <v>0</v>
          </cell>
          <cell r="EG1045">
            <v>0</v>
          </cell>
          <cell r="EH1045">
            <v>0</v>
          </cell>
          <cell r="EI1045">
            <v>0</v>
          </cell>
          <cell r="EJ1045">
            <v>0</v>
          </cell>
          <cell r="EK1045">
            <v>0</v>
          </cell>
          <cell r="EL1045">
            <v>0</v>
          </cell>
          <cell r="EM1045">
            <v>0</v>
          </cell>
          <cell r="EN1045">
            <v>0</v>
          </cell>
          <cell r="EO1045">
            <v>0</v>
          </cell>
          <cell r="EP1045">
            <v>0</v>
          </cell>
          <cell r="EQ1045">
            <v>0</v>
          </cell>
          <cell r="ER1045">
            <v>0</v>
          </cell>
          <cell r="ES1045">
            <v>0</v>
          </cell>
          <cell r="ET1045">
            <v>0</v>
          </cell>
          <cell r="EU1045">
            <v>0</v>
          </cell>
          <cell r="EV1045">
            <v>0</v>
          </cell>
          <cell r="EW1045">
            <v>0</v>
          </cell>
          <cell r="EX1045">
            <v>0</v>
          </cell>
          <cell r="EY1045">
            <v>0</v>
          </cell>
          <cell r="EZ1045">
            <v>0</v>
          </cell>
          <cell r="FA1045">
            <v>0</v>
          </cell>
          <cell r="FB1045">
            <v>0</v>
          </cell>
          <cell r="FC1045">
            <v>0</v>
          </cell>
          <cell r="FD1045">
            <v>0</v>
          </cell>
          <cell r="FE1045">
            <v>0</v>
          </cell>
          <cell r="FF1045">
            <v>0</v>
          </cell>
          <cell r="FG1045">
            <v>0</v>
          </cell>
          <cell r="FH1045">
            <v>0</v>
          </cell>
          <cell r="FI1045">
            <v>0</v>
          </cell>
          <cell r="FJ1045">
            <v>0</v>
          </cell>
          <cell r="FK1045">
            <v>0</v>
          </cell>
          <cell r="FL1045">
            <v>0</v>
          </cell>
          <cell r="FM1045">
            <v>0</v>
          </cell>
          <cell r="FN1045">
            <v>0</v>
          </cell>
          <cell r="FO1045">
            <v>0</v>
          </cell>
          <cell r="FP1045">
            <v>0</v>
          </cell>
          <cell r="FQ1045">
            <v>0</v>
          </cell>
          <cell r="FR1045">
            <v>0</v>
          </cell>
          <cell r="FS1045">
            <v>0</v>
          </cell>
          <cell r="FT1045">
            <v>0</v>
          </cell>
          <cell r="FU1045">
            <v>0</v>
          </cell>
          <cell r="FV1045">
            <v>0</v>
          </cell>
          <cell r="FW1045">
            <v>0</v>
          </cell>
          <cell r="FX1045">
            <v>0</v>
          </cell>
          <cell r="FY1045">
            <v>0</v>
          </cell>
          <cell r="FZ1045">
            <v>0</v>
          </cell>
          <cell r="GA1045">
            <v>0</v>
          </cell>
          <cell r="GB1045">
            <v>0</v>
          </cell>
          <cell r="GC1045">
            <v>0</v>
          </cell>
          <cell r="GD1045">
            <v>0</v>
          </cell>
          <cell r="GE1045">
            <v>0</v>
          </cell>
          <cell r="GF1045">
            <v>0</v>
          </cell>
          <cell r="GG1045">
            <v>0</v>
          </cell>
          <cell r="GH1045">
            <v>0</v>
          </cell>
          <cell r="GI1045">
            <v>0</v>
          </cell>
          <cell r="GJ1045">
            <v>0</v>
          </cell>
          <cell r="GK1045">
            <v>0</v>
          </cell>
          <cell r="GL1045">
            <v>0</v>
          </cell>
          <cell r="GM1045">
            <v>0</v>
          </cell>
          <cell r="GN1045">
            <v>0</v>
          </cell>
          <cell r="GO1045">
            <v>0</v>
          </cell>
          <cell r="GP1045">
            <v>0</v>
          </cell>
          <cell r="GQ1045">
            <v>0</v>
          </cell>
          <cell r="GR1045">
            <v>0</v>
          </cell>
          <cell r="GS1045">
            <v>0</v>
          </cell>
          <cell r="GT1045">
            <v>0</v>
          </cell>
          <cell r="GU1045">
            <v>0</v>
          </cell>
          <cell r="GV1045">
            <v>0</v>
          </cell>
          <cell r="GW1045">
            <v>0</v>
          </cell>
          <cell r="GX1045">
            <v>0</v>
          </cell>
          <cell r="GY1045">
            <v>0</v>
          </cell>
          <cell r="GZ1045">
            <v>0</v>
          </cell>
          <cell r="HA1045">
            <v>0</v>
          </cell>
          <cell r="HB1045">
            <v>0</v>
          </cell>
          <cell r="HC1045">
            <v>0</v>
          </cell>
          <cell r="HD1045">
            <v>0</v>
          </cell>
          <cell r="HE1045">
            <v>0</v>
          </cell>
          <cell r="HF1045">
            <v>0</v>
          </cell>
          <cell r="HG1045">
            <v>0</v>
          </cell>
          <cell r="HH1045">
            <v>0</v>
          </cell>
          <cell r="HI1045">
            <v>0</v>
          </cell>
          <cell r="HJ1045">
            <v>0</v>
          </cell>
          <cell r="HK1045">
            <v>0</v>
          </cell>
          <cell r="HL1045">
            <v>0</v>
          </cell>
          <cell r="HM1045">
            <v>0</v>
          </cell>
          <cell r="HN1045">
            <v>0</v>
          </cell>
          <cell r="HO1045">
            <v>0</v>
          </cell>
          <cell r="HP1045">
            <v>0</v>
          </cell>
          <cell r="HQ1045">
            <v>0</v>
          </cell>
          <cell r="HR1045">
            <v>0</v>
          </cell>
          <cell r="HS1045">
            <v>0</v>
          </cell>
          <cell r="HT1045">
            <v>0</v>
          </cell>
          <cell r="HU1045">
            <v>0</v>
          </cell>
          <cell r="HV1045">
            <v>0</v>
          </cell>
          <cell r="HW1045">
            <v>0</v>
          </cell>
          <cell r="HX1045">
            <v>0</v>
          </cell>
          <cell r="HY1045">
            <v>0</v>
          </cell>
          <cell r="HZ1045">
            <v>0</v>
          </cell>
          <cell r="IA1045">
            <v>0</v>
          </cell>
          <cell r="IB1045">
            <v>0</v>
          </cell>
          <cell r="IC1045">
            <v>0</v>
          </cell>
          <cell r="ID1045">
            <v>0</v>
          </cell>
          <cell r="IE1045">
            <v>0</v>
          </cell>
          <cell r="IF1045">
            <v>0</v>
          </cell>
          <cell r="IG1045">
            <v>0</v>
          </cell>
          <cell r="IH1045">
            <v>0</v>
          </cell>
          <cell r="II1045">
            <v>0</v>
          </cell>
          <cell r="IJ1045">
            <v>0</v>
          </cell>
          <cell r="IK1045">
            <v>0</v>
          </cell>
          <cell r="IL1045">
            <v>0</v>
          </cell>
          <cell r="IM1045">
            <v>0</v>
          </cell>
          <cell r="IN1045">
            <v>0</v>
          </cell>
          <cell r="IO1045">
            <v>0</v>
          </cell>
          <cell r="IP1045">
            <v>0</v>
          </cell>
          <cell r="IQ1045">
            <v>0</v>
          </cell>
          <cell r="IR1045">
            <v>0</v>
          </cell>
          <cell r="IS1045">
            <v>0</v>
          </cell>
          <cell r="IT1045">
            <v>0</v>
          </cell>
          <cell r="IU1045">
            <v>0</v>
          </cell>
          <cell r="IV1045">
            <v>0</v>
          </cell>
          <cell r="IW1045">
            <v>0</v>
          </cell>
          <cell r="IX1045">
            <v>0</v>
          </cell>
          <cell r="IY1045">
            <v>0</v>
          </cell>
          <cell r="IZ1045">
            <v>0</v>
          </cell>
          <cell r="JA1045">
            <v>0</v>
          </cell>
          <cell r="JB1045">
            <v>0</v>
          </cell>
          <cell r="JC1045">
            <v>0</v>
          </cell>
          <cell r="JD1045">
            <v>0</v>
          </cell>
          <cell r="JE1045">
            <v>0</v>
          </cell>
          <cell r="JF1045">
            <v>0</v>
          </cell>
          <cell r="JG1045">
            <v>0</v>
          </cell>
          <cell r="JH1045">
            <v>0</v>
          </cell>
          <cell r="JI1045">
            <v>0</v>
          </cell>
          <cell r="JJ1045">
            <v>0</v>
          </cell>
          <cell r="JK1045">
            <v>0</v>
          </cell>
          <cell r="JL1045">
            <v>0</v>
          </cell>
          <cell r="JM1045">
            <v>0</v>
          </cell>
          <cell r="JN1045">
            <v>0</v>
          </cell>
          <cell r="JO1045">
            <v>0</v>
          </cell>
          <cell r="JP1045">
            <v>0</v>
          </cell>
          <cell r="JQ1045">
            <v>0</v>
          </cell>
        </row>
        <row r="1046">
          <cell r="D1046" t="str">
            <v>PV_.QF.SOR._.CSP.Wocus_Marsh_Solar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  <cell r="EE1046">
            <v>0</v>
          </cell>
          <cell r="EF1046">
            <v>0</v>
          </cell>
          <cell r="EG1046">
            <v>0</v>
          </cell>
          <cell r="EH1046">
            <v>0</v>
          </cell>
          <cell r="EI1046">
            <v>0</v>
          </cell>
          <cell r="EJ1046">
            <v>0</v>
          </cell>
          <cell r="EK1046">
            <v>0</v>
          </cell>
          <cell r="EL1046">
            <v>0</v>
          </cell>
          <cell r="EM1046">
            <v>0</v>
          </cell>
          <cell r="EN1046">
            <v>0</v>
          </cell>
          <cell r="EO1046">
            <v>0</v>
          </cell>
          <cell r="EP1046">
            <v>0</v>
          </cell>
          <cell r="EQ1046">
            <v>0</v>
          </cell>
          <cell r="ER1046">
            <v>0</v>
          </cell>
          <cell r="ES1046">
            <v>0</v>
          </cell>
          <cell r="ET1046">
            <v>0</v>
          </cell>
          <cell r="EU1046">
            <v>0</v>
          </cell>
          <cell r="EV1046">
            <v>0</v>
          </cell>
          <cell r="EW1046">
            <v>0</v>
          </cell>
          <cell r="EX1046">
            <v>0</v>
          </cell>
          <cell r="EY1046">
            <v>0</v>
          </cell>
          <cell r="EZ1046">
            <v>0</v>
          </cell>
          <cell r="FA1046">
            <v>0</v>
          </cell>
          <cell r="FB1046">
            <v>0</v>
          </cell>
          <cell r="FC1046">
            <v>0</v>
          </cell>
          <cell r="FD1046">
            <v>0</v>
          </cell>
          <cell r="FE1046">
            <v>0</v>
          </cell>
          <cell r="FF1046">
            <v>0</v>
          </cell>
          <cell r="FG1046">
            <v>0</v>
          </cell>
          <cell r="FH1046">
            <v>0</v>
          </cell>
          <cell r="FI1046">
            <v>0</v>
          </cell>
          <cell r="FJ1046">
            <v>0</v>
          </cell>
          <cell r="FK1046">
            <v>0</v>
          </cell>
          <cell r="FL1046">
            <v>0</v>
          </cell>
          <cell r="FM1046">
            <v>0</v>
          </cell>
          <cell r="FN1046">
            <v>0</v>
          </cell>
          <cell r="FO1046">
            <v>0</v>
          </cell>
          <cell r="FP1046">
            <v>0</v>
          </cell>
          <cell r="FQ1046">
            <v>0</v>
          </cell>
          <cell r="FR1046">
            <v>0</v>
          </cell>
          <cell r="FS1046">
            <v>0</v>
          </cell>
          <cell r="FT1046">
            <v>0</v>
          </cell>
          <cell r="FU1046">
            <v>0</v>
          </cell>
          <cell r="FV1046">
            <v>0</v>
          </cell>
          <cell r="FW1046">
            <v>0</v>
          </cell>
          <cell r="FX1046">
            <v>0</v>
          </cell>
          <cell r="FY1046">
            <v>0</v>
          </cell>
          <cell r="FZ1046">
            <v>0</v>
          </cell>
          <cell r="GA1046">
            <v>0</v>
          </cell>
          <cell r="GB1046">
            <v>0</v>
          </cell>
          <cell r="GC1046">
            <v>0</v>
          </cell>
          <cell r="GD1046">
            <v>0</v>
          </cell>
          <cell r="GE1046">
            <v>0</v>
          </cell>
          <cell r="GF1046">
            <v>0</v>
          </cell>
          <cell r="GG1046">
            <v>0</v>
          </cell>
          <cell r="GH1046">
            <v>0</v>
          </cell>
          <cell r="GI1046">
            <v>0</v>
          </cell>
          <cell r="GJ1046">
            <v>0</v>
          </cell>
          <cell r="GK1046">
            <v>0</v>
          </cell>
          <cell r="GL1046">
            <v>0</v>
          </cell>
          <cell r="GM1046">
            <v>0</v>
          </cell>
          <cell r="GN1046">
            <v>0</v>
          </cell>
          <cell r="GO1046">
            <v>0</v>
          </cell>
          <cell r="GP1046">
            <v>0</v>
          </cell>
          <cell r="GQ1046">
            <v>0</v>
          </cell>
          <cell r="GR1046">
            <v>0</v>
          </cell>
          <cell r="GS1046">
            <v>0</v>
          </cell>
          <cell r="GT1046">
            <v>0</v>
          </cell>
          <cell r="GU1046">
            <v>0</v>
          </cell>
          <cell r="GV1046">
            <v>0</v>
          </cell>
          <cell r="GW1046">
            <v>0</v>
          </cell>
          <cell r="GX1046">
            <v>0</v>
          </cell>
          <cell r="GY1046">
            <v>0</v>
          </cell>
          <cell r="GZ1046">
            <v>0</v>
          </cell>
          <cell r="HA1046">
            <v>0</v>
          </cell>
          <cell r="HB1046">
            <v>0</v>
          </cell>
          <cell r="HC1046">
            <v>0</v>
          </cell>
          <cell r="HD1046">
            <v>0</v>
          </cell>
          <cell r="HE1046">
            <v>0</v>
          </cell>
          <cell r="HF1046">
            <v>0</v>
          </cell>
          <cell r="HG1046">
            <v>0</v>
          </cell>
          <cell r="HH1046">
            <v>0</v>
          </cell>
          <cell r="HI1046">
            <v>0</v>
          </cell>
          <cell r="HJ1046">
            <v>0</v>
          </cell>
          <cell r="HK1046">
            <v>0</v>
          </cell>
          <cell r="HL1046">
            <v>0</v>
          </cell>
          <cell r="HM1046">
            <v>0</v>
          </cell>
          <cell r="HN1046">
            <v>0</v>
          </cell>
          <cell r="HO1046">
            <v>0</v>
          </cell>
          <cell r="HP1046">
            <v>0</v>
          </cell>
          <cell r="HQ1046">
            <v>0</v>
          </cell>
          <cell r="HR1046">
            <v>0</v>
          </cell>
          <cell r="HS1046">
            <v>0</v>
          </cell>
          <cell r="HT1046">
            <v>0</v>
          </cell>
          <cell r="HU1046">
            <v>0</v>
          </cell>
          <cell r="HV1046">
            <v>0</v>
          </cell>
          <cell r="HW1046">
            <v>0</v>
          </cell>
          <cell r="HX1046">
            <v>0</v>
          </cell>
          <cell r="HY1046">
            <v>0</v>
          </cell>
          <cell r="HZ1046">
            <v>0</v>
          </cell>
          <cell r="IA1046">
            <v>0</v>
          </cell>
          <cell r="IB1046">
            <v>0</v>
          </cell>
          <cell r="IC1046">
            <v>0</v>
          </cell>
          <cell r="ID1046">
            <v>0</v>
          </cell>
          <cell r="IE1046">
            <v>0</v>
          </cell>
          <cell r="IF1046">
            <v>0</v>
          </cell>
          <cell r="IG1046">
            <v>0</v>
          </cell>
          <cell r="IH1046">
            <v>0</v>
          </cell>
          <cell r="II1046">
            <v>0</v>
          </cell>
          <cell r="IJ1046">
            <v>0</v>
          </cell>
          <cell r="IK1046">
            <v>0</v>
          </cell>
          <cell r="IL1046">
            <v>0</v>
          </cell>
          <cell r="IM1046">
            <v>0</v>
          </cell>
          <cell r="IN1046">
            <v>0</v>
          </cell>
          <cell r="IO1046">
            <v>0</v>
          </cell>
          <cell r="IP1046">
            <v>0</v>
          </cell>
          <cell r="IQ1046">
            <v>0</v>
          </cell>
          <cell r="IR1046">
            <v>0</v>
          </cell>
          <cell r="IS1046">
            <v>0</v>
          </cell>
          <cell r="IT1046">
            <v>0</v>
          </cell>
          <cell r="IU1046">
            <v>0</v>
          </cell>
          <cell r="IV1046">
            <v>0</v>
          </cell>
          <cell r="IW1046">
            <v>0</v>
          </cell>
          <cell r="IX1046">
            <v>0</v>
          </cell>
          <cell r="IY1046">
            <v>0</v>
          </cell>
          <cell r="IZ1046">
            <v>0</v>
          </cell>
          <cell r="JA1046">
            <v>0</v>
          </cell>
          <cell r="JB1046">
            <v>0</v>
          </cell>
          <cell r="JC1046">
            <v>0</v>
          </cell>
          <cell r="JD1046">
            <v>0</v>
          </cell>
          <cell r="JE1046">
            <v>0</v>
          </cell>
          <cell r="JF1046">
            <v>0</v>
          </cell>
          <cell r="JG1046">
            <v>0</v>
          </cell>
          <cell r="JH1046">
            <v>0</v>
          </cell>
          <cell r="JI1046">
            <v>0</v>
          </cell>
          <cell r="JJ1046">
            <v>0</v>
          </cell>
          <cell r="JK1046">
            <v>0</v>
          </cell>
          <cell r="JL1046">
            <v>0</v>
          </cell>
          <cell r="JM1046">
            <v>0</v>
          </cell>
          <cell r="JN1046">
            <v>0</v>
          </cell>
          <cell r="JO1046">
            <v>0</v>
          </cell>
          <cell r="JP1046">
            <v>0</v>
          </cell>
          <cell r="JQ1046">
            <v>0</v>
          </cell>
        </row>
        <row r="1047">
          <cell r="D1047" t="str">
            <v>PV_.QF.TRO._.___.Sage I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0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>
            <v>0</v>
          </cell>
          <cell r="DZ1047">
            <v>0</v>
          </cell>
          <cell r="EA1047">
            <v>0</v>
          </cell>
          <cell r="EB1047">
            <v>0</v>
          </cell>
          <cell r="EC1047">
            <v>0</v>
          </cell>
          <cell r="ED1047">
            <v>0</v>
          </cell>
          <cell r="EE1047">
            <v>0</v>
          </cell>
          <cell r="EF1047">
            <v>0</v>
          </cell>
          <cell r="EG1047">
            <v>0</v>
          </cell>
          <cell r="EH1047">
            <v>0</v>
          </cell>
          <cell r="EI1047">
            <v>0</v>
          </cell>
          <cell r="EJ1047">
            <v>0</v>
          </cell>
          <cell r="EK1047">
            <v>0</v>
          </cell>
          <cell r="EL1047">
            <v>0</v>
          </cell>
          <cell r="EM1047">
            <v>0</v>
          </cell>
          <cell r="EN1047">
            <v>0</v>
          </cell>
          <cell r="EO1047">
            <v>0</v>
          </cell>
          <cell r="EP1047">
            <v>0</v>
          </cell>
          <cell r="EQ1047">
            <v>0</v>
          </cell>
          <cell r="ER1047">
            <v>0</v>
          </cell>
          <cell r="ES1047">
            <v>0</v>
          </cell>
          <cell r="ET1047">
            <v>0</v>
          </cell>
          <cell r="EU1047">
            <v>0</v>
          </cell>
          <cell r="EV1047">
            <v>0</v>
          </cell>
          <cell r="EW1047">
            <v>0</v>
          </cell>
          <cell r="EX1047">
            <v>0</v>
          </cell>
          <cell r="EY1047">
            <v>0</v>
          </cell>
          <cell r="EZ1047">
            <v>0</v>
          </cell>
          <cell r="FA1047">
            <v>0</v>
          </cell>
          <cell r="FB1047">
            <v>0</v>
          </cell>
          <cell r="FC1047">
            <v>0</v>
          </cell>
          <cell r="FD1047">
            <v>0</v>
          </cell>
          <cell r="FE1047">
            <v>0</v>
          </cell>
          <cell r="FF1047">
            <v>0</v>
          </cell>
          <cell r="FG1047">
            <v>0</v>
          </cell>
          <cell r="FH1047">
            <v>0</v>
          </cell>
          <cell r="FI1047">
            <v>0</v>
          </cell>
          <cell r="FJ1047">
            <v>0</v>
          </cell>
          <cell r="FK1047">
            <v>0</v>
          </cell>
          <cell r="FL1047">
            <v>0</v>
          </cell>
          <cell r="FM1047">
            <v>0</v>
          </cell>
          <cell r="FN1047">
            <v>0</v>
          </cell>
          <cell r="FO1047">
            <v>0</v>
          </cell>
          <cell r="FP1047">
            <v>0</v>
          </cell>
          <cell r="FQ1047">
            <v>0</v>
          </cell>
          <cell r="FR1047">
            <v>0</v>
          </cell>
          <cell r="FS1047">
            <v>0</v>
          </cell>
          <cell r="FT1047">
            <v>0</v>
          </cell>
          <cell r="FU1047">
            <v>0</v>
          </cell>
          <cell r="FV1047">
            <v>0</v>
          </cell>
          <cell r="FW1047">
            <v>0</v>
          </cell>
          <cell r="FX1047">
            <v>0</v>
          </cell>
          <cell r="FY1047">
            <v>0</v>
          </cell>
          <cell r="FZ1047">
            <v>0</v>
          </cell>
          <cell r="GA1047">
            <v>0</v>
          </cell>
          <cell r="GB1047">
            <v>0</v>
          </cell>
          <cell r="GC1047">
            <v>0</v>
          </cell>
          <cell r="GD1047">
            <v>0</v>
          </cell>
          <cell r="GE1047">
            <v>0</v>
          </cell>
          <cell r="GF1047">
            <v>0</v>
          </cell>
          <cell r="GG1047">
            <v>0</v>
          </cell>
          <cell r="GH1047">
            <v>0</v>
          </cell>
          <cell r="GI1047">
            <v>0</v>
          </cell>
          <cell r="GJ1047">
            <v>0</v>
          </cell>
          <cell r="GK1047">
            <v>0</v>
          </cell>
          <cell r="GL1047">
            <v>0</v>
          </cell>
          <cell r="GM1047">
            <v>0</v>
          </cell>
          <cell r="GN1047">
            <v>0</v>
          </cell>
          <cell r="GO1047">
            <v>0</v>
          </cell>
          <cell r="GP1047">
            <v>0</v>
          </cell>
          <cell r="GQ1047">
            <v>0</v>
          </cell>
          <cell r="GR1047">
            <v>0</v>
          </cell>
          <cell r="GS1047">
            <v>0</v>
          </cell>
          <cell r="GT1047">
            <v>0</v>
          </cell>
          <cell r="GU1047">
            <v>0</v>
          </cell>
          <cell r="GV1047">
            <v>0</v>
          </cell>
          <cell r="GW1047">
            <v>0</v>
          </cell>
          <cell r="GX1047">
            <v>0</v>
          </cell>
          <cell r="GY1047">
            <v>0</v>
          </cell>
          <cell r="GZ1047">
            <v>0</v>
          </cell>
          <cell r="HA1047">
            <v>0</v>
          </cell>
          <cell r="HB1047">
            <v>0</v>
          </cell>
          <cell r="HC1047">
            <v>0</v>
          </cell>
          <cell r="HD1047">
            <v>0</v>
          </cell>
          <cell r="HE1047">
            <v>0</v>
          </cell>
          <cell r="HF1047">
            <v>0</v>
          </cell>
          <cell r="HG1047">
            <v>0</v>
          </cell>
          <cell r="HH1047">
            <v>0</v>
          </cell>
          <cell r="HI1047">
            <v>0</v>
          </cell>
          <cell r="HJ1047">
            <v>0</v>
          </cell>
          <cell r="HK1047">
            <v>0</v>
          </cell>
          <cell r="HL1047">
            <v>0</v>
          </cell>
          <cell r="HM1047">
            <v>0</v>
          </cell>
          <cell r="HN1047">
            <v>0</v>
          </cell>
          <cell r="HO1047">
            <v>0</v>
          </cell>
          <cell r="HP1047">
            <v>0</v>
          </cell>
          <cell r="HQ1047">
            <v>0</v>
          </cell>
          <cell r="HR1047">
            <v>0</v>
          </cell>
          <cell r="HS1047">
            <v>0</v>
          </cell>
          <cell r="HT1047">
            <v>0</v>
          </cell>
          <cell r="HU1047">
            <v>0</v>
          </cell>
          <cell r="HV1047">
            <v>0</v>
          </cell>
          <cell r="HW1047">
            <v>0</v>
          </cell>
          <cell r="HX1047">
            <v>0</v>
          </cell>
          <cell r="HY1047">
            <v>0</v>
          </cell>
          <cell r="HZ1047">
            <v>0</v>
          </cell>
          <cell r="IA1047">
            <v>0</v>
          </cell>
          <cell r="IB1047">
            <v>0</v>
          </cell>
          <cell r="IC1047">
            <v>0</v>
          </cell>
          <cell r="ID1047">
            <v>0</v>
          </cell>
          <cell r="IE1047">
            <v>0</v>
          </cell>
          <cell r="IF1047">
            <v>0</v>
          </cell>
          <cell r="IG1047">
            <v>0</v>
          </cell>
          <cell r="IH1047">
            <v>0</v>
          </cell>
          <cell r="II1047">
            <v>0</v>
          </cell>
          <cell r="IJ1047">
            <v>0</v>
          </cell>
          <cell r="IK1047">
            <v>0</v>
          </cell>
          <cell r="IL1047">
            <v>0</v>
          </cell>
          <cell r="IM1047">
            <v>0</v>
          </cell>
          <cell r="IN1047">
            <v>0</v>
          </cell>
          <cell r="IO1047">
            <v>0</v>
          </cell>
          <cell r="IP1047">
            <v>0</v>
          </cell>
          <cell r="IQ1047">
            <v>0</v>
          </cell>
          <cell r="IR1047">
            <v>0</v>
          </cell>
          <cell r="IS1047">
            <v>0</v>
          </cell>
          <cell r="IT1047">
            <v>0</v>
          </cell>
          <cell r="IU1047">
            <v>0</v>
          </cell>
          <cell r="IV1047">
            <v>0</v>
          </cell>
          <cell r="IW1047">
            <v>0</v>
          </cell>
          <cell r="IX1047">
            <v>0</v>
          </cell>
          <cell r="IY1047">
            <v>0</v>
          </cell>
          <cell r="IZ1047">
            <v>0</v>
          </cell>
          <cell r="JA1047">
            <v>0</v>
          </cell>
          <cell r="JB1047">
            <v>0</v>
          </cell>
          <cell r="JC1047">
            <v>0</v>
          </cell>
          <cell r="JD1047">
            <v>0</v>
          </cell>
          <cell r="JE1047">
            <v>0</v>
          </cell>
          <cell r="JF1047">
            <v>0</v>
          </cell>
          <cell r="JG1047">
            <v>0</v>
          </cell>
          <cell r="JH1047">
            <v>0</v>
          </cell>
          <cell r="JI1047">
            <v>0</v>
          </cell>
          <cell r="JJ1047">
            <v>0</v>
          </cell>
          <cell r="JK1047">
            <v>0</v>
          </cell>
          <cell r="JL1047">
            <v>0</v>
          </cell>
          <cell r="JM1047">
            <v>0</v>
          </cell>
          <cell r="JN1047">
            <v>0</v>
          </cell>
          <cell r="JO1047">
            <v>0</v>
          </cell>
          <cell r="JP1047">
            <v>0</v>
          </cell>
          <cell r="JQ1047">
            <v>0</v>
          </cell>
        </row>
        <row r="1048">
          <cell r="D1048" t="str">
            <v>PV_.QF.TRO._.___.Sage II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  <cell r="EE1048">
            <v>0</v>
          </cell>
          <cell r="EF1048">
            <v>0</v>
          </cell>
          <cell r="EG1048">
            <v>0</v>
          </cell>
          <cell r="EH1048">
            <v>0</v>
          </cell>
          <cell r="EI1048">
            <v>0</v>
          </cell>
          <cell r="EJ1048">
            <v>0</v>
          </cell>
          <cell r="EK1048">
            <v>0</v>
          </cell>
          <cell r="EL1048">
            <v>0</v>
          </cell>
          <cell r="EM1048">
            <v>0</v>
          </cell>
          <cell r="EN1048">
            <v>0</v>
          </cell>
          <cell r="EO1048">
            <v>0</v>
          </cell>
          <cell r="EP1048">
            <v>0</v>
          </cell>
          <cell r="EQ1048">
            <v>0</v>
          </cell>
          <cell r="ER1048">
            <v>0</v>
          </cell>
          <cell r="ES1048">
            <v>0</v>
          </cell>
          <cell r="ET1048">
            <v>0</v>
          </cell>
          <cell r="EU1048">
            <v>0</v>
          </cell>
          <cell r="EV1048">
            <v>0</v>
          </cell>
          <cell r="EW1048">
            <v>0</v>
          </cell>
          <cell r="EX1048">
            <v>0</v>
          </cell>
          <cell r="EY1048">
            <v>0</v>
          </cell>
          <cell r="EZ1048">
            <v>0</v>
          </cell>
          <cell r="FA1048">
            <v>0</v>
          </cell>
          <cell r="FB1048">
            <v>0</v>
          </cell>
          <cell r="FC1048">
            <v>0</v>
          </cell>
          <cell r="FD1048">
            <v>0</v>
          </cell>
          <cell r="FE1048">
            <v>0</v>
          </cell>
          <cell r="FF1048">
            <v>0</v>
          </cell>
          <cell r="FG1048">
            <v>0</v>
          </cell>
          <cell r="FH1048">
            <v>0</v>
          </cell>
          <cell r="FI1048">
            <v>0</v>
          </cell>
          <cell r="FJ1048">
            <v>0</v>
          </cell>
          <cell r="FK1048">
            <v>0</v>
          </cell>
          <cell r="FL1048">
            <v>0</v>
          </cell>
          <cell r="FM1048">
            <v>0</v>
          </cell>
          <cell r="FN1048">
            <v>0</v>
          </cell>
          <cell r="FO1048">
            <v>0</v>
          </cell>
          <cell r="FP1048">
            <v>0</v>
          </cell>
          <cell r="FQ1048">
            <v>0</v>
          </cell>
          <cell r="FR1048">
            <v>0</v>
          </cell>
          <cell r="FS1048">
            <v>0</v>
          </cell>
          <cell r="FT1048">
            <v>0</v>
          </cell>
          <cell r="FU1048">
            <v>0</v>
          </cell>
          <cell r="FV1048">
            <v>0</v>
          </cell>
          <cell r="FW1048">
            <v>0</v>
          </cell>
          <cell r="FX1048">
            <v>0</v>
          </cell>
          <cell r="FY1048">
            <v>0</v>
          </cell>
          <cell r="FZ1048">
            <v>0</v>
          </cell>
          <cell r="GA1048">
            <v>0</v>
          </cell>
          <cell r="GB1048">
            <v>0</v>
          </cell>
          <cell r="GC1048">
            <v>0</v>
          </cell>
          <cell r="GD1048">
            <v>0</v>
          </cell>
          <cell r="GE1048">
            <v>0</v>
          </cell>
          <cell r="GF1048">
            <v>0</v>
          </cell>
          <cell r="GG1048">
            <v>0</v>
          </cell>
          <cell r="GH1048">
            <v>0</v>
          </cell>
          <cell r="GI1048">
            <v>0</v>
          </cell>
          <cell r="GJ1048">
            <v>0</v>
          </cell>
          <cell r="GK1048">
            <v>0</v>
          </cell>
          <cell r="GL1048">
            <v>0</v>
          </cell>
          <cell r="GM1048">
            <v>0</v>
          </cell>
          <cell r="GN1048">
            <v>0</v>
          </cell>
          <cell r="GO1048">
            <v>0</v>
          </cell>
          <cell r="GP1048">
            <v>0</v>
          </cell>
          <cell r="GQ1048">
            <v>0</v>
          </cell>
          <cell r="GR1048">
            <v>0</v>
          </cell>
          <cell r="GS1048">
            <v>0</v>
          </cell>
          <cell r="GT1048">
            <v>0</v>
          </cell>
          <cell r="GU1048">
            <v>0</v>
          </cell>
          <cell r="GV1048">
            <v>0</v>
          </cell>
          <cell r="GW1048">
            <v>0</v>
          </cell>
          <cell r="GX1048">
            <v>0</v>
          </cell>
          <cell r="GY1048">
            <v>0</v>
          </cell>
          <cell r="GZ1048">
            <v>0</v>
          </cell>
          <cell r="HA1048">
            <v>0</v>
          </cell>
          <cell r="HB1048">
            <v>0</v>
          </cell>
          <cell r="HC1048">
            <v>0</v>
          </cell>
          <cell r="HD1048">
            <v>0</v>
          </cell>
          <cell r="HE1048">
            <v>0</v>
          </cell>
          <cell r="HF1048">
            <v>0</v>
          </cell>
          <cell r="HG1048">
            <v>0</v>
          </cell>
          <cell r="HH1048">
            <v>0</v>
          </cell>
          <cell r="HI1048">
            <v>0</v>
          </cell>
          <cell r="HJ1048">
            <v>0</v>
          </cell>
          <cell r="HK1048">
            <v>0</v>
          </cell>
          <cell r="HL1048">
            <v>0</v>
          </cell>
          <cell r="HM1048">
            <v>0</v>
          </cell>
          <cell r="HN1048">
            <v>0</v>
          </cell>
          <cell r="HO1048">
            <v>0</v>
          </cell>
          <cell r="HP1048">
            <v>0</v>
          </cell>
          <cell r="HQ1048">
            <v>0</v>
          </cell>
          <cell r="HR1048">
            <v>0</v>
          </cell>
          <cell r="HS1048">
            <v>0</v>
          </cell>
          <cell r="HT1048">
            <v>0</v>
          </cell>
          <cell r="HU1048">
            <v>0</v>
          </cell>
          <cell r="HV1048">
            <v>0</v>
          </cell>
          <cell r="HW1048">
            <v>0</v>
          </cell>
          <cell r="HX1048">
            <v>0</v>
          </cell>
          <cell r="HY1048">
            <v>0</v>
          </cell>
          <cell r="HZ1048">
            <v>0</v>
          </cell>
          <cell r="IA1048">
            <v>0</v>
          </cell>
          <cell r="IB1048">
            <v>0</v>
          </cell>
          <cell r="IC1048">
            <v>0</v>
          </cell>
          <cell r="ID1048">
            <v>0</v>
          </cell>
          <cell r="IE1048">
            <v>0</v>
          </cell>
          <cell r="IF1048">
            <v>0</v>
          </cell>
          <cell r="IG1048">
            <v>0</v>
          </cell>
          <cell r="IH1048">
            <v>0</v>
          </cell>
          <cell r="II1048">
            <v>0</v>
          </cell>
          <cell r="IJ1048">
            <v>0</v>
          </cell>
          <cell r="IK1048">
            <v>0</v>
          </cell>
          <cell r="IL1048">
            <v>0</v>
          </cell>
          <cell r="IM1048">
            <v>0</v>
          </cell>
          <cell r="IN1048">
            <v>0</v>
          </cell>
          <cell r="IO1048">
            <v>0</v>
          </cell>
          <cell r="IP1048">
            <v>0</v>
          </cell>
          <cell r="IQ1048">
            <v>0</v>
          </cell>
          <cell r="IR1048">
            <v>0</v>
          </cell>
          <cell r="IS1048">
            <v>0</v>
          </cell>
          <cell r="IT1048">
            <v>0</v>
          </cell>
          <cell r="IU1048">
            <v>0</v>
          </cell>
          <cell r="IV1048">
            <v>0</v>
          </cell>
          <cell r="IW1048">
            <v>0</v>
          </cell>
          <cell r="IX1048">
            <v>0</v>
          </cell>
          <cell r="IY1048">
            <v>0</v>
          </cell>
          <cell r="IZ1048">
            <v>0</v>
          </cell>
          <cell r="JA1048">
            <v>0</v>
          </cell>
          <cell r="JB1048">
            <v>0</v>
          </cell>
          <cell r="JC1048">
            <v>0</v>
          </cell>
          <cell r="JD1048">
            <v>0</v>
          </cell>
          <cell r="JE1048">
            <v>0</v>
          </cell>
          <cell r="JF1048">
            <v>0</v>
          </cell>
          <cell r="JG1048">
            <v>0</v>
          </cell>
          <cell r="JH1048">
            <v>0</v>
          </cell>
          <cell r="JI1048">
            <v>0</v>
          </cell>
          <cell r="JJ1048">
            <v>0</v>
          </cell>
          <cell r="JK1048">
            <v>0</v>
          </cell>
          <cell r="JL1048">
            <v>0</v>
          </cell>
          <cell r="JM1048">
            <v>0</v>
          </cell>
          <cell r="JN1048">
            <v>0</v>
          </cell>
          <cell r="JO1048">
            <v>0</v>
          </cell>
          <cell r="JP1048">
            <v>0</v>
          </cell>
          <cell r="JQ1048">
            <v>0</v>
          </cell>
        </row>
        <row r="1049">
          <cell r="D1049" t="str">
            <v>PV_.QF.TRO._.___.Sage III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0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B1049">
            <v>0</v>
          </cell>
          <cell r="EC1049">
            <v>0</v>
          </cell>
          <cell r="ED1049">
            <v>0</v>
          </cell>
          <cell r="EE1049">
            <v>0</v>
          </cell>
          <cell r="EF1049">
            <v>0</v>
          </cell>
          <cell r="EG1049">
            <v>0</v>
          </cell>
          <cell r="EH1049">
            <v>0</v>
          </cell>
          <cell r="EI1049">
            <v>0</v>
          </cell>
          <cell r="EJ1049">
            <v>0</v>
          </cell>
          <cell r="EK1049">
            <v>0</v>
          </cell>
          <cell r="EL1049">
            <v>0</v>
          </cell>
          <cell r="EM1049">
            <v>0</v>
          </cell>
          <cell r="EN1049">
            <v>0</v>
          </cell>
          <cell r="EO1049">
            <v>0</v>
          </cell>
          <cell r="EP1049">
            <v>0</v>
          </cell>
          <cell r="EQ1049">
            <v>0</v>
          </cell>
          <cell r="ER1049">
            <v>0</v>
          </cell>
          <cell r="ES1049">
            <v>0</v>
          </cell>
          <cell r="ET1049">
            <v>0</v>
          </cell>
          <cell r="EU1049">
            <v>0</v>
          </cell>
          <cell r="EV1049">
            <v>0</v>
          </cell>
          <cell r="EW1049">
            <v>0</v>
          </cell>
          <cell r="EX1049">
            <v>0</v>
          </cell>
          <cell r="EY1049">
            <v>0</v>
          </cell>
          <cell r="EZ1049">
            <v>0</v>
          </cell>
          <cell r="FA1049">
            <v>0</v>
          </cell>
          <cell r="FB1049">
            <v>0</v>
          </cell>
          <cell r="FC1049">
            <v>0</v>
          </cell>
          <cell r="FD1049">
            <v>0</v>
          </cell>
          <cell r="FE1049">
            <v>0</v>
          </cell>
          <cell r="FF1049">
            <v>0</v>
          </cell>
          <cell r="FG1049">
            <v>0</v>
          </cell>
          <cell r="FH1049">
            <v>0</v>
          </cell>
          <cell r="FI1049">
            <v>0</v>
          </cell>
          <cell r="FJ1049">
            <v>0</v>
          </cell>
          <cell r="FK1049">
            <v>0</v>
          </cell>
          <cell r="FL1049">
            <v>0</v>
          </cell>
          <cell r="FM1049">
            <v>0</v>
          </cell>
          <cell r="FN1049">
            <v>0</v>
          </cell>
          <cell r="FO1049">
            <v>0</v>
          </cell>
          <cell r="FP1049">
            <v>0</v>
          </cell>
          <cell r="FQ1049">
            <v>0</v>
          </cell>
          <cell r="FR1049">
            <v>0</v>
          </cell>
          <cell r="FS1049">
            <v>0</v>
          </cell>
          <cell r="FT1049">
            <v>0</v>
          </cell>
          <cell r="FU1049">
            <v>0</v>
          </cell>
          <cell r="FV1049">
            <v>0</v>
          </cell>
          <cell r="FW1049">
            <v>0</v>
          </cell>
          <cell r="FX1049">
            <v>0</v>
          </cell>
          <cell r="FY1049">
            <v>0</v>
          </cell>
          <cell r="FZ1049">
            <v>0</v>
          </cell>
          <cell r="GA1049">
            <v>0</v>
          </cell>
          <cell r="GB1049">
            <v>0</v>
          </cell>
          <cell r="GC1049">
            <v>0</v>
          </cell>
          <cell r="GD1049">
            <v>0</v>
          </cell>
          <cell r="GE1049">
            <v>0</v>
          </cell>
          <cell r="GF1049">
            <v>0</v>
          </cell>
          <cell r="GG1049">
            <v>0</v>
          </cell>
          <cell r="GH1049">
            <v>0</v>
          </cell>
          <cell r="GI1049">
            <v>0</v>
          </cell>
          <cell r="GJ1049">
            <v>0</v>
          </cell>
          <cell r="GK1049">
            <v>0</v>
          </cell>
          <cell r="GL1049">
            <v>0</v>
          </cell>
          <cell r="GM1049">
            <v>0</v>
          </cell>
          <cell r="GN1049">
            <v>0</v>
          </cell>
          <cell r="GO1049">
            <v>0</v>
          </cell>
          <cell r="GP1049">
            <v>0</v>
          </cell>
          <cell r="GQ1049">
            <v>0</v>
          </cell>
          <cell r="GR1049">
            <v>0</v>
          </cell>
          <cell r="GS1049">
            <v>0</v>
          </cell>
          <cell r="GT1049">
            <v>0</v>
          </cell>
          <cell r="GU1049">
            <v>0</v>
          </cell>
          <cell r="GV1049">
            <v>0</v>
          </cell>
          <cell r="GW1049">
            <v>0</v>
          </cell>
          <cell r="GX1049">
            <v>0</v>
          </cell>
          <cell r="GY1049">
            <v>0</v>
          </cell>
          <cell r="GZ1049">
            <v>0</v>
          </cell>
          <cell r="HA1049">
            <v>0</v>
          </cell>
          <cell r="HB1049">
            <v>0</v>
          </cell>
          <cell r="HC1049">
            <v>0</v>
          </cell>
          <cell r="HD1049">
            <v>0</v>
          </cell>
          <cell r="HE1049">
            <v>0</v>
          </cell>
          <cell r="HF1049">
            <v>0</v>
          </cell>
          <cell r="HG1049">
            <v>0</v>
          </cell>
          <cell r="HH1049">
            <v>0</v>
          </cell>
          <cell r="HI1049">
            <v>0</v>
          </cell>
          <cell r="HJ1049">
            <v>0</v>
          </cell>
          <cell r="HK1049">
            <v>0</v>
          </cell>
          <cell r="HL1049">
            <v>0</v>
          </cell>
          <cell r="HM1049">
            <v>0</v>
          </cell>
          <cell r="HN1049">
            <v>0</v>
          </cell>
          <cell r="HO1049">
            <v>0</v>
          </cell>
          <cell r="HP1049">
            <v>0</v>
          </cell>
          <cell r="HQ1049">
            <v>0</v>
          </cell>
          <cell r="HR1049">
            <v>0</v>
          </cell>
          <cell r="HS1049">
            <v>0</v>
          </cell>
          <cell r="HT1049">
            <v>0</v>
          </cell>
          <cell r="HU1049">
            <v>0</v>
          </cell>
          <cell r="HV1049">
            <v>0</v>
          </cell>
          <cell r="HW1049">
            <v>0</v>
          </cell>
          <cell r="HX1049">
            <v>0</v>
          </cell>
          <cell r="HY1049">
            <v>0</v>
          </cell>
          <cell r="HZ1049">
            <v>0</v>
          </cell>
          <cell r="IA1049">
            <v>0</v>
          </cell>
          <cell r="IB1049">
            <v>0</v>
          </cell>
          <cell r="IC1049">
            <v>0</v>
          </cell>
          <cell r="ID1049">
            <v>0</v>
          </cell>
          <cell r="IE1049">
            <v>0</v>
          </cell>
          <cell r="IF1049">
            <v>0</v>
          </cell>
          <cell r="IG1049">
            <v>0</v>
          </cell>
          <cell r="IH1049">
            <v>0</v>
          </cell>
          <cell r="II1049">
            <v>0</v>
          </cell>
          <cell r="IJ1049">
            <v>0</v>
          </cell>
          <cell r="IK1049">
            <v>0</v>
          </cell>
          <cell r="IL1049">
            <v>0</v>
          </cell>
          <cell r="IM1049">
            <v>0</v>
          </cell>
          <cell r="IN1049">
            <v>0</v>
          </cell>
          <cell r="IO1049">
            <v>0</v>
          </cell>
          <cell r="IP1049">
            <v>0</v>
          </cell>
          <cell r="IQ1049">
            <v>0</v>
          </cell>
          <cell r="IR1049">
            <v>0</v>
          </cell>
          <cell r="IS1049">
            <v>0</v>
          </cell>
          <cell r="IT1049">
            <v>0</v>
          </cell>
          <cell r="IU1049">
            <v>0</v>
          </cell>
          <cell r="IV1049">
            <v>0</v>
          </cell>
          <cell r="IW1049">
            <v>0</v>
          </cell>
          <cell r="IX1049">
            <v>0</v>
          </cell>
          <cell r="IY1049">
            <v>0</v>
          </cell>
          <cell r="IZ1049">
            <v>0</v>
          </cell>
          <cell r="JA1049">
            <v>0</v>
          </cell>
          <cell r="JB1049">
            <v>0</v>
          </cell>
          <cell r="JC1049">
            <v>0</v>
          </cell>
          <cell r="JD1049">
            <v>0</v>
          </cell>
          <cell r="JE1049">
            <v>0</v>
          </cell>
          <cell r="JF1049">
            <v>0</v>
          </cell>
          <cell r="JG1049">
            <v>0</v>
          </cell>
          <cell r="JH1049">
            <v>0</v>
          </cell>
          <cell r="JI1049">
            <v>0</v>
          </cell>
          <cell r="JJ1049">
            <v>0</v>
          </cell>
          <cell r="JK1049">
            <v>0</v>
          </cell>
          <cell r="JL1049">
            <v>0</v>
          </cell>
          <cell r="JM1049">
            <v>0</v>
          </cell>
          <cell r="JN1049">
            <v>0</v>
          </cell>
          <cell r="JO1049">
            <v>0</v>
          </cell>
          <cell r="JP1049">
            <v>0</v>
          </cell>
          <cell r="JQ1049">
            <v>0</v>
          </cell>
        </row>
        <row r="1050">
          <cell r="D1050" t="str">
            <v>PV_.QF.TRO._.___.Sweetwater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  <cell r="EE1050">
            <v>0</v>
          </cell>
          <cell r="EF1050">
            <v>0</v>
          </cell>
          <cell r="EG1050">
            <v>0</v>
          </cell>
          <cell r="EH1050">
            <v>0</v>
          </cell>
          <cell r="EI1050">
            <v>0</v>
          </cell>
          <cell r="EJ1050">
            <v>0</v>
          </cell>
          <cell r="EK1050">
            <v>0</v>
          </cell>
          <cell r="EL1050">
            <v>0</v>
          </cell>
          <cell r="EM1050">
            <v>0</v>
          </cell>
          <cell r="EN1050">
            <v>0</v>
          </cell>
          <cell r="EO1050">
            <v>0</v>
          </cell>
          <cell r="EP1050">
            <v>0</v>
          </cell>
          <cell r="EQ1050">
            <v>0</v>
          </cell>
          <cell r="ER1050">
            <v>0</v>
          </cell>
          <cell r="ES1050">
            <v>0</v>
          </cell>
          <cell r="ET1050">
            <v>0</v>
          </cell>
          <cell r="EU1050">
            <v>0</v>
          </cell>
          <cell r="EV1050">
            <v>0</v>
          </cell>
          <cell r="EW1050">
            <v>0</v>
          </cell>
          <cell r="EX1050">
            <v>0</v>
          </cell>
          <cell r="EY1050">
            <v>0</v>
          </cell>
          <cell r="EZ1050">
            <v>0</v>
          </cell>
          <cell r="FA1050">
            <v>0</v>
          </cell>
          <cell r="FB1050">
            <v>0</v>
          </cell>
          <cell r="FC1050">
            <v>0</v>
          </cell>
          <cell r="FD1050">
            <v>0</v>
          </cell>
          <cell r="FE1050">
            <v>0</v>
          </cell>
          <cell r="FF1050">
            <v>0</v>
          </cell>
          <cell r="FG1050">
            <v>0</v>
          </cell>
          <cell r="FH1050">
            <v>0</v>
          </cell>
          <cell r="FI1050">
            <v>0</v>
          </cell>
          <cell r="FJ1050">
            <v>0</v>
          </cell>
          <cell r="FK1050">
            <v>0</v>
          </cell>
          <cell r="FL1050">
            <v>0</v>
          </cell>
          <cell r="FM1050">
            <v>0</v>
          </cell>
          <cell r="FN1050">
            <v>0</v>
          </cell>
          <cell r="FO1050">
            <v>0</v>
          </cell>
          <cell r="FP1050">
            <v>0</v>
          </cell>
          <cell r="FQ1050">
            <v>0</v>
          </cell>
          <cell r="FR1050">
            <v>0</v>
          </cell>
          <cell r="FS1050">
            <v>0</v>
          </cell>
          <cell r="FT1050">
            <v>0</v>
          </cell>
          <cell r="FU1050">
            <v>0</v>
          </cell>
          <cell r="FV1050">
            <v>0</v>
          </cell>
          <cell r="FW1050">
            <v>0</v>
          </cell>
          <cell r="FX1050">
            <v>0</v>
          </cell>
          <cell r="FY1050">
            <v>0</v>
          </cell>
          <cell r="FZ1050">
            <v>0</v>
          </cell>
          <cell r="GA1050">
            <v>0</v>
          </cell>
          <cell r="GB1050">
            <v>0</v>
          </cell>
          <cell r="GC1050">
            <v>0</v>
          </cell>
          <cell r="GD1050">
            <v>0</v>
          </cell>
          <cell r="GE1050">
            <v>0</v>
          </cell>
          <cell r="GF1050">
            <v>0</v>
          </cell>
          <cell r="GG1050">
            <v>0</v>
          </cell>
          <cell r="GH1050">
            <v>0</v>
          </cell>
          <cell r="GI1050">
            <v>0</v>
          </cell>
          <cell r="GJ1050">
            <v>0</v>
          </cell>
          <cell r="GK1050">
            <v>0</v>
          </cell>
          <cell r="GL1050">
            <v>0</v>
          </cell>
          <cell r="GM1050">
            <v>0</v>
          </cell>
          <cell r="GN1050">
            <v>0</v>
          </cell>
          <cell r="GO1050">
            <v>0</v>
          </cell>
          <cell r="GP1050">
            <v>0</v>
          </cell>
          <cell r="GQ1050">
            <v>0</v>
          </cell>
          <cell r="GR1050">
            <v>0</v>
          </cell>
          <cell r="GS1050">
            <v>0</v>
          </cell>
          <cell r="GT1050">
            <v>0</v>
          </cell>
          <cell r="GU1050">
            <v>0</v>
          </cell>
          <cell r="GV1050">
            <v>0</v>
          </cell>
          <cell r="GW1050">
            <v>0</v>
          </cell>
          <cell r="GX1050">
            <v>0</v>
          </cell>
          <cell r="GY1050">
            <v>0</v>
          </cell>
          <cell r="GZ1050">
            <v>0</v>
          </cell>
          <cell r="HA1050">
            <v>0</v>
          </cell>
          <cell r="HB1050">
            <v>0</v>
          </cell>
          <cell r="HC1050">
            <v>0</v>
          </cell>
          <cell r="HD1050">
            <v>0</v>
          </cell>
          <cell r="HE1050">
            <v>0</v>
          </cell>
          <cell r="HF1050">
            <v>0</v>
          </cell>
          <cell r="HG1050">
            <v>0</v>
          </cell>
          <cell r="HH1050">
            <v>0</v>
          </cell>
          <cell r="HI1050">
            <v>0</v>
          </cell>
          <cell r="HJ1050">
            <v>0</v>
          </cell>
          <cell r="HK1050">
            <v>0</v>
          </cell>
          <cell r="HL1050">
            <v>0</v>
          </cell>
          <cell r="HM1050">
            <v>0</v>
          </cell>
          <cell r="HN1050">
            <v>0</v>
          </cell>
          <cell r="HO1050">
            <v>0</v>
          </cell>
          <cell r="HP1050">
            <v>0</v>
          </cell>
          <cell r="HQ1050">
            <v>0</v>
          </cell>
          <cell r="HR1050">
            <v>0</v>
          </cell>
          <cell r="HS1050">
            <v>0</v>
          </cell>
          <cell r="HT1050">
            <v>0</v>
          </cell>
          <cell r="HU1050">
            <v>0</v>
          </cell>
          <cell r="HV1050">
            <v>0</v>
          </cell>
          <cell r="HW1050">
            <v>0</v>
          </cell>
          <cell r="HX1050">
            <v>0</v>
          </cell>
          <cell r="HY1050">
            <v>0</v>
          </cell>
          <cell r="HZ1050">
            <v>0</v>
          </cell>
          <cell r="IA1050">
            <v>0</v>
          </cell>
          <cell r="IB1050">
            <v>0</v>
          </cell>
          <cell r="IC1050">
            <v>0</v>
          </cell>
          <cell r="ID1050">
            <v>0</v>
          </cell>
          <cell r="IE1050">
            <v>0</v>
          </cell>
          <cell r="IF1050">
            <v>0</v>
          </cell>
          <cell r="IG1050">
            <v>0</v>
          </cell>
          <cell r="IH1050">
            <v>0</v>
          </cell>
          <cell r="II1050">
            <v>0</v>
          </cell>
          <cell r="IJ1050">
            <v>0</v>
          </cell>
          <cell r="IK1050">
            <v>0</v>
          </cell>
          <cell r="IL1050">
            <v>0</v>
          </cell>
          <cell r="IM1050">
            <v>0</v>
          </cell>
          <cell r="IN1050">
            <v>0</v>
          </cell>
          <cell r="IO1050">
            <v>0</v>
          </cell>
          <cell r="IP1050">
            <v>0</v>
          </cell>
          <cell r="IQ1050">
            <v>0</v>
          </cell>
          <cell r="IR1050">
            <v>0</v>
          </cell>
          <cell r="IS1050">
            <v>0</v>
          </cell>
          <cell r="IT1050">
            <v>0</v>
          </cell>
          <cell r="IU1050">
            <v>0</v>
          </cell>
          <cell r="IV1050">
            <v>0</v>
          </cell>
          <cell r="IW1050">
            <v>0</v>
          </cell>
          <cell r="IX1050">
            <v>0</v>
          </cell>
          <cell r="IY1050">
            <v>0</v>
          </cell>
          <cell r="IZ1050">
            <v>0</v>
          </cell>
          <cell r="JA1050">
            <v>0</v>
          </cell>
          <cell r="JB1050">
            <v>0</v>
          </cell>
          <cell r="JC1050">
            <v>0</v>
          </cell>
          <cell r="JD1050">
            <v>0</v>
          </cell>
          <cell r="JE1050">
            <v>0</v>
          </cell>
          <cell r="JF1050">
            <v>0</v>
          </cell>
          <cell r="JG1050">
            <v>0</v>
          </cell>
          <cell r="JH1050">
            <v>0</v>
          </cell>
          <cell r="JI1050">
            <v>0</v>
          </cell>
          <cell r="JJ1050">
            <v>0</v>
          </cell>
          <cell r="JK1050">
            <v>0</v>
          </cell>
          <cell r="JL1050">
            <v>0</v>
          </cell>
          <cell r="JM1050">
            <v>0</v>
          </cell>
          <cell r="JN1050">
            <v>0</v>
          </cell>
          <cell r="JO1050">
            <v>0</v>
          </cell>
          <cell r="JP1050">
            <v>0</v>
          </cell>
          <cell r="JQ1050">
            <v>0</v>
          </cell>
        </row>
        <row r="1051">
          <cell r="D1051" t="str">
            <v>PV_.QF.UTS._.___.Beryl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  <cell r="DL1051">
            <v>0</v>
          </cell>
          <cell r="DM1051">
            <v>0</v>
          </cell>
          <cell r="DN1051">
            <v>0</v>
          </cell>
          <cell r="DO1051">
            <v>0</v>
          </cell>
          <cell r="DP1051">
            <v>0</v>
          </cell>
          <cell r="DQ1051">
            <v>0</v>
          </cell>
          <cell r="DR1051">
            <v>0</v>
          </cell>
          <cell r="DS1051">
            <v>0</v>
          </cell>
          <cell r="DT1051">
            <v>0</v>
          </cell>
          <cell r="DU1051">
            <v>0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0</v>
          </cell>
          <cell r="EA1051">
            <v>0</v>
          </cell>
          <cell r="EB1051">
            <v>0</v>
          </cell>
          <cell r="EC1051">
            <v>0</v>
          </cell>
          <cell r="ED1051">
            <v>0</v>
          </cell>
          <cell r="EE1051">
            <v>0</v>
          </cell>
          <cell r="EF1051">
            <v>0</v>
          </cell>
          <cell r="EG1051">
            <v>0</v>
          </cell>
          <cell r="EH1051">
            <v>0</v>
          </cell>
          <cell r="EI1051">
            <v>0</v>
          </cell>
          <cell r="EJ1051">
            <v>0</v>
          </cell>
          <cell r="EK1051">
            <v>0</v>
          </cell>
          <cell r="EL1051">
            <v>0</v>
          </cell>
          <cell r="EM1051">
            <v>0</v>
          </cell>
          <cell r="EN1051">
            <v>0</v>
          </cell>
          <cell r="EO1051">
            <v>0</v>
          </cell>
          <cell r="EP1051">
            <v>0</v>
          </cell>
          <cell r="EQ1051">
            <v>0</v>
          </cell>
          <cell r="ER1051">
            <v>0</v>
          </cell>
          <cell r="ES1051">
            <v>0</v>
          </cell>
          <cell r="ET1051">
            <v>0</v>
          </cell>
          <cell r="EU1051">
            <v>0</v>
          </cell>
          <cell r="EV1051">
            <v>0</v>
          </cell>
          <cell r="EW1051">
            <v>0</v>
          </cell>
          <cell r="EX1051">
            <v>0</v>
          </cell>
          <cell r="EY1051">
            <v>0</v>
          </cell>
          <cell r="EZ1051">
            <v>0</v>
          </cell>
          <cell r="FA1051">
            <v>0</v>
          </cell>
          <cell r="FB1051">
            <v>0</v>
          </cell>
          <cell r="FC1051">
            <v>0</v>
          </cell>
          <cell r="FD1051">
            <v>0</v>
          </cell>
          <cell r="FE1051">
            <v>0</v>
          </cell>
          <cell r="FF1051">
            <v>0</v>
          </cell>
          <cell r="FG1051">
            <v>0</v>
          </cell>
          <cell r="FH1051">
            <v>0</v>
          </cell>
          <cell r="FI1051">
            <v>0</v>
          </cell>
          <cell r="FJ1051">
            <v>0</v>
          </cell>
          <cell r="FK1051">
            <v>0</v>
          </cell>
          <cell r="FL1051">
            <v>0</v>
          </cell>
          <cell r="FM1051">
            <v>0</v>
          </cell>
          <cell r="FN1051">
            <v>0</v>
          </cell>
          <cell r="FO1051">
            <v>0</v>
          </cell>
          <cell r="FP1051">
            <v>0</v>
          </cell>
          <cell r="FQ1051">
            <v>0</v>
          </cell>
          <cell r="FR1051">
            <v>0</v>
          </cell>
          <cell r="FS1051">
            <v>0</v>
          </cell>
          <cell r="FT1051">
            <v>0</v>
          </cell>
          <cell r="FU1051">
            <v>0</v>
          </cell>
          <cell r="FV1051">
            <v>0</v>
          </cell>
          <cell r="FW1051">
            <v>0</v>
          </cell>
          <cell r="FX1051">
            <v>0</v>
          </cell>
          <cell r="FY1051">
            <v>0</v>
          </cell>
          <cell r="FZ1051">
            <v>0</v>
          </cell>
          <cell r="GA1051">
            <v>0</v>
          </cell>
          <cell r="GB1051">
            <v>0</v>
          </cell>
          <cell r="GC1051">
            <v>0</v>
          </cell>
          <cell r="GD1051">
            <v>0</v>
          </cell>
          <cell r="GE1051">
            <v>0</v>
          </cell>
          <cell r="GF1051">
            <v>0</v>
          </cell>
          <cell r="GG1051">
            <v>0</v>
          </cell>
          <cell r="GH1051">
            <v>0</v>
          </cell>
          <cell r="GI1051">
            <v>0</v>
          </cell>
          <cell r="GJ1051">
            <v>0</v>
          </cell>
          <cell r="GK1051">
            <v>0</v>
          </cell>
          <cell r="GL1051">
            <v>0</v>
          </cell>
          <cell r="GM1051">
            <v>0</v>
          </cell>
          <cell r="GN1051">
            <v>0</v>
          </cell>
          <cell r="GO1051">
            <v>0</v>
          </cell>
          <cell r="GP1051">
            <v>0</v>
          </cell>
          <cell r="GQ1051">
            <v>0</v>
          </cell>
          <cell r="GR1051">
            <v>0</v>
          </cell>
          <cell r="GS1051">
            <v>0</v>
          </cell>
          <cell r="GT1051">
            <v>0</v>
          </cell>
          <cell r="GU1051">
            <v>0</v>
          </cell>
          <cell r="GV1051">
            <v>0</v>
          </cell>
          <cell r="GW1051">
            <v>0</v>
          </cell>
          <cell r="GX1051">
            <v>0</v>
          </cell>
          <cell r="GY1051">
            <v>0</v>
          </cell>
          <cell r="GZ1051">
            <v>0</v>
          </cell>
          <cell r="HA1051">
            <v>0</v>
          </cell>
          <cell r="HB1051">
            <v>0</v>
          </cell>
          <cell r="HC1051">
            <v>0</v>
          </cell>
          <cell r="HD1051">
            <v>0</v>
          </cell>
          <cell r="HE1051">
            <v>0</v>
          </cell>
          <cell r="HF1051">
            <v>0</v>
          </cell>
          <cell r="HG1051">
            <v>0</v>
          </cell>
          <cell r="HH1051">
            <v>0</v>
          </cell>
          <cell r="HI1051">
            <v>0</v>
          </cell>
          <cell r="HJ1051">
            <v>0</v>
          </cell>
          <cell r="HK1051">
            <v>0</v>
          </cell>
          <cell r="HL1051">
            <v>0</v>
          </cell>
          <cell r="HM1051">
            <v>0</v>
          </cell>
          <cell r="HN1051">
            <v>0</v>
          </cell>
          <cell r="HO1051">
            <v>0</v>
          </cell>
          <cell r="HP1051">
            <v>0</v>
          </cell>
          <cell r="HQ1051">
            <v>0</v>
          </cell>
          <cell r="HR1051">
            <v>0</v>
          </cell>
          <cell r="HS1051">
            <v>0</v>
          </cell>
          <cell r="HT1051">
            <v>0</v>
          </cell>
          <cell r="HU1051">
            <v>0</v>
          </cell>
          <cell r="HV1051">
            <v>0</v>
          </cell>
          <cell r="HW1051">
            <v>0</v>
          </cell>
          <cell r="HX1051">
            <v>0</v>
          </cell>
          <cell r="HY1051">
            <v>0</v>
          </cell>
          <cell r="HZ1051">
            <v>0</v>
          </cell>
          <cell r="IA1051">
            <v>0</v>
          </cell>
          <cell r="IB1051">
            <v>0</v>
          </cell>
          <cell r="IC1051">
            <v>0</v>
          </cell>
          <cell r="ID1051">
            <v>0</v>
          </cell>
          <cell r="IE1051">
            <v>0</v>
          </cell>
          <cell r="IF1051">
            <v>0</v>
          </cell>
          <cell r="IG1051">
            <v>0</v>
          </cell>
          <cell r="IH1051">
            <v>0</v>
          </cell>
          <cell r="II1051">
            <v>0</v>
          </cell>
          <cell r="IJ1051">
            <v>0</v>
          </cell>
          <cell r="IK1051">
            <v>0</v>
          </cell>
          <cell r="IL1051">
            <v>0</v>
          </cell>
          <cell r="IM1051">
            <v>0</v>
          </cell>
          <cell r="IN1051">
            <v>0</v>
          </cell>
          <cell r="IO1051">
            <v>0</v>
          </cell>
          <cell r="IP1051">
            <v>0</v>
          </cell>
          <cell r="IQ1051">
            <v>0</v>
          </cell>
          <cell r="IR1051">
            <v>0</v>
          </cell>
          <cell r="IS1051">
            <v>0</v>
          </cell>
          <cell r="IT1051">
            <v>0</v>
          </cell>
          <cell r="IU1051">
            <v>0</v>
          </cell>
          <cell r="IV1051">
            <v>0</v>
          </cell>
          <cell r="IW1051">
            <v>0</v>
          </cell>
          <cell r="IX1051">
            <v>0</v>
          </cell>
          <cell r="IY1051">
            <v>0</v>
          </cell>
          <cell r="IZ1051">
            <v>0</v>
          </cell>
          <cell r="JA1051">
            <v>0</v>
          </cell>
          <cell r="JB1051">
            <v>0</v>
          </cell>
          <cell r="JC1051">
            <v>0</v>
          </cell>
          <cell r="JD1051">
            <v>0</v>
          </cell>
          <cell r="JE1051">
            <v>0</v>
          </cell>
          <cell r="JF1051">
            <v>0</v>
          </cell>
          <cell r="JG1051">
            <v>0</v>
          </cell>
          <cell r="JH1051">
            <v>0</v>
          </cell>
          <cell r="JI1051">
            <v>0</v>
          </cell>
          <cell r="JJ1051">
            <v>0</v>
          </cell>
          <cell r="JK1051">
            <v>0</v>
          </cell>
          <cell r="JL1051">
            <v>0</v>
          </cell>
          <cell r="JM1051">
            <v>0</v>
          </cell>
          <cell r="JN1051">
            <v>0</v>
          </cell>
          <cell r="JO1051">
            <v>0</v>
          </cell>
          <cell r="JP1051">
            <v>0</v>
          </cell>
          <cell r="JQ1051">
            <v>0</v>
          </cell>
        </row>
        <row r="1052">
          <cell r="D1052" t="str">
            <v>PV_.QF.UTS._.___.Buckhorn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F1052">
            <v>0</v>
          </cell>
          <cell r="DG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  <cell r="DL1052">
            <v>0</v>
          </cell>
          <cell r="DM1052">
            <v>0</v>
          </cell>
          <cell r="DN1052">
            <v>0</v>
          </cell>
          <cell r="DO1052">
            <v>0</v>
          </cell>
          <cell r="DP1052">
            <v>0</v>
          </cell>
          <cell r="DQ1052">
            <v>0</v>
          </cell>
          <cell r="DR1052">
            <v>0</v>
          </cell>
          <cell r="DS1052">
            <v>0</v>
          </cell>
          <cell r="DT1052">
            <v>0</v>
          </cell>
          <cell r="DU1052">
            <v>0</v>
          </cell>
          <cell r="DV1052">
            <v>0</v>
          </cell>
          <cell r="DW1052">
            <v>0</v>
          </cell>
          <cell r="DX1052">
            <v>0</v>
          </cell>
          <cell r="DY1052">
            <v>0</v>
          </cell>
          <cell r="DZ1052">
            <v>0</v>
          </cell>
          <cell r="EA1052">
            <v>0</v>
          </cell>
          <cell r="EB1052">
            <v>0</v>
          </cell>
          <cell r="EC1052">
            <v>0</v>
          </cell>
          <cell r="ED1052">
            <v>0</v>
          </cell>
          <cell r="EE1052">
            <v>0</v>
          </cell>
          <cell r="EF1052">
            <v>0</v>
          </cell>
          <cell r="EG1052">
            <v>0</v>
          </cell>
          <cell r="EH1052">
            <v>0</v>
          </cell>
          <cell r="EI1052">
            <v>0</v>
          </cell>
          <cell r="EJ1052">
            <v>0</v>
          </cell>
          <cell r="EK1052">
            <v>0</v>
          </cell>
          <cell r="EL1052">
            <v>0</v>
          </cell>
          <cell r="EM1052">
            <v>0</v>
          </cell>
          <cell r="EN1052">
            <v>0</v>
          </cell>
          <cell r="EO1052">
            <v>0</v>
          </cell>
          <cell r="EP1052">
            <v>0</v>
          </cell>
          <cell r="EQ1052">
            <v>0</v>
          </cell>
          <cell r="ER1052">
            <v>0</v>
          </cell>
          <cell r="ES1052">
            <v>0</v>
          </cell>
          <cell r="ET1052">
            <v>0</v>
          </cell>
          <cell r="EU1052">
            <v>0</v>
          </cell>
          <cell r="EV1052">
            <v>0</v>
          </cell>
          <cell r="EW1052">
            <v>0</v>
          </cell>
          <cell r="EX1052">
            <v>0</v>
          </cell>
          <cell r="EY1052">
            <v>0</v>
          </cell>
          <cell r="EZ1052">
            <v>0</v>
          </cell>
          <cell r="FA1052">
            <v>0</v>
          </cell>
          <cell r="FB1052">
            <v>0</v>
          </cell>
          <cell r="FC1052">
            <v>0</v>
          </cell>
          <cell r="FD1052">
            <v>0</v>
          </cell>
          <cell r="FE1052">
            <v>0</v>
          </cell>
          <cell r="FF1052">
            <v>0</v>
          </cell>
          <cell r="FG1052">
            <v>0</v>
          </cell>
          <cell r="FH1052">
            <v>0</v>
          </cell>
          <cell r="FI1052">
            <v>0</v>
          </cell>
          <cell r="FJ1052">
            <v>0</v>
          </cell>
          <cell r="FK1052">
            <v>0</v>
          </cell>
          <cell r="FL1052">
            <v>0</v>
          </cell>
          <cell r="FM1052">
            <v>0</v>
          </cell>
          <cell r="FN1052">
            <v>0</v>
          </cell>
          <cell r="FO1052">
            <v>0</v>
          </cell>
          <cell r="FP1052">
            <v>0</v>
          </cell>
          <cell r="FQ1052">
            <v>0</v>
          </cell>
          <cell r="FR1052">
            <v>0</v>
          </cell>
          <cell r="FS1052">
            <v>0</v>
          </cell>
          <cell r="FT1052">
            <v>0</v>
          </cell>
          <cell r="FU1052">
            <v>0</v>
          </cell>
          <cell r="FV1052">
            <v>0</v>
          </cell>
          <cell r="FW1052">
            <v>0</v>
          </cell>
          <cell r="FX1052">
            <v>0</v>
          </cell>
          <cell r="FY1052">
            <v>0</v>
          </cell>
          <cell r="FZ1052">
            <v>0</v>
          </cell>
          <cell r="GA1052">
            <v>0</v>
          </cell>
          <cell r="GB1052">
            <v>0</v>
          </cell>
          <cell r="GC1052">
            <v>0</v>
          </cell>
          <cell r="GD1052">
            <v>0</v>
          </cell>
          <cell r="GE1052">
            <v>0</v>
          </cell>
          <cell r="GF1052">
            <v>0</v>
          </cell>
          <cell r="GG1052">
            <v>0</v>
          </cell>
          <cell r="GH1052">
            <v>0</v>
          </cell>
          <cell r="GI1052">
            <v>0</v>
          </cell>
          <cell r="GJ1052">
            <v>0</v>
          </cell>
          <cell r="GK1052">
            <v>0</v>
          </cell>
          <cell r="GL1052">
            <v>0</v>
          </cell>
          <cell r="GM1052">
            <v>0</v>
          </cell>
          <cell r="GN1052">
            <v>0</v>
          </cell>
          <cell r="GO1052">
            <v>0</v>
          </cell>
          <cell r="GP1052">
            <v>0</v>
          </cell>
          <cell r="GQ1052">
            <v>0</v>
          </cell>
          <cell r="GR1052">
            <v>0</v>
          </cell>
          <cell r="GS1052">
            <v>0</v>
          </cell>
          <cell r="GT1052">
            <v>0</v>
          </cell>
          <cell r="GU1052">
            <v>0</v>
          </cell>
          <cell r="GV1052">
            <v>0</v>
          </cell>
          <cell r="GW1052">
            <v>0</v>
          </cell>
          <cell r="GX1052">
            <v>0</v>
          </cell>
          <cell r="GY1052">
            <v>0</v>
          </cell>
          <cell r="GZ1052">
            <v>0</v>
          </cell>
          <cell r="HA1052">
            <v>0</v>
          </cell>
          <cell r="HB1052">
            <v>0</v>
          </cell>
          <cell r="HC1052">
            <v>0</v>
          </cell>
          <cell r="HD1052">
            <v>0</v>
          </cell>
          <cell r="HE1052">
            <v>0</v>
          </cell>
          <cell r="HF1052">
            <v>0</v>
          </cell>
          <cell r="HG1052">
            <v>0</v>
          </cell>
          <cell r="HH1052">
            <v>0</v>
          </cell>
          <cell r="HI1052">
            <v>0</v>
          </cell>
          <cell r="HJ1052">
            <v>0</v>
          </cell>
          <cell r="HK1052">
            <v>0</v>
          </cell>
          <cell r="HL1052">
            <v>0</v>
          </cell>
          <cell r="HM1052">
            <v>0</v>
          </cell>
          <cell r="HN1052">
            <v>0</v>
          </cell>
          <cell r="HO1052">
            <v>0</v>
          </cell>
          <cell r="HP1052">
            <v>0</v>
          </cell>
          <cell r="HQ1052">
            <v>0</v>
          </cell>
          <cell r="HR1052">
            <v>0</v>
          </cell>
          <cell r="HS1052">
            <v>0</v>
          </cell>
          <cell r="HT1052">
            <v>0</v>
          </cell>
          <cell r="HU1052">
            <v>0</v>
          </cell>
          <cell r="HV1052">
            <v>0</v>
          </cell>
          <cell r="HW1052">
            <v>0</v>
          </cell>
          <cell r="HX1052">
            <v>0</v>
          </cell>
          <cell r="HY1052">
            <v>0</v>
          </cell>
          <cell r="HZ1052">
            <v>0</v>
          </cell>
          <cell r="IA1052">
            <v>0</v>
          </cell>
          <cell r="IB1052">
            <v>0</v>
          </cell>
          <cell r="IC1052">
            <v>0</v>
          </cell>
          <cell r="ID1052">
            <v>0</v>
          </cell>
          <cell r="IE1052">
            <v>0</v>
          </cell>
          <cell r="IF1052">
            <v>0</v>
          </cell>
          <cell r="IG1052">
            <v>0</v>
          </cell>
          <cell r="IH1052">
            <v>0</v>
          </cell>
          <cell r="II1052">
            <v>0</v>
          </cell>
          <cell r="IJ1052">
            <v>0</v>
          </cell>
          <cell r="IK1052">
            <v>0</v>
          </cell>
          <cell r="IL1052">
            <v>0</v>
          </cell>
          <cell r="IM1052">
            <v>0</v>
          </cell>
          <cell r="IN1052">
            <v>0</v>
          </cell>
          <cell r="IO1052">
            <v>0</v>
          </cell>
          <cell r="IP1052">
            <v>0</v>
          </cell>
          <cell r="IQ1052">
            <v>0</v>
          </cell>
          <cell r="IR1052">
            <v>0</v>
          </cell>
          <cell r="IS1052">
            <v>0</v>
          </cell>
          <cell r="IT1052">
            <v>0</v>
          </cell>
          <cell r="IU1052">
            <v>0</v>
          </cell>
          <cell r="IV1052">
            <v>0</v>
          </cell>
          <cell r="IW1052">
            <v>0</v>
          </cell>
          <cell r="IX1052">
            <v>0</v>
          </cell>
          <cell r="IY1052">
            <v>0</v>
          </cell>
          <cell r="IZ1052">
            <v>0</v>
          </cell>
          <cell r="JA1052">
            <v>0</v>
          </cell>
          <cell r="JB1052">
            <v>0</v>
          </cell>
          <cell r="JC1052">
            <v>0</v>
          </cell>
          <cell r="JD1052">
            <v>0</v>
          </cell>
          <cell r="JE1052">
            <v>0</v>
          </cell>
          <cell r="JF1052">
            <v>0</v>
          </cell>
          <cell r="JG1052">
            <v>0</v>
          </cell>
          <cell r="JH1052">
            <v>0</v>
          </cell>
          <cell r="JI1052">
            <v>0</v>
          </cell>
          <cell r="JJ1052">
            <v>0</v>
          </cell>
          <cell r="JK1052">
            <v>0</v>
          </cell>
          <cell r="JL1052">
            <v>0</v>
          </cell>
          <cell r="JM1052">
            <v>0</v>
          </cell>
          <cell r="JN1052">
            <v>0</v>
          </cell>
          <cell r="JO1052">
            <v>0</v>
          </cell>
          <cell r="JP1052">
            <v>0</v>
          </cell>
          <cell r="JQ1052">
            <v>0</v>
          </cell>
        </row>
        <row r="1053">
          <cell r="D1053" t="str">
            <v>PV_.QF.UTS._.___.CedarValley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  <cell r="EE1053">
            <v>0</v>
          </cell>
          <cell r="EF1053">
            <v>0</v>
          </cell>
          <cell r="EG1053">
            <v>0</v>
          </cell>
          <cell r="EH1053">
            <v>0</v>
          </cell>
          <cell r="EI1053">
            <v>0</v>
          </cell>
          <cell r="EJ1053">
            <v>0</v>
          </cell>
          <cell r="EK1053">
            <v>0</v>
          </cell>
          <cell r="EL1053">
            <v>0</v>
          </cell>
          <cell r="EM1053">
            <v>0</v>
          </cell>
          <cell r="EN1053">
            <v>0</v>
          </cell>
          <cell r="EO1053">
            <v>0</v>
          </cell>
          <cell r="EP1053">
            <v>0</v>
          </cell>
          <cell r="EQ1053">
            <v>0</v>
          </cell>
          <cell r="ER1053">
            <v>0</v>
          </cell>
          <cell r="ES1053">
            <v>0</v>
          </cell>
          <cell r="ET1053">
            <v>0</v>
          </cell>
          <cell r="EU1053">
            <v>0</v>
          </cell>
          <cell r="EV1053">
            <v>0</v>
          </cell>
          <cell r="EW1053">
            <v>0</v>
          </cell>
          <cell r="EX1053">
            <v>0</v>
          </cell>
          <cell r="EY1053">
            <v>0</v>
          </cell>
          <cell r="EZ1053">
            <v>0</v>
          </cell>
          <cell r="FA1053">
            <v>0</v>
          </cell>
          <cell r="FB1053">
            <v>0</v>
          </cell>
          <cell r="FC1053">
            <v>0</v>
          </cell>
          <cell r="FD1053">
            <v>0</v>
          </cell>
          <cell r="FE1053">
            <v>0</v>
          </cell>
          <cell r="FF1053">
            <v>0</v>
          </cell>
          <cell r="FG1053">
            <v>0</v>
          </cell>
          <cell r="FH1053">
            <v>0</v>
          </cell>
          <cell r="FI1053">
            <v>0</v>
          </cell>
          <cell r="FJ1053">
            <v>0</v>
          </cell>
          <cell r="FK1053">
            <v>0</v>
          </cell>
          <cell r="FL1053">
            <v>0</v>
          </cell>
          <cell r="FM1053">
            <v>0</v>
          </cell>
          <cell r="FN1053">
            <v>0</v>
          </cell>
          <cell r="FO1053">
            <v>0</v>
          </cell>
          <cell r="FP1053">
            <v>0</v>
          </cell>
          <cell r="FQ1053">
            <v>0</v>
          </cell>
          <cell r="FR1053">
            <v>0</v>
          </cell>
          <cell r="FS1053">
            <v>0</v>
          </cell>
          <cell r="FT1053">
            <v>0</v>
          </cell>
          <cell r="FU1053">
            <v>0</v>
          </cell>
          <cell r="FV1053">
            <v>0</v>
          </cell>
          <cell r="FW1053">
            <v>0</v>
          </cell>
          <cell r="FX1053">
            <v>0</v>
          </cell>
          <cell r="FY1053">
            <v>0</v>
          </cell>
          <cell r="FZ1053">
            <v>0</v>
          </cell>
          <cell r="GA1053">
            <v>0</v>
          </cell>
          <cell r="GB1053">
            <v>0</v>
          </cell>
          <cell r="GC1053">
            <v>0</v>
          </cell>
          <cell r="GD1053">
            <v>0</v>
          </cell>
          <cell r="GE1053">
            <v>0</v>
          </cell>
          <cell r="GF1053">
            <v>0</v>
          </cell>
          <cell r="GG1053">
            <v>0</v>
          </cell>
          <cell r="GH1053">
            <v>0</v>
          </cell>
          <cell r="GI1053">
            <v>0</v>
          </cell>
          <cell r="GJ1053">
            <v>0</v>
          </cell>
          <cell r="GK1053">
            <v>0</v>
          </cell>
          <cell r="GL1053">
            <v>0</v>
          </cell>
          <cell r="GM1053">
            <v>0</v>
          </cell>
          <cell r="GN1053">
            <v>0</v>
          </cell>
          <cell r="GO1053">
            <v>0</v>
          </cell>
          <cell r="GP1053">
            <v>0</v>
          </cell>
          <cell r="GQ1053">
            <v>0</v>
          </cell>
          <cell r="GR1053">
            <v>0</v>
          </cell>
          <cell r="GS1053">
            <v>0</v>
          </cell>
          <cell r="GT1053">
            <v>0</v>
          </cell>
          <cell r="GU1053">
            <v>0</v>
          </cell>
          <cell r="GV1053">
            <v>0</v>
          </cell>
          <cell r="GW1053">
            <v>0</v>
          </cell>
          <cell r="GX1053">
            <v>0</v>
          </cell>
          <cell r="GY1053">
            <v>0</v>
          </cell>
          <cell r="GZ1053">
            <v>0</v>
          </cell>
          <cell r="HA1053">
            <v>0</v>
          </cell>
          <cell r="HB1053">
            <v>0</v>
          </cell>
          <cell r="HC1053">
            <v>0</v>
          </cell>
          <cell r="HD1053">
            <v>0</v>
          </cell>
          <cell r="HE1053">
            <v>0</v>
          </cell>
          <cell r="HF1053">
            <v>0</v>
          </cell>
          <cell r="HG1053">
            <v>0</v>
          </cell>
          <cell r="HH1053">
            <v>0</v>
          </cell>
          <cell r="HI1053">
            <v>0</v>
          </cell>
          <cell r="HJ1053">
            <v>0</v>
          </cell>
          <cell r="HK1053">
            <v>0</v>
          </cell>
          <cell r="HL1053">
            <v>0</v>
          </cell>
          <cell r="HM1053">
            <v>0</v>
          </cell>
          <cell r="HN1053">
            <v>0</v>
          </cell>
          <cell r="HO1053">
            <v>0</v>
          </cell>
          <cell r="HP1053">
            <v>0</v>
          </cell>
          <cell r="HQ1053">
            <v>0</v>
          </cell>
          <cell r="HR1053">
            <v>0</v>
          </cell>
          <cell r="HS1053">
            <v>0</v>
          </cell>
          <cell r="HT1053">
            <v>0</v>
          </cell>
          <cell r="HU1053">
            <v>0</v>
          </cell>
          <cell r="HV1053">
            <v>0</v>
          </cell>
          <cell r="HW1053">
            <v>0</v>
          </cell>
          <cell r="HX1053">
            <v>0</v>
          </cell>
          <cell r="HY1053">
            <v>0</v>
          </cell>
          <cell r="HZ1053">
            <v>0</v>
          </cell>
          <cell r="IA1053">
            <v>0</v>
          </cell>
          <cell r="IB1053">
            <v>0</v>
          </cell>
          <cell r="IC1053">
            <v>0</v>
          </cell>
          <cell r="ID1053">
            <v>0</v>
          </cell>
          <cell r="IE1053">
            <v>0</v>
          </cell>
          <cell r="IF1053">
            <v>0</v>
          </cell>
          <cell r="IG1053">
            <v>0</v>
          </cell>
          <cell r="IH1053">
            <v>0</v>
          </cell>
          <cell r="II1053">
            <v>0</v>
          </cell>
          <cell r="IJ1053">
            <v>0</v>
          </cell>
          <cell r="IK1053">
            <v>0</v>
          </cell>
          <cell r="IL1053">
            <v>0</v>
          </cell>
          <cell r="IM1053">
            <v>0</v>
          </cell>
          <cell r="IN1053">
            <v>0</v>
          </cell>
          <cell r="IO1053">
            <v>0</v>
          </cell>
          <cell r="IP1053">
            <v>0</v>
          </cell>
          <cell r="IQ1053">
            <v>0</v>
          </cell>
          <cell r="IR1053">
            <v>0</v>
          </cell>
          <cell r="IS1053">
            <v>0</v>
          </cell>
          <cell r="IT1053">
            <v>0</v>
          </cell>
          <cell r="IU1053">
            <v>0</v>
          </cell>
          <cell r="IV1053">
            <v>0</v>
          </cell>
          <cell r="IW1053">
            <v>0</v>
          </cell>
          <cell r="IX1053">
            <v>0</v>
          </cell>
          <cell r="IY1053">
            <v>0</v>
          </cell>
          <cell r="IZ1053">
            <v>0</v>
          </cell>
          <cell r="JA1053">
            <v>0</v>
          </cell>
          <cell r="JB1053">
            <v>0</v>
          </cell>
          <cell r="JC1053">
            <v>0</v>
          </cell>
          <cell r="JD1053">
            <v>0</v>
          </cell>
          <cell r="JE1053">
            <v>0</v>
          </cell>
          <cell r="JF1053">
            <v>0</v>
          </cell>
          <cell r="JG1053">
            <v>0</v>
          </cell>
          <cell r="JH1053">
            <v>0</v>
          </cell>
          <cell r="JI1053">
            <v>0</v>
          </cell>
          <cell r="JJ1053">
            <v>0</v>
          </cell>
          <cell r="JK1053">
            <v>0</v>
          </cell>
          <cell r="JL1053">
            <v>0</v>
          </cell>
          <cell r="JM1053">
            <v>0</v>
          </cell>
          <cell r="JN1053">
            <v>0</v>
          </cell>
          <cell r="JO1053">
            <v>0</v>
          </cell>
          <cell r="JP1053">
            <v>0</v>
          </cell>
          <cell r="JQ1053">
            <v>0</v>
          </cell>
        </row>
        <row r="1054">
          <cell r="D1054" t="str">
            <v>PV_.QF.UTS._.___.Enterprise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B1054">
            <v>0</v>
          </cell>
          <cell r="EC1054">
            <v>0</v>
          </cell>
          <cell r="ED1054">
            <v>0</v>
          </cell>
          <cell r="EE1054">
            <v>0</v>
          </cell>
          <cell r="EF1054">
            <v>0</v>
          </cell>
          <cell r="EG1054">
            <v>0</v>
          </cell>
          <cell r="EH1054">
            <v>0</v>
          </cell>
          <cell r="EI1054">
            <v>0</v>
          </cell>
          <cell r="EJ1054">
            <v>0</v>
          </cell>
          <cell r="EK1054">
            <v>0</v>
          </cell>
          <cell r="EL1054">
            <v>0</v>
          </cell>
          <cell r="EM1054">
            <v>0</v>
          </cell>
          <cell r="EN1054">
            <v>0</v>
          </cell>
          <cell r="EO1054">
            <v>0</v>
          </cell>
          <cell r="EP1054">
            <v>0</v>
          </cell>
          <cell r="EQ1054">
            <v>0</v>
          </cell>
          <cell r="ER1054">
            <v>0</v>
          </cell>
          <cell r="ES1054">
            <v>0</v>
          </cell>
          <cell r="ET1054">
            <v>0</v>
          </cell>
          <cell r="EU1054">
            <v>0</v>
          </cell>
          <cell r="EV1054">
            <v>0</v>
          </cell>
          <cell r="EW1054">
            <v>0</v>
          </cell>
          <cell r="EX1054">
            <v>0</v>
          </cell>
          <cell r="EY1054">
            <v>0</v>
          </cell>
          <cell r="EZ1054">
            <v>0</v>
          </cell>
          <cell r="FA1054">
            <v>0</v>
          </cell>
          <cell r="FB1054">
            <v>0</v>
          </cell>
          <cell r="FC1054">
            <v>0</v>
          </cell>
          <cell r="FD1054">
            <v>0</v>
          </cell>
          <cell r="FE1054">
            <v>0</v>
          </cell>
          <cell r="FF1054">
            <v>0</v>
          </cell>
          <cell r="FG1054">
            <v>0</v>
          </cell>
          <cell r="FH1054">
            <v>0</v>
          </cell>
          <cell r="FI1054">
            <v>0</v>
          </cell>
          <cell r="FJ1054">
            <v>0</v>
          </cell>
          <cell r="FK1054">
            <v>0</v>
          </cell>
          <cell r="FL1054">
            <v>0</v>
          </cell>
          <cell r="FM1054">
            <v>0</v>
          </cell>
          <cell r="FN1054">
            <v>0</v>
          </cell>
          <cell r="FO1054">
            <v>0</v>
          </cell>
          <cell r="FP1054">
            <v>0</v>
          </cell>
          <cell r="FQ1054">
            <v>0</v>
          </cell>
          <cell r="FR1054">
            <v>0</v>
          </cell>
          <cell r="FS1054">
            <v>0</v>
          </cell>
          <cell r="FT1054">
            <v>0</v>
          </cell>
          <cell r="FU1054">
            <v>0</v>
          </cell>
          <cell r="FV1054">
            <v>0</v>
          </cell>
          <cell r="FW1054">
            <v>0</v>
          </cell>
          <cell r="FX1054">
            <v>0</v>
          </cell>
          <cell r="FY1054">
            <v>0</v>
          </cell>
          <cell r="FZ1054">
            <v>0</v>
          </cell>
          <cell r="GA1054">
            <v>0</v>
          </cell>
          <cell r="GB1054">
            <v>0</v>
          </cell>
          <cell r="GC1054">
            <v>0</v>
          </cell>
          <cell r="GD1054">
            <v>0</v>
          </cell>
          <cell r="GE1054">
            <v>0</v>
          </cell>
          <cell r="GF1054">
            <v>0</v>
          </cell>
          <cell r="GG1054">
            <v>0</v>
          </cell>
          <cell r="GH1054">
            <v>0</v>
          </cell>
          <cell r="GI1054">
            <v>0</v>
          </cell>
          <cell r="GJ1054">
            <v>0</v>
          </cell>
          <cell r="GK1054">
            <v>0</v>
          </cell>
          <cell r="GL1054">
            <v>0</v>
          </cell>
          <cell r="GM1054">
            <v>0</v>
          </cell>
          <cell r="GN1054">
            <v>0</v>
          </cell>
          <cell r="GO1054">
            <v>0</v>
          </cell>
          <cell r="GP1054">
            <v>0</v>
          </cell>
          <cell r="GQ1054">
            <v>0</v>
          </cell>
          <cell r="GR1054">
            <v>0</v>
          </cell>
          <cell r="GS1054">
            <v>0</v>
          </cell>
          <cell r="GT1054">
            <v>0</v>
          </cell>
          <cell r="GU1054">
            <v>0</v>
          </cell>
          <cell r="GV1054">
            <v>0</v>
          </cell>
          <cell r="GW1054">
            <v>0</v>
          </cell>
          <cell r="GX1054">
            <v>0</v>
          </cell>
          <cell r="GY1054">
            <v>0</v>
          </cell>
          <cell r="GZ1054">
            <v>0</v>
          </cell>
          <cell r="HA1054">
            <v>0</v>
          </cell>
          <cell r="HB1054">
            <v>0</v>
          </cell>
          <cell r="HC1054">
            <v>0</v>
          </cell>
          <cell r="HD1054">
            <v>0</v>
          </cell>
          <cell r="HE1054">
            <v>0</v>
          </cell>
          <cell r="HF1054">
            <v>0</v>
          </cell>
          <cell r="HG1054">
            <v>0</v>
          </cell>
          <cell r="HH1054">
            <v>0</v>
          </cell>
          <cell r="HI1054">
            <v>0</v>
          </cell>
          <cell r="HJ1054">
            <v>0</v>
          </cell>
          <cell r="HK1054">
            <v>0</v>
          </cell>
          <cell r="HL1054">
            <v>0</v>
          </cell>
          <cell r="HM1054">
            <v>0</v>
          </cell>
          <cell r="HN1054">
            <v>0</v>
          </cell>
          <cell r="HO1054">
            <v>0</v>
          </cell>
          <cell r="HP1054">
            <v>0</v>
          </cell>
          <cell r="HQ1054">
            <v>0</v>
          </cell>
          <cell r="HR1054">
            <v>0</v>
          </cell>
          <cell r="HS1054">
            <v>0</v>
          </cell>
          <cell r="HT1054">
            <v>0</v>
          </cell>
          <cell r="HU1054">
            <v>0</v>
          </cell>
          <cell r="HV1054">
            <v>0</v>
          </cell>
          <cell r="HW1054">
            <v>0</v>
          </cell>
          <cell r="HX1054">
            <v>0</v>
          </cell>
          <cell r="HY1054">
            <v>0</v>
          </cell>
          <cell r="HZ1054">
            <v>0</v>
          </cell>
          <cell r="IA1054">
            <v>0</v>
          </cell>
          <cell r="IB1054">
            <v>0</v>
          </cell>
          <cell r="IC1054">
            <v>0</v>
          </cell>
          <cell r="ID1054">
            <v>0</v>
          </cell>
          <cell r="IE1054">
            <v>0</v>
          </cell>
          <cell r="IF1054">
            <v>0</v>
          </cell>
          <cell r="IG1054">
            <v>0</v>
          </cell>
          <cell r="IH1054">
            <v>0</v>
          </cell>
          <cell r="II1054">
            <v>0</v>
          </cell>
          <cell r="IJ1054">
            <v>0</v>
          </cell>
          <cell r="IK1054">
            <v>0</v>
          </cell>
          <cell r="IL1054">
            <v>0</v>
          </cell>
          <cell r="IM1054">
            <v>0</v>
          </cell>
          <cell r="IN1054">
            <v>0</v>
          </cell>
          <cell r="IO1054">
            <v>0</v>
          </cell>
          <cell r="IP1054">
            <v>0</v>
          </cell>
          <cell r="IQ1054">
            <v>0</v>
          </cell>
          <cell r="IR1054">
            <v>0</v>
          </cell>
          <cell r="IS1054">
            <v>0</v>
          </cell>
          <cell r="IT1054">
            <v>0</v>
          </cell>
          <cell r="IU1054">
            <v>0</v>
          </cell>
          <cell r="IV1054">
            <v>0</v>
          </cell>
          <cell r="IW1054">
            <v>0</v>
          </cell>
          <cell r="IX1054">
            <v>0</v>
          </cell>
          <cell r="IY1054">
            <v>0</v>
          </cell>
          <cell r="IZ1054">
            <v>0</v>
          </cell>
          <cell r="JA1054">
            <v>0</v>
          </cell>
          <cell r="JB1054">
            <v>0</v>
          </cell>
          <cell r="JC1054">
            <v>0</v>
          </cell>
          <cell r="JD1054">
            <v>0</v>
          </cell>
          <cell r="JE1054">
            <v>0</v>
          </cell>
          <cell r="JF1054">
            <v>0</v>
          </cell>
          <cell r="JG1054">
            <v>0</v>
          </cell>
          <cell r="JH1054">
            <v>0</v>
          </cell>
          <cell r="JI1054">
            <v>0</v>
          </cell>
          <cell r="JJ1054">
            <v>0</v>
          </cell>
          <cell r="JK1054">
            <v>0</v>
          </cell>
          <cell r="JL1054">
            <v>0</v>
          </cell>
          <cell r="JM1054">
            <v>0</v>
          </cell>
          <cell r="JN1054">
            <v>0</v>
          </cell>
          <cell r="JO1054">
            <v>0</v>
          </cell>
          <cell r="JP1054">
            <v>0</v>
          </cell>
          <cell r="JQ1054">
            <v>0</v>
          </cell>
        </row>
        <row r="1055">
          <cell r="D1055" t="str">
            <v>PV_.QF.UTS._.___.Escalante I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  <cell r="EE1055">
            <v>0</v>
          </cell>
          <cell r="EF1055">
            <v>0</v>
          </cell>
          <cell r="EG1055">
            <v>0</v>
          </cell>
          <cell r="EH1055">
            <v>0</v>
          </cell>
          <cell r="EI1055">
            <v>0</v>
          </cell>
          <cell r="EJ1055">
            <v>0</v>
          </cell>
          <cell r="EK1055">
            <v>0</v>
          </cell>
          <cell r="EL1055">
            <v>0</v>
          </cell>
          <cell r="EM1055">
            <v>0</v>
          </cell>
          <cell r="EN1055">
            <v>0</v>
          </cell>
          <cell r="EO1055">
            <v>0</v>
          </cell>
          <cell r="EP1055">
            <v>0</v>
          </cell>
          <cell r="EQ1055">
            <v>0</v>
          </cell>
          <cell r="ER1055">
            <v>0</v>
          </cell>
          <cell r="ES1055">
            <v>0</v>
          </cell>
          <cell r="ET1055">
            <v>0</v>
          </cell>
          <cell r="EU1055">
            <v>0</v>
          </cell>
          <cell r="EV1055">
            <v>0</v>
          </cell>
          <cell r="EW1055">
            <v>0</v>
          </cell>
          <cell r="EX1055">
            <v>0</v>
          </cell>
          <cell r="EY1055">
            <v>0</v>
          </cell>
          <cell r="EZ1055">
            <v>0</v>
          </cell>
          <cell r="FA1055">
            <v>0</v>
          </cell>
          <cell r="FB1055">
            <v>0</v>
          </cell>
          <cell r="FC1055">
            <v>0</v>
          </cell>
          <cell r="FD1055">
            <v>0</v>
          </cell>
          <cell r="FE1055">
            <v>0</v>
          </cell>
          <cell r="FF1055">
            <v>0</v>
          </cell>
          <cell r="FG1055">
            <v>0</v>
          </cell>
          <cell r="FH1055">
            <v>0</v>
          </cell>
          <cell r="FI1055">
            <v>0</v>
          </cell>
          <cell r="FJ1055">
            <v>0</v>
          </cell>
          <cell r="FK1055">
            <v>0</v>
          </cell>
          <cell r="FL1055">
            <v>0</v>
          </cell>
          <cell r="FM1055">
            <v>0</v>
          </cell>
          <cell r="FN1055">
            <v>0</v>
          </cell>
          <cell r="FO1055">
            <v>0</v>
          </cell>
          <cell r="FP1055">
            <v>0</v>
          </cell>
          <cell r="FQ1055">
            <v>0</v>
          </cell>
          <cell r="FR1055">
            <v>0</v>
          </cell>
          <cell r="FS1055">
            <v>0</v>
          </cell>
          <cell r="FT1055">
            <v>0</v>
          </cell>
          <cell r="FU1055">
            <v>0</v>
          </cell>
          <cell r="FV1055">
            <v>0</v>
          </cell>
          <cell r="FW1055">
            <v>0</v>
          </cell>
          <cell r="FX1055">
            <v>0</v>
          </cell>
          <cell r="FY1055">
            <v>0</v>
          </cell>
          <cell r="FZ1055">
            <v>0</v>
          </cell>
          <cell r="GA1055">
            <v>0</v>
          </cell>
          <cell r="GB1055">
            <v>0</v>
          </cell>
          <cell r="GC1055">
            <v>0</v>
          </cell>
          <cell r="GD1055">
            <v>0</v>
          </cell>
          <cell r="GE1055">
            <v>0</v>
          </cell>
          <cell r="GF1055">
            <v>0</v>
          </cell>
          <cell r="GG1055">
            <v>0</v>
          </cell>
          <cell r="GH1055">
            <v>0</v>
          </cell>
          <cell r="GI1055">
            <v>0</v>
          </cell>
          <cell r="GJ1055">
            <v>0</v>
          </cell>
          <cell r="GK1055">
            <v>0</v>
          </cell>
          <cell r="GL1055">
            <v>0</v>
          </cell>
          <cell r="GM1055">
            <v>0</v>
          </cell>
          <cell r="GN1055">
            <v>0</v>
          </cell>
          <cell r="GO1055">
            <v>0</v>
          </cell>
          <cell r="GP1055">
            <v>0</v>
          </cell>
          <cell r="GQ1055">
            <v>0</v>
          </cell>
          <cell r="GR1055">
            <v>0</v>
          </cell>
          <cell r="GS1055">
            <v>0</v>
          </cell>
          <cell r="GT1055">
            <v>0</v>
          </cell>
          <cell r="GU1055">
            <v>0</v>
          </cell>
          <cell r="GV1055">
            <v>0</v>
          </cell>
          <cell r="GW1055">
            <v>0</v>
          </cell>
          <cell r="GX1055">
            <v>0</v>
          </cell>
          <cell r="GY1055">
            <v>0</v>
          </cell>
          <cell r="GZ1055">
            <v>0</v>
          </cell>
          <cell r="HA1055">
            <v>0</v>
          </cell>
          <cell r="HB1055">
            <v>0</v>
          </cell>
          <cell r="HC1055">
            <v>0</v>
          </cell>
          <cell r="HD1055">
            <v>0</v>
          </cell>
          <cell r="HE1055">
            <v>0</v>
          </cell>
          <cell r="HF1055">
            <v>0</v>
          </cell>
          <cell r="HG1055">
            <v>0</v>
          </cell>
          <cell r="HH1055">
            <v>0</v>
          </cell>
          <cell r="HI1055">
            <v>0</v>
          </cell>
          <cell r="HJ1055">
            <v>0</v>
          </cell>
          <cell r="HK1055">
            <v>0</v>
          </cell>
          <cell r="HL1055">
            <v>0</v>
          </cell>
          <cell r="HM1055">
            <v>0</v>
          </cell>
          <cell r="HN1055">
            <v>0</v>
          </cell>
          <cell r="HO1055">
            <v>0</v>
          </cell>
          <cell r="HP1055">
            <v>0</v>
          </cell>
          <cell r="HQ1055">
            <v>0</v>
          </cell>
          <cell r="HR1055">
            <v>0</v>
          </cell>
          <cell r="HS1055">
            <v>0</v>
          </cell>
          <cell r="HT1055">
            <v>0</v>
          </cell>
          <cell r="HU1055">
            <v>0</v>
          </cell>
          <cell r="HV1055">
            <v>0</v>
          </cell>
          <cell r="HW1055">
            <v>0</v>
          </cell>
          <cell r="HX1055">
            <v>0</v>
          </cell>
          <cell r="HY1055">
            <v>0</v>
          </cell>
          <cell r="HZ1055">
            <v>0</v>
          </cell>
          <cell r="IA1055">
            <v>0</v>
          </cell>
          <cell r="IB1055">
            <v>0</v>
          </cell>
          <cell r="IC1055">
            <v>0</v>
          </cell>
          <cell r="ID1055">
            <v>0</v>
          </cell>
          <cell r="IE1055">
            <v>0</v>
          </cell>
          <cell r="IF1055">
            <v>0</v>
          </cell>
          <cell r="IG1055">
            <v>0</v>
          </cell>
          <cell r="IH1055">
            <v>0</v>
          </cell>
          <cell r="II1055">
            <v>0</v>
          </cell>
          <cell r="IJ1055">
            <v>0</v>
          </cell>
          <cell r="IK1055">
            <v>0</v>
          </cell>
          <cell r="IL1055">
            <v>0</v>
          </cell>
          <cell r="IM1055">
            <v>0</v>
          </cell>
          <cell r="IN1055">
            <v>0</v>
          </cell>
          <cell r="IO1055">
            <v>0</v>
          </cell>
          <cell r="IP1055">
            <v>0</v>
          </cell>
          <cell r="IQ1055">
            <v>0</v>
          </cell>
          <cell r="IR1055">
            <v>0</v>
          </cell>
          <cell r="IS1055">
            <v>0</v>
          </cell>
          <cell r="IT1055">
            <v>0</v>
          </cell>
          <cell r="IU1055">
            <v>0</v>
          </cell>
          <cell r="IV1055">
            <v>0</v>
          </cell>
          <cell r="IW1055">
            <v>0</v>
          </cell>
          <cell r="IX1055">
            <v>0</v>
          </cell>
          <cell r="IY1055">
            <v>0</v>
          </cell>
          <cell r="IZ1055">
            <v>0</v>
          </cell>
          <cell r="JA1055">
            <v>0</v>
          </cell>
          <cell r="JB1055">
            <v>0</v>
          </cell>
          <cell r="JC1055">
            <v>0</v>
          </cell>
          <cell r="JD1055">
            <v>0</v>
          </cell>
          <cell r="JE1055">
            <v>0</v>
          </cell>
          <cell r="JF1055">
            <v>0</v>
          </cell>
          <cell r="JG1055">
            <v>0</v>
          </cell>
          <cell r="JH1055">
            <v>0</v>
          </cell>
          <cell r="JI1055">
            <v>0</v>
          </cell>
          <cell r="JJ1055">
            <v>0</v>
          </cell>
          <cell r="JK1055">
            <v>0</v>
          </cell>
          <cell r="JL1055">
            <v>0</v>
          </cell>
          <cell r="JM1055">
            <v>0</v>
          </cell>
          <cell r="JN1055">
            <v>0</v>
          </cell>
          <cell r="JO1055">
            <v>0</v>
          </cell>
          <cell r="JP1055">
            <v>0</v>
          </cell>
          <cell r="JQ1055">
            <v>0</v>
          </cell>
        </row>
        <row r="1056">
          <cell r="D1056" t="str">
            <v>PV_.QF.UTS._.___.Escalante II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  <cell r="EE1056">
            <v>0</v>
          </cell>
          <cell r="EF1056">
            <v>0</v>
          </cell>
          <cell r="EG1056">
            <v>0</v>
          </cell>
          <cell r="EH1056">
            <v>0</v>
          </cell>
          <cell r="EI1056">
            <v>0</v>
          </cell>
          <cell r="EJ1056">
            <v>0</v>
          </cell>
          <cell r="EK1056">
            <v>0</v>
          </cell>
          <cell r="EL1056">
            <v>0</v>
          </cell>
          <cell r="EM1056">
            <v>0</v>
          </cell>
          <cell r="EN1056">
            <v>0</v>
          </cell>
          <cell r="EO1056">
            <v>0</v>
          </cell>
          <cell r="EP1056">
            <v>0</v>
          </cell>
          <cell r="EQ1056">
            <v>0</v>
          </cell>
          <cell r="ER1056">
            <v>0</v>
          </cell>
          <cell r="ES1056">
            <v>0</v>
          </cell>
          <cell r="ET1056">
            <v>0</v>
          </cell>
          <cell r="EU1056">
            <v>0</v>
          </cell>
          <cell r="EV1056">
            <v>0</v>
          </cell>
          <cell r="EW1056">
            <v>0</v>
          </cell>
          <cell r="EX1056">
            <v>0</v>
          </cell>
          <cell r="EY1056">
            <v>0</v>
          </cell>
          <cell r="EZ1056">
            <v>0</v>
          </cell>
          <cell r="FA1056">
            <v>0</v>
          </cell>
          <cell r="FB1056">
            <v>0</v>
          </cell>
          <cell r="FC1056">
            <v>0</v>
          </cell>
          <cell r="FD1056">
            <v>0</v>
          </cell>
          <cell r="FE1056">
            <v>0</v>
          </cell>
          <cell r="FF1056">
            <v>0</v>
          </cell>
          <cell r="FG1056">
            <v>0</v>
          </cell>
          <cell r="FH1056">
            <v>0</v>
          </cell>
          <cell r="FI1056">
            <v>0</v>
          </cell>
          <cell r="FJ1056">
            <v>0</v>
          </cell>
          <cell r="FK1056">
            <v>0</v>
          </cell>
          <cell r="FL1056">
            <v>0</v>
          </cell>
          <cell r="FM1056">
            <v>0</v>
          </cell>
          <cell r="FN1056">
            <v>0</v>
          </cell>
          <cell r="FO1056">
            <v>0</v>
          </cell>
          <cell r="FP1056">
            <v>0</v>
          </cell>
          <cell r="FQ1056">
            <v>0</v>
          </cell>
          <cell r="FR1056">
            <v>0</v>
          </cell>
          <cell r="FS1056">
            <v>0</v>
          </cell>
          <cell r="FT1056">
            <v>0</v>
          </cell>
          <cell r="FU1056">
            <v>0</v>
          </cell>
          <cell r="FV1056">
            <v>0</v>
          </cell>
          <cell r="FW1056">
            <v>0</v>
          </cell>
          <cell r="FX1056">
            <v>0</v>
          </cell>
          <cell r="FY1056">
            <v>0</v>
          </cell>
          <cell r="FZ1056">
            <v>0</v>
          </cell>
          <cell r="GA1056">
            <v>0</v>
          </cell>
          <cell r="GB1056">
            <v>0</v>
          </cell>
          <cell r="GC1056">
            <v>0</v>
          </cell>
          <cell r="GD1056">
            <v>0</v>
          </cell>
          <cell r="GE1056">
            <v>0</v>
          </cell>
          <cell r="GF1056">
            <v>0</v>
          </cell>
          <cell r="GG1056">
            <v>0</v>
          </cell>
          <cell r="GH1056">
            <v>0</v>
          </cell>
          <cell r="GI1056">
            <v>0</v>
          </cell>
          <cell r="GJ1056">
            <v>0</v>
          </cell>
          <cell r="GK1056">
            <v>0</v>
          </cell>
          <cell r="GL1056">
            <v>0</v>
          </cell>
          <cell r="GM1056">
            <v>0</v>
          </cell>
          <cell r="GN1056">
            <v>0</v>
          </cell>
          <cell r="GO1056">
            <v>0</v>
          </cell>
          <cell r="GP1056">
            <v>0</v>
          </cell>
          <cell r="GQ1056">
            <v>0</v>
          </cell>
          <cell r="GR1056">
            <v>0</v>
          </cell>
          <cell r="GS1056">
            <v>0</v>
          </cell>
          <cell r="GT1056">
            <v>0</v>
          </cell>
          <cell r="GU1056">
            <v>0</v>
          </cell>
          <cell r="GV1056">
            <v>0</v>
          </cell>
          <cell r="GW1056">
            <v>0</v>
          </cell>
          <cell r="GX1056">
            <v>0</v>
          </cell>
          <cell r="GY1056">
            <v>0</v>
          </cell>
          <cell r="GZ1056">
            <v>0</v>
          </cell>
          <cell r="HA1056">
            <v>0</v>
          </cell>
          <cell r="HB1056">
            <v>0</v>
          </cell>
          <cell r="HC1056">
            <v>0</v>
          </cell>
          <cell r="HD1056">
            <v>0</v>
          </cell>
          <cell r="HE1056">
            <v>0</v>
          </cell>
          <cell r="HF1056">
            <v>0</v>
          </cell>
          <cell r="HG1056">
            <v>0</v>
          </cell>
          <cell r="HH1056">
            <v>0</v>
          </cell>
          <cell r="HI1056">
            <v>0</v>
          </cell>
          <cell r="HJ1056">
            <v>0</v>
          </cell>
          <cell r="HK1056">
            <v>0</v>
          </cell>
          <cell r="HL1056">
            <v>0</v>
          </cell>
          <cell r="HM1056">
            <v>0</v>
          </cell>
          <cell r="HN1056">
            <v>0</v>
          </cell>
          <cell r="HO1056">
            <v>0</v>
          </cell>
          <cell r="HP1056">
            <v>0</v>
          </cell>
          <cell r="HQ1056">
            <v>0</v>
          </cell>
          <cell r="HR1056">
            <v>0</v>
          </cell>
          <cell r="HS1056">
            <v>0</v>
          </cell>
          <cell r="HT1056">
            <v>0</v>
          </cell>
          <cell r="HU1056">
            <v>0</v>
          </cell>
          <cell r="HV1056">
            <v>0</v>
          </cell>
          <cell r="HW1056">
            <v>0</v>
          </cell>
          <cell r="HX1056">
            <v>0</v>
          </cell>
          <cell r="HY1056">
            <v>0</v>
          </cell>
          <cell r="HZ1056">
            <v>0</v>
          </cell>
          <cell r="IA1056">
            <v>0</v>
          </cell>
          <cell r="IB1056">
            <v>0</v>
          </cell>
          <cell r="IC1056">
            <v>0</v>
          </cell>
          <cell r="ID1056">
            <v>0</v>
          </cell>
          <cell r="IE1056">
            <v>0</v>
          </cell>
          <cell r="IF1056">
            <v>0</v>
          </cell>
          <cell r="IG1056">
            <v>0</v>
          </cell>
          <cell r="IH1056">
            <v>0</v>
          </cell>
          <cell r="II1056">
            <v>0</v>
          </cell>
          <cell r="IJ1056">
            <v>0</v>
          </cell>
          <cell r="IK1056">
            <v>0</v>
          </cell>
          <cell r="IL1056">
            <v>0</v>
          </cell>
          <cell r="IM1056">
            <v>0</v>
          </cell>
          <cell r="IN1056">
            <v>0</v>
          </cell>
          <cell r="IO1056">
            <v>0</v>
          </cell>
          <cell r="IP1056">
            <v>0</v>
          </cell>
          <cell r="IQ1056">
            <v>0</v>
          </cell>
          <cell r="IR1056">
            <v>0</v>
          </cell>
          <cell r="IS1056">
            <v>0</v>
          </cell>
          <cell r="IT1056">
            <v>0</v>
          </cell>
          <cell r="IU1056">
            <v>0</v>
          </cell>
          <cell r="IV1056">
            <v>0</v>
          </cell>
          <cell r="IW1056">
            <v>0</v>
          </cell>
          <cell r="IX1056">
            <v>0</v>
          </cell>
          <cell r="IY1056">
            <v>0</v>
          </cell>
          <cell r="IZ1056">
            <v>0</v>
          </cell>
          <cell r="JA1056">
            <v>0</v>
          </cell>
          <cell r="JB1056">
            <v>0</v>
          </cell>
          <cell r="JC1056">
            <v>0</v>
          </cell>
          <cell r="JD1056">
            <v>0</v>
          </cell>
          <cell r="JE1056">
            <v>0</v>
          </cell>
          <cell r="JF1056">
            <v>0</v>
          </cell>
          <cell r="JG1056">
            <v>0</v>
          </cell>
          <cell r="JH1056">
            <v>0</v>
          </cell>
          <cell r="JI1056">
            <v>0</v>
          </cell>
          <cell r="JJ1056">
            <v>0</v>
          </cell>
          <cell r="JK1056">
            <v>0</v>
          </cell>
          <cell r="JL1056">
            <v>0</v>
          </cell>
          <cell r="JM1056">
            <v>0</v>
          </cell>
          <cell r="JN1056">
            <v>0</v>
          </cell>
          <cell r="JO1056">
            <v>0</v>
          </cell>
          <cell r="JP1056">
            <v>0</v>
          </cell>
          <cell r="JQ1056">
            <v>0</v>
          </cell>
        </row>
        <row r="1057">
          <cell r="D1057" t="str">
            <v>PV_.QF.UTS._.___.Escalante III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  <cell r="EE1057">
            <v>0</v>
          </cell>
          <cell r="EF1057">
            <v>0</v>
          </cell>
          <cell r="EG1057">
            <v>0</v>
          </cell>
          <cell r="EH1057">
            <v>0</v>
          </cell>
          <cell r="EI1057">
            <v>0</v>
          </cell>
          <cell r="EJ1057">
            <v>0</v>
          </cell>
          <cell r="EK1057">
            <v>0</v>
          </cell>
          <cell r="EL1057">
            <v>0</v>
          </cell>
          <cell r="EM1057">
            <v>0</v>
          </cell>
          <cell r="EN1057">
            <v>0</v>
          </cell>
          <cell r="EO1057">
            <v>0</v>
          </cell>
          <cell r="EP1057">
            <v>0</v>
          </cell>
          <cell r="EQ1057">
            <v>0</v>
          </cell>
          <cell r="ER1057">
            <v>0</v>
          </cell>
          <cell r="ES1057">
            <v>0</v>
          </cell>
          <cell r="ET1057">
            <v>0</v>
          </cell>
          <cell r="EU1057">
            <v>0</v>
          </cell>
          <cell r="EV1057">
            <v>0</v>
          </cell>
          <cell r="EW1057">
            <v>0</v>
          </cell>
          <cell r="EX1057">
            <v>0</v>
          </cell>
          <cell r="EY1057">
            <v>0</v>
          </cell>
          <cell r="EZ1057">
            <v>0</v>
          </cell>
          <cell r="FA1057">
            <v>0</v>
          </cell>
          <cell r="FB1057">
            <v>0</v>
          </cell>
          <cell r="FC1057">
            <v>0</v>
          </cell>
          <cell r="FD1057">
            <v>0</v>
          </cell>
          <cell r="FE1057">
            <v>0</v>
          </cell>
          <cell r="FF1057">
            <v>0</v>
          </cell>
          <cell r="FG1057">
            <v>0</v>
          </cell>
          <cell r="FH1057">
            <v>0</v>
          </cell>
          <cell r="FI1057">
            <v>0</v>
          </cell>
          <cell r="FJ1057">
            <v>0</v>
          </cell>
          <cell r="FK1057">
            <v>0</v>
          </cell>
          <cell r="FL1057">
            <v>0</v>
          </cell>
          <cell r="FM1057">
            <v>0</v>
          </cell>
          <cell r="FN1057">
            <v>0</v>
          </cell>
          <cell r="FO1057">
            <v>0</v>
          </cell>
          <cell r="FP1057">
            <v>0</v>
          </cell>
          <cell r="FQ1057">
            <v>0</v>
          </cell>
          <cell r="FR1057">
            <v>0</v>
          </cell>
          <cell r="FS1057">
            <v>0</v>
          </cell>
          <cell r="FT1057">
            <v>0</v>
          </cell>
          <cell r="FU1057">
            <v>0</v>
          </cell>
          <cell r="FV1057">
            <v>0</v>
          </cell>
          <cell r="FW1057">
            <v>0</v>
          </cell>
          <cell r="FX1057">
            <v>0</v>
          </cell>
          <cell r="FY1057">
            <v>0</v>
          </cell>
          <cell r="FZ1057">
            <v>0</v>
          </cell>
          <cell r="GA1057">
            <v>0</v>
          </cell>
          <cell r="GB1057">
            <v>0</v>
          </cell>
          <cell r="GC1057">
            <v>0</v>
          </cell>
          <cell r="GD1057">
            <v>0</v>
          </cell>
          <cell r="GE1057">
            <v>0</v>
          </cell>
          <cell r="GF1057">
            <v>0</v>
          </cell>
          <cell r="GG1057">
            <v>0</v>
          </cell>
          <cell r="GH1057">
            <v>0</v>
          </cell>
          <cell r="GI1057">
            <v>0</v>
          </cell>
          <cell r="GJ1057">
            <v>0</v>
          </cell>
          <cell r="GK1057">
            <v>0</v>
          </cell>
          <cell r="GL1057">
            <v>0</v>
          </cell>
          <cell r="GM1057">
            <v>0</v>
          </cell>
          <cell r="GN1057">
            <v>0</v>
          </cell>
          <cell r="GO1057">
            <v>0</v>
          </cell>
          <cell r="GP1057">
            <v>0</v>
          </cell>
          <cell r="GQ1057">
            <v>0</v>
          </cell>
          <cell r="GR1057">
            <v>0</v>
          </cell>
          <cell r="GS1057">
            <v>0</v>
          </cell>
          <cell r="GT1057">
            <v>0</v>
          </cell>
          <cell r="GU1057">
            <v>0</v>
          </cell>
          <cell r="GV1057">
            <v>0</v>
          </cell>
          <cell r="GW1057">
            <v>0</v>
          </cell>
          <cell r="GX1057">
            <v>0</v>
          </cell>
          <cell r="GY1057">
            <v>0</v>
          </cell>
          <cell r="GZ1057">
            <v>0</v>
          </cell>
          <cell r="HA1057">
            <v>0</v>
          </cell>
          <cell r="HB1057">
            <v>0</v>
          </cell>
          <cell r="HC1057">
            <v>0</v>
          </cell>
          <cell r="HD1057">
            <v>0</v>
          </cell>
          <cell r="HE1057">
            <v>0</v>
          </cell>
          <cell r="HF1057">
            <v>0</v>
          </cell>
          <cell r="HG1057">
            <v>0</v>
          </cell>
          <cell r="HH1057">
            <v>0</v>
          </cell>
          <cell r="HI1057">
            <v>0</v>
          </cell>
          <cell r="HJ1057">
            <v>0</v>
          </cell>
          <cell r="HK1057">
            <v>0</v>
          </cell>
          <cell r="HL1057">
            <v>0</v>
          </cell>
          <cell r="HM1057">
            <v>0</v>
          </cell>
          <cell r="HN1057">
            <v>0</v>
          </cell>
          <cell r="HO1057">
            <v>0</v>
          </cell>
          <cell r="HP1057">
            <v>0</v>
          </cell>
          <cell r="HQ1057">
            <v>0</v>
          </cell>
          <cell r="HR1057">
            <v>0</v>
          </cell>
          <cell r="HS1057">
            <v>0</v>
          </cell>
          <cell r="HT1057">
            <v>0</v>
          </cell>
          <cell r="HU1057">
            <v>0</v>
          </cell>
          <cell r="HV1057">
            <v>0</v>
          </cell>
          <cell r="HW1057">
            <v>0</v>
          </cell>
          <cell r="HX1057">
            <v>0</v>
          </cell>
          <cell r="HY1057">
            <v>0</v>
          </cell>
          <cell r="HZ1057">
            <v>0</v>
          </cell>
          <cell r="IA1057">
            <v>0</v>
          </cell>
          <cell r="IB1057">
            <v>0</v>
          </cell>
          <cell r="IC1057">
            <v>0</v>
          </cell>
          <cell r="ID1057">
            <v>0</v>
          </cell>
          <cell r="IE1057">
            <v>0</v>
          </cell>
          <cell r="IF1057">
            <v>0</v>
          </cell>
          <cell r="IG1057">
            <v>0</v>
          </cell>
          <cell r="IH1057">
            <v>0</v>
          </cell>
          <cell r="II1057">
            <v>0</v>
          </cell>
          <cell r="IJ1057">
            <v>0</v>
          </cell>
          <cell r="IK1057">
            <v>0</v>
          </cell>
          <cell r="IL1057">
            <v>0</v>
          </cell>
          <cell r="IM1057">
            <v>0</v>
          </cell>
          <cell r="IN1057">
            <v>0</v>
          </cell>
          <cell r="IO1057">
            <v>0</v>
          </cell>
          <cell r="IP1057">
            <v>0</v>
          </cell>
          <cell r="IQ1057">
            <v>0</v>
          </cell>
          <cell r="IR1057">
            <v>0</v>
          </cell>
          <cell r="IS1057">
            <v>0</v>
          </cell>
          <cell r="IT1057">
            <v>0</v>
          </cell>
          <cell r="IU1057">
            <v>0</v>
          </cell>
          <cell r="IV1057">
            <v>0</v>
          </cell>
          <cell r="IW1057">
            <v>0</v>
          </cell>
          <cell r="IX1057">
            <v>0</v>
          </cell>
          <cell r="IY1057">
            <v>0</v>
          </cell>
          <cell r="IZ1057">
            <v>0</v>
          </cell>
          <cell r="JA1057">
            <v>0</v>
          </cell>
          <cell r="JB1057">
            <v>0</v>
          </cell>
          <cell r="JC1057">
            <v>0</v>
          </cell>
          <cell r="JD1057">
            <v>0</v>
          </cell>
          <cell r="JE1057">
            <v>0</v>
          </cell>
          <cell r="JF1057">
            <v>0</v>
          </cell>
          <cell r="JG1057">
            <v>0</v>
          </cell>
          <cell r="JH1057">
            <v>0</v>
          </cell>
          <cell r="JI1057">
            <v>0</v>
          </cell>
          <cell r="JJ1057">
            <v>0</v>
          </cell>
          <cell r="JK1057">
            <v>0</v>
          </cell>
          <cell r="JL1057">
            <v>0</v>
          </cell>
          <cell r="JM1057">
            <v>0</v>
          </cell>
          <cell r="JN1057">
            <v>0</v>
          </cell>
          <cell r="JO1057">
            <v>0</v>
          </cell>
          <cell r="JP1057">
            <v>0</v>
          </cell>
          <cell r="JQ1057">
            <v>0</v>
          </cell>
        </row>
        <row r="1058">
          <cell r="D1058" t="str">
            <v>PV_.QF.UTS._.___.Granite Mountain - East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  <cell r="EE1058">
            <v>0</v>
          </cell>
          <cell r="EF1058">
            <v>0</v>
          </cell>
          <cell r="EG1058">
            <v>0</v>
          </cell>
          <cell r="EH1058">
            <v>0</v>
          </cell>
          <cell r="EI1058">
            <v>0</v>
          </cell>
          <cell r="EJ1058">
            <v>0</v>
          </cell>
          <cell r="EK1058">
            <v>0</v>
          </cell>
          <cell r="EL1058">
            <v>0</v>
          </cell>
          <cell r="EM1058">
            <v>0</v>
          </cell>
          <cell r="EN1058">
            <v>0</v>
          </cell>
          <cell r="EO1058">
            <v>0</v>
          </cell>
          <cell r="EP1058">
            <v>0</v>
          </cell>
          <cell r="EQ1058">
            <v>0</v>
          </cell>
          <cell r="ER1058">
            <v>0</v>
          </cell>
          <cell r="ES1058">
            <v>0</v>
          </cell>
          <cell r="ET1058">
            <v>0</v>
          </cell>
          <cell r="EU1058">
            <v>0</v>
          </cell>
          <cell r="EV1058">
            <v>0</v>
          </cell>
          <cell r="EW1058">
            <v>0</v>
          </cell>
          <cell r="EX1058">
            <v>0</v>
          </cell>
          <cell r="EY1058">
            <v>0</v>
          </cell>
          <cell r="EZ1058">
            <v>0</v>
          </cell>
          <cell r="FA1058">
            <v>0</v>
          </cell>
          <cell r="FB1058">
            <v>0</v>
          </cell>
          <cell r="FC1058">
            <v>0</v>
          </cell>
          <cell r="FD1058">
            <v>0</v>
          </cell>
          <cell r="FE1058">
            <v>0</v>
          </cell>
          <cell r="FF1058">
            <v>0</v>
          </cell>
          <cell r="FG1058">
            <v>0</v>
          </cell>
          <cell r="FH1058">
            <v>0</v>
          </cell>
          <cell r="FI1058">
            <v>0</v>
          </cell>
          <cell r="FJ1058">
            <v>0</v>
          </cell>
          <cell r="FK1058">
            <v>0</v>
          </cell>
          <cell r="FL1058">
            <v>0</v>
          </cell>
          <cell r="FM1058">
            <v>0</v>
          </cell>
          <cell r="FN1058">
            <v>0</v>
          </cell>
          <cell r="FO1058">
            <v>0</v>
          </cell>
          <cell r="FP1058">
            <v>0</v>
          </cell>
          <cell r="FQ1058">
            <v>0</v>
          </cell>
          <cell r="FR1058">
            <v>0</v>
          </cell>
          <cell r="FS1058">
            <v>0</v>
          </cell>
          <cell r="FT1058">
            <v>0</v>
          </cell>
          <cell r="FU1058">
            <v>0</v>
          </cell>
          <cell r="FV1058">
            <v>0</v>
          </cell>
          <cell r="FW1058">
            <v>0</v>
          </cell>
          <cell r="FX1058">
            <v>0</v>
          </cell>
          <cell r="FY1058">
            <v>0</v>
          </cell>
          <cell r="FZ1058">
            <v>0</v>
          </cell>
          <cell r="GA1058">
            <v>0</v>
          </cell>
          <cell r="GB1058">
            <v>0</v>
          </cell>
          <cell r="GC1058">
            <v>0</v>
          </cell>
          <cell r="GD1058">
            <v>0</v>
          </cell>
          <cell r="GE1058">
            <v>0</v>
          </cell>
          <cell r="GF1058">
            <v>0</v>
          </cell>
          <cell r="GG1058">
            <v>0</v>
          </cell>
          <cell r="GH1058">
            <v>0</v>
          </cell>
          <cell r="GI1058">
            <v>0</v>
          </cell>
          <cell r="GJ1058">
            <v>0</v>
          </cell>
          <cell r="GK1058">
            <v>0</v>
          </cell>
          <cell r="GL1058">
            <v>0</v>
          </cell>
          <cell r="GM1058">
            <v>0</v>
          </cell>
          <cell r="GN1058">
            <v>0</v>
          </cell>
          <cell r="GO1058">
            <v>0</v>
          </cell>
          <cell r="GP1058">
            <v>0</v>
          </cell>
          <cell r="GQ1058">
            <v>0</v>
          </cell>
          <cell r="GR1058">
            <v>0</v>
          </cell>
          <cell r="GS1058">
            <v>0</v>
          </cell>
          <cell r="GT1058">
            <v>0</v>
          </cell>
          <cell r="GU1058">
            <v>0</v>
          </cell>
          <cell r="GV1058">
            <v>0</v>
          </cell>
          <cell r="GW1058">
            <v>0</v>
          </cell>
          <cell r="GX1058">
            <v>0</v>
          </cell>
          <cell r="GY1058">
            <v>0</v>
          </cell>
          <cell r="GZ1058">
            <v>0</v>
          </cell>
          <cell r="HA1058">
            <v>0</v>
          </cell>
          <cell r="HB1058">
            <v>0</v>
          </cell>
          <cell r="HC1058">
            <v>0</v>
          </cell>
          <cell r="HD1058">
            <v>0</v>
          </cell>
          <cell r="HE1058">
            <v>0</v>
          </cell>
          <cell r="HF1058">
            <v>0</v>
          </cell>
          <cell r="HG1058">
            <v>0</v>
          </cell>
          <cell r="HH1058">
            <v>0</v>
          </cell>
          <cell r="HI1058">
            <v>0</v>
          </cell>
          <cell r="HJ1058">
            <v>0</v>
          </cell>
          <cell r="HK1058">
            <v>0</v>
          </cell>
          <cell r="HL1058">
            <v>0</v>
          </cell>
          <cell r="HM1058">
            <v>0</v>
          </cell>
          <cell r="HN1058">
            <v>0</v>
          </cell>
          <cell r="HO1058">
            <v>0</v>
          </cell>
          <cell r="HP1058">
            <v>0</v>
          </cell>
          <cell r="HQ1058">
            <v>0</v>
          </cell>
          <cell r="HR1058">
            <v>0</v>
          </cell>
          <cell r="HS1058">
            <v>0</v>
          </cell>
          <cell r="HT1058">
            <v>0</v>
          </cell>
          <cell r="HU1058">
            <v>0</v>
          </cell>
          <cell r="HV1058">
            <v>0</v>
          </cell>
          <cell r="HW1058">
            <v>0</v>
          </cell>
          <cell r="HX1058">
            <v>0</v>
          </cell>
          <cell r="HY1058">
            <v>0</v>
          </cell>
          <cell r="HZ1058">
            <v>0</v>
          </cell>
          <cell r="IA1058">
            <v>0</v>
          </cell>
          <cell r="IB1058">
            <v>0</v>
          </cell>
          <cell r="IC1058">
            <v>0</v>
          </cell>
          <cell r="ID1058">
            <v>0</v>
          </cell>
          <cell r="IE1058">
            <v>0</v>
          </cell>
          <cell r="IF1058">
            <v>0</v>
          </cell>
          <cell r="IG1058">
            <v>0</v>
          </cell>
          <cell r="IH1058">
            <v>0</v>
          </cell>
          <cell r="II1058">
            <v>0</v>
          </cell>
          <cell r="IJ1058">
            <v>0</v>
          </cell>
          <cell r="IK1058">
            <v>0</v>
          </cell>
          <cell r="IL1058">
            <v>0</v>
          </cell>
          <cell r="IM1058">
            <v>0</v>
          </cell>
          <cell r="IN1058">
            <v>0</v>
          </cell>
          <cell r="IO1058">
            <v>0</v>
          </cell>
          <cell r="IP1058">
            <v>0</v>
          </cell>
          <cell r="IQ1058">
            <v>0</v>
          </cell>
          <cell r="IR1058">
            <v>0</v>
          </cell>
          <cell r="IS1058">
            <v>0</v>
          </cell>
          <cell r="IT1058">
            <v>0</v>
          </cell>
          <cell r="IU1058">
            <v>0</v>
          </cell>
          <cell r="IV1058">
            <v>0</v>
          </cell>
          <cell r="IW1058">
            <v>0</v>
          </cell>
          <cell r="IX1058">
            <v>0</v>
          </cell>
          <cell r="IY1058">
            <v>0</v>
          </cell>
          <cell r="IZ1058">
            <v>0</v>
          </cell>
          <cell r="JA1058">
            <v>0</v>
          </cell>
          <cell r="JB1058">
            <v>0</v>
          </cell>
          <cell r="JC1058">
            <v>0</v>
          </cell>
          <cell r="JD1058">
            <v>0</v>
          </cell>
          <cell r="JE1058">
            <v>0</v>
          </cell>
          <cell r="JF1058">
            <v>0</v>
          </cell>
          <cell r="JG1058">
            <v>0</v>
          </cell>
          <cell r="JH1058">
            <v>0</v>
          </cell>
          <cell r="JI1058">
            <v>0</v>
          </cell>
          <cell r="JJ1058">
            <v>0</v>
          </cell>
          <cell r="JK1058">
            <v>0</v>
          </cell>
          <cell r="JL1058">
            <v>0</v>
          </cell>
          <cell r="JM1058">
            <v>0</v>
          </cell>
          <cell r="JN1058">
            <v>0</v>
          </cell>
          <cell r="JO1058">
            <v>0</v>
          </cell>
          <cell r="JP1058">
            <v>0</v>
          </cell>
          <cell r="JQ1058">
            <v>0</v>
          </cell>
        </row>
        <row r="1059">
          <cell r="D1059" t="str">
            <v>PV_.QF.UTS._.___.Granite Mountain - West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>
            <v>0</v>
          </cell>
          <cell r="DZ1059">
            <v>0</v>
          </cell>
          <cell r="EA1059">
            <v>0</v>
          </cell>
          <cell r="EB1059">
            <v>0</v>
          </cell>
          <cell r="EC1059">
            <v>0</v>
          </cell>
          <cell r="ED1059">
            <v>0</v>
          </cell>
          <cell r="EE1059">
            <v>0</v>
          </cell>
          <cell r="EF1059">
            <v>0</v>
          </cell>
          <cell r="EG1059">
            <v>0</v>
          </cell>
          <cell r="EH1059">
            <v>0</v>
          </cell>
          <cell r="EI1059">
            <v>0</v>
          </cell>
          <cell r="EJ1059">
            <v>0</v>
          </cell>
          <cell r="EK1059">
            <v>0</v>
          </cell>
          <cell r="EL1059">
            <v>0</v>
          </cell>
          <cell r="EM1059">
            <v>0</v>
          </cell>
          <cell r="EN1059">
            <v>0</v>
          </cell>
          <cell r="EO1059">
            <v>0</v>
          </cell>
          <cell r="EP1059">
            <v>0</v>
          </cell>
          <cell r="EQ1059">
            <v>0</v>
          </cell>
          <cell r="ER1059">
            <v>0</v>
          </cell>
          <cell r="ES1059">
            <v>0</v>
          </cell>
          <cell r="ET1059">
            <v>0</v>
          </cell>
          <cell r="EU1059">
            <v>0</v>
          </cell>
          <cell r="EV1059">
            <v>0</v>
          </cell>
          <cell r="EW1059">
            <v>0</v>
          </cell>
          <cell r="EX1059">
            <v>0</v>
          </cell>
          <cell r="EY1059">
            <v>0</v>
          </cell>
          <cell r="EZ1059">
            <v>0</v>
          </cell>
          <cell r="FA1059">
            <v>0</v>
          </cell>
          <cell r="FB1059">
            <v>0</v>
          </cell>
          <cell r="FC1059">
            <v>0</v>
          </cell>
          <cell r="FD1059">
            <v>0</v>
          </cell>
          <cell r="FE1059">
            <v>0</v>
          </cell>
          <cell r="FF1059">
            <v>0</v>
          </cell>
          <cell r="FG1059">
            <v>0</v>
          </cell>
          <cell r="FH1059">
            <v>0</v>
          </cell>
          <cell r="FI1059">
            <v>0</v>
          </cell>
          <cell r="FJ1059">
            <v>0</v>
          </cell>
          <cell r="FK1059">
            <v>0</v>
          </cell>
          <cell r="FL1059">
            <v>0</v>
          </cell>
          <cell r="FM1059">
            <v>0</v>
          </cell>
          <cell r="FN1059">
            <v>0</v>
          </cell>
          <cell r="FO1059">
            <v>0</v>
          </cell>
          <cell r="FP1059">
            <v>0</v>
          </cell>
          <cell r="FQ1059">
            <v>0</v>
          </cell>
          <cell r="FR1059">
            <v>0</v>
          </cell>
          <cell r="FS1059">
            <v>0</v>
          </cell>
          <cell r="FT1059">
            <v>0</v>
          </cell>
          <cell r="FU1059">
            <v>0</v>
          </cell>
          <cell r="FV1059">
            <v>0</v>
          </cell>
          <cell r="FW1059">
            <v>0</v>
          </cell>
          <cell r="FX1059">
            <v>0</v>
          </cell>
          <cell r="FY1059">
            <v>0</v>
          </cell>
          <cell r="FZ1059">
            <v>0</v>
          </cell>
          <cell r="GA1059">
            <v>0</v>
          </cell>
          <cell r="GB1059">
            <v>0</v>
          </cell>
          <cell r="GC1059">
            <v>0</v>
          </cell>
          <cell r="GD1059">
            <v>0</v>
          </cell>
          <cell r="GE1059">
            <v>0</v>
          </cell>
          <cell r="GF1059">
            <v>0</v>
          </cell>
          <cell r="GG1059">
            <v>0</v>
          </cell>
          <cell r="GH1059">
            <v>0</v>
          </cell>
          <cell r="GI1059">
            <v>0</v>
          </cell>
          <cell r="GJ1059">
            <v>0</v>
          </cell>
          <cell r="GK1059">
            <v>0</v>
          </cell>
          <cell r="GL1059">
            <v>0</v>
          </cell>
          <cell r="GM1059">
            <v>0</v>
          </cell>
          <cell r="GN1059">
            <v>0</v>
          </cell>
          <cell r="GO1059">
            <v>0</v>
          </cell>
          <cell r="GP1059">
            <v>0</v>
          </cell>
          <cell r="GQ1059">
            <v>0</v>
          </cell>
          <cell r="GR1059">
            <v>0</v>
          </cell>
          <cell r="GS1059">
            <v>0</v>
          </cell>
          <cell r="GT1059">
            <v>0</v>
          </cell>
          <cell r="GU1059">
            <v>0</v>
          </cell>
          <cell r="GV1059">
            <v>0</v>
          </cell>
          <cell r="GW1059">
            <v>0</v>
          </cell>
          <cell r="GX1059">
            <v>0</v>
          </cell>
          <cell r="GY1059">
            <v>0</v>
          </cell>
          <cell r="GZ1059">
            <v>0</v>
          </cell>
          <cell r="HA1059">
            <v>0</v>
          </cell>
          <cell r="HB1059">
            <v>0</v>
          </cell>
          <cell r="HC1059">
            <v>0</v>
          </cell>
          <cell r="HD1059">
            <v>0</v>
          </cell>
          <cell r="HE1059">
            <v>0</v>
          </cell>
          <cell r="HF1059">
            <v>0</v>
          </cell>
          <cell r="HG1059">
            <v>0</v>
          </cell>
          <cell r="HH1059">
            <v>0</v>
          </cell>
          <cell r="HI1059">
            <v>0</v>
          </cell>
          <cell r="HJ1059">
            <v>0</v>
          </cell>
          <cell r="HK1059">
            <v>0</v>
          </cell>
          <cell r="HL1059">
            <v>0</v>
          </cell>
          <cell r="HM1059">
            <v>0</v>
          </cell>
          <cell r="HN1059">
            <v>0</v>
          </cell>
          <cell r="HO1059">
            <v>0</v>
          </cell>
          <cell r="HP1059">
            <v>0</v>
          </cell>
          <cell r="HQ1059">
            <v>0</v>
          </cell>
          <cell r="HR1059">
            <v>0</v>
          </cell>
          <cell r="HS1059">
            <v>0</v>
          </cell>
          <cell r="HT1059">
            <v>0</v>
          </cell>
          <cell r="HU1059">
            <v>0</v>
          </cell>
          <cell r="HV1059">
            <v>0</v>
          </cell>
          <cell r="HW1059">
            <v>0</v>
          </cell>
          <cell r="HX1059">
            <v>0</v>
          </cell>
          <cell r="HY1059">
            <v>0</v>
          </cell>
          <cell r="HZ1059">
            <v>0</v>
          </cell>
          <cell r="IA1059">
            <v>0</v>
          </cell>
          <cell r="IB1059">
            <v>0</v>
          </cell>
          <cell r="IC1059">
            <v>0</v>
          </cell>
          <cell r="ID1059">
            <v>0</v>
          </cell>
          <cell r="IE1059">
            <v>0</v>
          </cell>
          <cell r="IF1059">
            <v>0</v>
          </cell>
          <cell r="IG1059">
            <v>0</v>
          </cell>
          <cell r="IH1059">
            <v>0</v>
          </cell>
          <cell r="II1059">
            <v>0</v>
          </cell>
          <cell r="IJ1059">
            <v>0</v>
          </cell>
          <cell r="IK1059">
            <v>0</v>
          </cell>
          <cell r="IL1059">
            <v>0</v>
          </cell>
          <cell r="IM1059">
            <v>0</v>
          </cell>
          <cell r="IN1059">
            <v>0</v>
          </cell>
          <cell r="IO1059">
            <v>0</v>
          </cell>
          <cell r="IP1059">
            <v>0</v>
          </cell>
          <cell r="IQ1059">
            <v>0</v>
          </cell>
          <cell r="IR1059">
            <v>0</v>
          </cell>
          <cell r="IS1059">
            <v>0</v>
          </cell>
          <cell r="IT1059">
            <v>0</v>
          </cell>
          <cell r="IU1059">
            <v>0</v>
          </cell>
          <cell r="IV1059">
            <v>0</v>
          </cell>
          <cell r="IW1059">
            <v>0</v>
          </cell>
          <cell r="IX1059">
            <v>0</v>
          </cell>
          <cell r="IY1059">
            <v>0</v>
          </cell>
          <cell r="IZ1059">
            <v>0</v>
          </cell>
          <cell r="JA1059">
            <v>0</v>
          </cell>
          <cell r="JB1059">
            <v>0</v>
          </cell>
          <cell r="JC1059">
            <v>0</v>
          </cell>
          <cell r="JD1059">
            <v>0</v>
          </cell>
          <cell r="JE1059">
            <v>0</v>
          </cell>
          <cell r="JF1059">
            <v>0</v>
          </cell>
          <cell r="JG1059">
            <v>0</v>
          </cell>
          <cell r="JH1059">
            <v>0</v>
          </cell>
          <cell r="JI1059">
            <v>0</v>
          </cell>
          <cell r="JJ1059">
            <v>0</v>
          </cell>
          <cell r="JK1059">
            <v>0</v>
          </cell>
          <cell r="JL1059">
            <v>0</v>
          </cell>
          <cell r="JM1059">
            <v>0</v>
          </cell>
          <cell r="JN1059">
            <v>0</v>
          </cell>
          <cell r="JO1059">
            <v>0</v>
          </cell>
          <cell r="JP1059">
            <v>0</v>
          </cell>
          <cell r="JQ1059">
            <v>0</v>
          </cell>
        </row>
        <row r="1060">
          <cell r="D1060" t="str">
            <v>PV_.QF.UTS._.___.GranitePeak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  <cell r="EE1060">
            <v>0</v>
          </cell>
          <cell r="EF1060">
            <v>0</v>
          </cell>
          <cell r="EG1060">
            <v>0</v>
          </cell>
          <cell r="EH1060">
            <v>0</v>
          </cell>
          <cell r="EI1060">
            <v>0</v>
          </cell>
          <cell r="EJ1060">
            <v>0</v>
          </cell>
          <cell r="EK1060">
            <v>0</v>
          </cell>
          <cell r="EL1060">
            <v>0</v>
          </cell>
          <cell r="EM1060">
            <v>0</v>
          </cell>
          <cell r="EN1060">
            <v>0</v>
          </cell>
          <cell r="EO1060">
            <v>0</v>
          </cell>
          <cell r="EP1060">
            <v>0</v>
          </cell>
          <cell r="EQ1060">
            <v>0</v>
          </cell>
          <cell r="ER1060">
            <v>0</v>
          </cell>
          <cell r="ES1060">
            <v>0</v>
          </cell>
          <cell r="ET1060">
            <v>0</v>
          </cell>
          <cell r="EU1060">
            <v>0</v>
          </cell>
          <cell r="EV1060">
            <v>0</v>
          </cell>
          <cell r="EW1060">
            <v>0</v>
          </cell>
          <cell r="EX1060">
            <v>0</v>
          </cell>
          <cell r="EY1060">
            <v>0</v>
          </cell>
          <cell r="EZ1060">
            <v>0</v>
          </cell>
          <cell r="FA1060">
            <v>0</v>
          </cell>
          <cell r="FB1060">
            <v>0</v>
          </cell>
          <cell r="FC1060">
            <v>0</v>
          </cell>
          <cell r="FD1060">
            <v>0</v>
          </cell>
          <cell r="FE1060">
            <v>0</v>
          </cell>
          <cell r="FF1060">
            <v>0</v>
          </cell>
          <cell r="FG1060">
            <v>0</v>
          </cell>
          <cell r="FH1060">
            <v>0</v>
          </cell>
          <cell r="FI1060">
            <v>0</v>
          </cell>
          <cell r="FJ1060">
            <v>0</v>
          </cell>
          <cell r="FK1060">
            <v>0</v>
          </cell>
          <cell r="FL1060">
            <v>0</v>
          </cell>
          <cell r="FM1060">
            <v>0</v>
          </cell>
          <cell r="FN1060">
            <v>0</v>
          </cell>
          <cell r="FO1060">
            <v>0</v>
          </cell>
          <cell r="FP1060">
            <v>0</v>
          </cell>
          <cell r="FQ1060">
            <v>0</v>
          </cell>
          <cell r="FR1060">
            <v>0</v>
          </cell>
          <cell r="FS1060">
            <v>0</v>
          </cell>
          <cell r="FT1060">
            <v>0</v>
          </cell>
          <cell r="FU1060">
            <v>0</v>
          </cell>
          <cell r="FV1060">
            <v>0</v>
          </cell>
          <cell r="FW1060">
            <v>0</v>
          </cell>
          <cell r="FX1060">
            <v>0</v>
          </cell>
          <cell r="FY1060">
            <v>0</v>
          </cell>
          <cell r="FZ1060">
            <v>0</v>
          </cell>
          <cell r="GA1060">
            <v>0</v>
          </cell>
          <cell r="GB1060">
            <v>0</v>
          </cell>
          <cell r="GC1060">
            <v>0</v>
          </cell>
          <cell r="GD1060">
            <v>0</v>
          </cell>
          <cell r="GE1060">
            <v>0</v>
          </cell>
          <cell r="GF1060">
            <v>0</v>
          </cell>
          <cell r="GG1060">
            <v>0</v>
          </cell>
          <cell r="GH1060">
            <v>0</v>
          </cell>
          <cell r="GI1060">
            <v>0</v>
          </cell>
          <cell r="GJ1060">
            <v>0</v>
          </cell>
          <cell r="GK1060">
            <v>0</v>
          </cell>
          <cell r="GL1060">
            <v>0</v>
          </cell>
          <cell r="GM1060">
            <v>0</v>
          </cell>
          <cell r="GN1060">
            <v>0</v>
          </cell>
          <cell r="GO1060">
            <v>0</v>
          </cell>
          <cell r="GP1060">
            <v>0</v>
          </cell>
          <cell r="GQ1060">
            <v>0</v>
          </cell>
          <cell r="GR1060">
            <v>0</v>
          </cell>
          <cell r="GS1060">
            <v>0</v>
          </cell>
          <cell r="GT1060">
            <v>0</v>
          </cell>
          <cell r="GU1060">
            <v>0</v>
          </cell>
          <cell r="GV1060">
            <v>0</v>
          </cell>
          <cell r="GW1060">
            <v>0</v>
          </cell>
          <cell r="GX1060">
            <v>0</v>
          </cell>
          <cell r="GY1060">
            <v>0</v>
          </cell>
          <cell r="GZ1060">
            <v>0</v>
          </cell>
          <cell r="HA1060">
            <v>0</v>
          </cell>
          <cell r="HB1060">
            <v>0</v>
          </cell>
          <cell r="HC1060">
            <v>0</v>
          </cell>
          <cell r="HD1060">
            <v>0</v>
          </cell>
          <cell r="HE1060">
            <v>0</v>
          </cell>
          <cell r="HF1060">
            <v>0</v>
          </cell>
          <cell r="HG1060">
            <v>0</v>
          </cell>
          <cell r="HH1060">
            <v>0</v>
          </cell>
          <cell r="HI1060">
            <v>0</v>
          </cell>
          <cell r="HJ1060">
            <v>0</v>
          </cell>
          <cell r="HK1060">
            <v>0</v>
          </cell>
          <cell r="HL1060">
            <v>0</v>
          </cell>
          <cell r="HM1060">
            <v>0</v>
          </cell>
          <cell r="HN1060">
            <v>0</v>
          </cell>
          <cell r="HO1060">
            <v>0</v>
          </cell>
          <cell r="HP1060">
            <v>0</v>
          </cell>
          <cell r="HQ1060">
            <v>0</v>
          </cell>
          <cell r="HR1060">
            <v>0</v>
          </cell>
          <cell r="HS1060">
            <v>0</v>
          </cell>
          <cell r="HT1060">
            <v>0</v>
          </cell>
          <cell r="HU1060">
            <v>0</v>
          </cell>
          <cell r="HV1060">
            <v>0</v>
          </cell>
          <cell r="HW1060">
            <v>0</v>
          </cell>
          <cell r="HX1060">
            <v>0</v>
          </cell>
          <cell r="HY1060">
            <v>0</v>
          </cell>
          <cell r="HZ1060">
            <v>0</v>
          </cell>
          <cell r="IA1060">
            <v>0</v>
          </cell>
          <cell r="IB1060">
            <v>0</v>
          </cell>
          <cell r="IC1060">
            <v>0</v>
          </cell>
          <cell r="ID1060">
            <v>0</v>
          </cell>
          <cell r="IE1060">
            <v>0</v>
          </cell>
          <cell r="IF1060">
            <v>0</v>
          </cell>
          <cell r="IG1060">
            <v>0</v>
          </cell>
          <cell r="IH1060">
            <v>0</v>
          </cell>
          <cell r="II1060">
            <v>0</v>
          </cell>
          <cell r="IJ1060">
            <v>0</v>
          </cell>
          <cell r="IK1060">
            <v>0</v>
          </cell>
          <cell r="IL1060">
            <v>0</v>
          </cell>
          <cell r="IM1060">
            <v>0</v>
          </cell>
          <cell r="IN1060">
            <v>0</v>
          </cell>
          <cell r="IO1060">
            <v>0</v>
          </cell>
          <cell r="IP1060">
            <v>0</v>
          </cell>
          <cell r="IQ1060">
            <v>0</v>
          </cell>
          <cell r="IR1060">
            <v>0</v>
          </cell>
          <cell r="IS1060">
            <v>0</v>
          </cell>
          <cell r="IT1060">
            <v>0</v>
          </cell>
          <cell r="IU1060">
            <v>0</v>
          </cell>
          <cell r="IV1060">
            <v>0</v>
          </cell>
          <cell r="IW1060">
            <v>0</v>
          </cell>
          <cell r="IX1060">
            <v>0</v>
          </cell>
          <cell r="IY1060">
            <v>0</v>
          </cell>
          <cell r="IZ1060">
            <v>0</v>
          </cell>
          <cell r="JA1060">
            <v>0</v>
          </cell>
          <cell r="JB1060">
            <v>0</v>
          </cell>
          <cell r="JC1060">
            <v>0</v>
          </cell>
          <cell r="JD1060">
            <v>0</v>
          </cell>
          <cell r="JE1060">
            <v>0</v>
          </cell>
          <cell r="JF1060">
            <v>0</v>
          </cell>
          <cell r="JG1060">
            <v>0</v>
          </cell>
          <cell r="JH1060">
            <v>0</v>
          </cell>
          <cell r="JI1060">
            <v>0</v>
          </cell>
          <cell r="JJ1060">
            <v>0</v>
          </cell>
          <cell r="JK1060">
            <v>0</v>
          </cell>
          <cell r="JL1060">
            <v>0</v>
          </cell>
          <cell r="JM1060">
            <v>0</v>
          </cell>
          <cell r="JN1060">
            <v>0</v>
          </cell>
          <cell r="JO1060">
            <v>0</v>
          </cell>
          <cell r="JP1060">
            <v>0</v>
          </cell>
          <cell r="JQ1060">
            <v>0</v>
          </cell>
        </row>
        <row r="1061">
          <cell r="D1061" t="str">
            <v>PV_.QF.UTS._.___.Greenville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  <cell r="EE1061">
            <v>0</v>
          </cell>
          <cell r="EF1061">
            <v>0</v>
          </cell>
          <cell r="EG1061">
            <v>0</v>
          </cell>
          <cell r="EH1061">
            <v>0</v>
          </cell>
          <cell r="EI1061">
            <v>0</v>
          </cell>
          <cell r="EJ1061">
            <v>0</v>
          </cell>
          <cell r="EK1061">
            <v>0</v>
          </cell>
          <cell r="EL1061">
            <v>0</v>
          </cell>
          <cell r="EM1061">
            <v>0</v>
          </cell>
          <cell r="EN1061">
            <v>0</v>
          </cell>
          <cell r="EO1061">
            <v>0</v>
          </cell>
          <cell r="EP1061">
            <v>0</v>
          </cell>
          <cell r="EQ1061">
            <v>0</v>
          </cell>
          <cell r="ER1061">
            <v>0</v>
          </cell>
          <cell r="ES1061">
            <v>0</v>
          </cell>
          <cell r="ET1061">
            <v>0</v>
          </cell>
          <cell r="EU1061">
            <v>0</v>
          </cell>
          <cell r="EV1061">
            <v>0</v>
          </cell>
          <cell r="EW1061">
            <v>0</v>
          </cell>
          <cell r="EX1061">
            <v>0</v>
          </cell>
          <cell r="EY1061">
            <v>0</v>
          </cell>
          <cell r="EZ1061">
            <v>0</v>
          </cell>
          <cell r="FA1061">
            <v>0</v>
          </cell>
          <cell r="FB1061">
            <v>0</v>
          </cell>
          <cell r="FC1061">
            <v>0</v>
          </cell>
          <cell r="FD1061">
            <v>0</v>
          </cell>
          <cell r="FE1061">
            <v>0</v>
          </cell>
          <cell r="FF1061">
            <v>0</v>
          </cell>
          <cell r="FG1061">
            <v>0</v>
          </cell>
          <cell r="FH1061">
            <v>0</v>
          </cell>
          <cell r="FI1061">
            <v>0</v>
          </cell>
          <cell r="FJ1061">
            <v>0</v>
          </cell>
          <cell r="FK1061">
            <v>0</v>
          </cell>
          <cell r="FL1061">
            <v>0</v>
          </cell>
          <cell r="FM1061">
            <v>0</v>
          </cell>
          <cell r="FN1061">
            <v>0</v>
          </cell>
          <cell r="FO1061">
            <v>0</v>
          </cell>
          <cell r="FP1061">
            <v>0</v>
          </cell>
          <cell r="FQ1061">
            <v>0</v>
          </cell>
          <cell r="FR1061">
            <v>0</v>
          </cell>
          <cell r="FS1061">
            <v>0</v>
          </cell>
          <cell r="FT1061">
            <v>0</v>
          </cell>
          <cell r="FU1061">
            <v>0</v>
          </cell>
          <cell r="FV1061">
            <v>0</v>
          </cell>
          <cell r="FW1061">
            <v>0</v>
          </cell>
          <cell r="FX1061">
            <v>0</v>
          </cell>
          <cell r="FY1061">
            <v>0</v>
          </cell>
          <cell r="FZ1061">
            <v>0</v>
          </cell>
          <cell r="GA1061">
            <v>0</v>
          </cell>
          <cell r="GB1061">
            <v>0</v>
          </cell>
          <cell r="GC1061">
            <v>0</v>
          </cell>
          <cell r="GD1061">
            <v>0</v>
          </cell>
          <cell r="GE1061">
            <v>0</v>
          </cell>
          <cell r="GF1061">
            <v>0</v>
          </cell>
          <cell r="GG1061">
            <v>0</v>
          </cell>
          <cell r="GH1061">
            <v>0</v>
          </cell>
          <cell r="GI1061">
            <v>0</v>
          </cell>
          <cell r="GJ1061">
            <v>0</v>
          </cell>
          <cell r="GK1061">
            <v>0</v>
          </cell>
          <cell r="GL1061">
            <v>0</v>
          </cell>
          <cell r="GM1061">
            <v>0</v>
          </cell>
          <cell r="GN1061">
            <v>0</v>
          </cell>
          <cell r="GO1061">
            <v>0</v>
          </cell>
          <cell r="GP1061">
            <v>0</v>
          </cell>
          <cell r="GQ1061">
            <v>0</v>
          </cell>
          <cell r="GR1061">
            <v>0</v>
          </cell>
          <cell r="GS1061">
            <v>0</v>
          </cell>
          <cell r="GT1061">
            <v>0</v>
          </cell>
          <cell r="GU1061">
            <v>0</v>
          </cell>
          <cell r="GV1061">
            <v>0</v>
          </cell>
          <cell r="GW1061">
            <v>0</v>
          </cell>
          <cell r="GX1061">
            <v>0</v>
          </cell>
          <cell r="GY1061">
            <v>0</v>
          </cell>
          <cell r="GZ1061">
            <v>0</v>
          </cell>
          <cell r="HA1061">
            <v>0</v>
          </cell>
          <cell r="HB1061">
            <v>0</v>
          </cell>
          <cell r="HC1061">
            <v>0</v>
          </cell>
          <cell r="HD1061">
            <v>0</v>
          </cell>
          <cell r="HE1061">
            <v>0</v>
          </cell>
          <cell r="HF1061">
            <v>0</v>
          </cell>
          <cell r="HG1061">
            <v>0</v>
          </cell>
          <cell r="HH1061">
            <v>0</v>
          </cell>
          <cell r="HI1061">
            <v>0</v>
          </cell>
          <cell r="HJ1061">
            <v>0</v>
          </cell>
          <cell r="HK1061">
            <v>0</v>
          </cell>
          <cell r="HL1061">
            <v>0</v>
          </cell>
          <cell r="HM1061">
            <v>0</v>
          </cell>
          <cell r="HN1061">
            <v>0</v>
          </cell>
          <cell r="HO1061">
            <v>0</v>
          </cell>
          <cell r="HP1061">
            <v>0</v>
          </cell>
          <cell r="HQ1061">
            <v>0</v>
          </cell>
          <cell r="HR1061">
            <v>0</v>
          </cell>
          <cell r="HS1061">
            <v>0</v>
          </cell>
          <cell r="HT1061">
            <v>0</v>
          </cell>
          <cell r="HU1061">
            <v>0</v>
          </cell>
          <cell r="HV1061">
            <v>0</v>
          </cell>
          <cell r="HW1061">
            <v>0</v>
          </cell>
          <cell r="HX1061">
            <v>0</v>
          </cell>
          <cell r="HY1061">
            <v>0</v>
          </cell>
          <cell r="HZ1061">
            <v>0</v>
          </cell>
          <cell r="IA1061">
            <v>0</v>
          </cell>
          <cell r="IB1061">
            <v>0</v>
          </cell>
          <cell r="IC1061">
            <v>0</v>
          </cell>
          <cell r="ID1061">
            <v>0</v>
          </cell>
          <cell r="IE1061">
            <v>0</v>
          </cell>
          <cell r="IF1061">
            <v>0</v>
          </cell>
          <cell r="IG1061">
            <v>0</v>
          </cell>
          <cell r="IH1061">
            <v>0</v>
          </cell>
          <cell r="II1061">
            <v>0</v>
          </cell>
          <cell r="IJ1061">
            <v>0</v>
          </cell>
          <cell r="IK1061">
            <v>0</v>
          </cell>
          <cell r="IL1061">
            <v>0</v>
          </cell>
          <cell r="IM1061">
            <v>0</v>
          </cell>
          <cell r="IN1061">
            <v>0</v>
          </cell>
          <cell r="IO1061">
            <v>0</v>
          </cell>
          <cell r="IP1061">
            <v>0</v>
          </cell>
          <cell r="IQ1061">
            <v>0</v>
          </cell>
          <cell r="IR1061">
            <v>0</v>
          </cell>
          <cell r="IS1061">
            <v>0</v>
          </cell>
          <cell r="IT1061">
            <v>0</v>
          </cell>
          <cell r="IU1061">
            <v>0</v>
          </cell>
          <cell r="IV1061">
            <v>0</v>
          </cell>
          <cell r="IW1061">
            <v>0</v>
          </cell>
          <cell r="IX1061">
            <v>0</v>
          </cell>
          <cell r="IY1061">
            <v>0</v>
          </cell>
          <cell r="IZ1061">
            <v>0</v>
          </cell>
          <cell r="JA1061">
            <v>0</v>
          </cell>
          <cell r="JB1061">
            <v>0</v>
          </cell>
          <cell r="JC1061">
            <v>0</v>
          </cell>
          <cell r="JD1061">
            <v>0</v>
          </cell>
          <cell r="JE1061">
            <v>0</v>
          </cell>
          <cell r="JF1061">
            <v>0</v>
          </cell>
          <cell r="JG1061">
            <v>0</v>
          </cell>
          <cell r="JH1061">
            <v>0</v>
          </cell>
          <cell r="JI1061">
            <v>0</v>
          </cell>
          <cell r="JJ1061">
            <v>0</v>
          </cell>
          <cell r="JK1061">
            <v>0</v>
          </cell>
          <cell r="JL1061">
            <v>0</v>
          </cell>
          <cell r="JM1061">
            <v>0</v>
          </cell>
          <cell r="JN1061">
            <v>0</v>
          </cell>
          <cell r="JO1061">
            <v>0</v>
          </cell>
          <cell r="JP1061">
            <v>0</v>
          </cell>
          <cell r="JQ1061">
            <v>0</v>
          </cell>
        </row>
        <row r="1062">
          <cell r="D1062" t="str">
            <v>PV_.QF.UTS._.___.Iron Springs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  <cell r="EE1062">
            <v>0</v>
          </cell>
          <cell r="EF1062">
            <v>0</v>
          </cell>
          <cell r="EG1062">
            <v>0</v>
          </cell>
          <cell r="EH1062">
            <v>0</v>
          </cell>
          <cell r="EI1062">
            <v>0</v>
          </cell>
          <cell r="EJ1062">
            <v>0</v>
          </cell>
          <cell r="EK1062">
            <v>0</v>
          </cell>
          <cell r="EL1062">
            <v>0</v>
          </cell>
          <cell r="EM1062">
            <v>0</v>
          </cell>
          <cell r="EN1062">
            <v>0</v>
          </cell>
          <cell r="EO1062">
            <v>0</v>
          </cell>
          <cell r="EP1062">
            <v>0</v>
          </cell>
          <cell r="EQ1062">
            <v>0</v>
          </cell>
          <cell r="ER1062">
            <v>0</v>
          </cell>
          <cell r="ES1062">
            <v>0</v>
          </cell>
          <cell r="ET1062">
            <v>0</v>
          </cell>
          <cell r="EU1062">
            <v>0</v>
          </cell>
          <cell r="EV1062">
            <v>0</v>
          </cell>
          <cell r="EW1062">
            <v>0</v>
          </cell>
          <cell r="EX1062">
            <v>0</v>
          </cell>
          <cell r="EY1062">
            <v>0</v>
          </cell>
          <cell r="EZ1062">
            <v>0</v>
          </cell>
          <cell r="FA1062">
            <v>0</v>
          </cell>
          <cell r="FB1062">
            <v>0</v>
          </cell>
          <cell r="FC1062">
            <v>0</v>
          </cell>
          <cell r="FD1062">
            <v>0</v>
          </cell>
          <cell r="FE1062">
            <v>0</v>
          </cell>
          <cell r="FF1062">
            <v>0</v>
          </cell>
          <cell r="FG1062">
            <v>0</v>
          </cell>
          <cell r="FH1062">
            <v>0</v>
          </cell>
          <cell r="FI1062">
            <v>0</v>
          </cell>
          <cell r="FJ1062">
            <v>0</v>
          </cell>
          <cell r="FK1062">
            <v>0</v>
          </cell>
          <cell r="FL1062">
            <v>0</v>
          </cell>
          <cell r="FM1062">
            <v>0</v>
          </cell>
          <cell r="FN1062">
            <v>0</v>
          </cell>
          <cell r="FO1062">
            <v>0</v>
          </cell>
          <cell r="FP1062">
            <v>0</v>
          </cell>
          <cell r="FQ1062">
            <v>0</v>
          </cell>
          <cell r="FR1062">
            <v>0</v>
          </cell>
          <cell r="FS1062">
            <v>0</v>
          </cell>
          <cell r="FT1062">
            <v>0</v>
          </cell>
          <cell r="FU1062">
            <v>0</v>
          </cell>
          <cell r="FV1062">
            <v>0</v>
          </cell>
          <cell r="FW1062">
            <v>0</v>
          </cell>
          <cell r="FX1062">
            <v>0</v>
          </cell>
          <cell r="FY1062">
            <v>0</v>
          </cell>
          <cell r="FZ1062">
            <v>0</v>
          </cell>
          <cell r="GA1062">
            <v>0</v>
          </cell>
          <cell r="GB1062">
            <v>0</v>
          </cell>
          <cell r="GC1062">
            <v>0</v>
          </cell>
          <cell r="GD1062">
            <v>0</v>
          </cell>
          <cell r="GE1062">
            <v>0</v>
          </cell>
          <cell r="GF1062">
            <v>0</v>
          </cell>
          <cell r="GG1062">
            <v>0</v>
          </cell>
          <cell r="GH1062">
            <v>0</v>
          </cell>
          <cell r="GI1062">
            <v>0</v>
          </cell>
          <cell r="GJ1062">
            <v>0</v>
          </cell>
          <cell r="GK1062">
            <v>0</v>
          </cell>
          <cell r="GL1062">
            <v>0</v>
          </cell>
          <cell r="GM1062">
            <v>0</v>
          </cell>
          <cell r="GN1062">
            <v>0</v>
          </cell>
          <cell r="GO1062">
            <v>0</v>
          </cell>
          <cell r="GP1062">
            <v>0</v>
          </cell>
          <cell r="GQ1062">
            <v>0</v>
          </cell>
          <cell r="GR1062">
            <v>0</v>
          </cell>
          <cell r="GS1062">
            <v>0</v>
          </cell>
          <cell r="GT1062">
            <v>0</v>
          </cell>
          <cell r="GU1062">
            <v>0</v>
          </cell>
          <cell r="GV1062">
            <v>0</v>
          </cell>
          <cell r="GW1062">
            <v>0</v>
          </cell>
          <cell r="GX1062">
            <v>0</v>
          </cell>
          <cell r="GY1062">
            <v>0</v>
          </cell>
          <cell r="GZ1062">
            <v>0</v>
          </cell>
          <cell r="HA1062">
            <v>0</v>
          </cell>
          <cell r="HB1062">
            <v>0</v>
          </cell>
          <cell r="HC1062">
            <v>0</v>
          </cell>
          <cell r="HD1062">
            <v>0</v>
          </cell>
          <cell r="HE1062">
            <v>0</v>
          </cell>
          <cell r="HF1062">
            <v>0</v>
          </cell>
          <cell r="HG1062">
            <v>0</v>
          </cell>
          <cell r="HH1062">
            <v>0</v>
          </cell>
          <cell r="HI1062">
            <v>0</v>
          </cell>
          <cell r="HJ1062">
            <v>0</v>
          </cell>
          <cell r="HK1062">
            <v>0</v>
          </cell>
          <cell r="HL1062">
            <v>0</v>
          </cell>
          <cell r="HM1062">
            <v>0</v>
          </cell>
          <cell r="HN1062">
            <v>0</v>
          </cell>
          <cell r="HO1062">
            <v>0</v>
          </cell>
          <cell r="HP1062">
            <v>0</v>
          </cell>
          <cell r="HQ1062">
            <v>0</v>
          </cell>
          <cell r="HR1062">
            <v>0</v>
          </cell>
          <cell r="HS1062">
            <v>0</v>
          </cell>
          <cell r="HT1062">
            <v>0</v>
          </cell>
          <cell r="HU1062">
            <v>0</v>
          </cell>
          <cell r="HV1062">
            <v>0</v>
          </cell>
          <cell r="HW1062">
            <v>0</v>
          </cell>
          <cell r="HX1062">
            <v>0</v>
          </cell>
          <cell r="HY1062">
            <v>0</v>
          </cell>
          <cell r="HZ1062">
            <v>0</v>
          </cell>
          <cell r="IA1062">
            <v>0</v>
          </cell>
          <cell r="IB1062">
            <v>0</v>
          </cell>
          <cell r="IC1062">
            <v>0</v>
          </cell>
          <cell r="ID1062">
            <v>0</v>
          </cell>
          <cell r="IE1062">
            <v>0</v>
          </cell>
          <cell r="IF1062">
            <v>0</v>
          </cell>
          <cell r="IG1062">
            <v>0</v>
          </cell>
          <cell r="IH1062">
            <v>0</v>
          </cell>
          <cell r="II1062">
            <v>0</v>
          </cell>
          <cell r="IJ1062">
            <v>0</v>
          </cell>
          <cell r="IK1062">
            <v>0</v>
          </cell>
          <cell r="IL1062">
            <v>0</v>
          </cell>
          <cell r="IM1062">
            <v>0</v>
          </cell>
          <cell r="IN1062">
            <v>0</v>
          </cell>
          <cell r="IO1062">
            <v>0</v>
          </cell>
          <cell r="IP1062">
            <v>0</v>
          </cell>
          <cell r="IQ1062">
            <v>0</v>
          </cell>
          <cell r="IR1062">
            <v>0</v>
          </cell>
          <cell r="IS1062">
            <v>0</v>
          </cell>
          <cell r="IT1062">
            <v>0</v>
          </cell>
          <cell r="IU1062">
            <v>0</v>
          </cell>
          <cell r="IV1062">
            <v>0</v>
          </cell>
          <cell r="IW1062">
            <v>0</v>
          </cell>
          <cell r="IX1062">
            <v>0</v>
          </cell>
          <cell r="IY1062">
            <v>0</v>
          </cell>
          <cell r="IZ1062">
            <v>0</v>
          </cell>
          <cell r="JA1062">
            <v>0</v>
          </cell>
          <cell r="JB1062">
            <v>0</v>
          </cell>
          <cell r="JC1062">
            <v>0</v>
          </cell>
          <cell r="JD1062">
            <v>0</v>
          </cell>
          <cell r="JE1062">
            <v>0</v>
          </cell>
          <cell r="JF1062">
            <v>0</v>
          </cell>
          <cell r="JG1062">
            <v>0</v>
          </cell>
          <cell r="JH1062">
            <v>0</v>
          </cell>
          <cell r="JI1062">
            <v>0</v>
          </cell>
          <cell r="JJ1062">
            <v>0</v>
          </cell>
          <cell r="JK1062">
            <v>0</v>
          </cell>
          <cell r="JL1062">
            <v>0</v>
          </cell>
          <cell r="JM1062">
            <v>0</v>
          </cell>
          <cell r="JN1062">
            <v>0</v>
          </cell>
          <cell r="JO1062">
            <v>0</v>
          </cell>
          <cell r="JP1062">
            <v>0</v>
          </cell>
          <cell r="JQ1062">
            <v>0</v>
          </cell>
        </row>
        <row r="1063">
          <cell r="D1063" t="str">
            <v>PV_.QF.UTS._.___.Laho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0</v>
          </cell>
          <cell r="EE1063">
            <v>0</v>
          </cell>
          <cell r="EF1063">
            <v>0</v>
          </cell>
          <cell r="EG1063">
            <v>0</v>
          </cell>
          <cell r="EH1063">
            <v>0</v>
          </cell>
          <cell r="EI1063">
            <v>0</v>
          </cell>
          <cell r="EJ1063">
            <v>0</v>
          </cell>
          <cell r="EK1063">
            <v>0</v>
          </cell>
          <cell r="EL1063">
            <v>0</v>
          </cell>
          <cell r="EM1063">
            <v>0</v>
          </cell>
          <cell r="EN1063">
            <v>0</v>
          </cell>
          <cell r="EO1063">
            <v>0</v>
          </cell>
          <cell r="EP1063">
            <v>0</v>
          </cell>
          <cell r="EQ1063">
            <v>0</v>
          </cell>
          <cell r="ER1063">
            <v>0</v>
          </cell>
          <cell r="ES1063">
            <v>0</v>
          </cell>
          <cell r="ET1063">
            <v>0</v>
          </cell>
          <cell r="EU1063">
            <v>0</v>
          </cell>
          <cell r="EV1063">
            <v>0</v>
          </cell>
          <cell r="EW1063">
            <v>0</v>
          </cell>
          <cell r="EX1063">
            <v>0</v>
          </cell>
          <cell r="EY1063">
            <v>0</v>
          </cell>
          <cell r="EZ1063">
            <v>0</v>
          </cell>
          <cell r="FA1063">
            <v>0</v>
          </cell>
          <cell r="FB1063">
            <v>0</v>
          </cell>
          <cell r="FC1063">
            <v>0</v>
          </cell>
          <cell r="FD1063">
            <v>0</v>
          </cell>
          <cell r="FE1063">
            <v>0</v>
          </cell>
          <cell r="FF1063">
            <v>0</v>
          </cell>
          <cell r="FG1063">
            <v>0</v>
          </cell>
          <cell r="FH1063">
            <v>0</v>
          </cell>
          <cell r="FI1063">
            <v>0</v>
          </cell>
          <cell r="FJ1063">
            <v>0</v>
          </cell>
          <cell r="FK1063">
            <v>0</v>
          </cell>
          <cell r="FL1063">
            <v>0</v>
          </cell>
          <cell r="FM1063">
            <v>0</v>
          </cell>
          <cell r="FN1063">
            <v>0</v>
          </cell>
          <cell r="FO1063">
            <v>0</v>
          </cell>
          <cell r="FP1063">
            <v>0</v>
          </cell>
          <cell r="FQ1063">
            <v>0</v>
          </cell>
          <cell r="FR1063">
            <v>0</v>
          </cell>
          <cell r="FS1063">
            <v>0</v>
          </cell>
          <cell r="FT1063">
            <v>0</v>
          </cell>
          <cell r="FU1063">
            <v>0</v>
          </cell>
          <cell r="FV1063">
            <v>0</v>
          </cell>
          <cell r="FW1063">
            <v>0</v>
          </cell>
          <cell r="FX1063">
            <v>0</v>
          </cell>
          <cell r="FY1063">
            <v>0</v>
          </cell>
          <cell r="FZ1063">
            <v>0</v>
          </cell>
          <cell r="GA1063">
            <v>0</v>
          </cell>
          <cell r="GB1063">
            <v>0</v>
          </cell>
          <cell r="GC1063">
            <v>0</v>
          </cell>
          <cell r="GD1063">
            <v>0</v>
          </cell>
          <cell r="GE1063">
            <v>0</v>
          </cell>
          <cell r="GF1063">
            <v>0</v>
          </cell>
          <cell r="GG1063">
            <v>0</v>
          </cell>
          <cell r="GH1063">
            <v>0</v>
          </cell>
          <cell r="GI1063">
            <v>0</v>
          </cell>
          <cell r="GJ1063">
            <v>0</v>
          </cell>
          <cell r="GK1063">
            <v>0</v>
          </cell>
          <cell r="GL1063">
            <v>0</v>
          </cell>
          <cell r="GM1063">
            <v>0</v>
          </cell>
          <cell r="GN1063">
            <v>0</v>
          </cell>
          <cell r="GO1063">
            <v>0</v>
          </cell>
          <cell r="GP1063">
            <v>0</v>
          </cell>
          <cell r="GQ1063">
            <v>0</v>
          </cell>
          <cell r="GR1063">
            <v>0</v>
          </cell>
          <cell r="GS1063">
            <v>0</v>
          </cell>
          <cell r="GT1063">
            <v>0</v>
          </cell>
          <cell r="GU1063">
            <v>0</v>
          </cell>
          <cell r="GV1063">
            <v>0</v>
          </cell>
          <cell r="GW1063">
            <v>0</v>
          </cell>
          <cell r="GX1063">
            <v>0</v>
          </cell>
          <cell r="GY1063">
            <v>0</v>
          </cell>
          <cell r="GZ1063">
            <v>0</v>
          </cell>
          <cell r="HA1063">
            <v>0</v>
          </cell>
          <cell r="HB1063">
            <v>0</v>
          </cell>
          <cell r="HC1063">
            <v>0</v>
          </cell>
          <cell r="HD1063">
            <v>0</v>
          </cell>
          <cell r="HE1063">
            <v>0</v>
          </cell>
          <cell r="HF1063">
            <v>0</v>
          </cell>
          <cell r="HG1063">
            <v>0</v>
          </cell>
          <cell r="HH1063">
            <v>0</v>
          </cell>
          <cell r="HI1063">
            <v>0</v>
          </cell>
          <cell r="HJ1063">
            <v>0</v>
          </cell>
          <cell r="HK1063">
            <v>0</v>
          </cell>
          <cell r="HL1063">
            <v>0</v>
          </cell>
          <cell r="HM1063">
            <v>0</v>
          </cell>
          <cell r="HN1063">
            <v>0</v>
          </cell>
          <cell r="HO1063">
            <v>0</v>
          </cell>
          <cell r="HP1063">
            <v>0</v>
          </cell>
          <cell r="HQ1063">
            <v>0</v>
          </cell>
          <cell r="HR1063">
            <v>0</v>
          </cell>
          <cell r="HS1063">
            <v>0</v>
          </cell>
          <cell r="HT1063">
            <v>0</v>
          </cell>
          <cell r="HU1063">
            <v>0</v>
          </cell>
          <cell r="HV1063">
            <v>0</v>
          </cell>
          <cell r="HW1063">
            <v>0</v>
          </cell>
          <cell r="HX1063">
            <v>0</v>
          </cell>
          <cell r="HY1063">
            <v>0</v>
          </cell>
          <cell r="HZ1063">
            <v>0</v>
          </cell>
          <cell r="IA1063">
            <v>0</v>
          </cell>
          <cell r="IB1063">
            <v>0</v>
          </cell>
          <cell r="IC1063">
            <v>0</v>
          </cell>
          <cell r="ID1063">
            <v>0</v>
          </cell>
          <cell r="IE1063">
            <v>0</v>
          </cell>
          <cell r="IF1063">
            <v>0</v>
          </cell>
          <cell r="IG1063">
            <v>0</v>
          </cell>
          <cell r="IH1063">
            <v>0</v>
          </cell>
          <cell r="II1063">
            <v>0</v>
          </cell>
          <cell r="IJ1063">
            <v>0</v>
          </cell>
          <cell r="IK1063">
            <v>0</v>
          </cell>
          <cell r="IL1063">
            <v>0</v>
          </cell>
          <cell r="IM1063">
            <v>0</v>
          </cell>
          <cell r="IN1063">
            <v>0</v>
          </cell>
          <cell r="IO1063">
            <v>0</v>
          </cell>
          <cell r="IP1063">
            <v>0</v>
          </cell>
          <cell r="IQ1063">
            <v>0</v>
          </cell>
          <cell r="IR1063">
            <v>0</v>
          </cell>
          <cell r="IS1063">
            <v>0</v>
          </cell>
          <cell r="IT1063">
            <v>0</v>
          </cell>
          <cell r="IU1063">
            <v>0</v>
          </cell>
          <cell r="IV1063">
            <v>0</v>
          </cell>
          <cell r="IW1063">
            <v>0</v>
          </cell>
          <cell r="IX1063">
            <v>0</v>
          </cell>
          <cell r="IY1063">
            <v>0</v>
          </cell>
          <cell r="IZ1063">
            <v>0</v>
          </cell>
          <cell r="JA1063">
            <v>0</v>
          </cell>
          <cell r="JB1063">
            <v>0</v>
          </cell>
          <cell r="JC1063">
            <v>0</v>
          </cell>
          <cell r="JD1063">
            <v>0</v>
          </cell>
          <cell r="JE1063">
            <v>0</v>
          </cell>
          <cell r="JF1063">
            <v>0</v>
          </cell>
          <cell r="JG1063">
            <v>0</v>
          </cell>
          <cell r="JH1063">
            <v>0</v>
          </cell>
          <cell r="JI1063">
            <v>0</v>
          </cell>
          <cell r="JJ1063">
            <v>0</v>
          </cell>
          <cell r="JK1063">
            <v>0</v>
          </cell>
          <cell r="JL1063">
            <v>0</v>
          </cell>
          <cell r="JM1063">
            <v>0</v>
          </cell>
          <cell r="JN1063">
            <v>0</v>
          </cell>
          <cell r="JO1063">
            <v>0</v>
          </cell>
          <cell r="JP1063">
            <v>0</v>
          </cell>
          <cell r="JQ1063">
            <v>0</v>
          </cell>
        </row>
        <row r="1064">
          <cell r="D1064" t="str">
            <v>PV_.QF.UTS._.___.Milford2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0</v>
          </cell>
          <cell r="DH1064">
            <v>0</v>
          </cell>
          <cell r="DI1064">
            <v>0</v>
          </cell>
          <cell r="DJ1064">
            <v>0</v>
          </cell>
          <cell r="DK1064">
            <v>0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0</v>
          </cell>
          <cell r="DQ1064">
            <v>0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0</v>
          </cell>
          <cell r="EE1064">
            <v>0</v>
          </cell>
          <cell r="EF1064">
            <v>0</v>
          </cell>
          <cell r="EG1064">
            <v>0</v>
          </cell>
          <cell r="EH1064">
            <v>0</v>
          </cell>
          <cell r="EI1064">
            <v>0</v>
          </cell>
          <cell r="EJ1064">
            <v>0</v>
          </cell>
          <cell r="EK1064">
            <v>0</v>
          </cell>
          <cell r="EL1064">
            <v>0</v>
          </cell>
          <cell r="EM1064">
            <v>0</v>
          </cell>
          <cell r="EN1064">
            <v>0</v>
          </cell>
          <cell r="EO1064">
            <v>0</v>
          </cell>
          <cell r="EP1064">
            <v>0</v>
          </cell>
          <cell r="EQ1064">
            <v>0</v>
          </cell>
          <cell r="ER1064">
            <v>0</v>
          </cell>
          <cell r="ES1064">
            <v>0</v>
          </cell>
          <cell r="ET1064">
            <v>0</v>
          </cell>
          <cell r="EU1064">
            <v>0</v>
          </cell>
          <cell r="EV1064">
            <v>0</v>
          </cell>
          <cell r="EW1064">
            <v>0</v>
          </cell>
          <cell r="EX1064">
            <v>0</v>
          </cell>
          <cell r="EY1064">
            <v>0</v>
          </cell>
          <cell r="EZ1064">
            <v>0</v>
          </cell>
          <cell r="FA1064">
            <v>0</v>
          </cell>
          <cell r="FB1064">
            <v>0</v>
          </cell>
          <cell r="FC1064">
            <v>0</v>
          </cell>
          <cell r="FD1064">
            <v>0</v>
          </cell>
          <cell r="FE1064">
            <v>0</v>
          </cell>
          <cell r="FF1064">
            <v>0</v>
          </cell>
          <cell r="FG1064">
            <v>0</v>
          </cell>
          <cell r="FH1064">
            <v>0</v>
          </cell>
          <cell r="FI1064">
            <v>0</v>
          </cell>
          <cell r="FJ1064">
            <v>0</v>
          </cell>
          <cell r="FK1064">
            <v>0</v>
          </cell>
          <cell r="FL1064">
            <v>0</v>
          </cell>
          <cell r="FM1064">
            <v>0</v>
          </cell>
          <cell r="FN1064">
            <v>0</v>
          </cell>
          <cell r="FO1064">
            <v>0</v>
          </cell>
          <cell r="FP1064">
            <v>0</v>
          </cell>
          <cell r="FQ1064">
            <v>0</v>
          </cell>
          <cell r="FR1064">
            <v>0</v>
          </cell>
          <cell r="FS1064">
            <v>0</v>
          </cell>
          <cell r="FT1064">
            <v>0</v>
          </cell>
          <cell r="FU1064">
            <v>0</v>
          </cell>
          <cell r="FV1064">
            <v>0</v>
          </cell>
          <cell r="FW1064">
            <v>0</v>
          </cell>
          <cell r="FX1064">
            <v>0</v>
          </cell>
          <cell r="FY1064">
            <v>0</v>
          </cell>
          <cell r="FZ1064">
            <v>0</v>
          </cell>
          <cell r="GA1064">
            <v>0</v>
          </cell>
          <cell r="GB1064">
            <v>0</v>
          </cell>
          <cell r="GC1064">
            <v>0</v>
          </cell>
          <cell r="GD1064">
            <v>0</v>
          </cell>
          <cell r="GE1064">
            <v>0</v>
          </cell>
          <cell r="GF1064">
            <v>0</v>
          </cell>
          <cell r="GG1064">
            <v>0</v>
          </cell>
          <cell r="GH1064">
            <v>0</v>
          </cell>
          <cell r="GI1064">
            <v>0</v>
          </cell>
          <cell r="GJ1064">
            <v>0</v>
          </cell>
          <cell r="GK1064">
            <v>0</v>
          </cell>
          <cell r="GL1064">
            <v>0</v>
          </cell>
          <cell r="GM1064">
            <v>0</v>
          </cell>
          <cell r="GN1064">
            <v>0</v>
          </cell>
          <cell r="GO1064">
            <v>0</v>
          </cell>
          <cell r="GP1064">
            <v>0</v>
          </cell>
          <cell r="GQ1064">
            <v>0</v>
          </cell>
          <cell r="GR1064">
            <v>0</v>
          </cell>
          <cell r="GS1064">
            <v>0</v>
          </cell>
          <cell r="GT1064">
            <v>0</v>
          </cell>
          <cell r="GU1064">
            <v>0</v>
          </cell>
          <cell r="GV1064">
            <v>0</v>
          </cell>
          <cell r="GW1064">
            <v>0</v>
          </cell>
          <cell r="GX1064">
            <v>0</v>
          </cell>
          <cell r="GY1064">
            <v>0</v>
          </cell>
          <cell r="GZ1064">
            <v>0</v>
          </cell>
          <cell r="HA1064">
            <v>0</v>
          </cell>
          <cell r="HB1064">
            <v>0</v>
          </cell>
          <cell r="HC1064">
            <v>0</v>
          </cell>
          <cell r="HD1064">
            <v>0</v>
          </cell>
          <cell r="HE1064">
            <v>0</v>
          </cell>
          <cell r="HF1064">
            <v>0</v>
          </cell>
          <cell r="HG1064">
            <v>0</v>
          </cell>
          <cell r="HH1064">
            <v>0</v>
          </cell>
          <cell r="HI1064">
            <v>0</v>
          </cell>
          <cell r="HJ1064">
            <v>0</v>
          </cell>
          <cell r="HK1064">
            <v>0</v>
          </cell>
          <cell r="HL1064">
            <v>0</v>
          </cell>
          <cell r="HM1064">
            <v>0</v>
          </cell>
          <cell r="HN1064">
            <v>0</v>
          </cell>
          <cell r="HO1064">
            <v>0</v>
          </cell>
          <cell r="HP1064">
            <v>0</v>
          </cell>
          <cell r="HQ1064">
            <v>0</v>
          </cell>
          <cell r="HR1064">
            <v>0</v>
          </cell>
          <cell r="HS1064">
            <v>0</v>
          </cell>
          <cell r="HT1064">
            <v>0</v>
          </cell>
          <cell r="HU1064">
            <v>0</v>
          </cell>
          <cell r="HV1064">
            <v>0</v>
          </cell>
          <cell r="HW1064">
            <v>0</v>
          </cell>
          <cell r="HX1064">
            <v>0</v>
          </cell>
          <cell r="HY1064">
            <v>0</v>
          </cell>
          <cell r="HZ1064">
            <v>0</v>
          </cell>
          <cell r="IA1064">
            <v>0</v>
          </cell>
          <cell r="IB1064">
            <v>0</v>
          </cell>
          <cell r="IC1064">
            <v>0</v>
          </cell>
          <cell r="ID1064">
            <v>0</v>
          </cell>
          <cell r="IE1064">
            <v>0</v>
          </cell>
          <cell r="IF1064">
            <v>0</v>
          </cell>
          <cell r="IG1064">
            <v>0</v>
          </cell>
          <cell r="IH1064">
            <v>0</v>
          </cell>
          <cell r="II1064">
            <v>0</v>
          </cell>
          <cell r="IJ1064">
            <v>0</v>
          </cell>
          <cell r="IK1064">
            <v>0</v>
          </cell>
          <cell r="IL1064">
            <v>0</v>
          </cell>
          <cell r="IM1064">
            <v>0</v>
          </cell>
          <cell r="IN1064">
            <v>0</v>
          </cell>
          <cell r="IO1064">
            <v>0</v>
          </cell>
          <cell r="IP1064">
            <v>0</v>
          </cell>
          <cell r="IQ1064">
            <v>0</v>
          </cell>
          <cell r="IR1064">
            <v>0</v>
          </cell>
          <cell r="IS1064">
            <v>0</v>
          </cell>
          <cell r="IT1064">
            <v>0</v>
          </cell>
          <cell r="IU1064">
            <v>0</v>
          </cell>
          <cell r="IV1064">
            <v>0</v>
          </cell>
          <cell r="IW1064">
            <v>0</v>
          </cell>
          <cell r="IX1064">
            <v>0</v>
          </cell>
          <cell r="IY1064">
            <v>0</v>
          </cell>
          <cell r="IZ1064">
            <v>0</v>
          </cell>
          <cell r="JA1064">
            <v>0</v>
          </cell>
          <cell r="JB1064">
            <v>0</v>
          </cell>
          <cell r="JC1064">
            <v>0</v>
          </cell>
          <cell r="JD1064">
            <v>0</v>
          </cell>
          <cell r="JE1064">
            <v>0</v>
          </cell>
          <cell r="JF1064">
            <v>0</v>
          </cell>
          <cell r="JG1064">
            <v>0</v>
          </cell>
          <cell r="JH1064">
            <v>0</v>
          </cell>
          <cell r="JI1064">
            <v>0</v>
          </cell>
          <cell r="JJ1064">
            <v>0</v>
          </cell>
          <cell r="JK1064">
            <v>0</v>
          </cell>
          <cell r="JL1064">
            <v>0</v>
          </cell>
          <cell r="JM1064">
            <v>0</v>
          </cell>
          <cell r="JN1064">
            <v>0</v>
          </cell>
          <cell r="JO1064">
            <v>0</v>
          </cell>
          <cell r="JP1064">
            <v>0</v>
          </cell>
          <cell r="JQ1064">
            <v>0</v>
          </cell>
        </row>
        <row r="1065">
          <cell r="D1065" t="str">
            <v>PV_.QF.UTS._.___.MilfordFlat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  <cell r="EE1065">
            <v>0</v>
          </cell>
          <cell r="EF1065">
            <v>0</v>
          </cell>
          <cell r="EG1065">
            <v>0</v>
          </cell>
          <cell r="EH1065">
            <v>0</v>
          </cell>
          <cell r="EI1065">
            <v>0</v>
          </cell>
          <cell r="EJ1065">
            <v>0</v>
          </cell>
          <cell r="EK1065">
            <v>0</v>
          </cell>
          <cell r="EL1065">
            <v>0</v>
          </cell>
          <cell r="EM1065">
            <v>0</v>
          </cell>
          <cell r="EN1065">
            <v>0</v>
          </cell>
          <cell r="EO1065">
            <v>0</v>
          </cell>
          <cell r="EP1065">
            <v>0</v>
          </cell>
          <cell r="EQ1065">
            <v>0</v>
          </cell>
          <cell r="ER1065">
            <v>0</v>
          </cell>
          <cell r="ES1065">
            <v>0</v>
          </cell>
          <cell r="ET1065">
            <v>0</v>
          </cell>
          <cell r="EU1065">
            <v>0</v>
          </cell>
          <cell r="EV1065">
            <v>0</v>
          </cell>
          <cell r="EW1065">
            <v>0</v>
          </cell>
          <cell r="EX1065">
            <v>0</v>
          </cell>
          <cell r="EY1065">
            <v>0</v>
          </cell>
          <cell r="EZ1065">
            <v>0</v>
          </cell>
          <cell r="FA1065">
            <v>0</v>
          </cell>
          <cell r="FB1065">
            <v>0</v>
          </cell>
          <cell r="FC1065">
            <v>0</v>
          </cell>
          <cell r="FD1065">
            <v>0</v>
          </cell>
          <cell r="FE1065">
            <v>0</v>
          </cell>
          <cell r="FF1065">
            <v>0</v>
          </cell>
          <cell r="FG1065">
            <v>0</v>
          </cell>
          <cell r="FH1065">
            <v>0</v>
          </cell>
          <cell r="FI1065">
            <v>0</v>
          </cell>
          <cell r="FJ1065">
            <v>0</v>
          </cell>
          <cell r="FK1065">
            <v>0</v>
          </cell>
          <cell r="FL1065">
            <v>0</v>
          </cell>
          <cell r="FM1065">
            <v>0</v>
          </cell>
          <cell r="FN1065">
            <v>0</v>
          </cell>
          <cell r="FO1065">
            <v>0</v>
          </cell>
          <cell r="FP1065">
            <v>0</v>
          </cell>
          <cell r="FQ1065">
            <v>0</v>
          </cell>
          <cell r="FR1065">
            <v>0</v>
          </cell>
          <cell r="FS1065">
            <v>0</v>
          </cell>
          <cell r="FT1065">
            <v>0</v>
          </cell>
          <cell r="FU1065">
            <v>0</v>
          </cell>
          <cell r="FV1065">
            <v>0</v>
          </cell>
          <cell r="FW1065">
            <v>0</v>
          </cell>
          <cell r="FX1065">
            <v>0</v>
          </cell>
          <cell r="FY1065">
            <v>0</v>
          </cell>
          <cell r="FZ1065">
            <v>0</v>
          </cell>
          <cell r="GA1065">
            <v>0</v>
          </cell>
          <cell r="GB1065">
            <v>0</v>
          </cell>
          <cell r="GC1065">
            <v>0</v>
          </cell>
          <cell r="GD1065">
            <v>0</v>
          </cell>
          <cell r="GE1065">
            <v>0</v>
          </cell>
          <cell r="GF1065">
            <v>0</v>
          </cell>
          <cell r="GG1065">
            <v>0</v>
          </cell>
          <cell r="GH1065">
            <v>0</v>
          </cell>
          <cell r="GI1065">
            <v>0</v>
          </cell>
          <cell r="GJ1065">
            <v>0</v>
          </cell>
          <cell r="GK1065">
            <v>0</v>
          </cell>
          <cell r="GL1065">
            <v>0</v>
          </cell>
          <cell r="GM1065">
            <v>0</v>
          </cell>
          <cell r="GN1065">
            <v>0</v>
          </cell>
          <cell r="GO1065">
            <v>0</v>
          </cell>
          <cell r="GP1065">
            <v>0</v>
          </cell>
          <cell r="GQ1065">
            <v>0</v>
          </cell>
          <cell r="GR1065">
            <v>0</v>
          </cell>
          <cell r="GS1065">
            <v>0</v>
          </cell>
          <cell r="GT1065">
            <v>0</v>
          </cell>
          <cell r="GU1065">
            <v>0</v>
          </cell>
          <cell r="GV1065">
            <v>0</v>
          </cell>
          <cell r="GW1065">
            <v>0</v>
          </cell>
          <cell r="GX1065">
            <v>0</v>
          </cell>
          <cell r="GY1065">
            <v>0</v>
          </cell>
          <cell r="GZ1065">
            <v>0</v>
          </cell>
          <cell r="HA1065">
            <v>0</v>
          </cell>
          <cell r="HB1065">
            <v>0</v>
          </cell>
          <cell r="HC1065">
            <v>0</v>
          </cell>
          <cell r="HD1065">
            <v>0</v>
          </cell>
          <cell r="HE1065">
            <v>0</v>
          </cell>
          <cell r="HF1065">
            <v>0</v>
          </cell>
          <cell r="HG1065">
            <v>0</v>
          </cell>
          <cell r="HH1065">
            <v>0</v>
          </cell>
          <cell r="HI1065">
            <v>0</v>
          </cell>
          <cell r="HJ1065">
            <v>0</v>
          </cell>
          <cell r="HK1065">
            <v>0</v>
          </cell>
          <cell r="HL1065">
            <v>0</v>
          </cell>
          <cell r="HM1065">
            <v>0</v>
          </cell>
          <cell r="HN1065">
            <v>0</v>
          </cell>
          <cell r="HO1065">
            <v>0</v>
          </cell>
          <cell r="HP1065">
            <v>0</v>
          </cell>
          <cell r="HQ1065">
            <v>0</v>
          </cell>
          <cell r="HR1065">
            <v>0</v>
          </cell>
          <cell r="HS1065">
            <v>0</v>
          </cell>
          <cell r="HT1065">
            <v>0</v>
          </cell>
          <cell r="HU1065">
            <v>0</v>
          </cell>
          <cell r="HV1065">
            <v>0</v>
          </cell>
          <cell r="HW1065">
            <v>0</v>
          </cell>
          <cell r="HX1065">
            <v>0</v>
          </cell>
          <cell r="HY1065">
            <v>0</v>
          </cell>
          <cell r="HZ1065">
            <v>0</v>
          </cell>
          <cell r="IA1065">
            <v>0</v>
          </cell>
          <cell r="IB1065">
            <v>0</v>
          </cell>
          <cell r="IC1065">
            <v>0</v>
          </cell>
          <cell r="ID1065">
            <v>0</v>
          </cell>
          <cell r="IE1065">
            <v>0</v>
          </cell>
          <cell r="IF1065">
            <v>0</v>
          </cell>
          <cell r="IG1065">
            <v>0</v>
          </cell>
          <cell r="IH1065">
            <v>0</v>
          </cell>
          <cell r="II1065">
            <v>0</v>
          </cell>
          <cell r="IJ1065">
            <v>0</v>
          </cell>
          <cell r="IK1065">
            <v>0</v>
          </cell>
          <cell r="IL1065">
            <v>0</v>
          </cell>
          <cell r="IM1065">
            <v>0</v>
          </cell>
          <cell r="IN1065">
            <v>0</v>
          </cell>
          <cell r="IO1065">
            <v>0</v>
          </cell>
          <cell r="IP1065">
            <v>0</v>
          </cell>
          <cell r="IQ1065">
            <v>0</v>
          </cell>
          <cell r="IR1065">
            <v>0</v>
          </cell>
          <cell r="IS1065">
            <v>0</v>
          </cell>
          <cell r="IT1065">
            <v>0</v>
          </cell>
          <cell r="IU1065">
            <v>0</v>
          </cell>
          <cell r="IV1065">
            <v>0</v>
          </cell>
          <cell r="IW1065">
            <v>0</v>
          </cell>
          <cell r="IX1065">
            <v>0</v>
          </cell>
          <cell r="IY1065">
            <v>0</v>
          </cell>
          <cell r="IZ1065">
            <v>0</v>
          </cell>
          <cell r="JA1065">
            <v>0</v>
          </cell>
          <cell r="JB1065">
            <v>0</v>
          </cell>
          <cell r="JC1065">
            <v>0</v>
          </cell>
          <cell r="JD1065">
            <v>0</v>
          </cell>
          <cell r="JE1065">
            <v>0</v>
          </cell>
          <cell r="JF1065">
            <v>0</v>
          </cell>
          <cell r="JG1065">
            <v>0</v>
          </cell>
          <cell r="JH1065">
            <v>0</v>
          </cell>
          <cell r="JI1065">
            <v>0</v>
          </cell>
          <cell r="JJ1065">
            <v>0</v>
          </cell>
          <cell r="JK1065">
            <v>0</v>
          </cell>
          <cell r="JL1065">
            <v>0</v>
          </cell>
          <cell r="JM1065">
            <v>0</v>
          </cell>
          <cell r="JN1065">
            <v>0</v>
          </cell>
          <cell r="JO1065">
            <v>0</v>
          </cell>
          <cell r="JP1065">
            <v>0</v>
          </cell>
          <cell r="JQ1065">
            <v>0</v>
          </cell>
        </row>
        <row r="1066">
          <cell r="D1066" t="str">
            <v>PV_.QF.UTS._.___.Pavant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>
            <v>0</v>
          </cell>
          <cell r="DZ1066">
            <v>0</v>
          </cell>
          <cell r="EA1066">
            <v>0</v>
          </cell>
          <cell r="EB1066">
            <v>0</v>
          </cell>
          <cell r="EC1066">
            <v>0</v>
          </cell>
          <cell r="ED1066">
            <v>0</v>
          </cell>
          <cell r="EE1066">
            <v>0</v>
          </cell>
          <cell r="EF1066">
            <v>0</v>
          </cell>
          <cell r="EG1066">
            <v>0</v>
          </cell>
          <cell r="EH1066">
            <v>0</v>
          </cell>
          <cell r="EI1066">
            <v>0</v>
          </cell>
          <cell r="EJ1066">
            <v>0</v>
          </cell>
          <cell r="EK1066">
            <v>0</v>
          </cell>
          <cell r="EL1066">
            <v>0</v>
          </cell>
          <cell r="EM1066">
            <v>0</v>
          </cell>
          <cell r="EN1066">
            <v>0</v>
          </cell>
          <cell r="EO1066">
            <v>0</v>
          </cell>
          <cell r="EP1066">
            <v>0</v>
          </cell>
          <cell r="EQ1066">
            <v>0</v>
          </cell>
          <cell r="ER1066">
            <v>0</v>
          </cell>
          <cell r="ES1066">
            <v>0</v>
          </cell>
          <cell r="ET1066">
            <v>0</v>
          </cell>
          <cell r="EU1066">
            <v>0</v>
          </cell>
          <cell r="EV1066">
            <v>0</v>
          </cell>
          <cell r="EW1066">
            <v>0</v>
          </cell>
          <cell r="EX1066">
            <v>0</v>
          </cell>
          <cell r="EY1066">
            <v>0</v>
          </cell>
          <cell r="EZ1066">
            <v>0</v>
          </cell>
          <cell r="FA1066">
            <v>0</v>
          </cell>
          <cell r="FB1066">
            <v>0</v>
          </cell>
          <cell r="FC1066">
            <v>0</v>
          </cell>
          <cell r="FD1066">
            <v>0</v>
          </cell>
          <cell r="FE1066">
            <v>0</v>
          </cell>
          <cell r="FF1066">
            <v>0</v>
          </cell>
          <cell r="FG1066">
            <v>0</v>
          </cell>
          <cell r="FH1066">
            <v>0</v>
          </cell>
          <cell r="FI1066">
            <v>0</v>
          </cell>
          <cell r="FJ1066">
            <v>0</v>
          </cell>
          <cell r="FK1066">
            <v>0</v>
          </cell>
          <cell r="FL1066">
            <v>0</v>
          </cell>
          <cell r="FM1066">
            <v>0</v>
          </cell>
          <cell r="FN1066">
            <v>0</v>
          </cell>
          <cell r="FO1066">
            <v>0</v>
          </cell>
          <cell r="FP1066">
            <v>0</v>
          </cell>
          <cell r="FQ1066">
            <v>0</v>
          </cell>
          <cell r="FR1066">
            <v>0</v>
          </cell>
          <cell r="FS1066">
            <v>0</v>
          </cell>
          <cell r="FT1066">
            <v>0</v>
          </cell>
          <cell r="FU1066">
            <v>0</v>
          </cell>
          <cell r="FV1066">
            <v>0</v>
          </cell>
          <cell r="FW1066">
            <v>0</v>
          </cell>
          <cell r="FX1066">
            <v>0</v>
          </cell>
          <cell r="FY1066">
            <v>0</v>
          </cell>
          <cell r="FZ1066">
            <v>0</v>
          </cell>
          <cell r="GA1066">
            <v>0</v>
          </cell>
          <cell r="GB1066">
            <v>0</v>
          </cell>
          <cell r="GC1066">
            <v>0</v>
          </cell>
          <cell r="GD1066">
            <v>0</v>
          </cell>
          <cell r="GE1066">
            <v>0</v>
          </cell>
          <cell r="GF1066">
            <v>0</v>
          </cell>
          <cell r="GG1066">
            <v>0</v>
          </cell>
          <cell r="GH1066">
            <v>0</v>
          </cell>
          <cell r="GI1066">
            <v>0</v>
          </cell>
          <cell r="GJ1066">
            <v>0</v>
          </cell>
          <cell r="GK1066">
            <v>0</v>
          </cell>
          <cell r="GL1066">
            <v>0</v>
          </cell>
          <cell r="GM1066">
            <v>0</v>
          </cell>
          <cell r="GN1066">
            <v>0</v>
          </cell>
          <cell r="GO1066">
            <v>0</v>
          </cell>
          <cell r="GP1066">
            <v>0</v>
          </cell>
          <cell r="GQ1066">
            <v>0</v>
          </cell>
          <cell r="GR1066">
            <v>0</v>
          </cell>
          <cell r="GS1066">
            <v>0</v>
          </cell>
          <cell r="GT1066">
            <v>0</v>
          </cell>
          <cell r="GU1066">
            <v>0</v>
          </cell>
          <cell r="GV1066">
            <v>0</v>
          </cell>
          <cell r="GW1066">
            <v>0</v>
          </cell>
          <cell r="GX1066">
            <v>0</v>
          </cell>
          <cell r="GY1066">
            <v>0</v>
          </cell>
          <cell r="GZ1066">
            <v>0</v>
          </cell>
          <cell r="HA1066">
            <v>0</v>
          </cell>
          <cell r="HB1066">
            <v>0</v>
          </cell>
          <cell r="HC1066">
            <v>0</v>
          </cell>
          <cell r="HD1066">
            <v>0</v>
          </cell>
          <cell r="HE1066">
            <v>0</v>
          </cell>
          <cell r="HF1066">
            <v>0</v>
          </cell>
          <cell r="HG1066">
            <v>0</v>
          </cell>
          <cell r="HH1066">
            <v>0</v>
          </cell>
          <cell r="HI1066">
            <v>0</v>
          </cell>
          <cell r="HJ1066">
            <v>0</v>
          </cell>
          <cell r="HK1066">
            <v>0</v>
          </cell>
          <cell r="HL1066">
            <v>0</v>
          </cell>
          <cell r="HM1066">
            <v>0</v>
          </cell>
          <cell r="HN1066">
            <v>0</v>
          </cell>
          <cell r="HO1066">
            <v>0</v>
          </cell>
          <cell r="HP1066">
            <v>0</v>
          </cell>
          <cell r="HQ1066">
            <v>0</v>
          </cell>
          <cell r="HR1066">
            <v>0</v>
          </cell>
          <cell r="HS1066">
            <v>0</v>
          </cell>
          <cell r="HT1066">
            <v>0</v>
          </cell>
          <cell r="HU1066">
            <v>0</v>
          </cell>
          <cell r="HV1066">
            <v>0</v>
          </cell>
          <cell r="HW1066">
            <v>0</v>
          </cell>
          <cell r="HX1066">
            <v>0</v>
          </cell>
          <cell r="HY1066">
            <v>0</v>
          </cell>
          <cell r="HZ1066">
            <v>0</v>
          </cell>
          <cell r="IA1066">
            <v>0</v>
          </cell>
          <cell r="IB1066">
            <v>0</v>
          </cell>
          <cell r="IC1066">
            <v>0</v>
          </cell>
          <cell r="ID1066">
            <v>0</v>
          </cell>
          <cell r="IE1066">
            <v>0</v>
          </cell>
          <cell r="IF1066">
            <v>0</v>
          </cell>
          <cell r="IG1066">
            <v>0</v>
          </cell>
          <cell r="IH1066">
            <v>0</v>
          </cell>
          <cell r="II1066">
            <v>0</v>
          </cell>
          <cell r="IJ1066">
            <v>0</v>
          </cell>
          <cell r="IK1066">
            <v>0</v>
          </cell>
          <cell r="IL1066">
            <v>0</v>
          </cell>
          <cell r="IM1066">
            <v>0</v>
          </cell>
          <cell r="IN1066">
            <v>0</v>
          </cell>
          <cell r="IO1066">
            <v>0</v>
          </cell>
          <cell r="IP1066">
            <v>0</v>
          </cell>
          <cell r="IQ1066">
            <v>0</v>
          </cell>
          <cell r="IR1066">
            <v>0</v>
          </cell>
          <cell r="IS1066">
            <v>0</v>
          </cell>
          <cell r="IT1066">
            <v>0</v>
          </cell>
          <cell r="IU1066">
            <v>0</v>
          </cell>
          <cell r="IV1066">
            <v>0</v>
          </cell>
          <cell r="IW1066">
            <v>0</v>
          </cell>
          <cell r="IX1066">
            <v>0</v>
          </cell>
          <cell r="IY1066">
            <v>0</v>
          </cell>
          <cell r="IZ1066">
            <v>0</v>
          </cell>
          <cell r="JA1066">
            <v>0</v>
          </cell>
          <cell r="JB1066">
            <v>0</v>
          </cell>
          <cell r="JC1066">
            <v>0</v>
          </cell>
          <cell r="JD1066">
            <v>0</v>
          </cell>
          <cell r="JE1066">
            <v>0</v>
          </cell>
          <cell r="JF1066">
            <v>0</v>
          </cell>
          <cell r="JG1066">
            <v>0</v>
          </cell>
          <cell r="JH1066">
            <v>0</v>
          </cell>
          <cell r="JI1066">
            <v>0</v>
          </cell>
          <cell r="JJ1066">
            <v>0</v>
          </cell>
          <cell r="JK1066">
            <v>0</v>
          </cell>
          <cell r="JL1066">
            <v>0</v>
          </cell>
          <cell r="JM1066">
            <v>0</v>
          </cell>
          <cell r="JN1066">
            <v>0</v>
          </cell>
          <cell r="JO1066">
            <v>0</v>
          </cell>
          <cell r="JP1066">
            <v>0</v>
          </cell>
          <cell r="JQ1066">
            <v>0</v>
          </cell>
        </row>
        <row r="1067">
          <cell r="D1067" t="str">
            <v>PV_.QF.UTS._.___.Pavant II LLC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  <cell r="DB1067">
            <v>0</v>
          </cell>
          <cell r="DC1067">
            <v>0</v>
          </cell>
          <cell r="DD1067">
            <v>0</v>
          </cell>
          <cell r="DE1067">
            <v>0</v>
          </cell>
          <cell r="DF1067">
            <v>0</v>
          </cell>
          <cell r="DG1067">
            <v>0</v>
          </cell>
          <cell r="DH1067">
            <v>0</v>
          </cell>
          <cell r="DI1067">
            <v>0</v>
          </cell>
          <cell r="DJ1067">
            <v>0</v>
          </cell>
          <cell r="DK1067">
            <v>0</v>
          </cell>
          <cell r="DL1067">
            <v>0</v>
          </cell>
          <cell r="DM1067">
            <v>0</v>
          </cell>
          <cell r="DN1067">
            <v>0</v>
          </cell>
          <cell r="DO1067">
            <v>0</v>
          </cell>
          <cell r="DP1067">
            <v>0</v>
          </cell>
          <cell r="DQ1067">
            <v>0</v>
          </cell>
          <cell r="DR1067">
            <v>0</v>
          </cell>
          <cell r="DS1067">
            <v>0</v>
          </cell>
          <cell r="DT1067">
            <v>0</v>
          </cell>
          <cell r="DU1067">
            <v>0</v>
          </cell>
          <cell r="DV1067">
            <v>0</v>
          </cell>
          <cell r="DW1067">
            <v>0</v>
          </cell>
          <cell r="DX1067">
            <v>0</v>
          </cell>
          <cell r="DY1067">
            <v>0</v>
          </cell>
          <cell r="DZ1067">
            <v>0</v>
          </cell>
          <cell r="EA1067">
            <v>0</v>
          </cell>
          <cell r="EB1067">
            <v>0</v>
          </cell>
          <cell r="EC1067">
            <v>0</v>
          </cell>
          <cell r="ED1067">
            <v>0</v>
          </cell>
          <cell r="EE1067">
            <v>0</v>
          </cell>
          <cell r="EF1067">
            <v>0</v>
          </cell>
          <cell r="EG1067">
            <v>0</v>
          </cell>
          <cell r="EH1067">
            <v>0</v>
          </cell>
          <cell r="EI1067">
            <v>0</v>
          </cell>
          <cell r="EJ1067">
            <v>0</v>
          </cell>
          <cell r="EK1067">
            <v>0</v>
          </cell>
          <cell r="EL1067">
            <v>0</v>
          </cell>
          <cell r="EM1067">
            <v>0</v>
          </cell>
          <cell r="EN1067">
            <v>0</v>
          </cell>
          <cell r="EO1067">
            <v>0</v>
          </cell>
          <cell r="EP1067">
            <v>0</v>
          </cell>
          <cell r="EQ1067">
            <v>0</v>
          </cell>
          <cell r="ER1067">
            <v>0</v>
          </cell>
          <cell r="ES1067">
            <v>0</v>
          </cell>
          <cell r="ET1067">
            <v>0</v>
          </cell>
          <cell r="EU1067">
            <v>0</v>
          </cell>
          <cell r="EV1067">
            <v>0</v>
          </cell>
          <cell r="EW1067">
            <v>0</v>
          </cell>
          <cell r="EX1067">
            <v>0</v>
          </cell>
          <cell r="EY1067">
            <v>0</v>
          </cell>
          <cell r="EZ1067">
            <v>0</v>
          </cell>
          <cell r="FA1067">
            <v>0</v>
          </cell>
          <cell r="FB1067">
            <v>0</v>
          </cell>
          <cell r="FC1067">
            <v>0</v>
          </cell>
          <cell r="FD1067">
            <v>0</v>
          </cell>
          <cell r="FE1067">
            <v>0</v>
          </cell>
          <cell r="FF1067">
            <v>0</v>
          </cell>
          <cell r="FG1067">
            <v>0</v>
          </cell>
          <cell r="FH1067">
            <v>0</v>
          </cell>
          <cell r="FI1067">
            <v>0</v>
          </cell>
          <cell r="FJ1067">
            <v>0</v>
          </cell>
          <cell r="FK1067">
            <v>0</v>
          </cell>
          <cell r="FL1067">
            <v>0</v>
          </cell>
          <cell r="FM1067">
            <v>0</v>
          </cell>
          <cell r="FN1067">
            <v>0</v>
          </cell>
          <cell r="FO1067">
            <v>0</v>
          </cell>
          <cell r="FP1067">
            <v>0</v>
          </cell>
          <cell r="FQ1067">
            <v>0</v>
          </cell>
          <cell r="FR1067">
            <v>0</v>
          </cell>
          <cell r="FS1067">
            <v>0</v>
          </cell>
          <cell r="FT1067">
            <v>0</v>
          </cell>
          <cell r="FU1067">
            <v>0</v>
          </cell>
          <cell r="FV1067">
            <v>0</v>
          </cell>
          <cell r="FW1067">
            <v>0</v>
          </cell>
          <cell r="FX1067">
            <v>0</v>
          </cell>
          <cell r="FY1067">
            <v>0</v>
          </cell>
          <cell r="FZ1067">
            <v>0</v>
          </cell>
          <cell r="GA1067">
            <v>0</v>
          </cell>
          <cell r="GB1067">
            <v>0</v>
          </cell>
          <cell r="GC1067">
            <v>0</v>
          </cell>
          <cell r="GD1067">
            <v>0</v>
          </cell>
          <cell r="GE1067">
            <v>0</v>
          </cell>
          <cell r="GF1067">
            <v>0</v>
          </cell>
          <cell r="GG1067">
            <v>0</v>
          </cell>
          <cell r="GH1067">
            <v>0</v>
          </cell>
          <cell r="GI1067">
            <v>0</v>
          </cell>
          <cell r="GJ1067">
            <v>0</v>
          </cell>
          <cell r="GK1067">
            <v>0</v>
          </cell>
          <cell r="GL1067">
            <v>0</v>
          </cell>
          <cell r="GM1067">
            <v>0</v>
          </cell>
          <cell r="GN1067">
            <v>0</v>
          </cell>
          <cell r="GO1067">
            <v>0</v>
          </cell>
          <cell r="GP1067">
            <v>0</v>
          </cell>
          <cell r="GQ1067">
            <v>0</v>
          </cell>
          <cell r="GR1067">
            <v>0</v>
          </cell>
          <cell r="GS1067">
            <v>0</v>
          </cell>
          <cell r="GT1067">
            <v>0</v>
          </cell>
          <cell r="GU1067">
            <v>0</v>
          </cell>
          <cell r="GV1067">
            <v>0</v>
          </cell>
          <cell r="GW1067">
            <v>0</v>
          </cell>
          <cell r="GX1067">
            <v>0</v>
          </cell>
          <cell r="GY1067">
            <v>0</v>
          </cell>
          <cell r="GZ1067">
            <v>0</v>
          </cell>
          <cell r="HA1067">
            <v>0</v>
          </cell>
          <cell r="HB1067">
            <v>0</v>
          </cell>
          <cell r="HC1067">
            <v>0</v>
          </cell>
          <cell r="HD1067">
            <v>0</v>
          </cell>
          <cell r="HE1067">
            <v>0</v>
          </cell>
          <cell r="HF1067">
            <v>0</v>
          </cell>
          <cell r="HG1067">
            <v>0</v>
          </cell>
          <cell r="HH1067">
            <v>0</v>
          </cell>
          <cell r="HI1067">
            <v>0</v>
          </cell>
          <cell r="HJ1067">
            <v>0</v>
          </cell>
          <cell r="HK1067">
            <v>0</v>
          </cell>
          <cell r="HL1067">
            <v>0</v>
          </cell>
          <cell r="HM1067">
            <v>0</v>
          </cell>
          <cell r="HN1067">
            <v>0</v>
          </cell>
          <cell r="HO1067">
            <v>0</v>
          </cell>
          <cell r="HP1067">
            <v>0</v>
          </cell>
          <cell r="HQ1067">
            <v>0</v>
          </cell>
          <cell r="HR1067">
            <v>0</v>
          </cell>
          <cell r="HS1067">
            <v>0</v>
          </cell>
          <cell r="HT1067">
            <v>0</v>
          </cell>
          <cell r="HU1067">
            <v>0</v>
          </cell>
          <cell r="HV1067">
            <v>0</v>
          </cell>
          <cell r="HW1067">
            <v>0</v>
          </cell>
          <cell r="HX1067">
            <v>0</v>
          </cell>
          <cell r="HY1067">
            <v>0</v>
          </cell>
          <cell r="HZ1067">
            <v>0</v>
          </cell>
          <cell r="IA1067">
            <v>0</v>
          </cell>
          <cell r="IB1067">
            <v>0</v>
          </cell>
          <cell r="IC1067">
            <v>0</v>
          </cell>
          <cell r="ID1067">
            <v>0</v>
          </cell>
          <cell r="IE1067">
            <v>0</v>
          </cell>
          <cell r="IF1067">
            <v>0</v>
          </cell>
          <cell r="IG1067">
            <v>0</v>
          </cell>
          <cell r="IH1067">
            <v>0</v>
          </cell>
          <cell r="II1067">
            <v>0</v>
          </cell>
          <cell r="IJ1067">
            <v>0</v>
          </cell>
          <cell r="IK1067">
            <v>0</v>
          </cell>
          <cell r="IL1067">
            <v>0</v>
          </cell>
          <cell r="IM1067">
            <v>0</v>
          </cell>
          <cell r="IN1067">
            <v>0</v>
          </cell>
          <cell r="IO1067">
            <v>0</v>
          </cell>
          <cell r="IP1067">
            <v>0</v>
          </cell>
          <cell r="IQ1067">
            <v>0</v>
          </cell>
          <cell r="IR1067">
            <v>0</v>
          </cell>
          <cell r="IS1067">
            <v>0</v>
          </cell>
          <cell r="IT1067">
            <v>0</v>
          </cell>
          <cell r="IU1067">
            <v>0</v>
          </cell>
          <cell r="IV1067">
            <v>0</v>
          </cell>
          <cell r="IW1067">
            <v>0</v>
          </cell>
          <cell r="IX1067">
            <v>0</v>
          </cell>
          <cell r="IY1067">
            <v>0</v>
          </cell>
          <cell r="IZ1067">
            <v>0</v>
          </cell>
          <cell r="JA1067">
            <v>0</v>
          </cell>
          <cell r="JB1067">
            <v>0</v>
          </cell>
          <cell r="JC1067">
            <v>0</v>
          </cell>
          <cell r="JD1067">
            <v>0</v>
          </cell>
          <cell r="JE1067">
            <v>0</v>
          </cell>
          <cell r="JF1067">
            <v>0</v>
          </cell>
          <cell r="JG1067">
            <v>0</v>
          </cell>
          <cell r="JH1067">
            <v>0</v>
          </cell>
          <cell r="JI1067">
            <v>0</v>
          </cell>
          <cell r="JJ1067">
            <v>0</v>
          </cell>
          <cell r="JK1067">
            <v>0</v>
          </cell>
          <cell r="JL1067">
            <v>0</v>
          </cell>
          <cell r="JM1067">
            <v>0</v>
          </cell>
          <cell r="JN1067">
            <v>0</v>
          </cell>
          <cell r="JO1067">
            <v>0</v>
          </cell>
          <cell r="JP1067">
            <v>0</v>
          </cell>
          <cell r="JQ1067">
            <v>0</v>
          </cell>
        </row>
        <row r="1068">
          <cell r="D1068" t="str">
            <v>PV_.QF.UTS._.___.QuichapaI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DI1068">
            <v>0</v>
          </cell>
          <cell r="DJ1068">
            <v>0</v>
          </cell>
          <cell r="DK1068">
            <v>0</v>
          </cell>
          <cell r="DL1068">
            <v>0</v>
          </cell>
          <cell r="DM1068">
            <v>0</v>
          </cell>
          <cell r="DN1068">
            <v>0</v>
          </cell>
          <cell r="DO1068">
            <v>0</v>
          </cell>
          <cell r="DP1068">
            <v>0</v>
          </cell>
          <cell r="DQ1068">
            <v>0</v>
          </cell>
          <cell r="DR1068">
            <v>0</v>
          </cell>
          <cell r="DS1068">
            <v>0</v>
          </cell>
          <cell r="DT1068">
            <v>0</v>
          </cell>
          <cell r="DU1068">
            <v>0</v>
          </cell>
          <cell r="DV1068">
            <v>0</v>
          </cell>
          <cell r="DW1068">
            <v>0</v>
          </cell>
          <cell r="DX1068">
            <v>0</v>
          </cell>
          <cell r="DY1068">
            <v>0</v>
          </cell>
          <cell r="DZ1068">
            <v>0</v>
          </cell>
          <cell r="EA1068">
            <v>0</v>
          </cell>
          <cell r="EB1068">
            <v>0</v>
          </cell>
          <cell r="EC1068">
            <v>0</v>
          </cell>
          <cell r="ED1068">
            <v>0</v>
          </cell>
          <cell r="EE1068">
            <v>0</v>
          </cell>
          <cell r="EF1068">
            <v>0</v>
          </cell>
          <cell r="EG1068">
            <v>0</v>
          </cell>
          <cell r="EH1068">
            <v>0</v>
          </cell>
          <cell r="EI1068">
            <v>0</v>
          </cell>
          <cell r="EJ1068">
            <v>0</v>
          </cell>
          <cell r="EK1068">
            <v>0</v>
          </cell>
          <cell r="EL1068">
            <v>0</v>
          </cell>
          <cell r="EM1068">
            <v>0</v>
          </cell>
          <cell r="EN1068">
            <v>0</v>
          </cell>
          <cell r="EO1068">
            <v>0</v>
          </cell>
          <cell r="EP1068">
            <v>0</v>
          </cell>
          <cell r="EQ1068">
            <v>0</v>
          </cell>
          <cell r="ER1068">
            <v>0</v>
          </cell>
          <cell r="ES1068">
            <v>0</v>
          </cell>
          <cell r="ET1068">
            <v>0</v>
          </cell>
          <cell r="EU1068">
            <v>0</v>
          </cell>
          <cell r="EV1068">
            <v>0</v>
          </cell>
          <cell r="EW1068">
            <v>0</v>
          </cell>
          <cell r="EX1068">
            <v>0</v>
          </cell>
          <cell r="EY1068">
            <v>0</v>
          </cell>
          <cell r="EZ1068">
            <v>0</v>
          </cell>
          <cell r="FA1068">
            <v>0</v>
          </cell>
          <cell r="FB1068">
            <v>0</v>
          </cell>
          <cell r="FC1068">
            <v>0</v>
          </cell>
          <cell r="FD1068">
            <v>0</v>
          </cell>
          <cell r="FE1068">
            <v>0</v>
          </cell>
          <cell r="FF1068">
            <v>0</v>
          </cell>
          <cell r="FG1068">
            <v>0</v>
          </cell>
          <cell r="FH1068">
            <v>0</v>
          </cell>
          <cell r="FI1068">
            <v>0</v>
          </cell>
          <cell r="FJ1068">
            <v>0</v>
          </cell>
          <cell r="FK1068">
            <v>0</v>
          </cell>
          <cell r="FL1068">
            <v>0</v>
          </cell>
          <cell r="FM1068">
            <v>0</v>
          </cell>
          <cell r="FN1068">
            <v>0</v>
          </cell>
          <cell r="FO1068">
            <v>0</v>
          </cell>
          <cell r="FP1068">
            <v>0</v>
          </cell>
          <cell r="FQ1068">
            <v>0</v>
          </cell>
          <cell r="FR1068">
            <v>0</v>
          </cell>
          <cell r="FS1068">
            <v>0</v>
          </cell>
          <cell r="FT1068">
            <v>0</v>
          </cell>
          <cell r="FU1068">
            <v>0</v>
          </cell>
          <cell r="FV1068">
            <v>0</v>
          </cell>
          <cell r="FW1068">
            <v>0</v>
          </cell>
          <cell r="FX1068">
            <v>0</v>
          </cell>
          <cell r="FY1068">
            <v>0</v>
          </cell>
          <cell r="FZ1068">
            <v>0</v>
          </cell>
          <cell r="GA1068">
            <v>0</v>
          </cell>
          <cell r="GB1068">
            <v>0</v>
          </cell>
          <cell r="GC1068">
            <v>0</v>
          </cell>
          <cell r="GD1068">
            <v>0</v>
          </cell>
          <cell r="GE1068">
            <v>0</v>
          </cell>
          <cell r="GF1068">
            <v>0</v>
          </cell>
          <cell r="GG1068">
            <v>0</v>
          </cell>
          <cell r="GH1068">
            <v>0</v>
          </cell>
          <cell r="GI1068">
            <v>0</v>
          </cell>
          <cell r="GJ1068">
            <v>0</v>
          </cell>
          <cell r="GK1068">
            <v>0</v>
          </cell>
          <cell r="GL1068">
            <v>0</v>
          </cell>
          <cell r="GM1068">
            <v>0</v>
          </cell>
          <cell r="GN1068">
            <v>0</v>
          </cell>
          <cell r="GO1068">
            <v>0</v>
          </cell>
          <cell r="GP1068">
            <v>0</v>
          </cell>
          <cell r="GQ1068">
            <v>0</v>
          </cell>
          <cell r="GR1068">
            <v>0</v>
          </cell>
          <cell r="GS1068">
            <v>0</v>
          </cell>
          <cell r="GT1068">
            <v>0</v>
          </cell>
          <cell r="GU1068">
            <v>0</v>
          </cell>
          <cell r="GV1068">
            <v>0</v>
          </cell>
          <cell r="GW1068">
            <v>0</v>
          </cell>
          <cell r="GX1068">
            <v>0</v>
          </cell>
          <cell r="GY1068">
            <v>0</v>
          </cell>
          <cell r="GZ1068">
            <v>0</v>
          </cell>
          <cell r="HA1068">
            <v>0</v>
          </cell>
          <cell r="HB1068">
            <v>0</v>
          </cell>
          <cell r="HC1068">
            <v>0</v>
          </cell>
          <cell r="HD1068">
            <v>0</v>
          </cell>
          <cell r="HE1068">
            <v>0</v>
          </cell>
          <cell r="HF1068">
            <v>0</v>
          </cell>
          <cell r="HG1068">
            <v>0</v>
          </cell>
          <cell r="HH1068">
            <v>0</v>
          </cell>
          <cell r="HI1068">
            <v>0</v>
          </cell>
          <cell r="HJ1068">
            <v>0</v>
          </cell>
          <cell r="HK1068">
            <v>0</v>
          </cell>
          <cell r="HL1068">
            <v>0</v>
          </cell>
          <cell r="HM1068">
            <v>0</v>
          </cell>
          <cell r="HN1068">
            <v>0</v>
          </cell>
          <cell r="HO1068">
            <v>0</v>
          </cell>
          <cell r="HP1068">
            <v>0</v>
          </cell>
          <cell r="HQ1068">
            <v>0</v>
          </cell>
          <cell r="HR1068">
            <v>0</v>
          </cell>
          <cell r="HS1068">
            <v>0</v>
          </cell>
          <cell r="HT1068">
            <v>0</v>
          </cell>
          <cell r="HU1068">
            <v>0</v>
          </cell>
          <cell r="HV1068">
            <v>0</v>
          </cell>
          <cell r="HW1068">
            <v>0</v>
          </cell>
          <cell r="HX1068">
            <v>0</v>
          </cell>
          <cell r="HY1068">
            <v>0</v>
          </cell>
          <cell r="HZ1068">
            <v>0</v>
          </cell>
          <cell r="IA1068">
            <v>0</v>
          </cell>
          <cell r="IB1068">
            <v>0</v>
          </cell>
          <cell r="IC1068">
            <v>0</v>
          </cell>
          <cell r="ID1068">
            <v>0</v>
          </cell>
          <cell r="IE1068">
            <v>0</v>
          </cell>
          <cell r="IF1068">
            <v>0</v>
          </cell>
          <cell r="IG1068">
            <v>0</v>
          </cell>
          <cell r="IH1068">
            <v>0</v>
          </cell>
          <cell r="II1068">
            <v>0</v>
          </cell>
          <cell r="IJ1068">
            <v>0</v>
          </cell>
          <cell r="IK1068">
            <v>0</v>
          </cell>
          <cell r="IL1068">
            <v>0</v>
          </cell>
          <cell r="IM1068">
            <v>0</v>
          </cell>
          <cell r="IN1068">
            <v>0</v>
          </cell>
          <cell r="IO1068">
            <v>0</v>
          </cell>
          <cell r="IP1068">
            <v>0</v>
          </cell>
          <cell r="IQ1068">
            <v>0</v>
          </cell>
          <cell r="IR1068">
            <v>0</v>
          </cell>
          <cell r="IS1068">
            <v>0</v>
          </cell>
          <cell r="IT1068">
            <v>0</v>
          </cell>
          <cell r="IU1068">
            <v>0</v>
          </cell>
          <cell r="IV1068">
            <v>0</v>
          </cell>
          <cell r="IW1068">
            <v>0</v>
          </cell>
          <cell r="IX1068">
            <v>0</v>
          </cell>
          <cell r="IY1068">
            <v>0</v>
          </cell>
          <cell r="IZ1068">
            <v>0</v>
          </cell>
          <cell r="JA1068">
            <v>0</v>
          </cell>
          <cell r="JB1068">
            <v>0</v>
          </cell>
          <cell r="JC1068">
            <v>0</v>
          </cell>
          <cell r="JD1068">
            <v>0</v>
          </cell>
          <cell r="JE1068">
            <v>0</v>
          </cell>
          <cell r="JF1068">
            <v>0</v>
          </cell>
          <cell r="JG1068">
            <v>0</v>
          </cell>
          <cell r="JH1068">
            <v>0</v>
          </cell>
          <cell r="JI1068">
            <v>0</v>
          </cell>
          <cell r="JJ1068">
            <v>0</v>
          </cell>
          <cell r="JK1068">
            <v>0</v>
          </cell>
          <cell r="JL1068">
            <v>0</v>
          </cell>
          <cell r="JM1068">
            <v>0</v>
          </cell>
          <cell r="JN1068">
            <v>0</v>
          </cell>
          <cell r="JO1068">
            <v>0</v>
          </cell>
          <cell r="JP1068">
            <v>0</v>
          </cell>
          <cell r="JQ1068">
            <v>0</v>
          </cell>
        </row>
        <row r="1069">
          <cell r="D1069" t="str">
            <v>PV_.QF.UTS._.___.QuichapaII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0</v>
          </cell>
          <cell r="DO1069">
            <v>0</v>
          </cell>
          <cell r="DP1069">
            <v>0</v>
          </cell>
          <cell r="DQ1069">
            <v>0</v>
          </cell>
          <cell r="DR1069">
            <v>0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0</v>
          </cell>
          <cell r="DY1069">
            <v>0</v>
          </cell>
          <cell r="DZ1069">
            <v>0</v>
          </cell>
          <cell r="EA1069">
            <v>0</v>
          </cell>
          <cell r="EB1069">
            <v>0</v>
          </cell>
          <cell r="EC1069">
            <v>0</v>
          </cell>
          <cell r="ED1069">
            <v>0</v>
          </cell>
          <cell r="EE1069">
            <v>0</v>
          </cell>
          <cell r="EF1069">
            <v>0</v>
          </cell>
          <cell r="EG1069">
            <v>0</v>
          </cell>
          <cell r="EH1069">
            <v>0</v>
          </cell>
          <cell r="EI1069">
            <v>0</v>
          </cell>
          <cell r="EJ1069">
            <v>0</v>
          </cell>
          <cell r="EK1069">
            <v>0</v>
          </cell>
          <cell r="EL1069">
            <v>0</v>
          </cell>
          <cell r="EM1069">
            <v>0</v>
          </cell>
          <cell r="EN1069">
            <v>0</v>
          </cell>
          <cell r="EO1069">
            <v>0</v>
          </cell>
          <cell r="EP1069">
            <v>0</v>
          </cell>
          <cell r="EQ1069">
            <v>0</v>
          </cell>
          <cell r="ER1069">
            <v>0</v>
          </cell>
          <cell r="ES1069">
            <v>0</v>
          </cell>
          <cell r="ET1069">
            <v>0</v>
          </cell>
          <cell r="EU1069">
            <v>0</v>
          </cell>
          <cell r="EV1069">
            <v>0</v>
          </cell>
          <cell r="EW1069">
            <v>0</v>
          </cell>
          <cell r="EX1069">
            <v>0</v>
          </cell>
          <cell r="EY1069">
            <v>0</v>
          </cell>
          <cell r="EZ1069">
            <v>0</v>
          </cell>
          <cell r="FA1069">
            <v>0</v>
          </cell>
          <cell r="FB1069">
            <v>0</v>
          </cell>
          <cell r="FC1069">
            <v>0</v>
          </cell>
          <cell r="FD1069">
            <v>0</v>
          </cell>
          <cell r="FE1069">
            <v>0</v>
          </cell>
          <cell r="FF1069">
            <v>0</v>
          </cell>
          <cell r="FG1069">
            <v>0</v>
          </cell>
          <cell r="FH1069">
            <v>0</v>
          </cell>
          <cell r="FI1069">
            <v>0</v>
          </cell>
          <cell r="FJ1069">
            <v>0</v>
          </cell>
          <cell r="FK1069">
            <v>0</v>
          </cell>
          <cell r="FL1069">
            <v>0</v>
          </cell>
          <cell r="FM1069">
            <v>0</v>
          </cell>
          <cell r="FN1069">
            <v>0</v>
          </cell>
          <cell r="FO1069">
            <v>0</v>
          </cell>
          <cell r="FP1069">
            <v>0</v>
          </cell>
          <cell r="FQ1069">
            <v>0</v>
          </cell>
          <cell r="FR1069">
            <v>0</v>
          </cell>
          <cell r="FS1069">
            <v>0</v>
          </cell>
          <cell r="FT1069">
            <v>0</v>
          </cell>
          <cell r="FU1069">
            <v>0</v>
          </cell>
          <cell r="FV1069">
            <v>0</v>
          </cell>
          <cell r="FW1069">
            <v>0</v>
          </cell>
          <cell r="FX1069">
            <v>0</v>
          </cell>
          <cell r="FY1069">
            <v>0</v>
          </cell>
          <cell r="FZ1069">
            <v>0</v>
          </cell>
          <cell r="GA1069">
            <v>0</v>
          </cell>
          <cell r="GB1069">
            <v>0</v>
          </cell>
          <cell r="GC1069">
            <v>0</v>
          </cell>
          <cell r="GD1069">
            <v>0</v>
          </cell>
          <cell r="GE1069">
            <v>0</v>
          </cell>
          <cell r="GF1069">
            <v>0</v>
          </cell>
          <cell r="GG1069">
            <v>0</v>
          </cell>
          <cell r="GH1069">
            <v>0</v>
          </cell>
          <cell r="GI1069">
            <v>0</v>
          </cell>
          <cell r="GJ1069">
            <v>0</v>
          </cell>
          <cell r="GK1069">
            <v>0</v>
          </cell>
          <cell r="GL1069">
            <v>0</v>
          </cell>
          <cell r="GM1069">
            <v>0</v>
          </cell>
          <cell r="GN1069">
            <v>0</v>
          </cell>
          <cell r="GO1069">
            <v>0</v>
          </cell>
          <cell r="GP1069">
            <v>0</v>
          </cell>
          <cell r="GQ1069">
            <v>0</v>
          </cell>
          <cell r="GR1069">
            <v>0</v>
          </cell>
          <cell r="GS1069">
            <v>0</v>
          </cell>
          <cell r="GT1069">
            <v>0</v>
          </cell>
          <cell r="GU1069">
            <v>0</v>
          </cell>
          <cell r="GV1069">
            <v>0</v>
          </cell>
          <cell r="GW1069">
            <v>0</v>
          </cell>
          <cell r="GX1069">
            <v>0</v>
          </cell>
          <cell r="GY1069">
            <v>0</v>
          </cell>
          <cell r="GZ1069">
            <v>0</v>
          </cell>
          <cell r="HA1069">
            <v>0</v>
          </cell>
          <cell r="HB1069">
            <v>0</v>
          </cell>
          <cell r="HC1069">
            <v>0</v>
          </cell>
          <cell r="HD1069">
            <v>0</v>
          </cell>
          <cell r="HE1069">
            <v>0</v>
          </cell>
          <cell r="HF1069">
            <v>0</v>
          </cell>
          <cell r="HG1069">
            <v>0</v>
          </cell>
          <cell r="HH1069">
            <v>0</v>
          </cell>
          <cell r="HI1069">
            <v>0</v>
          </cell>
          <cell r="HJ1069">
            <v>0</v>
          </cell>
          <cell r="HK1069">
            <v>0</v>
          </cell>
          <cell r="HL1069">
            <v>0</v>
          </cell>
          <cell r="HM1069">
            <v>0</v>
          </cell>
          <cell r="HN1069">
            <v>0</v>
          </cell>
          <cell r="HO1069">
            <v>0</v>
          </cell>
          <cell r="HP1069">
            <v>0</v>
          </cell>
          <cell r="HQ1069">
            <v>0</v>
          </cell>
          <cell r="HR1069">
            <v>0</v>
          </cell>
          <cell r="HS1069">
            <v>0</v>
          </cell>
          <cell r="HT1069">
            <v>0</v>
          </cell>
          <cell r="HU1069">
            <v>0</v>
          </cell>
          <cell r="HV1069">
            <v>0</v>
          </cell>
          <cell r="HW1069">
            <v>0</v>
          </cell>
          <cell r="HX1069">
            <v>0</v>
          </cell>
          <cell r="HY1069">
            <v>0</v>
          </cell>
          <cell r="HZ1069">
            <v>0</v>
          </cell>
          <cell r="IA1069">
            <v>0</v>
          </cell>
          <cell r="IB1069">
            <v>0</v>
          </cell>
          <cell r="IC1069">
            <v>0</v>
          </cell>
          <cell r="ID1069">
            <v>0</v>
          </cell>
          <cell r="IE1069">
            <v>0</v>
          </cell>
          <cell r="IF1069">
            <v>0</v>
          </cell>
          <cell r="IG1069">
            <v>0</v>
          </cell>
          <cell r="IH1069">
            <v>0</v>
          </cell>
          <cell r="II1069">
            <v>0</v>
          </cell>
          <cell r="IJ1069">
            <v>0</v>
          </cell>
          <cell r="IK1069">
            <v>0</v>
          </cell>
          <cell r="IL1069">
            <v>0</v>
          </cell>
          <cell r="IM1069">
            <v>0</v>
          </cell>
          <cell r="IN1069">
            <v>0</v>
          </cell>
          <cell r="IO1069">
            <v>0</v>
          </cell>
          <cell r="IP1069">
            <v>0</v>
          </cell>
          <cell r="IQ1069">
            <v>0</v>
          </cell>
          <cell r="IR1069">
            <v>0</v>
          </cell>
          <cell r="IS1069">
            <v>0</v>
          </cell>
          <cell r="IT1069">
            <v>0</v>
          </cell>
          <cell r="IU1069">
            <v>0</v>
          </cell>
          <cell r="IV1069">
            <v>0</v>
          </cell>
          <cell r="IW1069">
            <v>0</v>
          </cell>
          <cell r="IX1069">
            <v>0</v>
          </cell>
          <cell r="IY1069">
            <v>0</v>
          </cell>
          <cell r="IZ1069">
            <v>0</v>
          </cell>
          <cell r="JA1069">
            <v>0</v>
          </cell>
          <cell r="JB1069">
            <v>0</v>
          </cell>
          <cell r="JC1069">
            <v>0</v>
          </cell>
          <cell r="JD1069">
            <v>0</v>
          </cell>
          <cell r="JE1069">
            <v>0</v>
          </cell>
          <cell r="JF1069">
            <v>0</v>
          </cell>
          <cell r="JG1069">
            <v>0</v>
          </cell>
          <cell r="JH1069">
            <v>0</v>
          </cell>
          <cell r="JI1069">
            <v>0</v>
          </cell>
          <cell r="JJ1069">
            <v>0</v>
          </cell>
          <cell r="JK1069">
            <v>0</v>
          </cell>
          <cell r="JL1069">
            <v>0</v>
          </cell>
          <cell r="JM1069">
            <v>0</v>
          </cell>
          <cell r="JN1069">
            <v>0</v>
          </cell>
          <cell r="JO1069">
            <v>0</v>
          </cell>
          <cell r="JP1069">
            <v>0</v>
          </cell>
          <cell r="JQ1069">
            <v>0</v>
          </cell>
        </row>
        <row r="1070">
          <cell r="D1070" t="str">
            <v>PV_.QF.UTS._.___.QuichapaIII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0</v>
          </cell>
          <cell r="DZ1070">
            <v>0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  <cell r="EE1070">
            <v>0</v>
          </cell>
          <cell r="EF1070">
            <v>0</v>
          </cell>
          <cell r="EG1070">
            <v>0</v>
          </cell>
          <cell r="EH1070">
            <v>0</v>
          </cell>
          <cell r="EI1070">
            <v>0</v>
          </cell>
          <cell r="EJ1070">
            <v>0</v>
          </cell>
          <cell r="EK1070">
            <v>0</v>
          </cell>
          <cell r="EL1070">
            <v>0</v>
          </cell>
          <cell r="EM1070">
            <v>0</v>
          </cell>
          <cell r="EN1070">
            <v>0</v>
          </cell>
          <cell r="EO1070">
            <v>0</v>
          </cell>
          <cell r="EP1070">
            <v>0</v>
          </cell>
          <cell r="EQ1070">
            <v>0</v>
          </cell>
          <cell r="ER1070">
            <v>0</v>
          </cell>
          <cell r="ES1070">
            <v>0</v>
          </cell>
          <cell r="ET1070">
            <v>0</v>
          </cell>
          <cell r="EU1070">
            <v>0</v>
          </cell>
          <cell r="EV1070">
            <v>0</v>
          </cell>
          <cell r="EW1070">
            <v>0</v>
          </cell>
          <cell r="EX1070">
            <v>0</v>
          </cell>
          <cell r="EY1070">
            <v>0</v>
          </cell>
          <cell r="EZ1070">
            <v>0</v>
          </cell>
          <cell r="FA1070">
            <v>0</v>
          </cell>
          <cell r="FB1070">
            <v>0</v>
          </cell>
          <cell r="FC1070">
            <v>0</v>
          </cell>
          <cell r="FD1070">
            <v>0</v>
          </cell>
          <cell r="FE1070">
            <v>0</v>
          </cell>
          <cell r="FF1070">
            <v>0</v>
          </cell>
          <cell r="FG1070">
            <v>0</v>
          </cell>
          <cell r="FH1070">
            <v>0</v>
          </cell>
          <cell r="FI1070">
            <v>0</v>
          </cell>
          <cell r="FJ1070">
            <v>0</v>
          </cell>
          <cell r="FK1070">
            <v>0</v>
          </cell>
          <cell r="FL1070">
            <v>0</v>
          </cell>
          <cell r="FM1070">
            <v>0</v>
          </cell>
          <cell r="FN1070">
            <v>0</v>
          </cell>
          <cell r="FO1070">
            <v>0</v>
          </cell>
          <cell r="FP1070">
            <v>0</v>
          </cell>
          <cell r="FQ1070">
            <v>0</v>
          </cell>
          <cell r="FR1070">
            <v>0</v>
          </cell>
          <cell r="FS1070">
            <v>0</v>
          </cell>
          <cell r="FT1070">
            <v>0</v>
          </cell>
          <cell r="FU1070">
            <v>0</v>
          </cell>
          <cell r="FV1070">
            <v>0</v>
          </cell>
          <cell r="FW1070">
            <v>0</v>
          </cell>
          <cell r="FX1070">
            <v>0</v>
          </cell>
          <cell r="FY1070">
            <v>0</v>
          </cell>
          <cell r="FZ1070">
            <v>0</v>
          </cell>
          <cell r="GA1070">
            <v>0</v>
          </cell>
          <cell r="GB1070">
            <v>0</v>
          </cell>
          <cell r="GC1070">
            <v>0</v>
          </cell>
          <cell r="GD1070">
            <v>0</v>
          </cell>
          <cell r="GE1070">
            <v>0</v>
          </cell>
          <cell r="GF1070">
            <v>0</v>
          </cell>
          <cell r="GG1070">
            <v>0</v>
          </cell>
          <cell r="GH1070">
            <v>0</v>
          </cell>
          <cell r="GI1070">
            <v>0</v>
          </cell>
          <cell r="GJ1070">
            <v>0</v>
          </cell>
          <cell r="GK1070">
            <v>0</v>
          </cell>
          <cell r="GL1070">
            <v>0</v>
          </cell>
          <cell r="GM1070">
            <v>0</v>
          </cell>
          <cell r="GN1070">
            <v>0</v>
          </cell>
          <cell r="GO1070">
            <v>0</v>
          </cell>
          <cell r="GP1070">
            <v>0</v>
          </cell>
          <cell r="GQ1070">
            <v>0</v>
          </cell>
          <cell r="GR1070">
            <v>0</v>
          </cell>
          <cell r="GS1070">
            <v>0</v>
          </cell>
          <cell r="GT1070">
            <v>0</v>
          </cell>
          <cell r="GU1070">
            <v>0</v>
          </cell>
          <cell r="GV1070">
            <v>0</v>
          </cell>
          <cell r="GW1070">
            <v>0</v>
          </cell>
          <cell r="GX1070">
            <v>0</v>
          </cell>
          <cell r="GY1070">
            <v>0</v>
          </cell>
          <cell r="GZ1070">
            <v>0</v>
          </cell>
          <cell r="HA1070">
            <v>0</v>
          </cell>
          <cell r="HB1070">
            <v>0</v>
          </cell>
          <cell r="HC1070">
            <v>0</v>
          </cell>
          <cell r="HD1070">
            <v>0</v>
          </cell>
          <cell r="HE1070">
            <v>0</v>
          </cell>
          <cell r="HF1070">
            <v>0</v>
          </cell>
          <cell r="HG1070">
            <v>0</v>
          </cell>
          <cell r="HH1070">
            <v>0</v>
          </cell>
          <cell r="HI1070">
            <v>0</v>
          </cell>
          <cell r="HJ1070">
            <v>0</v>
          </cell>
          <cell r="HK1070">
            <v>0</v>
          </cell>
          <cell r="HL1070">
            <v>0</v>
          </cell>
          <cell r="HM1070">
            <v>0</v>
          </cell>
          <cell r="HN1070">
            <v>0</v>
          </cell>
          <cell r="HO1070">
            <v>0</v>
          </cell>
          <cell r="HP1070">
            <v>0</v>
          </cell>
          <cell r="HQ1070">
            <v>0</v>
          </cell>
          <cell r="HR1070">
            <v>0</v>
          </cell>
          <cell r="HS1070">
            <v>0</v>
          </cell>
          <cell r="HT1070">
            <v>0</v>
          </cell>
          <cell r="HU1070">
            <v>0</v>
          </cell>
          <cell r="HV1070">
            <v>0</v>
          </cell>
          <cell r="HW1070">
            <v>0</v>
          </cell>
          <cell r="HX1070">
            <v>0</v>
          </cell>
          <cell r="HY1070">
            <v>0</v>
          </cell>
          <cell r="HZ1070">
            <v>0</v>
          </cell>
          <cell r="IA1070">
            <v>0</v>
          </cell>
          <cell r="IB1070">
            <v>0</v>
          </cell>
          <cell r="IC1070">
            <v>0</v>
          </cell>
          <cell r="ID1070">
            <v>0</v>
          </cell>
          <cell r="IE1070">
            <v>0</v>
          </cell>
          <cell r="IF1070">
            <v>0</v>
          </cell>
          <cell r="IG1070">
            <v>0</v>
          </cell>
          <cell r="IH1070">
            <v>0</v>
          </cell>
          <cell r="II1070">
            <v>0</v>
          </cell>
          <cell r="IJ1070">
            <v>0</v>
          </cell>
          <cell r="IK1070">
            <v>0</v>
          </cell>
          <cell r="IL1070">
            <v>0</v>
          </cell>
          <cell r="IM1070">
            <v>0</v>
          </cell>
          <cell r="IN1070">
            <v>0</v>
          </cell>
          <cell r="IO1070">
            <v>0</v>
          </cell>
          <cell r="IP1070">
            <v>0</v>
          </cell>
          <cell r="IQ1070">
            <v>0</v>
          </cell>
          <cell r="IR1070">
            <v>0</v>
          </cell>
          <cell r="IS1070">
            <v>0</v>
          </cell>
          <cell r="IT1070">
            <v>0</v>
          </cell>
          <cell r="IU1070">
            <v>0</v>
          </cell>
          <cell r="IV1070">
            <v>0</v>
          </cell>
          <cell r="IW1070">
            <v>0</v>
          </cell>
          <cell r="IX1070">
            <v>0</v>
          </cell>
          <cell r="IY1070">
            <v>0</v>
          </cell>
          <cell r="IZ1070">
            <v>0</v>
          </cell>
          <cell r="JA1070">
            <v>0</v>
          </cell>
          <cell r="JB1070">
            <v>0</v>
          </cell>
          <cell r="JC1070">
            <v>0</v>
          </cell>
          <cell r="JD1070">
            <v>0</v>
          </cell>
          <cell r="JE1070">
            <v>0</v>
          </cell>
          <cell r="JF1070">
            <v>0</v>
          </cell>
          <cell r="JG1070">
            <v>0</v>
          </cell>
          <cell r="JH1070">
            <v>0</v>
          </cell>
          <cell r="JI1070">
            <v>0</v>
          </cell>
          <cell r="JJ1070">
            <v>0</v>
          </cell>
          <cell r="JK1070">
            <v>0</v>
          </cell>
          <cell r="JL1070">
            <v>0</v>
          </cell>
          <cell r="JM1070">
            <v>0</v>
          </cell>
          <cell r="JN1070">
            <v>0</v>
          </cell>
          <cell r="JO1070">
            <v>0</v>
          </cell>
          <cell r="JP1070">
            <v>0</v>
          </cell>
          <cell r="JQ1070">
            <v>0</v>
          </cell>
        </row>
        <row r="1071">
          <cell r="D1071" t="str">
            <v>PV_.QF.UTS._.___.Red Hill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  <cell r="EE1071">
            <v>0</v>
          </cell>
          <cell r="EF1071">
            <v>0</v>
          </cell>
          <cell r="EG1071">
            <v>0</v>
          </cell>
          <cell r="EH1071">
            <v>0</v>
          </cell>
          <cell r="EI1071">
            <v>0</v>
          </cell>
          <cell r="EJ1071">
            <v>0</v>
          </cell>
          <cell r="EK1071">
            <v>0</v>
          </cell>
          <cell r="EL1071">
            <v>0</v>
          </cell>
          <cell r="EM1071">
            <v>0</v>
          </cell>
          <cell r="EN1071">
            <v>0</v>
          </cell>
          <cell r="EO1071">
            <v>0</v>
          </cell>
          <cell r="EP1071">
            <v>0</v>
          </cell>
          <cell r="EQ1071">
            <v>0</v>
          </cell>
          <cell r="ER1071">
            <v>0</v>
          </cell>
          <cell r="ES1071">
            <v>0</v>
          </cell>
          <cell r="ET1071">
            <v>0</v>
          </cell>
          <cell r="EU1071">
            <v>0</v>
          </cell>
          <cell r="EV1071">
            <v>0</v>
          </cell>
          <cell r="EW1071">
            <v>0</v>
          </cell>
          <cell r="EX1071">
            <v>0</v>
          </cell>
          <cell r="EY1071">
            <v>0</v>
          </cell>
          <cell r="EZ1071">
            <v>0</v>
          </cell>
          <cell r="FA1071">
            <v>0</v>
          </cell>
          <cell r="FB1071">
            <v>0</v>
          </cell>
          <cell r="FC1071">
            <v>0</v>
          </cell>
          <cell r="FD1071">
            <v>0</v>
          </cell>
          <cell r="FE1071">
            <v>0</v>
          </cell>
          <cell r="FF1071">
            <v>0</v>
          </cell>
          <cell r="FG1071">
            <v>0</v>
          </cell>
          <cell r="FH1071">
            <v>0</v>
          </cell>
          <cell r="FI1071">
            <v>0</v>
          </cell>
          <cell r="FJ1071">
            <v>0</v>
          </cell>
          <cell r="FK1071">
            <v>0</v>
          </cell>
          <cell r="FL1071">
            <v>0</v>
          </cell>
          <cell r="FM1071">
            <v>0</v>
          </cell>
          <cell r="FN1071">
            <v>0</v>
          </cell>
          <cell r="FO1071">
            <v>0</v>
          </cell>
          <cell r="FP1071">
            <v>0</v>
          </cell>
          <cell r="FQ1071">
            <v>0</v>
          </cell>
          <cell r="FR1071">
            <v>0</v>
          </cell>
          <cell r="FS1071">
            <v>0</v>
          </cell>
          <cell r="FT1071">
            <v>0</v>
          </cell>
          <cell r="FU1071">
            <v>0</v>
          </cell>
          <cell r="FV1071">
            <v>0</v>
          </cell>
          <cell r="FW1071">
            <v>0</v>
          </cell>
          <cell r="FX1071">
            <v>0</v>
          </cell>
          <cell r="FY1071">
            <v>0</v>
          </cell>
          <cell r="FZ1071">
            <v>0</v>
          </cell>
          <cell r="GA1071">
            <v>0</v>
          </cell>
          <cell r="GB1071">
            <v>0</v>
          </cell>
          <cell r="GC1071">
            <v>0</v>
          </cell>
          <cell r="GD1071">
            <v>0</v>
          </cell>
          <cell r="GE1071">
            <v>0</v>
          </cell>
          <cell r="GF1071">
            <v>0</v>
          </cell>
          <cell r="GG1071">
            <v>0</v>
          </cell>
          <cell r="GH1071">
            <v>0</v>
          </cell>
          <cell r="GI1071">
            <v>0</v>
          </cell>
          <cell r="GJ1071">
            <v>0</v>
          </cell>
          <cell r="GK1071">
            <v>0</v>
          </cell>
          <cell r="GL1071">
            <v>0</v>
          </cell>
          <cell r="GM1071">
            <v>0</v>
          </cell>
          <cell r="GN1071">
            <v>0</v>
          </cell>
          <cell r="GO1071">
            <v>0</v>
          </cell>
          <cell r="GP1071">
            <v>0</v>
          </cell>
          <cell r="GQ1071">
            <v>0</v>
          </cell>
          <cell r="GR1071">
            <v>0</v>
          </cell>
          <cell r="GS1071">
            <v>0</v>
          </cell>
          <cell r="GT1071">
            <v>0</v>
          </cell>
          <cell r="GU1071">
            <v>0</v>
          </cell>
          <cell r="GV1071">
            <v>0</v>
          </cell>
          <cell r="GW1071">
            <v>0</v>
          </cell>
          <cell r="GX1071">
            <v>0</v>
          </cell>
          <cell r="GY1071">
            <v>0</v>
          </cell>
          <cell r="GZ1071">
            <v>0</v>
          </cell>
          <cell r="HA1071">
            <v>0</v>
          </cell>
          <cell r="HB1071">
            <v>0</v>
          </cell>
          <cell r="HC1071">
            <v>0</v>
          </cell>
          <cell r="HD1071">
            <v>0</v>
          </cell>
          <cell r="HE1071">
            <v>0</v>
          </cell>
          <cell r="HF1071">
            <v>0</v>
          </cell>
          <cell r="HG1071">
            <v>0</v>
          </cell>
          <cell r="HH1071">
            <v>0</v>
          </cell>
          <cell r="HI1071">
            <v>0</v>
          </cell>
          <cell r="HJ1071">
            <v>0</v>
          </cell>
          <cell r="HK1071">
            <v>0</v>
          </cell>
          <cell r="HL1071">
            <v>0</v>
          </cell>
          <cell r="HM1071">
            <v>0</v>
          </cell>
          <cell r="HN1071">
            <v>0</v>
          </cell>
          <cell r="HO1071">
            <v>0</v>
          </cell>
          <cell r="HP1071">
            <v>0</v>
          </cell>
          <cell r="HQ1071">
            <v>0</v>
          </cell>
          <cell r="HR1071">
            <v>0</v>
          </cell>
          <cell r="HS1071">
            <v>0</v>
          </cell>
          <cell r="HT1071">
            <v>0</v>
          </cell>
          <cell r="HU1071">
            <v>0</v>
          </cell>
          <cell r="HV1071">
            <v>0</v>
          </cell>
          <cell r="HW1071">
            <v>0</v>
          </cell>
          <cell r="HX1071">
            <v>0</v>
          </cell>
          <cell r="HY1071">
            <v>0</v>
          </cell>
          <cell r="HZ1071">
            <v>0</v>
          </cell>
          <cell r="IA1071">
            <v>0</v>
          </cell>
          <cell r="IB1071">
            <v>0</v>
          </cell>
          <cell r="IC1071">
            <v>0</v>
          </cell>
          <cell r="ID1071">
            <v>0</v>
          </cell>
          <cell r="IE1071">
            <v>0</v>
          </cell>
          <cell r="IF1071">
            <v>0</v>
          </cell>
          <cell r="IG1071">
            <v>0</v>
          </cell>
          <cell r="IH1071">
            <v>0</v>
          </cell>
          <cell r="II1071">
            <v>0</v>
          </cell>
          <cell r="IJ1071">
            <v>0</v>
          </cell>
          <cell r="IK1071">
            <v>0</v>
          </cell>
          <cell r="IL1071">
            <v>0</v>
          </cell>
          <cell r="IM1071">
            <v>0</v>
          </cell>
          <cell r="IN1071">
            <v>0</v>
          </cell>
          <cell r="IO1071">
            <v>0</v>
          </cell>
          <cell r="IP1071">
            <v>0</v>
          </cell>
          <cell r="IQ1071">
            <v>0</v>
          </cell>
          <cell r="IR1071">
            <v>0</v>
          </cell>
          <cell r="IS1071">
            <v>0</v>
          </cell>
          <cell r="IT1071">
            <v>0</v>
          </cell>
          <cell r="IU1071">
            <v>0</v>
          </cell>
          <cell r="IV1071">
            <v>0</v>
          </cell>
          <cell r="IW1071">
            <v>0</v>
          </cell>
          <cell r="IX1071">
            <v>0</v>
          </cell>
          <cell r="IY1071">
            <v>0</v>
          </cell>
          <cell r="IZ1071">
            <v>0</v>
          </cell>
          <cell r="JA1071">
            <v>0</v>
          </cell>
          <cell r="JB1071">
            <v>0</v>
          </cell>
          <cell r="JC1071">
            <v>0</v>
          </cell>
          <cell r="JD1071">
            <v>0</v>
          </cell>
          <cell r="JE1071">
            <v>0</v>
          </cell>
          <cell r="JF1071">
            <v>0</v>
          </cell>
          <cell r="JG1071">
            <v>0</v>
          </cell>
          <cell r="JH1071">
            <v>0</v>
          </cell>
          <cell r="JI1071">
            <v>0</v>
          </cell>
          <cell r="JJ1071">
            <v>0</v>
          </cell>
          <cell r="JK1071">
            <v>0</v>
          </cell>
          <cell r="JL1071">
            <v>0</v>
          </cell>
          <cell r="JM1071">
            <v>0</v>
          </cell>
          <cell r="JN1071">
            <v>0</v>
          </cell>
          <cell r="JO1071">
            <v>0</v>
          </cell>
          <cell r="JP1071">
            <v>0</v>
          </cell>
          <cell r="JQ1071">
            <v>0</v>
          </cell>
        </row>
        <row r="1072">
          <cell r="D1072" t="str">
            <v>PV_.QF.UTS._.___.SouthMilford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  <cell r="DD1072">
            <v>0</v>
          </cell>
          <cell r="DE1072">
            <v>0</v>
          </cell>
          <cell r="DF1072">
            <v>0</v>
          </cell>
          <cell r="DG1072">
            <v>0</v>
          </cell>
          <cell r="DH1072">
            <v>0</v>
          </cell>
          <cell r="DI1072">
            <v>0</v>
          </cell>
          <cell r="DJ1072">
            <v>0</v>
          </cell>
          <cell r="DK1072">
            <v>0</v>
          </cell>
          <cell r="DL1072">
            <v>0</v>
          </cell>
          <cell r="DM1072">
            <v>0</v>
          </cell>
          <cell r="DN1072">
            <v>0</v>
          </cell>
          <cell r="DO1072">
            <v>0</v>
          </cell>
          <cell r="DP1072">
            <v>0</v>
          </cell>
          <cell r="DQ1072">
            <v>0</v>
          </cell>
          <cell r="DR1072">
            <v>0</v>
          </cell>
          <cell r="DS1072">
            <v>0</v>
          </cell>
          <cell r="DT1072">
            <v>0</v>
          </cell>
          <cell r="DU1072">
            <v>0</v>
          </cell>
          <cell r="DV1072">
            <v>0</v>
          </cell>
          <cell r="DW1072">
            <v>0</v>
          </cell>
          <cell r="DX1072">
            <v>0</v>
          </cell>
          <cell r="DY1072">
            <v>0</v>
          </cell>
          <cell r="DZ1072">
            <v>0</v>
          </cell>
          <cell r="EA1072">
            <v>0</v>
          </cell>
          <cell r="EB1072">
            <v>0</v>
          </cell>
          <cell r="EC1072">
            <v>0</v>
          </cell>
          <cell r="ED1072">
            <v>0</v>
          </cell>
          <cell r="EE1072">
            <v>0</v>
          </cell>
          <cell r="EF1072">
            <v>0</v>
          </cell>
          <cell r="EG1072">
            <v>0</v>
          </cell>
          <cell r="EH1072">
            <v>0</v>
          </cell>
          <cell r="EI1072">
            <v>0</v>
          </cell>
          <cell r="EJ1072">
            <v>0</v>
          </cell>
          <cell r="EK1072">
            <v>0</v>
          </cell>
          <cell r="EL1072">
            <v>0</v>
          </cell>
          <cell r="EM1072">
            <v>0</v>
          </cell>
          <cell r="EN1072">
            <v>0</v>
          </cell>
          <cell r="EO1072">
            <v>0</v>
          </cell>
          <cell r="EP1072">
            <v>0</v>
          </cell>
          <cell r="EQ1072">
            <v>0</v>
          </cell>
          <cell r="ER1072">
            <v>0</v>
          </cell>
          <cell r="ES1072">
            <v>0</v>
          </cell>
          <cell r="ET1072">
            <v>0</v>
          </cell>
          <cell r="EU1072">
            <v>0</v>
          </cell>
          <cell r="EV1072">
            <v>0</v>
          </cell>
          <cell r="EW1072">
            <v>0</v>
          </cell>
          <cell r="EX1072">
            <v>0</v>
          </cell>
          <cell r="EY1072">
            <v>0</v>
          </cell>
          <cell r="EZ1072">
            <v>0</v>
          </cell>
          <cell r="FA1072">
            <v>0</v>
          </cell>
          <cell r="FB1072">
            <v>0</v>
          </cell>
          <cell r="FC1072">
            <v>0</v>
          </cell>
          <cell r="FD1072">
            <v>0</v>
          </cell>
          <cell r="FE1072">
            <v>0</v>
          </cell>
          <cell r="FF1072">
            <v>0</v>
          </cell>
          <cell r="FG1072">
            <v>0</v>
          </cell>
          <cell r="FH1072">
            <v>0</v>
          </cell>
          <cell r="FI1072">
            <v>0</v>
          </cell>
          <cell r="FJ1072">
            <v>0</v>
          </cell>
          <cell r="FK1072">
            <v>0</v>
          </cell>
          <cell r="FL1072">
            <v>0</v>
          </cell>
          <cell r="FM1072">
            <v>0</v>
          </cell>
          <cell r="FN1072">
            <v>0</v>
          </cell>
          <cell r="FO1072">
            <v>0</v>
          </cell>
          <cell r="FP1072">
            <v>0</v>
          </cell>
          <cell r="FQ1072">
            <v>0</v>
          </cell>
          <cell r="FR1072">
            <v>0</v>
          </cell>
          <cell r="FS1072">
            <v>0</v>
          </cell>
          <cell r="FT1072">
            <v>0</v>
          </cell>
          <cell r="FU1072">
            <v>0</v>
          </cell>
          <cell r="FV1072">
            <v>0</v>
          </cell>
          <cell r="FW1072">
            <v>0</v>
          </cell>
          <cell r="FX1072">
            <v>0</v>
          </cell>
          <cell r="FY1072">
            <v>0</v>
          </cell>
          <cell r="FZ1072">
            <v>0</v>
          </cell>
          <cell r="GA1072">
            <v>0</v>
          </cell>
          <cell r="GB1072">
            <v>0</v>
          </cell>
          <cell r="GC1072">
            <v>0</v>
          </cell>
          <cell r="GD1072">
            <v>0</v>
          </cell>
          <cell r="GE1072">
            <v>0</v>
          </cell>
          <cell r="GF1072">
            <v>0</v>
          </cell>
          <cell r="GG1072">
            <v>0</v>
          </cell>
          <cell r="GH1072">
            <v>0</v>
          </cell>
          <cell r="GI1072">
            <v>0</v>
          </cell>
          <cell r="GJ1072">
            <v>0</v>
          </cell>
          <cell r="GK1072">
            <v>0</v>
          </cell>
          <cell r="GL1072">
            <v>0</v>
          </cell>
          <cell r="GM1072">
            <v>0</v>
          </cell>
          <cell r="GN1072">
            <v>0</v>
          </cell>
          <cell r="GO1072">
            <v>0</v>
          </cell>
          <cell r="GP1072">
            <v>0</v>
          </cell>
          <cell r="GQ1072">
            <v>0</v>
          </cell>
          <cell r="GR1072">
            <v>0</v>
          </cell>
          <cell r="GS1072">
            <v>0</v>
          </cell>
          <cell r="GT1072">
            <v>0</v>
          </cell>
          <cell r="GU1072">
            <v>0</v>
          </cell>
          <cell r="GV1072">
            <v>0</v>
          </cell>
          <cell r="GW1072">
            <v>0</v>
          </cell>
          <cell r="GX1072">
            <v>0</v>
          </cell>
          <cell r="GY1072">
            <v>0</v>
          </cell>
          <cell r="GZ1072">
            <v>0</v>
          </cell>
          <cell r="HA1072">
            <v>0</v>
          </cell>
          <cell r="HB1072">
            <v>0</v>
          </cell>
          <cell r="HC1072">
            <v>0</v>
          </cell>
          <cell r="HD1072">
            <v>0</v>
          </cell>
          <cell r="HE1072">
            <v>0</v>
          </cell>
          <cell r="HF1072">
            <v>0</v>
          </cell>
          <cell r="HG1072">
            <v>0</v>
          </cell>
          <cell r="HH1072">
            <v>0</v>
          </cell>
          <cell r="HI1072">
            <v>0</v>
          </cell>
          <cell r="HJ1072">
            <v>0</v>
          </cell>
          <cell r="HK1072">
            <v>0</v>
          </cell>
          <cell r="HL1072">
            <v>0</v>
          </cell>
          <cell r="HM1072">
            <v>0</v>
          </cell>
          <cell r="HN1072">
            <v>0</v>
          </cell>
          <cell r="HO1072">
            <v>0</v>
          </cell>
          <cell r="HP1072">
            <v>0</v>
          </cell>
          <cell r="HQ1072">
            <v>0</v>
          </cell>
          <cell r="HR1072">
            <v>0</v>
          </cell>
          <cell r="HS1072">
            <v>0</v>
          </cell>
          <cell r="HT1072">
            <v>0</v>
          </cell>
          <cell r="HU1072">
            <v>0</v>
          </cell>
          <cell r="HV1072">
            <v>0</v>
          </cell>
          <cell r="HW1072">
            <v>0</v>
          </cell>
          <cell r="HX1072">
            <v>0</v>
          </cell>
          <cell r="HY1072">
            <v>0</v>
          </cell>
          <cell r="HZ1072">
            <v>0</v>
          </cell>
          <cell r="IA1072">
            <v>0</v>
          </cell>
          <cell r="IB1072">
            <v>0</v>
          </cell>
          <cell r="IC1072">
            <v>0</v>
          </cell>
          <cell r="ID1072">
            <v>0</v>
          </cell>
          <cell r="IE1072">
            <v>0</v>
          </cell>
          <cell r="IF1072">
            <v>0</v>
          </cell>
          <cell r="IG1072">
            <v>0</v>
          </cell>
          <cell r="IH1072">
            <v>0</v>
          </cell>
          <cell r="II1072">
            <v>0</v>
          </cell>
          <cell r="IJ1072">
            <v>0</v>
          </cell>
          <cell r="IK1072">
            <v>0</v>
          </cell>
          <cell r="IL1072">
            <v>0</v>
          </cell>
          <cell r="IM1072">
            <v>0</v>
          </cell>
          <cell r="IN1072">
            <v>0</v>
          </cell>
          <cell r="IO1072">
            <v>0</v>
          </cell>
          <cell r="IP1072">
            <v>0</v>
          </cell>
          <cell r="IQ1072">
            <v>0</v>
          </cell>
          <cell r="IR1072">
            <v>0</v>
          </cell>
          <cell r="IS1072">
            <v>0</v>
          </cell>
          <cell r="IT1072">
            <v>0</v>
          </cell>
          <cell r="IU1072">
            <v>0</v>
          </cell>
          <cell r="IV1072">
            <v>0</v>
          </cell>
          <cell r="IW1072">
            <v>0</v>
          </cell>
          <cell r="IX1072">
            <v>0</v>
          </cell>
          <cell r="IY1072">
            <v>0</v>
          </cell>
          <cell r="IZ1072">
            <v>0</v>
          </cell>
          <cell r="JA1072">
            <v>0</v>
          </cell>
          <cell r="JB1072">
            <v>0</v>
          </cell>
          <cell r="JC1072">
            <v>0</v>
          </cell>
          <cell r="JD1072">
            <v>0</v>
          </cell>
          <cell r="JE1072">
            <v>0</v>
          </cell>
          <cell r="JF1072">
            <v>0</v>
          </cell>
          <cell r="JG1072">
            <v>0</v>
          </cell>
          <cell r="JH1072">
            <v>0</v>
          </cell>
          <cell r="JI1072">
            <v>0</v>
          </cell>
          <cell r="JJ1072">
            <v>0</v>
          </cell>
          <cell r="JK1072">
            <v>0</v>
          </cell>
          <cell r="JL1072">
            <v>0</v>
          </cell>
          <cell r="JM1072">
            <v>0</v>
          </cell>
          <cell r="JN1072">
            <v>0</v>
          </cell>
          <cell r="JO1072">
            <v>0</v>
          </cell>
          <cell r="JP1072">
            <v>0</v>
          </cell>
          <cell r="JQ1072">
            <v>0</v>
          </cell>
        </row>
        <row r="1073">
          <cell r="D1073" t="str">
            <v>PV_.QF.UTS._.___.SunE1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0</v>
          </cell>
          <cell r="CE1073">
            <v>0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</v>
          </cell>
          <cell r="DF1073">
            <v>0</v>
          </cell>
          <cell r="DG1073">
            <v>0</v>
          </cell>
          <cell r="DH1073">
            <v>0</v>
          </cell>
          <cell r="DI1073">
            <v>0</v>
          </cell>
          <cell r="DJ1073">
            <v>0</v>
          </cell>
          <cell r="DK1073">
            <v>0</v>
          </cell>
          <cell r="DL1073">
            <v>0</v>
          </cell>
          <cell r="DM1073">
            <v>0</v>
          </cell>
          <cell r="DN1073">
            <v>0</v>
          </cell>
          <cell r="DO1073">
            <v>0</v>
          </cell>
          <cell r="DP1073">
            <v>0</v>
          </cell>
          <cell r="DQ1073">
            <v>0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0</v>
          </cell>
          <cell r="EE1073">
            <v>0</v>
          </cell>
          <cell r="EF1073">
            <v>0</v>
          </cell>
          <cell r="EG1073">
            <v>0</v>
          </cell>
          <cell r="EH1073">
            <v>0</v>
          </cell>
          <cell r="EI1073">
            <v>0</v>
          </cell>
          <cell r="EJ1073">
            <v>0</v>
          </cell>
          <cell r="EK1073">
            <v>0</v>
          </cell>
          <cell r="EL1073">
            <v>0</v>
          </cell>
          <cell r="EM1073">
            <v>0</v>
          </cell>
          <cell r="EN1073">
            <v>0</v>
          </cell>
          <cell r="EO1073">
            <v>0</v>
          </cell>
          <cell r="EP1073">
            <v>0</v>
          </cell>
          <cell r="EQ1073">
            <v>0</v>
          </cell>
          <cell r="ER1073">
            <v>0</v>
          </cell>
          <cell r="ES1073">
            <v>0</v>
          </cell>
          <cell r="ET1073">
            <v>0</v>
          </cell>
          <cell r="EU1073">
            <v>0</v>
          </cell>
          <cell r="EV1073">
            <v>0</v>
          </cell>
          <cell r="EW1073">
            <v>0</v>
          </cell>
          <cell r="EX1073">
            <v>0</v>
          </cell>
          <cell r="EY1073">
            <v>0</v>
          </cell>
          <cell r="EZ1073">
            <v>0</v>
          </cell>
          <cell r="FA1073">
            <v>0</v>
          </cell>
          <cell r="FB1073">
            <v>0</v>
          </cell>
          <cell r="FC1073">
            <v>0</v>
          </cell>
          <cell r="FD1073">
            <v>0</v>
          </cell>
          <cell r="FE1073">
            <v>0</v>
          </cell>
          <cell r="FF1073">
            <v>0</v>
          </cell>
          <cell r="FG1073">
            <v>0</v>
          </cell>
          <cell r="FH1073">
            <v>0</v>
          </cell>
          <cell r="FI1073">
            <v>0</v>
          </cell>
          <cell r="FJ1073">
            <v>0</v>
          </cell>
          <cell r="FK1073">
            <v>0</v>
          </cell>
          <cell r="FL1073">
            <v>0</v>
          </cell>
          <cell r="FM1073">
            <v>0</v>
          </cell>
          <cell r="FN1073">
            <v>0</v>
          </cell>
          <cell r="FO1073">
            <v>0</v>
          </cell>
          <cell r="FP1073">
            <v>0</v>
          </cell>
          <cell r="FQ1073">
            <v>0</v>
          </cell>
          <cell r="FR1073">
            <v>0</v>
          </cell>
          <cell r="FS1073">
            <v>0</v>
          </cell>
          <cell r="FT1073">
            <v>0</v>
          </cell>
          <cell r="FU1073">
            <v>0</v>
          </cell>
          <cell r="FV1073">
            <v>0</v>
          </cell>
          <cell r="FW1073">
            <v>0</v>
          </cell>
          <cell r="FX1073">
            <v>0</v>
          </cell>
          <cell r="FY1073">
            <v>0</v>
          </cell>
          <cell r="FZ1073">
            <v>0</v>
          </cell>
          <cell r="GA1073">
            <v>0</v>
          </cell>
          <cell r="GB1073">
            <v>0</v>
          </cell>
          <cell r="GC1073">
            <v>0</v>
          </cell>
          <cell r="GD1073">
            <v>0</v>
          </cell>
          <cell r="GE1073">
            <v>0</v>
          </cell>
          <cell r="GF1073">
            <v>0</v>
          </cell>
          <cell r="GG1073">
            <v>0</v>
          </cell>
          <cell r="GH1073">
            <v>0</v>
          </cell>
          <cell r="GI1073">
            <v>0</v>
          </cell>
          <cell r="GJ1073">
            <v>0</v>
          </cell>
          <cell r="GK1073">
            <v>0</v>
          </cell>
          <cell r="GL1073">
            <v>0</v>
          </cell>
          <cell r="GM1073">
            <v>0</v>
          </cell>
          <cell r="GN1073">
            <v>0</v>
          </cell>
          <cell r="GO1073">
            <v>0</v>
          </cell>
          <cell r="GP1073">
            <v>0</v>
          </cell>
          <cell r="GQ1073">
            <v>0</v>
          </cell>
          <cell r="GR1073">
            <v>0</v>
          </cell>
          <cell r="GS1073">
            <v>0</v>
          </cell>
          <cell r="GT1073">
            <v>0</v>
          </cell>
          <cell r="GU1073">
            <v>0</v>
          </cell>
          <cell r="GV1073">
            <v>0</v>
          </cell>
          <cell r="GW1073">
            <v>0</v>
          </cell>
          <cell r="GX1073">
            <v>0</v>
          </cell>
          <cell r="GY1073">
            <v>0</v>
          </cell>
          <cell r="GZ1073">
            <v>0</v>
          </cell>
          <cell r="HA1073">
            <v>0</v>
          </cell>
          <cell r="HB1073">
            <v>0</v>
          </cell>
          <cell r="HC1073">
            <v>0</v>
          </cell>
          <cell r="HD1073">
            <v>0</v>
          </cell>
          <cell r="HE1073">
            <v>0</v>
          </cell>
          <cell r="HF1073">
            <v>0</v>
          </cell>
          <cell r="HG1073">
            <v>0</v>
          </cell>
          <cell r="HH1073">
            <v>0</v>
          </cell>
          <cell r="HI1073">
            <v>0</v>
          </cell>
          <cell r="HJ1073">
            <v>0</v>
          </cell>
          <cell r="HK1073">
            <v>0</v>
          </cell>
          <cell r="HL1073">
            <v>0</v>
          </cell>
          <cell r="HM1073">
            <v>0</v>
          </cell>
          <cell r="HN1073">
            <v>0</v>
          </cell>
          <cell r="HO1073">
            <v>0</v>
          </cell>
          <cell r="HP1073">
            <v>0</v>
          </cell>
          <cell r="HQ1073">
            <v>0</v>
          </cell>
          <cell r="HR1073">
            <v>0</v>
          </cell>
          <cell r="HS1073">
            <v>0</v>
          </cell>
          <cell r="HT1073">
            <v>0</v>
          </cell>
          <cell r="HU1073">
            <v>0</v>
          </cell>
          <cell r="HV1073">
            <v>0</v>
          </cell>
          <cell r="HW1073">
            <v>0</v>
          </cell>
          <cell r="HX1073">
            <v>0</v>
          </cell>
          <cell r="HY1073">
            <v>0</v>
          </cell>
          <cell r="HZ1073">
            <v>0</v>
          </cell>
          <cell r="IA1073">
            <v>0</v>
          </cell>
          <cell r="IB1073">
            <v>0</v>
          </cell>
          <cell r="IC1073">
            <v>0</v>
          </cell>
          <cell r="ID1073">
            <v>0</v>
          </cell>
          <cell r="IE1073">
            <v>0</v>
          </cell>
          <cell r="IF1073">
            <v>0</v>
          </cell>
          <cell r="IG1073">
            <v>0</v>
          </cell>
          <cell r="IH1073">
            <v>0</v>
          </cell>
          <cell r="II1073">
            <v>0</v>
          </cell>
          <cell r="IJ1073">
            <v>0</v>
          </cell>
          <cell r="IK1073">
            <v>0</v>
          </cell>
          <cell r="IL1073">
            <v>0</v>
          </cell>
          <cell r="IM1073">
            <v>0</v>
          </cell>
          <cell r="IN1073">
            <v>0</v>
          </cell>
          <cell r="IO1073">
            <v>0</v>
          </cell>
          <cell r="IP1073">
            <v>0</v>
          </cell>
          <cell r="IQ1073">
            <v>0</v>
          </cell>
          <cell r="IR1073">
            <v>0</v>
          </cell>
          <cell r="IS1073">
            <v>0</v>
          </cell>
          <cell r="IT1073">
            <v>0</v>
          </cell>
          <cell r="IU1073">
            <v>0</v>
          </cell>
          <cell r="IV1073">
            <v>0</v>
          </cell>
          <cell r="IW1073">
            <v>0</v>
          </cell>
          <cell r="IX1073">
            <v>0</v>
          </cell>
          <cell r="IY1073">
            <v>0</v>
          </cell>
          <cell r="IZ1073">
            <v>0</v>
          </cell>
          <cell r="JA1073">
            <v>0</v>
          </cell>
          <cell r="JB1073">
            <v>0</v>
          </cell>
          <cell r="JC1073">
            <v>0</v>
          </cell>
          <cell r="JD1073">
            <v>0</v>
          </cell>
          <cell r="JE1073">
            <v>0</v>
          </cell>
          <cell r="JF1073">
            <v>0</v>
          </cell>
          <cell r="JG1073">
            <v>0</v>
          </cell>
          <cell r="JH1073">
            <v>0</v>
          </cell>
          <cell r="JI1073">
            <v>0</v>
          </cell>
          <cell r="JJ1073">
            <v>0</v>
          </cell>
          <cell r="JK1073">
            <v>0</v>
          </cell>
          <cell r="JL1073">
            <v>0</v>
          </cell>
          <cell r="JM1073">
            <v>0</v>
          </cell>
          <cell r="JN1073">
            <v>0</v>
          </cell>
          <cell r="JO1073">
            <v>0</v>
          </cell>
          <cell r="JP1073">
            <v>0</v>
          </cell>
          <cell r="JQ1073">
            <v>0</v>
          </cell>
        </row>
        <row r="1074">
          <cell r="D1074" t="str">
            <v>PV_.QF.UTS._.___.SunE2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  <cell r="EE1074">
            <v>0</v>
          </cell>
          <cell r="EF1074">
            <v>0</v>
          </cell>
          <cell r="EG1074">
            <v>0</v>
          </cell>
          <cell r="EH1074">
            <v>0</v>
          </cell>
          <cell r="EI1074">
            <v>0</v>
          </cell>
          <cell r="EJ1074">
            <v>0</v>
          </cell>
          <cell r="EK1074">
            <v>0</v>
          </cell>
          <cell r="EL1074">
            <v>0</v>
          </cell>
          <cell r="EM1074">
            <v>0</v>
          </cell>
          <cell r="EN1074">
            <v>0</v>
          </cell>
          <cell r="EO1074">
            <v>0</v>
          </cell>
          <cell r="EP1074">
            <v>0</v>
          </cell>
          <cell r="EQ1074">
            <v>0</v>
          </cell>
          <cell r="ER1074">
            <v>0</v>
          </cell>
          <cell r="ES1074">
            <v>0</v>
          </cell>
          <cell r="ET1074">
            <v>0</v>
          </cell>
          <cell r="EU1074">
            <v>0</v>
          </cell>
          <cell r="EV1074">
            <v>0</v>
          </cell>
          <cell r="EW1074">
            <v>0</v>
          </cell>
          <cell r="EX1074">
            <v>0</v>
          </cell>
          <cell r="EY1074">
            <v>0</v>
          </cell>
          <cell r="EZ1074">
            <v>0</v>
          </cell>
          <cell r="FA1074">
            <v>0</v>
          </cell>
          <cell r="FB1074">
            <v>0</v>
          </cell>
          <cell r="FC1074">
            <v>0</v>
          </cell>
          <cell r="FD1074">
            <v>0</v>
          </cell>
          <cell r="FE1074">
            <v>0</v>
          </cell>
          <cell r="FF1074">
            <v>0</v>
          </cell>
          <cell r="FG1074">
            <v>0</v>
          </cell>
          <cell r="FH1074">
            <v>0</v>
          </cell>
          <cell r="FI1074">
            <v>0</v>
          </cell>
          <cell r="FJ1074">
            <v>0</v>
          </cell>
          <cell r="FK1074">
            <v>0</v>
          </cell>
          <cell r="FL1074">
            <v>0</v>
          </cell>
          <cell r="FM1074">
            <v>0</v>
          </cell>
          <cell r="FN1074">
            <v>0</v>
          </cell>
          <cell r="FO1074">
            <v>0</v>
          </cell>
          <cell r="FP1074">
            <v>0</v>
          </cell>
          <cell r="FQ1074">
            <v>0</v>
          </cell>
          <cell r="FR1074">
            <v>0</v>
          </cell>
          <cell r="FS1074">
            <v>0</v>
          </cell>
          <cell r="FT1074">
            <v>0</v>
          </cell>
          <cell r="FU1074">
            <v>0</v>
          </cell>
          <cell r="FV1074">
            <v>0</v>
          </cell>
          <cell r="FW1074">
            <v>0</v>
          </cell>
          <cell r="FX1074">
            <v>0</v>
          </cell>
          <cell r="FY1074">
            <v>0</v>
          </cell>
          <cell r="FZ1074">
            <v>0</v>
          </cell>
          <cell r="GA1074">
            <v>0</v>
          </cell>
          <cell r="GB1074">
            <v>0</v>
          </cell>
          <cell r="GC1074">
            <v>0</v>
          </cell>
          <cell r="GD1074">
            <v>0</v>
          </cell>
          <cell r="GE1074">
            <v>0</v>
          </cell>
          <cell r="GF1074">
            <v>0</v>
          </cell>
          <cell r="GG1074">
            <v>0</v>
          </cell>
          <cell r="GH1074">
            <v>0</v>
          </cell>
          <cell r="GI1074">
            <v>0</v>
          </cell>
          <cell r="GJ1074">
            <v>0</v>
          </cell>
          <cell r="GK1074">
            <v>0</v>
          </cell>
          <cell r="GL1074">
            <v>0</v>
          </cell>
          <cell r="GM1074">
            <v>0</v>
          </cell>
          <cell r="GN1074">
            <v>0</v>
          </cell>
          <cell r="GO1074">
            <v>0</v>
          </cell>
          <cell r="GP1074">
            <v>0</v>
          </cell>
          <cell r="GQ1074">
            <v>0</v>
          </cell>
          <cell r="GR1074">
            <v>0</v>
          </cell>
          <cell r="GS1074">
            <v>0</v>
          </cell>
          <cell r="GT1074">
            <v>0</v>
          </cell>
          <cell r="GU1074">
            <v>0</v>
          </cell>
          <cell r="GV1074">
            <v>0</v>
          </cell>
          <cell r="GW1074">
            <v>0</v>
          </cell>
          <cell r="GX1074">
            <v>0</v>
          </cell>
          <cell r="GY1074">
            <v>0</v>
          </cell>
          <cell r="GZ1074">
            <v>0</v>
          </cell>
          <cell r="HA1074">
            <v>0</v>
          </cell>
          <cell r="HB1074">
            <v>0</v>
          </cell>
          <cell r="HC1074">
            <v>0</v>
          </cell>
          <cell r="HD1074">
            <v>0</v>
          </cell>
          <cell r="HE1074">
            <v>0</v>
          </cell>
          <cell r="HF1074">
            <v>0</v>
          </cell>
          <cell r="HG1074">
            <v>0</v>
          </cell>
          <cell r="HH1074">
            <v>0</v>
          </cell>
          <cell r="HI1074">
            <v>0</v>
          </cell>
          <cell r="HJ1074">
            <v>0</v>
          </cell>
          <cell r="HK1074">
            <v>0</v>
          </cell>
          <cell r="HL1074">
            <v>0</v>
          </cell>
          <cell r="HM1074">
            <v>0</v>
          </cell>
          <cell r="HN1074">
            <v>0</v>
          </cell>
          <cell r="HO1074">
            <v>0</v>
          </cell>
          <cell r="HP1074">
            <v>0</v>
          </cell>
          <cell r="HQ1074">
            <v>0</v>
          </cell>
          <cell r="HR1074">
            <v>0</v>
          </cell>
          <cell r="HS1074">
            <v>0</v>
          </cell>
          <cell r="HT1074">
            <v>0</v>
          </cell>
          <cell r="HU1074">
            <v>0</v>
          </cell>
          <cell r="HV1074">
            <v>0</v>
          </cell>
          <cell r="HW1074">
            <v>0</v>
          </cell>
          <cell r="HX1074">
            <v>0</v>
          </cell>
          <cell r="HY1074">
            <v>0</v>
          </cell>
          <cell r="HZ1074">
            <v>0</v>
          </cell>
          <cell r="IA1074">
            <v>0</v>
          </cell>
          <cell r="IB1074">
            <v>0</v>
          </cell>
          <cell r="IC1074">
            <v>0</v>
          </cell>
          <cell r="ID1074">
            <v>0</v>
          </cell>
          <cell r="IE1074">
            <v>0</v>
          </cell>
          <cell r="IF1074">
            <v>0</v>
          </cell>
          <cell r="IG1074">
            <v>0</v>
          </cell>
          <cell r="IH1074">
            <v>0</v>
          </cell>
          <cell r="II1074">
            <v>0</v>
          </cell>
          <cell r="IJ1074">
            <v>0</v>
          </cell>
          <cell r="IK1074">
            <v>0</v>
          </cell>
          <cell r="IL1074">
            <v>0</v>
          </cell>
          <cell r="IM1074">
            <v>0</v>
          </cell>
          <cell r="IN1074">
            <v>0</v>
          </cell>
          <cell r="IO1074">
            <v>0</v>
          </cell>
          <cell r="IP1074">
            <v>0</v>
          </cell>
          <cell r="IQ1074">
            <v>0</v>
          </cell>
          <cell r="IR1074">
            <v>0</v>
          </cell>
          <cell r="IS1074">
            <v>0</v>
          </cell>
          <cell r="IT1074">
            <v>0</v>
          </cell>
          <cell r="IU1074">
            <v>0</v>
          </cell>
          <cell r="IV1074">
            <v>0</v>
          </cell>
          <cell r="IW1074">
            <v>0</v>
          </cell>
          <cell r="IX1074">
            <v>0</v>
          </cell>
          <cell r="IY1074">
            <v>0</v>
          </cell>
          <cell r="IZ1074">
            <v>0</v>
          </cell>
          <cell r="JA1074">
            <v>0</v>
          </cell>
          <cell r="JB1074">
            <v>0</v>
          </cell>
          <cell r="JC1074">
            <v>0</v>
          </cell>
          <cell r="JD1074">
            <v>0</v>
          </cell>
          <cell r="JE1074">
            <v>0</v>
          </cell>
          <cell r="JF1074">
            <v>0</v>
          </cell>
          <cell r="JG1074">
            <v>0</v>
          </cell>
          <cell r="JH1074">
            <v>0</v>
          </cell>
          <cell r="JI1074">
            <v>0</v>
          </cell>
          <cell r="JJ1074">
            <v>0</v>
          </cell>
          <cell r="JK1074">
            <v>0</v>
          </cell>
          <cell r="JL1074">
            <v>0</v>
          </cell>
          <cell r="JM1074">
            <v>0</v>
          </cell>
          <cell r="JN1074">
            <v>0</v>
          </cell>
          <cell r="JO1074">
            <v>0</v>
          </cell>
          <cell r="JP1074">
            <v>0</v>
          </cell>
          <cell r="JQ1074">
            <v>0</v>
          </cell>
        </row>
        <row r="1075">
          <cell r="D1075" t="str">
            <v>PV_.QF.UTS._.___.SunE3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DI1075">
            <v>0</v>
          </cell>
          <cell r="DJ1075">
            <v>0</v>
          </cell>
          <cell r="DK1075">
            <v>0</v>
          </cell>
          <cell r="DL1075">
            <v>0</v>
          </cell>
          <cell r="DM1075">
            <v>0</v>
          </cell>
          <cell r="DN1075">
            <v>0</v>
          </cell>
          <cell r="DO1075">
            <v>0</v>
          </cell>
          <cell r="DP1075">
            <v>0</v>
          </cell>
          <cell r="DQ1075">
            <v>0</v>
          </cell>
          <cell r="DR1075">
            <v>0</v>
          </cell>
          <cell r="DS1075">
            <v>0</v>
          </cell>
          <cell r="DT1075">
            <v>0</v>
          </cell>
          <cell r="DU1075">
            <v>0</v>
          </cell>
          <cell r="DV1075">
            <v>0</v>
          </cell>
          <cell r="DW1075">
            <v>0</v>
          </cell>
          <cell r="DX1075">
            <v>0</v>
          </cell>
          <cell r="DY1075">
            <v>0</v>
          </cell>
          <cell r="DZ1075">
            <v>0</v>
          </cell>
          <cell r="EA1075">
            <v>0</v>
          </cell>
          <cell r="EB1075">
            <v>0</v>
          </cell>
          <cell r="EC1075">
            <v>0</v>
          </cell>
          <cell r="ED1075">
            <v>0</v>
          </cell>
          <cell r="EE1075">
            <v>0</v>
          </cell>
          <cell r="EF1075">
            <v>0</v>
          </cell>
          <cell r="EG1075">
            <v>0</v>
          </cell>
          <cell r="EH1075">
            <v>0</v>
          </cell>
          <cell r="EI1075">
            <v>0</v>
          </cell>
          <cell r="EJ1075">
            <v>0</v>
          </cell>
          <cell r="EK1075">
            <v>0</v>
          </cell>
          <cell r="EL1075">
            <v>0</v>
          </cell>
          <cell r="EM1075">
            <v>0</v>
          </cell>
          <cell r="EN1075">
            <v>0</v>
          </cell>
          <cell r="EO1075">
            <v>0</v>
          </cell>
          <cell r="EP1075">
            <v>0</v>
          </cell>
          <cell r="EQ1075">
            <v>0</v>
          </cell>
          <cell r="ER1075">
            <v>0</v>
          </cell>
          <cell r="ES1075">
            <v>0</v>
          </cell>
          <cell r="ET1075">
            <v>0</v>
          </cell>
          <cell r="EU1075">
            <v>0</v>
          </cell>
          <cell r="EV1075">
            <v>0</v>
          </cell>
          <cell r="EW1075">
            <v>0</v>
          </cell>
          <cell r="EX1075">
            <v>0</v>
          </cell>
          <cell r="EY1075">
            <v>0</v>
          </cell>
          <cell r="EZ1075">
            <v>0</v>
          </cell>
          <cell r="FA1075">
            <v>0</v>
          </cell>
          <cell r="FB1075">
            <v>0</v>
          </cell>
          <cell r="FC1075">
            <v>0</v>
          </cell>
          <cell r="FD1075">
            <v>0</v>
          </cell>
          <cell r="FE1075">
            <v>0</v>
          </cell>
          <cell r="FF1075">
            <v>0</v>
          </cell>
          <cell r="FG1075">
            <v>0</v>
          </cell>
          <cell r="FH1075">
            <v>0</v>
          </cell>
          <cell r="FI1075">
            <v>0</v>
          </cell>
          <cell r="FJ1075">
            <v>0</v>
          </cell>
          <cell r="FK1075">
            <v>0</v>
          </cell>
          <cell r="FL1075">
            <v>0</v>
          </cell>
          <cell r="FM1075">
            <v>0</v>
          </cell>
          <cell r="FN1075">
            <v>0</v>
          </cell>
          <cell r="FO1075">
            <v>0</v>
          </cell>
          <cell r="FP1075">
            <v>0</v>
          </cell>
          <cell r="FQ1075">
            <v>0</v>
          </cell>
          <cell r="FR1075">
            <v>0</v>
          </cell>
          <cell r="FS1075">
            <v>0</v>
          </cell>
          <cell r="FT1075">
            <v>0</v>
          </cell>
          <cell r="FU1075">
            <v>0</v>
          </cell>
          <cell r="FV1075">
            <v>0</v>
          </cell>
          <cell r="FW1075">
            <v>0</v>
          </cell>
          <cell r="FX1075">
            <v>0</v>
          </cell>
          <cell r="FY1075">
            <v>0</v>
          </cell>
          <cell r="FZ1075">
            <v>0</v>
          </cell>
          <cell r="GA1075">
            <v>0</v>
          </cell>
          <cell r="GB1075">
            <v>0</v>
          </cell>
          <cell r="GC1075">
            <v>0</v>
          </cell>
          <cell r="GD1075">
            <v>0</v>
          </cell>
          <cell r="GE1075">
            <v>0</v>
          </cell>
          <cell r="GF1075">
            <v>0</v>
          </cell>
          <cell r="GG1075">
            <v>0</v>
          </cell>
          <cell r="GH1075">
            <v>0</v>
          </cell>
          <cell r="GI1075">
            <v>0</v>
          </cell>
          <cell r="GJ1075">
            <v>0</v>
          </cell>
          <cell r="GK1075">
            <v>0</v>
          </cell>
          <cell r="GL1075">
            <v>0</v>
          </cell>
          <cell r="GM1075">
            <v>0</v>
          </cell>
          <cell r="GN1075">
            <v>0</v>
          </cell>
          <cell r="GO1075">
            <v>0</v>
          </cell>
          <cell r="GP1075">
            <v>0</v>
          </cell>
          <cell r="GQ1075">
            <v>0</v>
          </cell>
          <cell r="GR1075">
            <v>0</v>
          </cell>
          <cell r="GS1075">
            <v>0</v>
          </cell>
          <cell r="GT1075">
            <v>0</v>
          </cell>
          <cell r="GU1075">
            <v>0</v>
          </cell>
          <cell r="GV1075">
            <v>0</v>
          </cell>
          <cell r="GW1075">
            <v>0</v>
          </cell>
          <cell r="GX1075">
            <v>0</v>
          </cell>
          <cell r="GY1075">
            <v>0</v>
          </cell>
          <cell r="GZ1075">
            <v>0</v>
          </cell>
          <cell r="HA1075">
            <v>0</v>
          </cell>
          <cell r="HB1075">
            <v>0</v>
          </cell>
          <cell r="HC1075">
            <v>0</v>
          </cell>
          <cell r="HD1075">
            <v>0</v>
          </cell>
          <cell r="HE1075">
            <v>0</v>
          </cell>
          <cell r="HF1075">
            <v>0</v>
          </cell>
          <cell r="HG1075">
            <v>0</v>
          </cell>
          <cell r="HH1075">
            <v>0</v>
          </cell>
          <cell r="HI1075">
            <v>0</v>
          </cell>
          <cell r="HJ1075">
            <v>0</v>
          </cell>
          <cell r="HK1075">
            <v>0</v>
          </cell>
          <cell r="HL1075">
            <v>0</v>
          </cell>
          <cell r="HM1075">
            <v>0</v>
          </cell>
          <cell r="HN1075">
            <v>0</v>
          </cell>
          <cell r="HO1075">
            <v>0</v>
          </cell>
          <cell r="HP1075">
            <v>0</v>
          </cell>
          <cell r="HQ1075">
            <v>0</v>
          </cell>
          <cell r="HR1075">
            <v>0</v>
          </cell>
          <cell r="HS1075">
            <v>0</v>
          </cell>
          <cell r="HT1075">
            <v>0</v>
          </cell>
          <cell r="HU1075">
            <v>0</v>
          </cell>
          <cell r="HV1075">
            <v>0</v>
          </cell>
          <cell r="HW1075">
            <v>0</v>
          </cell>
          <cell r="HX1075">
            <v>0</v>
          </cell>
          <cell r="HY1075">
            <v>0</v>
          </cell>
          <cell r="HZ1075">
            <v>0</v>
          </cell>
          <cell r="IA1075">
            <v>0</v>
          </cell>
          <cell r="IB1075">
            <v>0</v>
          </cell>
          <cell r="IC1075">
            <v>0</v>
          </cell>
          <cell r="ID1075">
            <v>0</v>
          </cell>
          <cell r="IE1075">
            <v>0</v>
          </cell>
          <cell r="IF1075">
            <v>0</v>
          </cell>
          <cell r="IG1075">
            <v>0</v>
          </cell>
          <cell r="IH1075">
            <v>0</v>
          </cell>
          <cell r="II1075">
            <v>0</v>
          </cell>
          <cell r="IJ1075">
            <v>0</v>
          </cell>
          <cell r="IK1075">
            <v>0</v>
          </cell>
          <cell r="IL1075">
            <v>0</v>
          </cell>
          <cell r="IM1075">
            <v>0</v>
          </cell>
          <cell r="IN1075">
            <v>0</v>
          </cell>
          <cell r="IO1075">
            <v>0</v>
          </cell>
          <cell r="IP1075">
            <v>0</v>
          </cell>
          <cell r="IQ1075">
            <v>0</v>
          </cell>
          <cell r="IR1075">
            <v>0</v>
          </cell>
          <cell r="IS1075">
            <v>0</v>
          </cell>
          <cell r="IT1075">
            <v>0</v>
          </cell>
          <cell r="IU1075">
            <v>0</v>
          </cell>
          <cell r="IV1075">
            <v>0</v>
          </cell>
          <cell r="IW1075">
            <v>0</v>
          </cell>
          <cell r="IX1075">
            <v>0</v>
          </cell>
          <cell r="IY1075">
            <v>0</v>
          </cell>
          <cell r="IZ1075">
            <v>0</v>
          </cell>
          <cell r="JA1075">
            <v>0</v>
          </cell>
          <cell r="JB1075">
            <v>0</v>
          </cell>
          <cell r="JC1075">
            <v>0</v>
          </cell>
          <cell r="JD1075">
            <v>0</v>
          </cell>
          <cell r="JE1075">
            <v>0</v>
          </cell>
          <cell r="JF1075">
            <v>0</v>
          </cell>
          <cell r="JG1075">
            <v>0</v>
          </cell>
          <cell r="JH1075">
            <v>0</v>
          </cell>
          <cell r="JI1075">
            <v>0</v>
          </cell>
          <cell r="JJ1075">
            <v>0</v>
          </cell>
          <cell r="JK1075">
            <v>0</v>
          </cell>
          <cell r="JL1075">
            <v>0</v>
          </cell>
          <cell r="JM1075">
            <v>0</v>
          </cell>
          <cell r="JN1075">
            <v>0</v>
          </cell>
          <cell r="JO1075">
            <v>0</v>
          </cell>
          <cell r="JP1075">
            <v>0</v>
          </cell>
          <cell r="JQ1075">
            <v>0</v>
          </cell>
        </row>
        <row r="1076">
          <cell r="D1076" t="str">
            <v>PV_.QF.UTS._.___.Three Peaks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BS1076">
            <v>0</v>
          </cell>
          <cell r="BT1076">
            <v>0</v>
          </cell>
          <cell r="BU1076">
            <v>0</v>
          </cell>
          <cell r="BV1076">
            <v>0</v>
          </cell>
          <cell r="BW1076">
            <v>0</v>
          </cell>
          <cell r="BX1076">
            <v>0</v>
          </cell>
          <cell r="BY1076">
            <v>0</v>
          </cell>
          <cell r="BZ1076">
            <v>0</v>
          </cell>
          <cell r="CA1076">
            <v>0</v>
          </cell>
          <cell r="CB1076">
            <v>0</v>
          </cell>
          <cell r="CC1076">
            <v>0</v>
          </cell>
          <cell r="CD1076">
            <v>0</v>
          </cell>
          <cell r="CE1076">
            <v>0</v>
          </cell>
          <cell r="CF1076">
            <v>0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  <cell r="DD1076">
            <v>0</v>
          </cell>
          <cell r="DE1076">
            <v>0</v>
          </cell>
          <cell r="DF1076">
            <v>0</v>
          </cell>
          <cell r="DG1076">
            <v>0</v>
          </cell>
          <cell r="DH1076">
            <v>0</v>
          </cell>
          <cell r="DI1076">
            <v>0</v>
          </cell>
          <cell r="DJ1076">
            <v>0</v>
          </cell>
          <cell r="DK1076">
            <v>0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0</v>
          </cell>
          <cell r="EE1076">
            <v>0</v>
          </cell>
          <cell r="EF1076">
            <v>0</v>
          </cell>
          <cell r="EG1076">
            <v>0</v>
          </cell>
          <cell r="EH1076">
            <v>0</v>
          </cell>
          <cell r="EI1076">
            <v>0</v>
          </cell>
          <cell r="EJ1076">
            <v>0</v>
          </cell>
          <cell r="EK1076">
            <v>0</v>
          </cell>
          <cell r="EL1076">
            <v>0</v>
          </cell>
          <cell r="EM1076">
            <v>0</v>
          </cell>
          <cell r="EN1076">
            <v>0</v>
          </cell>
          <cell r="EO1076">
            <v>0</v>
          </cell>
          <cell r="EP1076">
            <v>0</v>
          </cell>
          <cell r="EQ1076">
            <v>0</v>
          </cell>
          <cell r="ER1076">
            <v>0</v>
          </cell>
          <cell r="ES1076">
            <v>0</v>
          </cell>
          <cell r="ET1076">
            <v>0</v>
          </cell>
          <cell r="EU1076">
            <v>0</v>
          </cell>
          <cell r="EV1076">
            <v>0</v>
          </cell>
          <cell r="EW1076">
            <v>0</v>
          </cell>
          <cell r="EX1076">
            <v>0</v>
          </cell>
          <cell r="EY1076">
            <v>0</v>
          </cell>
          <cell r="EZ1076">
            <v>0</v>
          </cell>
          <cell r="FA1076">
            <v>0</v>
          </cell>
          <cell r="FB1076">
            <v>0</v>
          </cell>
          <cell r="FC1076">
            <v>0</v>
          </cell>
          <cell r="FD1076">
            <v>0</v>
          </cell>
          <cell r="FE1076">
            <v>0</v>
          </cell>
          <cell r="FF1076">
            <v>0</v>
          </cell>
          <cell r="FG1076">
            <v>0</v>
          </cell>
          <cell r="FH1076">
            <v>0</v>
          </cell>
          <cell r="FI1076">
            <v>0</v>
          </cell>
          <cell r="FJ1076">
            <v>0</v>
          </cell>
          <cell r="FK1076">
            <v>0</v>
          </cell>
          <cell r="FL1076">
            <v>0</v>
          </cell>
          <cell r="FM1076">
            <v>0</v>
          </cell>
          <cell r="FN1076">
            <v>0</v>
          </cell>
          <cell r="FO1076">
            <v>0</v>
          </cell>
          <cell r="FP1076">
            <v>0</v>
          </cell>
          <cell r="FQ1076">
            <v>0</v>
          </cell>
          <cell r="FR1076">
            <v>0</v>
          </cell>
          <cell r="FS1076">
            <v>0</v>
          </cell>
          <cell r="FT1076">
            <v>0</v>
          </cell>
          <cell r="FU1076">
            <v>0</v>
          </cell>
          <cell r="FV1076">
            <v>0</v>
          </cell>
          <cell r="FW1076">
            <v>0</v>
          </cell>
          <cell r="FX1076">
            <v>0</v>
          </cell>
          <cell r="FY1076">
            <v>0</v>
          </cell>
          <cell r="FZ1076">
            <v>0</v>
          </cell>
          <cell r="GA1076">
            <v>0</v>
          </cell>
          <cell r="GB1076">
            <v>0</v>
          </cell>
          <cell r="GC1076">
            <v>0</v>
          </cell>
          <cell r="GD1076">
            <v>0</v>
          </cell>
          <cell r="GE1076">
            <v>0</v>
          </cell>
          <cell r="GF1076">
            <v>0</v>
          </cell>
          <cell r="GG1076">
            <v>0</v>
          </cell>
          <cell r="GH1076">
            <v>0</v>
          </cell>
          <cell r="GI1076">
            <v>0</v>
          </cell>
          <cell r="GJ1076">
            <v>0</v>
          </cell>
          <cell r="GK1076">
            <v>0</v>
          </cell>
          <cell r="GL1076">
            <v>0</v>
          </cell>
          <cell r="GM1076">
            <v>0</v>
          </cell>
          <cell r="GN1076">
            <v>0</v>
          </cell>
          <cell r="GO1076">
            <v>0</v>
          </cell>
          <cell r="GP1076">
            <v>0</v>
          </cell>
          <cell r="GQ1076">
            <v>0</v>
          </cell>
          <cell r="GR1076">
            <v>0</v>
          </cell>
          <cell r="GS1076">
            <v>0</v>
          </cell>
          <cell r="GT1076">
            <v>0</v>
          </cell>
          <cell r="GU1076">
            <v>0</v>
          </cell>
          <cell r="GV1076">
            <v>0</v>
          </cell>
          <cell r="GW1076">
            <v>0</v>
          </cell>
          <cell r="GX1076">
            <v>0</v>
          </cell>
          <cell r="GY1076">
            <v>0</v>
          </cell>
          <cell r="GZ1076">
            <v>0</v>
          </cell>
          <cell r="HA1076">
            <v>0</v>
          </cell>
          <cell r="HB1076">
            <v>0</v>
          </cell>
          <cell r="HC1076">
            <v>0</v>
          </cell>
          <cell r="HD1076">
            <v>0</v>
          </cell>
          <cell r="HE1076">
            <v>0</v>
          </cell>
          <cell r="HF1076">
            <v>0</v>
          </cell>
          <cell r="HG1076">
            <v>0</v>
          </cell>
          <cell r="HH1076">
            <v>0</v>
          </cell>
          <cell r="HI1076">
            <v>0</v>
          </cell>
          <cell r="HJ1076">
            <v>0</v>
          </cell>
          <cell r="HK1076">
            <v>0</v>
          </cell>
          <cell r="HL1076">
            <v>0</v>
          </cell>
          <cell r="HM1076">
            <v>0</v>
          </cell>
          <cell r="HN1076">
            <v>0</v>
          </cell>
          <cell r="HO1076">
            <v>0</v>
          </cell>
          <cell r="HP1076">
            <v>0</v>
          </cell>
          <cell r="HQ1076">
            <v>0</v>
          </cell>
          <cell r="HR1076">
            <v>0</v>
          </cell>
          <cell r="HS1076">
            <v>0</v>
          </cell>
          <cell r="HT1076">
            <v>0</v>
          </cell>
          <cell r="HU1076">
            <v>0</v>
          </cell>
          <cell r="HV1076">
            <v>0</v>
          </cell>
          <cell r="HW1076">
            <v>0</v>
          </cell>
          <cell r="HX1076">
            <v>0</v>
          </cell>
          <cell r="HY1076">
            <v>0</v>
          </cell>
          <cell r="HZ1076">
            <v>0</v>
          </cell>
          <cell r="IA1076">
            <v>0</v>
          </cell>
          <cell r="IB1076">
            <v>0</v>
          </cell>
          <cell r="IC1076">
            <v>0</v>
          </cell>
          <cell r="ID1076">
            <v>0</v>
          </cell>
          <cell r="IE1076">
            <v>0</v>
          </cell>
          <cell r="IF1076">
            <v>0</v>
          </cell>
          <cell r="IG1076">
            <v>0</v>
          </cell>
          <cell r="IH1076">
            <v>0</v>
          </cell>
          <cell r="II1076">
            <v>0</v>
          </cell>
          <cell r="IJ1076">
            <v>0</v>
          </cell>
          <cell r="IK1076">
            <v>0</v>
          </cell>
          <cell r="IL1076">
            <v>0</v>
          </cell>
          <cell r="IM1076">
            <v>0</v>
          </cell>
          <cell r="IN1076">
            <v>0</v>
          </cell>
          <cell r="IO1076">
            <v>0</v>
          </cell>
          <cell r="IP1076">
            <v>0</v>
          </cell>
          <cell r="IQ1076">
            <v>0</v>
          </cell>
          <cell r="IR1076">
            <v>0</v>
          </cell>
          <cell r="IS1076">
            <v>0</v>
          </cell>
          <cell r="IT1076">
            <v>0</v>
          </cell>
          <cell r="IU1076">
            <v>0</v>
          </cell>
          <cell r="IV1076">
            <v>0</v>
          </cell>
          <cell r="IW1076">
            <v>0</v>
          </cell>
          <cell r="IX1076">
            <v>0</v>
          </cell>
          <cell r="IY1076">
            <v>0</v>
          </cell>
          <cell r="IZ1076">
            <v>0</v>
          </cell>
          <cell r="JA1076">
            <v>0</v>
          </cell>
          <cell r="JB1076">
            <v>0</v>
          </cell>
          <cell r="JC1076">
            <v>0</v>
          </cell>
          <cell r="JD1076">
            <v>0</v>
          </cell>
          <cell r="JE1076">
            <v>0</v>
          </cell>
          <cell r="JF1076">
            <v>0</v>
          </cell>
          <cell r="JG1076">
            <v>0</v>
          </cell>
          <cell r="JH1076">
            <v>0</v>
          </cell>
          <cell r="JI1076">
            <v>0</v>
          </cell>
          <cell r="JJ1076">
            <v>0</v>
          </cell>
          <cell r="JK1076">
            <v>0</v>
          </cell>
          <cell r="JL1076">
            <v>0</v>
          </cell>
          <cell r="JM1076">
            <v>0</v>
          </cell>
          <cell r="JN1076">
            <v>0</v>
          </cell>
          <cell r="JO1076">
            <v>0</v>
          </cell>
          <cell r="JP1076">
            <v>0</v>
          </cell>
          <cell r="JQ1076">
            <v>0</v>
          </cell>
        </row>
        <row r="1077">
          <cell r="D1077" t="str">
            <v>PV_.QF.WMV._.CSP.Orchard_Knob_Solar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0</v>
          </cell>
          <cell r="CB1077">
            <v>0</v>
          </cell>
          <cell r="CC1077">
            <v>0</v>
          </cell>
          <cell r="CD1077">
            <v>0</v>
          </cell>
          <cell r="CE1077">
            <v>0</v>
          </cell>
          <cell r="CF1077">
            <v>0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  <cell r="DD1077">
            <v>0</v>
          </cell>
          <cell r="DE1077">
            <v>0</v>
          </cell>
          <cell r="DF1077">
            <v>0</v>
          </cell>
          <cell r="DG1077">
            <v>0</v>
          </cell>
          <cell r="DH1077">
            <v>0</v>
          </cell>
          <cell r="DI1077">
            <v>0</v>
          </cell>
          <cell r="DJ1077">
            <v>0</v>
          </cell>
          <cell r="DK1077">
            <v>0</v>
          </cell>
          <cell r="DL1077">
            <v>0</v>
          </cell>
          <cell r="DM1077">
            <v>0</v>
          </cell>
          <cell r="DN1077">
            <v>0</v>
          </cell>
          <cell r="DO1077">
            <v>0</v>
          </cell>
          <cell r="DP1077">
            <v>0</v>
          </cell>
          <cell r="DQ1077">
            <v>0</v>
          </cell>
          <cell r="DR1077">
            <v>0</v>
          </cell>
          <cell r="DS1077">
            <v>0</v>
          </cell>
          <cell r="DT1077">
            <v>0</v>
          </cell>
          <cell r="DU1077">
            <v>0</v>
          </cell>
          <cell r="DV1077">
            <v>0</v>
          </cell>
          <cell r="DW1077">
            <v>0</v>
          </cell>
          <cell r="DX1077">
            <v>0</v>
          </cell>
          <cell r="DY1077">
            <v>0</v>
          </cell>
          <cell r="DZ1077">
            <v>0</v>
          </cell>
          <cell r="EA1077">
            <v>0</v>
          </cell>
          <cell r="EB1077">
            <v>0</v>
          </cell>
          <cell r="EC1077">
            <v>0</v>
          </cell>
          <cell r="ED1077">
            <v>0</v>
          </cell>
          <cell r="EE1077">
            <v>0</v>
          </cell>
          <cell r="EF1077">
            <v>0</v>
          </cell>
          <cell r="EG1077">
            <v>0</v>
          </cell>
          <cell r="EH1077">
            <v>0</v>
          </cell>
          <cell r="EI1077">
            <v>0</v>
          </cell>
          <cell r="EJ1077">
            <v>0</v>
          </cell>
          <cell r="EK1077">
            <v>0</v>
          </cell>
          <cell r="EL1077">
            <v>0</v>
          </cell>
          <cell r="EM1077">
            <v>0</v>
          </cell>
          <cell r="EN1077">
            <v>0</v>
          </cell>
          <cell r="EO1077">
            <v>0</v>
          </cell>
          <cell r="EP1077">
            <v>0</v>
          </cell>
          <cell r="EQ1077">
            <v>0</v>
          </cell>
          <cell r="ER1077">
            <v>0</v>
          </cell>
          <cell r="ES1077">
            <v>0</v>
          </cell>
          <cell r="ET1077">
            <v>0</v>
          </cell>
          <cell r="EU1077">
            <v>0</v>
          </cell>
          <cell r="EV1077">
            <v>0</v>
          </cell>
          <cell r="EW1077">
            <v>0</v>
          </cell>
          <cell r="EX1077">
            <v>0</v>
          </cell>
          <cell r="EY1077">
            <v>0</v>
          </cell>
          <cell r="EZ1077">
            <v>0</v>
          </cell>
          <cell r="FA1077">
            <v>0</v>
          </cell>
          <cell r="FB1077">
            <v>0</v>
          </cell>
          <cell r="FC1077">
            <v>0</v>
          </cell>
          <cell r="FD1077">
            <v>0</v>
          </cell>
          <cell r="FE1077">
            <v>0</v>
          </cell>
          <cell r="FF1077">
            <v>0</v>
          </cell>
          <cell r="FG1077">
            <v>0</v>
          </cell>
          <cell r="FH1077">
            <v>0</v>
          </cell>
          <cell r="FI1077">
            <v>0</v>
          </cell>
          <cell r="FJ1077">
            <v>0</v>
          </cell>
          <cell r="FK1077">
            <v>0</v>
          </cell>
          <cell r="FL1077">
            <v>0</v>
          </cell>
          <cell r="FM1077">
            <v>0</v>
          </cell>
          <cell r="FN1077">
            <v>0</v>
          </cell>
          <cell r="FO1077">
            <v>0</v>
          </cell>
          <cell r="FP1077">
            <v>0</v>
          </cell>
          <cell r="FQ1077">
            <v>0</v>
          </cell>
          <cell r="FR1077">
            <v>0</v>
          </cell>
          <cell r="FS1077">
            <v>0</v>
          </cell>
          <cell r="FT1077">
            <v>0</v>
          </cell>
          <cell r="FU1077">
            <v>0</v>
          </cell>
          <cell r="FV1077">
            <v>0</v>
          </cell>
          <cell r="FW1077">
            <v>0</v>
          </cell>
          <cell r="FX1077">
            <v>0</v>
          </cell>
          <cell r="FY1077">
            <v>0</v>
          </cell>
          <cell r="FZ1077">
            <v>0</v>
          </cell>
          <cell r="GA1077">
            <v>0</v>
          </cell>
          <cell r="GB1077">
            <v>0</v>
          </cell>
          <cell r="GC1077">
            <v>0</v>
          </cell>
          <cell r="GD1077">
            <v>0</v>
          </cell>
          <cell r="GE1077">
            <v>0</v>
          </cell>
          <cell r="GF1077">
            <v>0</v>
          </cell>
          <cell r="GG1077">
            <v>0</v>
          </cell>
          <cell r="GH1077">
            <v>0</v>
          </cell>
          <cell r="GI1077">
            <v>0</v>
          </cell>
          <cell r="GJ1077">
            <v>0</v>
          </cell>
          <cell r="GK1077">
            <v>0</v>
          </cell>
          <cell r="GL1077">
            <v>0</v>
          </cell>
          <cell r="GM1077">
            <v>0</v>
          </cell>
          <cell r="GN1077">
            <v>0</v>
          </cell>
          <cell r="GO1077">
            <v>0</v>
          </cell>
          <cell r="GP1077">
            <v>0</v>
          </cell>
          <cell r="GQ1077">
            <v>0</v>
          </cell>
          <cell r="GR1077">
            <v>0</v>
          </cell>
          <cell r="GS1077">
            <v>0</v>
          </cell>
          <cell r="GT1077">
            <v>0</v>
          </cell>
          <cell r="GU1077">
            <v>0</v>
          </cell>
          <cell r="GV1077">
            <v>0</v>
          </cell>
          <cell r="GW1077">
            <v>0</v>
          </cell>
          <cell r="GX1077">
            <v>0</v>
          </cell>
          <cell r="GY1077">
            <v>0</v>
          </cell>
          <cell r="GZ1077">
            <v>0</v>
          </cell>
          <cell r="HA1077">
            <v>0</v>
          </cell>
          <cell r="HB1077">
            <v>0</v>
          </cell>
          <cell r="HC1077">
            <v>0</v>
          </cell>
          <cell r="HD1077">
            <v>0</v>
          </cell>
          <cell r="HE1077">
            <v>0</v>
          </cell>
          <cell r="HF1077">
            <v>0</v>
          </cell>
          <cell r="HG1077">
            <v>0</v>
          </cell>
          <cell r="HH1077">
            <v>0</v>
          </cell>
          <cell r="HI1077">
            <v>0</v>
          </cell>
          <cell r="HJ1077">
            <v>0</v>
          </cell>
          <cell r="HK1077">
            <v>0</v>
          </cell>
          <cell r="HL1077">
            <v>0</v>
          </cell>
          <cell r="HM1077">
            <v>0</v>
          </cell>
          <cell r="HN1077">
            <v>0</v>
          </cell>
          <cell r="HO1077">
            <v>0</v>
          </cell>
          <cell r="HP1077">
            <v>0</v>
          </cell>
          <cell r="HQ1077">
            <v>0</v>
          </cell>
          <cell r="HR1077">
            <v>0</v>
          </cell>
          <cell r="HS1077">
            <v>0</v>
          </cell>
          <cell r="HT1077">
            <v>0</v>
          </cell>
          <cell r="HU1077">
            <v>0</v>
          </cell>
          <cell r="HV1077">
            <v>0</v>
          </cell>
          <cell r="HW1077">
            <v>0</v>
          </cell>
          <cell r="HX1077">
            <v>0</v>
          </cell>
          <cell r="HY1077">
            <v>0</v>
          </cell>
          <cell r="HZ1077">
            <v>0</v>
          </cell>
          <cell r="IA1077">
            <v>0</v>
          </cell>
          <cell r="IB1077">
            <v>0</v>
          </cell>
          <cell r="IC1077">
            <v>0</v>
          </cell>
          <cell r="ID1077">
            <v>0</v>
          </cell>
          <cell r="IE1077">
            <v>0</v>
          </cell>
          <cell r="IF1077">
            <v>0</v>
          </cell>
          <cell r="IG1077">
            <v>0</v>
          </cell>
          <cell r="IH1077">
            <v>0</v>
          </cell>
          <cell r="II1077">
            <v>0</v>
          </cell>
          <cell r="IJ1077">
            <v>0</v>
          </cell>
          <cell r="IK1077">
            <v>0</v>
          </cell>
          <cell r="IL1077">
            <v>0</v>
          </cell>
          <cell r="IM1077">
            <v>0</v>
          </cell>
          <cell r="IN1077">
            <v>0</v>
          </cell>
          <cell r="IO1077">
            <v>0</v>
          </cell>
          <cell r="IP1077">
            <v>0</v>
          </cell>
          <cell r="IQ1077">
            <v>0</v>
          </cell>
          <cell r="IR1077">
            <v>0</v>
          </cell>
          <cell r="IS1077">
            <v>0</v>
          </cell>
          <cell r="IT1077">
            <v>0</v>
          </cell>
          <cell r="IU1077">
            <v>0</v>
          </cell>
          <cell r="IV1077">
            <v>0</v>
          </cell>
          <cell r="IW1077">
            <v>0</v>
          </cell>
          <cell r="IX1077">
            <v>0</v>
          </cell>
          <cell r="IY1077">
            <v>0</v>
          </cell>
          <cell r="IZ1077">
            <v>0</v>
          </cell>
          <cell r="JA1077">
            <v>0</v>
          </cell>
          <cell r="JB1077">
            <v>0</v>
          </cell>
          <cell r="JC1077">
            <v>0</v>
          </cell>
          <cell r="JD1077">
            <v>0</v>
          </cell>
          <cell r="JE1077">
            <v>0</v>
          </cell>
          <cell r="JF1077">
            <v>0</v>
          </cell>
          <cell r="JG1077">
            <v>0</v>
          </cell>
          <cell r="JH1077">
            <v>0</v>
          </cell>
          <cell r="JI1077">
            <v>0</v>
          </cell>
          <cell r="JJ1077">
            <v>0</v>
          </cell>
          <cell r="JK1077">
            <v>0</v>
          </cell>
          <cell r="JL1077">
            <v>0</v>
          </cell>
          <cell r="JM1077">
            <v>0</v>
          </cell>
          <cell r="JN1077">
            <v>0</v>
          </cell>
          <cell r="JO1077">
            <v>0</v>
          </cell>
          <cell r="JP1077">
            <v>0</v>
          </cell>
          <cell r="JQ1077">
            <v>0</v>
          </cell>
        </row>
        <row r="1078">
          <cell r="D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  <cell r="BY1078">
            <v>0</v>
          </cell>
          <cell r="BZ1078">
            <v>0</v>
          </cell>
          <cell r="CA1078">
            <v>0</v>
          </cell>
          <cell r="CB1078">
            <v>0</v>
          </cell>
          <cell r="CC1078">
            <v>0</v>
          </cell>
          <cell r="CD1078">
            <v>0</v>
          </cell>
          <cell r="CE1078">
            <v>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0</v>
          </cell>
          <cell r="DG1078">
            <v>0</v>
          </cell>
          <cell r="DH1078">
            <v>0</v>
          </cell>
          <cell r="DI1078">
            <v>0</v>
          </cell>
          <cell r="DJ1078">
            <v>0</v>
          </cell>
          <cell r="DK1078">
            <v>0</v>
          </cell>
          <cell r="DL1078">
            <v>0</v>
          </cell>
          <cell r="DM1078">
            <v>0</v>
          </cell>
          <cell r="DN1078">
            <v>0</v>
          </cell>
          <cell r="DO1078">
            <v>0</v>
          </cell>
          <cell r="DP1078">
            <v>0</v>
          </cell>
          <cell r="DQ1078">
            <v>0</v>
          </cell>
          <cell r="DR1078">
            <v>0</v>
          </cell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>
            <v>0</v>
          </cell>
          <cell r="DZ1078">
            <v>0</v>
          </cell>
          <cell r="EA1078">
            <v>0</v>
          </cell>
          <cell r="EB1078">
            <v>0</v>
          </cell>
          <cell r="EC1078">
            <v>0</v>
          </cell>
          <cell r="ED1078">
            <v>0</v>
          </cell>
          <cell r="EE1078">
            <v>0</v>
          </cell>
          <cell r="EF1078">
            <v>0</v>
          </cell>
          <cell r="EG1078">
            <v>0</v>
          </cell>
          <cell r="EH1078">
            <v>0</v>
          </cell>
          <cell r="EI1078">
            <v>0</v>
          </cell>
          <cell r="EJ1078">
            <v>0</v>
          </cell>
          <cell r="EK1078">
            <v>0</v>
          </cell>
          <cell r="EL1078">
            <v>0</v>
          </cell>
          <cell r="EM1078">
            <v>0</v>
          </cell>
          <cell r="EN1078">
            <v>0</v>
          </cell>
          <cell r="EO1078">
            <v>0</v>
          </cell>
          <cell r="EP1078">
            <v>0</v>
          </cell>
          <cell r="EQ1078">
            <v>0</v>
          </cell>
          <cell r="ER1078">
            <v>0</v>
          </cell>
          <cell r="ES1078">
            <v>0</v>
          </cell>
          <cell r="ET1078">
            <v>0</v>
          </cell>
          <cell r="EU1078">
            <v>0</v>
          </cell>
          <cell r="EV1078">
            <v>0</v>
          </cell>
          <cell r="EW1078">
            <v>0</v>
          </cell>
          <cell r="EX1078">
            <v>0</v>
          </cell>
          <cell r="EY1078">
            <v>0</v>
          </cell>
          <cell r="EZ1078">
            <v>0</v>
          </cell>
          <cell r="FA1078">
            <v>0</v>
          </cell>
          <cell r="FB1078">
            <v>0</v>
          </cell>
          <cell r="FC1078">
            <v>0</v>
          </cell>
          <cell r="FD1078">
            <v>0</v>
          </cell>
          <cell r="FE1078">
            <v>0</v>
          </cell>
          <cell r="FF1078">
            <v>0</v>
          </cell>
          <cell r="FG1078">
            <v>0</v>
          </cell>
          <cell r="FH1078">
            <v>0</v>
          </cell>
          <cell r="FI1078">
            <v>0</v>
          </cell>
          <cell r="FJ1078">
            <v>0</v>
          </cell>
          <cell r="FK1078">
            <v>0</v>
          </cell>
          <cell r="FL1078">
            <v>0</v>
          </cell>
          <cell r="FM1078">
            <v>0</v>
          </cell>
          <cell r="FN1078">
            <v>0</v>
          </cell>
          <cell r="FO1078">
            <v>0</v>
          </cell>
          <cell r="FP1078">
            <v>0</v>
          </cell>
          <cell r="FQ1078">
            <v>0</v>
          </cell>
          <cell r="FR1078">
            <v>0</v>
          </cell>
          <cell r="FS1078">
            <v>0</v>
          </cell>
          <cell r="FT1078">
            <v>0</v>
          </cell>
          <cell r="FU1078">
            <v>0</v>
          </cell>
          <cell r="FV1078">
            <v>0</v>
          </cell>
          <cell r="FW1078">
            <v>0</v>
          </cell>
          <cell r="FX1078">
            <v>0</v>
          </cell>
          <cell r="FY1078">
            <v>0</v>
          </cell>
          <cell r="FZ1078">
            <v>0</v>
          </cell>
          <cell r="GA1078">
            <v>0</v>
          </cell>
          <cell r="GB1078">
            <v>0</v>
          </cell>
          <cell r="GC1078">
            <v>0</v>
          </cell>
          <cell r="GD1078">
            <v>0</v>
          </cell>
          <cell r="GE1078">
            <v>0</v>
          </cell>
          <cell r="GF1078">
            <v>0</v>
          </cell>
          <cell r="GG1078">
            <v>0</v>
          </cell>
          <cell r="GH1078">
            <v>0</v>
          </cell>
          <cell r="GI1078">
            <v>0</v>
          </cell>
          <cell r="GJ1078">
            <v>0</v>
          </cell>
          <cell r="GK1078">
            <v>0</v>
          </cell>
          <cell r="GL1078">
            <v>0</v>
          </cell>
          <cell r="GM1078">
            <v>0</v>
          </cell>
          <cell r="GN1078">
            <v>0</v>
          </cell>
          <cell r="GO1078">
            <v>0</v>
          </cell>
          <cell r="GP1078">
            <v>0</v>
          </cell>
          <cell r="GQ1078">
            <v>0</v>
          </cell>
          <cell r="GR1078">
            <v>0</v>
          </cell>
          <cell r="GS1078">
            <v>0</v>
          </cell>
          <cell r="GT1078">
            <v>0</v>
          </cell>
          <cell r="GU1078">
            <v>0</v>
          </cell>
          <cell r="GV1078">
            <v>0</v>
          </cell>
          <cell r="GW1078">
            <v>0</v>
          </cell>
          <cell r="GX1078">
            <v>0</v>
          </cell>
          <cell r="GY1078">
            <v>0</v>
          </cell>
          <cell r="GZ1078">
            <v>0</v>
          </cell>
          <cell r="HA1078">
            <v>0</v>
          </cell>
          <cell r="HB1078">
            <v>0</v>
          </cell>
          <cell r="HC1078">
            <v>0</v>
          </cell>
          <cell r="HD1078">
            <v>0</v>
          </cell>
          <cell r="HE1078">
            <v>0</v>
          </cell>
          <cell r="HF1078">
            <v>0</v>
          </cell>
          <cell r="HG1078">
            <v>0</v>
          </cell>
          <cell r="HH1078">
            <v>0</v>
          </cell>
          <cell r="HI1078">
            <v>0</v>
          </cell>
          <cell r="HJ1078">
            <v>0</v>
          </cell>
          <cell r="HK1078">
            <v>0</v>
          </cell>
          <cell r="HL1078">
            <v>0</v>
          </cell>
          <cell r="HM1078">
            <v>0</v>
          </cell>
          <cell r="HN1078">
            <v>0</v>
          </cell>
          <cell r="HO1078">
            <v>0</v>
          </cell>
          <cell r="HP1078">
            <v>0</v>
          </cell>
          <cell r="HQ1078">
            <v>0</v>
          </cell>
          <cell r="HR1078">
            <v>0</v>
          </cell>
          <cell r="HS1078">
            <v>0</v>
          </cell>
          <cell r="HT1078">
            <v>0</v>
          </cell>
          <cell r="HU1078">
            <v>0</v>
          </cell>
          <cell r="HV1078">
            <v>0</v>
          </cell>
          <cell r="HW1078">
            <v>0</v>
          </cell>
          <cell r="HX1078">
            <v>0</v>
          </cell>
          <cell r="HY1078">
            <v>0</v>
          </cell>
          <cell r="HZ1078">
            <v>0</v>
          </cell>
          <cell r="IA1078">
            <v>0</v>
          </cell>
          <cell r="IB1078">
            <v>0</v>
          </cell>
          <cell r="IC1078">
            <v>0</v>
          </cell>
          <cell r="ID1078">
            <v>0</v>
          </cell>
          <cell r="IE1078">
            <v>0</v>
          </cell>
          <cell r="IF1078">
            <v>0</v>
          </cell>
          <cell r="IG1078">
            <v>0</v>
          </cell>
          <cell r="IH1078">
            <v>0</v>
          </cell>
          <cell r="II1078">
            <v>0</v>
          </cell>
          <cell r="IJ1078">
            <v>0</v>
          </cell>
          <cell r="IK1078">
            <v>0</v>
          </cell>
          <cell r="IL1078">
            <v>0</v>
          </cell>
          <cell r="IM1078">
            <v>0</v>
          </cell>
          <cell r="IN1078">
            <v>0</v>
          </cell>
          <cell r="IO1078">
            <v>0</v>
          </cell>
          <cell r="IP1078">
            <v>0</v>
          </cell>
          <cell r="IQ1078">
            <v>0</v>
          </cell>
          <cell r="IR1078">
            <v>0</v>
          </cell>
          <cell r="IS1078">
            <v>0</v>
          </cell>
          <cell r="IT1078">
            <v>0</v>
          </cell>
          <cell r="IU1078">
            <v>0</v>
          </cell>
          <cell r="IV1078">
            <v>0</v>
          </cell>
          <cell r="IW1078">
            <v>0</v>
          </cell>
          <cell r="IX1078">
            <v>0</v>
          </cell>
          <cell r="IY1078">
            <v>0</v>
          </cell>
          <cell r="IZ1078">
            <v>0</v>
          </cell>
          <cell r="JA1078">
            <v>0</v>
          </cell>
          <cell r="JB1078">
            <v>0</v>
          </cell>
          <cell r="JC1078">
            <v>0</v>
          </cell>
          <cell r="JD1078">
            <v>0</v>
          </cell>
          <cell r="JE1078">
            <v>0</v>
          </cell>
          <cell r="JF1078">
            <v>0</v>
          </cell>
          <cell r="JG1078">
            <v>0</v>
          </cell>
          <cell r="JH1078">
            <v>0</v>
          </cell>
          <cell r="JI1078">
            <v>0</v>
          </cell>
          <cell r="JJ1078">
            <v>0</v>
          </cell>
          <cell r="JK1078">
            <v>0</v>
          </cell>
          <cell r="JL1078">
            <v>0</v>
          </cell>
          <cell r="JM1078">
            <v>0</v>
          </cell>
          <cell r="JN1078">
            <v>0</v>
          </cell>
          <cell r="JO1078">
            <v>0</v>
          </cell>
          <cell r="JP1078">
            <v>0</v>
          </cell>
          <cell r="JQ1078">
            <v>0</v>
          </cell>
        </row>
        <row r="1079">
          <cell r="D1079" t="str">
            <v>PV_.QF.UTS._.___.QuichapaIII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U1079">
            <v>0</v>
          </cell>
          <cell r="BV1079">
            <v>0</v>
          </cell>
          <cell r="BW1079">
            <v>0</v>
          </cell>
          <cell r="BX1079">
            <v>0</v>
          </cell>
          <cell r="BY1079">
            <v>0</v>
          </cell>
          <cell r="BZ1079">
            <v>0</v>
          </cell>
          <cell r="CA1079">
            <v>0</v>
          </cell>
          <cell r="CB1079">
            <v>0</v>
          </cell>
          <cell r="CC1079">
            <v>0</v>
          </cell>
          <cell r="CD1079">
            <v>0</v>
          </cell>
          <cell r="CE1079">
            <v>0</v>
          </cell>
          <cell r="CF1079">
            <v>0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>
            <v>0</v>
          </cell>
          <cell r="DE1079">
            <v>0</v>
          </cell>
          <cell r="DF1079">
            <v>0</v>
          </cell>
          <cell r="DG1079">
            <v>0</v>
          </cell>
          <cell r="DH1079">
            <v>0</v>
          </cell>
          <cell r="DI1079">
            <v>0</v>
          </cell>
          <cell r="DJ1079">
            <v>0</v>
          </cell>
          <cell r="DK1079">
            <v>0</v>
          </cell>
          <cell r="DL1079">
            <v>0</v>
          </cell>
          <cell r="DM1079">
            <v>0</v>
          </cell>
          <cell r="DN1079">
            <v>0</v>
          </cell>
          <cell r="DO1079">
            <v>0</v>
          </cell>
          <cell r="DP1079">
            <v>0</v>
          </cell>
          <cell r="DQ1079">
            <v>0</v>
          </cell>
          <cell r="DR1079">
            <v>0</v>
          </cell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  <cell r="EE1079">
            <v>0</v>
          </cell>
          <cell r="EF1079">
            <v>0</v>
          </cell>
          <cell r="EG1079">
            <v>0</v>
          </cell>
          <cell r="EH1079">
            <v>0</v>
          </cell>
          <cell r="EI1079">
            <v>0</v>
          </cell>
          <cell r="EJ1079">
            <v>0</v>
          </cell>
          <cell r="EK1079">
            <v>0</v>
          </cell>
          <cell r="EL1079">
            <v>0</v>
          </cell>
          <cell r="EM1079">
            <v>0</v>
          </cell>
          <cell r="EN1079">
            <v>0</v>
          </cell>
          <cell r="EO1079">
            <v>0</v>
          </cell>
          <cell r="EP1079">
            <v>0</v>
          </cell>
          <cell r="EQ1079">
            <v>0</v>
          </cell>
          <cell r="ER1079">
            <v>0</v>
          </cell>
          <cell r="ES1079">
            <v>0</v>
          </cell>
          <cell r="ET1079">
            <v>0</v>
          </cell>
          <cell r="EU1079">
            <v>0</v>
          </cell>
          <cell r="EV1079">
            <v>0</v>
          </cell>
          <cell r="EW1079">
            <v>0</v>
          </cell>
          <cell r="EX1079">
            <v>0</v>
          </cell>
          <cell r="EY1079">
            <v>0</v>
          </cell>
          <cell r="EZ1079">
            <v>0</v>
          </cell>
          <cell r="FA1079">
            <v>0</v>
          </cell>
          <cell r="FB1079">
            <v>0</v>
          </cell>
          <cell r="FC1079">
            <v>0</v>
          </cell>
          <cell r="FD1079">
            <v>0</v>
          </cell>
          <cell r="FE1079">
            <v>0</v>
          </cell>
          <cell r="FF1079">
            <v>0</v>
          </cell>
          <cell r="FG1079">
            <v>0</v>
          </cell>
          <cell r="FH1079">
            <v>0</v>
          </cell>
          <cell r="FI1079">
            <v>0</v>
          </cell>
          <cell r="FJ1079">
            <v>0</v>
          </cell>
          <cell r="FK1079">
            <v>0</v>
          </cell>
          <cell r="FL1079">
            <v>0</v>
          </cell>
          <cell r="FM1079">
            <v>0</v>
          </cell>
          <cell r="FN1079">
            <v>0</v>
          </cell>
          <cell r="FO1079">
            <v>0</v>
          </cell>
          <cell r="FP1079">
            <v>0</v>
          </cell>
          <cell r="FQ1079">
            <v>0</v>
          </cell>
          <cell r="FR1079">
            <v>0</v>
          </cell>
          <cell r="FS1079">
            <v>0</v>
          </cell>
          <cell r="FT1079">
            <v>0</v>
          </cell>
          <cell r="FU1079">
            <v>0</v>
          </cell>
          <cell r="FV1079">
            <v>0</v>
          </cell>
          <cell r="FW1079">
            <v>0</v>
          </cell>
          <cell r="FX1079">
            <v>0</v>
          </cell>
          <cell r="FY1079">
            <v>0</v>
          </cell>
          <cell r="FZ1079">
            <v>0</v>
          </cell>
          <cell r="GA1079">
            <v>0</v>
          </cell>
          <cell r="GB1079">
            <v>0</v>
          </cell>
          <cell r="GC1079">
            <v>0</v>
          </cell>
          <cell r="GD1079">
            <v>0</v>
          </cell>
          <cell r="GE1079">
            <v>0</v>
          </cell>
          <cell r="GF1079">
            <v>0</v>
          </cell>
          <cell r="GG1079">
            <v>0</v>
          </cell>
          <cell r="GH1079">
            <v>0</v>
          </cell>
          <cell r="GI1079">
            <v>0</v>
          </cell>
          <cell r="GJ1079">
            <v>0</v>
          </cell>
          <cell r="GK1079">
            <v>0</v>
          </cell>
          <cell r="GL1079">
            <v>0</v>
          </cell>
          <cell r="GM1079">
            <v>0</v>
          </cell>
          <cell r="GN1079">
            <v>0</v>
          </cell>
          <cell r="GO1079">
            <v>0</v>
          </cell>
          <cell r="GP1079">
            <v>0</v>
          </cell>
          <cell r="GQ1079">
            <v>0</v>
          </cell>
          <cell r="GR1079">
            <v>0</v>
          </cell>
          <cell r="GS1079">
            <v>0</v>
          </cell>
          <cell r="GT1079">
            <v>0</v>
          </cell>
          <cell r="GU1079">
            <v>0</v>
          </cell>
          <cell r="GV1079">
            <v>0</v>
          </cell>
          <cell r="GW1079">
            <v>0</v>
          </cell>
          <cell r="GX1079">
            <v>0</v>
          </cell>
          <cell r="GY1079">
            <v>0</v>
          </cell>
          <cell r="GZ1079">
            <v>0</v>
          </cell>
          <cell r="HA1079">
            <v>0</v>
          </cell>
          <cell r="HB1079">
            <v>0</v>
          </cell>
          <cell r="HC1079">
            <v>0</v>
          </cell>
          <cell r="HD1079">
            <v>0</v>
          </cell>
          <cell r="HE1079">
            <v>0</v>
          </cell>
          <cell r="HF1079">
            <v>0</v>
          </cell>
          <cell r="HG1079">
            <v>0</v>
          </cell>
          <cell r="HH1079">
            <v>0</v>
          </cell>
          <cell r="HI1079">
            <v>0</v>
          </cell>
          <cell r="HJ1079">
            <v>0</v>
          </cell>
          <cell r="HK1079">
            <v>0</v>
          </cell>
          <cell r="HL1079">
            <v>0</v>
          </cell>
          <cell r="HM1079">
            <v>0</v>
          </cell>
          <cell r="HN1079">
            <v>0</v>
          </cell>
          <cell r="HO1079">
            <v>0</v>
          </cell>
          <cell r="HP1079">
            <v>0</v>
          </cell>
          <cell r="HQ1079">
            <v>0</v>
          </cell>
          <cell r="HR1079">
            <v>0</v>
          </cell>
          <cell r="HS1079">
            <v>0</v>
          </cell>
          <cell r="HT1079">
            <v>0</v>
          </cell>
          <cell r="HU1079">
            <v>0</v>
          </cell>
          <cell r="HV1079">
            <v>0</v>
          </cell>
          <cell r="HW1079">
            <v>0</v>
          </cell>
          <cell r="HX1079">
            <v>0</v>
          </cell>
          <cell r="HY1079">
            <v>0</v>
          </cell>
          <cell r="HZ1079">
            <v>0</v>
          </cell>
          <cell r="IA1079">
            <v>0</v>
          </cell>
          <cell r="IB1079">
            <v>0</v>
          </cell>
          <cell r="IC1079">
            <v>0</v>
          </cell>
          <cell r="ID1079">
            <v>0</v>
          </cell>
          <cell r="IE1079">
            <v>0</v>
          </cell>
          <cell r="IF1079">
            <v>0</v>
          </cell>
          <cell r="IG1079">
            <v>0</v>
          </cell>
          <cell r="IH1079">
            <v>0</v>
          </cell>
          <cell r="II1079">
            <v>0</v>
          </cell>
          <cell r="IJ1079">
            <v>0</v>
          </cell>
          <cell r="IK1079">
            <v>0</v>
          </cell>
          <cell r="IL1079">
            <v>0</v>
          </cell>
          <cell r="IM1079">
            <v>0</v>
          </cell>
          <cell r="IN1079">
            <v>0</v>
          </cell>
          <cell r="IO1079">
            <v>0</v>
          </cell>
          <cell r="IP1079">
            <v>0</v>
          </cell>
          <cell r="IQ1079">
            <v>0</v>
          </cell>
          <cell r="IR1079">
            <v>0</v>
          </cell>
          <cell r="IS1079">
            <v>0</v>
          </cell>
          <cell r="IT1079">
            <v>0</v>
          </cell>
          <cell r="IU1079">
            <v>0</v>
          </cell>
          <cell r="IV1079">
            <v>0</v>
          </cell>
          <cell r="IW1079">
            <v>0</v>
          </cell>
          <cell r="IX1079">
            <v>0</v>
          </cell>
          <cell r="IY1079">
            <v>0</v>
          </cell>
          <cell r="IZ1079">
            <v>0</v>
          </cell>
          <cell r="JA1079">
            <v>0</v>
          </cell>
          <cell r="JB1079">
            <v>0</v>
          </cell>
          <cell r="JC1079">
            <v>0</v>
          </cell>
          <cell r="JD1079">
            <v>0</v>
          </cell>
          <cell r="JE1079">
            <v>0</v>
          </cell>
          <cell r="JF1079">
            <v>0</v>
          </cell>
          <cell r="JG1079">
            <v>0</v>
          </cell>
          <cell r="JH1079">
            <v>0</v>
          </cell>
          <cell r="JI1079">
            <v>0</v>
          </cell>
          <cell r="JJ1079">
            <v>0</v>
          </cell>
          <cell r="JK1079">
            <v>0</v>
          </cell>
          <cell r="JL1079">
            <v>0</v>
          </cell>
          <cell r="JM1079">
            <v>0</v>
          </cell>
          <cell r="JN1079">
            <v>0</v>
          </cell>
          <cell r="JO1079">
            <v>0</v>
          </cell>
          <cell r="JP1079">
            <v>0</v>
          </cell>
          <cell r="JQ1079">
            <v>0</v>
          </cell>
        </row>
        <row r="1080">
          <cell r="D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BS1080">
            <v>0</v>
          </cell>
          <cell r="BT1080">
            <v>0</v>
          </cell>
          <cell r="BU1080">
            <v>0</v>
          </cell>
          <cell r="BV1080">
            <v>0</v>
          </cell>
          <cell r="BW1080">
            <v>0</v>
          </cell>
          <cell r="BX1080">
            <v>0</v>
          </cell>
          <cell r="BY1080">
            <v>0</v>
          </cell>
          <cell r="BZ1080">
            <v>0</v>
          </cell>
          <cell r="CA1080">
            <v>0</v>
          </cell>
          <cell r="CB1080">
            <v>0</v>
          </cell>
          <cell r="CC1080">
            <v>0</v>
          </cell>
          <cell r="CD1080">
            <v>0</v>
          </cell>
          <cell r="CE1080">
            <v>0</v>
          </cell>
          <cell r="CF1080">
            <v>0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F1080">
            <v>0</v>
          </cell>
          <cell r="DG1080">
            <v>0</v>
          </cell>
          <cell r="DH1080">
            <v>0</v>
          </cell>
          <cell r="DI1080">
            <v>0</v>
          </cell>
          <cell r="DJ1080">
            <v>0</v>
          </cell>
          <cell r="DK1080">
            <v>0</v>
          </cell>
          <cell r="DL1080">
            <v>0</v>
          </cell>
          <cell r="DM1080">
            <v>0</v>
          </cell>
          <cell r="DN1080">
            <v>0</v>
          </cell>
          <cell r="DO1080">
            <v>0</v>
          </cell>
          <cell r="DP1080">
            <v>0</v>
          </cell>
          <cell r="DQ1080">
            <v>0</v>
          </cell>
          <cell r="DR1080">
            <v>0</v>
          </cell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  <cell r="EE1080">
            <v>0</v>
          </cell>
          <cell r="EF1080">
            <v>0</v>
          </cell>
          <cell r="EG1080">
            <v>0</v>
          </cell>
          <cell r="EH1080">
            <v>0</v>
          </cell>
          <cell r="EI1080">
            <v>0</v>
          </cell>
          <cell r="EJ1080">
            <v>0</v>
          </cell>
          <cell r="EK1080">
            <v>0</v>
          </cell>
          <cell r="EL1080">
            <v>0</v>
          </cell>
          <cell r="EM1080">
            <v>0</v>
          </cell>
          <cell r="EN1080">
            <v>0</v>
          </cell>
          <cell r="EO1080">
            <v>0</v>
          </cell>
          <cell r="EP1080">
            <v>0</v>
          </cell>
          <cell r="EQ1080">
            <v>0</v>
          </cell>
          <cell r="ER1080">
            <v>0</v>
          </cell>
          <cell r="ES1080">
            <v>0</v>
          </cell>
          <cell r="ET1080">
            <v>0</v>
          </cell>
          <cell r="EU1080">
            <v>0</v>
          </cell>
          <cell r="EV1080">
            <v>0</v>
          </cell>
          <cell r="EW1080">
            <v>0</v>
          </cell>
          <cell r="EX1080">
            <v>0</v>
          </cell>
          <cell r="EY1080">
            <v>0</v>
          </cell>
          <cell r="EZ1080">
            <v>0</v>
          </cell>
          <cell r="FA1080">
            <v>0</v>
          </cell>
          <cell r="FB1080">
            <v>0</v>
          </cell>
          <cell r="FC1080">
            <v>0</v>
          </cell>
          <cell r="FD1080">
            <v>0</v>
          </cell>
          <cell r="FE1080">
            <v>0</v>
          </cell>
          <cell r="FF1080">
            <v>0</v>
          </cell>
          <cell r="FG1080">
            <v>0</v>
          </cell>
          <cell r="FH1080">
            <v>0</v>
          </cell>
          <cell r="FI1080">
            <v>0</v>
          </cell>
          <cell r="FJ1080">
            <v>0</v>
          </cell>
          <cell r="FK1080">
            <v>0</v>
          </cell>
          <cell r="FL1080">
            <v>0</v>
          </cell>
          <cell r="FM1080">
            <v>0</v>
          </cell>
          <cell r="FN1080">
            <v>0</v>
          </cell>
          <cell r="FO1080">
            <v>0</v>
          </cell>
          <cell r="FP1080">
            <v>0</v>
          </cell>
          <cell r="FQ1080">
            <v>0</v>
          </cell>
          <cell r="FR1080">
            <v>0</v>
          </cell>
          <cell r="FS1080">
            <v>0</v>
          </cell>
          <cell r="FT1080">
            <v>0</v>
          </cell>
          <cell r="FU1080">
            <v>0</v>
          </cell>
          <cell r="FV1080">
            <v>0</v>
          </cell>
          <cell r="FW1080">
            <v>0</v>
          </cell>
          <cell r="FX1080">
            <v>0</v>
          </cell>
          <cell r="FY1080">
            <v>0</v>
          </cell>
          <cell r="FZ1080">
            <v>0</v>
          </cell>
          <cell r="GA1080">
            <v>0</v>
          </cell>
          <cell r="GB1080">
            <v>0</v>
          </cell>
          <cell r="GC1080">
            <v>0</v>
          </cell>
          <cell r="GD1080">
            <v>0</v>
          </cell>
          <cell r="GE1080">
            <v>0</v>
          </cell>
          <cell r="GF1080">
            <v>0</v>
          </cell>
          <cell r="GG1080">
            <v>0</v>
          </cell>
          <cell r="GH1080">
            <v>0</v>
          </cell>
          <cell r="GI1080">
            <v>0</v>
          </cell>
          <cell r="GJ1080">
            <v>0</v>
          </cell>
          <cell r="GK1080">
            <v>0</v>
          </cell>
          <cell r="GL1080">
            <v>0</v>
          </cell>
          <cell r="GM1080">
            <v>0</v>
          </cell>
          <cell r="GN1080">
            <v>0</v>
          </cell>
          <cell r="GO1080">
            <v>0</v>
          </cell>
          <cell r="GP1080">
            <v>0</v>
          </cell>
          <cell r="GQ1080">
            <v>0</v>
          </cell>
          <cell r="GR1080">
            <v>0</v>
          </cell>
          <cell r="GS1080">
            <v>0</v>
          </cell>
          <cell r="GT1080">
            <v>0</v>
          </cell>
          <cell r="GU1080">
            <v>0</v>
          </cell>
          <cell r="GV1080">
            <v>0</v>
          </cell>
          <cell r="GW1080">
            <v>0</v>
          </cell>
          <cell r="GX1080">
            <v>0</v>
          </cell>
          <cell r="GY1080">
            <v>0</v>
          </cell>
          <cell r="GZ1080">
            <v>0</v>
          </cell>
          <cell r="HA1080">
            <v>0</v>
          </cell>
          <cell r="HB1080">
            <v>0</v>
          </cell>
          <cell r="HC1080">
            <v>0</v>
          </cell>
          <cell r="HD1080">
            <v>0</v>
          </cell>
          <cell r="HE1080">
            <v>0</v>
          </cell>
          <cell r="HF1080">
            <v>0</v>
          </cell>
          <cell r="HG1080">
            <v>0</v>
          </cell>
          <cell r="HH1080">
            <v>0</v>
          </cell>
          <cell r="HI1080">
            <v>0</v>
          </cell>
          <cell r="HJ1080">
            <v>0</v>
          </cell>
          <cell r="HK1080">
            <v>0</v>
          </cell>
          <cell r="HL1080">
            <v>0</v>
          </cell>
          <cell r="HM1080">
            <v>0</v>
          </cell>
          <cell r="HN1080">
            <v>0</v>
          </cell>
          <cell r="HO1080">
            <v>0</v>
          </cell>
          <cell r="HP1080">
            <v>0</v>
          </cell>
          <cell r="HQ1080">
            <v>0</v>
          </cell>
          <cell r="HR1080">
            <v>0</v>
          </cell>
          <cell r="HS1080">
            <v>0</v>
          </cell>
          <cell r="HT1080">
            <v>0</v>
          </cell>
          <cell r="HU1080">
            <v>0</v>
          </cell>
          <cell r="HV1080">
            <v>0</v>
          </cell>
          <cell r="HW1080">
            <v>0</v>
          </cell>
          <cell r="HX1080">
            <v>0</v>
          </cell>
          <cell r="HY1080">
            <v>0</v>
          </cell>
          <cell r="HZ1080">
            <v>0</v>
          </cell>
          <cell r="IA1080">
            <v>0</v>
          </cell>
          <cell r="IB1080">
            <v>0</v>
          </cell>
          <cell r="IC1080">
            <v>0</v>
          </cell>
          <cell r="ID1080">
            <v>0</v>
          </cell>
          <cell r="IE1080">
            <v>0</v>
          </cell>
          <cell r="IF1080">
            <v>0</v>
          </cell>
          <cell r="IG1080">
            <v>0</v>
          </cell>
          <cell r="IH1080">
            <v>0</v>
          </cell>
          <cell r="II1080">
            <v>0</v>
          </cell>
          <cell r="IJ1080">
            <v>0</v>
          </cell>
          <cell r="IK1080">
            <v>0</v>
          </cell>
          <cell r="IL1080">
            <v>0</v>
          </cell>
          <cell r="IM1080">
            <v>0</v>
          </cell>
          <cell r="IN1080">
            <v>0</v>
          </cell>
          <cell r="IO1080">
            <v>0</v>
          </cell>
          <cell r="IP1080">
            <v>0</v>
          </cell>
          <cell r="IQ1080">
            <v>0</v>
          </cell>
          <cell r="IR1080">
            <v>0</v>
          </cell>
          <cell r="IS1080">
            <v>0</v>
          </cell>
          <cell r="IT1080">
            <v>0</v>
          </cell>
          <cell r="IU1080">
            <v>0</v>
          </cell>
          <cell r="IV1080">
            <v>0</v>
          </cell>
          <cell r="IW1080">
            <v>0</v>
          </cell>
          <cell r="IX1080">
            <v>0</v>
          </cell>
          <cell r="IY1080">
            <v>0</v>
          </cell>
          <cell r="IZ1080">
            <v>0</v>
          </cell>
          <cell r="JA1080">
            <v>0</v>
          </cell>
          <cell r="JB1080">
            <v>0</v>
          </cell>
          <cell r="JC1080">
            <v>0</v>
          </cell>
          <cell r="JD1080">
            <v>0</v>
          </cell>
          <cell r="JE1080">
            <v>0</v>
          </cell>
          <cell r="JF1080">
            <v>0</v>
          </cell>
          <cell r="JG1080">
            <v>0</v>
          </cell>
          <cell r="JH1080">
            <v>0</v>
          </cell>
          <cell r="JI1080">
            <v>0</v>
          </cell>
          <cell r="JJ1080">
            <v>0</v>
          </cell>
          <cell r="JK1080">
            <v>0</v>
          </cell>
          <cell r="JL1080">
            <v>0</v>
          </cell>
          <cell r="JM1080">
            <v>0</v>
          </cell>
          <cell r="JN1080">
            <v>0</v>
          </cell>
          <cell r="JO1080">
            <v>0</v>
          </cell>
          <cell r="JP1080">
            <v>0</v>
          </cell>
          <cell r="JQ1080">
            <v>0</v>
          </cell>
        </row>
        <row r="1081"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F1081">
            <v>0</v>
          </cell>
          <cell r="DG1081">
            <v>0</v>
          </cell>
          <cell r="DH1081">
            <v>0</v>
          </cell>
          <cell r="DI1081">
            <v>0</v>
          </cell>
          <cell r="DJ1081">
            <v>0</v>
          </cell>
          <cell r="DK1081">
            <v>0</v>
          </cell>
          <cell r="DL1081">
            <v>0</v>
          </cell>
          <cell r="DM1081">
            <v>0</v>
          </cell>
          <cell r="DN1081">
            <v>0</v>
          </cell>
          <cell r="DO1081">
            <v>0</v>
          </cell>
          <cell r="DP1081">
            <v>0</v>
          </cell>
          <cell r="DQ1081">
            <v>0</v>
          </cell>
          <cell r="DR1081">
            <v>0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  <cell r="EE1081">
            <v>0</v>
          </cell>
          <cell r="EF1081">
            <v>0</v>
          </cell>
          <cell r="EG1081">
            <v>0</v>
          </cell>
          <cell r="EH1081">
            <v>0</v>
          </cell>
          <cell r="EI1081">
            <v>0</v>
          </cell>
          <cell r="EJ1081">
            <v>0</v>
          </cell>
          <cell r="EK1081">
            <v>0</v>
          </cell>
          <cell r="EL1081">
            <v>0</v>
          </cell>
          <cell r="EM1081">
            <v>0</v>
          </cell>
          <cell r="EN1081">
            <v>0</v>
          </cell>
          <cell r="EO1081">
            <v>0</v>
          </cell>
          <cell r="EP1081">
            <v>0</v>
          </cell>
          <cell r="EQ1081">
            <v>0</v>
          </cell>
          <cell r="ER1081">
            <v>0</v>
          </cell>
          <cell r="ES1081">
            <v>0</v>
          </cell>
          <cell r="ET1081">
            <v>0</v>
          </cell>
          <cell r="EU1081">
            <v>0</v>
          </cell>
          <cell r="EV1081">
            <v>0</v>
          </cell>
          <cell r="EW1081">
            <v>0</v>
          </cell>
          <cell r="EX1081">
            <v>0</v>
          </cell>
          <cell r="EY1081">
            <v>0</v>
          </cell>
          <cell r="EZ1081">
            <v>0</v>
          </cell>
          <cell r="FA1081">
            <v>0</v>
          </cell>
          <cell r="FB1081">
            <v>0</v>
          </cell>
          <cell r="FC1081">
            <v>0</v>
          </cell>
          <cell r="FD1081">
            <v>0</v>
          </cell>
          <cell r="FE1081">
            <v>0</v>
          </cell>
          <cell r="FF1081">
            <v>0</v>
          </cell>
          <cell r="FG1081">
            <v>0</v>
          </cell>
          <cell r="FH1081">
            <v>0</v>
          </cell>
          <cell r="FI1081">
            <v>0</v>
          </cell>
          <cell r="FJ1081">
            <v>0</v>
          </cell>
          <cell r="FK1081">
            <v>0</v>
          </cell>
          <cell r="FL1081">
            <v>0</v>
          </cell>
          <cell r="FM1081">
            <v>0</v>
          </cell>
          <cell r="FN1081">
            <v>0</v>
          </cell>
          <cell r="FO1081">
            <v>0</v>
          </cell>
          <cell r="FP1081">
            <v>0</v>
          </cell>
          <cell r="FQ1081">
            <v>0</v>
          </cell>
          <cell r="FR1081">
            <v>0</v>
          </cell>
          <cell r="FS1081">
            <v>0</v>
          </cell>
          <cell r="FT1081">
            <v>0</v>
          </cell>
          <cell r="FU1081">
            <v>0</v>
          </cell>
          <cell r="FV1081">
            <v>0</v>
          </cell>
          <cell r="FW1081">
            <v>0</v>
          </cell>
          <cell r="FX1081">
            <v>0</v>
          </cell>
          <cell r="FY1081">
            <v>0</v>
          </cell>
          <cell r="FZ1081">
            <v>0</v>
          </cell>
          <cell r="GA1081">
            <v>0</v>
          </cell>
          <cell r="GB1081">
            <v>0</v>
          </cell>
          <cell r="GC1081">
            <v>0</v>
          </cell>
          <cell r="GD1081">
            <v>0</v>
          </cell>
          <cell r="GE1081">
            <v>0</v>
          </cell>
          <cell r="GF1081">
            <v>0</v>
          </cell>
          <cell r="GG1081">
            <v>0</v>
          </cell>
          <cell r="GH1081">
            <v>0</v>
          </cell>
          <cell r="GI1081">
            <v>0</v>
          </cell>
          <cell r="GJ1081">
            <v>0</v>
          </cell>
          <cell r="GK1081">
            <v>0</v>
          </cell>
          <cell r="GL1081">
            <v>0</v>
          </cell>
          <cell r="GM1081">
            <v>0</v>
          </cell>
          <cell r="GN1081">
            <v>0</v>
          </cell>
          <cell r="GO1081">
            <v>0</v>
          </cell>
          <cell r="GP1081">
            <v>0</v>
          </cell>
          <cell r="GQ1081">
            <v>0</v>
          </cell>
          <cell r="GR1081">
            <v>0</v>
          </cell>
          <cell r="GS1081">
            <v>0</v>
          </cell>
          <cell r="GT1081">
            <v>0</v>
          </cell>
          <cell r="GU1081">
            <v>0</v>
          </cell>
          <cell r="GV1081">
            <v>0</v>
          </cell>
          <cell r="GW1081">
            <v>0</v>
          </cell>
          <cell r="GX1081">
            <v>0</v>
          </cell>
          <cell r="GY1081">
            <v>0</v>
          </cell>
          <cell r="GZ1081">
            <v>0</v>
          </cell>
          <cell r="HA1081">
            <v>0</v>
          </cell>
          <cell r="HB1081">
            <v>0</v>
          </cell>
          <cell r="HC1081">
            <v>0</v>
          </cell>
          <cell r="HD1081">
            <v>0</v>
          </cell>
          <cell r="HE1081">
            <v>0</v>
          </cell>
          <cell r="HF1081">
            <v>0</v>
          </cell>
          <cell r="HG1081">
            <v>0</v>
          </cell>
          <cell r="HH1081">
            <v>0</v>
          </cell>
          <cell r="HI1081">
            <v>0</v>
          </cell>
          <cell r="HJ1081">
            <v>0</v>
          </cell>
          <cell r="HK1081">
            <v>0</v>
          </cell>
          <cell r="HL1081">
            <v>0</v>
          </cell>
          <cell r="HM1081">
            <v>0</v>
          </cell>
          <cell r="HN1081">
            <v>0</v>
          </cell>
          <cell r="HO1081">
            <v>0</v>
          </cell>
          <cell r="HP1081">
            <v>0</v>
          </cell>
          <cell r="HQ1081">
            <v>0</v>
          </cell>
          <cell r="HR1081">
            <v>0</v>
          </cell>
          <cell r="HS1081">
            <v>0</v>
          </cell>
          <cell r="HT1081">
            <v>0</v>
          </cell>
          <cell r="HU1081">
            <v>0</v>
          </cell>
          <cell r="HV1081">
            <v>0</v>
          </cell>
          <cell r="HW1081">
            <v>0</v>
          </cell>
          <cell r="HX1081">
            <v>0</v>
          </cell>
          <cell r="HY1081">
            <v>0</v>
          </cell>
          <cell r="HZ1081">
            <v>0</v>
          </cell>
          <cell r="IA1081">
            <v>0</v>
          </cell>
          <cell r="IB1081">
            <v>0</v>
          </cell>
          <cell r="IC1081">
            <v>0</v>
          </cell>
          <cell r="ID1081">
            <v>0</v>
          </cell>
          <cell r="IE1081">
            <v>0</v>
          </cell>
          <cell r="IF1081">
            <v>0</v>
          </cell>
          <cell r="IG1081">
            <v>0</v>
          </cell>
          <cell r="IH1081">
            <v>0</v>
          </cell>
          <cell r="II1081">
            <v>0</v>
          </cell>
          <cell r="IJ1081">
            <v>0</v>
          </cell>
          <cell r="IK1081">
            <v>0</v>
          </cell>
          <cell r="IL1081">
            <v>0</v>
          </cell>
          <cell r="IM1081">
            <v>0</v>
          </cell>
          <cell r="IN1081">
            <v>0</v>
          </cell>
          <cell r="IO1081">
            <v>0</v>
          </cell>
          <cell r="IP1081">
            <v>0</v>
          </cell>
          <cell r="IQ1081">
            <v>0</v>
          </cell>
          <cell r="IR1081">
            <v>0</v>
          </cell>
          <cell r="IS1081">
            <v>0</v>
          </cell>
          <cell r="IT1081">
            <v>0</v>
          </cell>
          <cell r="IU1081">
            <v>0</v>
          </cell>
          <cell r="IV1081">
            <v>0</v>
          </cell>
          <cell r="IW1081">
            <v>0</v>
          </cell>
          <cell r="IX1081">
            <v>0</v>
          </cell>
          <cell r="IY1081">
            <v>0</v>
          </cell>
          <cell r="IZ1081">
            <v>0</v>
          </cell>
          <cell r="JA1081">
            <v>0</v>
          </cell>
          <cell r="JB1081">
            <v>0</v>
          </cell>
          <cell r="JC1081">
            <v>0</v>
          </cell>
          <cell r="JD1081">
            <v>0</v>
          </cell>
          <cell r="JE1081">
            <v>0</v>
          </cell>
          <cell r="JF1081">
            <v>0</v>
          </cell>
          <cell r="JG1081">
            <v>0</v>
          </cell>
          <cell r="JH1081">
            <v>0</v>
          </cell>
          <cell r="JI1081">
            <v>0</v>
          </cell>
          <cell r="JJ1081">
            <v>0</v>
          </cell>
          <cell r="JK1081">
            <v>0</v>
          </cell>
          <cell r="JL1081">
            <v>0</v>
          </cell>
          <cell r="JM1081">
            <v>0</v>
          </cell>
          <cell r="JN1081">
            <v>0</v>
          </cell>
          <cell r="JO1081">
            <v>0</v>
          </cell>
          <cell r="JP1081">
            <v>0</v>
          </cell>
          <cell r="JQ1081">
            <v>0</v>
          </cell>
        </row>
        <row r="1083">
          <cell r="D1083" t="str">
            <v>HY_.QF.COR._.SML.Central Oregon Irrigation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  <cell r="EE1083">
            <v>0</v>
          </cell>
          <cell r="EF1083">
            <v>0</v>
          </cell>
          <cell r="EG1083">
            <v>0</v>
          </cell>
          <cell r="EH1083">
            <v>0</v>
          </cell>
          <cell r="EI1083">
            <v>0</v>
          </cell>
          <cell r="EJ1083">
            <v>0</v>
          </cell>
          <cell r="EK1083">
            <v>0</v>
          </cell>
          <cell r="EL1083">
            <v>0</v>
          </cell>
          <cell r="EM1083">
            <v>0</v>
          </cell>
          <cell r="EN1083">
            <v>0</v>
          </cell>
          <cell r="EO1083">
            <v>0</v>
          </cell>
          <cell r="EP1083">
            <v>0</v>
          </cell>
          <cell r="EQ1083">
            <v>0</v>
          </cell>
          <cell r="ER1083">
            <v>0</v>
          </cell>
          <cell r="ES1083">
            <v>0</v>
          </cell>
          <cell r="ET1083">
            <v>0</v>
          </cell>
          <cell r="EU1083">
            <v>0</v>
          </cell>
          <cell r="EV1083">
            <v>0</v>
          </cell>
          <cell r="EW1083">
            <v>0</v>
          </cell>
          <cell r="EX1083">
            <v>0</v>
          </cell>
          <cell r="EY1083">
            <v>0</v>
          </cell>
          <cell r="EZ1083">
            <v>0</v>
          </cell>
          <cell r="FA1083">
            <v>0</v>
          </cell>
          <cell r="FB1083">
            <v>0</v>
          </cell>
          <cell r="FC1083">
            <v>0</v>
          </cell>
          <cell r="FD1083">
            <v>0</v>
          </cell>
          <cell r="FE1083">
            <v>0</v>
          </cell>
          <cell r="FF1083">
            <v>0</v>
          </cell>
          <cell r="FG1083">
            <v>0</v>
          </cell>
          <cell r="FH1083">
            <v>0</v>
          </cell>
          <cell r="FI1083">
            <v>0</v>
          </cell>
          <cell r="FJ1083">
            <v>0</v>
          </cell>
          <cell r="FK1083">
            <v>0</v>
          </cell>
          <cell r="FL1083">
            <v>0</v>
          </cell>
          <cell r="FM1083">
            <v>0</v>
          </cell>
          <cell r="FN1083">
            <v>0</v>
          </cell>
          <cell r="FO1083">
            <v>0</v>
          </cell>
          <cell r="FP1083">
            <v>0</v>
          </cell>
          <cell r="FQ1083">
            <v>0</v>
          </cell>
          <cell r="FR1083">
            <v>0</v>
          </cell>
          <cell r="FS1083">
            <v>0</v>
          </cell>
          <cell r="FT1083">
            <v>0</v>
          </cell>
          <cell r="FU1083">
            <v>0</v>
          </cell>
          <cell r="FV1083">
            <v>0</v>
          </cell>
          <cell r="FW1083">
            <v>0</v>
          </cell>
          <cell r="FX1083">
            <v>0</v>
          </cell>
          <cell r="FY1083">
            <v>0</v>
          </cell>
          <cell r="FZ1083">
            <v>0</v>
          </cell>
          <cell r="GA1083">
            <v>0</v>
          </cell>
          <cell r="GB1083">
            <v>0</v>
          </cell>
          <cell r="GC1083">
            <v>0</v>
          </cell>
          <cell r="GD1083">
            <v>0</v>
          </cell>
          <cell r="GE1083">
            <v>0</v>
          </cell>
          <cell r="GF1083">
            <v>0</v>
          </cell>
          <cell r="GG1083">
            <v>0</v>
          </cell>
          <cell r="GH1083">
            <v>0</v>
          </cell>
          <cell r="GI1083">
            <v>0</v>
          </cell>
          <cell r="GJ1083">
            <v>0</v>
          </cell>
          <cell r="GK1083">
            <v>0</v>
          </cell>
          <cell r="GL1083">
            <v>0</v>
          </cell>
          <cell r="GM1083">
            <v>0</v>
          </cell>
          <cell r="GN1083">
            <v>0</v>
          </cell>
          <cell r="GO1083">
            <v>0</v>
          </cell>
          <cell r="GP1083">
            <v>0</v>
          </cell>
          <cell r="GQ1083">
            <v>0</v>
          </cell>
          <cell r="GR1083">
            <v>0</v>
          </cell>
          <cell r="GS1083">
            <v>0</v>
          </cell>
          <cell r="GT1083">
            <v>0</v>
          </cell>
          <cell r="GU1083">
            <v>0</v>
          </cell>
          <cell r="GV1083">
            <v>0</v>
          </cell>
          <cell r="GW1083">
            <v>0</v>
          </cell>
          <cell r="GX1083">
            <v>0</v>
          </cell>
          <cell r="GY1083">
            <v>0</v>
          </cell>
          <cell r="GZ1083">
            <v>0</v>
          </cell>
          <cell r="HA1083">
            <v>0</v>
          </cell>
          <cell r="HB1083">
            <v>0</v>
          </cell>
          <cell r="HC1083">
            <v>0</v>
          </cell>
          <cell r="HD1083">
            <v>0</v>
          </cell>
          <cell r="HE1083">
            <v>0</v>
          </cell>
          <cell r="HF1083">
            <v>0</v>
          </cell>
          <cell r="HG1083">
            <v>0</v>
          </cell>
          <cell r="HH1083">
            <v>0</v>
          </cell>
          <cell r="HI1083">
            <v>0</v>
          </cell>
          <cell r="HJ1083">
            <v>0</v>
          </cell>
          <cell r="HK1083">
            <v>0</v>
          </cell>
          <cell r="HL1083">
            <v>0</v>
          </cell>
          <cell r="HM1083">
            <v>0</v>
          </cell>
          <cell r="HN1083">
            <v>0</v>
          </cell>
          <cell r="HO1083">
            <v>0</v>
          </cell>
          <cell r="HP1083">
            <v>0</v>
          </cell>
          <cell r="HQ1083">
            <v>0</v>
          </cell>
          <cell r="HR1083">
            <v>0</v>
          </cell>
          <cell r="HS1083">
            <v>0</v>
          </cell>
          <cell r="HT1083">
            <v>0</v>
          </cell>
          <cell r="HU1083">
            <v>0</v>
          </cell>
          <cell r="HV1083">
            <v>0</v>
          </cell>
          <cell r="HW1083">
            <v>0</v>
          </cell>
          <cell r="HX1083">
            <v>0</v>
          </cell>
          <cell r="HY1083">
            <v>0</v>
          </cell>
          <cell r="HZ1083">
            <v>0</v>
          </cell>
          <cell r="IA1083">
            <v>0</v>
          </cell>
          <cell r="IB1083">
            <v>0</v>
          </cell>
          <cell r="IC1083">
            <v>0</v>
          </cell>
          <cell r="ID1083">
            <v>0</v>
          </cell>
          <cell r="IE1083">
            <v>0</v>
          </cell>
          <cell r="IF1083">
            <v>0</v>
          </cell>
          <cell r="IG1083">
            <v>0</v>
          </cell>
          <cell r="IH1083">
            <v>0</v>
          </cell>
          <cell r="II1083">
            <v>0</v>
          </cell>
          <cell r="IJ1083">
            <v>0</v>
          </cell>
          <cell r="IK1083">
            <v>0</v>
          </cell>
          <cell r="IL1083">
            <v>0</v>
          </cell>
          <cell r="IM1083">
            <v>0</v>
          </cell>
          <cell r="IN1083">
            <v>0</v>
          </cell>
          <cell r="IO1083">
            <v>0</v>
          </cell>
          <cell r="IP1083">
            <v>0</v>
          </cell>
          <cell r="IQ1083">
            <v>0</v>
          </cell>
          <cell r="IR1083">
            <v>0</v>
          </cell>
          <cell r="IS1083">
            <v>0</v>
          </cell>
          <cell r="IT1083">
            <v>0</v>
          </cell>
          <cell r="IU1083">
            <v>0</v>
          </cell>
          <cell r="IV1083">
            <v>0</v>
          </cell>
          <cell r="IW1083">
            <v>0</v>
          </cell>
          <cell r="IX1083">
            <v>0</v>
          </cell>
          <cell r="IY1083">
            <v>0</v>
          </cell>
          <cell r="IZ1083">
            <v>0</v>
          </cell>
          <cell r="JA1083">
            <v>0</v>
          </cell>
          <cell r="JB1083">
            <v>0</v>
          </cell>
          <cell r="JC1083">
            <v>0</v>
          </cell>
          <cell r="JD1083">
            <v>0</v>
          </cell>
          <cell r="JE1083">
            <v>0</v>
          </cell>
          <cell r="JF1083">
            <v>0</v>
          </cell>
          <cell r="JG1083">
            <v>0</v>
          </cell>
          <cell r="JH1083">
            <v>0</v>
          </cell>
          <cell r="JI1083">
            <v>0</v>
          </cell>
          <cell r="JJ1083">
            <v>0</v>
          </cell>
          <cell r="JK1083">
            <v>0</v>
          </cell>
          <cell r="JL1083">
            <v>0</v>
          </cell>
          <cell r="JM1083">
            <v>0</v>
          </cell>
          <cell r="JN1083">
            <v>0</v>
          </cell>
          <cell r="JO1083">
            <v>0</v>
          </cell>
          <cell r="JP1083">
            <v>0</v>
          </cell>
          <cell r="JQ1083">
            <v>0</v>
          </cell>
        </row>
        <row r="1084">
          <cell r="D1084" t="str">
            <v>HY_.QF.COR._.SML.Deschutes Valley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  <cell r="EE1084">
            <v>0</v>
          </cell>
          <cell r="EF1084">
            <v>0</v>
          </cell>
          <cell r="EG1084">
            <v>0</v>
          </cell>
          <cell r="EH1084">
            <v>0</v>
          </cell>
          <cell r="EI1084">
            <v>0</v>
          </cell>
          <cell r="EJ1084">
            <v>0</v>
          </cell>
          <cell r="EK1084">
            <v>0</v>
          </cell>
          <cell r="EL1084">
            <v>0</v>
          </cell>
          <cell r="EM1084">
            <v>0</v>
          </cell>
          <cell r="EN1084">
            <v>0</v>
          </cell>
          <cell r="EO1084">
            <v>0</v>
          </cell>
          <cell r="EP1084">
            <v>0</v>
          </cell>
          <cell r="EQ1084">
            <v>0</v>
          </cell>
          <cell r="ER1084">
            <v>0</v>
          </cell>
          <cell r="ES1084">
            <v>0</v>
          </cell>
          <cell r="ET1084">
            <v>0</v>
          </cell>
          <cell r="EU1084">
            <v>0</v>
          </cell>
          <cell r="EV1084">
            <v>0</v>
          </cell>
          <cell r="EW1084">
            <v>0</v>
          </cell>
          <cell r="EX1084">
            <v>0</v>
          </cell>
          <cell r="EY1084">
            <v>0</v>
          </cell>
          <cell r="EZ1084">
            <v>0</v>
          </cell>
          <cell r="FA1084">
            <v>0</v>
          </cell>
          <cell r="FB1084">
            <v>0</v>
          </cell>
          <cell r="FC1084">
            <v>0</v>
          </cell>
          <cell r="FD1084">
            <v>0</v>
          </cell>
          <cell r="FE1084">
            <v>0</v>
          </cell>
          <cell r="FF1084">
            <v>0</v>
          </cell>
          <cell r="FG1084">
            <v>0</v>
          </cell>
          <cell r="FH1084">
            <v>0</v>
          </cell>
          <cell r="FI1084">
            <v>0</v>
          </cell>
          <cell r="FJ1084">
            <v>0</v>
          </cell>
          <cell r="FK1084">
            <v>0</v>
          </cell>
          <cell r="FL1084">
            <v>0</v>
          </cell>
          <cell r="FM1084">
            <v>0</v>
          </cell>
          <cell r="FN1084">
            <v>0</v>
          </cell>
          <cell r="FO1084">
            <v>0</v>
          </cell>
          <cell r="FP1084">
            <v>0</v>
          </cell>
          <cell r="FQ1084">
            <v>0</v>
          </cell>
          <cell r="FR1084">
            <v>0</v>
          </cell>
          <cell r="FS1084">
            <v>0</v>
          </cell>
          <cell r="FT1084">
            <v>0</v>
          </cell>
          <cell r="FU1084">
            <v>0</v>
          </cell>
          <cell r="FV1084">
            <v>0</v>
          </cell>
          <cell r="FW1084">
            <v>0</v>
          </cell>
          <cell r="FX1084">
            <v>0</v>
          </cell>
          <cell r="FY1084">
            <v>0</v>
          </cell>
          <cell r="FZ1084">
            <v>0</v>
          </cell>
          <cell r="GA1084">
            <v>0</v>
          </cell>
          <cell r="GB1084">
            <v>0</v>
          </cell>
          <cell r="GC1084">
            <v>0</v>
          </cell>
          <cell r="GD1084">
            <v>0</v>
          </cell>
          <cell r="GE1084">
            <v>0</v>
          </cell>
          <cell r="GF1084">
            <v>0</v>
          </cell>
          <cell r="GG1084">
            <v>0</v>
          </cell>
          <cell r="GH1084">
            <v>0</v>
          </cell>
          <cell r="GI1084">
            <v>0</v>
          </cell>
          <cell r="GJ1084">
            <v>0</v>
          </cell>
          <cell r="GK1084">
            <v>0</v>
          </cell>
          <cell r="GL1084">
            <v>0</v>
          </cell>
          <cell r="GM1084">
            <v>0</v>
          </cell>
          <cell r="GN1084">
            <v>0</v>
          </cell>
          <cell r="GO1084">
            <v>0</v>
          </cell>
          <cell r="GP1084">
            <v>0</v>
          </cell>
          <cell r="GQ1084">
            <v>0</v>
          </cell>
          <cell r="GR1084">
            <v>0</v>
          </cell>
          <cell r="GS1084">
            <v>0</v>
          </cell>
          <cell r="GT1084">
            <v>0</v>
          </cell>
          <cell r="GU1084">
            <v>0</v>
          </cell>
          <cell r="GV1084">
            <v>0</v>
          </cell>
          <cell r="GW1084">
            <v>0</v>
          </cell>
          <cell r="GX1084">
            <v>0</v>
          </cell>
          <cell r="GY1084">
            <v>0</v>
          </cell>
          <cell r="GZ1084">
            <v>0</v>
          </cell>
          <cell r="HA1084">
            <v>0</v>
          </cell>
          <cell r="HB1084">
            <v>0</v>
          </cell>
          <cell r="HC1084">
            <v>0</v>
          </cell>
          <cell r="HD1084">
            <v>0</v>
          </cell>
          <cell r="HE1084">
            <v>0</v>
          </cell>
          <cell r="HF1084">
            <v>0</v>
          </cell>
          <cell r="HG1084">
            <v>0</v>
          </cell>
          <cell r="HH1084">
            <v>0</v>
          </cell>
          <cell r="HI1084">
            <v>0</v>
          </cell>
          <cell r="HJ1084">
            <v>0</v>
          </cell>
          <cell r="HK1084">
            <v>0</v>
          </cell>
          <cell r="HL1084">
            <v>0</v>
          </cell>
          <cell r="HM1084">
            <v>0</v>
          </cell>
          <cell r="HN1084">
            <v>0</v>
          </cell>
          <cell r="HO1084">
            <v>0</v>
          </cell>
          <cell r="HP1084">
            <v>0</v>
          </cell>
          <cell r="HQ1084">
            <v>0</v>
          </cell>
          <cell r="HR1084">
            <v>0</v>
          </cell>
          <cell r="HS1084">
            <v>0</v>
          </cell>
          <cell r="HT1084">
            <v>0</v>
          </cell>
          <cell r="HU1084">
            <v>0</v>
          </cell>
          <cell r="HV1084">
            <v>0</v>
          </cell>
          <cell r="HW1084">
            <v>0</v>
          </cell>
          <cell r="HX1084">
            <v>0</v>
          </cell>
          <cell r="HY1084">
            <v>0</v>
          </cell>
          <cell r="HZ1084">
            <v>0</v>
          </cell>
          <cell r="IA1084">
            <v>0</v>
          </cell>
          <cell r="IB1084">
            <v>0</v>
          </cell>
          <cell r="IC1084">
            <v>0</v>
          </cell>
          <cell r="ID1084">
            <v>0</v>
          </cell>
          <cell r="IE1084">
            <v>0</v>
          </cell>
          <cell r="IF1084">
            <v>0</v>
          </cell>
          <cell r="IG1084">
            <v>0</v>
          </cell>
          <cell r="IH1084">
            <v>0</v>
          </cell>
          <cell r="II1084">
            <v>0</v>
          </cell>
          <cell r="IJ1084">
            <v>0</v>
          </cell>
          <cell r="IK1084">
            <v>0</v>
          </cell>
          <cell r="IL1084">
            <v>0</v>
          </cell>
          <cell r="IM1084">
            <v>0</v>
          </cell>
          <cell r="IN1084">
            <v>0</v>
          </cell>
          <cell r="IO1084">
            <v>0</v>
          </cell>
          <cell r="IP1084">
            <v>0</v>
          </cell>
          <cell r="IQ1084">
            <v>0</v>
          </cell>
          <cell r="IR1084">
            <v>0</v>
          </cell>
          <cell r="IS1084">
            <v>0</v>
          </cell>
          <cell r="IT1084">
            <v>0</v>
          </cell>
          <cell r="IU1084">
            <v>0</v>
          </cell>
          <cell r="IV1084">
            <v>0</v>
          </cell>
          <cell r="IW1084">
            <v>0</v>
          </cell>
          <cell r="IX1084">
            <v>0</v>
          </cell>
          <cell r="IY1084">
            <v>0</v>
          </cell>
          <cell r="IZ1084">
            <v>0</v>
          </cell>
          <cell r="JA1084">
            <v>0</v>
          </cell>
          <cell r="JB1084">
            <v>0</v>
          </cell>
          <cell r="JC1084">
            <v>0</v>
          </cell>
          <cell r="JD1084">
            <v>0</v>
          </cell>
          <cell r="JE1084">
            <v>0</v>
          </cell>
          <cell r="JF1084">
            <v>0</v>
          </cell>
          <cell r="JG1084">
            <v>0</v>
          </cell>
          <cell r="JH1084">
            <v>0</v>
          </cell>
          <cell r="JI1084">
            <v>0</v>
          </cell>
          <cell r="JJ1084">
            <v>0</v>
          </cell>
          <cell r="JK1084">
            <v>0</v>
          </cell>
          <cell r="JL1084">
            <v>0</v>
          </cell>
          <cell r="JM1084">
            <v>0</v>
          </cell>
          <cell r="JN1084">
            <v>0</v>
          </cell>
          <cell r="JO1084">
            <v>0</v>
          </cell>
          <cell r="JP1084">
            <v>0</v>
          </cell>
          <cell r="JQ1084">
            <v>0</v>
          </cell>
        </row>
        <row r="1085">
          <cell r="D1085" t="str">
            <v>HY_.QF.COR._.SML.Dorena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U1085">
            <v>0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  <cell r="EE1085">
            <v>0</v>
          </cell>
          <cell r="EF1085">
            <v>0</v>
          </cell>
          <cell r="EG1085">
            <v>0</v>
          </cell>
          <cell r="EH1085">
            <v>0</v>
          </cell>
          <cell r="EI1085">
            <v>0</v>
          </cell>
          <cell r="EJ1085">
            <v>0</v>
          </cell>
          <cell r="EK1085">
            <v>0</v>
          </cell>
          <cell r="EL1085">
            <v>0</v>
          </cell>
          <cell r="EM1085">
            <v>0</v>
          </cell>
          <cell r="EN1085">
            <v>0</v>
          </cell>
          <cell r="EO1085">
            <v>0</v>
          </cell>
          <cell r="EP1085">
            <v>0</v>
          </cell>
          <cell r="EQ1085">
            <v>0</v>
          </cell>
          <cell r="ER1085">
            <v>0</v>
          </cell>
          <cell r="ES1085">
            <v>0</v>
          </cell>
          <cell r="ET1085">
            <v>0</v>
          </cell>
          <cell r="EU1085">
            <v>0</v>
          </cell>
          <cell r="EV1085">
            <v>0</v>
          </cell>
          <cell r="EW1085">
            <v>0</v>
          </cell>
          <cell r="EX1085">
            <v>0</v>
          </cell>
          <cell r="EY1085">
            <v>0</v>
          </cell>
          <cell r="EZ1085">
            <v>0</v>
          </cell>
          <cell r="FA1085">
            <v>0</v>
          </cell>
          <cell r="FB1085">
            <v>0</v>
          </cell>
          <cell r="FC1085">
            <v>0</v>
          </cell>
          <cell r="FD1085">
            <v>0</v>
          </cell>
          <cell r="FE1085">
            <v>0</v>
          </cell>
          <cell r="FF1085">
            <v>0</v>
          </cell>
          <cell r="FG1085">
            <v>0</v>
          </cell>
          <cell r="FH1085">
            <v>0</v>
          </cell>
          <cell r="FI1085">
            <v>0</v>
          </cell>
          <cell r="FJ1085">
            <v>0</v>
          </cell>
          <cell r="FK1085">
            <v>0</v>
          </cell>
          <cell r="FL1085">
            <v>0</v>
          </cell>
          <cell r="FM1085">
            <v>0</v>
          </cell>
          <cell r="FN1085">
            <v>0</v>
          </cell>
          <cell r="FO1085">
            <v>0</v>
          </cell>
          <cell r="FP1085">
            <v>0</v>
          </cell>
          <cell r="FQ1085">
            <v>0</v>
          </cell>
          <cell r="FR1085">
            <v>0</v>
          </cell>
          <cell r="FS1085">
            <v>0</v>
          </cell>
          <cell r="FT1085">
            <v>0</v>
          </cell>
          <cell r="FU1085">
            <v>0</v>
          </cell>
          <cell r="FV1085">
            <v>0</v>
          </cell>
          <cell r="FW1085">
            <v>0</v>
          </cell>
          <cell r="FX1085">
            <v>0</v>
          </cell>
          <cell r="FY1085">
            <v>0</v>
          </cell>
          <cell r="FZ1085">
            <v>0</v>
          </cell>
          <cell r="GA1085">
            <v>0</v>
          </cell>
          <cell r="GB1085">
            <v>0</v>
          </cell>
          <cell r="GC1085">
            <v>0</v>
          </cell>
          <cell r="GD1085">
            <v>0</v>
          </cell>
          <cell r="GE1085">
            <v>0</v>
          </cell>
          <cell r="GF1085">
            <v>0</v>
          </cell>
          <cell r="GG1085">
            <v>0</v>
          </cell>
          <cell r="GH1085">
            <v>0</v>
          </cell>
          <cell r="GI1085">
            <v>0</v>
          </cell>
          <cell r="GJ1085">
            <v>0</v>
          </cell>
          <cell r="GK1085">
            <v>0</v>
          </cell>
          <cell r="GL1085">
            <v>0</v>
          </cell>
          <cell r="GM1085">
            <v>0</v>
          </cell>
          <cell r="GN1085">
            <v>0</v>
          </cell>
          <cell r="GO1085">
            <v>0</v>
          </cell>
          <cell r="GP1085">
            <v>0</v>
          </cell>
          <cell r="GQ1085">
            <v>0</v>
          </cell>
          <cell r="GR1085">
            <v>0</v>
          </cell>
          <cell r="GS1085">
            <v>0</v>
          </cell>
          <cell r="GT1085">
            <v>0</v>
          </cell>
          <cell r="GU1085">
            <v>0</v>
          </cell>
          <cell r="GV1085">
            <v>0</v>
          </cell>
          <cell r="GW1085">
            <v>0</v>
          </cell>
          <cell r="GX1085">
            <v>0</v>
          </cell>
          <cell r="GY1085">
            <v>0</v>
          </cell>
          <cell r="GZ1085">
            <v>0</v>
          </cell>
          <cell r="HA1085">
            <v>0</v>
          </cell>
          <cell r="HB1085">
            <v>0</v>
          </cell>
          <cell r="HC1085">
            <v>0</v>
          </cell>
          <cell r="HD1085">
            <v>0</v>
          </cell>
          <cell r="HE1085">
            <v>0</v>
          </cell>
          <cell r="HF1085">
            <v>0</v>
          </cell>
          <cell r="HG1085">
            <v>0</v>
          </cell>
          <cell r="HH1085">
            <v>0</v>
          </cell>
          <cell r="HI1085">
            <v>0</v>
          </cell>
          <cell r="HJ1085">
            <v>0</v>
          </cell>
          <cell r="HK1085">
            <v>0</v>
          </cell>
          <cell r="HL1085">
            <v>0</v>
          </cell>
          <cell r="HM1085">
            <v>0</v>
          </cell>
          <cell r="HN1085">
            <v>0</v>
          </cell>
          <cell r="HO1085">
            <v>0</v>
          </cell>
          <cell r="HP1085">
            <v>0</v>
          </cell>
          <cell r="HQ1085">
            <v>0</v>
          </cell>
          <cell r="HR1085">
            <v>0</v>
          </cell>
          <cell r="HS1085">
            <v>0</v>
          </cell>
          <cell r="HT1085">
            <v>0</v>
          </cell>
          <cell r="HU1085">
            <v>0</v>
          </cell>
          <cell r="HV1085">
            <v>0</v>
          </cell>
          <cell r="HW1085">
            <v>0</v>
          </cell>
          <cell r="HX1085">
            <v>0</v>
          </cell>
          <cell r="HY1085">
            <v>0</v>
          </cell>
          <cell r="HZ1085">
            <v>0</v>
          </cell>
          <cell r="IA1085">
            <v>0</v>
          </cell>
          <cell r="IB1085">
            <v>0</v>
          </cell>
          <cell r="IC1085">
            <v>0</v>
          </cell>
          <cell r="ID1085">
            <v>0</v>
          </cell>
          <cell r="IE1085">
            <v>0</v>
          </cell>
          <cell r="IF1085">
            <v>0</v>
          </cell>
          <cell r="IG1085">
            <v>0</v>
          </cell>
          <cell r="IH1085">
            <v>0</v>
          </cell>
          <cell r="II1085">
            <v>0</v>
          </cell>
          <cell r="IJ1085">
            <v>0</v>
          </cell>
          <cell r="IK1085">
            <v>0</v>
          </cell>
          <cell r="IL1085">
            <v>0</v>
          </cell>
          <cell r="IM1085">
            <v>0</v>
          </cell>
          <cell r="IN1085">
            <v>0</v>
          </cell>
          <cell r="IO1085">
            <v>0</v>
          </cell>
          <cell r="IP1085">
            <v>0</v>
          </cell>
          <cell r="IQ1085">
            <v>0</v>
          </cell>
          <cell r="IR1085">
            <v>0</v>
          </cell>
          <cell r="IS1085">
            <v>0</v>
          </cell>
          <cell r="IT1085">
            <v>0</v>
          </cell>
          <cell r="IU1085">
            <v>0</v>
          </cell>
          <cell r="IV1085">
            <v>0</v>
          </cell>
          <cell r="IW1085">
            <v>0</v>
          </cell>
          <cell r="IX1085">
            <v>0</v>
          </cell>
          <cell r="IY1085">
            <v>0</v>
          </cell>
          <cell r="IZ1085">
            <v>0</v>
          </cell>
          <cell r="JA1085">
            <v>0</v>
          </cell>
          <cell r="JB1085">
            <v>0</v>
          </cell>
          <cell r="JC1085">
            <v>0</v>
          </cell>
          <cell r="JD1085">
            <v>0</v>
          </cell>
          <cell r="JE1085">
            <v>0</v>
          </cell>
          <cell r="JF1085">
            <v>0</v>
          </cell>
          <cell r="JG1085">
            <v>0</v>
          </cell>
          <cell r="JH1085">
            <v>0</v>
          </cell>
          <cell r="JI1085">
            <v>0</v>
          </cell>
          <cell r="JJ1085">
            <v>0</v>
          </cell>
          <cell r="JK1085">
            <v>0</v>
          </cell>
          <cell r="JL1085">
            <v>0</v>
          </cell>
          <cell r="JM1085">
            <v>0</v>
          </cell>
          <cell r="JN1085">
            <v>0</v>
          </cell>
          <cell r="JO1085">
            <v>0</v>
          </cell>
          <cell r="JP1085">
            <v>0</v>
          </cell>
          <cell r="JQ1085">
            <v>0</v>
          </cell>
        </row>
        <row r="1086">
          <cell r="D1086" t="str">
            <v>HY_.QF.COR._.SML.EBD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  <cell r="EE1086">
            <v>0</v>
          </cell>
          <cell r="EF1086">
            <v>0</v>
          </cell>
          <cell r="EG1086">
            <v>0</v>
          </cell>
          <cell r="EH1086">
            <v>0</v>
          </cell>
          <cell r="EI1086">
            <v>0</v>
          </cell>
          <cell r="EJ1086">
            <v>0</v>
          </cell>
          <cell r="EK1086">
            <v>0</v>
          </cell>
          <cell r="EL1086">
            <v>0</v>
          </cell>
          <cell r="EM1086">
            <v>0</v>
          </cell>
          <cell r="EN1086">
            <v>0</v>
          </cell>
          <cell r="EO1086">
            <v>0</v>
          </cell>
          <cell r="EP1086">
            <v>0</v>
          </cell>
          <cell r="EQ1086">
            <v>0</v>
          </cell>
          <cell r="ER1086">
            <v>0</v>
          </cell>
          <cell r="ES1086">
            <v>0</v>
          </cell>
          <cell r="ET1086">
            <v>0</v>
          </cell>
          <cell r="EU1086">
            <v>0</v>
          </cell>
          <cell r="EV1086">
            <v>0</v>
          </cell>
          <cell r="EW1086">
            <v>0</v>
          </cell>
          <cell r="EX1086">
            <v>0</v>
          </cell>
          <cell r="EY1086">
            <v>0</v>
          </cell>
          <cell r="EZ1086">
            <v>0</v>
          </cell>
          <cell r="FA1086">
            <v>0</v>
          </cell>
          <cell r="FB1086">
            <v>0</v>
          </cell>
          <cell r="FC1086">
            <v>0</v>
          </cell>
          <cell r="FD1086">
            <v>0</v>
          </cell>
          <cell r="FE1086">
            <v>0</v>
          </cell>
          <cell r="FF1086">
            <v>0</v>
          </cell>
          <cell r="FG1086">
            <v>0</v>
          </cell>
          <cell r="FH1086">
            <v>0</v>
          </cell>
          <cell r="FI1086">
            <v>0</v>
          </cell>
          <cell r="FJ1086">
            <v>0</v>
          </cell>
          <cell r="FK1086">
            <v>0</v>
          </cell>
          <cell r="FL1086">
            <v>0</v>
          </cell>
          <cell r="FM1086">
            <v>0</v>
          </cell>
          <cell r="FN1086">
            <v>0</v>
          </cell>
          <cell r="FO1086">
            <v>0</v>
          </cell>
          <cell r="FP1086">
            <v>0</v>
          </cell>
          <cell r="FQ1086">
            <v>0</v>
          </cell>
          <cell r="FR1086">
            <v>0</v>
          </cell>
          <cell r="FS1086">
            <v>0</v>
          </cell>
          <cell r="FT1086">
            <v>0</v>
          </cell>
          <cell r="FU1086">
            <v>0</v>
          </cell>
          <cell r="FV1086">
            <v>0</v>
          </cell>
          <cell r="FW1086">
            <v>0</v>
          </cell>
          <cell r="FX1086">
            <v>0</v>
          </cell>
          <cell r="FY1086">
            <v>0</v>
          </cell>
          <cell r="FZ1086">
            <v>0</v>
          </cell>
          <cell r="GA1086">
            <v>0</v>
          </cell>
          <cell r="GB1086">
            <v>0</v>
          </cell>
          <cell r="GC1086">
            <v>0</v>
          </cell>
          <cell r="GD1086">
            <v>0</v>
          </cell>
          <cell r="GE1086">
            <v>0</v>
          </cell>
          <cell r="GF1086">
            <v>0</v>
          </cell>
          <cell r="GG1086">
            <v>0</v>
          </cell>
          <cell r="GH1086">
            <v>0</v>
          </cell>
          <cell r="GI1086">
            <v>0</v>
          </cell>
          <cell r="GJ1086">
            <v>0</v>
          </cell>
          <cell r="GK1086">
            <v>0</v>
          </cell>
          <cell r="GL1086">
            <v>0</v>
          </cell>
          <cell r="GM1086">
            <v>0</v>
          </cell>
          <cell r="GN1086">
            <v>0</v>
          </cell>
          <cell r="GO1086">
            <v>0</v>
          </cell>
          <cell r="GP1086">
            <v>0</v>
          </cell>
          <cell r="GQ1086">
            <v>0</v>
          </cell>
          <cell r="GR1086">
            <v>0</v>
          </cell>
          <cell r="GS1086">
            <v>0</v>
          </cell>
          <cell r="GT1086">
            <v>0</v>
          </cell>
          <cell r="GU1086">
            <v>0</v>
          </cell>
          <cell r="GV1086">
            <v>0</v>
          </cell>
          <cell r="GW1086">
            <v>0</v>
          </cell>
          <cell r="GX1086">
            <v>0</v>
          </cell>
          <cell r="GY1086">
            <v>0</v>
          </cell>
          <cell r="GZ1086">
            <v>0</v>
          </cell>
          <cell r="HA1086">
            <v>0</v>
          </cell>
          <cell r="HB1086">
            <v>0</v>
          </cell>
          <cell r="HC1086">
            <v>0</v>
          </cell>
          <cell r="HD1086">
            <v>0</v>
          </cell>
          <cell r="HE1086">
            <v>0</v>
          </cell>
          <cell r="HF1086">
            <v>0</v>
          </cell>
          <cell r="HG1086">
            <v>0</v>
          </cell>
          <cell r="HH1086">
            <v>0</v>
          </cell>
          <cell r="HI1086">
            <v>0</v>
          </cell>
          <cell r="HJ1086">
            <v>0</v>
          </cell>
          <cell r="HK1086">
            <v>0</v>
          </cell>
          <cell r="HL1086">
            <v>0</v>
          </cell>
          <cell r="HM1086">
            <v>0</v>
          </cell>
          <cell r="HN1086">
            <v>0</v>
          </cell>
          <cell r="HO1086">
            <v>0</v>
          </cell>
          <cell r="HP1086">
            <v>0</v>
          </cell>
          <cell r="HQ1086">
            <v>0</v>
          </cell>
          <cell r="HR1086">
            <v>0</v>
          </cell>
          <cell r="HS1086">
            <v>0</v>
          </cell>
          <cell r="HT1086">
            <v>0</v>
          </cell>
          <cell r="HU1086">
            <v>0</v>
          </cell>
          <cell r="HV1086">
            <v>0</v>
          </cell>
          <cell r="HW1086">
            <v>0</v>
          </cell>
          <cell r="HX1086">
            <v>0</v>
          </cell>
          <cell r="HY1086">
            <v>0</v>
          </cell>
          <cell r="HZ1086">
            <v>0</v>
          </cell>
          <cell r="IA1086">
            <v>0</v>
          </cell>
          <cell r="IB1086">
            <v>0</v>
          </cell>
          <cell r="IC1086">
            <v>0</v>
          </cell>
          <cell r="ID1086">
            <v>0</v>
          </cell>
          <cell r="IE1086">
            <v>0</v>
          </cell>
          <cell r="IF1086">
            <v>0</v>
          </cell>
          <cell r="IG1086">
            <v>0</v>
          </cell>
          <cell r="IH1086">
            <v>0</v>
          </cell>
          <cell r="II1086">
            <v>0</v>
          </cell>
          <cell r="IJ1086">
            <v>0</v>
          </cell>
          <cell r="IK1086">
            <v>0</v>
          </cell>
          <cell r="IL1086">
            <v>0</v>
          </cell>
          <cell r="IM1086">
            <v>0</v>
          </cell>
          <cell r="IN1086">
            <v>0</v>
          </cell>
          <cell r="IO1086">
            <v>0</v>
          </cell>
          <cell r="IP1086">
            <v>0</v>
          </cell>
          <cell r="IQ1086">
            <v>0</v>
          </cell>
          <cell r="IR1086">
            <v>0</v>
          </cell>
          <cell r="IS1086">
            <v>0</v>
          </cell>
          <cell r="IT1086">
            <v>0</v>
          </cell>
          <cell r="IU1086">
            <v>0</v>
          </cell>
          <cell r="IV1086">
            <v>0</v>
          </cell>
          <cell r="IW1086">
            <v>0</v>
          </cell>
          <cell r="IX1086">
            <v>0</v>
          </cell>
          <cell r="IY1086">
            <v>0</v>
          </cell>
          <cell r="IZ1086">
            <v>0</v>
          </cell>
          <cell r="JA1086">
            <v>0</v>
          </cell>
          <cell r="JB1086">
            <v>0</v>
          </cell>
          <cell r="JC1086">
            <v>0</v>
          </cell>
          <cell r="JD1086">
            <v>0</v>
          </cell>
          <cell r="JE1086">
            <v>0</v>
          </cell>
          <cell r="JF1086">
            <v>0</v>
          </cell>
          <cell r="JG1086">
            <v>0</v>
          </cell>
          <cell r="JH1086">
            <v>0</v>
          </cell>
          <cell r="JI1086">
            <v>0</v>
          </cell>
          <cell r="JJ1086">
            <v>0</v>
          </cell>
          <cell r="JK1086">
            <v>0</v>
          </cell>
          <cell r="JL1086">
            <v>0</v>
          </cell>
          <cell r="JM1086">
            <v>0</v>
          </cell>
          <cell r="JN1086">
            <v>0</v>
          </cell>
          <cell r="JO1086">
            <v>0</v>
          </cell>
          <cell r="JP1086">
            <v>0</v>
          </cell>
          <cell r="JQ1086">
            <v>0</v>
          </cell>
        </row>
        <row r="1087">
          <cell r="D1087" t="str">
            <v>HY_.QF.COR._.SML.Juniper Ridge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  <cell r="EE1087">
            <v>0</v>
          </cell>
          <cell r="EF1087">
            <v>0</v>
          </cell>
          <cell r="EG1087">
            <v>0</v>
          </cell>
          <cell r="EH1087">
            <v>0</v>
          </cell>
          <cell r="EI1087">
            <v>0</v>
          </cell>
          <cell r="EJ1087">
            <v>0</v>
          </cell>
          <cell r="EK1087">
            <v>0</v>
          </cell>
          <cell r="EL1087">
            <v>0</v>
          </cell>
          <cell r="EM1087">
            <v>0</v>
          </cell>
          <cell r="EN1087">
            <v>0</v>
          </cell>
          <cell r="EO1087">
            <v>0</v>
          </cell>
          <cell r="EP1087">
            <v>0</v>
          </cell>
          <cell r="EQ1087">
            <v>0</v>
          </cell>
          <cell r="ER1087">
            <v>0</v>
          </cell>
          <cell r="ES1087">
            <v>0</v>
          </cell>
          <cell r="ET1087">
            <v>0</v>
          </cell>
          <cell r="EU1087">
            <v>0</v>
          </cell>
          <cell r="EV1087">
            <v>0</v>
          </cell>
          <cell r="EW1087">
            <v>0</v>
          </cell>
          <cell r="EX1087">
            <v>0</v>
          </cell>
          <cell r="EY1087">
            <v>0</v>
          </cell>
          <cell r="EZ1087">
            <v>0</v>
          </cell>
          <cell r="FA1087">
            <v>0</v>
          </cell>
          <cell r="FB1087">
            <v>0</v>
          </cell>
          <cell r="FC1087">
            <v>0</v>
          </cell>
          <cell r="FD1087">
            <v>0</v>
          </cell>
          <cell r="FE1087">
            <v>0</v>
          </cell>
          <cell r="FF1087">
            <v>0</v>
          </cell>
          <cell r="FG1087">
            <v>0</v>
          </cell>
          <cell r="FH1087">
            <v>0</v>
          </cell>
          <cell r="FI1087">
            <v>0</v>
          </cell>
          <cell r="FJ1087">
            <v>0</v>
          </cell>
          <cell r="FK1087">
            <v>0</v>
          </cell>
          <cell r="FL1087">
            <v>0</v>
          </cell>
          <cell r="FM1087">
            <v>0</v>
          </cell>
          <cell r="FN1087">
            <v>0</v>
          </cell>
          <cell r="FO1087">
            <v>0</v>
          </cell>
          <cell r="FP1087">
            <v>0</v>
          </cell>
          <cell r="FQ1087">
            <v>0</v>
          </cell>
          <cell r="FR1087">
            <v>0</v>
          </cell>
          <cell r="FS1087">
            <v>0</v>
          </cell>
          <cell r="FT1087">
            <v>0</v>
          </cell>
          <cell r="FU1087">
            <v>0</v>
          </cell>
          <cell r="FV1087">
            <v>0</v>
          </cell>
          <cell r="FW1087">
            <v>0</v>
          </cell>
          <cell r="FX1087">
            <v>0</v>
          </cell>
          <cell r="FY1087">
            <v>0</v>
          </cell>
          <cell r="FZ1087">
            <v>0</v>
          </cell>
          <cell r="GA1087">
            <v>0</v>
          </cell>
          <cell r="GB1087">
            <v>0</v>
          </cell>
          <cell r="GC1087">
            <v>0</v>
          </cell>
          <cell r="GD1087">
            <v>0</v>
          </cell>
          <cell r="GE1087">
            <v>0</v>
          </cell>
          <cell r="GF1087">
            <v>0</v>
          </cell>
          <cell r="GG1087">
            <v>0</v>
          </cell>
          <cell r="GH1087">
            <v>0</v>
          </cell>
          <cell r="GI1087">
            <v>0</v>
          </cell>
          <cell r="GJ1087">
            <v>0</v>
          </cell>
          <cell r="GK1087">
            <v>0</v>
          </cell>
          <cell r="GL1087">
            <v>0</v>
          </cell>
          <cell r="GM1087">
            <v>0</v>
          </cell>
          <cell r="GN1087">
            <v>0</v>
          </cell>
          <cell r="GO1087">
            <v>0</v>
          </cell>
          <cell r="GP1087">
            <v>0</v>
          </cell>
          <cell r="GQ1087">
            <v>0</v>
          </cell>
          <cell r="GR1087">
            <v>0</v>
          </cell>
          <cell r="GS1087">
            <v>0</v>
          </cell>
          <cell r="GT1087">
            <v>0</v>
          </cell>
          <cell r="GU1087">
            <v>0</v>
          </cell>
          <cell r="GV1087">
            <v>0</v>
          </cell>
          <cell r="GW1087">
            <v>0</v>
          </cell>
          <cell r="GX1087">
            <v>0</v>
          </cell>
          <cell r="GY1087">
            <v>0</v>
          </cell>
          <cell r="GZ1087">
            <v>0</v>
          </cell>
          <cell r="HA1087">
            <v>0</v>
          </cell>
          <cell r="HB1087">
            <v>0</v>
          </cell>
          <cell r="HC1087">
            <v>0</v>
          </cell>
          <cell r="HD1087">
            <v>0</v>
          </cell>
          <cell r="HE1087">
            <v>0</v>
          </cell>
          <cell r="HF1087">
            <v>0</v>
          </cell>
          <cell r="HG1087">
            <v>0</v>
          </cell>
          <cell r="HH1087">
            <v>0</v>
          </cell>
          <cell r="HI1087">
            <v>0</v>
          </cell>
          <cell r="HJ1087">
            <v>0</v>
          </cell>
          <cell r="HK1087">
            <v>0</v>
          </cell>
          <cell r="HL1087">
            <v>0</v>
          </cell>
          <cell r="HM1087">
            <v>0</v>
          </cell>
          <cell r="HN1087">
            <v>0</v>
          </cell>
          <cell r="HO1087">
            <v>0</v>
          </cell>
          <cell r="HP1087">
            <v>0</v>
          </cell>
          <cell r="HQ1087">
            <v>0</v>
          </cell>
          <cell r="HR1087">
            <v>0</v>
          </cell>
          <cell r="HS1087">
            <v>0</v>
          </cell>
          <cell r="HT1087">
            <v>0</v>
          </cell>
          <cell r="HU1087">
            <v>0</v>
          </cell>
          <cell r="HV1087">
            <v>0</v>
          </cell>
          <cell r="HW1087">
            <v>0</v>
          </cell>
          <cell r="HX1087">
            <v>0</v>
          </cell>
          <cell r="HY1087">
            <v>0</v>
          </cell>
          <cell r="HZ1087">
            <v>0</v>
          </cell>
          <cell r="IA1087">
            <v>0</v>
          </cell>
          <cell r="IB1087">
            <v>0</v>
          </cell>
          <cell r="IC1087">
            <v>0</v>
          </cell>
          <cell r="ID1087">
            <v>0</v>
          </cell>
          <cell r="IE1087">
            <v>0</v>
          </cell>
          <cell r="IF1087">
            <v>0</v>
          </cell>
          <cell r="IG1087">
            <v>0</v>
          </cell>
          <cell r="IH1087">
            <v>0</v>
          </cell>
          <cell r="II1087">
            <v>0</v>
          </cell>
          <cell r="IJ1087">
            <v>0</v>
          </cell>
          <cell r="IK1087">
            <v>0</v>
          </cell>
          <cell r="IL1087">
            <v>0</v>
          </cell>
          <cell r="IM1087">
            <v>0</v>
          </cell>
          <cell r="IN1087">
            <v>0</v>
          </cell>
          <cell r="IO1087">
            <v>0</v>
          </cell>
          <cell r="IP1087">
            <v>0</v>
          </cell>
          <cell r="IQ1087">
            <v>0</v>
          </cell>
          <cell r="IR1087">
            <v>0</v>
          </cell>
          <cell r="IS1087">
            <v>0</v>
          </cell>
          <cell r="IT1087">
            <v>0</v>
          </cell>
          <cell r="IU1087">
            <v>0</v>
          </cell>
          <cell r="IV1087">
            <v>0</v>
          </cell>
          <cell r="IW1087">
            <v>0</v>
          </cell>
          <cell r="IX1087">
            <v>0</v>
          </cell>
          <cell r="IY1087">
            <v>0</v>
          </cell>
          <cell r="IZ1087">
            <v>0</v>
          </cell>
          <cell r="JA1087">
            <v>0</v>
          </cell>
          <cell r="JB1087">
            <v>0</v>
          </cell>
          <cell r="JC1087">
            <v>0</v>
          </cell>
          <cell r="JD1087">
            <v>0</v>
          </cell>
          <cell r="JE1087">
            <v>0</v>
          </cell>
          <cell r="JF1087">
            <v>0</v>
          </cell>
          <cell r="JG1087">
            <v>0</v>
          </cell>
          <cell r="JH1087">
            <v>0</v>
          </cell>
          <cell r="JI1087">
            <v>0</v>
          </cell>
          <cell r="JJ1087">
            <v>0</v>
          </cell>
          <cell r="JK1087">
            <v>0</v>
          </cell>
          <cell r="JL1087">
            <v>0</v>
          </cell>
          <cell r="JM1087">
            <v>0</v>
          </cell>
          <cell r="JN1087">
            <v>0</v>
          </cell>
          <cell r="JO1087">
            <v>0</v>
          </cell>
          <cell r="JP1087">
            <v>0</v>
          </cell>
          <cell r="JQ1087">
            <v>0</v>
          </cell>
        </row>
        <row r="1088">
          <cell r="D1088" t="str">
            <v>HY_.QF.COR._.SML.Monroe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  <cell r="EE1088">
            <v>0</v>
          </cell>
          <cell r="EF1088">
            <v>0</v>
          </cell>
          <cell r="EG1088">
            <v>0</v>
          </cell>
          <cell r="EH1088">
            <v>0</v>
          </cell>
          <cell r="EI1088">
            <v>0</v>
          </cell>
          <cell r="EJ1088">
            <v>0</v>
          </cell>
          <cell r="EK1088">
            <v>0</v>
          </cell>
          <cell r="EL1088">
            <v>0</v>
          </cell>
          <cell r="EM1088">
            <v>0</v>
          </cell>
          <cell r="EN1088">
            <v>0</v>
          </cell>
          <cell r="EO1088">
            <v>0</v>
          </cell>
          <cell r="EP1088">
            <v>0</v>
          </cell>
          <cell r="EQ1088">
            <v>0</v>
          </cell>
          <cell r="ER1088">
            <v>0</v>
          </cell>
          <cell r="ES1088">
            <v>0</v>
          </cell>
          <cell r="ET1088">
            <v>0</v>
          </cell>
          <cell r="EU1088">
            <v>0</v>
          </cell>
          <cell r="EV1088">
            <v>0</v>
          </cell>
          <cell r="EW1088">
            <v>0</v>
          </cell>
          <cell r="EX1088">
            <v>0</v>
          </cell>
          <cell r="EY1088">
            <v>0</v>
          </cell>
          <cell r="EZ1088">
            <v>0</v>
          </cell>
          <cell r="FA1088">
            <v>0</v>
          </cell>
          <cell r="FB1088">
            <v>0</v>
          </cell>
          <cell r="FC1088">
            <v>0</v>
          </cell>
          <cell r="FD1088">
            <v>0</v>
          </cell>
          <cell r="FE1088">
            <v>0</v>
          </cell>
          <cell r="FF1088">
            <v>0</v>
          </cell>
          <cell r="FG1088">
            <v>0</v>
          </cell>
          <cell r="FH1088">
            <v>0</v>
          </cell>
          <cell r="FI1088">
            <v>0</v>
          </cell>
          <cell r="FJ1088">
            <v>0</v>
          </cell>
          <cell r="FK1088">
            <v>0</v>
          </cell>
          <cell r="FL1088">
            <v>0</v>
          </cell>
          <cell r="FM1088">
            <v>0</v>
          </cell>
          <cell r="FN1088">
            <v>0</v>
          </cell>
          <cell r="FO1088">
            <v>0</v>
          </cell>
          <cell r="FP1088">
            <v>0</v>
          </cell>
          <cell r="FQ1088">
            <v>0</v>
          </cell>
          <cell r="FR1088">
            <v>0</v>
          </cell>
          <cell r="FS1088">
            <v>0</v>
          </cell>
          <cell r="FT1088">
            <v>0</v>
          </cell>
          <cell r="FU1088">
            <v>0</v>
          </cell>
          <cell r="FV1088">
            <v>0</v>
          </cell>
          <cell r="FW1088">
            <v>0</v>
          </cell>
          <cell r="FX1088">
            <v>0</v>
          </cell>
          <cell r="FY1088">
            <v>0</v>
          </cell>
          <cell r="FZ1088">
            <v>0</v>
          </cell>
          <cell r="GA1088">
            <v>0</v>
          </cell>
          <cell r="GB1088">
            <v>0</v>
          </cell>
          <cell r="GC1088">
            <v>0</v>
          </cell>
          <cell r="GD1088">
            <v>0</v>
          </cell>
          <cell r="GE1088">
            <v>0</v>
          </cell>
          <cell r="GF1088">
            <v>0</v>
          </cell>
          <cell r="GG1088">
            <v>0</v>
          </cell>
          <cell r="GH1088">
            <v>0</v>
          </cell>
          <cell r="GI1088">
            <v>0</v>
          </cell>
          <cell r="GJ1088">
            <v>0</v>
          </cell>
          <cell r="GK1088">
            <v>0</v>
          </cell>
          <cell r="GL1088">
            <v>0</v>
          </cell>
          <cell r="GM1088">
            <v>0</v>
          </cell>
          <cell r="GN1088">
            <v>0</v>
          </cell>
          <cell r="GO1088">
            <v>0</v>
          </cell>
          <cell r="GP1088">
            <v>0</v>
          </cell>
          <cell r="GQ1088">
            <v>0</v>
          </cell>
          <cell r="GR1088">
            <v>0</v>
          </cell>
          <cell r="GS1088">
            <v>0</v>
          </cell>
          <cell r="GT1088">
            <v>0</v>
          </cell>
          <cell r="GU1088">
            <v>0</v>
          </cell>
          <cell r="GV1088">
            <v>0</v>
          </cell>
          <cell r="GW1088">
            <v>0</v>
          </cell>
          <cell r="GX1088">
            <v>0</v>
          </cell>
          <cell r="GY1088">
            <v>0</v>
          </cell>
          <cell r="GZ1088">
            <v>0</v>
          </cell>
          <cell r="HA1088">
            <v>0</v>
          </cell>
          <cell r="HB1088">
            <v>0</v>
          </cell>
          <cell r="HC1088">
            <v>0</v>
          </cell>
          <cell r="HD1088">
            <v>0</v>
          </cell>
          <cell r="HE1088">
            <v>0</v>
          </cell>
          <cell r="HF1088">
            <v>0</v>
          </cell>
          <cell r="HG1088">
            <v>0</v>
          </cell>
          <cell r="HH1088">
            <v>0</v>
          </cell>
          <cell r="HI1088">
            <v>0</v>
          </cell>
          <cell r="HJ1088">
            <v>0</v>
          </cell>
          <cell r="HK1088">
            <v>0</v>
          </cell>
          <cell r="HL1088">
            <v>0</v>
          </cell>
          <cell r="HM1088">
            <v>0</v>
          </cell>
          <cell r="HN1088">
            <v>0</v>
          </cell>
          <cell r="HO1088">
            <v>0</v>
          </cell>
          <cell r="HP1088">
            <v>0</v>
          </cell>
          <cell r="HQ1088">
            <v>0</v>
          </cell>
          <cell r="HR1088">
            <v>0</v>
          </cell>
          <cell r="HS1088">
            <v>0</v>
          </cell>
          <cell r="HT1088">
            <v>0</v>
          </cell>
          <cell r="HU1088">
            <v>0</v>
          </cell>
          <cell r="HV1088">
            <v>0</v>
          </cell>
          <cell r="HW1088">
            <v>0</v>
          </cell>
          <cell r="HX1088">
            <v>0</v>
          </cell>
          <cell r="HY1088">
            <v>0</v>
          </cell>
          <cell r="HZ1088">
            <v>0</v>
          </cell>
          <cell r="IA1088">
            <v>0</v>
          </cell>
          <cell r="IB1088">
            <v>0</v>
          </cell>
          <cell r="IC1088">
            <v>0</v>
          </cell>
          <cell r="ID1088">
            <v>0</v>
          </cell>
          <cell r="IE1088">
            <v>0</v>
          </cell>
          <cell r="IF1088">
            <v>0</v>
          </cell>
          <cell r="IG1088">
            <v>0</v>
          </cell>
          <cell r="IH1088">
            <v>0</v>
          </cell>
          <cell r="II1088">
            <v>0</v>
          </cell>
          <cell r="IJ1088">
            <v>0</v>
          </cell>
          <cell r="IK1088">
            <v>0</v>
          </cell>
          <cell r="IL1088">
            <v>0</v>
          </cell>
          <cell r="IM1088">
            <v>0</v>
          </cell>
          <cell r="IN1088">
            <v>0</v>
          </cell>
          <cell r="IO1088">
            <v>0</v>
          </cell>
          <cell r="IP1088">
            <v>0</v>
          </cell>
          <cell r="IQ1088">
            <v>0</v>
          </cell>
          <cell r="IR1088">
            <v>0</v>
          </cell>
          <cell r="IS1088">
            <v>0</v>
          </cell>
          <cell r="IT1088">
            <v>0</v>
          </cell>
          <cell r="IU1088">
            <v>0</v>
          </cell>
          <cell r="IV1088">
            <v>0</v>
          </cell>
          <cell r="IW1088">
            <v>0</v>
          </cell>
          <cell r="IX1088">
            <v>0</v>
          </cell>
          <cell r="IY1088">
            <v>0</v>
          </cell>
          <cell r="IZ1088">
            <v>0</v>
          </cell>
          <cell r="JA1088">
            <v>0</v>
          </cell>
          <cell r="JB1088">
            <v>0</v>
          </cell>
          <cell r="JC1088">
            <v>0</v>
          </cell>
          <cell r="JD1088">
            <v>0</v>
          </cell>
          <cell r="JE1088">
            <v>0</v>
          </cell>
          <cell r="JF1088">
            <v>0</v>
          </cell>
          <cell r="JG1088">
            <v>0</v>
          </cell>
          <cell r="JH1088">
            <v>0</v>
          </cell>
          <cell r="JI1088">
            <v>0</v>
          </cell>
          <cell r="JJ1088">
            <v>0</v>
          </cell>
          <cell r="JK1088">
            <v>0</v>
          </cell>
          <cell r="JL1088">
            <v>0</v>
          </cell>
          <cell r="JM1088">
            <v>0</v>
          </cell>
          <cell r="JN1088">
            <v>0</v>
          </cell>
          <cell r="JO1088">
            <v>0</v>
          </cell>
          <cell r="JP1088">
            <v>0</v>
          </cell>
          <cell r="JQ1088">
            <v>0</v>
          </cell>
        </row>
        <row r="1089">
          <cell r="D1089" t="str">
            <v>HY_.QF.COR._.SML.Swalley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>
            <v>0</v>
          </cell>
          <cell r="DE1089">
            <v>0</v>
          </cell>
          <cell r="DF1089">
            <v>0</v>
          </cell>
          <cell r="DG1089">
            <v>0</v>
          </cell>
          <cell r="DH1089">
            <v>0</v>
          </cell>
          <cell r="DI1089">
            <v>0</v>
          </cell>
          <cell r="DJ1089">
            <v>0</v>
          </cell>
          <cell r="DK1089">
            <v>0</v>
          </cell>
          <cell r="DL1089">
            <v>0</v>
          </cell>
          <cell r="DM1089">
            <v>0</v>
          </cell>
          <cell r="DN1089">
            <v>0</v>
          </cell>
          <cell r="DO1089">
            <v>0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  <cell r="EE1089">
            <v>0</v>
          </cell>
          <cell r="EF1089">
            <v>0</v>
          </cell>
          <cell r="EG1089">
            <v>0</v>
          </cell>
          <cell r="EH1089">
            <v>0</v>
          </cell>
          <cell r="EI1089">
            <v>0</v>
          </cell>
          <cell r="EJ1089">
            <v>0</v>
          </cell>
          <cell r="EK1089">
            <v>0</v>
          </cell>
          <cell r="EL1089">
            <v>0</v>
          </cell>
          <cell r="EM1089">
            <v>0</v>
          </cell>
          <cell r="EN1089">
            <v>0</v>
          </cell>
          <cell r="EO1089">
            <v>0</v>
          </cell>
          <cell r="EP1089">
            <v>0</v>
          </cell>
          <cell r="EQ1089">
            <v>0</v>
          </cell>
          <cell r="ER1089">
            <v>0</v>
          </cell>
          <cell r="ES1089">
            <v>0</v>
          </cell>
          <cell r="ET1089">
            <v>0</v>
          </cell>
          <cell r="EU1089">
            <v>0</v>
          </cell>
          <cell r="EV1089">
            <v>0</v>
          </cell>
          <cell r="EW1089">
            <v>0</v>
          </cell>
          <cell r="EX1089">
            <v>0</v>
          </cell>
          <cell r="EY1089">
            <v>0</v>
          </cell>
          <cell r="EZ1089">
            <v>0</v>
          </cell>
          <cell r="FA1089">
            <v>0</v>
          </cell>
          <cell r="FB1089">
            <v>0</v>
          </cell>
          <cell r="FC1089">
            <v>0</v>
          </cell>
          <cell r="FD1089">
            <v>0</v>
          </cell>
          <cell r="FE1089">
            <v>0</v>
          </cell>
          <cell r="FF1089">
            <v>0</v>
          </cell>
          <cell r="FG1089">
            <v>0</v>
          </cell>
          <cell r="FH1089">
            <v>0</v>
          </cell>
          <cell r="FI1089">
            <v>0</v>
          </cell>
          <cell r="FJ1089">
            <v>0</v>
          </cell>
          <cell r="FK1089">
            <v>0</v>
          </cell>
          <cell r="FL1089">
            <v>0</v>
          </cell>
          <cell r="FM1089">
            <v>0</v>
          </cell>
          <cell r="FN1089">
            <v>0</v>
          </cell>
          <cell r="FO1089">
            <v>0</v>
          </cell>
          <cell r="FP1089">
            <v>0</v>
          </cell>
          <cell r="FQ1089">
            <v>0</v>
          </cell>
          <cell r="FR1089">
            <v>0</v>
          </cell>
          <cell r="FS1089">
            <v>0</v>
          </cell>
          <cell r="FT1089">
            <v>0</v>
          </cell>
          <cell r="FU1089">
            <v>0</v>
          </cell>
          <cell r="FV1089">
            <v>0</v>
          </cell>
          <cell r="FW1089">
            <v>0</v>
          </cell>
          <cell r="FX1089">
            <v>0</v>
          </cell>
          <cell r="FY1089">
            <v>0</v>
          </cell>
          <cell r="FZ1089">
            <v>0</v>
          </cell>
          <cell r="GA1089">
            <v>0</v>
          </cell>
          <cell r="GB1089">
            <v>0</v>
          </cell>
          <cell r="GC1089">
            <v>0</v>
          </cell>
          <cell r="GD1089">
            <v>0</v>
          </cell>
          <cell r="GE1089">
            <v>0</v>
          </cell>
          <cell r="GF1089">
            <v>0</v>
          </cell>
          <cell r="GG1089">
            <v>0</v>
          </cell>
          <cell r="GH1089">
            <v>0</v>
          </cell>
          <cell r="GI1089">
            <v>0</v>
          </cell>
          <cell r="GJ1089">
            <v>0</v>
          </cell>
          <cell r="GK1089">
            <v>0</v>
          </cell>
          <cell r="GL1089">
            <v>0</v>
          </cell>
          <cell r="GM1089">
            <v>0</v>
          </cell>
          <cell r="GN1089">
            <v>0</v>
          </cell>
          <cell r="GO1089">
            <v>0</v>
          </cell>
          <cell r="GP1089">
            <v>0</v>
          </cell>
          <cell r="GQ1089">
            <v>0</v>
          </cell>
          <cell r="GR1089">
            <v>0</v>
          </cell>
          <cell r="GS1089">
            <v>0</v>
          </cell>
          <cell r="GT1089">
            <v>0</v>
          </cell>
          <cell r="GU1089">
            <v>0</v>
          </cell>
          <cell r="GV1089">
            <v>0</v>
          </cell>
          <cell r="GW1089">
            <v>0</v>
          </cell>
          <cell r="GX1089">
            <v>0</v>
          </cell>
          <cell r="GY1089">
            <v>0</v>
          </cell>
          <cell r="GZ1089">
            <v>0</v>
          </cell>
          <cell r="HA1089">
            <v>0</v>
          </cell>
          <cell r="HB1089">
            <v>0</v>
          </cell>
          <cell r="HC1089">
            <v>0</v>
          </cell>
          <cell r="HD1089">
            <v>0</v>
          </cell>
          <cell r="HE1089">
            <v>0</v>
          </cell>
          <cell r="HF1089">
            <v>0</v>
          </cell>
          <cell r="HG1089">
            <v>0</v>
          </cell>
          <cell r="HH1089">
            <v>0</v>
          </cell>
          <cell r="HI1089">
            <v>0</v>
          </cell>
          <cell r="HJ1089">
            <v>0</v>
          </cell>
          <cell r="HK1089">
            <v>0</v>
          </cell>
          <cell r="HL1089">
            <v>0</v>
          </cell>
          <cell r="HM1089">
            <v>0</v>
          </cell>
          <cell r="HN1089">
            <v>0</v>
          </cell>
          <cell r="HO1089">
            <v>0</v>
          </cell>
          <cell r="HP1089">
            <v>0</v>
          </cell>
          <cell r="HQ1089">
            <v>0</v>
          </cell>
          <cell r="HR1089">
            <v>0</v>
          </cell>
          <cell r="HS1089">
            <v>0</v>
          </cell>
          <cell r="HT1089">
            <v>0</v>
          </cell>
          <cell r="HU1089">
            <v>0</v>
          </cell>
          <cell r="HV1089">
            <v>0</v>
          </cell>
          <cell r="HW1089">
            <v>0</v>
          </cell>
          <cell r="HX1089">
            <v>0</v>
          </cell>
          <cell r="HY1089">
            <v>0</v>
          </cell>
          <cell r="HZ1089">
            <v>0</v>
          </cell>
          <cell r="IA1089">
            <v>0</v>
          </cell>
          <cell r="IB1089">
            <v>0</v>
          </cell>
          <cell r="IC1089">
            <v>0</v>
          </cell>
          <cell r="ID1089">
            <v>0</v>
          </cell>
          <cell r="IE1089">
            <v>0</v>
          </cell>
          <cell r="IF1089">
            <v>0</v>
          </cell>
          <cell r="IG1089">
            <v>0</v>
          </cell>
          <cell r="IH1089">
            <v>0</v>
          </cell>
          <cell r="II1089">
            <v>0</v>
          </cell>
          <cell r="IJ1089">
            <v>0</v>
          </cell>
          <cell r="IK1089">
            <v>0</v>
          </cell>
          <cell r="IL1089">
            <v>0</v>
          </cell>
          <cell r="IM1089">
            <v>0</v>
          </cell>
          <cell r="IN1089">
            <v>0</v>
          </cell>
          <cell r="IO1089">
            <v>0</v>
          </cell>
          <cell r="IP1089">
            <v>0</v>
          </cell>
          <cell r="IQ1089">
            <v>0</v>
          </cell>
          <cell r="IR1089">
            <v>0</v>
          </cell>
          <cell r="IS1089">
            <v>0</v>
          </cell>
          <cell r="IT1089">
            <v>0</v>
          </cell>
          <cell r="IU1089">
            <v>0</v>
          </cell>
          <cell r="IV1089">
            <v>0</v>
          </cell>
          <cell r="IW1089">
            <v>0</v>
          </cell>
          <cell r="IX1089">
            <v>0</v>
          </cell>
          <cell r="IY1089">
            <v>0</v>
          </cell>
          <cell r="IZ1089">
            <v>0</v>
          </cell>
          <cell r="JA1089">
            <v>0</v>
          </cell>
          <cell r="JB1089">
            <v>0</v>
          </cell>
          <cell r="JC1089">
            <v>0</v>
          </cell>
          <cell r="JD1089">
            <v>0</v>
          </cell>
          <cell r="JE1089">
            <v>0</v>
          </cell>
          <cell r="JF1089">
            <v>0</v>
          </cell>
          <cell r="JG1089">
            <v>0</v>
          </cell>
          <cell r="JH1089">
            <v>0</v>
          </cell>
          <cell r="JI1089">
            <v>0</v>
          </cell>
          <cell r="JJ1089">
            <v>0</v>
          </cell>
          <cell r="JK1089">
            <v>0</v>
          </cell>
          <cell r="JL1089">
            <v>0</v>
          </cell>
          <cell r="JM1089">
            <v>0</v>
          </cell>
          <cell r="JN1089">
            <v>0</v>
          </cell>
          <cell r="JO1089">
            <v>0</v>
          </cell>
          <cell r="JP1089">
            <v>0</v>
          </cell>
          <cell r="JQ1089">
            <v>0</v>
          </cell>
        </row>
        <row r="1090">
          <cell r="D1090" t="str">
            <v>HY_.QF.COR._.SML.Three Sister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  <cell r="DD1090">
            <v>0</v>
          </cell>
          <cell r="DE1090">
            <v>0</v>
          </cell>
          <cell r="DF1090">
            <v>0</v>
          </cell>
          <cell r="DG1090">
            <v>0</v>
          </cell>
          <cell r="DH1090">
            <v>0</v>
          </cell>
          <cell r="DI1090">
            <v>0</v>
          </cell>
          <cell r="DJ1090">
            <v>0</v>
          </cell>
          <cell r="DK1090">
            <v>0</v>
          </cell>
          <cell r="DL1090">
            <v>0</v>
          </cell>
          <cell r="DM1090">
            <v>0</v>
          </cell>
          <cell r="DN1090">
            <v>0</v>
          </cell>
          <cell r="DO1090">
            <v>0</v>
          </cell>
          <cell r="DP1090">
            <v>0</v>
          </cell>
          <cell r="DQ1090">
            <v>0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  <cell r="EE1090">
            <v>0</v>
          </cell>
          <cell r="EF1090">
            <v>0</v>
          </cell>
          <cell r="EG1090">
            <v>0</v>
          </cell>
          <cell r="EH1090">
            <v>0</v>
          </cell>
          <cell r="EI1090">
            <v>0</v>
          </cell>
          <cell r="EJ1090">
            <v>0</v>
          </cell>
          <cell r="EK1090">
            <v>0</v>
          </cell>
          <cell r="EL1090">
            <v>0</v>
          </cell>
          <cell r="EM1090">
            <v>0</v>
          </cell>
          <cell r="EN1090">
            <v>0</v>
          </cell>
          <cell r="EO1090">
            <v>0</v>
          </cell>
          <cell r="EP1090">
            <v>0</v>
          </cell>
          <cell r="EQ1090">
            <v>0</v>
          </cell>
          <cell r="ER1090">
            <v>0</v>
          </cell>
          <cell r="ES1090">
            <v>0</v>
          </cell>
          <cell r="ET1090">
            <v>0</v>
          </cell>
          <cell r="EU1090">
            <v>0</v>
          </cell>
          <cell r="EV1090">
            <v>0</v>
          </cell>
          <cell r="EW1090">
            <v>0</v>
          </cell>
          <cell r="EX1090">
            <v>0</v>
          </cell>
          <cell r="EY1090">
            <v>0</v>
          </cell>
          <cell r="EZ1090">
            <v>0</v>
          </cell>
          <cell r="FA1090">
            <v>0</v>
          </cell>
          <cell r="FB1090">
            <v>0</v>
          </cell>
          <cell r="FC1090">
            <v>0</v>
          </cell>
          <cell r="FD1090">
            <v>0</v>
          </cell>
          <cell r="FE1090">
            <v>0</v>
          </cell>
          <cell r="FF1090">
            <v>0</v>
          </cell>
          <cell r="FG1090">
            <v>0</v>
          </cell>
          <cell r="FH1090">
            <v>0</v>
          </cell>
          <cell r="FI1090">
            <v>0</v>
          </cell>
          <cell r="FJ1090">
            <v>0</v>
          </cell>
          <cell r="FK1090">
            <v>0</v>
          </cell>
          <cell r="FL1090">
            <v>0</v>
          </cell>
          <cell r="FM1090">
            <v>0</v>
          </cell>
          <cell r="FN1090">
            <v>0</v>
          </cell>
          <cell r="FO1090">
            <v>0</v>
          </cell>
          <cell r="FP1090">
            <v>0</v>
          </cell>
          <cell r="FQ1090">
            <v>0</v>
          </cell>
          <cell r="FR1090">
            <v>0</v>
          </cell>
          <cell r="FS1090">
            <v>0</v>
          </cell>
          <cell r="FT1090">
            <v>0</v>
          </cell>
          <cell r="FU1090">
            <v>0</v>
          </cell>
          <cell r="FV1090">
            <v>0</v>
          </cell>
          <cell r="FW1090">
            <v>0</v>
          </cell>
          <cell r="FX1090">
            <v>0</v>
          </cell>
          <cell r="FY1090">
            <v>0</v>
          </cell>
          <cell r="FZ1090">
            <v>0</v>
          </cell>
          <cell r="GA1090">
            <v>0</v>
          </cell>
          <cell r="GB1090">
            <v>0</v>
          </cell>
          <cell r="GC1090">
            <v>0</v>
          </cell>
          <cell r="GD1090">
            <v>0</v>
          </cell>
          <cell r="GE1090">
            <v>0</v>
          </cell>
          <cell r="GF1090">
            <v>0</v>
          </cell>
          <cell r="GG1090">
            <v>0</v>
          </cell>
          <cell r="GH1090">
            <v>0</v>
          </cell>
          <cell r="GI1090">
            <v>0</v>
          </cell>
          <cell r="GJ1090">
            <v>0</v>
          </cell>
          <cell r="GK1090">
            <v>0</v>
          </cell>
          <cell r="GL1090">
            <v>0</v>
          </cell>
          <cell r="GM1090">
            <v>0</v>
          </cell>
          <cell r="GN1090">
            <v>0</v>
          </cell>
          <cell r="GO1090">
            <v>0</v>
          </cell>
          <cell r="GP1090">
            <v>0</v>
          </cell>
          <cell r="GQ1090">
            <v>0</v>
          </cell>
          <cell r="GR1090">
            <v>0</v>
          </cell>
          <cell r="GS1090">
            <v>0</v>
          </cell>
          <cell r="GT1090">
            <v>0</v>
          </cell>
          <cell r="GU1090">
            <v>0</v>
          </cell>
          <cell r="GV1090">
            <v>0</v>
          </cell>
          <cell r="GW1090">
            <v>0</v>
          </cell>
          <cell r="GX1090">
            <v>0</v>
          </cell>
          <cell r="GY1090">
            <v>0</v>
          </cell>
          <cell r="GZ1090">
            <v>0</v>
          </cell>
          <cell r="HA1090">
            <v>0</v>
          </cell>
          <cell r="HB1090">
            <v>0</v>
          </cell>
          <cell r="HC1090">
            <v>0</v>
          </cell>
          <cell r="HD1090">
            <v>0</v>
          </cell>
          <cell r="HE1090">
            <v>0</v>
          </cell>
          <cell r="HF1090">
            <v>0</v>
          </cell>
          <cell r="HG1090">
            <v>0</v>
          </cell>
          <cell r="HH1090">
            <v>0</v>
          </cell>
          <cell r="HI1090">
            <v>0</v>
          </cell>
          <cell r="HJ1090">
            <v>0</v>
          </cell>
          <cell r="HK1090">
            <v>0</v>
          </cell>
          <cell r="HL1090">
            <v>0</v>
          </cell>
          <cell r="HM1090">
            <v>0</v>
          </cell>
          <cell r="HN1090">
            <v>0</v>
          </cell>
          <cell r="HO1090">
            <v>0</v>
          </cell>
          <cell r="HP1090">
            <v>0</v>
          </cell>
          <cell r="HQ1090">
            <v>0</v>
          </cell>
          <cell r="HR1090">
            <v>0</v>
          </cell>
          <cell r="HS1090">
            <v>0</v>
          </cell>
          <cell r="HT1090">
            <v>0</v>
          </cell>
          <cell r="HU1090">
            <v>0</v>
          </cell>
          <cell r="HV1090">
            <v>0</v>
          </cell>
          <cell r="HW1090">
            <v>0</v>
          </cell>
          <cell r="HX1090">
            <v>0</v>
          </cell>
          <cell r="HY1090">
            <v>0</v>
          </cell>
          <cell r="HZ1090">
            <v>0</v>
          </cell>
          <cell r="IA1090">
            <v>0</v>
          </cell>
          <cell r="IB1090">
            <v>0</v>
          </cell>
          <cell r="IC1090">
            <v>0</v>
          </cell>
          <cell r="ID1090">
            <v>0</v>
          </cell>
          <cell r="IE1090">
            <v>0</v>
          </cell>
          <cell r="IF1090">
            <v>0</v>
          </cell>
          <cell r="IG1090">
            <v>0</v>
          </cell>
          <cell r="IH1090">
            <v>0</v>
          </cell>
          <cell r="II1090">
            <v>0</v>
          </cell>
          <cell r="IJ1090">
            <v>0</v>
          </cell>
          <cell r="IK1090">
            <v>0</v>
          </cell>
          <cell r="IL1090">
            <v>0</v>
          </cell>
          <cell r="IM1090">
            <v>0</v>
          </cell>
          <cell r="IN1090">
            <v>0</v>
          </cell>
          <cell r="IO1090">
            <v>0</v>
          </cell>
          <cell r="IP1090">
            <v>0</v>
          </cell>
          <cell r="IQ1090">
            <v>0</v>
          </cell>
          <cell r="IR1090">
            <v>0</v>
          </cell>
          <cell r="IS1090">
            <v>0</v>
          </cell>
          <cell r="IT1090">
            <v>0</v>
          </cell>
          <cell r="IU1090">
            <v>0</v>
          </cell>
          <cell r="IV1090">
            <v>0</v>
          </cell>
          <cell r="IW1090">
            <v>0</v>
          </cell>
          <cell r="IX1090">
            <v>0</v>
          </cell>
          <cell r="IY1090">
            <v>0</v>
          </cell>
          <cell r="IZ1090">
            <v>0</v>
          </cell>
          <cell r="JA1090">
            <v>0</v>
          </cell>
          <cell r="JB1090">
            <v>0</v>
          </cell>
          <cell r="JC1090">
            <v>0</v>
          </cell>
          <cell r="JD1090">
            <v>0</v>
          </cell>
          <cell r="JE1090">
            <v>0</v>
          </cell>
          <cell r="JF1090">
            <v>0</v>
          </cell>
          <cell r="JG1090">
            <v>0</v>
          </cell>
          <cell r="JH1090">
            <v>0</v>
          </cell>
          <cell r="JI1090">
            <v>0</v>
          </cell>
          <cell r="JJ1090">
            <v>0</v>
          </cell>
          <cell r="JK1090">
            <v>0</v>
          </cell>
          <cell r="JL1090">
            <v>0</v>
          </cell>
          <cell r="JM1090">
            <v>0</v>
          </cell>
          <cell r="JN1090">
            <v>0</v>
          </cell>
          <cell r="JO1090">
            <v>0</v>
          </cell>
          <cell r="JP1090">
            <v>0</v>
          </cell>
          <cell r="JQ1090">
            <v>0</v>
          </cell>
        </row>
        <row r="1091">
          <cell r="D1091" t="str">
            <v>HY_.QF.COR._.SML.TSID Watson-Mcr1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DI1091">
            <v>0</v>
          </cell>
          <cell r="DJ1091">
            <v>0</v>
          </cell>
          <cell r="DK1091">
            <v>0</v>
          </cell>
          <cell r="DL1091">
            <v>0</v>
          </cell>
          <cell r="DM1091">
            <v>0</v>
          </cell>
          <cell r="DN1091">
            <v>0</v>
          </cell>
          <cell r="DO1091">
            <v>0</v>
          </cell>
          <cell r="DP1091">
            <v>0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  <cell r="EE1091">
            <v>0</v>
          </cell>
          <cell r="EF1091">
            <v>0</v>
          </cell>
          <cell r="EG1091">
            <v>0</v>
          </cell>
          <cell r="EH1091">
            <v>0</v>
          </cell>
          <cell r="EI1091">
            <v>0</v>
          </cell>
          <cell r="EJ1091">
            <v>0</v>
          </cell>
          <cell r="EK1091">
            <v>0</v>
          </cell>
          <cell r="EL1091">
            <v>0</v>
          </cell>
          <cell r="EM1091">
            <v>0</v>
          </cell>
          <cell r="EN1091">
            <v>0</v>
          </cell>
          <cell r="EO1091">
            <v>0</v>
          </cell>
          <cell r="EP1091">
            <v>0</v>
          </cell>
          <cell r="EQ1091">
            <v>0</v>
          </cell>
          <cell r="ER1091">
            <v>0</v>
          </cell>
          <cell r="ES1091">
            <v>0</v>
          </cell>
          <cell r="ET1091">
            <v>0</v>
          </cell>
          <cell r="EU1091">
            <v>0</v>
          </cell>
          <cell r="EV1091">
            <v>0</v>
          </cell>
          <cell r="EW1091">
            <v>0</v>
          </cell>
          <cell r="EX1091">
            <v>0</v>
          </cell>
          <cell r="EY1091">
            <v>0</v>
          </cell>
          <cell r="EZ1091">
            <v>0</v>
          </cell>
          <cell r="FA1091">
            <v>0</v>
          </cell>
          <cell r="FB1091">
            <v>0</v>
          </cell>
          <cell r="FC1091">
            <v>0</v>
          </cell>
          <cell r="FD1091">
            <v>0</v>
          </cell>
          <cell r="FE1091">
            <v>0</v>
          </cell>
          <cell r="FF1091">
            <v>0</v>
          </cell>
          <cell r="FG1091">
            <v>0</v>
          </cell>
          <cell r="FH1091">
            <v>0</v>
          </cell>
          <cell r="FI1091">
            <v>0</v>
          </cell>
          <cell r="FJ1091">
            <v>0</v>
          </cell>
          <cell r="FK1091">
            <v>0</v>
          </cell>
          <cell r="FL1091">
            <v>0</v>
          </cell>
          <cell r="FM1091">
            <v>0</v>
          </cell>
          <cell r="FN1091">
            <v>0</v>
          </cell>
          <cell r="FO1091">
            <v>0</v>
          </cell>
          <cell r="FP1091">
            <v>0</v>
          </cell>
          <cell r="FQ1091">
            <v>0</v>
          </cell>
          <cell r="FR1091">
            <v>0</v>
          </cell>
          <cell r="FS1091">
            <v>0</v>
          </cell>
          <cell r="FT1091">
            <v>0</v>
          </cell>
          <cell r="FU1091">
            <v>0</v>
          </cell>
          <cell r="FV1091">
            <v>0</v>
          </cell>
          <cell r="FW1091">
            <v>0</v>
          </cell>
          <cell r="FX1091">
            <v>0</v>
          </cell>
          <cell r="FY1091">
            <v>0</v>
          </cell>
          <cell r="FZ1091">
            <v>0</v>
          </cell>
          <cell r="GA1091">
            <v>0</v>
          </cell>
          <cell r="GB1091">
            <v>0</v>
          </cell>
          <cell r="GC1091">
            <v>0</v>
          </cell>
          <cell r="GD1091">
            <v>0</v>
          </cell>
          <cell r="GE1091">
            <v>0</v>
          </cell>
          <cell r="GF1091">
            <v>0</v>
          </cell>
          <cell r="GG1091">
            <v>0</v>
          </cell>
          <cell r="GH1091">
            <v>0</v>
          </cell>
          <cell r="GI1091">
            <v>0</v>
          </cell>
          <cell r="GJ1091">
            <v>0</v>
          </cell>
          <cell r="GK1091">
            <v>0</v>
          </cell>
          <cell r="GL1091">
            <v>0</v>
          </cell>
          <cell r="GM1091">
            <v>0</v>
          </cell>
          <cell r="GN1091">
            <v>0</v>
          </cell>
          <cell r="GO1091">
            <v>0</v>
          </cell>
          <cell r="GP1091">
            <v>0</v>
          </cell>
          <cell r="GQ1091">
            <v>0</v>
          </cell>
          <cell r="GR1091">
            <v>0</v>
          </cell>
          <cell r="GS1091">
            <v>0</v>
          </cell>
          <cell r="GT1091">
            <v>0</v>
          </cell>
          <cell r="GU1091">
            <v>0</v>
          </cell>
          <cell r="GV1091">
            <v>0</v>
          </cell>
          <cell r="GW1091">
            <v>0</v>
          </cell>
          <cell r="GX1091">
            <v>0</v>
          </cell>
          <cell r="GY1091">
            <v>0</v>
          </cell>
          <cell r="GZ1091">
            <v>0</v>
          </cell>
          <cell r="HA1091">
            <v>0</v>
          </cell>
          <cell r="HB1091">
            <v>0</v>
          </cell>
          <cell r="HC1091">
            <v>0</v>
          </cell>
          <cell r="HD1091">
            <v>0</v>
          </cell>
          <cell r="HE1091">
            <v>0</v>
          </cell>
          <cell r="HF1091">
            <v>0</v>
          </cell>
          <cell r="HG1091">
            <v>0</v>
          </cell>
          <cell r="HH1091">
            <v>0</v>
          </cell>
          <cell r="HI1091">
            <v>0</v>
          </cell>
          <cell r="HJ1091">
            <v>0</v>
          </cell>
          <cell r="HK1091">
            <v>0</v>
          </cell>
          <cell r="HL1091">
            <v>0</v>
          </cell>
          <cell r="HM1091">
            <v>0</v>
          </cell>
          <cell r="HN1091">
            <v>0</v>
          </cell>
          <cell r="HO1091">
            <v>0</v>
          </cell>
          <cell r="HP1091">
            <v>0</v>
          </cell>
          <cell r="HQ1091">
            <v>0</v>
          </cell>
          <cell r="HR1091">
            <v>0</v>
          </cell>
          <cell r="HS1091">
            <v>0</v>
          </cell>
          <cell r="HT1091">
            <v>0</v>
          </cell>
          <cell r="HU1091">
            <v>0</v>
          </cell>
          <cell r="HV1091">
            <v>0</v>
          </cell>
          <cell r="HW1091">
            <v>0</v>
          </cell>
          <cell r="HX1091">
            <v>0</v>
          </cell>
          <cell r="HY1091">
            <v>0</v>
          </cell>
          <cell r="HZ1091">
            <v>0</v>
          </cell>
          <cell r="IA1091">
            <v>0</v>
          </cell>
          <cell r="IB1091">
            <v>0</v>
          </cell>
          <cell r="IC1091">
            <v>0</v>
          </cell>
          <cell r="ID1091">
            <v>0</v>
          </cell>
          <cell r="IE1091">
            <v>0</v>
          </cell>
          <cell r="IF1091">
            <v>0</v>
          </cell>
          <cell r="IG1091">
            <v>0</v>
          </cell>
          <cell r="IH1091">
            <v>0</v>
          </cell>
          <cell r="II1091">
            <v>0</v>
          </cell>
          <cell r="IJ1091">
            <v>0</v>
          </cell>
          <cell r="IK1091">
            <v>0</v>
          </cell>
          <cell r="IL1091">
            <v>0</v>
          </cell>
          <cell r="IM1091">
            <v>0</v>
          </cell>
          <cell r="IN1091">
            <v>0</v>
          </cell>
          <cell r="IO1091">
            <v>0</v>
          </cell>
          <cell r="IP1091">
            <v>0</v>
          </cell>
          <cell r="IQ1091">
            <v>0</v>
          </cell>
          <cell r="IR1091">
            <v>0</v>
          </cell>
          <cell r="IS1091">
            <v>0</v>
          </cell>
          <cell r="IT1091">
            <v>0</v>
          </cell>
          <cell r="IU1091">
            <v>0</v>
          </cell>
          <cell r="IV1091">
            <v>0</v>
          </cell>
          <cell r="IW1091">
            <v>0</v>
          </cell>
          <cell r="IX1091">
            <v>0</v>
          </cell>
          <cell r="IY1091">
            <v>0</v>
          </cell>
          <cell r="IZ1091">
            <v>0</v>
          </cell>
          <cell r="JA1091">
            <v>0</v>
          </cell>
          <cell r="JB1091">
            <v>0</v>
          </cell>
          <cell r="JC1091">
            <v>0</v>
          </cell>
          <cell r="JD1091">
            <v>0</v>
          </cell>
          <cell r="JE1091">
            <v>0</v>
          </cell>
          <cell r="JF1091">
            <v>0</v>
          </cell>
          <cell r="JG1091">
            <v>0</v>
          </cell>
          <cell r="JH1091">
            <v>0</v>
          </cell>
          <cell r="JI1091">
            <v>0</v>
          </cell>
          <cell r="JJ1091">
            <v>0</v>
          </cell>
          <cell r="JK1091">
            <v>0</v>
          </cell>
          <cell r="JL1091">
            <v>0</v>
          </cell>
          <cell r="JM1091">
            <v>0</v>
          </cell>
          <cell r="JN1091">
            <v>0</v>
          </cell>
          <cell r="JO1091">
            <v>0</v>
          </cell>
          <cell r="JP1091">
            <v>0</v>
          </cell>
          <cell r="JQ1091">
            <v>0</v>
          </cell>
        </row>
        <row r="1092">
          <cell r="D1092" t="str">
            <v>HY_.QF.GOE._.SML.BellM Jake Army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  <cell r="EE1092">
            <v>0</v>
          </cell>
          <cell r="EF1092">
            <v>0</v>
          </cell>
          <cell r="EG1092">
            <v>0</v>
          </cell>
          <cell r="EH1092">
            <v>0</v>
          </cell>
          <cell r="EI1092">
            <v>0</v>
          </cell>
          <cell r="EJ1092">
            <v>0</v>
          </cell>
          <cell r="EK1092">
            <v>0</v>
          </cell>
          <cell r="EL1092">
            <v>0</v>
          </cell>
          <cell r="EM1092">
            <v>0</v>
          </cell>
          <cell r="EN1092">
            <v>0</v>
          </cell>
          <cell r="EO1092">
            <v>0</v>
          </cell>
          <cell r="EP1092">
            <v>0</v>
          </cell>
          <cell r="EQ1092">
            <v>0</v>
          </cell>
          <cell r="ER1092">
            <v>0</v>
          </cell>
          <cell r="ES1092">
            <v>0</v>
          </cell>
          <cell r="ET1092">
            <v>0</v>
          </cell>
          <cell r="EU1092">
            <v>0</v>
          </cell>
          <cell r="EV1092">
            <v>0</v>
          </cell>
          <cell r="EW1092">
            <v>0</v>
          </cell>
          <cell r="EX1092">
            <v>0</v>
          </cell>
          <cell r="EY1092">
            <v>0</v>
          </cell>
          <cell r="EZ1092">
            <v>0</v>
          </cell>
          <cell r="FA1092">
            <v>0</v>
          </cell>
          <cell r="FB1092">
            <v>0</v>
          </cell>
          <cell r="FC1092">
            <v>0</v>
          </cell>
          <cell r="FD1092">
            <v>0</v>
          </cell>
          <cell r="FE1092">
            <v>0</v>
          </cell>
          <cell r="FF1092">
            <v>0</v>
          </cell>
          <cell r="FG1092">
            <v>0</v>
          </cell>
          <cell r="FH1092">
            <v>0</v>
          </cell>
          <cell r="FI1092">
            <v>0</v>
          </cell>
          <cell r="FJ1092">
            <v>0</v>
          </cell>
          <cell r="FK1092">
            <v>0</v>
          </cell>
          <cell r="FL1092">
            <v>0</v>
          </cell>
          <cell r="FM1092">
            <v>0</v>
          </cell>
          <cell r="FN1092">
            <v>0</v>
          </cell>
          <cell r="FO1092">
            <v>0</v>
          </cell>
          <cell r="FP1092">
            <v>0</v>
          </cell>
          <cell r="FQ1092">
            <v>0</v>
          </cell>
          <cell r="FR1092">
            <v>0</v>
          </cell>
          <cell r="FS1092">
            <v>0</v>
          </cell>
          <cell r="FT1092">
            <v>0</v>
          </cell>
          <cell r="FU1092">
            <v>0</v>
          </cell>
          <cell r="FV1092">
            <v>0</v>
          </cell>
          <cell r="FW1092">
            <v>0</v>
          </cell>
          <cell r="FX1092">
            <v>0</v>
          </cell>
          <cell r="FY1092">
            <v>0</v>
          </cell>
          <cell r="FZ1092">
            <v>0</v>
          </cell>
          <cell r="GA1092">
            <v>0</v>
          </cell>
          <cell r="GB1092">
            <v>0</v>
          </cell>
          <cell r="GC1092">
            <v>0</v>
          </cell>
          <cell r="GD1092">
            <v>0</v>
          </cell>
          <cell r="GE1092">
            <v>0</v>
          </cell>
          <cell r="GF1092">
            <v>0</v>
          </cell>
          <cell r="GG1092">
            <v>0</v>
          </cell>
          <cell r="GH1092">
            <v>0</v>
          </cell>
          <cell r="GI1092">
            <v>0</v>
          </cell>
          <cell r="GJ1092">
            <v>0</v>
          </cell>
          <cell r="GK1092">
            <v>0</v>
          </cell>
          <cell r="GL1092">
            <v>0</v>
          </cell>
          <cell r="GM1092">
            <v>0</v>
          </cell>
          <cell r="GN1092">
            <v>0</v>
          </cell>
          <cell r="GO1092">
            <v>0</v>
          </cell>
          <cell r="GP1092">
            <v>0</v>
          </cell>
          <cell r="GQ1092">
            <v>0</v>
          </cell>
          <cell r="GR1092">
            <v>0</v>
          </cell>
          <cell r="GS1092">
            <v>0</v>
          </cell>
          <cell r="GT1092">
            <v>0</v>
          </cell>
          <cell r="GU1092">
            <v>0</v>
          </cell>
          <cell r="GV1092">
            <v>0</v>
          </cell>
          <cell r="GW1092">
            <v>0</v>
          </cell>
          <cell r="GX1092">
            <v>0</v>
          </cell>
          <cell r="GY1092">
            <v>0</v>
          </cell>
          <cell r="GZ1092">
            <v>0</v>
          </cell>
          <cell r="HA1092">
            <v>0</v>
          </cell>
          <cell r="HB1092">
            <v>0</v>
          </cell>
          <cell r="HC1092">
            <v>0</v>
          </cell>
          <cell r="HD1092">
            <v>0</v>
          </cell>
          <cell r="HE1092">
            <v>0</v>
          </cell>
          <cell r="HF1092">
            <v>0</v>
          </cell>
          <cell r="HG1092">
            <v>0</v>
          </cell>
          <cell r="HH1092">
            <v>0</v>
          </cell>
          <cell r="HI1092">
            <v>0</v>
          </cell>
          <cell r="HJ1092">
            <v>0</v>
          </cell>
          <cell r="HK1092">
            <v>0</v>
          </cell>
          <cell r="HL1092">
            <v>0</v>
          </cell>
          <cell r="HM1092">
            <v>0</v>
          </cell>
          <cell r="HN1092">
            <v>0</v>
          </cell>
          <cell r="HO1092">
            <v>0</v>
          </cell>
          <cell r="HP1092">
            <v>0</v>
          </cell>
          <cell r="HQ1092">
            <v>0</v>
          </cell>
          <cell r="HR1092">
            <v>0</v>
          </cell>
          <cell r="HS1092">
            <v>0</v>
          </cell>
          <cell r="HT1092">
            <v>0</v>
          </cell>
          <cell r="HU1092">
            <v>0</v>
          </cell>
          <cell r="HV1092">
            <v>0</v>
          </cell>
          <cell r="HW1092">
            <v>0</v>
          </cell>
          <cell r="HX1092">
            <v>0</v>
          </cell>
          <cell r="HY1092">
            <v>0</v>
          </cell>
          <cell r="HZ1092">
            <v>0</v>
          </cell>
          <cell r="IA1092">
            <v>0</v>
          </cell>
          <cell r="IB1092">
            <v>0</v>
          </cell>
          <cell r="IC1092">
            <v>0</v>
          </cell>
          <cell r="ID1092">
            <v>0</v>
          </cell>
          <cell r="IE1092">
            <v>0</v>
          </cell>
          <cell r="IF1092">
            <v>0</v>
          </cell>
          <cell r="IG1092">
            <v>0</v>
          </cell>
          <cell r="IH1092">
            <v>0</v>
          </cell>
          <cell r="II1092">
            <v>0</v>
          </cell>
          <cell r="IJ1092">
            <v>0</v>
          </cell>
          <cell r="IK1092">
            <v>0</v>
          </cell>
          <cell r="IL1092">
            <v>0</v>
          </cell>
          <cell r="IM1092">
            <v>0</v>
          </cell>
          <cell r="IN1092">
            <v>0</v>
          </cell>
          <cell r="IO1092">
            <v>0</v>
          </cell>
          <cell r="IP1092">
            <v>0</v>
          </cell>
          <cell r="IQ1092">
            <v>0</v>
          </cell>
          <cell r="IR1092">
            <v>0</v>
          </cell>
          <cell r="IS1092">
            <v>0</v>
          </cell>
          <cell r="IT1092">
            <v>0</v>
          </cell>
          <cell r="IU1092">
            <v>0</v>
          </cell>
          <cell r="IV1092">
            <v>0</v>
          </cell>
          <cell r="IW1092">
            <v>0</v>
          </cell>
          <cell r="IX1092">
            <v>0</v>
          </cell>
          <cell r="IY1092">
            <v>0</v>
          </cell>
          <cell r="IZ1092">
            <v>0</v>
          </cell>
          <cell r="JA1092">
            <v>0</v>
          </cell>
          <cell r="JB1092">
            <v>0</v>
          </cell>
          <cell r="JC1092">
            <v>0</v>
          </cell>
          <cell r="JD1092">
            <v>0</v>
          </cell>
          <cell r="JE1092">
            <v>0</v>
          </cell>
          <cell r="JF1092">
            <v>0</v>
          </cell>
          <cell r="JG1092">
            <v>0</v>
          </cell>
          <cell r="JH1092">
            <v>0</v>
          </cell>
          <cell r="JI1092">
            <v>0</v>
          </cell>
          <cell r="JJ1092">
            <v>0</v>
          </cell>
          <cell r="JK1092">
            <v>0</v>
          </cell>
          <cell r="JL1092">
            <v>0</v>
          </cell>
          <cell r="JM1092">
            <v>0</v>
          </cell>
          <cell r="JN1092">
            <v>0</v>
          </cell>
          <cell r="JO1092">
            <v>0</v>
          </cell>
          <cell r="JP1092">
            <v>0</v>
          </cell>
          <cell r="JQ1092">
            <v>0</v>
          </cell>
        </row>
        <row r="1093">
          <cell r="D1093" t="str">
            <v>HY_.QF.GOE._.SML.BellM Sorenson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  <cell r="EE1093">
            <v>0</v>
          </cell>
          <cell r="EF1093">
            <v>0</v>
          </cell>
          <cell r="EG1093">
            <v>0</v>
          </cell>
          <cell r="EH1093">
            <v>0</v>
          </cell>
          <cell r="EI1093">
            <v>0</v>
          </cell>
          <cell r="EJ1093">
            <v>0</v>
          </cell>
          <cell r="EK1093">
            <v>0</v>
          </cell>
          <cell r="EL1093">
            <v>0</v>
          </cell>
          <cell r="EM1093">
            <v>0</v>
          </cell>
          <cell r="EN1093">
            <v>0</v>
          </cell>
          <cell r="EO1093">
            <v>0</v>
          </cell>
          <cell r="EP1093">
            <v>0</v>
          </cell>
          <cell r="EQ1093">
            <v>0</v>
          </cell>
          <cell r="ER1093">
            <v>0</v>
          </cell>
          <cell r="ES1093">
            <v>0</v>
          </cell>
          <cell r="ET1093">
            <v>0</v>
          </cell>
          <cell r="EU1093">
            <v>0</v>
          </cell>
          <cell r="EV1093">
            <v>0</v>
          </cell>
          <cell r="EW1093">
            <v>0</v>
          </cell>
          <cell r="EX1093">
            <v>0</v>
          </cell>
          <cell r="EY1093">
            <v>0</v>
          </cell>
          <cell r="EZ1093">
            <v>0</v>
          </cell>
          <cell r="FA1093">
            <v>0</v>
          </cell>
          <cell r="FB1093">
            <v>0</v>
          </cell>
          <cell r="FC1093">
            <v>0</v>
          </cell>
          <cell r="FD1093">
            <v>0</v>
          </cell>
          <cell r="FE1093">
            <v>0</v>
          </cell>
          <cell r="FF1093">
            <v>0</v>
          </cell>
          <cell r="FG1093">
            <v>0</v>
          </cell>
          <cell r="FH1093">
            <v>0</v>
          </cell>
          <cell r="FI1093">
            <v>0</v>
          </cell>
          <cell r="FJ1093">
            <v>0</v>
          </cell>
          <cell r="FK1093">
            <v>0</v>
          </cell>
          <cell r="FL1093">
            <v>0</v>
          </cell>
          <cell r="FM1093">
            <v>0</v>
          </cell>
          <cell r="FN1093">
            <v>0</v>
          </cell>
          <cell r="FO1093">
            <v>0</v>
          </cell>
          <cell r="FP1093">
            <v>0</v>
          </cell>
          <cell r="FQ1093">
            <v>0</v>
          </cell>
          <cell r="FR1093">
            <v>0</v>
          </cell>
          <cell r="FS1093">
            <v>0</v>
          </cell>
          <cell r="FT1093">
            <v>0</v>
          </cell>
          <cell r="FU1093">
            <v>0</v>
          </cell>
          <cell r="FV1093">
            <v>0</v>
          </cell>
          <cell r="FW1093">
            <v>0</v>
          </cell>
          <cell r="FX1093">
            <v>0</v>
          </cell>
          <cell r="FY1093">
            <v>0</v>
          </cell>
          <cell r="FZ1093">
            <v>0</v>
          </cell>
          <cell r="GA1093">
            <v>0</v>
          </cell>
          <cell r="GB1093">
            <v>0</v>
          </cell>
          <cell r="GC1093">
            <v>0</v>
          </cell>
          <cell r="GD1093">
            <v>0</v>
          </cell>
          <cell r="GE1093">
            <v>0</v>
          </cell>
          <cell r="GF1093">
            <v>0</v>
          </cell>
          <cell r="GG1093">
            <v>0</v>
          </cell>
          <cell r="GH1093">
            <v>0</v>
          </cell>
          <cell r="GI1093">
            <v>0</v>
          </cell>
          <cell r="GJ1093">
            <v>0</v>
          </cell>
          <cell r="GK1093">
            <v>0</v>
          </cell>
          <cell r="GL1093">
            <v>0</v>
          </cell>
          <cell r="GM1093">
            <v>0</v>
          </cell>
          <cell r="GN1093">
            <v>0</v>
          </cell>
          <cell r="GO1093">
            <v>0</v>
          </cell>
          <cell r="GP1093">
            <v>0</v>
          </cell>
          <cell r="GQ1093">
            <v>0</v>
          </cell>
          <cell r="GR1093">
            <v>0</v>
          </cell>
          <cell r="GS1093">
            <v>0</v>
          </cell>
          <cell r="GT1093">
            <v>0</v>
          </cell>
          <cell r="GU1093">
            <v>0</v>
          </cell>
          <cell r="GV1093">
            <v>0</v>
          </cell>
          <cell r="GW1093">
            <v>0</v>
          </cell>
          <cell r="GX1093">
            <v>0</v>
          </cell>
          <cell r="GY1093">
            <v>0</v>
          </cell>
          <cell r="GZ1093">
            <v>0</v>
          </cell>
          <cell r="HA1093">
            <v>0</v>
          </cell>
          <cell r="HB1093">
            <v>0</v>
          </cell>
          <cell r="HC1093">
            <v>0</v>
          </cell>
          <cell r="HD1093">
            <v>0</v>
          </cell>
          <cell r="HE1093">
            <v>0</v>
          </cell>
          <cell r="HF1093">
            <v>0</v>
          </cell>
          <cell r="HG1093">
            <v>0</v>
          </cell>
          <cell r="HH1093">
            <v>0</v>
          </cell>
          <cell r="HI1093">
            <v>0</v>
          </cell>
          <cell r="HJ1093">
            <v>0</v>
          </cell>
          <cell r="HK1093">
            <v>0</v>
          </cell>
          <cell r="HL1093">
            <v>0</v>
          </cell>
          <cell r="HM1093">
            <v>0</v>
          </cell>
          <cell r="HN1093">
            <v>0</v>
          </cell>
          <cell r="HO1093">
            <v>0</v>
          </cell>
          <cell r="HP1093">
            <v>0</v>
          </cell>
          <cell r="HQ1093">
            <v>0</v>
          </cell>
          <cell r="HR1093">
            <v>0</v>
          </cell>
          <cell r="HS1093">
            <v>0</v>
          </cell>
          <cell r="HT1093">
            <v>0</v>
          </cell>
          <cell r="HU1093">
            <v>0</v>
          </cell>
          <cell r="HV1093">
            <v>0</v>
          </cell>
          <cell r="HW1093">
            <v>0</v>
          </cell>
          <cell r="HX1093">
            <v>0</v>
          </cell>
          <cell r="HY1093">
            <v>0</v>
          </cell>
          <cell r="HZ1093">
            <v>0</v>
          </cell>
          <cell r="IA1093">
            <v>0</v>
          </cell>
          <cell r="IB1093">
            <v>0</v>
          </cell>
          <cell r="IC1093">
            <v>0</v>
          </cell>
          <cell r="ID1093">
            <v>0</v>
          </cell>
          <cell r="IE1093">
            <v>0</v>
          </cell>
          <cell r="IF1093">
            <v>0</v>
          </cell>
          <cell r="IG1093">
            <v>0</v>
          </cell>
          <cell r="IH1093">
            <v>0</v>
          </cell>
          <cell r="II1093">
            <v>0</v>
          </cell>
          <cell r="IJ1093">
            <v>0</v>
          </cell>
          <cell r="IK1093">
            <v>0</v>
          </cell>
          <cell r="IL1093">
            <v>0</v>
          </cell>
          <cell r="IM1093">
            <v>0</v>
          </cell>
          <cell r="IN1093">
            <v>0</v>
          </cell>
          <cell r="IO1093">
            <v>0</v>
          </cell>
          <cell r="IP1093">
            <v>0</v>
          </cell>
          <cell r="IQ1093">
            <v>0</v>
          </cell>
          <cell r="IR1093">
            <v>0</v>
          </cell>
          <cell r="IS1093">
            <v>0</v>
          </cell>
          <cell r="IT1093">
            <v>0</v>
          </cell>
          <cell r="IU1093">
            <v>0</v>
          </cell>
          <cell r="IV1093">
            <v>0</v>
          </cell>
          <cell r="IW1093">
            <v>0</v>
          </cell>
          <cell r="IX1093">
            <v>0</v>
          </cell>
          <cell r="IY1093">
            <v>0</v>
          </cell>
          <cell r="IZ1093">
            <v>0</v>
          </cell>
          <cell r="JA1093">
            <v>0</v>
          </cell>
          <cell r="JB1093">
            <v>0</v>
          </cell>
          <cell r="JC1093">
            <v>0</v>
          </cell>
          <cell r="JD1093">
            <v>0</v>
          </cell>
          <cell r="JE1093">
            <v>0</v>
          </cell>
          <cell r="JF1093">
            <v>0</v>
          </cell>
          <cell r="JG1093">
            <v>0</v>
          </cell>
          <cell r="JH1093">
            <v>0</v>
          </cell>
          <cell r="JI1093">
            <v>0</v>
          </cell>
          <cell r="JJ1093">
            <v>0</v>
          </cell>
          <cell r="JK1093">
            <v>0</v>
          </cell>
          <cell r="JL1093">
            <v>0</v>
          </cell>
          <cell r="JM1093">
            <v>0</v>
          </cell>
          <cell r="JN1093">
            <v>0</v>
          </cell>
          <cell r="JO1093">
            <v>0</v>
          </cell>
          <cell r="JP1093">
            <v>0</v>
          </cell>
          <cell r="JQ1093">
            <v>0</v>
          </cell>
        </row>
        <row r="1094">
          <cell r="D1094" t="str">
            <v>HY_.QF.GOE._.SML.Birch_Creek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  <cell r="EE1094">
            <v>0</v>
          </cell>
          <cell r="EF1094">
            <v>0</v>
          </cell>
          <cell r="EG1094">
            <v>0</v>
          </cell>
          <cell r="EH1094">
            <v>0</v>
          </cell>
          <cell r="EI1094">
            <v>0</v>
          </cell>
          <cell r="EJ1094">
            <v>0</v>
          </cell>
          <cell r="EK1094">
            <v>0</v>
          </cell>
          <cell r="EL1094">
            <v>0</v>
          </cell>
          <cell r="EM1094">
            <v>0</v>
          </cell>
          <cell r="EN1094">
            <v>0</v>
          </cell>
          <cell r="EO1094">
            <v>0</v>
          </cell>
          <cell r="EP1094">
            <v>0</v>
          </cell>
          <cell r="EQ1094">
            <v>0</v>
          </cell>
          <cell r="ER1094">
            <v>0</v>
          </cell>
          <cell r="ES1094">
            <v>0</v>
          </cell>
          <cell r="ET1094">
            <v>0</v>
          </cell>
          <cell r="EU1094">
            <v>0</v>
          </cell>
          <cell r="EV1094">
            <v>0</v>
          </cell>
          <cell r="EW1094">
            <v>0</v>
          </cell>
          <cell r="EX1094">
            <v>0</v>
          </cell>
          <cell r="EY1094">
            <v>0</v>
          </cell>
          <cell r="EZ1094">
            <v>0</v>
          </cell>
          <cell r="FA1094">
            <v>0</v>
          </cell>
          <cell r="FB1094">
            <v>0</v>
          </cell>
          <cell r="FC1094">
            <v>0</v>
          </cell>
          <cell r="FD1094">
            <v>0</v>
          </cell>
          <cell r="FE1094">
            <v>0</v>
          </cell>
          <cell r="FF1094">
            <v>0</v>
          </cell>
          <cell r="FG1094">
            <v>0</v>
          </cell>
          <cell r="FH1094">
            <v>0</v>
          </cell>
          <cell r="FI1094">
            <v>0</v>
          </cell>
          <cell r="FJ1094">
            <v>0</v>
          </cell>
          <cell r="FK1094">
            <v>0</v>
          </cell>
          <cell r="FL1094">
            <v>0</v>
          </cell>
          <cell r="FM1094">
            <v>0</v>
          </cell>
          <cell r="FN1094">
            <v>0</v>
          </cell>
          <cell r="FO1094">
            <v>0</v>
          </cell>
          <cell r="FP1094">
            <v>0</v>
          </cell>
          <cell r="FQ1094">
            <v>0</v>
          </cell>
          <cell r="FR1094">
            <v>0</v>
          </cell>
          <cell r="FS1094">
            <v>0</v>
          </cell>
          <cell r="FT1094">
            <v>0</v>
          </cell>
          <cell r="FU1094">
            <v>0</v>
          </cell>
          <cell r="FV1094">
            <v>0</v>
          </cell>
          <cell r="FW1094">
            <v>0</v>
          </cell>
          <cell r="FX1094">
            <v>0</v>
          </cell>
          <cell r="FY1094">
            <v>0</v>
          </cell>
          <cell r="FZ1094">
            <v>0</v>
          </cell>
          <cell r="GA1094">
            <v>0</v>
          </cell>
          <cell r="GB1094">
            <v>0</v>
          </cell>
          <cell r="GC1094">
            <v>0</v>
          </cell>
          <cell r="GD1094">
            <v>0</v>
          </cell>
          <cell r="GE1094">
            <v>0</v>
          </cell>
          <cell r="GF1094">
            <v>0</v>
          </cell>
          <cell r="GG1094">
            <v>0</v>
          </cell>
          <cell r="GH1094">
            <v>0</v>
          </cell>
          <cell r="GI1094">
            <v>0</v>
          </cell>
          <cell r="GJ1094">
            <v>0</v>
          </cell>
          <cell r="GK1094">
            <v>0</v>
          </cell>
          <cell r="GL1094">
            <v>0</v>
          </cell>
          <cell r="GM1094">
            <v>0</v>
          </cell>
          <cell r="GN1094">
            <v>0</v>
          </cell>
          <cell r="GO1094">
            <v>0</v>
          </cell>
          <cell r="GP1094">
            <v>0</v>
          </cell>
          <cell r="GQ1094">
            <v>0</v>
          </cell>
          <cell r="GR1094">
            <v>0</v>
          </cell>
          <cell r="GS1094">
            <v>0</v>
          </cell>
          <cell r="GT1094">
            <v>0</v>
          </cell>
          <cell r="GU1094">
            <v>0</v>
          </cell>
          <cell r="GV1094">
            <v>0</v>
          </cell>
          <cell r="GW1094">
            <v>0</v>
          </cell>
          <cell r="GX1094">
            <v>0</v>
          </cell>
          <cell r="GY1094">
            <v>0</v>
          </cell>
          <cell r="GZ1094">
            <v>0</v>
          </cell>
          <cell r="HA1094">
            <v>0</v>
          </cell>
          <cell r="HB1094">
            <v>0</v>
          </cell>
          <cell r="HC1094">
            <v>0</v>
          </cell>
          <cell r="HD1094">
            <v>0</v>
          </cell>
          <cell r="HE1094">
            <v>0</v>
          </cell>
          <cell r="HF1094">
            <v>0</v>
          </cell>
          <cell r="HG1094">
            <v>0</v>
          </cell>
          <cell r="HH1094">
            <v>0</v>
          </cell>
          <cell r="HI1094">
            <v>0</v>
          </cell>
          <cell r="HJ1094">
            <v>0</v>
          </cell>
          <cell r="HK1094">
            <v>0</v>
          </cell>
          <cell r="HL1094">
            <v>0</v>
          </cell>
          <cell r="HM1094">
            <v>0</v>
          </cell>
          <cell r="HN1094">
            <v>0</v>
          </cell>
          <cell r="HO1094">
            <v>0</v>
          </cell>
          <cell r="HP1094">
            <v>0</v>
          </cell>
          <cell r="HQ1094">
            <v>0</v>
          </cell>
          <cell r="HR1094">
            <v>0</v>
          </cell>
          <cell r="HS1094">
            <v>0</v>
          </cell>
          <cell r="HT1094">
            <v>0</v>
          </cell>
          <cell r="HU1094">
            <v>0</v>
          </cell>
          <cell r="HV1094">
            <v>0</v>
          </cell>
          <cell r="HW1094">
            <v>0</v>
          </cell>
          <cell r="HX1094">
            <v>0</v>
          </cell>
          <cell r="HY1094">
            <v>0</v>
          </cell>
          <cell r="HZ1094">
            <v>0</v>
          </cell>
          <cell r="IA1094">
            <v>0</v>
          </cell>
          <cell r="IB1094">
            <v>0</v>
          </cell>
          <cell r="IC1094">
            <v>0</v>
          </cell>
          <cell r="ID1094">
            <v>0</v>
          </cell>
          <cell r="IE1094">
            <v>0</v>
          </cell>
          <cell r="IF1094">
            <v>0</v>
          </cell>
          <cell r="IG1094">
            <v>0</v>
          </cell>
          <cell r="IH1094">
            <v>0</v>
          </cell>
          <cell r="II1094">
            <v>0</v>
          </cell>
          <cell r="IJ1094">
            <v>0</v>
          </cell>
          <cell r="IK1094">
            <v>0</v>
          </cell>
          <cell r="IL1094">
            <v>0</v>
          </cell>
          <cell r="IM1094">
            <v>0</v>
          </cell>
          <cell r="IN1094">
            <v>0</v>
          </cell>
          <cell r="IO1094">
            <v>0</v>
          </cell>
          <cell r="IP1094">
            <v>0</v>
          </cell>
          <cell r="IQ1094">
            <v>0</v>
          </cell>
          <cell r="IR1094">
            <v>0</v>
          </cell>
          <cell r="IS1094">
            <v>0</v>
          </cell>
          <cell r="IT1094">
            <v>0</v>
          </cell>
          <cell r="IU1094">
            <v>0</v>
          </cell>
          <cell r="IV1094">
            <v>0</v>
          </cell>
          <cell r="IW1094">
            <v>0</v>
          </cell>
          <cell r="IX1094">
            <v>0</v>
          </cell>
          <cell r="IY1094">
            <v>0</v>
          </cell>
          <cell r="IZ1094">
            <v>0</v>
          </cell>
          <cell r="JA1094">
            <v>0</v>
          </cell>
          <cell r="JB1094">
            <v>0</v>
          </cell>
          <cell r="JC1094">
            <v>0</v>
          </cell>
          <cell r="JD1094">
            <v>0</v>
          </cell>
          <cell r="JE1094">
            <v>0</v>
          </cell>
          <cell r="JF1094">
            <v>0</v>
          </cell>
          <cell r="JG1094">
            <v>0</v>
          </cell>
          <cell r="JH1094">
            <v>0</v>
          </cell>
          <cell r="JI1094">
            <v>0</v>
          </cell>
          <cell r="JJ1094">
            <v>0</v>
          </cell>
          <cell r="JK1094">
            <v>0</v>
          </cell>
          <cell r="JL1094">
            <v>0</v>
          </cell>
          <cell r="JM1094">
            <v>0</v>
          </cell>
          <cell r="JN1094">
            <v>0</v>
          </cell>
          <cell r="JO1094">
            <v>0</v>
          </cell>
          <cell r="JP1094">
            <v>0</v>
          </cell>
          <cell r="JQ1094">
            <v>0</v>
          </cell>
        </row>
        <row r="1095">
          <cell r="D1095" t="str">
            <v>HY_.QF.GOE._.SML.CDM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DI1095">
            <v>0</v>
          </cell>
          <cell r="DJ1095">
            <v>0</v>
          </cell>
          <cell r="DK1095">
            <v>0</v>
          </cell>
          <cell r="DL1095">
            <v>0</v>
          </cell>
          <cell r="DM1095">
            <v>0</v>
          </cell>
          <cell r="DN1095">
            <v>0</v>
          </cell>
          <cell r="DO1095">
            <v>0</v>
          </cell>
          <cell r="DP1095">
            <v>0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  <cell r="EE1095">
            <v>0</v>
          </cell>
          <cell r="EF1095">
            <v>0</v>
          </cell>
          <cell r="EG1095">
            <v>0</v>
          </cell>
          <cell r="EH1095">
            <v>0</v>
          </cell>
          <cell r="EI1095">
            <v>0</v>
          </cell>
          <cell r="EJ1095">
            <v>0</v>
          </cell>
          <cell r="EK1095">
            <v>0</v>
          </cell>
          <cell r="EL1095">
            <v>0</v>
          </cell>
          <cell r="EM1095">
            <v>0</v>
          </cell>
          <cell r="EN1095">
            <v>0</v>
          </cell>
          <cell r="EO1095">
            <v>0</v>
          </cell>
          <cell r="EP1095">
            <v>0</v>
          </cell>
          <cell r="EQ1095">
            <v>0</v>
          </cell>
          <cell r="ER1095">
            <v>0</v>
          </cell>
          <cell r="ES1095">
            <v>0</v>
          </cell>
          <cell r="ET1095">
            <v>0</v>
          </cell>
          <cell r="EU1095">
            <v>0</v>
          </cell>
          <cell r="EV1095">
            <v>0</v>
          </cell>
          <cell r="EW1095">
            <v>0</v>
          </cell>
          <cell r="EX1095">
            <v>0</v>
          </cell>
          <cell r="EY1095">
            <v>0</v>
          </cell>
          <cell r="EZ1095">
            <v>0</v>
          </cell>
          <cell r="FA1095">
            <v>0</v>
          </cell>
          <cell r="FB1095">
            <v>0</v>
          </cell>
          <cell r="FC1095">
            <v>0</v>
          </cell>
          <cell r="FD1095">
            <v>0</v>
          </cell>
          <cell r="FE1095">
            <v>0</v>
          </cell>
          <cell r="FF1095">
            <v>0</v>
          </cell>
          <cell r="FG1095">
            <v>0</v>
          </cell>
          <cell r="FH1095">
            <v>0</v>
          </cell>
          <cell r="FI1095">
            <v>0</v>
          </cell>
          <cell r="FJ1095">
            <v>0</v>
          </cell>
          <cell r="FK1095">
            <v>0</v>
          </cell>
          <cell r="FL1095">
            <v>0</v>
          </cell>
          <cell r="FM1095">
            <v>0</v>
          </cell>
          <cell r="FN1095">
            <v>0</v>
          </cell>
          <cell r="FO1095">
            <v>0</v>
          </cell>
          <cell r="FP1095">
            <v>0</v>
          </cell>
          <cell r="FQ1095">
            <v>0</v>
          </cell>
          <cell r="FR1095">
            <v>0</v>
          </cell>
          <cell r="FS1095">
            <v>0</v>
          </cell>
          <cell r="FT1095">
            <v>0</v>
          </cell>
          <cell r="FU1095">
            <v>0</v>
          </cell>
          <cell r="FV1095">
            <v>0</v>
          </cell>
          <cell r="FW1095">
            <v>0</v>
          </cell>
          <cell r="FX1095">
            <v>0</v>
          </cell>
          <cell r="FY1095">
            <v>0</v>
          </cell>
          <cell r="FZ1095">
            <v>0</v>
          </cell>
          <cell r="GA1095">
            <v>0</v>
          </cell>
          <cell r="GB1095">
            <v>0</v>
          </cell>
          <cell r="GC1095">
            <v>0</v>
          </cell>
          <cell r="GD1095">
            <v>0</v>
          </cell>
          <cell r="GE1095">
            <v>0</v>
          </cell>
          <cell r="GF1095">
            <v>0</v>
          </cell>
          <cell r="GG1095">
            <v>0</v>
          </cell>
          <cell r="GH1095">
            <v>0</v>
          </cell>
          <cell r="GI1095">
            <v>0</v>
          </cell>
          <cell r="GJ1095">
            <v>0</v>
          </cell>
          <cell r="GK1095">
            <v>0</v>
          </cell>
          <cell r="GL1095">
            <v>0</v>
          </cell>
          <cell r="GM1095">
            <v>0</v>
          </cell>
          <cell r="GN1095">
            <v>0</v>
          </cell>
          <cell r="GO1095">
            <v>0</v>
          </cell>
          <cell r="GP1095">
            <v>0</v>
          </cell>
          <cell r="GQ1095">
            <v>0</v>
          </cell>
          <cell r="GR1095">
            <v>0</v>
          </cell>
          <cell r="GS1095">
            <v>0</v>
          </cell>
          <cell r="GT1095">
            <v>0</v>
          </cell>
          <cell r="GU1095">
            <v>0</v>
          </cell>
          <cell r="GV1095">
            <v>0</v>
          </cell>
          <cell r="GW1095">
            <v>0</v>
          </cell>
          <cell r="GX1095">
            <v>0</v>
          </cell>
          <cell r="GY1095">
            <v>0</v>
          </cell>
          <cell r="GZ1095">
            <v>0</v>
          </cell>
          <cell r="HA1095">
            <v>0</v>
          </cell>
          <cell r="HB1095">
            <v>0</v>
          </cell>
          <cell r="HC1095">
            <v>0</v>
          </cell>
          <cell r="HD1095">
            <v>0</v>
          </cell>
          <cell r="HE1095">
            <v>0</v>
          </cell>
          <cell r="HF1095">
            <v>0</v>
          </cell>
          <cell r="HG1095">
            <v>0</v>
          </cell>
          <cell r="HH1095">
            <v>0</v>
          </cell>
          <cell r="HI1095">
            <v>0</v>
          </cell>
          <cell r="HJ1095">
            <v>0</v>
          </cell>
          <cell r="HK1095">
            <v>0</v>
          </cell>
          <cell r="HL1095">
            <v>0</v>
          </cell>
          <cell r="HM1095">
            <v>0</v>
          </cell>
          <cell r="HN1095">
            <v>0</v>
          </cell>
          <cell r="HO1095">
            <v>0</v>
          </cell>
          <cell r="HP1095">
            <v>0</v>
          </cell>
          <cell r="HQ1095">
            <v>0</v>
          </cell>
          <cell r="HR1095">
            <v>0</v>
          </cell>
          <cell r="HS1095">
            <v>0</v>
          </cell>
          <cell r="HT1095">
            <v>0</v>
          </cell>
          <cell r="HU1095">
            <v>0</v>
          </cell>
          <cell r="HV1095">
            <v>0</v>
          </cell>
          <cell r="HW1095">
            <v>0</v>
          </cell>
          <cell r="HX1095">
            <v>0</v>
          </cell>
          <cell r="HY1095">
            <v>0</v>
          </cell>
          <cell r="HZ1095">
            <v>0</v>
          </cell>
          <cell r="IA1095">
            <v>0</v>
          </cell>
          <cell r="IB1095">
            <v>0</v>
          </cell>
          <cell r="IC1095">
            <v>0</v>
          </cell>
          <cell r="ID1095">
            <v>0</v>
          </cell>
          <cell r="IE1095">
            <v>0</v>
          </cell>
          <cell r="IF1095">
            <v>0</v>
          </cell>
          <cell r="IG1095">
            <v>0</v>
          </cell>
          <cell r="IH1095">
            <v>0</v>
          </cell>
          <cell r="II1095">
            <v>0</v>
          </cell>
          <cell r="IJ1095">
            <v>0</v>
          </cell>
          <cell r="IK1095">
            <v>0</v>
          </cell>
          <cell r="IL1095">
            <v>0</v>
          </cell>
          <cell r="IM1095">
            <v>0</v>
          </cell>
          <cell r="IN1095">
            <v>0</v>
          </cell>
          <cell r="IO1095">
            <v>0</v>
          </cell>
          <cell r="IP1095">
            <v>0</v>
          </cell>
          <cell r="IQ1095">
            <v>0</v>
          </cell>
          <cell r="IR1095">
            <v>0</v>
          </cell>
          <cell r="IS1095">
            <v>0</v>
          </cell>
          <cell r="IT1095">
            <v>0</v>
          </cell>
          <cell r="IU1095">
            <v>0</v>
          </cell>
          <cell r="IV1095">
            <v>0</v>
          </cell>
          <cell r="IW1095">
            <v>0</v>
          </cell>
          <cell r="IX1095">
            <v>0</v>
          </cell>
          <cell r="IY1095">
            <v>0</v>
          </cell>
          <cell r="IZ1095">
            <v>0</v>
          </cell>
          <cell r="JA1095">
            <v>0</v>
          </cell>
          <cell r="JB1095">
            <v>0</v>
          </cell>
          <cell r="JC1095">
            <v>0</v>
          </cell>
          <cell r="JD1095">
            <v>0</v>
          </cell>
          <cell r="JE1095">
            <v>0</v>
          </cell>
          <cell r="JF1095">
            <v>0</v>
          </cell>
          <cell r="JG1095">
            <v>0</v>
          </cell>
          <cell r="JH1095">
            <v>0</v>
          </cell>
          <cell r="JI1095">
            <v>0</v>
          </cell>
          <cell r="JJ1095">
            <v>0</v>
          </cell>
          <cell r="JK1095">
            <v>0</v>
          </cell>
          <cell r="JL1095">
            <v>0</v>
          </cell>
          <cell r="JM1095">
            <v>0</v>
          </cell>
          <cell r="JN1095">
            <v>0</v>
          </cell>
          <cell r="JO1095">
            <v>0</v>
          </cell>
          <cell r="JP1095">
            <v>0</v>
          </cell>
          <cell r="JQ1095">
            <v>0</v>
          </cell>
        </row>
        <row r="1096">
          <cell r="D1096" t="str">
            <v>HY_.QF.GOE._.SML.Dry Creek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0</v>
          </cell>
          <cell r="DL1096">
            <v>0</v>
          </cell>
          <cell r="DM1096">
            <v>0</v>
          </cell>
          <cell r="DN1096">
            <v>0</v>
          </cell>
          <cell r="DO1096">
            <v>0</v>
          </cell>
          <cell r="DP1096">
            <v>0</v>
          </cell>
          <cell r="DQ1096">
            <v>0</v>
          </cell>
          <cell r="DR1096">
            <v>0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</v>
          </cell>
          <cell r="DY1096">
            <v>0</v>
          </cell>
          <cell r="DZ1096">
            <v>0</v>
          </cell>
          <cell r="EA1096">
            <v>0</v>
          </cell>
          <cell r="EB1096">
            <v>0</v>
          </cell>
          <cell r="EC1096">
            <v>0</v>
          </cell>
          <cell r="ED1096">
            <v>0</v>
          </cell>
          <cell r="EE1096">
            <v>0</v>
          </cell>
          <cell r="EF1096">
            <v>0</v>
          </cell>
          <cell r="EG1096">
            <v>0</v>
          </cell>
          <cell r="EH1096">
            <v>0</v>
          </cell>
          <cell r="EI1096">
            <v>0</v>
          </cell>
          <cell r="EJ1096">
            <v>0</v>
          </cell>
          <cell r="EK1096">
            <v>0</v>
          </cell>
          <cell r="EL1096">
            <v>0</v>
          </cell>
          <cell r="EM1096">
            <v>0</v>
          </cell>
          <cell r="EN1096">
            <v>0</v>
          </cell>
          <cell r="EO1096">
            <v>0</v>
          </cell>
          <cell r="EP1096">
            <v>0</v>
          </cell>
          <cell r="EQ1096">
            <v>0</v>
          </cell>
          <cell r="ER1096">
            <v>0</v>
          </cell>
          <cell r="ES1096">
            <v>0</v>
          </cell>
          <cell r="ET1096">
            <v>0</v>
          </cell>
          <cell r="EU1096">
            <v>0</v>
          </cell>
          <cell r="EV1096">
            <v>0</v>
          </cell>
          <cell r="EW1096">
            <v>0</v>
          </cell>
          <cell r="EX1096">
            <v>0</v>
          </cell>
          <cell r="EY1096">
            <v>0</v>
          </cell>
          <cell r="EZ1096">
            <v>0</v>
          </cell>
          <cell r="FA1096">
            <v>0</v>
          </cell>
          <cell r="FB1096">
            <v>0</v>
          </cell>
          <cell r="FC1096">
            <v>0</v>
          </cell>
          <cell r="FD1096">
            <v>0</v>
          </cell>
          <cell r="FE1096">
            <v>0</v>
          </cell>
          <cell r="FF1096">
            <v>0</v>
          </cell>
          <cell r="FG1096">
            <v>0</v>
          </cell>
          <cell r="FH1096">
            <v>0</v>
          </cell>
          <cell r="FI1096">
            <v>0</v>
          </cell>
          <cell r="FJ1096">
            <v>0</v>
          </cell>
          <cell r="FK1096">
            <v>0</v>
          </cell>
          <cell r="FL1096">
            <v>0</v>
          </cell>
          <cell r="FM1096">
            <v>0</v>
          </cell>
          <cell r="FN1096">
            <v>0</v>
          </cell>
          <cell r="FO1096">
            <v>0</v>
          </cell>
          <cell r="FP1096">
            <v>0</v>
          </cell>
          <cell r="FQ1096">
            <v>0</v>
          </cell>
          <cell r="FR1096">
            <v>0</v>
          </cell>
          <cell r="FS1096">
            <v>0</v>
          </cell>
          <cell r="FT1096">
            <v>0</v>
          </cell>
          <cell r="FU1096">
            <v>0</v>
          </cell>
          <cell r="FV1096">
            <v>0</v>
          </cell>
          <cell r="FW1096">
            <v>0</v>
          </cell>
          <cell r="FX1096">
            <v>0</v>
          </cell>
          <cell r="FY1096">
            <v>0</v>
          </cell>
          <cell r="FZ1096">
            <v>0</v>
          </cell>
          <cell r="GA1096">
            <v>0</v>
          </cell>
          <cell r="GB1096">
            <v>0</v>
          </cell>
          <cell r="GC1096">
            <v>0</v>
          </cell>
          <cell r="GD1096">
            <v>0</v>
          </cell>
          <cell r="GE1096">
            <v>0</v>
          </cell>
          <cell r="GF1096">
            <v>0</v>
          </cell>
          <cell r="GG1096">
            <v>0</v>
          </cell>
          <cell r="GH1096">
            <v>0</v>
          </cell>
          <cell r="GI1096">
            <v>0</v>
          </cell>
          <cell r="GJ1096">
            <v>0</v>
          </cell>
          <cell r="GK1096">
            <v>0</v>
          </cell>
          <cell r="GL1096">
            <v>0</v>
          </cell>
          <cell r="GM1096">
            <v>0</v>
          </cell>
          <cell r="GN1096">
            <v>0</v>
          </cell>
          <cell r="GO1096">
            <v>0</v>
          </cell>
          <cell r="GP1096">
            <v>0</v>
          </cell>
          <cell r="GQ1096">
            <v>0</v>
          </cell>
          <cell r="GR1096">
            <v>0</v>
          </cell>
          <cell r="GS1096">
            <v>0</v>
          </cell>
          <cell r="GT1096">
            <v>0</v>
          </cell>
          <cell r="GU1096">
            <v>0</v>
          </cell>
          <cell r="GV1096">
            <v>0</v>
          </cell>
          <cell r="GW1096">
            <v>0</v>
          </cell>
          <cell r="GX1096">
            <v>0</v>
          </cell>
          <cell r="GY1096">
            <v>0</v>
          </cell>
          <cell r="GZ1096">
            <v>0</v>
          </cell>
          <cell r="HA1096">
            <v>0</v>
          </cell>
          <cell r="HB1096">
            <v>0</v>
          </cell>
          <cell r="HC1096">
            <v>0</v>
          </cell>
          <cell r="HD1096">
            <v>0</v>
          </cell>
          <cell r="HE1096">
            <v>0</v>
          </cell>
          <cell r="HF1096">
            <v>0</v>
          </cell>
          <cell r="HG1096">
            <v>0</v>
          </cell>
          <cell r="HH1096">
            <v>0</v>
          </cell>
          <cell r="HI1096">
            <v>0</v>
          </cell>
          <cell r="HJ1096">
            <v>0</v>
          </cell>
          <cell r="HK1096">
            <v>0</v>
          </cell>
          <cell r="HL1096">
            <v>0</v>
          </cell>
          <cell r="HM1096">
            <v>0</v>
          </cell>
          <cell r="HN1096">
            <v>0</v>
          </cell>
          <cell r="HO1096">
            <v>0</v>
          </cell>
          <cell r="HP1096">
            <v>0</v>
          </cell>
          <cell r="HQ1096">
            <v>0</v>
          </cell>
          <cell r="HR1096">
            <v>0</v>
          </cell>
          <cell r="HS1096">
            <v>0</v>
          </cell>
          <cell r="HT1096">
            <v>0</v>
          </cell>
          <cell r="HU1096">
            <v>0</v>
          </cell>
          <cell r="HV1096">
            <v>0</v>
          </cell>
          <cell r="HW1096">
            <v>0</v>
          </cell>
          <cell r="HX1096">
            <v>0</v>
          </cell>
          <cell r="HY1096">
            <v>0</v>
          </cell>
          <cell r="HZ1096">
            <v>0</v>
          </cell>
          <cell r="IA1096">
            <v>0</v>
          </cell>
          <cell r="IB1096">
            <v>0</v>
          </cell>
          <cell r="IC1096">
            <v>0</v>
          </cell>
          <cell r="ID1096">
            <v>0</v>
          </cell>
          <cell r="IE1096">
            <v>0</v>
          </cell>
          <cell r="IF1096">
            <v>0</v>
          </cell>
          <cell r="IG1096">
            <v>0</v>
          </cell>
          <cell r="IH1096">
            <v>0</v>
          </cell>
          <cell r="II1096">
            <v>0</v>
          </cell>
          <cell r="IJ1096">
            <v>0</v>
          </cell>
          <cell r="IK1096">
            <v>0</v>
          </cell>
          <cell r="IL1096">
            <v>0</v>
          </cell>
          <cell r="IM1096">
            <v>0</v>
          </cell>
          <cell r="IN1096">
            <v>0</v>
          </cell>
          <cell r="IO1096">
            <v>0</v>
          </cell>
          <cell r="IP1096">
            <v>0</v>
          </cell>
          <cell r="IQ1096">
            <v>0</v>
          </cell>
          <cell r="IR1096">
            <v>0</v>
          </cell>
          <cell r="IS1096">
            <v>0</v>
          </cell>
          <cell r="IT1096">
            <v>0</v>
          </cell>
          <cell r="IU1096">
            <v>0</v>
          </cell>
          <cell r="IV1096">
            <v>0</v>
          </cell>
          <cell r="IW1096">
            <v>0</v>
          </cell>
          <cell r="IX1096">
            <v>0</v>
          </cell>
          <cell r="IY1096">
            <v>0</v>
          </cell>
          <cell r="IZ1096">
            <v>0</v>
          </cell>
          <cell r="JA1096">
            <v>0</v>
          </cell>
          <cell r="JB1096">
            <v>0</v>
          </cell>
          <cell r="JC1096">
            <v>0</v>
          </cell>
          <cell r="JD1096">
            <v>0</v>
          </cell>
          <cell r="JE1096">
            <v>0</v>
          </cell>
          <cell r="JF1096">
            <v>0</v>
          </cell>
          <cell r="JG1096">
            <v>0</v>
          </cell>
          <cell r="JH1096">
            <v>0</v>
          </cell>
          <cell r="JI1096">
            <v>0</v>
          </cell>
          <cell r="JJ1096">
            <v>0</v>
          </cell>
          <cell r="JK1096">
            <v>0</v>
          </cell>
          <cell r="JL1096">
            <v>0</v>
          </cell>
          <cell r="JM1096">
            <v>0</v>
          </cell>
          <cell r="JN1096">
            <v>0</v>
          </cell>
          <cell r="JO1096">
            <v>0</v>
          </cell>
          <cell r="JP1096">
            <v>0</v>
          </cell>
          <cell r="JQ1096">
            <v>0</v>
          </cell>
        </row>
        <row r="1097">
          <cell r="D1097" t="str">
            <v>HY_.QF.GOE._.SML.Nicholson Sunnybar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>
            <v>0</v>
          </cell>
          <cell r="DE1097">
            <v>0</v>
          </cell>
          <cell r="DF1097">
            <v>0</v>
          </cell>
          <cell r="DG1097">
            <v>0</v>
          </cell>
          <cell r="DH1097">
            <v>0</v>
          </cell>
          <cell r="DI1097">
            <v>0</v>
          </cell>
          <cell r="DJ1097">
            <v>0</v>
          </cell>
          <cell r="DK1097">
            <v>0</v>
          </cell>
          <cell r="DL1097">
            <v>0</v>
          </cell>
          <cell r="DM1097">
            <v>0</v>
          </cell>
          <cell r="DN1097">
            <v>0</v>
          </cell>
          <cell r="DO1097">
            <v>0</v>
          </cell>
          <cell r="DP1097">
            <v>0</v>
          </cell>
          <cell r="DQ1097">
            <v>0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  <cell r="EE1097">
            <v>0</v>
          </cell>
          <cell r="EF1097">
            <v>0</v>
          </cell>
          <cell r="EG1097">
            <v>0</v>
          </cell>
          <cell r="EH1097">
            <v>0</v>
          </cell>
          <cell r="EI1097">
            <v>0</v>
          </cell>
          <cell r="EJ1097">
            <v>0</v>
          </cell>
          <cell r="EK1097">
            <v>0</v>
          </cell>
          <cell r="EL1097">
            <v>0</v>
          </cell>
          <cell r="EM1097">
            <v>0</v>
          </cell>
          <cell r="EN1097">
            <v>0</v>
          </cell>
          <cell r="EO1097">
            <v>0</v>
          </cell>
          <cell r="EP1097">
            <v>0</v>
          </cell>
          <cell r="EQ1097">
            <v>0</v>
          </cell>
          <cell r="ER1097">
            <v>0</v>
          </cell>
          <cell r="ES1097">
            <v>0</v>
          </cell>
          <cell r="ET1097">
            <v>0</v>
          </cell>
          <cell r="EU1097">
            <v>0</v>
          </cell>
          <cell r="EV1097">
            <v>0</v>
          </cell>
          <cell r="EW1097">
            <v>0</v>
          </cell>
          <cell r="EX1097">
            <v>0</v>
          </cell>
          <cell r="EY1097">
            <v>0</v>
          </cell>
          <cell r="EZ1097">
            <v>0</v>
          </cell>
          <cell r="FA1097">
            <v>0</v>
          </cell>
          <cell r="FB1097">
            <v>0</v>
          </cell>
          <cell r="FC1097">
            <v>0</v>
          </cell>
          <cell r="FD1097">
            <v>0</v>
          </cell>
          <cell r="FE1097">
            <v>0</v>
          </cell>
          <cell r="FF1097">
            <v>0</v>
          </cell>
          <cell r="FG1097">
            <v>0</v>
          </cell>
          <cell r="FH1097">
            <v>0</v>
          </cell>
          <cell r="FI1097">
            <v>0</v>
          </cell>
          <cell r="FJ1097">
            <v>0</v>
          </cell>
          <cell r="FK1097">
            <v>0</v>
          </cell>
          <cell r="FL1097">
            <v>0</v>
          </cell>
          <cell r="FM1097">
            <v>0</v>
          </cell>
          <cell r="FN1097">
            <v>0</v>
          </cell>
          <cell r="FO1097">
            <v>0</v>
          </cell>
          <cell r="FP1097">
            <v>0</v>
          </cell>
          <cell r="FQ1097">
            <v>0</v>
          </cell>
          <cell r="FR1097">
            <v>0</v>
          </cell>
          <cell r="FS1097">
            <v>0</v>
          </cell>
          <cell r="FT1097">
            <v>0</v>
          </cell>
          <cell r="FU1097">
            <v>0</v>
          </cell>
          <cell r="FV1097">
            <v>0</v>
          </cell>
          <cell r="FW1097">
            <v>0</v>
          </cell>
          <cell r="FX1097">
            <v>0</v>
          </cell>
          <cell r="FY1097">
            <v>0</v>
          </cell>
          <cell r="FZ1097">
            <v>0</v>
          </cell>
          <cell r="GA1097">
            <v>0</v>
          </cell>
          <cell r="GB1097">
            <v>0</v>
          </cell>
          <cell r="GC1097">
            <v>0</v>
          </cell>
          <cell r="GD1097">
            <v>0</v>
          </cell>
          <cell r="GE1097">
            <v>0</v>
          </cell>
          <cell r="GF1097">
            <v>0</v>
          </cell>
          <cell r="GG1097">
            <v>0</v>
          </cell>
          <cell r="GH1097">
            <v>0</v>
          </cell>
          <cell r="GI1097">
            <v>0</v>
          </cell>
          <cell r="GJ1097">
            <v>0</v>
          </cell>
          <cell r="GK1097">
            <v>0</v>
          </cell>
          <cell r="GL1097">
            <v>0</v>
          </cell>
          <cell r="GM1097">
            <v>0</v>
          </cell>
          <cell r="GN1097">
            <v>0</v>
          </cell>
          <cell r="GO1097">
            <v>0</v>
          </cell>
          <cell r="GP1097">
            <v>0</v>
          </cell>
          <cell r="GQ1097">
            <v>0</v>
          </cell>
          <cell r="GR1097">
            <v>0</v>
          </cell>
          <cell r="GS1097">
            <v>0</v>
          </cell>
          <cell r="GT1097">
            <v>0</v>
          </cell>
          <cell r="GU1097">
            <v>0</v>
          </cell>
          <cell r="GV1097">
            <v>0</v>
          </cell>
          <cell r="GW1097">
            <v>0</v>
          </cell>
          <cell r="GX1097">
            <v>0</v>
          </cell>
          <cell r="GY1097">
            <v>0</v>
          </cell>
          <cell r="GZ1097">
            <v>0</v>
          </cell>
          <cell r="HA1097">
            <v>0</v>
          </cell>
          <cell r="HB1097">
            <v>0</v>
          </cell>
          <cell r="HC1097">
            <v>0</v>
          </cell>
          <cell r="HD1097">
            <v>0</v>
          </cell>
          <cell r="HE1097">
            <v>0</v>
          </cell>
          <cell r="HF1097">
            <v>0</v>
          </cell>
          <cell r="HG1097">
            <v>0</v>
          </cell>
          <cell r="HH1097">
            <v>0</v>
          </cell>
          <cell r="HI1097">
            <v>0</v>
          </cell>
          <cell r="HJ1097">
            <v>0</v>
          </cell>
          <cell r="HK1097">
            <v>0</v>
          </cell>
          <cell r="HL1097">
            <v>0</v>
          </cell>
          <cell r="HM1097">
            <v>0</v>
          </cell>
          <cell r="HN1097">
            <v>0</v>
          </cell>
          <cell r="HO1097">
            <v>0</v>
          </cell>
          <cell r="HP1097">
            <v>0</v>
          </cell>
          <cell r="HQ1097">
            <v>0</v>
          </cell>
          <cell r="HR1097">
            <v>0</v>
          </cell>
          <cell r="HS1097">
            <v>0</v>
          </cell>
          <cell r="HT1097">
            <v>0</v>
          </cell>
          <cell r="HU1097">
            <v>0</v>
          </cell>
          <cell r="HV1097">
            <v>0</v>
          </cell>
          <cell r="HW1097">
            <v>0</v>
          </cell>
          <cell r="HX1097">
            <v>0</v>
          </cell>
          <cell r="HY1097">
            <v>0</v>
          </cell>
          <cell r="HZ1097">
            <v>0</v>
          </cell>
          <cell r="IA1097">
            <v>0</v>
          </cell>
          <cell r="IB1097">
            <v>0</v>
          </cell>
          <cell r="IC1097">
            <v>0</v>
          </cell>
          <cell r="ID1097">
            <v>0</v>
          </cell>
          <cell r="IE1097">
            <v>0</v>
          </cell>
          <cell r="IF1097">
            <v>0</v>
          </cell>
          <cell r="IG1097">
            <v>0</v>
          </cell>
          <cell r="IH1097">
            <v>0</v>
          </cell>
          <cell r="II1097">
            <v>0</v>
          </cell>
          <cell r="IJ1097">
            <v>0</v>
          </cell>
          <cell r="IK1097">
            <v>0</v>
          </cell>
          <cell r="IL1097">
            <v>0</v>
          </cell>
          <cell r="IM1097">
            <v>0</v>
          </cell>
          <cell r="IN1097">
            <v>0</v>
          </cell>
          <cell r="IO1097">
            <v>0</v>
          </cell>
          <cell r="IP1097">
            <v>0</v>
          </cell>
          <cell r="IQ1097">
            <v>0</v>
          </cell>
          <cell r="IR1097">
            <v>0</v>
          </cell>
          <cell r="IS1097">
            <v>0</v>
          </cell>
          <cell r="IT1097">
            <v>0</v>
          </cell>
          <cell r="IU1097">
            <v>0</v>
          </cell>
          <cell r="IV1097">
            <v>0</v>
          </cell>
          <cell r="IW1097">
            <v>0</v>
          </cell>
          <cell r="IX1097">
            <v>0</v>
          </cell>
          <cell r="IY1097">
            <v>0</v>
          </cell>
          <cell r="IZ1097">
            <v>0</v>
          </cell>
          <cell r="JA1097">
            <v>0</v>
          </cell>
          <cell r="JB1097">
            <v>0</v>
          </cell>
          <cell r="JC1097">
            <v>0</v>
          </cell>
          <cell r="JD1097">
            <v>0</v>
          </cell>
          <cell r="JE1097">
            <v>0</v>
          </cell>
          <cell r="JF1097">
            <v>0</v>
          </cell>
          <cell r="JG1097">
            <v>0</v>
          </cell>
          <cell r="JH1097">
            <v>0</v>
          </cell>
          <cell r="JI1097">
            <v>0</v>
          </cell>
          <cell r="JJ1097">
            <v>0</v>
          </cell>
          <cell r="JK1097">
            <v>0</v>
          </cell>
          <cell r="JL1097">
            <v>0</v>
          </cell>
          <cell r="JM1097">
            <v>0</v>
          </cell>
          <cell r="JN1097">
            <v>0</v>
          </cell>
          <cell r="JO1097">
            <v>0</v>
          </cell>
          <cell r="JP1097">
            <v>0</v>
          </cell>
          <cell r="JQ1097">
            <v>0</v>
          </cell>
        </row>
        <row r="1098">
          <cell r="D1098" t="str">
            <v>HY_.QF.GOE._.SML.OJ Power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  <cell r="EE1098">
            <v>0</v>
          </cell>
          <cell r="EF1098">
            <v>0</v>
          </cell>
          <cell r="EG1098">
            <v>0</v>
          </cell>
          <cell r="EH1098">
            <v>0</v>
          </cell>
          <cell r="EI1098">
            <v>0</v>
          </cell>
          <cell r="EJ1098">
            <v>0</v>
          </cell>
          <cell r="EK1098">
            <v>0</v>
          </cell>
          <cell r="EL1098">
            <v>0</v>
          </cell>
          <cell r="EM1098">
            <v>0</v>
          </cell>
          <cell r="EN1098">
            <v>0</v>
          </cell>
          <cell r="EO1098">
            <v>0</v>
          </cell>
          <cell r="EP1098">
            <v>0</v>
          </cell>
          <cell r="EQ1098">
            <v>0</v>
          </cell>
          <cell r="ER1098">
            <v>0</v>
          </cell>
          <cell r="ES1098">
            <v>0</v>
          </cell>
          <cell r="ET1098">
            <v>0</v>
          </cell>
          <cell r="EU1098">
            <v>0</v>
          </cell>
          <cell r="EV1098">
            <v>0</v>
          </cell>
          <cell r="EW1098">
            <v>0</v>
          </cell>
          <cell r="EX1098">
            <v>0</v>
          </cell>
          <cell r="EY1098">
            <v>0</v>
          </cell>
          <cell r="EZ1098">
            <v>0</v>
          </cell>
          <cell r="FA1098">
            <v>0</v>
          </cell>
          <cell r="FB1098">
            <v>0</v>
          </cell>
          <cell r="FC1098">
            <v>0</v>
          </cell>
          <cell r="FD1098">
            <v>0</v>
          </cell>
          <cell r="FE1098">
            <v>0</v>
          </cell>
          <cell r="FF1098">
            <v>0</v>
          </cell>
          <cell r="FG1098">
            <v>0</v>
          </cell>
          <cell r="FH1098">
            <v>0</v>
          </cell>
          <cell r="FI1098">
            <v>0</v>
          </cell>
          <cell r="FJ1098">
            <v>0</v>
          </cell>
          <cell r="FK1098">
            <v>0</v>
          </cell>
          <cell r="FL1098">
            <v>0</v>
          </cell>
          <cell r="FM1098">
            <v>0</v>
          </cell>
          <cell r="FN1098">
            <v>0</v>
          </cell>
          <cell r="FO1098">
            <v>0</v>
          </cell>
          <cell r="FP1098">
            <v>0</v>
          </cell>
          <cell r="FQ1098">
            <v>0</v>
          </cell>
          <cell r="FR1098">
            <v>0</v>
          </cell>
          <cell r="FS1098">
            <v>0</v>
          </cell>
          <cell r="FT1098">
            <v>0</v>
          </cell>
          <cell r="FU1098">
            <v>0</v>
          </cell>
          <cell r="FV1098">
            <v>0</v>
          </cell>
          <cell r="FW1098">
            <v>0</v>
          </cell>
          <cell r="FX1098">
            <v>0</v>
          </cell>
          <cell r="FY1098">
            <v>0</v>
          </cell>
          <cell r="FZ1098">
            <v>0</v>
          </cell>
          <cell r="GA1098">
            <v>0</v>
          </cell>
          <cell r="GB1098">
            <v>0</v>
          </cell>
          <cell r="GC1098">
            <v>0</v>
          </cell>
          <cell r="GD1098">
            <v>0</v>
          </cell>
          <cell r="GE1098">
            <v>0</v>
          </cell>
          <cell r="GF1098">
            <v>0</v>
          </cell>
          <cell r="GG1098">
            <v>0</v>
          </cell>
          <cell r="GH1098">
            <v>0</v>
          </cell>
          <cell r="GI1098">
            <v>0</v>
          </cell>
          <cell r="GJ1098">
            <v>0</v>
          </cell>
          <cell r="GK1098">
            <v>0</v>
          </cell>
          <cell r="GL1098">
            <v>0</v>
          </cell>
          <cell r="GM1098">
            <v>0</v>
          </cell>
          <cell r="GN1098">
            <v>0</v>
          </cell>
          <cell r="GO1098">
            <v>0</v>
          </cell>
          <cell r="GP1098">
            <v>0</v>
          </cell>
          <cell r="GQ1098">
            <v>0</v>
          </cell>
          <cell r="GR1098">
            <v>0</v>
          </cell>
          <cell r="GS1098">
            <v>0</v>
          </cell>
          <cell r="GT1098">
            <v>0</v>
          </cell>
          <cell r="GU1098">
            <v>0</v>
          </cell>
          <cell r="GV1098">
            <v>0</v>
          </cell>
          <cell r="GW1098">
            <v>0</v>
          </cell>
          <cell r="GX1098">
            <v>0</v>
          </cell>
          <cell r="GY1098">
            <v>0</v>
          </cell>
          <cell r="GZ1098">
            <v>0</v>
          </cell>
          <cell r="HA1098">
            <v>0</v>
          </cell>
          <cell r="HB1098">
            <v>0</v>
          </cell>
          <cell r="HC1098">
            <v>0</v>
          </cell>
          <cell r="HD1098">
            <v>0</v>
          </cell>
          <cell r="HE1098">
            <v>0</v>
          </cell>
          <cell r="HF1098">
            <v>0</v>
          </cell>
          <cell r="HG1098">
            <v>0</v>
          </cell>
          <cell r="HH1098">
            <v>0</v>
          </cell>
          <cell r="HI1098">
            <v>0</v>
          </cell>
          <cell r="HJ1098">
            <v>0</v>
          </cell>
          <cell r="HK1098">
            <v>0</v>
          </cell>
          <cell r="HL1098">
            <v>0</v>
          </cell>
          <cell r="HM1098">
            <v>0</v>
          </cell>
          <cell r="HN1098">
            <v>0</v>
          </cell>
          <cell r="HO1098">
            <v>0</v>
          </cell>
          <cell r="HP1098">
            <v>0</v>
          </cell>
          <cell r="HQ1098">
            <v>0</v>
          </cell>
          <cell r="HR1098">
            <v>0</v>
          </cell>
          <cell r="HS1098">
            <v>0</v>
          </cell>
          <cell r="HT1098">
            <v>0</v>
          </cell>
          <cell r="HU1098">
            <v>0</v>
          </cell>
          <cell r="HV1098">
            <v>0</v>
          </cell>
          <cell r="HW1098">
            <v>0</v>
          </cell>
          <cell r="HX1098">
            <v>0</v>
          </cell>
          <cell r="HY1098">
            <v>0</v>
          </cell>
          <cell r="HZ1098">
            <v>0</v>
          </cell>
          <cell r="IA1098">
            <v>0</v>
          </cell>
          <cell r="IB1098">
            <v>0</v>
          </cell>
          <cell r="IC1098">
            <v>0</v>
          </cell>
          <cell r="ID1098">
            <v>0</v>
          </cell>
          <cell r="IE1098">
            <v>0</v>
          </cell>
          <cell r="IF1098">
            <v>0</v>
          </cell>
          <cell r="IG1098">
            <v>0</v>
          </cell>
          <cell r="IH1098">
            <v>0</v>
          </cell>
          <cell r="II1098">
            <v>0</v>
          </cell>
          <cell r="IJ1098">
            <v>0</v>
          </cell>
          <cell r="IK1098">
            <v>0</v>
          </cell>
          <cell r="IL1098">
            <v>0</v>
          </cell>
          <cell r="IM1098">
            <v>0</v>
          </cell>
          <cell r="IN1098">
            <v>0</v>
          </cell>
          <cell r="IO1098">
            <v>0</v>
          </cell>
          <cell r="IP1098">
            <v>0</v>
          </cell>
          <cell r="IQ1098">
            <v>0</v>
          </cell>
          <cell r="IR1098">
            <v>0</v>
          </cell>
          <cell r="IS1098">
            <v>0</v>
          </cell>
          <cell r="IT1098">
            <v>0</v>
          </cell>
          <cell r="IU1098">
            <v>0</v>
          </cell>
          <cell r="IV1098">
            <v>0</v>
          </cell>
          <cell r="IW1098">
            <v>0</v>
          </cell>
          <cell r="IX1098">
            <v>0</v>
          </cell>
          <cell r="IY1098">
            <v>0</v>
          </cell>
          <cell r="IZ1098">
            <v>0</v>
          </cell>
          <cell r="JA1098">
            <v>0</v>
          </cell>
          <cell r="JB1098">
            <v>0</v>
          </cell>
          <cell r="JC1098">
            <v>0</v>
          </cell>
          <cell r="JD1098">
            <v>0</v>
          </cell>
          <cell r="JE1098">
            <v>0</v>
          </cell>
          <cell r="JF1098">
            <v>0</v>
          </cell>
          <cell r="JG1098">
            <v>0</v>
          </cell>
          <cell r="JH1098">
            <v>0</v>
          </cell>
          <cell r="JI1098">
            <v>0</v>
          </cell>
          <cell r="JJ1098">
            <v>0</v>
          </cell>
          <cell r="JK1098">
            <v>0</v>
          </cell>
          <cell r="JL1098">
            <v>0</v>
          </cell>
          <cell r="JM1098">
            <v>0</v>
          </cell>
          <cell r="JN1098">
            <v>0</v>
          </cell>
          <cell r="JO1098">
            <v>0</v>
          </cell>
          <cell r="JP1098">
            <v>0</v>
          </cell>
          <cell r="JQ1098">
            <v>0</v>
          </cell>
        </row>
        <row r="1099">
          <cell r="D1099" t="str">
            <v>HY_.QF.GOE._.SML.St. Anthony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  <cell r="EE1099">
            <v>0</v>
          </cell>
          <cell r="EF1099">
            <v>0</v>
          </cell>
          <cell r="EG1099">
            <v>0</v>
          </cell>
          <cell r="EH1099">
            <v>0</v>
          </cell>
          <cell r="EI1099">
            <v>0</v>
          </cell>
          <cell r="EJ1099">
            <v>0</v>
          </cell>
          <cell r="EK1099">
            <v>0</v>
          </cell>
          <cell r="EL1099">
            <v>0</v>
          </cell>
          <cell r="EM1099">
            <v>0</v>
          </cell>
          <cell r="EN1099">
            <v>0</v>
          </cell>
          <cell r="EO1099">
            <v>0</v>
          </cell>
          <cell r="EP1099">
            <v>0</v>
          </cell>
          <cell r="EQ1099">
            <v>0</v>
          </cell>
          <cell r="ER1099">
            <v>0</v>
          </cell>
          <cell r="ES1099">
            <v>0</v>
          </cell>
          <cell r="ET1099">
            <v>0</v>
          </cell>
          <cell r="EU1099">
            <v>0</v>
          </cell>
          <cell r="EV1099">
            <v>0</v>
          </cell>
          <cell r="EW1099">
            <v>0</v>
          </cell>
          <cell r="EX1099">
            <v>0</v>
          </cell>
          <cell r="EY1099">
            <v>0</v>
          </cell>
          <cell r="EZ1099">
            <v>0</v>
          </cell>
          <cell r="FA1099">
            <v>0</v>
          </cell>
          <cell r="FB1099">
            <v>0</v>
          </cell>
          <cell r="FC1099">
            <v>0</v>
          </cell>
          <cell r="FD1099">
            <v>0</v>
          </cell>
          <cell r="FE1099">
            <v>0</v>
          </cell>
          <cell r="FF1099">
            <v>0</v>
          </cell>
          <cell r="FG1099">
            <v>0</v>
          </cell>
          <cell r="FH1099">
            <v>0</v>
          </cell>
          <cell r="FI1099">
            <v>0</v>
          </cell>
          <cell r="FJ1099">
            <v>0</v>
          </cell>
          <cell r="FK1099">
            <v>0</v>
          </cell>
          <cell r="FL1099">
            <v>0</v>
          </cell>
          <cell r="FM1099">
            <v>0</v>
          </cell>
          <cell r="FN1099">
            <v>0</v>
          </cell>
          <cell r="FO1099">
            <v>0</v>
          </cell>
          <cell r="FP1099">
            <v>0</v>
          </cell>
          <cell r="FQ1099">
            <v>0</v>
          </cell>
          <cell r="FR1099">
            <v>0</v>
          </cell>
          <cell r="FS1099">
            <v>0</v>
          </cell>
          <cell r="FT1099">
            <v>0</v>
          </cell>
          <cell r="FU1099">
            <v>0</v>
          </cell>
          <cell r="FV1099">
            <v>0</v>
          </cell>
          <cell r="FW1099">
            <v>0</v>
          </cell>
          <cell r="FX1099">
            <v>0</v>
          </cell>
          <cell r="FY1099">
            <v>0</v>
          </cell>
          <cell r="FZ1099">
            <v>0</v>
          </cell>
          <cell r="GA1099">
            <v>0</v>
          </cell>
          <cell r="GB1099">
            <v>0</v>
          </cell>
          <cell r="GC1099">
            <v>0</v>
          </cell>
          <cell r="GD1099">
            <v>0</v>
          </cell>
          <cell r="GE1099">
            <v>0</v>
          </cell>
          <cell r="GF1099">
            <v>0</v>
          </cell>
          <cell r="GG1099">
            <v>0</v>
          </cell>
          <cell r="GH1099">
            <v>0</v>
          </cell>
          <cell r="GI1099">
            <v>0</v>
          </cell>
          <cell r="GJ1099">
            <v>0</v>
          </cell>
          <cell r="GK1099">
            <v>0</v>
          </cell>
          <cell r="GL1099">
            <v>0</v>
          </cell>
          <cell r="GM1099">
            <v>0</v>
          </cell>
          <cell r="GN1099">
            <v>0</v>
          </cell>
          <cell r="GO1099">
            <v>0</v>
          </cell>
          <cell r="GP1099">
            <v>0</v>
          </cell>
          <cell r="GQ1099">
            <v>0</v>
          </cell>
          <cell r="GR1099">
            <v>0</v>
          </cell>
          <cell r="GS1099">
            <v>0</v>
          </cell>
          <cell r="GT1099">
            <v>0</v>
          </cell>
          <cell r="GU1099">
            <v>0</v>
          </cell>
          <cell r="GV1099">
            <v>0</v>
          </cell>
          <cell r="GW1099">
            <v>0</v>
          </cell>
          <cell r="GX1099">
            <v>0</v>
          </cell>
          <cell r="GY1099">
            <v>0</v>
          </cell>
          <cell r="GZ1099">
            <v>0</v>
          </cell>
          <cell r="HA1099">
            <v>0</v>
          </cell>
          <cell r="HB1099">
            <v>0</v>
          </cell>
          <cell r="HC1099">
            <v>0</v>
          </cell>
          <cell r="HD1099">
            <v>0</v>
          </cell>
          <cell r="HE1099">
            <v>0</v>
          </cell>
          <cell r="HF1099">
            <v>0</v>
          </cell>
          <cell r="HG1099">
            <v>0</v>
          </cell>
          <cell r="HH1099">
            <v>0</v>
          </cell>
          <cell r="HI1099">
            <v>0</v>
          </cell>
          <cell r="HJ1099">
            <v>0</v>
          </cell>
          <cell r="HK1099">
            <v>0</v>
          </cell>
          <cell r="HL1099">
            <v>0</v>
          </cell>
          <cell r="HM1099">
            <v>0</v>
          </cell>
          <cell r="HN1099">
            <v>0</v>
          </cell>
          <cell r="HO1099">
            <v>0</v>
          </cell>
          <cell r="HP1099">
            <v>0</v>
          </cell>
          <cell r="HQ1099">
            <v>0</v>
          </cell>
          <cell r="HR1099">
            <v>0</v>
          </cell>
          <cell r="HS1099">
            <v>0</v>
          </cell>
          <cell r="HT1099">
            <v>0</v>
          </cell>
          <cell r="HU1099">
            <v>0</v>
          </cell>
          <cell r="HV1099">
            <v>0</v>
          </cell>
          <cell r="HW1099">
            <v>0</v>
          </cell>
          <cell r="HX1099">
            <v>0</v>
          </cell>
          <cell r="HY1099">
            <v>0</v>
          </cell>
          <cell r="HZ1099">
            <v>0</v>
          </cell>
          <cell r="IA1099">
            <v>0</v>
          </cell>
          <cell r="IB1099">
            <v>0</v>
          </cell>
          <cell r="IC1099">
            <v>0</v>
          </cell>
          <cell r="ID1099">
            <v>0</v>
          </cell>
          <cell r="IE1099">
            <v>0</v>
          </cell>
          <cell r="IF1099">
            <v>0</v>
          </cell>
          <cell r="IG1099">
            <v>0</v>
          </cell>
          <cell r="IH1099">
            <v>0</v>
          </cell>
          <cell r="II1099">
            <v>0</v>
          </cell>
          <cell r="IJ1099">
            <v>0</v>
          </cell>
          <cell r="IK1099">
            <v>0</v>
          </cell>
          <cell r="IL1099">
            <v>0</v>
          </cell>
          <cell r="IM1099">
            <v>0</v>
          </cell>
          <cell r="IN1099">
            <v>0</v>
          </cell>
          <cell r="IO1099">
            <v>0</v>
          </cell>
          <cell r="IP1099">
            <v>0</v>
          </cell>
          <cell r="IQ1099">
            <v>0</v>
          </cell>
          <cell r="IR1099">
            <v>0</v>
          </cell>
          <cell r="IS1099">
            <v>0</v>
          </cell>
          <cell r="IT1099">
            <v>0</v>
          </cell>
          <cell r="IU1099">
            <v>0</v>
          </cell>
          <cell r="IV1099">
            <v>0</v>
          </cell>
          <cell r="IW1099">
            <v>0</v>
          </cell>
          <cell r="IX1099">
            <v>0</v>
          </cell>
          <cell r="IY1099">
            <v>0</v>
          </cell>
          <cell r="IZ1099">
            <v>0</v>
          </cell>
          <cell r="JA1099">
            <v>0</v>
          </cell>
          <cell r="JB1099">
            <v>0</v>
          </cell>
          <cell r="JC1099">
            <v>0</v>
          </cell>
          <cell r="JD1099">
            <v>0</v>
          </cell>
          <cell r="JE1099">
            <v>0</v>
          </cell>
          <cell r="JF1099">
            <v>0</v>
          </cell>
          <cell r="JG1099">
            <v>0</v>
          </cell>
          <cell r="JH1099">
            <v>0</v>
          </cell>
          <cell r="JI1099">
            <v>0</v>
          </cell>
          <cell r="JJ1099">
            <v>0</v>
          </cell>
          <cell r="JK1099">
            <v>0</v>
          </cell>
          <cell r="JL1099">
            <v>0</v>
          </cell>
          <cell r="JM1099">
            <v>0</v>
          </cell>
          <cell r="JN1099">
            <v>0</v>
          </cell>
          <cell r="JO1099">
            <v>0</v>
          </cell>
          <cell r="JP1099">
            <v>0</v>
          </cell>
          <cell r="JQ1099">
            <v>0</v>
          </cell>
        </row>
        <row r="1100">
          <cell r="D1100" t="str">
            <v>HY_.QF.NCA._.SML.Bogus Creek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BS1100">
            <v>0</v>
          </cell>
          <cell r="BT1100">
            <v>0</v>
          </cell>
          <cell r="BU1100">
            <v>0</v>
          </cell>
          <cell r="BV1100">
            <v>0</v>
          </cell>
          <cell r="BW1100">
            <v>0</v>
          </cell>
          <cell r="BX1100">
            <v>0</v>
          </cell>
          <cell r="BY1100">
            <v>0</v>
          </cell>
          <cell r="BZ1100">
            <v>0</v>
          </cell>
          <cell r="CA1100">
            <v>0</v>
          </cell>
          <cell r="CB1100">
            <v>0</v>
          </cell>
          <cell r="CC1100">
            <v>0</v>
          </cell>
          <cell r="CD1100">
            <v>0</v>
          </cell>
          <cell r="CE1100">
            <v>0</v>
          </cell>
          <cell r="CF1100">
            <v>0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>
            <v>0</v>
          </cell>
          <cell r="DD1100">
            <v>0</v>
          </cell>
          <cell r="DE1100">
            <v>0</v>
          </cell>
          <cell r="DF1100">
            <v>0</v>
          </cell>
          <cell r="DG1100">
            <v>0</v>
          </cell>
          <cell r="DH1100">
            <v>0</v>
          </cell>
          <cell r="DI1100">
            <v>0</v>
          </cell>
          <cell r="DJ1100">
            <v>0</v>
          </cell>
          <cell r="DK1100">
            <v>0</v>
          </cell>
          <cell r="DL1100">
            <v>0</v>
          </cell>
          <cell r="DM1100">
            <v>0</v>
          </cell>
          <cell r="DN1100">
            <v>0</v>
          </cell>
          <cell r="DO1100">
            <v>0</v>
          </cell>
          <cell r="DP1100">
            <v>0</v>
          </cell>
          <cell r="DQ1100">
            <v>0</v>
          </cell>
          <cell r="DR1100">
            <v>0</v>
          </cell>
          <cell r="DS1100">
            <v>0</v>
          </cell>
          <cell r="DT1100">
            <v>0</v>
          </cell>
          <cell r="DU1100">
            <v>0</v>
          </cell>
          <cell r="DV1100">
            <v>0</v>
          </cell>
          <cell r="DW1100">
            <v>0</v>
          </cell>
          <cell r="DX1100">
            <v>0</v>
          </cell>
          <cell r="DY1100">
            <v>0</v>
          </cell>
          <cell r="DZ1100">
            <v>0</v>
          </cell>
          <cell r="EA1100">
            <v>0</v>
          </cell>
          <cell r="EB1100">
            <v>0</v>
          </cell>
          <cell r="EC1100">
            <v>0</v>
          </cell>
          <cell r="ED1100">
            <v>0</v>
          </cell>
          <cell r="EE1100">
            <v>0</v>
          </cell>
          <cell r="EF1100">
            <v>0</v>
          </cell>
          <cell r="EG1100">
            <v>0</v>
          </cell>
          <cell r="EH1100">
            <v>0</v>
          </cell>
          <cell r="EI1100">
            <v>0</v>
          </cell>
          <cell r="EJ1100">
            <v>0</v>
          </cell>
          <cell r="EK1100">
            <v>0</v>
          </cell>
          <cell r="EL1100">
            <v>0</v>
          </cell>
          <cell r="EM1100">
            <v>0</v>
          </cell>
          <cell r="EN1100">
            <v>0</v>
          </cell>
          <cell r="EO1100">
            <v>0</v>
          </cell>
          <cell r="EP1100">
            <v>0</v>
          </cell>
          <cell r="EQ1100">
            <v>0</v>
          </cell>
          <cell r="ER1100">
            <v>0</v>
          </cell>
          <cell r="ES1100">
            <v>0</v>
          </cell>
          <cell r="ET1100">
            <v>0</v>
          </cell>
          <cell r="EU1100">
            <v>0</v>
          </cell>
          <cell r="EV1100">
            <v>0</v>
          </cell>
          <cell r="EW1100">
            <v>0</v>
          </cell>
          <cell r="EX1100">
            <v>0</v>
          </cell>
          <cell r="EY1100">
            <v>0</v>
          </cell>
          <cell r="EZ1100">
            <v>0</v>
          </cell>
          <cell r="FA1100">
            <v>0</v>
          </cell>
          <cell r="FB1100">
            <v>0</v>
          </cell>
          <cell r="FC1100">
            <v>0</v>
          </cell>
          <cell r="FD1100">
            <v>0</v>
          </cell>
          <cell r="FE1100">
            <v>0</v>
          </cell>
          <cell r="FF1100">
            <v>0</v>
          </cell>
          <cell r="FG1100">
            <v>0</v>
          </cell>
          <cell r="FH1100">
            <v>0</v>
          </cell>
          <cell r="FI1100">
            <v>0</v>
          </cell>
          <cell r="FJ1100">
            <v>0</v>
          </cell>
          <cell r="FK1100">
            <v>0</v>
          </cell>
          <cell r="FL1100">
            <v>0</v>
          </cell>
          <cell r="FM1100">
            <v>0</v>
          </cell>
          <cell r="FN1100">
            <v>0</v>
          </cell>
          <cell r="FO1100">
            <v>0</v>
          </cell>
          <cell r="FP1100">
            <v>0</v>
          </cell>
          <cell r="FQ1100">
            <v>0</v>
          </cell>
          <cell r="FR1100">
            <v>0</v>
          </cell>
          <cell r="FS1100">
            <v>0</v>
          </cell>
          <cell r="FT1100">
            <v>0</v>
          </cell>
          <cell r="FU1100">
            <v>0</v>
          </cell>
          <cell r="FV1100">
            <v>0</v>
          </cell>
          <cell r="FW1100">
            <v>0</v>
          </cell>
          <cell r="FX1100">
            <v>0</v>
          </cell>
          <cell r="FY1100">
            <v>0</v>
          </cell>
          <cell r="FZ1100">
            <v>0</v>
          </cell>
          <cell r="GA1100">
            <v>0</v>
          </cell>
          <cell r="GB1100">
            <v>0</v>
          </cell>
          <cell r="GC1100">
            <v>0</v>
          </cell>
          <cell r="GD1100">
            <v>0</v>
          </cell>
          <cell r="GE1100">
            <v>0</v>
          </cell>
          <cell r="GF1100">
            <v>0</v>
          </cell>
          <cell r="GG1100">
            <v>0</v>
          </cell>
          <cell r="GH1100">
            <v>0</v>
          </cell>
          <cell r="GI1100">
            <v>0</v>
          </cell>
          <cell r="GJ1100">
            <v>0</v>
          </cell>
          <cell r="GK1100">
            <v>0</v>
          </cell>
          <cell r="GL1100">
            <v>0</v>
          </cell>
          <cell r="GM1100">
            <v>0</v>
          </cell>
          <cell r="GN1100">
            <v>0</v>
          </cell>
          <cell r="GO1100">
            <v>0</v>
          </cell>
          <cell r="GP1100">
            <v>0</v>
          </cell>
          <cell r="GQ1100">
            <v>0</v>
          </cell>
          <cell r="GR1100">
            <v>0</v>
          </cell>
          <cell r="GS1100">
            <v>0</v>
          </cell>
          <cell r="GT1100">
            <v>0</v>
          </cell>
          <cell r="GU1100">
            <v>0</v>
          </cell>
          <cell r="GV1100">
            <v>0</v>
          </cell>
          <cell r="GW1100">
            <v>0</v>
          </cell>
          <cell r="GX1100">
            <v>0</v>
          </cell>
          <cell r="GY1100">
            <v>0</v>
          </cell>
          <cell r="GZ1100">
            <v>0</v>
          </cell>
          <cell r="HA1100">
            <v>0</v>
          </cell>
          <cell r="HB1100">
            <v>0</v>
          </cell>
          <cell r="HC1100">
            <v>0</v>
          </cell>
          <cell r="HD1100">
            <v>0</v>
          </cell>
          <cell r="HE1100">
            <v>0</v>
          </cell>
          <cell r="HF1100">
            <v>0</v>
          </cell>
          <cell r="HG1100">
            <v>0</v>
          </cell>
          <cell r="HH1100">
            <v>0</v>
          </cell>
          <cell r="HI1100">
            <v>0</v>
          </cell>
          <cell r="HJ1100">
            <v>0</v>
          </cell>
          <cell r="HK1100">
            <v>0</v>
          </cell>
          <cell r="HL1100">
            <v>0</v>
          </cell>
          <cell r="HM1100">
            <v>0</v>
          </cell>
          <cell r="HN1100">
            <v>0</v>
          </cell>
          <cell r="HO1100">
            <v>0</v>
          </cell>
          <cell r="HP1100">
            <v>0</v>
          </cell>
          <cell r="HQ1100">
            <v>0</v>
          </cell>
          <cell r="HR1100">
            <v>0</v>
          </cell>
          <cell r="HS1100">
            <v>0</v>
          </cell>
          <cell r="HT1100">
            <v>0</v>
          </cell>
          <cell r="HU1100">
            <v>0</v>
          </cell>
          <cell r="HV1100">
            <v>0</v>
          </cell>
          <cell r="HW1100">
            <v>0</v>
          </cell>
          <cell r="HX1100">
            <v>0</v>
          </cell>
          <cell r="HY1100">
            <v>0</v>
          </cell>
          <cell r="HZ1100">
            <v>0</v>
          </cell>
          <cell r="IA1100">
            <v>0</v>
          </cell>
          <cell r="IB1100">
            <v>0</v>
          </cell>
          <cell r="IC1100">
            <v>0</v>
          </cell>
          <cell r="ID1100">
            <v>0</v>
          </cell>
          <cell r="IE1100">
            <v>0</v>
          </cell>
          <cell r="IF1100">
            <v>0</v>
          </cell>
          <cell r="IG1100">
            <v>0</v>
          </cell>
          <cell r="IH1100">
            <v>0</v>
          </cell>
          <cell r="II1100">
            <v>0</v>
          </cell>
          <cell r="IJ1100">
            <v>0</v>
          </cell>
          <cell r="IK1100">
            <v>0</v>
          </cell>
          <cell r="IL1100">
            <v>0</v>
          </cell>
          <cell r="IM1100">
            <v>0</v>
          </cell>
          <cell r="IN1100">
            <v>0</v>
          </cell>
          <cell r="IO1100">
            <v>0</v>
          </cell>
          <cell r="IP1100">
            <v>0</v>
          </cell>
          <cell r="IQ1100">
            <v>0</v>
          </cell>
          <cell r="IR1100">
            <v>0</v>
          </cell>
          <cell r="IS1100">
            <v>0</v>
          </cell>
          <cell r="IT1100">
            <v>0</v>
          </cell>
          <cell r="IU1100">
            <v>0</v>
          </cell>
          <cell r="IV1100">
            <v>0</v>
          </cell>
          <cell r="IW1100">
            <v>0</v>
          </cell>
          <cell r="IX1100">
            <v>0</v>
          </cell>
          <cell r="IY1100">
            <v>0</v>
          </cell>
          <cell r="IZ1100">
            <v>0</v>
          </cell>
          <cell r="JA1100">
            <v>0</v>
          </cell>
          <cell r="JB1100">
            <v>0</v>
          </cell>
          <cell r="JC1100">
            <v>0</v>
          </cell>
          <cell r="JD1100">
            <v>0</v>
          </cell>
          <cell r="JE1100">
            <v>0</v>
          </cell>
          <cell r="JF1100">
            <v>0</v>
          </cell>
          <cell r="JG1100">
            <v>0</v>
          </cell>
          <cell r="JH1100">
            <v>0</v>
          </cell>
          <cell r="JI1100">
            <v>0</v>
          </cell>
          <cell r="JJ1100">
            <v>0</v>
          </cell>
          <cell r="JK1100">
            <v>0</v>
          </cell>
          <cell r="JL1100">
            <v>0</v>
          </cell>
          <cell r="JM1100">
            <v>0</v>
          </cell>
          <cell r="JN1100">
            <v>0</v>
          </cell>
          <cell r="JO1100">
            <v>0</v>
          </cell>
          <cell r="JP1100">
            <v>0</v>
          </cell>
          <cell r="JQ1100">
            <v>0</v>
          </cell>
        </row>
        <row r="1101">
          <cell r="D1101" t="str">
            <v>HY_.QF.NCA._.SML.Box Canyon / Lake S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0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>
            <v>0</v>
          </cell>
          <cell r="DD1101">
            <v>0</v>
          </cell>
          <cell r="DE1101">
            <v>0</v>
          </cell>
          <cell r="DF1101">
            <v>0</v>
          </cell>
          <cell r="DG1101">
            <v>0</v>
          </cell>
          <cell r="DH1101">
            <v>0</v>
          </cell>
          <cell r="DI1101">
            <v>0</v>
          </cell>
          <cell r="DJ1101">
            <v>0</v>
          </cell>
          <cell r="DK1101">
            <v>0</v>
          </cell>
          <cell r="DL1101">
            <v>0</v>
          </cell>
          <cell r="DM1101">
            <v>0</v>
          </cell>
          <cell r="DN1101">
            <v>0</v>
          </cell>
          <cell r="DO1101">
            <v>0</v>
          </cell>
          <cell r="DP1101">
            <v>0</v>
          </cell>
          <cell r="DQ1101">
            <v>0</v>
          </cell>
          <cell r="DR1101">
            <v>0</v>
          </cell>
          <cell r="DS1101">
            <v>0</v>
          </cell>
          <cell r="DT1101">
            <v>0</v>
          </cell>
          <cell r="DU1101">
            <v>0</v>
          </cell>
          <cell r="DV1101">
            <v>0</v>
          </cell>
          <cell r="DW1101">
            <v>0</v>
          </cell>
          <cell r="DX1101">
            <v>0</v>
          </cell>
          <cell r="DY1101">
            <v>0</v>
          </cell>
          <cell r="DZ1101">
            <v>0</v>
          </cell>
          <cell r="EA1101">
            <v>0</v>
          </cell>
          <cell r="EB1101">
            <v>0</v>
          </cell>
          <cell r="EC1101">
            <v>0</v>
          </cell>
          <cell r="ED1101">
            <v>0</v>
          </cell>
          <cell r="EE1101">
            <v>0</v>
          </cell>
          <cell r="EF1101">
            <v>0</v>
          </cell>
          <cell r="EG1101">
            <v>0</v>
          </cell>
          <cell r="EH1101">
            <v>0</v>
          </cell>
          <cell r="EI1101">
            <v>0</v>
          </cell>
          <cell r="EJ1101">
            <v>0</v>
          </cell>
          <cell r="EK1101">
            <v>0</v>
          </cell>
          <cell r="EL1101">
            <v>0</v>
          </cell>
          <cell r="EM1101">
            <v>0</v>
          </cell>
          <cell r="EN1101">
            <v>0</v>
          </cell>
          <cell r="EO1101">
            <v>0</v>
          </cell>
          <cell r="EP1101">
            <v>0</v>
          </cell>
          <cell r="EQ1101">
            <v>0</v>
          </cell>
          <cell r="ER1101">
            <v>0</v>
          </cell>
          <cell r="ES1101">
            <v>0</v>
          </cell>
          <cell r="ET1101">
            <v>0</v>
          </cell>
          <cell r="EU1101">
            <v>0</v>
          </cell>
          <cell r="EV1101">
            <v>0</v>
          </cell>
          <cell r="EW1101">
            <v>0</v>
          </cell>
          <cell r="EX1101">
            <v>0</v>
          </cell>
          <cell r="EY1101">
            <v>0</v>
          </cell>
          <cell r="EZ1101">
            <v>0</v>
          </cell>
          <cell r="FA1101">
            <v>0</v>
          </cell>
          <cell r="FB1101">
            <v>0</v>
          </cell>
          <cell r="FC1101">
            <v>0</v>
          </cell>
          <cell r="FD1101">
            <v>0</v>
          </cell>
          <cell r="FE1101">
            <v>0</v>
          </cell>
          <cell r="FF1101">
            <v>0</v>
          </cell>
          <cell r="FG1101">
            <v>0</v>
          </cell>
          <cell r="FH1101">
            <v>0</v>
          </cell>
          <cell r="FI1101">
            <v>0</v>
          </cell>
          <cell r="FJ1101">
            <v>0</v>
          </cell>
          <cell r="FK1101">
            <v>0</v>
          </cell>
          <cell r="FL1101">
            <v>0</v>
          </cell>
          <cell r="FM1101">
            <v>0</v>
          </cell>
          <cell r="FN1101">
            <v>0</v>
          </cell>
          <cell r="FO1101">
            <v>0</v>
          </cell>
          <cell r="FP1101">
            <v>0</v>
          </cell>
          <cell r="FQ1101">
            <v>0</v>
          </cell>
          <cell r="FR1101">
            <v>0</v>
          </cell>
          <cell r="FS1101">
            <v>0</v>
          </cell>
          <cell r="FT1101">
            <v>0</v>
          </cell>
          <cell r="FU1101">
            <v>0</v>
          </cell>
          <cell r="FV1101">
            <v>0</v>
          </cell>
          <cell r="FW1101">
            <v>0</v>
          </cell>
          <cell r="FX1101">
            <v>0</v>
          </cell>
          <cell r="FY1101">
            <v>0</v>
          </cell>
          <cell r="FZ1101">
            <v>0</v>
          </cell>
          <cell r="GA1101">
            <v>0</v>
          </cell>
          <cell r="GB1101">
            <v>0</v>
          </cell>
          <cell r="GC1101">
            <v>0</v>
          </cell>
          <cell r="GD1101">
            <v>0</v>
          </cell>
          <cell r="GE1101">
            <v>0</v>
          </cell>
          <cell r="GF1101">
            <v>0</v>
          </cell>
          <cell r="GG1101">
            <v>0</v>
          </cell>
          <cell r="GH1101">
            <v>0</v>
          </cell>
          <cell r="GI1101">
            <v>0</v>
          </cell>
          <cell r="GJ1101">
            <v>0</v>
          </cell>
          <cell r="GK1101">
            <v>0</v>
          </cell>
          <cell r="GL1101">
            <v>0</v>
          </cell>
          <cell r="GM1101">
            <v>0</v>
          </cell>
          <cell r="GN1101">
            <v>0</v>
          </cell>
          <cell r="GO1101">
            <v>0</v>
          </cell>
          <cell r="GP1101">
            <v>0</v>
          </cell>
          <cell r="GQ1101">
            <v>0</v>
          </cell>
          <cell r="GR1101">
            <v>0</v>
          </cell>
          <cell r="GS1101">
            <v>0</v>
          </cell>
          <cell r="GT1101">
            <v>0</v>
          </cell>
          <cell r="GU1101">
            <v>0</v>
          </cell>
          <cell r="GV1101">
            <v>0</v>
          </cell>
          <cell r="GW1101">
            <v>0</v>
          </cell>
          <cell r="GX1101">
            <v>0</v>
          </cell>
          <cell r="GY1101">
            <v>0</v>
          </cell>
          <cell r="GZ1101">
            <v>0</v>
          </cell>
          <cell r="HA1101">
            <v>0</v>
          </cell>
          <cell r="HB1101">
            <v>0</v>
          </cell>
          <cell r="HC1101">
            <v>0</v>
          </cell>
          <cell r="HD1101">
            <v>0</v>
          </cell>
          <cell r="HE1101">
            <v>0</v>
          </cell>
          <cell r="HF1101">
            <v>0</v>
          </cell>
          <cell r="HG1101">
            <v>0</v>
          </cell>
          <cell r="HH1101">
            <v>0</v>
          </cell>
          <cell r="HI1101">
            <v>0</v>
          </cell>
          <cell r="HJ1101">
            <v>0</v>
          </cell>
          <cell r="HK1101">
            <v>0</v>
          </cell>
          <cell r="HL1101">
            <v>0</v>
          </cell>
          <cell r="HM1101">
            <v>0</v>
          </cell>
          <cell r="HN1101">
            <v>0</v>
          </cell>
          <cell r="HO1101">
            <v>0</v>
          </cell>
          <cell r="HP1101">
            <v>0</v>
          </cell>
          <cell r="HQ1101">
            <v>0</v>
          </cell>
          <cell r="HR1101">
            <v>0</v>
          </cell>
          <cell r="HS1101">
            <v>0</v>
          </cell>
          <cell r="HT1101">
            <v>0</v>
          </cell>
          <cell r="HU1101">
            <v>0</v>
          </cell>
          <cell r="HV1101">
            <v>0</v>
          </cell>
          <cell r="HW1101">
            <v>0</v>
          </cell>
          <cell r="HX1101">
            <v>0</v>
          </cell>
          <cell r="HY1101">
            <v>0</v>
          </cell>
          <cell r="HZ1101">
            <v>0</v>
          </cell>
          <cell r="IA1101">
            <v>0</v>
          </cell>
          <cell r="IB1101">
            <v>0</v>
          </cell>
          <cell r="IC1101">
            <v>0</v>
          </cell>
          <cell r="ID1101">
            <v>0</v>
          </cell>
          <cell r="IE1101">
            <v>0</v>
          </cell>
          <cell r="IF1101">
            <v>0</v>
          </cell>
          <cell r="IG1101">
            <v>0</v>
          </cell>
          <cell r="IH1101">
            <v>0</v>
          </cell>
          <cell r="II1101">
            <v>0</v>
          </cell>
          <cell r="IJ1101">
            <v>0</v>
          </cell>
          <cell r="IK1101">
            <v>0</v>
          </cell>
          <cell r="IL1101">
            <v>0</v>
          </cell>
          <cell r="IM1101">
            <v>0</v>
          </cell>
          <cell r="IN1101">
            <v>0</v>
          </cell>
          <cell r="IO1101">
            <v>0</v>
          </cell>
          <cell r="IP1101">
            <v>0</v>
          </cell>
          <cell r="IQ1101">
            <v>0</v>
          </cell>
          <cell r="IR1101">
            <v>0</v>
          </cell>
          <cell r="IS1101">
            <v>0</v>
          </cell>
          <cell r="IT1101">
            <v>0</v>
          </cell>
          <cell r="IU1101">
            <v>0</v>
          </cell>
          <cell r="IV1101">
            <v>0</v>
          </cell>
          <cell r="IW1101">
            <v>0</v>
          </cell>
          <cell r="IX1101">
            <v>0</v>
          </cell>
          <cell r="IY1101">
            <v>0</v>
          </cell>
          <cell r="IZ1101">
            <v>0</v>
          </cell>
          <cell r="JA1101">
            <v>0</v>
          </cell>
          <cell r="JB1101">
            <v>0</v>
          </cell>
          <cell r="JC1101">
            <v>0</v>
          </cell>
          <cell r="JD1101">
            <v>0</v>
          </cell>
          <cell r="JE1101">
            <v>0</v>
          </cell>
          <cell r="JF1101">
            <v>0</v>
          </cell>
          <cell r="JG1101">
            <v>0</v>
          </cell>
          <cell r="JH1101">
            <v>0</v>
          </cell>
          <cell r="JI1101">
            <v>0</v>
          </cell>
          <cell r="JJ1101">
            <v>0</v>
          </cell>
          <cell r="JK1101">
            <v>0</v>
          </cell>
          <cell r="JL1101">
            <v>0</v>
          </cell>
          <cell r="JM1101">
            <v>0</v>
          </cell>
          <cell r="JN1101">
            <v>0</v>
          </cell>
          <cell r="JO1101">
            <v>0</v>
          </cell>
          <cell r="JP1101">
            <v>0</v>
          </cell>
          <cell r="JQ1101">
            <v>0</v>
          </cell>
        </row>
        <row r="1102">
          <cell r="D1102" t="str">
            <v>HY_.QF.NCA._.SML.Lucky, Paul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0</v>
          </cell>
          <cell r="CD1102">
            <v>0</v>
          </cell>
          <cell r="CE1102">
            <v>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  <cell r="EE1102">
            <v>0</v>
          </cell>
          <cell r="EF1102">
            <v>0</v>
          </cell>
          <cell r="EG1102">
            <v>0</v>
          </cell>
          <cell r="EH1102">
            <v>0</v>
          </cell>
          <cell r="EI1102">
            <v>0</v>
          </cell>
          <cell r="EJ1102">
            <v>0</v>
          </cell>
          <cell r="EK1102">
            <v>0</v>
          </cell>
          <cell r="EL1102">
            <v>0</v>
          </cell>
          <cell r="EM1102">
            <v>0</v>
          </cell>
          <cell r="EN1102">
            <v>0</v>
          </cell>
          <cell r="EO1102">
            <v>0</v>
          </cell>
          <cell r="EP1102">
            <v>0</v>
          </cell>
          <cell r="EQ1102">
            <v>0</v>
          </cell>
          <cell r="ER1102">
            <v>0</v>
          </cell>
          <cell r="ES1102">
            <v>0</v>
          </cell>
          <cell r="ET1102">
            <v>0</v>
          </cell>
          <cell r="EU1102">
            <v>0</v>
          </cell>
          <cell r="EV1102">
            <v>0</v>
          </cell>
          <cell r="EW1102">
            <v>0</v>
          </cell>
          <cell r="EX1102">
            <v>0</v>
          </cell>
          <cell r="EY1102">
            <v>0</v>
          </cell>
          <cell r="EZ1102">
            <v>0</v>
          </cell>
          <cell r="FA1102">
            <v>0</v>
          </cell>
          <cell r="FB1102">
            <v>0</v>
          </cell>
          <cell r="FC1102">
            <v>0</v>
          </cell>
          <cell r="FD1102">
            <v>0</v>
          </cell>
          <cell r="FE1102">
            <v>0</v>
          </cell>
          <cell r="FF1102">
            <v>0</v>
          </cell>
          <cell r="FG1102">
            <v>0</v>
          </cell>
          <cell r="FH1102">
            <v>0</v>
          </cell>
          <cell r="FI1102">
            <v>0</v>
          </cell>
          <cell r="FJ1102">
            <v>0</v>
          </cell>
          <cell r="FK1102">
            <v>0</v>
          </cell>
          <cell r="FL1102">
            <v>0</v>
          </cell>
          <cell r="FM1102">
            <v>0</v>
          </cell>
          <cell r="FN1102">
            <v>0</v>
          </cell>
          <cell r="FO1102">
            <v>0</v>
          </cell>
          <cell r="FP1102">
            <v>0</v>
          </cell>
          <cell r="FQ1102">
            <v>0</v>
          </cell>
          <cell r="FR1102">
            <v>0</v>
          </cell>
          <cell r="FS1102">
            <v>0</v>
          </cell>
          <cell r="FT1102">
            <v>0</v>
          </cell>
          <cell r="FU1102">
            <v>0</v>
          </cell>
          <cell r="FV1102">
            <v>0</v>
          </cell>
          <cell r="FW1102">
            <v>0</v>
          </cell>
          <cell r="FX1102">
            <v>0</v>
          </cell>
          <cell r="FY1102">
            <v>0</v>
          </cell>
          <cell r="FZ1102">
            <v>0</v>
          </cell>
          <cell r="GA1102">
            <v>0</v>
          </cell>
          <cell r="GB1102">
            <v>0</v>
          </cell>
          <cell r="GC1102">
            <v>0</v>
          </cell>
          <cell r="GD1102">
            <v>0</v>
          </cell>
          <cell r="GE1102">
            <v>0</v>
          </cell>
          <cell r="GF1102">
            <v>0</v>
          </cell>
          <cell r="GG1102">
            <v>0</v>
          </cell>
          <cell r="GH1102">
            <v>0</v>
          </cell>
          <cell r="GI1102">
            <v>0</v>
          </cell>
          <cell r="GJ1102">
            <v>0</v>
          </cell>
          <cell r="GK1102">
            <v>0</v>
          </cell>
          <cell r="GL1102">
            <v>0</v>
          </cell>
          <cell r="GM1102">
            <v>0</v>
          </cell>
          <cell r="GN1102">
            <v>0</v>
          </cell>
          <cell r="GO1102">
            <v>0</v>
          </cell>
          <cell r="GP1102">
            <v>0</v>
          </cell>
          <cell r="GQ1102">
            <v>0</v>
          </cell>
          <cell r="GR1102">
            <v>0</v>
          </cell>
          <cell r="GS1102">
            <v>0</v>
          </cell>
          <cell r="GT1102">
            <v>0</v>
          </cell>
          <cell r="GU1102">
            <v>0</v>
          </cell>
          <cell r="GV1102">
            <v>0</v>
          </cell>
          <cell r="GW1102">
            <v>0</v>
          </cell>
          <cell r="GX1102">
            <v>0</v>
          </cell>
          <cell r="GY1102">
            <v>0</v>
          </cell>
          <cell r="GZ1102">
            <v>0</v>
          </cell>
          <cell r="HA1102">
            <v>0</v>
          </cell>
          <cell r="HB1102">
            <v>0</v>
          </cell>
          <cell r="HC1102">
            <v>0</v>
          </cell>
          <cell r="HD1102">
            <v>0</v>
          </cell>
          <cell r="HE1102">
            <v>0</v>
          </cell>
          <cell r="HF1102">
            <v>0</v>
          </cell>
          <cell r="HG1102">
            <v>0</v>
          </cell>
          <cell r="HH1102">
            <v>0</v>
          </cell>
          <cell r="HI1102">
            <v>0</v>
          </cell>
          <cell r="HJ1102">
            <v>0</v>
          </cell>
          <cell r="HK1102">
            <v>0</v>
          </cell>
          <cell r="HL1102">
            <v>0</v>
          </cell>
          <cell r="HM1102">
            <v>0</v>
          </cell>
          <cell r="HN1102">
            <v>0</v>
          </cell>
          <cell r="HO1102">
            <v>0</v>
          </cell>
          <cell r="HP1102">
            <v>0</v>
          </cell>
          <cell r="HQ1102">
            <v>0</v>
          </cell>
          <cell r="HR1102">
            <v>0</v>
          </cell>
          <cell r="HS1102">
            <v>0</v>
          </cell>
          <cell r="HT1102">
            <v>0</v>
          </cell>
          <cell r="HU1102">
            <v>0</v>
          </cell>
          <cell r="HV1102">
            <v>0</v>
          </cell>
          <cell r="HW1102">
            <v>0</v>
          </cell>
          <cell r="HX1102">
            <v>0</v>
          </cell>
          <cell r="HY1102">
            <v>0</v>
          </cell>
          <cell r="HZ1102">
            <v>0</v>
          </cell>
          <cell r="IA1102">
            <v>0</v>
          </cell>
          <cell r="IB1102">
            <v>0</v>
          </cell>
          <cell r="IC1102">
            <v>0</v>
          </cell>
          <cell r="ID1102">
            <v>0</v>
          </cell>
          <cell r="IE1102">
            <v>0</v>
          </cell>
          <cell r="IF1102">
            <v>0</v>
          </cell>
          <cell r="IG1102">
            <v>0</v>
          </cell>
          <cell r="IH1102">
            <v>0</v>
          </cell>
          <cell r="II1102">
            <v>0</v>
          </cell>
          <cell r="IJ1102">
            <v>0</v>
          </cell>
          <cell r="IK1102">
            <v>0</v>
          </cell>
          <cell r="IL1102">
            <v>0</v>
          </cell>
          <cell r="IM1102">
            <v>0</v>
          </cell>
          <cell r="IN1102">
            <v>0</v>
          </cell>
          <cell r="IO1102">
            <v>0</v>
          </cell>
          <cell r="IP1102">
            <v>0</v>
          </cell>
          <cell r="IQ1102">
            <v>0</v>
          </cell>
          <cell r="IR1102">
            <v>0</v>
          </cell>
          <cell r="IS1102">
            <v>0</v>
          </cell>
          <cell r="IT1102">
            <v>0</v>
          </cell>
          <cell r="IU1102">
            <v>0</v>
          </cell>
          <cell r="IV1102">
            <v>0</v>
          </cell>
          <cell r="IW1102">
            <v>0</v>
          </cell>
          <cell r="IX1102">
            <v>0</v>
          </cell>
          <cell r="IY1102">
            <v>0</v>
          </cell>
          <cell r="IZ1102">
            <v>0</v>
          </cell>
          <cell r="JA1102">
            <v>0</v>
          </cell>
          <cell r="JB1102">
            <v>0</v>
          </cell>
          <cell r="JC1102">
            <v>0</v>
          </cell>
          <cell r="JD1102">
            <v>0</v>
          </cell>
          <cell r="JE1102">
            <v>0</v>
          </cell>
          <cell r="JF1102">
            <v>0</v>
          </cell>
          <cell r="JG1102">
            <v>0</v>
          </cell>
          <cell r="JH1102">
            <v>0</v>
          </cell>
          <cell r="JI1102">
            <v>0</v>
          </cell>
          <cell r="JJ1102">
            <v>0</v>
          </cell>
          <cell r="JK1102">
            <v>0</v>
          </cell>
          <cell r="JL1102">
            <v>0</v>
          </cell>
          <cell r="JM1102">
            <v>0</v>
          </cell>
          <cell r="JN1102">
            <v>0</v>
          </cell>
          <cell r="JO1102">
            <v>0</v>
          </cell>
          <cell r="JP1102">
            <v>0</v>
          </cell>
          <cell r="JQ1102">
            <v>0</v>
          </cell>
        </row>
        <row r="1103">
          <cell r="D1103" t="str">
            <v>HY_.QF.NCA._.SML.SLATE CREEK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  <cell r="EE1103">
            <v>0</v>
          </cell>
          <cell r="EF1103">
            <v>0</v>
          </cell>
          <cell r="EG1103">
            <v>0</v>
          </cell>
          <cell r="EH1103">
            <v>0</v>
          </cell>
          <cell r="EI1103">
            <v>0</v>
          </cell>
          <cell r="EJ1103">
            <v>0</v>
          </cell>
          <cell r="EK1103">
            <v>0</v>
          </cell>
          <cell r="EL1103">
            <v>0</v>
          </cell>
          <cell r="EM1103">
            <v>0</v>
          </cell>
          <cell r="EN1103">
            <v>0</v>
          </cell>
          <cell r="EO1103">
            <v>0</v>
          </cell>
          <cell r="EP1103">
            <v>0</v>
          </cell>
          <cell r="EQ1103">
            <v>0</v>
          </cell>
          <cell r="ER1103">
            <v>0</v>
          </cell>
          <cell r="ES1103">
            <v>0</v>
          </cell>
          <cell r="ET1103">
            <v>0</v>
          </cell>
          <cell r="EU1103">
            <v>0</v>
          </cell>
          <cell r="EV1103">
            <v>0</v>
          </cell>
          <cell r="EW1103">
            <v>0</v>
          </cell>
          <cell r="EX1103">
            <v>0</v>
          </cell>
          <cell r="EY1103">
            <v>0</v>
          </cell>
          <cell r="EZ1103">
            <v>0</v>
          </cell>
          <cell r="FA1103">
            <v>0</v>
          </cell>
          <cell r="FB1103">
            <v>0</v>
          </cell>
          <cell r="FC1103">
            <v>0</v>
          </cell>
          <cell r="FD1103">
            <v>0</v>
          </cell>
          <cell r="FE1103">
            <v>0</v>
          </cell>
          <cell r="FF1103">
            <v>0</v>
          </cell>
          <cell r="FG1103">
            <v>0</v>
          </cell>
          <cell r="FH1103">
            <v>0</v>
          </cell>
          <cell r="FI1103">
            <v>0</v>
          </cell>
          <cell r="FJ1103">
            <v>0</v>
          </cell>
          <cell r="FK1103">
            <v>0</v>
          </cell>
          <cell r="FL1103">
            <v>0</v>
          </cell>
          <cell r="FM1103">
            <v>0</v>
          </cell>
          <cell r="FN1103">
            <v>0</v>
          </cell>
          <cell r="FO1103">
            <v>0</v>
          </cell>
          <cell r="FP1103">
            <v>0</v>
          </cell>
          <cell r="FQ1103">
            <v>0</v>
          </cell>
          <cell r="FR1103">
            <v>0</v>
          </cell>
          <cell r="FS1103">
            <v>0</v>
          </cell>
          <cell r="FT1103">
            <v>0</v>
          </cell>
          <cell r="FU1103">
            <v>0</v>
          </cell>
          <cell r="FV1103">
            <v>0</v>
          </cell>
          <cell r="FW1103">
            <v>0</v>
          </cell>
          <cell r="FX1103">
            <v>0</v>
          </cell>
          <cell r="FY1103">
            <v>0</v>
          </cell>
          <cell r="FZ1103">
            <v>0</v>
          </cell>
          <cell r="GA1103">
            <v>0</v>
          </cell>
          <cell r="GB1103">
            <v>0</v>
          </cell>
          <cell r="GC1103">
            <v>0</v>
          </cell>
          <cell r="GD1103">
            <v>0</v>
          </cell>
          <cell r="GE1103">
            <v>0</v>
          </cell>
          <cell r="GF1103">
            <v>0</v>
          </cell>
          <cell r="GG1103">
            <v>0</v>
          </cell>
          <cell r="GH1103">
            <v>0</v>
          </cell>
          <cell r="GI1103">
            <v>0</v>
          </cell>
          <cell r="GJ1103">
            <v>0</v>
          </cell>
          <cell r="GK1103">
            <v>0</v>
          </cell>
          <cell r="GL1103">
            <v>0</v>
          </cell>
          <cell r="GM1103">
            <v>0</v>
          </cell>
          <cell r="GN1103">
            <v>0</v>
          </cell>
          <cell r="GO1103">
            <v>0</v>
          </cell>
          <cell r="GP1103">
            <v>0</v>
          </cell>
          <cell r="GQ1103">
            <v>0</v>
          </cell>
          <cell r="GR1103">
            <v>0</v>
          </cell>
          <cell r="GS1103">
            <v>0</v>
          </cell>
          <cell r="GT1103">
            <v>0</v>
          </cell>
          <cell r="GU1103">
            <v>0</v>
          </cell>
          <cell r="GV1103">
            <v>0</v>
          </cell>
          <cell r="GW1103">
            <v>0</v>
          </cell>
          <cell r="GX1103">
            <v>0</v>
          </cell>
          <cell r="GY1103">
            <v>0</v>
          </cell>
          <cell r="GZ1103">
            <v>0</v>
          </cell>
          <cell r="HA1103">
            <v>0</v>
          </cell>
          <cell r="HB1103">
            <v>0</v>
          </cell>
          <cell r="HC1103">
            <v>0</v>
          </cell>
          <cell r="HD1103">
            <v>0</v>
          </cell>
          <cell r="HE1103">
            <v>0</v>
          </cell>
          <cell r="HF1103">
            <v>0</v>
          </cell>
          <cell r="HG1103">
            <v>0</v>
          </cell>
          <cell r="HH1103">
            <v>0</v>
          </cell>
          <cell r="HI1103">
            <v>0</v>
          </cell>
          <cell r="HJ1103">
            <v>0</v>
          </cell>
          <cell r="HK1103">
            <v>0</v>
          </cell>
          <cell r="HL1103">
            <v>0</v>
          </cell>
          <cell r="HM1103">
            <v>0</v>
          </cell>
          <cell r="HN1103">
            <v>0</v>
          </cell>
          <cell r="HO1103">
            <v>0</v>
          </cell>
          <cell r="HP1103">
            <v>0</v>
          </cell>
          <cell r="HQ1103">
            <v>0</v>
          </cell>
          <cell r="HR1103">
            <v>0</v>
          </cell>
          <cell r="HS1103">
            <v>0</v>
          </cell>
          <cell r="HT1103">
            <v>0</v>
          </cell>
          <cell r="HU1103">
            <v>0</v>
          </cell>
          <cell r="HV1103">
            <v>0</v>
          </cell>
          <cell r="HW1103">
            <v>0</v>
          </cell>
          <cell r="HX1103">
            <v>0</v>
          </cell>
          <cell r="HY1103">
            <v>0</v>
          </cell>
          <cell r="HZ1103">
            <v>0</v>
          </cell>
          <cell r="IA1103">
            <v>0</v>
          </cell>
          <cell r="IB1103">
            <v>0</v>
          </cell>
          <cell r="IC1103">
            <v>0</v>
          </cell>
          <cell r="ID1103">
            <v>0</v>
          </cell>
          <cell r="IE1103">
            <v>0</v>
          </cell>
          <cell r="IF1103">
            <v>0</v>
          </cell>
          <cell r="IG1103">
            <v>0</v>
          </cell>
          <cell r="IH1103">
            <v>0</v>
          </cell>
          <cell r="II1103">
            <v>0</v>
          </cell>
          <cell r="IJ1103">
            <v>0</v>
          </cell>
          <cell r="IK1103">
            <v>0</v>
          </cell>
          <cell r="IL1103">
            <v>0</v>
          </cell>
          <cell r="IM1103">
            <v>0</v>
          </cell>
          <cell r="IN1103">
            <v>0</v>
          </cell>
          <cell r="IO1103">
            <v>0</v>
          </cell>
          <cell r="IP1103">
            <v>0</v>
          </cell>
          <cell r="IQ1103">
            <v>0</v>
          </cell>
          <cell r="IR1103">
            <v>0</v>
          </cell>
          <cell r="IS1103">
            <v>0</v>
          </cell>
          <cell r="IT1103">
            <v>0</v>
          </cell>
          <cell r="IU1103">
            <v>0</v>
          </cell>
          <cell r="IV1103">
            <v>0</v>
          </cell>
          <cell r="IW1103">
            <v>0</v>
          </cell>
          <cell r="IX1103">
            <v>0</v>
          </cell>
          <cell r="IY1103">
            <v>0</v>
          </cell>
          <cell r="IZ1103">
            <v>0</v>
          </cell>
          <cell r="JA1103">
            <v>0</v>
          </cell>
          <cell r="JB1103">
            <v>0</v>
          </cell>
          <cell r="JC1103">
            <v>0</v>
          </cell>
          <cell r="JD1103">
            <v>0</v>
          </cell>
          <cell r="JE1103">
            <v>0</v>
          </cell>
          <cell r="JF1103">
            <v>0</v>
          </cell>
          <cell r="JG1103">
            <v>0</v>
          </cell>
          <cell r="JH1103">
            <v>0</v>
          </cell>
          <cell r="JI1103">
            <v>0</v>
          </cell>
          <cell r="JJ1103">
            <v>0</v>
          </cell>
          <cell r="JK1103">
            <v>0</v>
          </cell>
          <cell r="JL1103">
            <v>0</v>
          </cell>
          <cell r="JM1103">
            <v>0</v>
          </cell>
          <cell r="JN1103">
            <v>0</v>
          </cell>
          <cell r="JO1103">
            <v>0</v>
          </cell>
          <cell r="JP1103">
            <v>0</v>
          </cell>
          <cell r="JQ1103">
            <v>0</v>
          </cell>
        </row>
        <row r="1104">
          <cell r="D1104" t="str">
            <v>HY_.QF.PNC._.SML.Astoria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  <cell r="EE1104">
            <v>0</v>
          </cell>
          <cell r="EF1104">
            <v>0</v>
          </cell>
          <cell r="EG1104">
            <v>0</v>
          </cell>
          <cell r="EH1104">
            <v>0</v>
          </cell>
          <cell r="EI1104">
            <v>0</v>
          </cell>
          <cell r="EJ1104">
            <v>0</v>
          </cell>
          <cell r="EK1104">
            <v>0</v>
          </cell>
          <cell r="EL1104">
            <v>0</v>
          </cell>
          <cell r="EM1104">
            <v>0</v>
          </cell>
          <cell r="EN1104">
            <v>0</v>
          </cell>
          <cell r="EO1104">
            <v>0</v>
          </cell>
          <cell r="EP1104">
            <v>0</v>
          </cell>
          <cell r="EQ1104">
            <v>0</v>
          </cell>
          <cell r="ER1104">
            <v>0</v>
          </cell>
          <cell r="ES1104">
            <v>0</v>
          </cell>
          <cell r="ET1104">
            <v>0</v>
          </cell>
          <cell r="EU1104">
            <v>0</v>
          </cell>
          <cell r="EV1104">
            <v>0</v>
          </cell>
          <cell r="EW1104">
            <v>0</v>
          </cell>
          <cell r="EX1104">
            <v>0</v>
          </cell>
          <cell r="EY1104">
            <v>0</v>
          </cell>
          <cell r="EZ1104">
            <v>0</v>
          </cell>
          <cell r="FA1104">
            <v>0</v>
          </cell>
          <cell r="FB1104">
            <v>0</v>
          </cell>
          <cell r="FC1104">
            <v>0</v>
          </cell>
          <cell r="FD1104">
            <v>0</v>
          </cell>
          <cell r="FE1104">
            <v>0</v>
          </cell>
          <cell r="FF1104">
            <v>0</v>
          </cell>
          <cell r="FG1104">
            <v>0</v>
          </cell>
          <cell r="FH1104">
            <v>0</v>
          </cell>
          <cell r="FI1104">
            <v>0</v>
          </cell>
          <cell r="FJ1104">
            <v>0</v>
          </cell>
          <cell r="FK1104">
            <v>0</v>
          </cell>
          <cell r="FL1104">
            <v>0</v>
          </cell>
          <cell r="FM1104">
            <v>0</v>
          </cell>
          <cell r="FN1104">
            <v>0</v>
          </cell>
          <cell r="FO1104">
            <v>0</v>
          </cell>
          <cell r="FP1104">
            <v>0</v>
          </cell>
          <cell r="FQ1104">
            <v>0</v>
          </cell>
          <cell r="FR1104">
            <v>0</v>
          </cell>
          <cell r="FS1104">
            <v>0</v>
          </cell>
          <cell r="FT1104">
            <v>0</v>
          </cell>
          <cell r="FU1104">
            <v>0</v>
          </cell>
          <cell r="FV1104">
            <v>0</v>
          </cell>
          <cell r="FW1104">
            <v>0</v>
          </cell>
          <cell r="FX1104">
            <v>0</v>
          </cell>
          <cell r="FY1104">
            <v>0</v>
          </cell>
          <cell r="FZ1104">
            <v>0</v>
          </cell>
          <cell r="GA1104">
            <v>0</v>
          </cell>
          <cell r="GB1104">
            <v>0</v>
          </cell>
          <cell r="GC1104">
            <v>0</v>
          </cell>
          <cell r="GD1104">
            <v>0</v>
          </cell>
          <cell r="GE1104">
            <v>0</v>
          </cell>
          <cell r="GF1104">
            <v>0</v>
          </cell>
          <cell r="GG1104">
            <v>0</v>
          </cell>
          <cell r="GH1104">
            <v>0</v>
          </cell>
          <cell r="GI1104">
            <v>0</v>
          </cell>
          <cell r="GJ1104">
            <v>0</v>
          </cell>
          <cell r="GK1104">
            <v>0</v>
          </cell>
          <cell r="GL1104">
            <v>0</v>
          </cell>
          <cell r="GM1104">
            <v>0</v>
          </cell>
          <cell r="GN1104">
            <v>0</v>
          </cell>
          <cell r="GO1104">
            <v>0</v>
          </cell>
          <cell r="GP1104">
            <v>0</v>
          </cell>
          <cell r="GQ1104">
            <v>0</v>
          </cell>
          <cell r="GR1104">
            <v>0</v>
          </cell>
          <cell r="GS1104">
            <v>0</v>
          </cell>
          <cell r="GT1104">
            <v>0</v>
          </cell>
          <cell r="GU1104">
            <v>0</v>
          </cell>
          <cell r="GV1104">
            <v>0</v>
          </cell>
          <cell r="GW1104">
            <v>0</v>
          </cell>
          <cell r="GX1104">
            <v>0</v>
          </cell>
          <cell r="GY1104">
            <v>0</v>
          </cell>
          <cell r="GZ1104">
            <v>0</v>
          </cell>
          <cell r="HA1104">
            <v>0</v>
          </cell>
          <cell r="HB1104">
            <v>0</v>
          </cell>
          <cell r="HC1104">
            <v>0</v>
          </cell>
          <cell r="HD1104">
            <v>0</v>
          </cell>
          <cell r="HE1104">
            <v>0</v>
          </cell>
          <cell r="HF1104">
            <v>0</v>
          </cell>
          <cell r="HG1104">
            <v>0</v>
          </cell>
          <cell r="HH1104">
            <v>0</v>
          </cell>
          <cell r="HI1104">
            <v>0</v>
          </cell>
          <cell r="HJ1104">
            <v>0</v>
          </cell>
          <cell r="HK1104">
            <v>0</v>
          </cell>
          <cell r="HL1104">
            <v>0</v>
          </cell>
          <cell r="HM1104">
            <v>0</v>
          </cell>
          <cell r="HN1104">
            <v>0</v>
          </cell>
          <cell r="HO1104">
            <v>0</v>
          </cell>
          <cell r="HP1104">
            <v>0</v>
          </cell>
          <cell r="HQ1104">
            <v>0</v>
          </cell>
          <cell r="HR1104">
            <v>0</v>
          </cell>
          <cell r="HS1104">
            <v>0</v>
          </cell>
          <cell r="HT1104">
            <v>0</v>
          </cell>
          <cell r="HU1104">
            <v>0</v>
          </cell>
          <cell r="HV1104">
            <v>0</v>
          </cell>
          <cell r="HW1104">
            <v>0</v>
          </cell>
          <cell r="HX1104">
            <v>0</v>
          </cell>
          <cell r="HY1104">
            <v>0</v>
          </cell>
          <cell r="HZ1104">
            <v>0</v>
          </cell>
          <cell r="IA1104">
            <v>0</v>
          </cell>
          <cell r="IB1104">
            <v>0</v>
          </cell>
          <cell r="IC1104">
            <v>0</v>
          </cell>
          <cell r="ID1104">
            <v>0</v>
          </cell>
          <cell r="IE1104">
            <v>0</v>
          </cell>
          <cell r="IF1104">
            <v>0</v>
          </cell>
          <cell r="IG1104">
            <v>0</v>
          </cell>
          <cell r="IH1104">
            <v>0</v>
          </cell>
          <cell r="II1104">
            <v>0</v>
          </cell>
          <cell r="IJ1104">
            <v>0</v>
          </cell>
          <cell r="IK1104">
            <v>0</v>
          </cell>
          <cell r="IL1104">
            <v>0</v>
          </cell>
          <cell r="IM1104">
            <v>0</v>
          </cell>
          <cell r="IN1104">
            <v>0</v>
          </cell>
          <cell r="IO1104">
            <v>0</v>
          </cell>
          <cell r="IP1104">
            <v>0</v>
          </cell>
          <cell r="IQ1104">
            <v>0</v>
          </cell>
          <cell r="IR1104">
            <v>0</v>
          </cell>
          <cell r="IS1104">
            <v>0</v>
          </cell>
          <cell r="IT1104">
            <v>0</v>
          </cell>
          <cell r="IU1104">
            <v>0</v>
          </cell>
          <cell r="IV1104">
            <v>0</v>
          </cell>
          <cell r="IW1104">
            <v>0</v>
          </cell>
          <cell r="IX1104">
            <v>0</v>
          </cell>
          <cell r="IY1104">
            <v>0</v>
          </cell>
          <cell r="IZ1104">
            <v>0</v>
          </cell>
          <cell r="JA1104">
            <v>0</v>
          </cell>
          <cell r="JB1104">
            <v>0</v>
          </cell>
          <cell r="JC1104">
            <v>0</v>
          </cell>
          <cell r="JD1104">
            <v>0</v>
          </cell>
          <cell r="JE1104">
            <v>0</v>
          </cell>
          <cell r="JF1104">
            <v>0</v>
          </cell>
          <cell r="JG1104">
            <v>0</v>
          </cell>
          <cell r="JH1104">
            <v>0</v>
          </cell>
          <cell r="JI1104">
            <v>0</v>
          </cell>
          <cell r="JJ1104">
            <v>0</v>
          </cell>
          <cell r="JK1104">
            <v>0</v>
          </cell>
          <cell r="JL1104">
            <v>0</v>
          </cell>
          <cell r="JM1104">
            <v>0</v>
          </cell>
          <cell r="JN1104">
            <v>0</v>
          </cell>
          <cell r="JO1104">
            <v>0</v>
          </cell>
          <cell r="JP1104">
            <v>0</v>
          </cell>
          <cell r="JQ1104">
            <v>0</v>
          </cell>
        </row>
        <row r="1105">
          <cell r="D1105" t="str">
            <v>HY_.QF.PNC._.SML.Farmers Irrigation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  <cell r="EE1105">
            <v>0</v>
          </cell>
          <cell r="EF1105">
            <v>0</v>
          </cell>
          <cell r="EG1105">
            <v>0</v>
          </cell>
          <cell r="EH1105">
            <v>0</v>
          </cell>
          <cell r="EI1105">
            <v>0</v>
          </cell>
          <cell r="EJ1105">
            <v>0</v>
          </cell>
          <cell r="EK1105">
            <v>0</v>
          </cell>
          <cell r="EL1105">
            <v>0</v>
          </cell>
          <cell r="EM1105">
            <v>0</v>
          </cell>
          <cell r="EN1105">
            <v>0</v>
          </cell>
          <cell r="EO1105">
            <v>0</v>
          </cell>
          <cell r="EP1105">
            <v>0</v>
          </cell>
          <cell r="EQ1105">
            <v>0</v>
          </cell>
          <cell r="ER1105">
            <v>0</v>
          </cell>
          <cell r="ES1105">
            <v>0</v>
          </cell>
          <cell r="ET1105">
            <v>0</v>
          </cell>
          <cell r="EU1105">
            <v>0</v>
          </cell>
          <cell r="EV1105">
            <v>0</v>
          </cell>
          <cell r="EW1105">
            <v>0</v>
          </cell>
          <cell r="EX1105">
            <v>0</v>
          </cell>
          <cell r="EY1105">
            <v>0</v>
          </cell>
          <cell r="EZ1105">
            <v>0</v>
          </cell>
          <cell r="FA1105">
            <v>0</v>
          </cell>
          <cell r="FB1105">
            <v>0</v>
          </cell>
          <cell r="FC1105">
            <v>0</v>
          </cell>
          <cell r="FD1105">
            <v>0</v>
          </cell>
          <cell r="FE1105">
            <v>0</v>
          </cell>
          <cell r="FF1105">
            <v>0</v>
          </cell>
          <cell r="FG1105">
            <v>0</v>
          </cell>
          <cell r="FH1105">
            <v>0</v>
          </cell>
          <cell r="FI1105">
            <v>0</v>
          </cell>
          <cell r="FJ1105">
            <v>0</v>
          </cell>
          <cell r="FK1105">
            <v>0</v>
          </cell>
          <cell r="FL1105">
            <v>0</v>
          </cell>
          <cell r="FM1105">
            <v>0</v>
          </cell>
          <cell r="FN1105">
            <v>0</v>
          </cell>
          <cell r="FO1105">
            <v>0</v>
          </cell>
          <cell r="FP1105">
            <v>0</v>
          </cell>
          <cell r="FQ1105">
            <v>0</v>
          </cell>
          <cell r="FR1105">
            <v>0</v>
          </cell>
          <cell r="FS1105">
            <v>0</v>
          </cell>
          <cell r="FT1105">
            <v>0</v>
          </cell>
          <cell r="FU1105">
            <v>0</v>
          </cell>
          <cell r="FV1105">
            <v>0</v>
          </cell>
          <cell r="FW1105">
            <v>0</v>
          </cell>
          <cell r="FX1105">
            <v>0</v>
          </cell>
          <cell r="FY1105">
            <v>0</v>
          </cell>
          <cell r="FZ1105">
            <v>0</v>
          </cell>
          <cell r="GA1105">
            <v>0</v>
          </cell>
          <cell r="GB1105">
            <v>0</v>
          </cell>
          <cell r="GC1105">
            <v>0</v>
          </cell>
          <cell r="GD1105">
            <v>0</v>
          </cell>
          <cell r="GE1105">
            <v>0</v>
          </cell>
          <cell r="GF1105">
            <v>0</v>
          </cell>
          <cell r="GG1105">
            <v>0</v>
          </cell>
          <cell r="GH1105">
            <v>0</v>
          </cell>
          <cell r="GI1105">
            <v>0</v>
          </cell>
          <cell r="GJ1105">
            <v>0</v>
          </cell>
          <cell r="GK1105">
            <v>0</v>
          </cell>
          <cell r="GL1105">
            <v>0</v>
          </cell>
          <cell r="GM1105">
            <v>0</v>
          </cell>
          <cell r="GN1105">
            <v>0</v>
          </cell>
          <cell r="GO1105">
            <v>0</v>
          </cell>
          <cell r="GP1105">
            <v>0</v>
          </cell>
          <cell r="GQ1105">
            <v>0</v>
          </cell>
          <cell r="GR1105">
            <v>0</v>
          </cell>
          <cell r="GS1105">
            <v>0</v>
          </cell>
          <cell r="GT1105">
            <v>0</v>
          </cell>
          <cell r="GU1105">
            <v>0</v>
          </cell>
          <cell r="GV1105">
            <v>0</v>
          </cell>
          <cell r="GW1105">
            <v>0</v>
          </cell>
          <cell r="GX1105">
            <v>0</v>
          </cell>
          <cell r="GY1105">
            <v>0</v>
          </cell>
          <cell r="GZ1105">
            <v>0</v>
          </cell>
          <cell r="HA1105">
            <v>0</v>
          </cell>
          <cell r="HB1105">
            <v>0</v>
          </cell>
          <cell r="HC1105">
            <v>0</v>
          </cell>
          <cell r="HD1105">
            <v>0</v>
          </cell>
          <cell r="HE1105">
            <v>0</v>
          </cell>
          <cell r="HF1105">
            <v>0</v>
          </cell>
          <cell r="HG1105">
            <v>0</v>
          </cell>
          <cell r="HH1105">
            <v>0</v>
          </cell>
          <cell r="HI1105">
            <v>0</v>
          </cell>
          <cell r="HJ1105">
            <v>0</v>
          </cell>
          <cell r="HK1105">
            <v>0</v>
          </cell>
          <cell r="HL1105">
            <v>0</v>
          </cell>
          <cell r="HM1105">
            <v>0</v>
          </cell>
          <cell r="HN1105">
            <v>0</v>
          </cell>
          <cell r="HO1105">
            <v>0</v>
          </cell>
          <cell r="HP1105">
            <v>0</v>
          </cell>
          <cell r="HQ1105">
            <v>0</v>
          </cell>
          <cell r="HR1105">
            <v>0</v>
          </cell>
          <cell r="HS1105">
            <v>0</v>
          </cell>
          <cell r="HT1105">
            <v>0</v>
          </cell>
          <cell r="HU1105">
            <v>0</v>
          </cell>
          <cell r="HV1105">
            <v>0</v>
          </cell>
          <cell r="HW1105">
            <v>0</v>
          </cell>
          <cell r="HX1105">
            <v>0</v>
          </cell>
          <cell r="HY1105">
            <v>0</v>
          </cell>
          <cell r="HZ1105">
            <v>0</v>
          </cell>
          <cell r="IA1105">
            <v>0</v>
          </cell>
          <cell r="IB1105">
            <v>0</v>
          </cell>
          <cell r="IC1105">
            <v>0</v>
          </cell>
          <cell r="ID1105">
            <v>0</v>
          </cell>
          <cell r="IE1105">
            <v>0</v>
          </cell>
          <cell r="IF1105">
            <v>0</v>
          </cell>
          <cell r="IG1105">
            <v>0</v>
          </cell>
          <cell r="IH1105">
            <v>0</v>
          </cell>
          <cell r="II1105">
            <v>0</v>
          </cell>
          <cell r="IJ1105">
            <v>0</v>
          </cell>
          <cell r="IK1105">
            <v>0</v>
          </cell>
          <cell r="IL1105">
            <v>0</v>
          </cell>
          <cell r="IM1105">
            <v>0</v>
          </cell>
          <cell r="IN1105">
            <v>0</v>
          </cell>
          <cell r="IO1105">
            <v>0</v>
          </cell>
          <cell r="IP1105">
            <v>0</v>
          </cell>
          <cell r="IQ1105">
            <v>0</v>
          </cell>
          <cell r="IR1105">
            <v>0</v>
          </cell>
          <cell r="IS1105">
            <v>0</v>
          </cell>
          <cell r="IT1105">
            <v>0</v>
          </cell>
          <cell r="IU1105">
            <v>0</v>
          </cell>
          <cell r="IV1105">
            <v>0</v>
          </cell>
          <cell r="IW1105">
            <v>0</v>
          </cell>
          <cell r="IX1105">
            <v>0</v>
          </cell>
          <cell r="IY1105">
            <v>0</v>
          </cell>
          <cell r="IZ1105">
            <v>0</v>
          </cell>
          <cell r="JA1105">
            <v>0</v>
          </cell>
          <cell r="JB1105">
            <v>0</v>
          </cell>
          <cell r="JC1105">
            <v>0</v>
          </cell>
          <cell r="JD1105">
            <v>0</v>
          </cell>
          <cell r="JE1105">
            <v>0</v>
          </cell>
          <cell r="JF1105">
            <v>0</v>
          </cell>
          <cell r="JG1105">
            <v>0</v>
          </cell>
          <cell r="JH1105">
            <v>0</v>
          </cell>
          <cell r="JI1105">
            <v>0</v>
          </cell>
          <cell r="JJ1105">
            <v>0</v>
          </cell>
          <cell r="JK1105">
            <v>0</v>
          </cell>
          <cell r="JL1105">
            <v>0</v>
          </cell>
          <cell r="JM1105">
            <v>0</v>
          </cell>
          <cell r="JN1105">
            <v>0</v>
          </cell>
          <cell r="JO1105">
            <v>0</v>
          </cell>
          <cell r="JP1105">
            <v>0</v>
          </cell>
          <cell r="JQ1105">
            <v>0</v>
          </cell>
        </row>
        <row r="1106">
          <cell r="D1106" t="str">
            <v>HY_.QF.PNC._.SML.Middlefork Irrigation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  <cell r="EE1106">
            <v>0</v>
          </cell>
          <cell r="EF1106">
            <v>0</v>
          </cell>
          <cell r="EG1106">
            <v>0</v>
          </cell>
          <cell r="EH1106">
            <v>0</v>
          </cell>
          <cell r="EI1106">
            <v>0</v>
          </cell>
          <cell r="EJ1106">
            <v>0</v>
          </cell>
          <cell r="EK1106">
            <v>0</v>
          </cell>
          <cell r="EL1106">
            <v>0</v>
          </cell>
          <cell r="EM1106">
            <v>0</v>
          </cell>
          <cell r="EN1106">
            <v>0</v>
          </cell>
          <cell r="EO1106">
            <v>0</v>
          </cell>
          <cell r="EP1106">
            <v>0</v>
          </cell>
          <cell r="EQ1106">
            <v>0</v>
          </cell>
          <cell r="ER1106">
            <v>0</v>
          </cell>
          <cell r="ES1106">
            <v>0</v>
          </cell>
          <cell r="ET1106">
            <v>0</v>
          </cell>
          <cell r="EU1106">
            <v>0</v>
          </cell>
          <cell r="EV1106">
            <v>0</v>
          </cell>
          <cell r="EW1106">
            <v>0</v>
          </cell>
          <cell r="EX1106">
            <v>0</v>
          </cell>
          <cell r="EY1106">
            <v>0</v>
          </cell>
          <cell r="EZ1106">
            <v>0</v>
          </cell>
          <cell r="FA1106">
            <v>0</v>
          </cell>
          <cell r="FB1106">
            <v>0</v>
          </cell>
          <cell r="FC1106">
            <v>0</v>
          </cell>
          <cell r="FD1106">
            <v>0</v>
          </cell>
          <cell r="FE1106">
            <v>0</v>
          </cell>
          <cell r="FF1106">
            <v>0</v>
          </cell>
          <cell r="FG1106">
            <v>0</v>
          </cell>
          <cell r="FH1106">
            <v>0</v>
          </cell>
          <cell r="FI1106">
            <v>0</v>
          </cell>
          <cell r="FJ1106">
            <v>0</v>
          </cell>
          <cell r="FK1106">
            <v>0</v>
          </cell>
          <cell r="FL1106">
            <v>0</v>
          </cell>
          <cell r="FM1106">
            <v>0</v>
          </cell>
          <cell r="FN1106">
            <v>0</v>
          </cell>
          <cell r="FO1106">
            <v>0</v>
          </cell>
          <cell r="FP1106">
            <v>0</v>
          </cell>
          <cell r="FQ1106">
            <v>0</v>
          </cell>
          <cell r="FR1106">
            <v>0</v>
          </cell>
          <cell r="FS1106">
            <v>0</v>
          </cell>
          <cell r="FT1106">
            <v>0</v>
          </cell>
          <cell r="FU1106">
            <v>0</v>
          </cell>
          <cell r="FV1106">
            <v>0</v>
          </cell>
          <cell r="FW1106">
            <v>0</v>
          </cell>
          <cell r="FX1106">
            <v>0</v>
          </cell>
          <cell r="FY1106">
            <v>0</v>
          </cell>
          <cell r="FZ1106">
            <v>0</v>
          </cell>
          <cell r="GA1106">
            <v>0</v>
          </cell>
          <cell r="GB1106">
            <v>0</v>
          </cell>
          <cell r="GC1106">
            <v>0</v>
          </cell>
          <cell r="GD1106">
            <v>0</v>
          </cell>
          <cell r="GE1106">
            <v>0</v>
          </cell>
          <cell r="GF1106">
            <v>0</v>
          </cell>
          <cell r="GG1106">
            <v>0</v>
          </cell>
          <cell r="GH1106">
            <v>0</v>
          </cell>
          <cell r="GI1106">
            <v>0</v>
          </cell>
          <cell r="GJ1106">
            <v>0</v>
          </cell>
          <cell r="GK1106">
            <v>0</v>
          </cell>
          <cell r="GL1106">
            <v>0</v>
          </cell>
          <cell r="GM1106">
            <v>0</v>
          </cell>
          <cell r="GN1106">
            <v>0</v>
          </cell>
          <cell r="GO1106">
            <v>0</v>
          </cell>
          <cell r="GP1106">
            <v>0</v>
          </cell>
          <cell r="GQ1106">
            <v>0</v>
          </cell>
          <cell r="GR1106">
            <v>0</v>
          </cell>
          <cell r="GS1106">
            <v>0</v>
          </cell>
          <cell r="GT1106">
            <v>0</v>
          </cell>
          <cell r="GU1106">
            <v>0</v>
          </cell>
          <cell r="GV1106">
            <v>0</v>
          </cell>
          <cell r="GW1106">
            <v>0</v>
          </cell>
          <cell r="GX1106">
            <v>0</v>
          </cell>
          <cell r="GY1106">
            <v>0</v>
          </cell>
          <cell r="GZ1106">
            <v>0</v>
          </cell>
          <cell r="HA1106">
            <v>0</v>
          </cell>
          <cell r="HB1106">
            <v>0</v>
          </cell>
          <cell r="HC1106">
            <v>0</v>
          </cell>
          <cell r="HD1106">
            <v>0</v>
          </cell>
          <cell r="HE1106">
            <v>0</v>
          </cell>
          <cell r="HF1106">
            <v>0</v>
          </cell>
          <cell r="HG1106">
            <v>0</v>
          </cell>
          <cell r="HH1106">
            <v>0</v>
          </cell>
          <cell r="HI1106">
            <v>0</v>
          </cell>
          <cell r="HJ1106">
            <v>0</v>
          </cell>
          <cell r="HK1106">
            <v>0</v>
          </cell>
          <cell r="HL1106">
            <v>0</v>
          </cell>
          <cell r="HM1106">
            <v>0</v>
          </cell>
          <cell r="HN1106">
            <v>0</v>
          </cell>
          <cell r="HO1106">
            <v>0</v>
          </cell>
          <cell r="HP1106">
            <v>0</v>
          </cell>
          <cell r="HQ1106">
            <v>0</v>
          </cell>
          <cell r="HR1106">
            <v>0</v>
          </cell>
          <cell r="HS1106">
            <v>0</v>
          </cell>
          <cell r="HT1106">
            <v>0</v>
          </cell>
          <cell r="HU1106">
            <v>0</v>
          </cell>
          <cell r="HV1106">
            <v>0</v>
          </cell>
          <cell r="HW1106">
            <v>0</v>
          </cell>
          <cell r="HX1106">
            <v>0</v>
          </cell>
          <cell r="HY1106">
            <v>0</v>
          </cell>
          <cell r="HZ1106">
            <v>0</v>
          </cell>
          <cell r="IA1106">
            <v>0</v>
          </cell>
          <cell r="IB1106">
            <v>0</v>
          </cell>
          <cell r="IC1106">
            <v>0</v>
          </cell>
          <cell r="ID1106">
            <v>0</v>
          </cell>
          <cell r="IE1106">
            <v>0</v>
          </cell>
          <cell r="IF1106">
            <v>0</v>
          </cell>
          <cell r="IG1106">
            <v>0</v>
          </cell>
          <cell r="IH1106">
            <v>0</v>
          </cell>
          <cell r="II1106">
            <v>0</v>
          </cell>
          <cell r="IJ1106">
            <v>0</v>
          </cell>
          <cell r="IK1106">
            <v>0</v>
          </cell>
          <cell r="IL1106">
            <v>0</v>
          </cell>
          <cell r="IM1106">
            <v>0</v>
          </cell>
          <cell r="IN1106">
            <v>0</v>
          </cell>
          <cell r="IO1106">
            <v>0</v>
          </cell>
          <cell r="IP1106">
            <v>0</v>
          </cell>
          <cell r="IQ1106">
            <v>0</v>
          </cell>
          <cell r="IR1106">
            <v>0</v>
          </cell>
          <cell r="IS1106">
            <v>0</v>
          </cell>
          <cell r="IT1106">
            <v>0</v>
          </cell>
          <cell r="IU1106">
            <v>0</v>
          </cell>
          <cell r="IV1106">
            <v>0</v>
          </cell>
          <cell r="IW1106">
            <v>0</v>
          </cell>
          <cell r="IX1106">
            <v>0</v>
          </cell>
          <cell r="IY1106">
            <v>0</v>
          </cell>
          <cell r="IZ1106">
            <v>0</v>
          </cell>
          <cell r="JA1106">
            <v>0</v>
          </cell>
          <cell r="JB1106">
            <v>0</v>
          </cell>
          <cell r="JC1106">
            <v>0</v>
          </cell>
          <cell r="JD1106">
            <v>0</v>
          </cell>
          <cell r="JE1106">
            <v>0</v>
          </cell>
          <cell r="JF1106">
            <v>0</v>
          </cell>
          <cell r="JG1106">
            <v>0</v>
          </cell>
          <cell r="JH1106">
            <v>0</v>
          </cell>
          <cell r="JI1106">
            <v>0</v>
          </cell>
          <cell r="JJ1106">
            <v>0</v>
          </cell>
          <cell r="JK1106">
            <v>0</v>
          </cell>
          <cell r="JL1106">
            <v>0</v>
          </cell>
          <cell r="JM1106">
            <v>0</v>
          </cell>
          <cell r="JN1106">
            <v>0</v>
          </cell>
          <cell r="JO1106">
            <v>0</v>
          </cell>
          <cell r="JP1106">
            <v>0</v>
          </cell>
          <cell r="JQ1106">
            <v>0</v>
          </cell>
        </row>
        <row r="1107">
          <cell r="D1107" t="str">
            <v>HY_.QF.PNC._.SML.Portland Water Bureau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  <cell r="EE1107">
            <v>0</v>
          </cell>
          <cell r="EF1107">
            <v>0</v>
          </cell>
          <cell r="EG1107">
            <v>0</v>
          </cell>
          <cell r="EH1107">
            <v>0</v>
          </cell>
          <cell r="EI1107">
            <v>0</v>
          </cell>
          <cell r="EJ1107">
            <v>0</v>
          </cell>
          <cell r="EK1107">
            <v>0</v>
          </cell>
          <cell r="EL1107">
            <v>0</v>
          </cell>
          <cell r="EM1107">
            <v>0</v>
          </cell>
          <cell r="EN1107">
            <v>0</v>
          </cell>
          <cell r="EO1107">
            <v>0</v>
          </cell>
          <cell r="EP1107">
            <v>0</v>
          </cell>
          <cell r="EQ1107">
            <v>0</v>
          </cell>
          <cell r="ER1107">
            <v>0</v>
          </cell>
          <cell r="ES1107">
            <v>0</v>
          </cell>
          <cell r="ET1107">
            <v>0</v>
          </cell>
          <cell r="EU1107">
            <v>0</v>
          </cell>
          <cell r="EV1107">
            <v>0</v>
          </cell>
          <cell r="EW1107">
            <v>0</v>
          </cell>
          <cell r="EX1107">
            <v>0</v>
          </cell>
          <cell r="EY1107">
            <v>0</v>
          </cell>
          <cell r="EZ1107">
            <v>0</v>
          </cell>
          <cell r="FA1107">
            <v>0</v>
          </cell>
          <cell r="FB1107">
            <v>0</v>
          </cell>
          <cell r="FC1107">
            <v>0</v>
          </cell>
          <cell r="FD1107">
            <v>0</v>
          </cell>
          <cell r="FE1107">
            <v>0</v>
          </cell>
          <cell r="FF1107">
            <v>0</v>
          </cell>
          <cell r="FG1107">
            <v>0</v>
          </cell>
          <cell r="FH1107">
            <v>0</v>
          </cell>
          <cell r="FI1107">
            <v>0</v>
          </cell>
          <cell r="FJ1107">
            <v>0</v>
          </cell>
          <cell r="FK1107">
            <v>0</v>
          </cell>
          <cell r="FL1107">
            <v>0</v>
          </cell>
          <cell r="FM1107">
            <v>0</v>
          </cell>
          <cell r="FN1107">
            <v>0</v>
          </cell>
          <cell r="FO1107">
            <v>0</v>
          </cell>
          <cell r="FP1107">
            <v>0</v>
          </cell>
          <cell r="FQ1107">
            <v>0</v>
          </cell>
          <cell r="FR1107">
            <v>0</v>
          </cell>
          <cell r="FS1107">
            <v>0</v>
          </cell>
          <cell r="FT1107">
            <v>0</v>
          </cell>
          <cell r="FU1107">
            <v>0</v>
          </cell>
          <cell r="FV1107">
            <v>0</v>
          </cell>
          <cell r="FW1107">
            <v>0</v>
          </cell>
          <cell r="FX1107">
            <v>0</v>
          </cell>
          <cell r="FY1107">
            <v>0</v>
          </cell>
          <cell r="FZ1107">
            <v>0</v>
          </cell>
          <cell r="GA1107">
            <v>0</v>
          </cell>
          <cell r="GB1107">
            <v>0</v>
          </cell>
          <cell r="GC1107">
            <v>0</v>
          </cell>
          <cell r="GD1107">
            <v>0</v>
          </cell>
          <cell r="GE1107">
            <v>0</v>
          </cell>
          <cell r="GF1107">
            <v>0</v>
          </cell>
          <cell r="GG1107">
            <v>0</v>
          </cell>
          <cell r="GH1107">
            <v>0</v>
          </cell>
          <cell r="GI1107">
            <v>0</v>
          </cell>
          <cell r="GJ1107">
            <v>0</v>
          </cell>
          <cell r="GK1107">
            <v>0</v>
          </cell>
          <cell r="GL1107">
            <v>0</v>
          </cell>
          <cell r="GM1107">
            <v>0</v>
          </cell>
          <cell r="GN1107">
            <v>0</v>
          </cell>
          <cell r="GO1107">
            <v>0</v>
          </cell>
          <cell r="GP1107">
            <v>0</v>
          </cell>
          <cell r="GQ1107">
            <v>0</v>
          </cell>
          <cell r="GR1107">
            <v>0</v>
          </cell>
          <cell r="GS1107">
            <v>0</v>
          </cell>
          <cell r="GT1107">
            <v>0</v>
          </cell>
          <cell r="GU1107">
            <v>0</v>
          </cell>
          <cell r="GV1107">
            <v>0</v>
          </cell>
          <cell r="GW1107">
            <v>0</v>
          </cell>
          <cell r="GX1107">
            <v>0</v>
          </cell>
          <cell r="GY1107">
            <v>0</v>
          </cell>
          <cell r="GZ1107">
            <v>0</v>
          </cell>
          <cell r="HA1107">
            <v>0</v>
          </cell>
          <cell r="HB1107">
            <v>0</v>
          </cell>
          <cell r="HC1107">
            <v>0</v>
          </cell>
          <cell r="HD1107">
            <v>0</v>
          </cell>
          <cell r="HE1107">
            <v>0</v>
          </cell>
          <cell r="HF1107">
            <v>0</v>
          </cell>
          <cell r="HG1107">
            <v>0</v>
          </cell>
          <cell r="HH1107">
            <v>0</v>
          </cell>
          <cell r="HI1107">
            <v>0</v>
          </cell>
          <cell r="HJ1107">
            <v>0</v>
          </cell>
          <cell r="HK1107">
            <v>0</v>
          </cell>
          <cell r="HL1107">
            <v>0</v>
          </cell>
          <cell r="HM1107">
            <v>0</v>
          </cell>
          <cell r="HN1107">
            <v>0</v>
          </cell>
          <cell r="HO1107">
            <v>0</v>
          </cell>
          <cell r="HP1107">
            <v>0</v>
          </cell>
          <cell r="HQ1107">
            <v>0</v>
          </cell>
          <cell r="HR1107">
            <v>0</v>
          </cell>
          <cell r="HS1107">
            <v>0</v>
          </cell>
          <cell r="HT1107">
            <v>0</v>
          </cell>
          <cell r="HU1107">
            <v>0</v>
          </cell>
          <cell r="HV1107">
            <v>0</v>
          </cell>
          <cell r="HW1107">
            <v>0</v>
          </cell>
          <cell r="HX1107">
            <v>0</v>
          </cell>
          <cell r="HY1107">
            <v>0</v>
          </cell>
          <cell r="HZ1107">
            <v>0</v>
          </cell>
          <cell r="IA1107">
            <v>0</v>
          </cell>
          <cell r="IB1107">
            <v>0</v>
          </cell>
          <cell r="IC1107">
            <v>0</v>
          </cell>
          <cell r="ID1107">
            <v>0</v>
          </cell>
          <cell r="IE1107">
            <v>0</v>
          </cell>
          <cell r="IF1107">
            <v>0</v>
          </cell>
          <cell r="IG1107">
            <v>0</v>
          </cell>
          <cell r="IH1107">
            <v>0</v>
          </cell>
          <cell r="II1107">
            <v>0</v>
          </cell>
          <cell r="IJ1107">
            <v>0</v>
          </cell>
          <cell r="IK1107">
            <v>0</v>
          </cell>
          <cell r="IL1107">
            <v>0</v>
          </cell>
          <cell r="IM1107">
            <v>0</v>
          </cell>
          <cell r="IN1107">
            <v>0</v>
          </cell>
          <cell r="IO1107">
            <v>0</v>
          </cell>
          <cell r="IP1107">
            <v>0</v>
          </cell>
          <cell r="IQ1107">
            <v>0</v>
          </cell>
          <cell r="IR1107">
            <v>0</v>
          </cell>
          <cell r="IS1107">
            <v>0</v>
          </cell>
          <cell r="IT1107">
            <v>0</v>
          </cell>
          <cell r="IU1107">
            <v>0</v>
          </cell>
          <cell r="IV1107">
            <v>0</v>
          </cell>
          <cell r="IW1107">
            <v>0</v>
          </cell>
          <cell r="IX1107">
            <v>0</v>
          </cell>
          <cell r="IY1107">
            <v>0</v>
          </cell>
          <cell r="IZ1107">
            <v>0</v>
          </cell>
          <cell r="JA1107">
            <v>0</v>
          </cell>
          <cell r="JB1107">
            <v>0</v>
          </cell>
          <cell r="JC1107">
            <v>0</v>
          </cell>
          <cell r="JD1107">
            <v>0</v>
          </cell>
          <cell r="JE1107">
            <v>0</v>
          </cell>
          <cell r="JF1107">
            <v>0</v>
          </cell>
          <cell r="JG1107">
            <v>0</v>
          </cell>
          <cell r="JH1107">
            <v>0</v>
          </cell>
          <cell r="JI1107">
            <v>0</v>
          </cell>
          <cell r="JJ1107">
            <v>0</v>
          </cell>
          <cell r="JK1107">
            <v>0</v>
          </cell>
          <cell r="JL1107">
            <v>0</v>
          </cell>
          <cell r="JM1107">
            <v>0</v>
          </cell>
          <cell r="JN1107">
            <v>0</v>
          </cell>
          <cell r="JO1107">
            <v>0</v>
          </cell>
          <cell r="JP1107">
            <v>0</v>
          </cell>
          <cell r="JQ1107">
            <v>0</v>
          </cell>
        </row>
        <row r="1108">
          <cell r="D1108" t="str">
            <v>HY_.QF.SOR._.SML.C-Drop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  <cell r="EE1108">
            <v>0</v>
          </cell>
          <cell r="EF1108">
            <v>0</v>
          </cell>
          <cell r="EG1108">
            <v>0</v>
          </cell>
          <cell r="EH1108">
            <v>0</v>
          </cell>
          <cell r="EI1108">
            <v>0</v>
          </cell>
          <cell r="EJ1108">
            <v>0</v>
          </cell>
          <cell r="EK1108">
            <v>0</v>
          </cell>
          <cell r="EL1108">
            <v>0</v>
          </cell>
          <cell r="EM1108">
            <v>0</v>
          </cell>
          <cell r="EN1108">
            <v>0</v>
          </cell>
          <cell r="EO1108">
            <v>0</v>
          </cell>
          <cell r="EP1108">
            <v>0</v>
          </cell>
          <cell r="EQ1108">
            <v>0</v>
          </cell>
          <cell r="ER1108">
            <v>0</v>
          </cell>
          <cell r="ES1108">
            <v>0</v>
          </cell>
          <cell r="ET1108">
            <v>0</v>
          </cell>
          <cell r="EU1108">
            <v>0</v>
          </cell>
          <cell r="EV1108">
            <v>0</v>
          </cell>
          <cell r="EW1108">
            <v>0</v>
          </cell>
          <cell r="EX1108">
            <v>0</v>
          </cell>
          <cell r="EY1108">
            <v>0</v>
          </cell>
          <cell r="EZ1108">
            <v>0</v>
          </cell>
          <cell r="FA1108">
            <v>0</v>
          </cell>
          <cell r="FB1108">
            <v>0</v>
          </cell>
          <cell r="FC1108">
            <v>0</v>
          </cell>
          <cell r="FD1108">
            <v>0</v>
          </cell>
          <cell r="FE1108">
            <v>0</v>
          </cell>
          <cell r="FF1108">
            <v>0</v>
          </cell>
          <cell r="FG1108">
            <v>0</v>
          </cell>
          <cell r="FH1108">
            <v>0</v>
          </cell>
          <cell r="FI1108">
            <v>0</v>
          </cell>
          <cell r="FJ1108">
            <v>0</v>
          </cell>
          <cell r="FK1108">
            <v>0</v>
          </cell>
          <cell r="FL1108">
            <v>0</v>
          </cell>
          <cell r="FM1108">
            <v>0</v>
          </cell>
          <cell r="FN1108">
            <v>0</v>
          </cell>
          <cell r="FO1108">
            <v>0</v>
          </cell>
          <cell r="FP1108">
            <v>0</v>
          </cell>
          <cell r="FQ1108">
            <v>0</v>
          </cell>
          <cell r="FR1108">
            <v>0</v>
          </cell>
          <cell r="FS1108">
            <v>0</v>
          </cell>
          <cell r="FT1108">
            <v>0</v>
          </cell>
          <cell r="FU1108">
            <v>0</v>
          </cell>
          <cell r="FV1108">
            <v>0</v>
          </cell>
          <cell r="FW1108">
            <v>0</v>
          </cell>
          <cell r="FX1108">
            <v>0</v>
          </cell>
          <cell r="FY1108">
            <v>0</v>
          </cell>
          <cell r="FZ1108">
            <v>0</v>
          </cell>
          <cell r="GA1108">
            <v>0</v>
          </cell>
          <cell r="GB1108">
            <v>0</v>
          </cell>
          <cell r="GC1108">
            <v>0</v>
          </cell>
          <cell r="GD1108">
            <v>0</v>
          </cell>
          <cell r="GE1108">
            <v>0</v>
          </cell>
          <cell r="GF1108">
            <v>0</v>
          </cell>
          <cell r="GG1108">
            <v>0</v>
          </cell>
          <cell r="GH1108">
            <v>0</v>
          </cell>
          <cell r="GI1108">
            <v>0</v>
          </cell>
          <cell r="GJ1108">
            <v>0</v>
          </cell>
          <cell r="GK1108">
            <v>0</v>
          </cell>
          <cell r="GL1108">
            <v>0</v>
          </cell>
          <cell r="GM1108">
            <v>0</v>
          </cell>
          <cell r="GN1108">
            <v>0</v>
          </cell>
          <cell r="GO1108">
            <v>0</v>
          </cell>
          <cell r="GP1108">
            <v>0</v>
          </cell>
          <cell r="GQ1108">
            <v>0</v>
          </cell>
          <cell r="GR1108">
            <v>0</v>
          </cell>
          <cell r="GS1108">
            <v>0</v>
          </cell>
          <cell r="GT1108">
            <v>0</v>
          </cell>
          <cell r="GU1108">
            <v>0</v>
          </cell>
          <cell r="GV1108">
            <v>0</v>
          </cell>
          <cell r="GW1108">
            <v>0</v>
          </cell>
          <cell r="GX1108">
            <v>0</v>
          </cell>
          <cell r="GY1108">
            <v>0</v>
          </cell>
          <cell r="GZ1108">
            <v>0</v>
          </cell>
          <cell r="HA1108">
            <v>0</v>
          </cell>
          <cell r="HB1108">
            <v>0</v>
          </cell>
          <cell r="HC1108">
            <v>0</v>
          </cell>
          <cell r="HD1108">
            <v>0</v>
          </cell>
          <cell r="HE1108">
            <v>0</v>
          </cell>
          <cell r="HF1108">
            <v>0</v>
          </cell>
          <cell r="HG1108">
            <v>0</v>
          </cell>
          <cell r="HH1108">
            <v>0</v>
          </cell>
          <cell r="HI1108">
            <v>0</v>
          </cell>
          <cell r="HJ1108">
            <v>0</v>
          </cell>
          <cell r="HK1108">
            <v>0</v>
          </cell>
          <cell r="HL1108">
            <v>0</v>
          </cell>
          <cell r="HM1108">
            <v>0</v>
          </cell>
          <cell r="HN1108">
            <v>0</v>
          </cell>
          <cell r="HO1108">
            <v>0</v>
          </cell>
          <cell r="HP1108">
            <v>0</v>
          </cell>
          <cell r="HQ1108">
            <v>0</v>
          </cell>
          <cell r="HR1108">
            <v>0</v>
          </cell>
          <cell r="HS1108">
            <v>0</v>
          </cell>
          <cell r="HT1108">
            <v>0</v>
          </cell>
          <cell r="HU1108">
            <v>0</v>
          </cell>
          <cell r="HV1108">
            <v>0</v>
          </cell>
          <cell r="HW1108">
            <v>0</v>
          </cell>
          <cell r="HX1108">
            <v>0</v>
          </cell>
          <cell r="HY1108">
            <v>0</v>
          </cell>
          <cell r="HZ1108">
            <v>0</v>
          </cell>
          <cell r="IA1108">
            <v>0</v>
          </cell>
          <cell r="IB1108">
            <v>0</v>
          </cell>
          <cell r="IC1108">
            <v>0</v>
          </cell>
          <cell r="ID1108">
            <v>0</v>
          </cell>
          <cell r="IE1108">
            <v>0</v>
          </cell>
          <cell r="IF1108">
            <v>0</v>
          </cell>
          <cell r="IG1108">
            <v>0</v>
          </cell>
          <cell r="IH1108">
            <v>0</v>
          </cell>
          <cell r="II1108">
            <v>0</v>
          </cell>
          <cell r="IJ1108">
            <v>0</v>
          </cell>
          <cell r="IK1108">
            <v>0</v>
          </cell>
          <cell r="IL1108">
            <v>0</v>
          </cell>
          <cell r="IM1108">
            <v>0</v>
          </cell>
          <cell r="IN1108">
            <v>0</v>
          </cell>
          <cell r="IO1108">
            <v>0</v>
          </cell>
          <cell r="IP1108">
            <v>0</v>
          </cell>
          <cell r="IQ1108">
            <v>0</v>
          </cell>
          <cell r="IR1108">
            <v>0</v>
          </cell>
          <cell r="IS1108">
            <v>0</v>
          </cell>
          <cell r="IT1108">
            <v>0</v>
          </cell>
          <cell r="IU1108">
            <v>0</v>
          </cell>
          <cell r="IV1108">
            <v>0</v>
          </cell>
          <cell r="IW1108">
            <v>0</v>
          </cell>
          <cell r="IX1108">
            <v>0</v>
          </cell>
          <cell r="IY1108">
            <v>0</v>
          </cell>
          <cell r="IZ1108">
            <v>0</v>
          </cell>
          <cell r="JA1108">
            <v>0</v>
          </cell>
          <cell r="JB1108">
            <v>0</v>
          </cell>
          <cell r="JC1108">
            <v>0</v>
          </cell>
          <cell r="JD1108">
            <v>0</v>
          </cell>
          <cell r="JE1108">
            <v>0</v>
          </cell>
          <cell r="JF1108">
            <v>0</v>
          </cell>
          <cell r="JG1108">
            <v>0</v>
          </cell>
          <cell r="JH1108">
            <v>0</v>
          </cell>
          <cell r="JI1108">
            <v>0</v>
          </cell>
          <cell r="JJ1108">
            <v>0</v>
          </cell>
          <cell r="JK1108">
            <v>0</v>
          </cell>
          <cell r="JL1108">
            <v>0</v>
          </cell>
          <cell r="JM1108">
            <v>0</v>
          </cell>
          <cell r="JN1108">
            <v>0</v>
          </cell>
          <cell r="JO1108">
            <v>0</v>
          </cell>
          <cell r="JP1108">
            <v>0</v>
          </cell>
          <cell r="JQ1108">
            <v>0</v>
          </cell>
        </row>
        <row r="1109">
          <cell r="D1109" t="str">
            <v>HY_.QF.SOR._.SML.Galesville Dam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  <cell r="EE1109">
            <v>0</v>
          </cell>
          <cell r="EF1109">
            <v>0</v>
          </cell>
          <cell r="EG1109">
            <v>0</v>
          </cell>
          <cell r="EH1109">
            <v>0</v>
          </cell>
          <cell r="EI1109">
            <v>0</v>
          </cell>
          <cell r="EJ1109">
            <v>0</v>
          </cell>
          <cell r="EK1109">
            <v>0</v>
          </cell>
          <cell r="EL1109">
            <v>0</v>
          </cell>
          <cell r="EM1109">
            <v>0</v>
          </cell>
          <cell r="EN1109">
            <v>0</v>
          </cell>
          <cell r="EO1109">
            <v>0</v>
          </cell>
          <cell r="EP1109">
            <v>0</v>
          </cell>
          <cell r="EQ1109">
            <v>0</v>
          </cell>
          <cell r="ER1109">
            <v>0</v>
          </cell>
          <cell r="ES1109">
            <v>0</v>
          </cell>
          <cell r="ET1109">
            <v>0</v>
          </cell>
          <cell r="EU1109">
            <v>0</v>
          </cell>
          <cell r="EV1109">
            <v>0</v>
          </cell>
          <cell r="EW1109">
            <v>0</v>
          </cell>
          <cell r="EX1109">
            <v>0</v>
          </cell>
          <cell r="EY1109">
            <v>0</v>
          </cell>
          <cell r="EZ1109">
            <v>0</v>
          </cell>
          <cell r="FA1109">
            <v>0</v>
          </cell>
          <cell r="FB1109">
            <v>0</v>
          </cell>
          <cell r="FC1109">
            <v>0</v>
          </cell>
          <cell r="FD1109">
            <v>0</v>
          </cell>
          <cell r="FE1109">
            <v>0</v>
          </cell>
          <cell r="FF1109">
            <v>0</v>
          </cell>
          <cell r="FG1109">
            <v>0</v>
          </cell>
          <cell r="FH1109">
            <v>0</v>
          </cell>
          <cell r="FI1109">
            <v>0</v>
          </cell>
          <cell r="FJ1109">
            <v>0</v>
          </cell>
          <cell r="FK1109">
            <v>0</v>
          </cell>
          <cell r="FL1109">
            <v>0</v>
          </cell>
          <cell r="FM1109">
            <v>0</v>
          </cell>
          <cell r="FN1109">
            <v>0</v>
          </cell>
          <cell r="FO1109">
            <v>0</v>
          </cell>
          <cell r="FP1109">
            <v>0</v>
          </cell>
          <cell r="FQ1109">
            <v>0</v>
          </cell>
          <cell r="FR1109">
            <v>0</v>
          </cell>
          <cell r="FS1109">
            <v>0</v>
          </cell>
          <cell r="FT1109">
            <v>0</v>
          </cell>
          <cell r="FU1109">
            <v>0</v>
          </cell>
          <cell r="FV1109">
            <v>0</v>
          </cell>
          <cell r="FW1109">
            <v>0</v>
          </cell>
          <cell r="FX1109">
            <v>0</v>
          </cell>
          <cell r="FY1109">
            <v>0</v>
          </cell>
          <cell r="FZ1109">
            <v>0</v>
          </cell>
          <cell r="GA1109">
            <v>0</v>
          </cell>
          <cell r="GB1109">
            <v>0</v>
          </cell>
          <cell r="GC1109">
            <v>0</v>
          </cell>
          <cell r="GD1109">
            <v>0</v>
          </cell>
          <cell r="GE1109">
            <v>0</v>
          </cell>
          <cell r="GF1109">
            <v>0</v>
          </cell>
          <cell r="GG1109">
            <v>0</v>
          </cell>
          <cell r="GH1109">
            <v>0</v>
          </cell>
          <cell r="GI1109">
            <v>0</v>
          </cell>
          <cell r="GJ1109">
            <v>0</v>
          </cell>
          <cell r="GK1109">
            <v>0</v>
          </cell>
          <cell r="GL1109">
            <v>0</v>
          </cell>
          <cell r="GM1109">
            <v>0</v>
          </cell>
          <cell r="GN1109">
            <v>0</v>
          </cell>
          <cell r="GO1109">
            <v>0</v>
          </cell>
          <cell r="GP1109">
            <v>0</v>
          </cell>
          <cell r="GQ1109">
            <v>0</v>
          </cell>
          <cell r="GR1109">
            <v>0</v>
          </cell>
          <cell r="GS1109">
            <v>0</v>
          </cell>
          <cell r="GT1109">
            <v>0</v>
          </cell>
          <cell r="GU1109">
            <v>0</v>
          </cell>
          <cell r="GV1109">
            <v>0</v>
          </cell>
          <cell r="GW1109">
            <v>0</v>
          </cell>
          <cell r="GX1109">
            <v>0</v>
          </cell>
          <cell r="GY1109">
            <v>0</v>
          </cell>
          <cell r="GZ1109">
            <v>0</v>
          </cell>
          <cell r="HA1109">
            <v>0</v>
          </cell>
          <cell r="HB1109">
            <v>0</v>
          </cell>
          <cell r="HC1109">
            <v>0</v>
          </cell>
          <cell r="HD1109">
            <v>0</v>
          </cell>
          <cell r="HE1109">
            <v>0</v>
          </cell>
          <cell r="HF1109">
            <v>0</v>
          </cell>
          <cell r="HG1109">
            <v>0</v>
          </cell>
          <cell r="HH1109">
            <v>0</v>
          </cell>
          <cell r="HI1109">
            <v>0</v>
          </cell>
          <cell r="HJ1109">
            <v>0</v>
          </cell>
          <cell r="HK1109">
            <v>0</v>
          </cell>
          <cell r="HL1109">
            <v>0</v>
          </cell>
          <cell r="HM1109">
            <v>0</v>
          </cell>
          <cell r="HN1109">
            <v>0</v>
          </cell>
          <cell r="HO1109">
            <v>0</v>
          </cell>
          <cell r="HP1109">
            <v>0</v>
          </cell>
          <cell r="HQ1109">
            <v>0</v>
          </cell>
          <cell r="HR1109">
            <v>0</v>
          </cell>
          <cell r="HS1109">
            <v>0</v>
          </cell>
          <cell r="HT1109">
            <v>0</v>
          </cell>
          <cell r="HU1109">
            <v>0</v>
          </cell>
          <cell r="HV1109">
            <v>0</v>
          </cell>
          <cell r="HW1109">
            <v>0</v>
          </cell>
          <cell r="HX1109">
            <v>0</v>
          </cell>
          <cell r="HY1109">
            <v>0</v>
          </cell>
          <cell r="HZ1109">
            <v>0</v>
          </cell>
          <cell r="IA1109">
            <v>0</v>
          </cell>
          <cell r="IB1109">
            <v>0</v>
          </cell>
          <cell r="IC1109">
            <v>0</v>
          </cell>
          <cell r="ID1109">
            <v>0</v>
          </cell>
          <cell r="IE1109">
            <v>0</v>
          </cell>
          <cell r="IF1109">
            <v>0</v>
          </cell>
          <cell r="IG1109">
            <v>0</v>
          </cell>
          <cell r="IH1109">
            <v>0</v>
          </cell>
          <cell r="II1109">
            <v>0</v>
          </cell>
          <cell r="IJ1109">
            <v>0</v>
          </cell>
          <cell r="IK1109">
            <v>0</v>
          </cell>
          <cell r="IL1109">
            <v>0</v>
          </cell>
          <cell r="IM1109">
            <v>0</v>
          </cell>
          <cell r="IN1109">
            <v>0</v>
          </cell>
          <cell r="IO1109">
            <v>0</v>
          </cell>
          <cell r="IP1109">
            <v>0</v>
          </cell>
          <cell r="IQ1109">
            <v>0</v>
          </cell>
          <cell r="IR1109">
            <v>0</v>
          </cell>
          <cell r="IS1109">
            <v>0</v>
          </cell>
          <cell r="IT1109">
            <v>0</v>
          </cell>
          <cell r="IU1109">
            <v>0</v>
          </cell>
          <cell r="IV1109">
            <v>0</v>
          </cell>
          <cell r="IW1109">
            <v>0</v>
          </cell>
          <cell r="IX1109">
            <v>0</v>
          </cell>
          <cell r="IY1109">
            <v>0</v>
          </cell>
          <cell r="IZ1109">
            <v>0</v>
          </cell>
          <cell r="JA1109">
            <v>0</v>
          </cell>
          <cell r="JB1109">
            <v>0</v>
          </cell>
          <cell r="JC1109">
            <v>0</v>
          </cell>
          <cell r="JD1109">
            <v>0</v>
          </cell>
          <cell r="JE1109">
            <v>0</v>
          </cell>
          <cell r="JF1109">
            <v>0</v>
          </cell>
          <cell r="JG1109">
            <v>0</v>
          </cell>
          <cell r="JH1109">
            <v>0</v>
          </cell>
          <cell r="JI1109">
            <v>0</v>
          </cell>
          <cell r="JJ1109">
            <v>0</v>
          </cell>
          <cell r="JK1109">
            <v>0</v>
          </cell>
          <cell r="JL1109">
            <v>0</v>
          </cell>
          <cell r="JM1109">
            <v>0</v>
          </cell>
          <cell r="JN1109">
            <v>0</v>
          </cell>
          <cell r="JO1109">
            <v>0</v>
          </cell>
          <cell r="JP1109">
            <v>0</v>
          </cell>
          <cell r="JQ1109">
            <v>0</v>
          </cell>
        </row>
        <row r="1110">
          <cell r="D1110" t="str">
            <v>HY_.QF.SOR._.SML.NORTH FORK SPRAGUE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  <cell r="EE1110">
            <v>0</v>
          </cell>
          <cell r="EF1110">
            <v>0</v>
          </cell>
          <cell r="EG1110">
            <v>0</v>
          </cell>
          <cell r="EH1110">
            <v>0</v>
          </cell>
          <cell r="EI1110">
            <v>0</v>
          </cell>
          <cell r="EJ1110">
            <v>0</v>
          </cell>
          <cell r="EK1110">
            <v>0</v>
          </cell>
          <cell r="EL1110">
            <v>0</v>
          </cell>
          <cell r="EM1110">
            <v>0</v>
          </cell>
          <cell r="EN1110">
            <v>0</v>
          </cell>
          <cell r="EO1110">
            <v>0</v>
          </cell>
          <cell r="EP1110">
            <v>0</v>
          </cell>
          <cell r="EQ1110">
            <v>0</v>
          </cell>
          <cell r="ER1110">
            <v>0</v>
          </cell>
          <cell r="ES1110">
            <v>0</v>
          </cell>
          <cell r="ET1110">
            <v>0</v>
          </cell>
          <cell r="EU1110">
            <v>0</v>
          </cell>
          <cell r="EV1110">
            <v>0</v>
          </cell>
          <cell r="EW1110">
            <v>0</v>
          </cell>
          <cell r="EX1110">
            <v>0</v>
          </cell>
          <cell r="EY1110">
            <v>0</v>
          </cell>
          <cell r="EZ1110">
            <v>0</v>
          </cell>
          <cell r="FA1110">
            <v>0</v>
          </cell>
          <cell r="FB1110">
            <v>0</v>
          </cell>
          <cell r="FC1110">
            <v>0</v>
          </cell>
          <cell r="FD1110">
            <v>0</v>
          </cell>
          <cell r="FE1110">
            <v>0</v>
          </cell>
          <cell r="FF1110">
            <v>0</v>
          </cell>
          <cell r="FG1110">
            <v>0</v>
          </cell>
          <cell r="FH1110">
            <v>0</v>
          </cell>
          <cell r="FI1110">
            <v>0</v>
          </cell>
          <cell r="FJ1110">
            <v>0</v>
          </cell>
          <cell r="FK1110">
            <v>0</v>
          </cell>
          <cell r="FL1110">
            <v>0</v>
          </cell>
          <cell r="FM1110">
            <v>0</v>
          </cell>
          <cell r="FN1110">
            <v>0</v>
          </cell>
          <cell r="FO1110">
            <v>0</v>
          </cell>
          <cell r="FP1110">
            <v>0</v>
          </cell>
          <cell r="FQ1110">
            <v>0</v>
          </cell>
          <cell r="FR1110">
            <v>0</v>
          </cell>
          <cell r="FS1110">
            <v>0</v>
          </cell>
          <cell r="FT1110">
            <v>0</v>
          </cell>
          <cell r="FU1110">
            <v>0</v>
          </cell>
          <cell r="FV1110">
            <v>0</v>
          </cell>
          <cell r="FW1110">
            <v>0</v>
          </cell>
          <cell r="FX1110">
            <v>0</v>
          </cell>
          <cell r="FY1110">
            <v>0</v>
          </cell>
          <cell r="FZ1110">
            <v>0</v>
          </cell>
          <cell r="GA1110">
            <v>0</v>
          </cell>
          <cell r="GB1110">
            <v>0</v>
          </cell>
          <cell r="GC1110">
            <v>0</v>
          </cell>
          <cell r="GD1110">
            <v>0</v>
          </cell>
          <cell r="GE1110">
            <v>0</v>
          </cell>
          <cell r="GF1110">
            <v>0</v>
          </cell>
          <cell r="GG1110">
            <v>0</v>
          </cell>
          <cell r="GH1110">
            <v>0</v>
          </cell>
          <cell r="GI1110">
            <v>0</v>
          </cell>
          <cell r="GJ1110">
            <v>0</v>
          </cell>
          <cell r="GK1110">
            <v>0</v>
          </cell>
          <cell r="GL1110">
            <v>0</v>
          </cell>
          <cell r="GM1110">
            <v>0</v>
          </cell>
          <cell r="GN1110">
            <v>0</v>
          </cell>
          <cell r="GO1110">
            <v>0</v>
          </cell>
          <cell r="GP1110">
            <v>0</v>
          </cell>
          <cell r="GQ1110">
            <v>0</v>
          </cell>
          <cell r="GR1110">
            <v>0</v>
          </cell>
          <cell r="GS1110">
            <v>0</v>
          </cell>
          <cell r="GT1110">
            <v>0</v>
          </cell>
          <cell r="GU1110">
            <v>0</v>
          </cell>
          <cell r="GV1110">
            <v>0</v>
          </cell>
          <cell r="GW1110">
            <v>0</v>
          </cell>
          <cell r="GX1110">
            <v>0</v>
          </cell>
          <cell r="GY1110">
            <v>0</v>
          </cell>
          <cell r="GZ1110">
            <v>0</v>
          </cell>
          <cell r="HA1110">
            <v>0</v>
          </cell>
          <cell r="HB1110">
            <v>0</v>
          </cell>
          <cell r="HC1110">
            <v>0</v>
          </cell>
          <cell r="HD1110">
            <v>0</v>
          </cell>
          <cell r="HE1110">
            <v>0</v>
          </cell>
          <cell r="HF1110">
            <v>0</v>
          </cell>
          <cell r="HG1110">
            <v>0</v>
          </cell>
          <cell r="HH1110">
            <v>0</v>
          </cell>
          <cell r="HI1110">
            <v>0</v>
          </cell>
          <cell r="HJ1110">
            <v>0</v>
          </cell>
          <cell r="HK1110">
            <v>0</v>
          </cell>
          <cell r="HL1110">
            <v>0</v>
          </cell>
          <cell r="HM1110">
            <v>0</v>
          </cell>
          <cell r="HN1110">
            <v>0</v>
          </cell>
          <cell r="HO1110">
            <v>0</v>
          </cell>
          <cell r="HP1110">
            <v>0</v>
          </cell>
          <cell r="HQ1110">
            <v>0</v>
          </cell>
          <cell r="HR1110">
            <v>0</v>
          </cell>
          <cell r="HS1110">
            <v>0</v>
          </cell>
          <cell r="HT1110">
            <v>0</v>
          </cell>
          <cell r="HU1110">
            <v>0</v>
          </cell>
          <cell r="HV1110">
            <v>0</v>
          </cell>
          <cell r="HW1110">
            <v>0</v>
          </cell>
          <cell r="HX1110">
            <v>0</v>
          </cell>
          <cell r="HY1110">
            <v>0</v>
          </cell>
          <cell r="HZ1110">
            <v>0</v>
          </cell>
          <cell r="IA1110">
            <v>0</v>
          </cell>
          <cell r="IB1110">
            <v>0</v>
          </cell>
          <cell r="IC1110">
            <v>0</v>
          </cell>
          <cell r="ID1110">
            <v>0</v>
          </cell>
          <cell r="IE1110">
            <v>0</v>
          </cell>
          <cell r="IF1110">
            <v>0</v>
          </cell>
          <cell r="IG1110">
            <v>0</v>
          </cell>
          <cell r="IH1110">
            <v>0</v>
          </cell>
          <cell r="II1110">
            <v>0</v>
          </cell>
          <cell r="IJ1110">
            <v>0</v>
          </cell>
          <cell r="IK1110">
            <v>0</v>
          </cell>
          <cell r="IL1110">
            <v>0</v>
          </cell>
          <cell r="IM1110">
            <v>0</v>
          </cell>
          <cell r="IN1110">
            <v>0</v>
          </cell>
          <cell r="IO1110">
            <v>0</v>
          </cell>
          <cell r="IP1110">
            <v>0</v>
          </cell>
          <cell r="IQ1110">
            <v>0</v>
          </cell>
          <cell r="IR1110">
            <v>0</v>
          </cell>
          <cell r="IS1110">
            <v>0</v>
          </cell>
          <cell r="IT1110">
            <v>0</v>
          </cell>
          <cell r="IU1110">
            <v>0</v>
          </cell>
          <cell r="IV1110">
            <v>0</v>
          </cell>
          <cell r="IW1110">
            <v>0</v>
          </cell>
          <cell r="IX1110">
            <v>0</v>
          </cell>
          <cell r="IY1110">
            <v>0</v>
          </cell>
          <cell r="IZ1110">
            <v>0</v>
          </cell>
          <cell r="JA1110">
            <v>0</v>
          </cell>
          <cell r="JB1110">
            <v>0</v>
          </cell>
          <cell r="JC1110">
            <v>0</v>
          </cell>
          <cell r="JD1110">
            <v>0</v>
          </cell>
          <cell r="JE1110">
            <v>0</v>
          </cell>
          <cell r="JF1110">
            <v>0</v>
          </cell>
          <cell r="JG1110">
            <v>0</v>
          </cell>
          <cell r="JH1110">
            <v>0</v>
          </cell>
          <cell r="JI1110">
            <v>0</v>
          </cell>
          <cell r="JJ1110">
            <v>0</v>
          </cell>
          <cell r="JK1110">
            <v>0</v>
          </cell>
          <cell r="JL1110">
            <v>0</v>
          </cell>
          <cell r="JM1110">
            <v>0</v>
          </cell>
          <cell r="JN1110">
            <v>0</v>
          </cell>
          <cell r="JO1110">
            <v>0</v>
          </cell>
          <cell r="JP1110">
            <v>0</v>
          </cell>
          <cell r="JQ1110">
            <v>0</v>
          </cell>
        </row>
        <row r="1111">
          <cell r="D1111" t="str">
            <v>HY_.QF.UTN._.SML.COMMERCIAL ENERGY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  <cell r="EE1111">
            <v>0</v>
          </cell>
          <cell r="EF1111">
            <v>0</v>
          </cell>
          <cell r="EG1111">
            <v>0</v>
          </cell>
          <cell r="EH1111">
            <v>0</v>
          </cell>
          <cell r="EI1111">
            <v>0</v>
          </cell>
          <cell r="EJ1111">
            <v>0</v>
          </cell>
          <cell r="EK1111">
            <v>0</v>
          </cell>
          <cell r="EL1111">
            <v>0</v>
          </cell>
          <cell r="EM1111">
            <v>0</v>
          </cell>
          <cell r="EN1111">
            <v>0</v>
          </cell>
          <cell r="EO1111">
            <v>0</v>
          </cell>
          <cell r="EP1111">
            <v>0</v>
          </cell>
          <cell r="EQ1111">
            <v>0</v>
          </cell>
          <cell r="ER1111">
            <v>0</v>
          </cell>
          <cell r="ES1111">
            <v>0</v>
          </cell>
          <cell r="ET1111">
            <v>0</v>
          </cell>
          <cell r="EU1111">
            <v>0</v>
          </cell>
          <cell r="EV1111">
            <v>0</v>
          </cell>
          <cell r="EW1111">
            <v>0</v>
          </cell>
          <cell r="EX1111">
            <v>0</v>
          </cell>
          <cell r="EY1111">
            <v>0</v>
          </cell>
          <cell r="EZ1111">
            <v>0</v>
          </cell>
          <cell r="FA1111">
            <v>0</v>
          </cell>
          <cell r="FB1111">
            <v>0</v>
          </cell>
          <cell r="FC1111">
            <v>0</v>
          </cell>
          <cell r="FD1111">
            <v>0</v>
          </cell>
          <cell r="FE1111">
            <v>0</v>
          </cell>
          <cell r="FF1111">
            <v>0</v>
          </cell>
          <cell r="FG1111">
            <v>0</v>
          </cell>
          <cell r="FH1111">
            <v>0</v>
          </cell>
          <cell r="FI1111">
            <v>0</v>
          </cell>
          <cell r="FJ1111">
            <v>0</v>
          </cell>
          <cell r="FK1111">
            <v>0</v>
          </cell>
          <cell r="FL1111">
            <v>0</v>
          </cell>
          <cell r="FM1111">
            <v>0</v>
          </cell>
          <cell r="FN1111">
            <v>0</v>
          </cell>
          <cell r="FO1111">
            <v>0</v>
          </cell>
          <cell r="FP1111">
            <v>0</v>
          </cell>
          <cell r="FQ1111">
            <v>0</v>
          </cell>
          <cell r="FR1111">
            <v>0</v>
          </cell>
          <cell r="FS1111">
            <v>0</v>
          </cell>
          <cell r="FT1111">
            <v>0</v>
          </cell>
          <cell r="FU1111">
            <v>0</v>
          </cell>
          <cell r="FV1111">
            <v>0</v>
          </cell>
          <cell r="FW1111">
            <v>0</v>
          </cell>
          <cell r="FX1111">
            <v>0</v>
          </cell>
          <cell r="FY1111">
            <v>0</v>
          </cell>
          <cell r="FZ1111">
            <v>0</v>
          </cell>
          <cell r="GA1111">
            <v>0</v>
          </cell>
          <cell r="GB1111">
            <v>0</v>
          </cell>
          <cell r="GC1111">
            <v>0</v>
          </cell>
          <cell r="GD1111">
            <v>0</v>
          </cell>
          <cell r="GE1111">
            <v>0</v>
          </cell>
          <cell r="GF1111">
            <v>0</v>
          </cell>
          <cell r="GG1111">
            <v>0</v>
          </cell>
          <cell r="GH1111">
            <v>0</v>
          </cell>
          <cell r="GI1111">
            <v>0</v>
          </cell>
          <cell r="GJ1111">
            <v>0</v>
          </cell>
          <cell r="GK1111">
            <v>0</v>
          </cell>
          <cell r="GL1111">
            <v>0</v>
          </cell>
          <cell r="GM1111">
            <v>0</v>
          </cell>
          <cell r="GN1111">
            <v>0</v>
          </cell>
          <cell r="GO1111">
            <v>0</v>
          </cell>
          <cell r="GP1111">
            <v>0</v>
          </cell>
          <cell r="GQ1111">
            <v>0</v>
          </cell>
          <cell r="GR1111">
            <v>0</v>
          </cell>
          <cell r="GS1111">
            <v>0</v>
          </cell>
          <cell r="GT1111">
            <v>0</v>
          </cell>
          <cell r="GU1111">
            <v>0</v>
          </cell>
          <cell r="GV1111">
            <v>0</v>
          </cell>
          <cell r="GW1111">
            <v>0</v>
          </cell>
          <cell r="GX1111">
            <v>0</v>
          </cell>
          <cell r="GY1111">
            <v>0</v>
          </cell>
          <cell r="GZ1111">
            <v>0</v>
          </cell>
          <cell r="HA1111">
            <v>0</v>
          </cell>
          <cell r="HB1111">
            <v>0</v>
          </cell>
          <cell r="HC1111">
            <v>0</v>
          </cell>
          <cell r="HD1111">
            <v>0</v>
          </cell>
          <cell r="HE1111">
            <v>0</v>
          </cell>
          <cell r="HF1111">
            <v>0</v>
          </cell>
          <cell r="HG1111">
            <v>0</v>
          </cell>
          <cell r="HH1111">
            <v>0</v>
          </cell>
          <cell r="HI1111">
            <v>0</v>
          </cell>
          <cell r="HJ1111">
            <v>0</v>
          </cell>
          <cell r="HK1111">
            <v>0</v>
          </cell>
          <cell r="HL1111">
            <v>0</v>
          </cell>
          <cell r="HM1111">
            <v>0</v>
          </cell>
          <cell r="HN1111">
            <v>0</v>
          </cell>
          <cell r="HO1111">
            <v>0</v>
          </cell>
          <cell r="HP1111">
            <v>0</v>
          </cell>
          <cell r="HQ1111">
            <v>0</v>
          </cell>
          <cell r="HR1111">
            <v>0</v>
          </cell>
          <cell r="HS1111">
            <v>0</v>
          </cell>
          <cell r="HT1111">
            <v>0</v>
          </cell>
          <cell r="HU1111">
            <v>0</v>
          </cell>
          <cell r="HV1111">
            <v>0</v>
          </cell>
          <cell r="HW1111">
            <v>0</v>
          </cell>
          <cell r="HX1111">
            <v>0</v>
          </cell>
          <cell r="HY1111">
            <v>0</v>
          </cell>
          <cell r="HZ1111">
            <v>0</v>
          </cell>
          <cell r="IA1111">
            <v>0</v>
          </cell>
          <cell r="IB1111">
            <v>0</v>
          </cell>
          <cell r="IC1111">
            <v>0</v>
          </cell>
          <cell r="ID1111">
            <v>0</v>
          </cell>
          <cell r="IE1111">
            <v>0</v>
          </cell>
          <cell r="IF1111">
            <v>0</v>
          </cell>
          <cell r="IG1111">
            <v>0</v>
          </cell>
          <cell r="IH1111">
            <v>0</v>
          </cell>
          <cell r="II1111">
            <v>0</v>
          </cell>
          <cell r="IJ1111">
            <v>0</v>
          </cell>
          <cell r="IK1111">
            <v>0</v>
          </cell>
          <cell r="IL1111">
            <v>0</v>
          </cell>
          <cell r="IM1111">
            <v>0</v>
          </cell>
          <cell r="IN1111">
            <v>0</v>
          </cell>
          <cell r="IO1111">
            <v>0</v>
          </cell>
          <cell r="IP1111">
            <v>0</v>
          </cell>
          <cell r="IQ1111">
            <v>0</v>
          </cell>
          <cell r="IR1111">
            <v>0</v>
          </cell>
          <cell r="IS1111">
            <v>0</v>
          </cell>
          <cell r="IT1111">
            <v>0</v>
          </cell>
          <cell r="IU1111">
            <v>0</v>
          </cell>
          <cell r="IV1111">
            <v>0</v>
          </cell>
          <cell r="IW1111">
            <v>0</v>
          </cell>
          <cell r="IX1111">
            <v>0</v>
          </cell>
          <cell r="IY1111">
            <v>0</v>
          </cell>
          <cell r="IZ1111">
            <v>0</v>
          </cell>
          <cell r="JA1111">
            <v>0</v>
          </cell>
          <cell r="JB1111">
            <v>0</v>
          </cell>
          <cell r="JC1111">
            <v>0</v>
          </cell>
          <cell r="JD1111">
            <v>0</v>
          </cell>
          <cell r="JE1111">
            <v>0</v>
          </cell>
          <cell r="JF1111">
            <v>0</v>
          </cell>
          <cell r="JG1111">
            <v>0</v>
          </cell>
          <cell r="JH1111">
            <v>0</v>
          </cell>
          <cell r="JI1111">
            <v>0</v>
          </cell>
          <cell r="JJ1111">
            <v>0</v>
          </cell>
          <cell r="JK1111">
            <v>0</v>
          </cell>
          <cell r="JL1111">
            <v>0</v>
          </cell>
          <cell r="JM1111">
            <v>0</v>
          </cell>
          <cell r="JN1111">
            <v>0</v>
          </cell>
          <cell r="JO1111">
            <v>0</v>
          </cell>
          <cell r="JP1111">
            <v>0</v>
          </cell>
          <cell r="JQ1111">
            <v>0</v>
          </cell>
        </row>
        <row r="1112">
          <cell r="D1112" t="str">
            <v>HY_.QF.UTN._.SML.Consolidated Irrigation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U1112">
            <v>0</v>
          </cell>
          <cell r="BV1112">
            <v>0</v>
          </cell>
          <cell r="BW1112">
            <v>0</v>
          </cell>
          <cell r="BX1112">
            <v>0</v>
          </cell>
          <cell r="BY1112">
            <v>0</v>
          </cell>
          <cell r="BZ1112">
            <v>0</v>
          </cell>
          <cell r="CA1112">
            <v>0</v>
          </cell>
          <cell r="CB1112">
            <v>0</v>
          </cell>
          <cell r="CC1112">
            <v>0</v>
          </cell>
          <cell r="CD1112">
            <v>0</v>
          </cell>
          <cell r="CE1112">
            <v>0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DI1112">
            <v>0</v>
          </cell>
          <cell r="DJ1112">
            <v>0</v>
          </cell>
          <cell r="DK1112">
            <v>0</v>
          </cell>
          <cell r="DL1112">
            <v>0</v>
          </cell>
          <cell r="DM1112">
            <v>0</v>
          </cell>
          <cell r="DN1112">
            <v>0</v>
          </cell>
          <cell r="DO1112">
            <v>0</v>
          </cell>
          <cell r="DP1112">
            <v>0</v>
          </cell>
          <cell r="DQ1112">
            <v>0</v>
          </cell>
          <cell r="DR1112">
            <v>0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B1112">
            <v>0</v>
          </cell>
          <cell r="EC1112">
            <v>0</v>
          </cell>
          <cell r="ED1112">
            <v>0</v>
          </cell>
          <cell r="EE1112">
            <v>0</v>
          </cell>
          <cell r="EF1112">
            <v>0</v>
          </cell>
          <cell r="EG1112">
            <v>0</v>
          </cell>
          <cell r="EH1112">
            <v>0</v>
          </cell>
          <cell r="EI1112">
            <v>0</v>
          </cell>
          <cell r="EJ1112">
            <v>0</v>
          </cell>
          <cell r="EK1112">
            <v>0</v>
          </cell>
          <cell r="EL1112">
            <v>0</v>
          </cell>
          <cell r="EM1112">
            <v>0</v>
          </cell>
          <cell r="EN1112">
            <v>0</v>
          </cell>
          <cell r="EO1112">
            <v>0</v>
          </cell>
          <cell r="EP1112">
            <v>0</v>
          </cell>
          <cell r="EQ1112">
            <v>0</v>
          </cell>
          <cell r="ER1112">
            <v>0</v>
          </cell>
          <cell r="ES1112">
            <v>0</v>
          </cell>
          <cell r="ET1112">
            <v>0</v>
          </cell>
          <cell r="EU1112">
            <v>0</v>
          </cell>
          <cell r="EV1112">
            <v>0</v>
          </cell>
          <cell r="EW1112">
            <v>0</v>
          </cell>
          <cell r="EX1112">
            <v>0</v>
          </cell>
          <cell r="EY1112">
            <v>0</v>
          </cell>
          <cell r="EZ1112">
            <v>0</v>
          </cell>
          <cell r="FA1112">
            <v>0</v>
          </cell>
          <cell r="FB1112">
            <v>0</v>
          </cell>
          <cell r="FC1112">
            <v>0</v>
          </cell>
          <cell r="FD1112">
            <v>0</v>
          </cell>
          <cell r="FE1112">
            <v>0</v>
          </cell>
          <cell r="FF1112">
            <v>0</v>
          </cell>
          <cell r="FG1112">
            <v>0</v>
          </cell>
          <cell r="FH1112">
            <v>0</v>
          </cell>
          <cell r="FI1112">
            <v>0</v>
          </cell>
          <cell r="FJ1112">
            <v>0</v>
          </cell>
          <cell r="FK1112">
            <v>0</v>
          </cell>
          <cell r="FL1112">
            <v>0</v>
          </cell>
          <cell r="FM1112">
            <v>0</v>
          </cell>
          <cell r="FN1112">
            <v>0</v>
          </cell>
          <cell r="FO1112">
            <v>0</v>
          </cell>
          <cell r="FP1112">
            <v>0</v>
          </cell>
          <cell r="FQ1112">
            <v>0</v>
          </cell>
          <cell r="FR1112">
            <v>0</v>
          </cell>
          <cell r="FS1112">
            <v>0</v>
          </cell>
          <cell r="FT1112">
            <v>0</v>
          </cell>
          <cell r="FU1112">
            <v>0</v>
          </cell>
          <cell r="FV1112">
            <v>0</v>
          </cell>
          <cell r="FW1112">
            <v>0</v>
          </cell>
          <cell r="FX1112">
            <v>0</v>
          </cell>
          <cell r="FY1112">
            <v>0</v>
          </cell>
          <cell r="FZ1112">
            <v>0</v>
          </cell>
          <cell r="GA1112">
            <v>0</v>
          </cell>
          <cell r="GB1112">
            <v>0</v>
          </cell>
          <cell r="GC1112">
            <v>0</v>
          </cell>
          <cell r="GD1112">
            <v>0</v>
          </cell>
          <cell r="GE1112">
            <v>0</v>
          </cell>
          <cell r="GF1112">
            <v>0</v>
          </cell>
          <cell r="GG1112">
            <v>0</v>
          </cell>
          <cell r="GH1112">
            <v>0</v>
          </cell>
          <cell r="GI1112">
            <v>0</v>
          </cell>
          <cell r="GJ1112">
            <v>0</v>
          </cell>
          <cell r="GK1112">
            <v>0</v>
          </cell>
          <cell r="GL1112">
            <v>0</v>
          </cell>
          <cell r="GM1112">
            <v>0</v>
          </cell>
          <cell r="GN1112">
            <v>0</v>
          </cell>
          <cell r="GO1112">
            <v>0</v>
          </cell>
          <cell r="GP1112">
            <v>0</v>
          </cell>
          <cell r="GQ1112">
            <v>0</v>
          </cell>
          <cell r="GR1112">
            <v>0</v>
          </cell>
          <cell r="GS1112">
            <v>0</v>
          </cell>
          <cell r="GT1112">
            <v>0</v>
          </cell>
          <cell r="GU1112">
            <v>0</v>
          </cell>
          <cell r="GV1112">
            <v>0</v>
          </cell>
          <cell r="GW1112">
            <v>0</v>
          </cell>
          <cell r="GX1112">
            <v>0</v>
          </cell>
          <cell r="GY1112">
            <v>0</v>
          </cell>
          <cell r="GZ1112">
            <v>0</v>
          </cell>
          <cell r="HA1112">
            <v>0</v>
          </cell>
          <cell r="HB1112">
            <v>0</v>
          </cell>
          <cell r="HC1112">
            <v>0</v>
          </cell>
          <cell r="HD1112">
            <v>0</v>
          </cell>
          <cell r="HE1112">
            <v>0</v>
          </cell>
          <cell r="HF1112">
            <v>0</v>
          </cell>
          <cell r="HG1112">
            <v>0</v>
          </cell>
          <cell r="HH1112">
            <v>0</v>
          </cell>
          <cell r="HI1112">
            <v>0</v>
          </cell>
          <cell r="HJ1112">
            <v>0</v>
          </cell>
          <cell r="HK1112">
            <v>0</v>
          </cell>
          <cell r="HL1112">
            <v>0</v>
          </cell>
          <cell r="HM1112">
            <v>0</v>
          </cell>
          <cell r="HN1112">
            <v>0</v>
          </cell>
          <cell r="HO1112">
            <v>0</v>
          </cell>
          <cell r="HP1112">
            <v>0</v>
          </cell>
          <cell r="HQ1112">
            <v>0</v>
          </cell>
          <cell r="HR1112">
            <v>0</v>
          </cell>
          <cell r="HS1112">
            <v>0</v>
          </cell>
          <cell r="HT1112">
            <v>0</v>
          </cell>
          <cell r="HU1112">
            <v>0</v>
          </cell>
          <cell r="HV1112">
            <v>0</v>
          </cell>
          <cell r="HW1112">
            <v>0</v>
          </cell>
          <cell r="HX1112">
            <v>0</v>
          </cell>
          <cell r="HY1112">
            <v>0</v>
          </cell>
          <cell r="HZ1112">
            <v>0</v>
          </cell>
          <cell r="IA1112">
            <v>0</v>
          </cell>
          <cell r="IB1112">
            <v>0</v>
          </cell>
          <cell r="IC1112">
            <v>0</v>
          </cell>
          <cell r="ID1112">
            <v>0</v>
          </cell>
          <cell r="IE1112">
            <v>0</v>
          </cell>
          <cell r="IF1112">
            <v>0</v>
          </cell>
          <cell r="IG1112">
            <v>0</v>
          </cell>
          <cell r="IH1112">
            <v>0</v>
          </cell>
          <cell r="II1112">
            <v>0</v>
          </cell>
          <cell r="IJ1112">
            <v>0</v>
          </cell>
          <cell r="IK1112">
            <v>0</v>
          </cell>
          <cell r="IL1112">
            <v>0</v>
          </cell>
          <cell r="IM1112">
            <v>0</v>
          </cell>
          <cell r="IN1112">
            <v>0</v>
          </cell>
          <cell r="IO1112">
            <v>0</v>
          </cell>
          <cell r="IP1112">
            <v>0</v>
          </cell>
          <cell r="IQ1112">
            <v>0</v>
          </cell>
          <cell r="IR1112">
            <v>0</v>
          </cell>
          <cell r="IS1112">
            <v>0</v>
          </cell>
          <cell r="IT1112">
            <v>0</v>
          </cell>
          <cell r="IU1112">
            <v>0</v>
          </cell>
          <cell r="IV1112">
            <v>0</v>
          </cell>
          <cell r="IW1112">
            <v>0</v>
          </cell>
          <cell r="IX1112">
            <v>0</v>
          </cell>
          <cell r="IY1112">
            <v>0</v>
          </cell>
          <cell r="IZ1112">
            <v>0</v>
          </cell>
          <cell r="JA1112">
            <v>0</v>
          </cell>
          <cell r="JB1112">
            <v>0</v>
          </cell>
          <cell r="JC1112">
            <v>0</v>
          </cell>
          <cell r="JD1112">
            <v>0</v>
          </cell>
          <cell r="JE1112">
            <v>0</v>
          </cell>
          <cell r="JF1112">
            <v>0</v>
          </cell>
          <cell r="JG1112">
            <v>0</v>
          </cell>
          <cell r="JH1112">
            <v>0</v>
          </cell>
          <cell r="JI1112">
            <v>0</v>
          </cell>
          <cell r="JJ1112">
            <v>0</v>
          </cell>
          <cell r="JK1112">
            <v>0</v>
          </cell>
          <cell r="JL1112">
            <v>0</v>
          </cell>
          <cell r="JM1112">
            <v>0</v>
          </cell>
          <cell r="JN1112">
            <v>0</v>
          </cell>
          <cell r="JO1112">
            <v>0</v>
          </cell>
          <cell r="JP1112">
            <v>0</v>
          </cell>
          <cell r="JQ1112">
            <v>0</v>
          </cell>
        </row>
        <row r="1113">
          <cell r="D1113" t="str">
            <v>HY_.QF.UTN._.SML.Draper Irrigation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>
            <v>0</v>
          </cell>
          <cell r="DD1113">
            <v>0</v>
          </cell>
          <cell r="DE1113">
            <v>0</v>
          </cell>
          <cell r="DF1113">
            <v>0</v>
          </cell>
          <cell r="DG1113">
            <v>0</v>
          </cell>
          <cell r="DH1113">
            <v>0</v>
          </cell>
          <cell r="DI1113">
            <v>0</v>
          </cell>
          <cell r="DJ1113">
            <v>0</v>
          </cell>
          <cell r="DK1113">
            <v>0</v>
          </cell>
          <cell r="DL1113">
            <v>0</v>
          </cell>
          <cell r="DM1113">
            <v>0</v>
          </cell>
          <cell r="DN1113">
            <v>0</v>
          </cell>
          <cell r="DO1113">
            <v>0</v>
          </cell>
          <cell r="DP1113">
            <v>0</v>
          </cell>
          <cell r="DQ1113">
            <v>0</v>
          </cell>
          <cell r="DR1113">
            <v>0</v>
          </cell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>
            <v>0</v>
          </cell>
          <cell r="DZ1113">
            <v>0</v>
          </cell>
          <cell r="EA1113">
            <v>0</v>
          </cell>
          <cell r="EB1113">
            <v>0</v>
          </cell>
          <cell r="EC1113">
            <v>0</v>
          </cell>
          <cell r="ED1113">
            <v>0</v>
          </cell>
          <cell r="EE1113">
            <v>0</v>
          </cell>
          <cell r="EF1113">
            <v>0</v>
          </cell>
          <cell r="EG1113">
            <v>0</v>
          </cell>
          <cell r="EH1113">
            <v>0</v>
          </cell>
          <cell r="EI1113">
            <v>0</v>
          </cell>
          <cell r="EJ1113">
            <v>0</v>
          </cell>
          <cell r="EK1113">
            <v>0</v>
          </cell>
          <cell r="EL1113">
            <v>0</v>
          </cell>
          <cell r="EM1113">
            <v>0</v>
          </cell>
          <cell r="EN1113">
            <v>0</v>
          </cell>
          <cell r="EO1113">
            <v>0</v>
          </cell>
          <cell r="EP1113">
            <v>0</v>
          </cell>
          <cell r="EQ1113">
            <v>0</v>
          </cell>
          <cell r="ER1113">
            <v>0</v>
          </cell>
          <cell r="ES1113">
            <v>0</v>
          </cell>
          <cell r="ET1113">
            <v>0</v>
          </cell>
          <cell r="EU1113">
            <v>0</v>
          </cell>
          <cell r="EV1113">
            <v>0</v>
          </cell>
          <cell r="EW1113">
            <v>0</v>
          </cell>
          <cell r="EX1113">
            <v>0</v>
          </cell>
          <cell r="EY1113">
            <v>0</v>
          </cell>
          <cell r="EZ1113">
            <v>0</v>
          </cell>
          <cell r="FA1113">
            <v>0</v>
          </cell>
          <cell r="FB1113">
            <v>0</v>
          </cell>
          <cell r="FC1113">
            <v>0</v>
          </cell>
          <cell r="FD1113">
            <v>0</v>
          </cell>
          <cell r="FE1113">
            <v>0</v>
          </cell>
          <cell r="FF1113">
            <v>0</v>
          </cell>
          <cell r="FG1113">
            <v>0</v>
          </cell>
          <cell r="FH1113">
            <v>0</v>
          </cell>
          <cell r="FI1113">
            <v>0</v>
          </cell>
          <cell r="FJ1113">
            <v>0</v>
          </cell>
          <cell r="FK1113">
            <v>0</v>
          </cell>
          <cell r="FL1113">
            <v>0</v>
          </cell>
          <cell r="FM1113">
            <v>0</v>
          </cell>
          <cell r="FN1113">
            <v>0</v>
          </cell>
          <cell r="FO1113">
            <v>0</v>
          </cell>
          <cell r="FP1113">
            <v>0</v>
          </cell>
          <cell r="FQ1113">
            <v>0</v>
          </cell>
          <cell r="FR1113">
            <v>0</v>
          </cell>
          <cell r="FS1113">
            <v>0</v>
          </cell>
          <cell r="FT1113">
            <v>0</v>
          </cell>
          <cell r="FU1113">
            <v>0</v>
          </cell>
          <cell r="FV1113">
            <v>0</v>
          </cell>
          <cell r="FW1113">
            <v>0</v>
          </cell>
          <cell r="FX1113">
            <v>0</v>
          </cell>
          <cell r="FY1113">
            <v>0</v>
          </cell>
          <cell r="FZ1113">
            <v>0</v>
          </cell>
          <cell r="GA1113">
            <v>0</v>
          </cell>
          <cell r="GB1113">
            <v>0</v>
          </cell>
          <cell r="GC1113">
            <v>0</v>
          </cell>
          <cell r="GD1113">
            <v>0</v>
          </cell>
          <cell r="GE1113">
            <v>0</v>
          </cell>
          <cell r="GF1113">
            <v>0</v>
          </cell>
          <cell r="GG1113">
            <v>0</v>
          </cell>
          <cell r="GH1113">
            <v>0</v>
          </cell>
          <cell r="GI1113">
            <v>0</v>
          </cell>
          <cell r="GJ1113">
            <v>0</v>
          </cell>
          <cell r="GK1113">
            <v>0</v>
          </cell>
          <cell r="GL1113">
            <v>0</v>
          </cell>
          <cell r="GM1113">
            <v>0</v>
          </cell>
          <cell r="GN1113">
            <v>0</v>
          </cell>
          <cell r="GO1113">
            <v>0</v>
          </cell>
          <cell r="GP1113">
            <v>0</v>
          </cell>
          <cell r="GQ1113">
            <v>0</v>
          </cell>
          <cell r="GR1113">
            <v>0</v>
          </cell>
          <cell r="GS1113">
            <v>0</v>
          </cell>
          <cell r="GT1113">
            <v>0</v>
          </cell>
          <cell r="GU1113">
            <v>0</v>
          </cell>
          <cell r="GV1113">
            <v>0</v>
          </cell>
          <cell r="GW1113">
            <v>0</v>
          </cell>
          <cell r="GX1113">
            <v>0</v>
          </cell>
          <cell r="GY1113">
            <v>0</v>
          </cell>
          <cell r="GZ1113">
            <v>0</v>
          </cell>
          <cell r="HA1113">
            <v>0</v>
          </cell>
          <cell r="HB1113">
            <v>0</v>
          </cell>
          <cell r="HC1113">
            <v>0</v>
          </cell>
          <cell r="HD1113">
            <v>0</v>
          </cell>
          <cell r="HE1113">
            <v>0</v>
          </cell>
          <cell r="HF1113">
            <v>0</v>
          </cell>
          <cell r="HG1113">
            <v>0</v>
          </cell>
          <cell r="HH1113">
            <v>0</v>
          </cell>
          <cell r="HI1113">
            <v>0</v>
          </cell>
          <cell r="HJ1113">
            <v>0</v>
          </cell>
          <cell r="HK1113">
            <v>0</v>
          </cell>
          <cell r="HL1113">
            <v>0</v>
          </cell>
          <cell r="HM1113">
            <v>0</v>
          </cell>
          <cell r="HN1113">
            <v>0</v>
          </cell>
          <cell r="HO1113">
            <v>0</v>
          </cell>
          <cell r="HP1113">
            <v>0</v>
          </cell>
          <cell r="HQ1113">
            <v>0</v>
          </cell>
          <cell r="HR1113">
            <v>0</v>
          </cell>
          <cell r="HS1113">
            <v>0</v>
          </cell>
          <cell r="HT1113">
            <v>0</v>
          </cell>
          <cell r="HU1113">
            <v>0</v>
          </cell>
          <cell r="HV1113">
            <v>0</v>
          </cell>
          <cell r="HW1113">
            <v>0</v>
          </cell>
          <cell r="HX1113">
            <v>0</v>
          </cell>
          <cell r="HY1113">
            <v>0</v>
          </cell>
          <cell r="HZ1113">
            <v>0</v>
          </cell>
          <cell r="IA1113">
            <v>0</v>
          </cell>
          <cell r="IB1113">
            <v>0</v>
          </cell>
          <cell r="IC1113">
            <v>0</v>
          </cell>
          <cell r="ID1113">
            <v>0</v>
          </cell>
          <cell r="IE1113">
            <v>0</v>
          </cell>
          <cell r="IF1113">
            <v>0</v>
          </cell>
          <cell r="IG1113">
            <v>0</v>
          </cell>
          <cell r="IH1113">
            <v>0</v>
          </cell>
          <cell r="II1113">
            <v>0</v>
          </cell>
          <cell r="IJ1113">
            <v>0</v>
          </cell>
          <cell r="IK1113">
            <v>0</v>
          </cell>
          <cell r="IL1113">
            <v>0</v>
          </cell>
          <cell r="IM1113">
            <v>0</v>
          </cell>
          <cell r="IN1113">
            <v>0</v>
          </cell>
          <cell r="IO1113">
            <v>0</v>
          </cell>
          <cell r="IP1113">
            <v>0</v>
          </cell>
          <cell r="IQ1113">
            <v>0</v>
          </cell>
          <cell r="IR1113">
            <v>0</v>
          </cell>
          <cell r="IS1113">
            <v>0</v>
          </cell>
          <cell r="IT1113">
            <v>0</v>
          </cell>
          <cell r="IU1113">
            <v>0</v>
          </cell>
          <cell r="IV1113">
            <v>0</v>
          </cell>
          <cell r="IW1113">
            <v>0</v>
          </cell>
          <cell r="IX1113">
            <v>0</v>
          </cell>
          <cell r="IY1113">
            <v>0</v>
          </cell>
          <cell r="IZ1113">
            <v>0</v>
          </cell>
          <cell r="JA1113">
            <v>0</v>
          </cell>
          <cell r="JB1113">
            <v>0</v>
          </cell>
          <cell r="JC1113">
            <v>0</v>
          </cell>
          <cell r="JD1113">
            <v>0</v>
          </cell>
          <cell r="JE1113">
            <v>0</v>
          </cell>
          <cell r="JF1113">
            <v>0</v>
          </cell>
          <cell r="JG1113">
            <v>0</v>
          </cell>
          <cell r="JH1113">
            <v>0</v>
          </cell>
          <cell r="JI1113">
            <v>0</v>
          </cell>
          <cell r="JJ1113">
            <v>0</v>
          </cell>
          <cell r="JK1113">
            <v>0</v>
          </cell>
          <cell r="JL1113">
            <v>0</v>
          </cell>
          <cell r="JM1113">
            <v>0</v>
          </cell>
          <cell r="JN1113">
            <v>0</v>
          </cell>
          <cell r="JO1113">
            <v>0</v>
          </cell>
          <cell r="JP1113">
            <v>0</v>
          </cell>
          <cell r="JQ1113">
            <v>0</v>
          </cell>
        </row>
        <row r="1114">
          <cell r="D1114" t="str">
            <v>HY_.QF.UTN._.SML.Georgetown Power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0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  <cell r="DL1114">
            <v>0</v>
          </cell>
          <cell r="DM1114">
            <v>0</v>
          </cell>
          <cell r="DN1114">
            <v>0</v>
          </cell>
          <cell r="DO1114">
            <v>0</v>
          </cell>
          <cell r="DP1114">
            <v>0</v>
          </cell>
          <cell r="DQ1114">
            <v>0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  <cell r="EE1114">
            <v>0</v>
          </cell>
          <cell r="EF1114">
            <v>0</v>
          </cell>
          <cell r="EG1114">
            <v>0</v>
          </cell>
          <cell r="EH1114">
            <v>0</v>
          </cell>
          <cell r="EI1114">
            <v>0</v>
          </cell>
          <cell r="EJ1114">
            <v>0</v>
          </cell>
          <cell r="EK1114">
            <v>0</v>
          </cell>
          <cell r="EL1114">
            <v>0</v>
          </cell>
          <cell r="EM1114">
            <v>0</v>
          </cell>
          <cell r="EN1114">
            <v>0</v>
          </cell>
          <cell r="EO1114">
            <v>0</v>
          </cell>
          <cell r="EP1114">
            <v>0</v>
          </cell>
          <cell r="EQ1114">
            <v>0</v>
          </cell>
          <cell r="ER1114">
            <v>0</v>
          </cell>
          <cell r="ES1114">
            <v>0</v>
          </cell>
          <cell r="ET1114">
            <v>0</v>
          </cell>
          <cell r="EU1114">
            <v>0</v>
          </cell>
          <cell r="EV1114">
            <v>0</v>
          </cell>
          <cell r="EW1114">
            <v>0</v>
          </cell>
          <cell r="EX1114">
            <v>0</v>
          </cell>
          <cell r="EY1114">
            <v>0</v>
          </cell>
          <cell r="EZ1114">
            <v>0</v>
          </cell>
          <cell r="FA1114">
            <v>0</v>
          </cell>
          <cell r="FB1114">
            <v>0</v>
          </cell>
          <cell r="FC1114">
            <v>0</v>
          </cell>
          <cell r="FD1114">
            <v>0</v>
          </cell>
          <cell r="FE1114">
            <v>0</v>
          </cell>
          <cell r="FF1114">
            <v>0</v>
          </cell>
          <cell r="FG1114">
            <v>0</v>
          </cell>
          <cell r="FH1114">
            <v>0</v>
          </cell>
          <cell r="FI1114">
            <v>0</v>
          </cell>
          <cell r="FJ1114">
            <v>0</v>
          </cell>
          <cell r="FK1114">
            <v>0</v>
          </cell>
          <cell r="FL1114">
            <v>0</v>
          </cell>
          <cell r="FM1114">
            <v>0</v>
          </cell>
          <cell r="FN1114">
            <v>0</v>
          </cell>
          <cell r="FO1114">
            <v>0</v>
          </cell>
          <cell r="FP1114">
            <v>0</v>
          </cell>
          <cell r="FQ1114">
            <v>0</v>
          </cell>
          <cell r="FR1114">
            <v>0</v>
          </cell>
          <cell r="FS1114">
            <v>0</v>
          </cell>
          <cell r="FT1114">
            <v>0</v>
          </cell>
          <cell r="FU1114">
            <v>0</v>
          </cell>
          <cell r="FV1114">
            <v>0</v>
          </cell>
          <cell r="FW1114">
            <v>0</v>
          </cell>
          <cell r="FX1114">
            <v>0</v>
          </cell>
          <cell r="FY1114">
            <v>0</v>
          </cell>
          <cell r="FZ1114">
            <v>0</v>
          </cell>
          <cell r="GA1114">
            <v>0</v>
          </cell>
          <cell r="GB1114">
            <v>0</v>
          </cell>
          <cell r="GC1114">
            <v>0</v>
          </cell>
          <cell r="GD1114">
            <v>0</v>
          </cell>
          <cell r="GE1114">
            <v>0</v>
          </cell>
          <cell r="GF1114">
            <v>0</v>
          </cell>
          <cell r="GG1114">
            <v>0</v>
          </cell>
          <cell r="GH1114">
            <v>0</v>
          </cell>
          <cell r="GI1114">
            <v>0</v>
          </cell>
          <cell r="GJ1114">
            <v>0</v>
          </cell>
          <cell r="GK1114">
            <v>0</v>
          </cell>
          <cell r="GL1114">
            <v>0</v>
          </cell>
          <cell r="GM1114">
            <v>0</v>
          </cell>
          <cell r="GN1114">
            <v>0</v>
          </cell>
          <cell r="GO1114">
            <v>0</v>
          </cell>
          <cell r="GP1114">
            <v>0</v>
          </cell>
          <cell r="GQ1114">
            <v>0</v>
          </cell>
          <cell r="GR1114">
            <v>0</v>
          </cell>
          <cell r="GS1114">
            <v>0</v>
          </cell>
          <cell r="GT1114">
            <v>0</v>
          </cell>
          <cell r="GU1114">
            <v>0</v>
          </cell>
          <cell r="GV1114">
            <v>0</v>
          </cell>
          <cell r="GW1114">
            <v>0</v>
          </cell>
          <cell r="GX1114">
            <v>0</v>
          </cell>
          <cell r="GY1114">
            <v>0</v>
          </cell>
          <cell r="GZ1114">
            <v>0</v>
          </cell>
          <cell r="HA1114">
            <v>0</v>
          </cell>
          <cell r="HB1114">
            <v>0</v>
          </cell>
          <cell r="HC1114">
            <v>0</v>
          </cell>
          <cell r="HD1114">
            <v>0</v>
          </cell>
          <cell r="HE1114">
            <v>0</v>
          </cell>
          <cell r="HF1114">
            <v>0</v>
          </cell>
          <cell r="HG1114">
            <v>0</v>
          </cell>
          <cell r="HH1114">
            <v>0</v>
          </cell>
          <cell r="HI1114">
            <v>0</v>
          </cell>
          <cell r="HJ1114">
            <v>0</v>
          </cell>
          <cell r="HK1114">
            <v>0</v>
          </cell>
          <cell r="HL1114">
            <v>0</v>
          </cell>
          <cell r="HM1114">
            <v>0</v>
          </cell>
          <cell r="HN1114">
            <v>0</v>
          </cell>
          <cell r="HO1114">
            <v>0</v>
          </cell>
          <cell r="HP1114">
            <v>0</v>
          </cell>
          <cell r="HQ1114">
            <v>0</v>
          </cell>
          <cell r="HR1114">
            <v>0</v>
          </cell>
          <cell r="HS1114">
            <v>0</v>
          </cell>
          <cell r="HT1114">
            <v>0</v>
          </cell>
          <cell r="HU1114">
            <v>0</v>
          </cell>
          <cell r="HV1114">
            <v>0</v>
          </cell>
          <cell r="HW1114">
            <v>0</v>
          </cell>
          <cell r="HX1114">
            <v>0</v>
          </cell>
          <cell r="HY1114">
            <v>0</v>
          </cell>
          <cell r="HZ1114">
            <v>0</v>
          </cell>
          <cell r="IA1114">
            <v>0</v>
          </cell>
          <cell r="IB1114">
            <v>0</v>
          </cell>
          <cell r="IC1114">
            <v>0</v>
          </cell>
          <cell r="ID1114">
            <v>0</v>
          </cell>
          <cell r="IE1114">
            <v>0</v>
          </cell>
          <cell r="IF1114">
            <v>0</v>
          </cell>
          <cell r="IG1114">
            <v>0</v>
          </cell>
          <cell r="IH1114">
            <v>0</v>
          </cell>
          <cell r="II1114">
            <v>0</v>
          </cell>
          <cell r="IJ1114">
            <v>0</v>
          </cell>
          <cell r="IK1114">
            <v>0</v>
          </cell>
          <cell r="IL1114">
            <v>0</v>
          </cell>
          <cell r="IM1114">
            <v>0</v>
          </cell>
          <cell r="IN1114">
            <v>0</v>
          </cell>
          <cell r="IO1114">
            <v>0</v>
          </cell>
          <cell r="IP1114">
            <v>0</v>
          </cell>
          <cell r="IQ1114">
            <v>0</v>
          </cell>
          <cell r="IR1114">
            <v>0</v>
          </cell>
          <cell r="IS1114">
            <v>0</v>
          </cell>
          <cell r="IT1114">
            <v>0</v>
          </cell>
          <cell r="IU1114">
            <v>0</v>
          </cell>
          <cell r="IV1114">
            <v>0</v>
          </cell>
          <cell r="IW1114">
            <v>0</v>
          </cell>
          <cell r="IX1114">
            <v>0</v>
          </cell>
          <cell r="IY1114">
            <v>0</v>
          </cell>
          <cell r="IZ1114">
            <v>0</v>
          </cell>
          <cell r="JA1114">
            <v>0</v>
          </cell>
          <cell r="JB1114">
            <v>0</v>
          </cell>
          <cell r="JC1114">
            <v>0</v>
          </cell>
          <cell r="JD1114">
            <v>0</v>
          </cell>
          <cell r="JE1114">
            <v>0</v>
          </cell>
          <cell r="JF1114">
            <v>0</v>
          </cell>
          <cell r="JG1114">
            <v>0</v>
          </cell>
          <cell r="JH1114">
            <v>0</v>
          </cell>
          <cell r="JI1114">
            <v>0</v>
          </cell>
          <cell r="JJ1114">
            <v>0</v>
          </cell>
          <cell r="JK1114">
            <v>0</v>
          </cell>
          <cell r="JL1114">
            <v>0</v>
          </cell>
          <cell r="JM1114">
            <v>0</v>
          </cell>
          <cell r="JN1114">
            <v>0</v>
          </cell>
          <cell r="JO1114">
            <v>0</v>
          </cell>
          <cell r="JP1114">
            <v>0</v>
          </cell>
          <cell r="JQ1114">
            <v>0</v>
          </cell>
        </row>
        <row r="1115">
          <cell r="D1115" t="str">
            <v>HY_.QF.UTN._.SML.Marsh Valley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0</v>
          </cell>
          <cell r="BV1115">
            <v>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>
            <v>0</v>
          </cell>
          <cell r="DD1115">
            <v>0</v>
          </cell>
          <cell r="DE1115">
            <v>0</v>
          </cell>
          <cell r="DF1115">
            <v>0</v>
          </cell>
          <cell r="DG1115">
            <v>0</v>
          </cell>
          <cell r="DH1115">
            <v>0</v>
          </cell>
          <cell r="DI1115">
            <v>0</v>
          </cell>
          <cell r="DJ1115">
            <v>0</v>
          </cell>
          <cell r="DK1115">
            <v>0</v>
          </cell>
          <cell r="DL1115">
            <v>0</v>
          </cell>
          <cell r="DM1115">
            <v>0</v>
          </cell>
          <cell r="DN1115">
            <v>0</v>
          </cell>
          <cell r="DO1115">
            <v>0</v>
          </cell>
          <cell r="DP1115">
            <v>0</v>
          </cell>
          <cell r="DQ1115">
            <v>0</v>
          </cell>
          <cell r="DR1115">
            <v>0</v>
          </cell>
          <cell r="DS1115">
            <v>0</v>
          </cell>
          <cell r="DT1115">
            <v>0</v>
          </cell>
          <cell r="DU1115">
            <v>0</v>
          </cell>
          <cell r="DV1115">
            <v>0</v>
          </cell>
          <cell r="DW1115">
            <v>0</v>
          </cell>
          <cell r="DX1115">
            <v>0</v>
          </cell>
          <cell r="DY1115">
            <v>0</v>
          </cell>
          <cell r="DZ1115">
            <v>0</v>
          </cell>
          <cell r="EA1115">
            <v>0</v>
          </cell>
          <cell r="EB1115">
            <v>0</v>
          </cell>
          <cell r="EC1115">
            <v>0</v>
          </cell>
          <cell r="ED1115">
            <v>0</v>
          </cell>
          <cell r="EE1115">
            <v>0</v>
          </cell>
          <cell r="EF1115">
            <v>0</v>
          </cell>
          <cell r="EG1115">
            <v>0</v>
          </cell>
          <cell r="EH1115">
            <v>0</v>
          </cell>
          <cell r="EI1115">
            <v>0</v>
          </cell>
          <cell r="EJ1115">
            <v>0</v>
          </cell>
          <cell r="EK1115">
            <v>0</v>
          </cell>
          <cell r="EL1115">
            <v>0</v>
          </cell>
          <cell r="EM1115">
            <v>0</v>
          </cell>
          <cell r="EN1115">
            <v>0</v>
          </cell>
          <cell r="EO1115">
            <v>0</v>
          </cell>
          <cell r="EP1115">
            <v>0</v>
          </cell>
          <cell r="EQ1115">
            <v>0</v>
          </cell>
          <cell r="ER1115">
            <v>0</v>
          </cell>
          <cell r="ES1115">
            <v>0</v>
          </cell>
          <cell r="ET1115">
            <v>0</v>
          </cell>
          <cell r="EU1115">
            <v>0</v>
          </cell>
          <cell r="EV1115">
            <v>0</v>
          </cell>
          <cell r="EW1115">
            <v>0</v>
          </cell>
          <cell r="EX1115">
            <v>0</v>
          </cell>
          <cell r="EY1115">
            <v>0</v>
          </cell>
          <cell r="EZ1115">
            <v>0</v>
          </cell>
          <cell r="FA1115">
            <v>0</v>
          </cell>
          <cell r="FB1115">
            <v>0</v>
          </cell>
          <cell r="FC1115">
            <v>0</v>
          </cell>
          <cell r="FD1115">
            <v>0</v>
          </cell>
          <cell r="FE1115">
            <v>0</v>
          </cell>
          <cell r="FF1115">
            <v>0</v>
          </cell>
          <cell r="FG1115">
            <v>0</v>
          </cell>
          <cell r="FH1115">
            <v>0</v>
          </cell>
          <cell r="FI1115">
            <v>0</v>
          </cell>
          <cell r="FJ1115">
            <v>0</v>
          </cell>
          <cell r="FK1115">
            <v>0</v>
          </cell>
          <cell r="FL1115">
            <v>0</v>
          </cell>
          <cell r="FM1115">
            <v>0</v>
          </cell>
          <cell r="FN1115">
            <v>0</v>
          </cell>
          <cell r="FO1115">
            <v>0</v>
          </cell>
          <cell r="FP1115">
            <v>0</v>
          </cell>
          <cell r="FQ1115">
            <v>0</v>
          </cell>
          <cell r="FR1115">
            <v>0</v>
          </cell>
          <cell r="FS1115">
            <v>0</v>
          </cell>
          <cell r="FT1115">
            <v>0</v>
          </cell>
          <cell r="FU1115">
            <v>0</v>
          </cell>
          <cell r="FV1115">
            <v>0</v>
          </cell>
          <cell r="FW1115">
            <v>0</v>
          </cell>
          <cell r="FX1115">
            <v>0</v>
          </cell>
          <cell r="FY1115">
            <v>0</v>
          </cell>
          <cell r="FZ1115">
            <v>0</v>
          </cell>
          <cell r="GA1115">
            <v>0</v>
          </cell>
          <cell r="GB1115">
            <v>0</v>
          </cell>
          <cell r="GC1115">
            <v>0</v>
          </cell>
          <cell r="GD1115">
            <v>0</v>
          </cell>
          <cell r="GE1115">
            <v>0</v>
          </cell>
          <cell r="GF1115">
            <v>0</v>
          </cell>
          <cell r="GG1115">
            <v>0</v>
          </cell>
          <cell r="GH1115">
            <v>0</v>
          </cell>
          <cell r="GI1115">
            <v>0</v>
          </cell>
          <cell r="GJ1115">
            <v>0</v>
          </cell>
          <cell r="GK1115">
            <v>0</v>
          </cell>
          <cell r="GL1115">
            <v>0</v>
          </cell>
          <cell r="GM1115">
            <v>0</v>
          </cell>
          <cell r="GN1115">
            <v>0</v>
          </cell>
          <cell r="GO1115">
            <v>0</v>
          </cell>
          <cell r="GP1115">
            <v>0</v>
          </cell>
          <cell r="GQ1115">
            <v>0</v>
          </cell>
          <cell r="GR1115">
            <v>0</v>
          </cell>
          <cell r="GS1115">
            <v>0</v>
          </cell>
          <cell r="GT1115">
            <v>0</v>
          </cell>
          <cell r="GU1115">
            <v>0</v>
          </cell>
          <cell r="GV1115">
            <v>0</v>
          </cell>
          <cell r="GW1115">
            <v>0</v>
          </cell>
          <cell r="GX1115">
            <v>0</v>
          </cell>
          <cell r="GY1115">
            <v>0</v>
          </cell>
          <cell r="GZ1115">
            <v>0</v>
          </cell>
          <cell r="HA1115">
            <v>0</v>
          </cell>
          <cell r="HB1115">
            <v>0</v>
          </cell>
          <cell r="HC1115">
            <v>0</v>
          </cell>
          <cell r="HD1115">
            <v>0</v>
          </cell>
          <cell r="HE1115">
            <v>0</v>
          </cell>
          <cell r="HF1115">
            <v>0</v>
          </cell>
          <cell r="HG1115">
            <v>0</v>
          </cell>
          <cell r="HH1115">
            <v>0</v>
          </cell>
          <cell r="HI1115">
            <v>0</v>
          </cell>
          <cell r="HJ1115">
            <v>0</v>
          </cell>
          <cell r="HK1115">
            <v>0</v>
          </cell>
          <cell r="HL1115">
            <v>0</v>
          </cell>
          <cell r="HM1115">
            <v>0</v>
          </cell>
          <cell r="HN1115">
            <v>0</v>
          </cell>
          <cell r="HO1115">
            <v>0</v>
          </cell>
          <cell r="HP1115">
            <v>0</v>
          </cell>
          <cell r="HQ1115">
            <v>0</v>
          </cell>
          <cell r="HR1115">
            <v>0</v>
          </cell>
          <cell r="HS1115">
            <v>0</v>
          </cell>
          <cell r="HT1115">
            <v>0</v>
          </cell>
          <cell r="HU1115">
            <v>0</v>
          </cell>
          <cell r="HV1115">
            <v>0</v>
          </cell>
          <cell r="HW1115">
            <v>0</v>
          </cell>
          <cell r="HX1115">
            <v>0</v>
          </cell>
          <cell r="HY1115">
            <v>0</v>
          </cell>
          <cell r="HZ1115">
            <v>0</v>
          </cell>
          <cell r="IA1115">
            <v>0</v>
          </cell>
          <cell r="IB1115">
            <v>0</v>
          </cell>
          <cell r="IC1115">
            <v>0</v>
          </cell>
          <cell r="ID1115">
            <v>0</v>
          </cell>
          <cell r="IE1115">
            <v>0</v>
          </cell>
          <cell r="IF1115">
            <v>0</v>
          </cell>
          <cell r="IG1115">
            <v>0</v>
          </cell>
          <cell r="IH1115">
            <v>0</v>
          </cell>
          <cell r="II1115">
            <v>0</v>
          </cell>
          <cell r="IJ1115">
            <v>0</v>
          </cell>
          <cell r="IK1115">
            <v>0</v>
          </cell>
          <cell r="IL1115">
            <v>0</v>
          </cell>
          <cell r="IM1115">
            <v>0</v>
          </cell>
          <cell r="IN1115">
            <v>0</v>
          </cell>
          <cell r="IO1115">
            <v>0</v>
          </cell>
          <cell r="IP1115">
            <v>0</v>
          </cell>
          <cell r="IQ1115">
            <v>0</v>
          </cell>
          <cell r="IR1115">
            <v>0</v>
          </cell>
          <cell r="IS1115">
            <v>0</v>
          </cell>
          <cell r="IT1115">
            <v>0</v>
          </cell>
          <cell r="IU1115">
            <v>0</v>
          </cell>
          <cell r="IV1115">
            <v>0</v>
          </cell>
          <cell r="IW1115">
            <v>0</v>
          </cell>
          <cell r="IX1115">
            <v>0</v>
          </cell>
          <cell r="IY1115">
            <v>0</v>
          </cell>
          <cell r="IZ1115">
            <v>0</v>
          </cell>
          <cell r="JA1115">
            <v>0</v>
          </cell>
          <cell r="JB1115">
            <v>0</v>
          </cell>
          <cell r="JC1115">
            <v>0</v>
          </cell>
          <cell r="JD1115">
            <v>0</v>
          </cell>
          <cell r="JE1115">
            <v>0</v>
          </cell>
          <cell r="JF1115">
            <v>0</v>
          </cell>
          <cell r="JG1115">
            <v>0</v>
          </cell>
          <cell r="JH1115">
            <v>0</v>
          </cell>
          <cell r="JI1115">
            <v>0</v>
          </cell>
          <cell r="JJ1115">
            <v>0</v>
          </cell>
          <cell r="JK1115">
            <v>0</v>
          </cell>
          <cell r="JL1115">
            <v>0</v>
          </cell>
          <cell r="JM1115">
            <v>0</v>
          </cell>
          <cell r="JN1115">
            <v>0</v>
          </cell>
          <cell r="JO1115">
            <v>0</v>
          </cell>
          <cell r="JP1115">
            <v>0</v>
          </cell>
          <cell r="JQ1115">
            <v>0</v>
          </cell>
        </row>
        <row r="1116">
          <cell r="D1116" t="str">
            <v>HY_.QF.UTN._.SML.Mink Creek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>
            <v>0</v>
          </cell>
          <cell r="DD1116">
            <v>0</v>
          </cell>
          <cell r="DE1116">
            <v>0</v>
          </cell>
          <cell r="DF1116">
            <v>0</v>
          </cell>
          <cell r="DG1116">
            <v>0</v>
          </cell>
          <cell r="DH1116">
            <v>0</v>
          </cell>
          <cell r="DI1116">
            <v>0</v>
          </cell>
          <cell r="DJ1116">
            <v>0</v>
          </cell>
          <cell r="DK1116">
            <v>0</v>
          </cell>
          <cell r="DL1116">
            <v>0</v>
          </cell>
          <cell r="DM1116">
            <v>0</v>
          </cell>
          <cell r="DN1116">
            <v>0</v>
          </cell>
          <cell r="DO1116">
            <v>0</v>
          </cell>
          <cell r="DP1116">
            <v>0</v>
          </cell>
          <cell r="DQ1116">
            <v>0</v>
          </cell>
          <cell r="DR1116">
            <v>0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  <cell r="EE1116">
            <v>0</v>
          </cell>
          <cell r="EF1116">
            <v>0</v>
          </cell>
          <cell r="EG1116">
            <v>0</v>
          </cell>
          <cell r="EH1116">
            <v>0</v>
          </cell>
          <cell r="EI1116">
            <v>0</v>
          </cell>
          <cell r="EJ1116">
            <v>0</v>
          </cell>
          <cell r="EK1116">
            <v>0</v>
          </cell>
          <cell r="EL1116">
            <v>0</v>
          </cell>
          <cell r="EM1116">
            <v>0</v>
          </cell>
          <cell r="EN1116">
            <v>0</v>
          </cell>
          <cell r="EO1116">
            <v>0</v>
          </cell>
          <cell r="EP1116">
            <v>0</v>
          </cell>
          <cell r="EQ1116">
            <v>0</v>
          </cell>
          <cell r="ER1116">
            <v>0</v>
          </cell>
          <cell r="ES1116">
            <v>0</v>
          </cell>
          <cell r="ET1116">
            <v>0</v>
          </cell>
          <cell r="EU1116">
            <v>0</v>
          </cell>
          <cell r="EV1116">
            <v>0</v>
          </cell>
          <cell r="EW1116">
            <v>0</v>
          </cell>
          <cell r="EX1116">
            <v>0</v>
          </cell>
          <cell r="EY1116">
            <v>0</v>
          </cell>
          <cell r="EZ1116">
            <v>0</v>
          </cell>
          <cell r="FA1116">
            <v>0</v>
          </cell>
          <cell r="FB1116">
            <v>0</v>
          </cell>
          <cell r="FC1116">
            <v>0</v>
          </cell>
          <cell r="FD1116">
            <v>0</v>
          </cell>
          <cell r="FE1116">
            <v>0</v>
          </cell>
          <cell r="FF1116">
            <v>0</v>
          </cell>
          <cell r="FG1116">
            <v>0</v>
          </cell>
          <cell r="FH1116">
            <v>0</v>
          </cell>
          <cell r="FI1116">
            <v>0</v>
          </cell>
          <cell r="FJ1116">
            <v>0</v>
          </cell>
          <cell r="FK1116">
            <v>0</v>
          </cell>
          <cell r="FL1116">
            <v>0</v>
          </cell>
          <cell r="FM1116">
            <v>0</v>
          </cell>
          <cell r="FN1116">
            <v>0</v>
          </cell>
          <cell r="FO1116">
            <v>0</v>
          </cell>
          <cell r="FP1116">
            <v>0</v>
          </cell>
          <cell r="FQ1116">
            <v>0</v>
          </cell>
          <cell r="FR1116">
            <v>0</v>
          </cell>
          <cell r="FS1116">
            <v>0</v>
          </cell>
          <cell r="FT1116">
            <v>0</v>
          </cell>
          <cell r="FU1116">
            <v>0</v>
          </cell>
          <cell r="FV1116">
            <v>0</v>
          </cell>
          <cell r="FW1116">
            <v>0</v>
          </cell>
          <cell r="FX1116">
            <v>0</v>
          </cell>
          <cell r="FY1116">
            <v>0</v>
          </cell>
          <cell r="FZ1116">
            <v>0</v>
          </cell>
          <cell r="GA1116">
            <v>0</v>
          </cell>
          <cell r="GB1116">
            <v>0</v>
          </cell>
          <cell r="GC1116">
            <v>0</v>
          </cell>
          <cell r="GD1116">
            <v>0</v>
          </cell>
          <cell r="GE1116">
            <v>0</v>
          </cell>
          <cell r="GF1116">
            <v>0</v>
          </cell>
          <cell r="GG1116">
            <v>0</v>
          </cell>
          <cell r="GH1116">
            <v>0</v>
          </cell>
          <cell r="GI1116">
            <v>0</v>
          </cell>
          <cell r="GJ1116">
            <v>0</v>
          </cell>
          <cell r="GK1116">
            <v>0</v>
          </cell>
          <cell r="GL1116">
            <v>0</v>
          </cell>
          <cell r="GM1116">
            <v>0</v>
          </cell>
          <cell r="GN1116">
            <v>0</v>
          </cell>
          <cell r="GO1116">
            <v>0</v>
          </cell>
          <cell r="GP1116">
            <v>0</v>
          </cell>
          <cell r="GQ1116">
            <v>0</v>
          </cell>
          <cell r="GR1116">
            <v>0</v>
          </cell>
          <cell r="GS1116">
            <v>0</v>
          </cell>
          <cell r="GT1116">
            <v>0</v>
          </cell>
          <cell r="GU1116">
            <v>0</v>
          </cell>
          <cell r="GV1116">
            <v>0</v>
          </cell>
          <cell r="GW1116">
            <v>0</v>
          </cell>
          <cell r="GX1116">
            <v>0</v>
          </cell>
          <cell r="GY1116">
            <v>0</v>
          </cell>
          <cell r="GZ1116">
            <v>0</v>
          </cell>
          <cell r="HA1116">
            <v>0</v>
          </cell>
          <cell r="HB1116">
            <v>0</v>
          </cell>
          <cell r="HC1116">
            <v>0</v>
          </cell>
          <cell r="HD1116">
            <v>0</v>
          </cell>
          <cell r="HE1116">
            <v>0</v>
          </cell>
          <cell r="HF1116">
            <v>0</v>
          </cell>
          <cell r="HG1116">
            <v>0</v>
          </cell>
          <cell r="HH1116">
            <v>0</v>
          </cell>
          <cell r="HI1116">
            <v>0</v>
          </cell>
          <cell r="HJ1116">
            <v>0</v>
          </cell>
          <cell r="HK1116">
            <v>0</v>
          </cell>
          <cell r="HL1116">
            <v>0</v>
          </cell>
          <cell r="HM1116">
            <v>0</v>
          </cell>
          <cell r="HN1116">
            <v>0</v>
          </cell>
          <cell r="HO1116">
            <v>0</v>
          </cell>
          <cell r="HP1116">
            <v>0</v>
          </cell>
          <cell r="HQ1116">
            <v>0</v>
          </cell>
          <cell r="HR1116">
            <v>0</v>
          </cell>
          <cell r="HS1116">
            <v>0</v>
          </cell>
          <cell r="HT1116">
            <v>0</v>
          </cell>
          <cell r="HU1116">
            <v>0</v>
          </cell>
          <cell r="HV1116">
            <v>0</v>
          </cell>
          <cell r="HW1116">
            <v>0</v>
          </cell>
          <cell r="HX1116">
            <v>0</v>
          </cell>
          <cell r="HY1116">
            <v>0</v>
          </cell>
          <cell r="HZ1116">
            <v>0</v>
          </cell>
          <cell r="IA1116">
            <v>0</v>
          </cell>
          <cell r="IB1116">
            <v>0</v>
          </cell>
          <cell r="IC1116">
            <v>0</v>
          </cell>
          <cell r="ID1116">
            <v>0</v>
          </cell>
          <cell r="IE1116">
            <v>0</v>
          </cell>
          <cell r="IF1116">
            <v>0</v>
          </cell>
          <cell r="IG1116">
            <v>0</v>
          </cell>
          <cell r="IH1116">
            <v>0</v>
          </cell>
          <cell r="II1116">
            <v>0</v>
          </cell>
          <cell r="IJ1116">
            <v>0</v>
          </cell>
          <cell r="IK1116">
            <v>0</v>
          </cell>
          <cell r="IL1116">
            <v>0</v>
          </cell>
          <cell r="IM1116">
            <v>0</v>
          </cell>
          <cell r="IN1116">
            <v>0</v>
          </cell>
          <cell r="IO1116">
            <v>0</v>
          </cell>
          <cell r="IP1116">
            <v>0</v>
          </cell>
          <cell r="IQ1116">
            <v>0</v>
          </cell>
          <cell r="IR1116">
            <v>0</v>
          </cell>
          <cell r="IS1116">
            <v>0</v>
          </cell>
          <cell r="IT1116">
            <v>0</v>
          </cell>
          <cell r="IU1116">
            <v>0</v>
          </cell>
          <cell r="IV1116">
            <v>0</v>
          </cell>
          <cell r="IW1116">
            <v>0</v>
          </cell>
          <cell r="IX1116">
            <v>0</v>
          </cell>
          <cell r="IY1116">
            <v>0</v>
          </cell>
          <cell r="IZ1116">
            <v>0</v>
          </cell>
          <cell r="JA1116">
            <v>0</v>
          </cell>
          <cell r="JB1116">
            <v>0</v>
          </cell>
          <cell r="JC1116">
            <v>0</v>
          </cell>
          <cell r="JD1116">
            <v>0</v>
          </cell>
          <cell r="JE1116">
            <v>0</v>
          </cell>
          <cell r="JF1116">
            <v>0</v>
          </cell>
          <cell r="JG1116">
            <v>0</v>
          </cell>
          <cell r="JH1116">
            <v>0</v>
          </cell>
          <cell r="JI1116">
            <v>0</v>
          </cell>
          <cell r="JJ1116">
            <v>0</v>
          </cell>
          <cell r="JK1116">
            <v>0</v>
          </cell>
          <cell r="JL1116">
            <v>0</v>
          </cell>
          <cell r="JM1116">
            <v>0</v>
          </cell>
          <cell r="JN1116">
            <v>0</v>
          </cell>
          <cell r="JO1116">
            <v>0</v>
          </cell>
          <cell r="JP1116">
            <v>0</v>
          </cell>
          <cell r="JQ1116">
            <v>0</v>
          </cell>
        </row>
        <row r="1117">
          <cell r="D1117" t="str">
            <v>HY_.QF.UTN._.SML.Preston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  <cell r="EE1117">
            <v>0</v>
          </cell>
          <cell r="EF1117">
            <v>0</v>
          </cell>
          <cell r="EG1117">
            <v>0</v>
          </cell>
          <cell r="EH1117">
            <v>0</v>
          </cell>
          <cell r="EI1117">
            <v>0</v>
          </cell>
          <cell r="EJ1117">
            <v>0</v>
          </cell>
          <cell r="EK1117">
            <v>0</v>
          </cell>
          <cell r="EL1117">
            <v>0</v>
          </cell>
          <cell r="EM1117">
            <v>0</v>
          </cell>
          <cell r="EN1117">
            <v>0</v>
          </cell>
          <cell r="EO1117">
            <v>0</v>
          </cell>
          <cell r="EP1117">
            <v>0</v>
          </cell>
          <cell r="EQ1117">
            <v>0</v>
          </cell>
          <cell r="ER1117">
            <v>0</v>
          </cell>
          <cell r="ES1117">
            <v>0</v>
          </cell>
          <cell r="ET1117">
            <v>0</v>
          </cell>
          <cell r="EU1117">
            <v>0</v>
          </cell>
          <cell r="EV1117">
            <v>0</v>
          </cell>
          <cell r="EW1117">
            <v>0</v>
          </cell>
          <cell r="EX1117">
            <v>0</v>
          </cell>
          <cell r="EY1117">
            <v>0</v>
          </cell>
          <cell r="EZ1117">
            <v>0</v>
          </cell>
          <cell r="FA1117">
            <v>0</v>
          </cell>
          <cell r="FB1117">
            <v>0</v>
          </cell>
          <cell r="FC1117">
            <v>0</v>
          </cell>
          <cell r="FD1117">
            <v>0</v>
          </cell>
          <cell r="FE1117">
            <v>0</v>
          </cell>
          <cell r="FF1117">
            <v>0</v>
          </cell>
          <cell r="FG1117">
            <v>0</v>
          </cell>
          <cell r="FH1117">
            <v>0</v>
          </cell>
          <cell r="FI1117">
            <v>0</v>
          </cell>
          <cell r="FJ1117">
            <v>0</v>
          </cell>
          <cell r="FK1117">
            <v>0</v>
          </cell>
          <cell r="FL1117">
            <v>0</v>
          </cell>
          <cell r="FM1117">
            <v>0</v>
          </cell>
          <cell r="FN1117">
            <v>0</v>
          </cell>
          <cell r="FO1117">
            <v>0</v>
          </cell>
          <cell r="FP1117">
            <v>0</v>
          </cell>
          <cell r="FQ1117">
            <v>0</v>
          </cell>
          <cell r="FR1117">
            <v>0</v>
          </cell>
          <cell r="FS1117">
            <v>0</v>
          </cell>
          <cell r="FT1117">
            <v>0</v>
          </cell>
          <cell r="FU1117">
            <v>0</v>
          </cell>
          <cell r="FV1117">
            <v>0</v>
          </cell>
          <cell r="FW1117">
            <v>0</v>
          </cell>
          <cell r="FX1117">
            <v>0</v>
          </cell>
          <cell r="FY1117">
            <v>0</v>
          </cell>
          <cell r="FZ1117">
            <v>0</v>
          </cell>
          <cell r="GA1117">
            <v>0</v>
          </cell>
          <cell r="GB1117">
            <v>0</v>
          </cell>
          <cell r="GC1117">
            <v>0</v>
          </cell>
          <cell r="GD1117">
            <v>0</v>
          </cell>
          <cell r="GE1117">
            <v>0</v>
          </cell>
          <cell r="GF1117">
            <v>0</v>
          </cell>
          <cell r="GG1117">
            <v>0</v>
          </cell>
          <cell r="GH1117">
            <v>0</v>
          </cell>
          <cell r="GI1117">
            <v>0</v>
          </cell>
          <cell r="GJ1117">
            <v>0</v>
          </cell>
          <cell r="GK1117">
            <v>0</v>
          </cell>
          <cell r="GL1117">
            <v>0</v>
          </cell>
          <cell r="GM1117">
            <v>0</v>
          </cell>
          <cell r="GN1117">
            <v>0</v>
          </cell>
          <cell r="GO1117">
            <v>0</v>
          </cell>
          <cell r="GP1117">
            <v>0</v>
          </cell>
          <cell r="GQ1117">
            <v>0</v>
          </cell>
          <cell r="GR1117">
            <v>0</v>
          </cell>
          <cell r="GS1117">
            <v>0</v>
          </cell>
          <cell r="GT1117">
            <v>0</v>
          </cell>
          <cell r="GU1117">
            <v>0</v>
          </cell>
          <cell r="GV1117">
            <v>0</v>
          </cell>
          <cell r="GW1117">
            <v>0</v>
          </cell>
          <cell r="GX1117">
            <v>0</v>
          </cell>
          <cell r="GY1117">
            <v>0</v>
          </cell>
          <cell r="GZ1117">
            <v>0</v>
          </cell>
          <cell r="HA1117">
            <v>0</v>
          </cell>
          <cell r="HB1117">
            <v>0</v>
          </cell>
          <cell r="HC1117">
            <v>0</v>
          </cell>
          <cell r="HD1117">
            <v>0</v>
          </cell>
          <cell r="HE1117">
            <v>0</v>
          </cell>
          <cell r="HF1117">
            <v>0</v>
          </cell>
          <cell r="HG1117">
            <v>0</v>
          </cell>
          <cell r="HH1117">
            <v>0</v>
          </cell>
          <cell r="HI1117">
            <v>0</v>
          </cell>
          <cell r="HJ1117">
            <v>0</v>
          </cell>
          <cell r="HK1117">
            <v>0</v>
          </cell>
          <cell r="HL1117">
            <v>0</v>
          </cell>
          <cell r="HM1117">
            <v>0</v>
          </cell>
          <cell r="HN1117">
            <v>0</v>
          </cell>
          <cell r="HO1117">
            <v>0</v>
          </cell>
          <cell r="HP1117">
            <v>0</v>
          </cell>
          <cell r="HQ1117">
            <v>0</v>
          </cell>
          <cell r="HR1117">
            <v>0</v>
          </cell>
          <cell r="HS1117">
            <v>0</v>
          </cell>
          <cell r="HT1117">
            <v>0</v>
          </cell>
          <cell r="HU1117">
            <v>0</v>
          </cell>
          <cell r="HV1117">
            <v>0</v>
          </cell>
          <cell r="HW1117">
            <v>0</v>
          </cell>
          <cell r="HX1117">
            <v>0</v>
          </cell>
          <cell r="HY1117">
            <v>0</v>
          </cell>
          <cell r="HZ1117">
            <v>0</v>
          </cell>
          <cell r="IA1117">
            <v>0</v>
          </cell>
          <cell r="IB1117">
            <v>0</v>
          </cell>
          <cell r="IC1117">
            <v>0</v>
          </cell>
          <cell r="ID1117">
            <v>0</v>
          </cell>
          <cell r="IE1117">
            <v>0</v>
          </cell>
          <cell r="IF1117">
            <v>0</v>
          </cell>
          <cell r="IG1117">
            <v>0</v>
          </cell>
          <cell r="IH1117">
            <v>0</v>
          </cell>
          <cell r="II1117">
            <v>0</v>
          </cell>
          <cell r="IJ1117">
            <v>0</v>
          </cell>
          <cell r="IK1117">
            <v>0</v>
          </cell>
          <cell r="IL1117">
            <v>0</v>
          </cell>
          <cell r="IM1117">
            <v>0</v>
          </cell>
          <cell r="IN1117">
            <v>0</v>
          </cell>
          <cell r="IO1117">
            <v>0</v>
          </cell>
          <cell r="IP1117">
            <v>0</v>
          </cell>
          <cell r="IQ1117">
            <v>0</v>
          </cell>
          <cell r="IR1117">
            <v>0</v>
          </cell>
          <cell r="IS1117">
            <v>0</v>
          </cell>
          <cell r="IT1117">
            <v>0</v>
          </cell>
          <cell r="IU1117">
            <v>0</v>
          </cell>
          <cell r="IV1117">
            <v>0</v>
          </cell>
          <cell r="IW1117">
            <v>0</v>
          </cell>
          <cell r="IX1117">
            <v>0</v>
          </cell>
          <cell r="IY1117">
            <v>0</v>
          </cell>
          <cell r="IZ1117">
            <v>0</v>
          </cell>
          <cell r="JA1117">
            <v>0</v>
          </cell>
          <cell r="JB1117">
            <v>0</v>
          </cell>
          <cell r="JC1117">
            <v>0</v>
          </cell>
          <cell r="JD1117">
            <v>0</v>
          </cell>
          <cell r="JE1117">
            <v>0</v>
          </cell>
          <cell r="JF1117">
            <v>0</v>
          </cell>
          <cell r="JG1117">
            <v>0</v>
          </cell>
          <cell r="JH1117">
            <v>0</v>
          </cell>
          <cell r="JI1117">
            <v>0</v>
          </cell>
          <cell r="JJ1117">
            <v>0</v>
          </cell>
          <cell r="JK1117">
            <v>0</v>
          </cell>
          <cell r="JL1117">
            <v>0</v>
          </cell>
          <cell r="JM1117">
            <v>0</v>
          </cell>
          <cell r="JN1117">
            <v>0</v>
          </cell>
          <cell r="JO1117">
            <v>0</v>
          </cell>
          <cell r="JP1117">
            <v>0</v>
          </cell>
          <cell r="JQ1117">
            <v>0</v>
          </cell>
        </row>
        <row r="1118">
          <cell r="D1118" t="str">
            <v>HY_.QF.UTS._.SML.Cottonwood Lower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  <cell r="BZ1118">
            <v>0</v>
          </cell>
          <cell r="CA1118">
            <v>0</v>
          </cell>
          <cell r="CB1118">
            <v>0</v>
          </cell>
          <cell r="CC1118">
            <v>0</v>
          </cell>
          <cell r="CD1118">
            <v>0</v>
          </cell>
          <cell r="CE1118">
            <v>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  <cell r="EE1118">
            <v>0</v>
          </cell>
          <cell r="EF1118">
            <v>0</v>
          </cell>
          <cell r="EG1118">
            <v>0</v>
          </cell>
          <cell r="EH1118">
            <v>0</v>
          </cell>
          <cell r="EI1118">
            <v>0</v>
          </cell>
          <cell r="EJ1118">
            <v>0</v>
          </cell>
          <cell r="EK1118">
            <v>0</v>
          </cell>
          <cell r="EL1118">
            <v>0</v>
          </cell>
          <cell r="EM1118">
            <v>0</v>
          </cell>
          <cell r="EN1118">
            <v>0</v>
          </cell>
          <cell r="EO1118">
            <v>0</v>
          </cell>
          <cell r="EP1118">
            <v>0</v>
          </cell>
          <cell r="EQ1118">
            <v>0</v>
          </cell>
          <cell r="ER1118">
            <v>0</v>
          </cell>
          <cell r="ES1118">
            <v>0</v>
          </cell>
          <cell r="ET1118">
            <v>0</v>
          </cell>
          <cell r="EU1118">
            <v>0</v>
          </cell>
          <cell r="EV1118">
            <v>0</v>
          </cell>
          <cell r="EW1118">
            <v>0</v>
          </cell>
          <cell r="EX1118">
            <v>0</v>
          </cell>
          <cell r="EY1118">
            <v>0</v>
          </cell>
          <cell r="EZ1118">
            <v>0</v>
          </cell>
          <cell r="FA1118">
            <v>0</v>
          </cell>
          <cell r="FB1118">
            <v>0</v>
          </cell>
          <cell r="FC1118">
            <v>0</v>
          </cell>
          <cell r="FD1118">
            <v>0</v>
          </cell>
          <cell r="FE1118">
            <v>0</v>
          </cell>
          <cell r="FF1118">
            <v>0</v>
          </cell>
          <cell r="FG1118">
            <v>0</v>
          </cell>
          <cell r="FH1118">
            <v>0</v>
          </cell>
          <cell r="FI1118">
            <v>0</v>
          </cell>
          <cell r="FJ1118">
            <v>0</v>
          </cell>
          <cell r="FK1118">
            <v>0</v>
          </cell>
          <cell r="FL1118">
            <v>0</v>
          </cell>
          <cell r="FM1118">
            <v>0</v>
          </cell>
          <cell r="FN1118">
            <v>0</v>
          </cell>
          <cell r="FO1118">
            <v>0</v>
          </cell>
          <cell r="FP1118">
            <v>0</v>
          </cell>
          <cell r="FQ1118">
            <v>0</v>
          </cell>
          <cell r="FR1118">
            <v>0</v>
          </cell>
          <cell r="FS1118">
            <v>0</v>
          </cell>
          <cell r="FT1118">
            <v>0</v>
          </cell>
          <cell r="FU1118">
            <v>0</v>
          </cell>
          <cell r="FV1118">
            <v>0</v>
          </cell>
          <cell r="FW1118">
            <v>0</v>
          </cell>
          <cell r="FX1118">
            <v>0</v>
          </cell>
          <cell r="FY1118">
            <v>0</v>
          </cell>
          <cell r="FZ1118">
            <v>0</v>
          </cell>
          <cell r="GA1118">
            <v>0</v>
          </cell>
          <cell r="GB1118">
            <v>0</v>
          </cell>
          <cell r="GC1118">
            <v>0</v>
          </cell>
          <cell r="GD1118">
            <v>0</v>
          </cell>
          <cell r="GE1118">
            <v>0</v>
          </cell>
          <cell r="GF1118">
            <v>0</v>
          </cell>
          <cell r="GG1118">
            <v>0</v>
          </cell>
          <cell r="GH1118">
            <v>0</v>
          </cell>
          <cell r="GI1118">
            <v>0</v>
          </cell>
          <cell r="GJ1118">
            <v>0</v>
          </cell>
          <cell r="GK1118">
            <v>0</v>
          </cell>
          <cell r="GL1118">
            <v>0</v>
          </cell>
          <cell r="GM1118">
            <v>0</v>
          </cell>
          <cell r="GN1118">
            <v>0</v>
          </cell>
          <cell r="GO1118">
            <v>0</v>
          </cell>
          <cell r="GP1118">
            <v>0</v>
          </cell>
          <cell r="GQ1118">
            <v>0</v>
          </cell>
          <cell r="GR1118">
            <v>0</v>
          </cell>
          <cell r="GS1118">
            <v>0</v>
          </cell>
          <cell r="GT1118">
            <v>0</v>
          </cell>
          <cell r="GU1118">
            <v>0</v>
          </cell>
          <cell r="GV1118">
            <v>0</v>
          </cell>
          <cell r="GW1118">
            <v>0</v>
          </cell>
          <cell r="GX1118">
            <v>0</v>
          </cell>
          <cell r="GY1118">
            <v>0</v>
          </cell>
          <cell r="GZ1118">
            <v>0</v>
          </cell>
          <cell r="HA1118">
            <v>0</v>
          </cell>
          <cell r="HB1118">
            <v>0</v>
          </cell>
          <cell r="HC1118">
            <v>0</v>
          </cell>
          <cell r="HD1118">
            <v>0</v>
          </cell>
          <cell r="HE1118">
            <v>0</v>
          </cell>
          <cell r="HF1118">
            <v>0</v>
          </cell>
          <cell r="HG1118">
            <v>0</v>
          </cell>
          <cell r="HH1118">
            <v>0</v>
          </cell>
          <cell r="HI1118">
            <v>0</v>
          </cell>
          <cell r="HJ1118">
            <v>0</v>
          </cell>
          <cell r="HK1118">
            <v>0</v>
          </cell>
          <cell r="HL1118">
            <v>0</v>
          </cell>
          <cell r="HM1118">
            <v>0</v>
          </cell>
          <cell r="HN1118">
            <v>0</v>
          </cell>
          <cell r="HO1118">
            <v>0</v>
          </cell>
          <cell r="HP1118">
            <v>0</v>
          </cell>
          <cell r="HQ1118">
            <v>0</v>
          </cell>
          <cell r="HR1118">
            <v>0</v>
          </cell>
          <cell r="HS1118">
            <v>0</v>
          </cell>
          <cell r="HT1118">
            <v>0</v>
          </cell>
          <cell r="HU1118">
            <v>0</v>
          </cell>
          <cell r="HV1118">
            <v>0</v>
          </cell>
          <cell r="HW1118">
            <v>0</v>
          </cell>
          <cell r="HX1118">
            <v>0</v>
          </cell>
          <cell r="HY1118">
            <v>0</v>
          </cell>
          <cell r="HZ1118">
            <v>0</v>
          </cell>
          <cell r="IA1118">
            <v>0</v>
          </cell>
          <cell r="IB1118">
            <v>0</v>
          </cell>
          <cell r="IC1118">
            <v>0</v>
          </cell>
          <cell r="ID1118">
            <v>0</v>
          </cell>
          <cell r="IE1118">
            <v>0</v>
          </cell>
          <cell r="IF1118">
            <v>0</v>
          </cell>
          <cell r="IG1118">
            <v>0</v>
          </cell>
          <cell r="IH1118">
            <v>0</v>
          </cell>
          <cell r="II1118">
            <v>0</v>
          </cell>
          <cell r="IJ1118">
            <v>0</v>
          </cell>
          <cell r="IK1118">
            <v>0</v>
          </cell>
          <cell r="IL1118">
            <v>0</v>
          </cell>
          <cell r="IM1118">
            <v>0</v>
          </cell>
          <cell r="IN1118">
            <v>0</v>
          </cell>
          <cell r="IO1118">
            <v>0</v>
          </cell>
          <cell r="IP1118">
            <v>0</v>
          </cell>
          <cell r="IQ1118">
            <v>0</v>
          </cell>
          <cell r="IR1118">
            <v>0</v>
          </cell>
          <cell r="IS1118">
            <v>0</v>
          </cell>
          <cell r="IT1118">
            <v>0</v>
          </cell>
          <cell r="IU1118">
            <v>0</v>
          </cell>
          <cell r="IV1118">
            <v>0</v>
          </cell>
          <cell r="IW1118">
            <v>0</v>
          </cell>
          <cell r="IX1118">
            <v>0</v>
          </cell>
          <cell r="IY1118">
            <v>0</v>
          </cell>
          <cell r="IZ1118">
            <v>0</v>
          </cell>
          <cell r="JA1118">
            <v>0</v>
          </cell>
          <cell r="JB1118">
            <v>0</v>
          </cell>
          <cell r="JC1118">
            <v>0</v>
          </cell>
          <cell r="JD1118">
            <v>0</v>
          </cell>
          <cell r="JE1118">
            <v>0</v>
          </cell>
          <cell r="JF1118">
            <v>0</v>
          </cell>
          <cell r="JG1118">
            <v>0</v>
          </cell>
          <cell r="JH1118">
            <v>0</v>
          </cell>
          <cell r="JI1118">
            <v>0</v>
          </cell>
          <cell r="JJ1118">
            <v>0</v>
          </cell>
          <cell r="JK1118">
            <v>0</v>
          </cell>
          <cell r="JL1118">
            <v>0</v>
          </cell>
          <cell r="JM1118">
            <v>0</v>
          </cell>
          <cell r="JN1118">
            <v>0</v>
          </cell>
          <cell r="JO1118">
            <v>0</v>
          </cell>
          <cell r="JP1118">
            <v>0</v>
          </cell>
          <cell r="JQ1118">
            <v>0</v>
          </cell>
        </row>
        <row r="1119">
          <cell r="D1119" t="str">
            <v>HY_.QF.UTS._.SML.Cottonwood Upper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>
            <v>0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  <cell r="EE1119">
            <v>0</v>
          </cell>
          <cell r="EF1119">
            <v>0</v>
          </cell>
          <cell r="EG1119">
            <v>0</v>
          </cell>
          <cell r="EH1119">
            <v>0</v>
          </cell>
          <cell r="EI1119">
            <v>0</v>
          </cell>
          <cell r="EJ1119">
            <v>0</v>
          </cell>
          <cell r="EK1119">
            <v>0</v>
          </cell>
          <cell r="EL1119">
            <v>0</v>
          </cell>
          <cell r="EM1119">
            <v>0</v>
          </cell>
          <cell r="EN1119">
            <v>0</v>
          </cell>
          <cell r="EO1119">
            <v>0</v>
          </cell>
          <cell r="EP1119">
            <v>0</v>
          </cell>
          <cell r="EQ1119">
            <v>0</v>
          </cell>
          <cell r="ER1119">
            <v>0</v>
          </cell>
          <cell r="ES1119">
            <v>0</v>
          </cell>
          <cell r="ET1119">
            <v>0</v>
          </cell>
          <cell r="EU1119">
            <v>0</v>
          </cell>
          <cell r="EV1119">
            <v>0</v>
          </cell>
          <cell r="EW1119">
            <v>0</v>
          </cell>
          <cell r="EX1119">
            <v>0</v>
          </cell>
          <cell r="EY1119">
            <v>0</v>
          </cell>
          <cell r="EZ1119">
            <v>0</v>
          </cell>
          <cell r="FA1119">
            <v>0</v>
          </cell>
          <cell r="FB1119">
            <v>0</v>
          </cell>
          <cell r="FC1119">
            <v>0</v>
          </cell>
          <cell r="FD1119">
            <v>0</v>
          </cell>
          <cell r="FE1119">
            <v>0</v>
          </cell>
          <cell r="FF1119">
            <v>0</v>
          </cell>
          <cell r="FG1119">
            <v>0</v>
          </cell>
          <cell r="FH1119">
            <v>0</v>
          </cell>
          <cell r="FI1119">
            <v>0</v>
          </cell>
          <cell r="FJ1119">
            <v>0</v>
          </cell>
          <cell r="FK1119">
            <v>0</v>
          </cell>
          <cell r="FL1119">
            <v>0</v>
          </cell>
          <cell r="FM1119">
            <v>0</v>
          </cell>
          <cell r="FN1119">
            <v>0</v>
          </cell>
          <cell r="FO1119">
            <v>0</v>
          </cell>
          <cell r="FP1119">
            <v>0</v>
          </cell>
          <cell r="FQ1119">
            <v>0</v>
          </cell>
          <cell r="FR1119">
            <v>0</v>
          </cell>
          <cell r="FS1119">
            <v>0</v>
          </cell>
          <cell r="FT1119">
            <v>0</v>
          </cell>
          <cell r="FU1119">
            <v>0</v>
          </cell>
          <cell r="FV1119">
            <v>0</v>
          </cell>
          <cell r="FW1119">
            <v>0</v>
          </cell>
          <cell r="FX1119">
            <v>0</v>
          </cell>
          <cell r="FY1119">
            <v>0</v>
          </cell>
          <cell r="FZ1119">
            <v>0</v>
          </cell>
          <cell r="GA1119">
            <v>0</v>
          </cell>
          <cell r="GB1119">
            <v>0</v>
          </cell>
          <cell r="GC1119">
            <v>0</v>
          </cell>
          <cell r="GD1119">
            <v>0</v>
          </cell>
          <cell r="GE1119">
            <v>0</v>
          </cell>
          <cell r="GF1119">
            <v>0</v>
          </cell>
          <cell r="GG1119">
            <v>0</v>
          </cell>
          <cell r="GH1119">
            <v>0</v>
          </cell>
          <cell r="GI1119">
            <v>0</v>
          </cell>
          <cell r="GJ1119">
            <v>0</v>
          </cell>
          <cell r="GK1119">
            <v>0</v>
          </cell>
          <cell r="GL1119">
            <v>0</v>
          </cell>
          <cell r="GM1119">
            <v>0</v>
          </cell>
          <cell r="GN1119">
            <v>0</v>
          </cell>
          <cell r="GO1119">
            <v>0</v>
          </cell>
          <cell r="GP1119">
            <v>0</v>
          </cell>
          <cell r="GQ1119">
            <v>0</v>
          </cell>
          <cell r="GR1119">
            <v>0</v>
          </cell>
          <cell r="GS1119">
            <v>0</v>
          </cell>
          <cell r="GT1119">
            <v>0</v>
          </cell>
          <cell r="GU1119">
            <v>0</v>
          </cell>
          <cell r="GV1119">
            <v>0</v>
          </cell>
          <cell r="GW1119">
            <v>0</v>
          </cell>
          <cell r="GX1119">
            <v>0</v>
          </cell>
          <cell r="GY1119">
            <v>0</v>
          </cell>
          <cell r="GZ1119">
            <v>0</v>
          </cell>
          <cell r="HA1119">
            <v>0</v>
          </cell>
          <cell r="HB1119">
            <v>0</v>
          </cell>
          <cell r="HC1119">
            <v>0</v>
          </cell>
          <cell r="HD1119">
            <v>0</v>
          </cell>
          <cell r="HE1119">
            <v>0</v>
          </cell>
          <cell r="HF1119">
            <v>0</v>
          </cell>
          <cell r="HG1119">
            <v>0</v>
          </cell>
          <cell r="HH1119">
            <v>0</v>
          </cell>
          <cell r="HI1119">
            <v>0</v>
          </cell>
          <cell r="HJ1119">
            <v>0</v>
          </cell>
          <cell r="HK1119">
            <v>0</v>
          </cell>
          <cell r="HL1119">
            <v>0</v>
          </cell>
          <cell r="HM1119">
            <v>0</v>
          </cell>
          <cell r="HN1119">
            <v>0</v>
          </cell>
          <cell r="HO1119">
            <v>0</v>
          </cell>
          <cell r="HP1119">
            <v>0</v>
          </cell>
          <cell r="HQ1119">
            <v>0</v>
          </cell>
          <cell r="HR1119">
            <v>0</v>
          </cell>
          <cell r="HS1119">
            <v>0</v>
          </cell>
          <cell r="HT1119">
            <v>0</v>
          </cell>
          <cell r="HU1119">
            <v>0</v>
          </cell>
          <cell r="HV1119">
            <v>0</v>
          </cell>
          <cell r="HW1119">
            <v>0</v>
          </cell>
          <cell r="HX1119">
            <v>0</v>
          </cell>
          <cell r="HY1119">
            <v>0</v>
          </cell>
          <cell r="HZ1119">
            <v>0</v>
          </cell>
          <cell r="IA1119">
            <v>0</v>
          </cell>
          <cell r="IB1119">
            <v>0</v>
          </cell>
          <cell r="IC1119">
            <v>0</v>
          </cell>
          <cell r="ID1119">
            <v>0</v>
          </cell>
          <cell r="IE1119">
            <v>0</v>
          </cell>
          <cell r="IF1119">
            <v>0</v>
          </cell>
          <cell r="IG1119">
            <v>0</v>
          </cell>
          <cell r="IH1119">
            <v>0</v>
          </cell>
          <cell r="II1119">
            <v>0</v>
          </cell>
          <cell r="IJ1119">
            <v>0</v>
          </cell>
          <cell r="IK1119">
            <v>0</v>
          </cell>
          <cell r="IL1119">
            <v>0</v>
          </cell>
          <cell r="IM1119">
            <v>0</v>
          </cell>
          <cell r="IN1119">
            <v>0</v>
          </cell>
          <cell r="IO1119">
            <v>0</v>
          </cell>
          <cell r="IP1119">
            <v>0</v>
          </cell>
          <cell r="IQ1119">
            <v>0</v>
          </cell>
          <cell r="IR1119">
            <v>0</v>
          </cell>
          <cell r="IS1119">
            <v>0</v>
          </cell>
          <cell r="IT1119">
            <v>0</v>
          </cell>
          <cell r="IU1119">
            <v>0</v>
          </cell>
          <cell r="IV1119">
            <v>0</v>
          </cell>
          <cell r="IW1119">
            <v>0</v>
          </cell>
          <cell r="IX1119">
            <v>0</v>
          </cell>
          <cell r="IY1119">
            <v>0</v>
          </cell>
          <cell r="IZ1119">
            <v>0</v>
          </cell>
          <cell r="JA1119">
            <v>0</v>
          </cell>
          <cell r="JB1119">
            <v>0</v>
          </cell>
          <cell r="JC1119">
            <v>0</v>
          </cell>
          <cell r="JD1119">
            <v>0</v>
          </cell>
          <cell r="JE1119">
            <v>0</v>
          </cell>
          <cell r="JF1119">
            <v>0</v>
          </cell>
          <cell r="JG1119">
            <v>0</v>
          </cell>
          <cell r="JH1119">
            <v>0</v>
          </cell>
          <cell r="JI1119">
            <v>0</v>
          </cell>
          <cell r="JJ1119">
            <v>0</v>
          </cell>
          <cell r="JK1119">
            <v>0</v>
          </cell>
          <cell r="JL1119">
            <v>0</v>
          </cell>
          <cell r="JM1119">
            <v>0</v>
          </cell>
          <cell r="JN1119">
            <v>0</v>
          </cell>
          <cell r="JO1119">
            <v>0</v>
          </cell>
          <cell r="JP1119">
            <v>0</v>
          </cell>
          <cell r="JQ1119">
            <v>0</v>
          </cell>
        </row>
        <row r="1120">
          <cell r="D1120" t="str">
            <v>HY_.QF.UTS._.SML.Thayn Ranch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0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0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>
            <v>0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  <cell r="EE1120">
            <v>0</v>
          </cell>
          <cell r="EF1120">
            <v>0</v>
          </cell>
          <cell r="EG1120">
            <v>0</v>
          </cell>
          <cell r="EH1120">
            <v>0</v>
          </cell>
          <cell r="EI1120">
            <v>0</v>
          </cell>
          <cell r="EJ1120">
            <v>0</v>
          </cell>
          <cell r="EK1120">
            <v>0</v>
          </cell>
          <cell r="EL1120">
            <v>0</v>
          </cell>
          <cell r="EM1120">
            <v>0</v>
          </cell>
          <cell r="EN1120">
            <v>0</v>
          </cell>
          <cell r="EO1120">
            <v>0</v>
          </cell>
          <cell r="EP1120">
            <v>0</v>
          </cell>
          <cell r="EQ1120">
            <v>0</v>
          </cell>
          <cell r="ER1120">
            <v>0</v>
          </cell>
          <cell r="ES1120">
            <v>0</v>
          </cell>
          <cell r="ET1120">
            <v>0</v>
          </cell>
          <cell r="EU1120">
            <v>0</v>
          </cell>
          <cell r="EV1120">
            <v>0</v>
          </cell>
          <cell r="EW1120">
            <v>0</v>
          </cell>
          <cell r="EX1120">
            <v>0</v>
          </cell>
          <cell r="EY1120">
            <v>0</v>
          </cell>
          <cell r="EZ1120">
            <v>0</v>
          </cell>
          <cell r="FA1120">
            <v>0</v>
          </cell>
          <cell r="FB1120">
            <v>0</v>
          </cell>
          <cell r="FC1120">
            <v>0</v>
          </cell>
          <cell r="FD1120">
            <v>0</v>
          </cell>
          <cell r="FE1120">
            <v>0</v>
          </cell>
          <cell r="FF1120">
            <v>0</v>
          </cell>
          <cell r="FG1120">
            <v>0</v>
          </cell>
          <cell r="FH1120">
            <v>0</v>
          </cell>
          <cell r="FI1120">
            <v>0</v>
          </cell>
          <cell r="FJ1120">
            <v>0</v>
          </cell>
          <cell r="FK1120">
            <v>0</v>
          </cell>
          <cell r="FL1120">
            <v>0</v>
          </cell>
          <cell r="FM1120">
            <v>0</v>
          </cell>
          <cell r="FN1120">
            <v>0</v>
          </cell>
          <cell r="FO1120">
            <v>0</v>
          </cell>
          <cell r="FP1120">
            <v>0</v>
          </cell>
          <cell r="FQ1120">
            <v>0</v>
          </cell>
          <cell r="FR1120">
            <v>0</v>
          </cell>
          <cell r="FS1120">
            <v>0</v>
          </cell>
          <cell r="FT1120">
            <v>0</v>
          </cell>
          <cell r="FU1120">
            <v>0</v>
          </cell>
          <cell r="FV1120">
            <v>0</v>
          </cell>
          <cell r="FW1120">
            <v>0</v>
          </cell>
          <cell r="FX1120">
            <v>0</v>
          </cell>
          <cell r="FY1120">
            <v>0</v>
          </cell>
          <cell r="FZ1120">
            <v>0</v>
          </cell>
          <cell r="GA1120">
            <v>0</v>
          </cell>
          <cell r="GB1120">
            <v>0</v>
          </cell>
          <cell r="GC1120">
            <v>0</v>
          </cell>
          <cell r="GD1120">
            <v>0</v>
          </cell>
          <cell r="GE1120">
            <v>0</v>
          </cell>
          <cell r="GF1120">
            <v>0</v>
          </cell>
          <cell r="GG1120">
            <v>0</v>
          </cell>
          <cell r="GH1120">
            <v>0</v>
          </cell>
          <cell r="GI1120">
            <v>0</v>
          </cell>
          <cell r="GJ1120">
            <v>0</v>
          </cell>
          <cell r="GK1120">
            <v>0</v>
          </cell>
          <cell r="GL1120">
            <v>0</v>
          </cell>
          <cell r="GM1120">
            <v>0</v>
          </cell>
          <cell r="GN1120">
            <v>0</v>
          </cell>
          <cell r="GO1120">
            <v>0</v>
          </cell>
          <cell r="GP1120">
            <v>0</v>
          </cell>
          <cell r="GQ1120">
            <v>0</v>
          </cell>
          <cell r="GR1120">
            <v>0</v>
          </cell>
          <cell r="GS1120">
            <v>0</v>
          </cell>
          <cell r="GT1120">
            <v>0</v>
          </cell>
          <cell r="GU1120">
            <v>0</v>
          </cell>
          <cell r="GV1120">
            <v>0</v>
          </cell>
          <cell r="GW1120">
            <v>0</v>
          </cell>
          <cell r="GX1120">
            <v>0</v>
          </cell>
          <cell r="GY1120">
            <v>0</v>
          </cell>
          <cell r="GZ1120">
            <v>0</v>
          </cell>
          <cell r="HA1120">
            <v>0</v>
          </cell>
          <cell r="HB1120">
            <v>0</v>
          </cell>
          <cell r="HC1120">
            <v>0</v>
          </cell>
          <cell r="HD1120">
            <v>0</v>
          </cell>
          <cell r="HE1120">
            <v>0</v>
          </cell>
          <cell r="HF1120">
            <v>0</v>
          </cell>
          <cell r="HG1120">
            <v>0</v>
          </cell>
          <cell r="HH1120">
            <v>0</v>
          </cell>
          <cell r="HI1120">
            <v>0</v>
          </cell>
          <cell r="HJ1120">
            <v>0</v>
          </cell>
          <cell r="HK1120">
            <v>0</v>
          </cell>
          <cell r="HL1120">
            <v>0</v>
          </cell>
          <cell r="HM1120">
            <v>0</v>
          </cell>
          <cell r="HN1120">
            <v>0</v>
          </cell>
          <cell r="HO1120">
            <v>0</v>
          </cell>
          <cell r="HP1120">
            <v>0</v>
          </cell>
          <cell r="HQ1120">
            <v>0</v>
          </cell>
          <cell r="HR1120">
            <v>0</v>
          </cell>
          <cell r="HS1120">
            <v>0</v>
          </cell>
          <cell r="HT1120">
            <v>0</v>
          </cell>
          <cell r="HU1120">
            <v>0</v>
          </cell>
          <cell r="HV1120">
            <v>0</v>
          </cell>
          <cell r="HW1120">
            <v>0</v>
          </cell>
          <cell r="HX1120">
            <v>0</v>
          </cell>
          <cell r="HY1120">
            <v>0</v>
          </cell>
          <cell r="HZ1120">
            <v>0</v>
          </cell>
          <cell r="IA1120">
            <v>0</v>
          </cell>
          <cell r="IB1120">
            <v>0</v>
          </cell>
          <cell r="IC1120">
            <v>0</v>
          </cell>
          <cell r="ID1120">
            <v>0</v>
          </cell>
          <cell r="IE1120">
            <v>0</v>
          </cell>
          <cell r="IF1120">
            <v>0</v>
          </cell>
          <cell r="IG1120">
            <v>0</v>
          </cell>
          <cell r="IH1120">
            <v>0</v>
          </cell>
          <cell r="II1120">
            <v>0</v>
          </cell>
          <cell r="IJ1120">
            <v>0</v>
          </cell>
          <cell r="IK1120">
            <v>0</v>
          </cell>
          <cell r="IL1120">
            <v>0</v>
          </cell>
          <cell r="IM1120">
            <v>0</v>
          </cell>
          <cell r="IN1120">
            <v>0</v>
          </cell>
          <cell r="IO1120">
            <v>0</v>
          </cell>
          <cell r="IP1120">
            <v>0</v>
          </cell>
          <cell r="IQ1120">
            <v>0</v>
          </cell>
          <cell r="IR1120">
            <v>0</v>
          </cell>
          <cell r="IS1120">
            <v>0</v>
          </cell>
          <cell r="IT1120">
            <v>0</v>
          </cell>
          <cell r="IU1120">
            <v>0</v>
          </cell>
          <cell r="IV1120">
            <v>0</v>
          </cell>
          <cell r="IW1120">
            <v>0</v>
          </cell>
          <cell r="IX1120">
            <v>0</v>
          </cell>
          <cell r="IY1120">
            <v>0</v>
          </cell>
          <cell r="IZ1120">
            <v>0</v>
          </cell>
          <cell r="JA1120">
            <v>0</v>
          </cell>
          <cell r="JB1120">
            <v>0</v>
          </cell>
          <cell r="JC1120">
            <v>0</v>
          </cell>
          <cell r="JD1120">
            <v>0</v>
          </cell>
          <cell r="JE1120">
            <v>0</v>
          </cell>
          <cell r="JF1120">
            <v>0</v>
          </cell>
          <cell r="JG1120">
            <v>0</v>
          </cell>
          <cell r="JH1120">
            <v>0</v>
          </cell>
          <cell r="JI1120">
            <v>0</v>
          </cell>
          <cell r="JJ1120">
            <v>0</v>
          </cell>
          <cell r="JK1120">
            <v>0</v>
          </cell>
          <cell r="JL1120">
            <v>0</v>
          </cell>
          <cell r="JM1120">
            <v>0</v>
          </cell>
          <cell r="JN1120">
            <v>0</v>
          </cell>
          <cell r="JO1120">
            <v>0</v>
          </cell>
          <cell r="JP1120">
            <v>0</v>
          </cell>
          <cell r="JQ1120">
            <v>0</v>
          </cell>
        </row>
        <row r="1121">
          <cell r="D1121" t="str">
            <v>HY_.QF.WMV._.SML.Lacomb Irrigation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0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0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>
            <v>0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  <cell r="EE1121">
            <v>0</v>
          </cell>
          <cell r="EF1121">
            <v>0</v>
          </cell>
          <cell r="EG1121">
            <v>0</v>
          </cell>
          <cell r="EH1121">
            <v>0</v>
          </cell>
          <cell r="EI1121">
            <v>0</v>
          </cell>
          <cell r="EJ1121">
            <v>0</v>
          </cell>
          <cell r="EK1121">
            <v>0</v>
          </cell>
          <cell r="EL1121">
            <v>0</v>
          </cell>
          <cell r="EM1121">
            <v>0</v>
          </cell>
          <cell r="EN1121">
            <v>0</v>
          </cell>
          <cell r="EO1121">
            <v>0</v>
          </cell>
          <cell r="EP1121">
            <v>0</v>
          </cell>
          <cell r="EQ1121">
            <v>0</v>
          </cell>
          <cell r="ER1121">
            <v>0</v>
          </cell>
          <cell r="ES1121">
            <v>0</v>
          </cell>
          <cell r="ET1121">
            <v>0</v>
          </cell>
          <cell r="EU1121">
            <v>0</v>
          </cell>
          <cell r="EV1121">
            <v>0</v>
          </cell>
          <cell r="EW1121">
            <v>0</v>
          </cell>
          <cell r="EX1121">
            <v>0</v>
          </cell>
          <cell r="EY1121">
            <v>0</v>
          </cell>
          <cell r="EZ1121">
            <v>0</v>
          </cell>
          <cell r="FA1121">
            <v>0</v>
          </cell>
          <cell r="FB1121">
            <v>0</v>
          </cell>
          <cell r="FC1121">
            <v>0</v>
          </cell>
          <cell r="FD1121">
            <v>0</v>
          </cell>
          <cell r="FE1121">
            <v>0</v>
          </cell>
          <cell r="FF1121">
            <v>0</v>
          </cell>
          <cell r="FG1121">
            <v>0</v>
          </cell>
          <cell r="FH1121">
            <v>0</v>
          </cell>
          <cell r="FI1121">
            <v>0</v>
          </cell>
          <cell r="FJ1121">
            <v>0</v>
          </cell>
          <cell r="FK1121">
            <v>0</v>
          </cell>
          <cell r="FL1121">
            <v>0</v>
          </cell>
          <cell r="FM1121">
            <v>0</v>
          </cell>
          <cell r="FN1121">
            <v>0</v>
          </cell>
          <cell r="FO1121">
            <v>0</v>
          </cell>
          <cell r="FP1121">
            <v>0</v>
          </cell>
          <cell r="FQ1121">
            <v>0</v>
          </cell>
          <cell r="FR1121">
            <v>0</v>
          </cell>
          <cell r="FS1121">
            <v>0</v>
          </cell>
          <cell r="FT1121">
            <v>0</v>
          </cell>
          <cell r="FU1121">
            <v>0</v>
          </cell>
          <cell r="FV1121">
            <v>0</v>
          </cell>
          <cell r="FW1121">
            <v>0</v>
          </cell>
          <cell r="FX1121">
            <v>0</v>
          </cell>
          <cell r="FY1121">
            <v>0</v>
          </cell>
          <cell r="FZ1121">
            <v>0</v>
          </cell>
          <cell r="GA1121">
            <v>0</v>
          </cell>
          <cell r="GB1121">
            <v>0</v>
          </cell>
          <cell r="GC1121">
            <v>0</v>
          </cell>
          <cell r="GD1121">
            <v>0</v>
          </cell>
          <cell r="GE1121">
            <v>0</v>
          </cell>
          <cell r="GF1121">
            <v>0</v>
          </cell>
          <cell r="GG1121">
            <v>0</v>
          </cell>
          <cell r="GH1121">
            <v>0</v>
          </cell>
          <cell r="GI1121">
            <v>0</v>
          </cell>
          <cell r="GJ1121">
            <v>0</v>
          </cell>
          <cell r="GK1121">
            <v>0</v>
          </cell>
          <cell r="GL1121">
            <v>0</v>
          </cell>
          <cell r="GM1121">
            <v>0</v>
          </cell>
          <cell r="GN1121">
            <v>0</v>
          </cell>
          <cell r="GO1121">
            <v>0</v>
          </cell>
          <cell r="GP1121">
            <v>0</v>
          </cell>
          <cell r="GQ1121">
            <v>0</v>
          </cell>
          <cell r="GR1121">
            <v>0</v>
          </cell>
          <cell r="GS1121">
            <v>0</v>
          </cell>
          <cell r="GT1121">
            <v>0</v>
          </cell>
          <cell r="GU1121">
            <v>0</v>
          </cell>
          <cell r="GV1121">
            <v>0</v>
          </cell>
          <cell r="GW1121">
            <v>0</v>
          </cell>
          <cell r="GX1121">
            <v>0</v>
          </cell>
          <cell r="GY1121">
            <v>0</v>
          </cell>
          <cell r="GZ1121">
            <v>0</v>
          </cell>
          <cell r="HA1121">
            <v>0</v>
          </cell>
          <cell r="HB1121">
            <v>0</v>
          </cell>
          <cell r="HC1121">
            <v>0</v>
          </cell>
          <cell r="HD1121">
            <v>0</v>
          </cell>
          <cell r="HE1121">
            <v>0</v>
          </cell>
          <cell r="HF1121">
            <v>0</v>
          </cell>
          <cell r="HG1121">
            <v>0</v>
          </cell>
          <cell r="HH1121">
            <v>0</v>
          </cell>
          <cell r="HI1121">
            <v>0</v>
          </cell>
          <cell r="HJ1121">
            <v>0</v>
          </cell>
          <cell r="HK1121">
            <v>0</v>
          </cell>
          <cell r="HL1121">
            <v>0</v>
          </cell>
          <cell r="HM1121">
            <v>0</v>
          </cell>
          <cell r="HN1121">
            <v>0</v>
          </cell>
          <cell r="HO1121">
            <v>0</v>
          </cell>
          <cell r="HP1121">
            <v>0</v>
          </cell>
          <cell r="HQ1121">
            <v>0</v>
          </cell>
          <cell r="HR1121">
            <v>0</v>
          </cell>
          <cell r="HS1121">
            <v>0</v>
          </cell>
          <cell r="HT1121">
            <v>0</v>
          </cell>
          <cell r="HU1121">
            <v>0</v>
          </cell>
          <cell r="HV1121">
            <v>0</v>
          </cell>
          <cell r="HW1121">
            <v>0</v>
          </cell>
          <cell r="HX1121">
            <v>0</v>
          </cell>
          <cell r="HY1121">
            <v>0</v>
          </cell>
          <cell r="HZ1121">
            <v>0</v>
          </cell>
          <cell r="IA1121">
            <v>0</v>
          </cell>
          <cell r="IB1121">
            <v>0</v>
          </cell>
          <cell r="IC1121">
            <v>0</v>
          </cell>
          <cell r="ID1121">
            <v>0</v>
          </cell>
          <cell r="IE1121">
            <v>0</v>
          </cell>
          <cell r="IF1121">
            <v>0</v>
          </cell>
          <cell r="IG1121">
            <v>0</v>
          </cell>
          <cell r="IH1121">
            <v>0</v>
          </cell>
          <cell r="II1121">
            <v>0</v>
          </cell>
          <cell r="IJ1121">
            <v>0</v>
          </cell>
          <cell r="IK1121">
            <v>0</v>
          </cell>
          <cell r="IL1121">
            <v>0</v>
          </cell>
          <cell r="IM1121">
            <v>0</v>
          </cell>
          <cell r="IN1121">
            <v>0</v>
          </cell>
          <cell r="IO1121">
            <v>0</v>
          </cell>
          <cell r="IP1121">
            <v>0</v>
          </cell>
          <cell r="IQ1121">
            <v>0</v>
          </cell>
          <cell r="IR1121">
            <v>0</v>
          </cell>
          <cell r="IS1121">
            <v>0</v>
          </cell>
          <cell r="IT1121">
            <v>0</v>
          </cell>
          <cell r="IU1121">
            <v>0</v>
          </cell>
          <cell r="IV1121">
            <v>0</v>
          </cell>
          <cell r="IW1121">
            <v>0</v>
          </cell>
          <cell r="IX1121">
            <v>0</v>
          </cell>
          <cell r="IY1121">
            <v>0</v>
          </cell>
          <cell r="IZ1121">
            <v>0</v>
          </cell>
          <cell r="JA1121">
            <v>0</v>
          </cell>
          <cell r="JB1121">
            <v>0</v>
          </cell>
          <cell r="JC1121">
            <v>0</v>
          </cell>
          <cell r="JD1121">
            <v>0</v>
          </cell>
          <cell r="JE1121">
            <v>0</v>
          </cell>
          <cell r="JF1121">
            <v>0</v>
          </cell>
          <cell r="JG1121">
            <v>0</v>
          </cell>
          <cell r="JH1121">
            <v>0</v>
          </cell>
          <cell r="JI1121">
            <v>0</v>
          </cell>
          <cell r="JJ1121">
            <v>0</v>
          </cell>
          <cell r="JK1121">
            <v>0</v>
          </cell>
          <cell r="JL1121">
            <v>0</v>
          </cell>
          <cell r="JM1121">
            <v>0</v>
          </cell>
          <cell r="JN1121">
            <v>0</v>
          </cell>
          <cell r="JO1121">
            <v>0</v>
          </cell>
          <cell r="JP1121">
            <v>0</v>
          </cell>
          <cell r="JQ1121">
            <v>0</v>
          </cell>
        </row>
        <row r="1122">
          <cell r="D1122" t="str">
            <v>HY_.QF.YAK._.SML.Yakima Cowiche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  <cell r="EE1122">
            <v>0</v>
          </cell>
          <cell r="EF1122">
            <v>0</v>
          </cell>
          <cell r="EG1122">
            <v>0</v>
          </cell>
          <cell r="EH1122">
            <v>0</v>
          </cell>
          <cell r="EI1122">
            <v>0</v>
          </cell>
          <cell r="EJ1122">
            <v>0</v>
          </cell>
          <cell r="EK1122">
            <v>0</v>
          </cell>
          <cell r="EL1122">
            <v>0</v>
          </cell>
          <cell r="EM1122">
            <v>0</v>
          </cell>
          <cell r="EN1122">
            <v>0</v>
          </cell>
          <cell r="EO1122">
            <v>0</v>
          </cell>
          <cell r="EP1122">
            <v>0</v>
          </cell>
          <cell r="EQ1122">
            <v>0</v>
          </cell>
          <cell r="ER1122">
            <v>0</v>
          </cell>
          <cell r="ES1122">
            <v>0</v>
          </cell>
          <cell r="ET1122">
            <v>0</v>
          </cell>
          <cell r="EU1122">
            <v>0</v>
          </cell>
          <cell r="EV1122">
            <v>0</v>
          </cell>
          <cell r="EW1122">
            <v>0</v>
          </cell>
          <cell r="EX1122">
            <v>0</v>
          </cell>
          <cell r="EY1122">
            <v>0</v>
          </cell>
          <cell r="EZ1122">
            <v>0</v>
          </cell>
          <cell r="FA1122">
            <v>0</v>
          </cell>
          <cell r="FB1122">
            <v>0</v>
          </cell>
          <cell r="FC1122">
            <v>0</v>
          </cell>
          <cell r="FD1122">
            <v>0</v>
          </cell>
          <cell r="FE1122">
            <v>0</v>
          </cell>
          <cell r="FF1122">
            <v>0</v>
          </cell>
          <cell r="FG1122">
            <v>0</v>
          </cell>
          <cell r="FH1122">
            <v>0</v>
          </cell>
          <cell r="FI1122">
            <v>0</v>
          </cell>
          <cell r="FJ1122">
            <v>0</v>
          </cell>
          <cell r="FK1122">
            <v>0</v>
          </cell>
          <cell r="FL1122">
            <v>0</v>
          </cell>
          <cell r="FM1122">
            <v>0</v>
          </cell>
          <cell r="FN1122">
            <v>0</v>
          </cell>
          <cell r="FO1122">
            <v>0</v>
          </cell>
          <cell r="FP1122">
            <v>0</v>
          </cell>
          <cell r="FQ1122">
            <v>0</v>
          </cell>
          <cell r="FR1122">
            <v>0</v>
          </cell>
          <cell r="FS1122">
            <v>0</v>
          </cell>
          <cell r="FT1122">
            <v>0</v>
          </cell>
          <cell r="FU1122">
            <v>0</v>
          </cell>
          <cell r="FV1122">
            <v>0</v>
          </cell>
          <cell r="FW1122">
            <v>0</v>
          </cell>
          <cell r="FX1122">
            <v>0</v>
          </cell>
          <cell r="FY1122">
            <v>0</v>
          </cell>
          <cell r="FZ1122">
            <v>0</v>
          </cell>
          <cell r="GA1122">
            <v>0</v>
          </cell>
          <cell r="GB1122">
            <v>0</v>
          </cell>
          <cell r="GC1122">
            <v>0</v>
          </cell>
          <cell r="GD1122">
            <v>0</v>
          </cell>
          <cell r="GE1122">
            <v>0</v>
          </cell>
          <cell r="GF1122">
            <v>0</v>
          </cell>
          <cell r="GG1122">
            <v>0</v>
          </cell>
          <cell r="GH1122">
            <v>0</v>
          </cell>
          <cell r="GI1122">
            <v>0</v>
          </cell>
          <cell r="GJ1122">
            <v>0</v>
          </cell>
          <cell r="GK1122">
            <v>0</v>
          </cell>
          <cell r="GL1122">
            <v>0</v>
          </cell>
          <cell r="GM1122">
            <v>0</v>
          </cell>
          <cell r="GN1122">
            <v>0</v>
          </cell>
          <cell r="GO1122">
            <v>0</v>
          </cell>
          <cell r="GP1122">
            <v>0</v>
          </cell>
          <cell r="GQ1122">
            <v>0</v>
          </cell>
          <cell r="GR1122">
            <v>0</v>
          </cell>
          <cell r="GS1122">
            <v>0</v>
          </cell>
          <cell r="GT1122">
            <v>0</v>
          </cell>
          <cell r="GU1122">
            <v>0</v>
          </cell>
          <cell r="GV1122">
            <v>0</v>
          </cell>
          <cell r="GW1122">
            <v>0</v>
          </cell>
          <cell r="GX1122">
            <v>0</v>
          </cell>
          <cell r="GY1122">
            <v>0</v>
          </cell>
          <cell r="GZ1122">
            <v>0</v>
          </cell>
          <cell r="HA1122">
            <v>0</v>
          </cell>
          <cell r="HB1122">
            <v>0</v>
          </cell>
          <cell r="HC1122">
            <v>0</v>
          </cell>
          <cell r="HD1122">
            <v>0</v>
          </cell>
          <cell r="HE1122">
            <v>0</v>
          </cell>
          <cell r="HF1122">
            <v>0</v>
          </cell>
          <cell r="HG1122">
            <v>0</v>
          </cell>
          <cell r="HH1122">
            <v>0</v>
          </cell>
          <cell r="HI1122">
            <v>0</v>
          </cell>
          <cell r="HJ1122">
            <v>0</v>
          </cell>
          <cell r="HK1122">
            <v>0</v>
          </cell>
          <cell r="HL1122">
            <v>0</v>
          </cell>
          <cell r="HM1122">
            <v>0</v>
          </cell>
          <cell r="HN1122">
            <v>0</v>
          </cell>
          <cell r="HO1122">
            <v>0</v>
          </cell>
          <cell r="HP1122">
            <v>0</v>
          </cell>
          <cell r="HQ1122">
            <v>0</v>
          </cell>
          <cell r="HR1122">
            <v>0</v>
          </cell>
          <cell r="HS1122">
            <v>0</v>
          </cell>
          <cell r="HT1122">
            <v>0</v>
          </cell>
          <cell r="HU1122">
            <v>0</v>
          </cell>
          <cell r="HV1122">
            <v>0</v>
          </cell>
          <cell r="HW1122">
            <v>0</v>
          </cell>
          <cell r="HX1122">
            <v>0</v>
          </cell>
          <cell r="HY1122">
            <v>0</v>
          </cell>
          <cell r="HZ1122">
            <v>0</v>
          </cell>
          <cell r="IA1122">
            <v>0</v>
          </cell>
          <cell r="IB1122">
            <v>0</v>
          </cell>
          <cell r="IC1122">
            <v>0</v>
          </cell>
          <cell r="ID1122">
            <v>0</v>
          </cell>
          <cell r="IE1122">
            <v>0</v>
          </cell>
          <cell r="IF1122">
            <v>0</v>
          </cell>
          <cell r="IG1122">
            <v>0</v>
          </cell>
          <cell r="IH1122">
            <v>0</v>
          </cell>
          <cell r="II1122">
            <v>0</v>
          </cell>
          <cell r="IJ1122">
            <v>0</v>
          </cell>
          <cell r="IK1122">
            <v>0</v>
          </cell>
          <cell r="IL1122">
            <v>0</v>
          </cell>
          <cell r="IM1122">
            <v>0</v>
          </cell>
          <cell r="IN1122">
            <v>0</v>
          </cell>
          <cell r="IO1122">
            <v>0</v>
          </cell>
          <cell r="IP1122">
            <v>0</v>
          </cell>
          <cell r="IQ1122">
            <v>0</v>
          </cell>
          <cell r="IR1122">
            <v>0</v>
          </cell>
          <cell r="IS1122">
            <v>0</v>
          </cell>
          <cell r="IT1122">
            <v>0</v>
          </cell>
          <cell r="IU1122">
            <v>0</v>
          </cell>
          <cell r="IV1122">
            <v>0</v>
          </cell>
          <cell r="IW1122">
            <v>0</v>
          </cell>
          <cell r="IX1122">
            <v>0</v>
          </cell>
          <cell r="IY1122">
            <v>0</v>
          </cell>
          <cell r="IZ1122">
            <v>0</v>
          </cell>
          <cell r="JA1122">
            <v>0</v>
          </cell>
          <cell r="JB1122">
            <v>0</v>
          </cell>
          <cell r="JC1122">
            <v>0</v>
          </cell>
          <cell r="JD1122">
            <v>0</v>
          </cell>
          <cell r="JE1122">
            <v>0</v>
          </cell>
          <cell r="JF1122">
            <v>0</v>
          </cell>
          <cell r="JG1122">
            <v>0</v>
          </cell>
          <cell r="JH1122">
            <v>0</v>
          </cell>
          <cell r="JI1122">
            <v>0</v>
          </cell>
          <cell r="JJ1122">
            <v>0</v>
          </cell>
          <cell r="JK1122">
            <v>0</v>
          </cell>
          <cell r="JL1122">
            <v>0</v>
          </cell>
          <cell r="JM1122">
            <v>0</v>
          </cell>
          <cell r="JN1122">
            <v>0</v>
          </cell>
          <cell r="JO1122">
            <v>0</v>
          </cell>
          <cell r="JP1122">
            <v>0</v>
          </cell>
          <cell r="JQ1122">
            <v>0</v>
          </cell>
        </row>
        <row r="1123">
          <cell r="D1123" t="str">
            <v>HY_.QF.YAK._.SML.Yakima Orchard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0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>
            <v>0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  <cell r="EE1123">
            <v>0</v>
          </cell>
          <cell r="EF1123">
            <v>0</v>
          </cell>
          <cell r="EG1123">
            <v>0</v>
          </cell>
          <cell r="EH1123">
            <v>0</v>
          </cell>
          <cell r="EI1123">
            <v>0</v>
          </cell>
          <cell r="EJ1123">
            <v>0</v>
          </cell>
          <cell r="EK1123">
            <v>0</v>
          </cell>
          <cell r="EL1123">
            <v>0</v>
          </cell>
          <cell r="EM1123">
            <v>0</v>
          </cell>
          <cell r="EN1123">
            <v>0</v>
          </cell>
          <cell r="EO1123">
            <v>0</v>
          </cell>
          <cell r="EP1123">
            <v>0</v>
          </cell>
          <cell r="EQ1123">
            <v>0</v>
          </cell>
          <cell r="ER1123">
            <v>0</v>
          </cell>
          <cell r="ES1123">
            <v>0</v>
          </cell>
          <cell r="ET1123">
            <v>0</v>
          </cell>
          <cell r="EU1123">
            <v>0</v>
          </cell>
          <cell r="EV1123">
            <v>0</v>
          </cell>
          <cell r="EW1123">
            <v>0</v>
          </cell>
          <cell r="EX1123">
            <v>0</v>
          </cell>
          <cell r="EY1123">
            <v>0</v>
          </cell>
          <cell r="EZ1123">
            <v>0</v>
          </cell>
          <cell r="FA1123">
            <v>0</v>
          </cell>
          <cell r="FB1123">
            <v>0</v>
          </cell>
          <cell r="FC1123">
            <v>0</v>
          </cell>
          <cell r="FD1123">
            <v>0</v>
          </cell>
          <cell r="FE1123">
            <v>0</v>
          </cell>
          <cell r="FF1123">
            <v>0</v>
          </cell>
          <cell r="FG1123">
            <v>0</v>
          </cell>
          <cell r="FH1123">
            <v>0</v>
          </cell>
          <cell r="FI1123">
            <v>0</v>
          </cell>
          <cell r="FJ1123">
            <v>0</v>
          </cell>
          <cell r="FK1123">
            <v>0</v>
          </cell>
          <cell r="FL1123">
            <v>0</v>
          </cell>
          <cell r="FM1123">
            <v>0</v>
          </cell>
          <cell r="FN1123">
            <v>0</v>
          </cell>
          <cell r="FO1123">
            <v>0</v>
          </cell>
          <cell r="FP1123">
            <v>0</v>
          </cell>
          <cell r="FQ1123">
            <v>0</v>
          </cell>
          <cell r="FR1123">
            <v>0</v>
          </cell>
          <cell r="FS1123">
            <v>0</v>
          </cell>
          <cell r="FT1123">
            <v>0</v>
          </cell>
          <cell r="FU1123">
            <v>0</v>
          </cell>
          <cell r="FV1123">
            <v>0</v>
          </cell>
          <cell r="FW1123">
            <v>0</v>
          </cell>
          <cell r="FX1123">
            <v>0</v>
          </cell>
          <cell r="FY1123">
            <v>0</v>
          </cell>
          <cell r="FZ1123">
            <v>0</v>
          </cell>
          <cell r="GA1123">
            <v>0</v>
          </cell>
          <cell r="GB1123">
            <v>0</v>
          </cell>
          <cell r="GC1123">
            <v>0</v>
          </cell>
          <cell r="GD1123">
            <v>0</v>
          </cell>
          <cell r="GE1123">
            <v>0</v>
          </cell>
          <cell r="GF1123">
            <v>0</v>
          </cell>
          <cell r="GG1123">
            <v>0</v>
          </cell>
          <cell r="GH1123">
            <v>0</v>
          </cell>
          <cell r="GI1123">
            <v>0</v>
          </cell>
          <cell r="GJ1123">
            <v>0</v>
          </cell>
          <cell r="GK1123">
            <v>0</v>
          </cell>
          <cell r="GL1123">
            <v>0</v>
          </cell>
          <cell r="GM1123">
            <v>0</v>
          </cell>
          <cell r="GN1123">
            <v>0</v>
          </cell>
          <cell r="GO1123">
            <v>0</v>
          </cell>
          <cell r="GP1123">
            <v>0</v>
          </cell>
          <cell r="GQ1123">
            <v>0</v>
          </cell>
          <cell r="GR1123">
            <v>0</v>
          </cell>
          <cell r="GS1123">
            <v>0</v>
          </cell>
          <cell r="GT1123">
            <v>0</v>
          </cell>
          <cell r="GU1123">
            <v>0</v>
          </cell>
          <cell r="GV1123">
            <v>0</v>
          </cell>
          <cell r="GW1123">
            <v>0</v>
          </cell>
          <cell r="GX1123">
            <v>0</v>
          </cell>
          <cell r="GY1123">
            <v>0</v>
          </cell>
          <cell r="GZ1123">
            <v>0</v>
          </cell>
          <cell r="HA1123">
            <v>0</v>
          </cell>
          <cell r="HB1123">
            <v>0</v>
          </cell>
          <cell r="HC1123">
            <v>0</v>
          </cell>
          <cell r="HD1123">
            <v>0</v>
          </cell>
          <cell r="HE1123">
            <v>0</v>
          </cell>
          <cell r="HF1123">
            <v>0</v>
          </cell>
          <cell r="HG1123">
            <v>0</v>
          </cell>
          <cell r="HH1123">
            <v>0</v>
          </cell>
          <cell r="HI1123">
            <v>0</v>
          </cell>
          <cell r="HJ1123">
            <v>0</v>
          </cell>
          <cell r="HK1123">
            <v>0</v>
          </cell>
          <cell r="HL1123">
            <v>0</v>
          </cell>
          <cell r="HM1123">
            <v>0</v>
          </cell>
          <cell r="HN1123">
            <v>0</v>
          </cell>
          <cell r="HO1123">
            <v>0</v>
          </cell>
          <cell r="HP1123">
            <v>0</v>
          </cell>
          <cell r="HQ1123">
            <v>0</v>
          </cell>
          <cell r="HR1123">
            <v>0</v>
          </cell>
          <cell r="HS1123">
            <v>0</v>
          </cell>
          <cell r="HT1123">
            <v>0</v>
          </cell>
          <cell r="HU1123">
            <v>0</v>
          </cell>
          <cell r="HV1123">
            <v>0</v>
          </cell>
          <cell r="HW1123">
            <v>0</v>
          </cell>
          <cell r="HX1123">
            <v>0</v>
          </cell>
          <cell r="HY1123">
            <v>0</v>
          </cell>
          <cell r="HZ1123">
            <v>0</v>
          </cell>
          <cell r="IA1123">
            <v>0</v>
          </cell>
          <cell r="IB1123">
            <v>0</v>
          </cell>
          <cell r="IC1123">
            <v>0</v>
          </cell>
          <cell r="ID1123">
            <v>0</v>
          </cell>
          <cell r="IE1123">
            <v>0</v>
          </cell>
          <cell r="IF1123">
            <v>0</v>
          </cell>
          <cell r="IG1123">
            <v>0</v>
          </cell>
          <cell r="IH1123">
            <v>0</v>
          </cell>
          <cell r="II1123">
            <v>0</v>
          </cell>
          <cell r="IJ1123">
            <v>0</v>
          </cell>
          <cell r="IK1123">
            <v>0</v>
          </cell>
          <cell r="IL1123">
            <v>0</v>
          </cell>
          <cell r="IM1123">
            <v>0</v>
          </cell>
          <cell r="IN1123">
            <v>0</v>
          </cell>
          <cell r="IO1123">
            <v>0</v>
          </cell>
          <cell r="IP1123">
            <v>0</v>
          </cell>
          <cell r="IQ1123">
            <v>0</v>
          </cell>
          <cell r="IR1123">
            <v>0</v>
          </cell>
          <cell r="IS1123">
            <v>0</v>
          </cell>
          <cell r="IT1123">
            <v>0</v>
          </cell>
          <cell r="IU1123">
            <v>0</v>
          </cell>
          <cell r="IV1123">
            <v>0</v>
          </cell>
          <cell r="IW1123">
            <v>0</v>
          </cell>
          <cell r="IX1123">
            <v>0</v>
          </cell>
          <cell r="IY1123">
            <v>0</v>
          </cell>
          <cell r="IZ1123">
            <v>0</v>
          </cell>
          <cell r="JA1123">
            <v>0</v>
          </cell>
          <cell r="JB1123">
            <v>0</v>
          </cell>
          <cell r="JC1123">
            <v>0</v>
          </cell>
          <cell r="JD1123">
            <v>0</v>
          </cell>
          <cell r="JE1123">
            <v>0</v>
          </cell>
          <cell r="JF1123">
            <v>0</v>
          </cell>
          <cell r="JG1123">
            <v>0</v>
          </cell>
          <cell r="JH1123">
            <v>0</v>
          </cell>
          <cell r="JI1123">
            <v>0</v>
          </cell>
          <cell r="JJ1123">
            <v>0</v>
          </cell>
          <cell r="JK1123">
            <v>0</v>
          </cell>
          <cell r="JL1123">
            <v>0</v>
          </cell>
          <cell r="JM1123">
            <v>0</v>
          </cell>
          <cell r="JN1123">
            <v>0</v>
          </cell>
          <cell r="JO1123">
            <v>0</v>
          </cell>
          <cell r="JP1123">
            <v>0</v>
          </cell>
          <cell r="JQ1123">
            <v>0</v>
          </cell>
        </row>
        <row r="1124">
          <cell r="D1124" t="str">
            <v>HY_.QF.COR._.SML.TSID Watson-Mcr2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0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0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  <cell r="EE1124">
            <v>0</v>
          </cell>
          <cell r="EF1124">
            <v>0</v>
          </cell>
          <cell r="EG1124">
            <v>0</v>
          </cell>
          <cell r="EH1124">
            <v>0</v>
          </cell>
          <cell r="EI1124">
            <v>0</v>
          </cell>
          <cell r="EJ1124">
            <v>0</v>
          </cell>
          <cell r="EK1124">
            <v>0</v>
          </cell>
          <cell r="EL1124">
            <v>0</v>
          </cell>
          <cell r="EM1124">
            <v>0</v>
          </cell>
          <cell r="EN1124">
            <v>0</v>
          </cell>
          <cell r="EO1124">
            <v>0</v>
          </cell>
          <cell r="EP1124">
            <v>0</v>
          </cell>
          <cell r="EQ1124">
            <v>0</v>
          </cell>
          <cell r="ER1124">
            <v>0</v>
          </cell>
          <cell r="ES1124">
            <v>0</v>
          </cell>
          <cell r="ET1124">
            <v>0</v>
          </cell>
          <cell r="EU1124">
            <v>0</v>
          </cell>
          <cell r="EV1124">
            <v>0</v>
          </cell>
          <cell r="EW1124">
            <v>0</v>
          </cell>
          <cell r="EX1124">
            <v>0</v>
          </cell>
          <cell r="EY1124">
            <v>0</v>
          </cell>
          <cell r="EZ1124">
            <v>0</v>
          </cell>
          <cell r="FA1124">
            <v>0</v>
          </cell>
          <cell r="FB1124">
            <v>0</v>
          </cell>
          <cell r="FC1124">
            <v>0</v>
          </cell>
          <cell r="FD1124">
            <v>0</v>
          </cell>
          <cell r="FE1124">
            <v>0</v>
          </cell>
          <cell r="FF1124">
            <v>0</v>
          </cell>
          <cell r="FG1124">
            <v>0</v>
          </cell>
          <cell r="FH1124">
            <v>0</v>
          </cell>
          <cell r="FI1124">
            <v>0</v>
          </cell>
          <cell r="FJ1124">
            <v>0</v>
          </cell>
          <cell r="FK1124">
            <v>0</v>
          </cell>
          <cell r="FL1124">
            <v>0</v>
          </cell>
          <cell r="FM1124">
            <v>0</v>
          </cell>
          <cell r="FN1124">
            <v>0</v>
          </cell>
          <cell r="FO1124">
            <v>0</v>
          </cell>
          <cell r="FP1124">
            <v>0</v>
          </cell>
          <cell r="FQ1124">
            <v>0</v>
          </cell>
          <cell r="FR1124">
            <v>0</v>
          </cell>
          <cell r="FS1124">
            <v>0</v>
          </cell>
          <cell r="FT1124">
            <v>0</v>
          </cell>
          <cell r="FU1124">
            <v>0</v>
          </cell>
          <cell r="FV1124">
            <v>0</v>
          </cell>
          <cell r="FW1124">
            <v>0</v>
          </cell>
          <cell r="FX1124">
            <v>0</v>
          </cell>
          <cell r="FY1124">
            <v>0</v>
          </cell>
          <cell r="FZ1124">
            <v>0</v>
          </cell>
          <cell r="GA1124">
            <v>0</v>
          </cell>
          <cell r="GB1124">
            <v>0</v>
          </cell>
          <cell r="GC1124">
            <v>0</v>
          </cell>
          <cell r="GD1124">
            <v>0</v>
          </cell>
          <cell r="GE1124">
            <v>0</v>
          </cell>
          <cell r="GF1124">
            <v>0</v>
          </cell>
          <cell r="GG1124">
            <v>0</v>
          </cell>
          <cell r="GH1124">
            <v>0</v>
          </cell>
          <cell r="GI1124">
            <v>0</v>
          </cell>
          <cell r="GJ1124">
            <v>0</v>
          </cell>
          <cell r="GK1124">
            <v>0</v>
          </cell>
          <cell r="GL1124">
            <v>0</v>
          </cell>
          <cell r="GM1124">
            <v>0</v>
          </cell>
          <cell r="GN1124">
            <v>0</v>
          </cell>
          <cell r="GO1124">
            <v>0</v>
          </cell>
          <cell r="GP1124">
            <v>0</v>
          </cell>
          <cell r="GQ1124">
            <v>0</v>
          </cell>
          <cell r="GR1124">
            <v>0</v>
          </cell>
          <cell r="GS1124">
            <v>0</v>
          </cell>
          <cell r="GT1124">
            <v>0</v>
          </cell>
          <cell r="GU1124">
            <v>0</v>
          </cell>
          <cell r="GV1124">
            <v>0</v>
          </cell>
          <cell r="GW1124">
            <v>0</v>
          </cell>
          <cell r="GX1124">
            <v>0</v>
          </cell>
          <cell r="GY1124">
            <v>0</v>
          </cell>
          <cell r="GZ1124">
            <v>0</v>
          </cell>
          <cell r="HA1124">
            <v>0</v>
          </cell>
          <cell r="HB1124">
            <v>0</v>
          </cell>
          <cell r="HC1124">
            <v>0</v>
          </cell>
          <cell r="HD1124">
            <v>0</v>
          </cell>
          <cell r="HE1124">
            <v>0</v>
          </cell>
          <cell r="HF1124">
            <v>0</v>
          </cell>
          <cell r="HG1124">
            <v>0</v>
          </cell>
          <cell r="HH1124">
            <v>0</v>
          </cell>
          <cell r="HI1124">
            <v>0</v>
          </cell>
          <cell r="HJ1124">
            <v>0</v>
          </cell>
          <cell r="HK1124">
            <v>0</v>
          </cell>
          <cell r="HL1124">
            <v>0</v>
          </cell>
          <cell r="HM1124">
            <v>0</v>
          </cell>
          <cell r="HN1124">
            <v>0</v>
          </cell>
          <cell r="HO1124">
            <v>0</v>
          </cell>
          <cell r="HP1124">
            <v>0</v>
          </cell>
          <cell r="HQ1124">
            <v>0</v>
          </cell>
          <cell r="HR1124">
            <v>0</v>
          </cell>
          <cell r="HS1124">
            <v>0</v>
          </cell>
          <cell r="HT1124">
            <v>0</v>
          </cell>
          <cell r="HU1124">
            <v>0</v>
          </cell>
          <cell r="HV1124">
            <v>0</v>
          </cell>
          <cell r="HW1124">
            <v>0</v>
          </cell>
          <cell r="HX1124">
            <v>0</v>
          </cell>
          <cell r="HY1124">
            <v>0</v>
          </cell>
          <cell r="HZ1124">
            <v>0</v>
          </cell>
          <cell r="IA1124">
            <v>0</v>
          </cell>
          <cell r="IB1124">
            <v>0</v>
          </cell>
          <cell r="IC1124">
            <v>0</v>
          </cell>
          <cell r="ID1124">
            <v>0</v>
          </cell>
          <cell r="IE1124">
            <v>0</v>
          </cell>
          <cell r="IF1124">
            <v>0</v>
          </cell>
          <cell r="IG1124">
            <v>0</v>
          </cell>
          <cell r="IH1124">
            <v>0</v>
          </cell>
          <cell r="II1124">
            <v>0</v>
          </cell>
          <cell r="IJ1124">
            <v>0</v>
          </cell>
          <cell r="IK1124">
            <v>0</v>
          </cell>
          <cell r="IL1124">
            <v>0</v>
          </cell>
          <cell r="IM1124">
            <v>0</v>
          </cell>
          <cell r="IN1124">
            <v>0</v>
          </cell>
          <cell r="IO1124">
            <v>0</v>
          </cell>
          <cell r="IP1124">
            <v>0</v>
          </cell>
          <cell r="IQ1124">
            <v>0</v>
          </cell>
          <cell r="IR1124">
            <v>0</v>
          </cell>
          <cell r="IS1124">
            <v>0</v>
          </cell>
          <cell r="IT1124">
            <v>0</v>
          </cell>
          <cell r="IU1124">
            <v>0</v>
          </cell>
          <cell r="IV1124">
            <v>0</v>
          </cell>
          <cell r="IW1124">
            <v>0</v>
          </cell>
          <cell r="IX1124">
            <v>0</v>
          </cell>
          <cell r="IY1124">
            <v>0</v>
          </cell>
          <cell r="IZ1124">
            <v>0</v>
          </cell>
          <cell r="JA1124">
            <v>0</v>
          </cell>
          <cell r="JB1124">
            <v>0</v>
          </cell>
          <cell r="JC1124">
            <v>0</v>
          </cell>
          <cell r="JD1124">
            <v>0</v>
          </cell>
          <cell r="JE1124">
            <v>0</v>
          </cell>
          <cell r="JF1124">
            <v>0</v>
          </cell>
          <cell r="JG1124">
            <v>0</v>
          </cell>
          <cell r="JH1124">
            <v>0</v>
          </cell>
          <cell r="JI1124">
            <v>0</v>
          </cell>
          <cell r="JJ1124">
            <v>0</v>
          </cell>
          <cell r="JK1124">
            <v>0</v>
          </cell>
          <cell r="JL1124">
            <v>0</v>
          </cell>
          <cell r="JM1124">
            <v>0</v>
          </cell>
          <cell r="JN1124">
            <v>0</v>
          </cell>
          <cell r="JO1124">
            <v>0</v>
          </cell>
          <cell r="JP1124">
            <v>0</v>
          </cell>
          <cell r="JQ1124">
            <v>0</v>
          </cell>
        </row>
        <row r="1125">
          <cell r="D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BS1125">
            <v>0</v>
          </cell>
          <cell r="BT1125">
            <v>0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0</v>
          </cell>
          <cell r="CD1125">
            <v>0</v>
          </cell>
          <cell r="CE1125">
            <v>0</v>
          </cell>
          <cell r="CF1125">
            <v>0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0</v>
          </cell>
          <cell r="DF1125">
            <v>0</v>
          </cell>
          <cell r="DG1125">
            <v>0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L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Q1125">
            <v>0</v>
          </cell>
          <cell r="DR1125">
            <v>0</v>
          </cell>
          <cell r="DS1125">
            <v>0</v>
          </cell>
          <cell r="DT1125">
            <v>0</v>
          </cell>
          <cell r="DU1125">
            <v>0</v>
          </cell>
          <cell r="DV1125">
            <v>0</v>
          </cell>
          <cell r="DW1125">
            <v>0</v>
          </cell>
          <cell r="DX1125">
            <v>0</v>
          </cell>
          <cell r="DY1125">
            <v>0</v>
          </cell>
          <cell r="DZ1125">
            <v>0</v>
          </cell>
          <cell r="EA1125">
            <v>0</v>
          </cell>
          <cell r="EB1125">
            <v>0</v>
          </cell>
          <cell r="EC1125">
            <v>0</v>
          </cell>
          <cell r="ED1125">
            <v>0</v>
          </cell>
          <cell r="EE1125">
            <v>0</v>
          </cell>
          <cell r="EF1125">
            <v>0</v>
          </cell>
          <cell r="EG1125">
            <v>0</v>
          </cell>
          <cell r="EH1125">
            <v>0</v>
          </cell>
          <cell r="EI1125">
            <v>0</v>
          </cell>
          <cell r="EJ1125">
            <v>0</v>
          </cell>
          <cell r="EK1125">
            <v>0</v>
          </cell>
          <cell r="EL1125">
            <v>0</v>
          </cell>
          <cell r="EM1125">
            <v>0</v>
          </cell>
          <cell r="EN1125">
            <v>0</v>
          </cell>
          <cell r="EO1125">
            <v>0</v>
          </cell>
          <cell r="EP1125">
            <v>0</v>
          </cell>
          <cell r="EQ1125">
            <v>0</v>
          </cell>
          <cell r="ER1125">
            <v>0</v>
          </cell>
          <cell r="ES1125">
            <v>0</v>
          </cell>
          <cell r="ET1125">
            <v>0</v>
          </cell>
          <cell r="EU1125">
            <v>0</v>
          </cell>
          <cell r="EV1125">
            <v>0</v>
          </cell>
          <cell r="EW1125">
            <v>0</v>
          </cell>
          <cell r="EX1125">
            <v>0</v>
          </cell>
          <cell r="EY1125">
            <v>0</v>
          </cell>
          <cell r="EZ1125">
            <v>0</v>
          </cell>
          <cell r="FA1125">
            <v>0</v>
          </cell>
          <cell r="FB1125">
            <v>0</v>
          </cell>
          <cell r="FC1125">
            <v>0</v>
          </cell>
          <cell r="FD1125">
            <v>0</v>
          </cell>
          <cell r="FE1125">
            <v>0</v>
          </cell>
          <cell r="FF1125">
            <v>0</v>
          </cell>
          <cell r="FG1125">
            <v>0</v>
          </cell>
          <cell r="FH1125">
            <v>0</v>
          </cell>
          <cell r="FI1125">
            <v>0</v>
          </cell>
          <cell r="FJ1125">
            <v>0</v>
          </cell>
          <cell r="FK1125">
            <v>0</v>
          </cell>
          <cell r="FL1125">
            <v>0</v>
          </cell>
          <cell r="FM1125">
            <v>0</v>
          </cell>
          <cell r="FN1125">
            <v>0</v>
          </cell>
          <cell r="FO1125">
            <v>0</v>
          </cell>
          <cell r="FP1125">
            <v>0</v>
          </cell>
          <cell r="FQ1125">
            <v>0</v>
          </cell>
          <cell r="FR1125">
            <v>0</v>
          </cell>
          <cell r="FS1125">
            <v>0</v>
          </cell>
          <cell r="FT1125">
            <v>0</v>
          </cell>
          <cell r="FU1125">
            <v>0</v>
          </cell>
          <cell r="FV1125">
            <v>0</v>
          </cell>
          <cell r="FW1125">
            <v>0</v>
          </cell>
          <cell r="FX1125">
            <v>0</v>
          </cell>
          <cell r="FY1125">
            <v>0</v>
          </cell>
          <cell r="FZ1125">
            <v>0</v>
          </cell>
          <cell r="GA1125">
            <v>0</v>
          </cell>
          <cell r="GB1125">
            <v>0</v>
          </cell>
          <cell r="GC1125">
            <v>0</v>
          </cell>
          <cell r="GD1125">
            <v>0</v>
          </cell>
          <cell r="GE1125">
            <v>0</v>
          </cell>
          <cell r="GF1125">
            <v>0</v>
          </cell>
          <cell r="GG1125">
            <v>0</v>
          </cell>
          <cell r="GH1125">
            <v>0</v>
          </cell>
          <cell r="GI1125">
            <v>0</v>
          </cell>
          <cell r="GJ1125">
            <v>0</v>
          </cell>
          <cell r="GK1125">
            <v>0</v>
          </cell>
          <cell r="GL1125">
            <v>0</v>
          </cell>
          <cell r="GM1125">
            <v>0</v>
          </cell>
          <cell r="GN1125">
            <v>0</v>
          </cell>
          <cell r="GO1125">
            <v>0</v>
          </cell>
          <cell r="GP1125">
            <v>0</v>
          </cell>
          <cell r="GQ1125">
            <v>0</v>
          </cell>
          <cell r="GR1125">
            <v>0</v>
          </cell>
          <cell r="GS1125">
            <v>0</v>
          </cell>
          <cell r="GT1125">
            <v>0</v>
          </cell>
          <cell r="GU1125">
            <v>0</v>
          </cell>
          <cell r="GV1125">
            <v>0</v>
          </cell>
          <cell r="GW1125">
            <v>0</v>
          </cell>
          <cell r="GX1125">
            <v>0</v>
          </cell>
          <cell r="GY1125">
            <v>0</v>
          </cell>
          <cell r="GZ1125">
            <v>0</v>
          </cell>
          <cell r="HA1125">
            <v>0</v>
          </cell>
          <cell r="HB1125">
            <v>0</v>
          </cell>
          <cell r="HC1125">
            <v>0</v>
          </cell>
          <cell r="HD1125">
            <v>0</v>
          </cell>
          <cell r="HE1125">
            <v>0</v>
          </cell>
          <cell r="HF1125">
            <v>0</v>
          </cell>
          <cell r="HG1125">
            <v>0</v>
          </cell>
          <cell r="HH1125">
            <v>0</v>
          </cell>
          <cell r="HI1125">
            <v>0</v>
          </cell>
          <cell r="HJ1125">
            <v>0</v>
          </cell>
          <cell r="HK1125">
            <v>0</v>
          </cell>
          <cell r="HL1125">
            <v>0</v>
          </cell>
          <cell r="HM1125">
            <v>0</v>
          </cell>
          <cell r="HN1125">
            <v>0</v>
          </cell>
          <cell r="HO1125">
            <v>0</v>
          </cell>
          <cell r="HP1125">
            <v>0</v>
          </cell>
          <cell r="HQ1125">
            <v>0</v>
          </cell>
          <cell r="HR1125">
            <v>0</v>
          </cell>
          <cell r="HS1125">
            <v>0</v>
          </cell>
          <cell r="HT1125">
            <v>0</v>
          </cell>
          <cell r="HU1125">
            <v>0</v>
          </cell>
          <cell r="HV1125">
            <v>0</v>
          </cell>
          <cell r="HW1125">
            <v>0</v>
          </cell>
          <cell r="HX1125">
            <v>0</v>
          </cell>
          <cell r="HY1125">
            <v>0</v>
          </cell>
          <cell r="HZ1125">
            <v>0</v>
          </cell>
          <cell r="IA1125">
            <v>0</v>
          </cell>
          <cell r="IB1125">
            <v>0</v>
          </cell>
          <cell r="IC1125">
            <v>0</v>
          </cell>
          <cell r="ID1125">
            <v>0</v>
          </cell>
          <cell r="IE1125">
            <v>0</v>
          </cell>
          <cell r="IF1125">
            <v>0</v>
          </cell>
          <cell r="IG1125">
            <v>0</v>
          </cell>
          <cell r="IH1125">
            <v>0</v>
          </cell>
          <cell r="II1125">
            <v>0</v>
          </cell>
          <cell r="IJ1125">
            <v>0</v>
          </cell>
          <cell r="IK1125">
            <v>0</v>
          </cell>
          <cell r="IL1125">
            <v>0</v>
          </cell>
          <cell r="IM1125">
            <v>0</v>
          </cell>
          <cell r="IN1125">
            <v>0</v>
          </cell>
          <cell r="IO1125">
            <v>0</v>
          </cell>
          <cell r="IP1125">
            <v>0</v>
          </cell>
          <cell r="IQ1125">
            <v>0</v>
          </cell>
          <cell r="IR1125">
            <v>0</v>
          </cell>
          <cell r="IS1125">
            <v>0</v>
          </cell>
          <cell r="IT1125">
            <v>0</v>
          </cell>
          <cell r="IU1125">
            <v>0</v>
          </cell>
          <cell r="IV1125">
            <v>0</v>
          </cell>
          <cell r="IW1125">
            <v>0</v>
          </cell>
          <cell r="IX1125">
            <v>0</v>
          </cell>
          <cell r="IY1125">
            <v>0</v>
          </cell>
          <cell r="IZ1125">
            <v>0</v>
          </cell>
          <cell r="JA1125">
            <v>0</v>
          </cell>
          <cell r="JB1125">
            <v>0</v>
          </cell>
          <cell r="JC1125">
            <v>0</v>
          </cell>
          <cell r="JD1125">
            <v>0</v>
          </cell>
          <cell r="JE1125">
            <v>0</v>
          </cell>
          <cell r="JF1125">
            <v>0</v>
          </cell>
          <cell r="JG1125">
            <v>0</v>
          </cell>
          <cell r="JH1125">
            <v>0</v>
          </cell>
          <cell r="JI1125">
            <v>0</v>
          </cell>
          <cell r="JJ1125">
            <v>0</v>
          </cell>
          <cell r="JK1125">
            <v>0</v>
          </cell>
          <cell r="JL1125">
            <v>0</v>
          </cell>
          <cell r="JM1125">
            <v>0</v>
          </cell>
          <cell r="JN1125">
            <v>0</v>
          </cell>
          <cell r="JO1125">
            <v>0</v>
          </cell>
          <cell r="JP1125">
            <v>0</v>
          </cell>
          <cell r="JQ1125">
            <v>0</v>
          </cell>
        </row>
        <row r="1126">
          <cell r="D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BS1126">
            <v>0</v>
          </cell>
          <cell r="BT1126">
            <v>0</v>
          </cell>
          <cell r="BU1126">
            <v>0</v>
          </cell>
          <cell r="BV1126">
            <v>0</v>
          </cell>
          <cell r="BW1126">
            <v>0</v>
          </cell>
          <cell r="BX1126">
            <v>0</v>
          </cell>
          <cell r="BY1126">
            <v>0</v>
          </cell>
          <cell r="BZ1126">
            <v>0</v>
          </cell>
          <cell r="CA1126">
            <v>0</v>
          </cell>
          <cell r="CB1126">
            <v>0</v>
          </cell>
          <cell r="CC1126">
            <v>0</v>
          </cell>
          <cell r="CD1126">
            <v>0</v>
          </cell>
          <cell r="CE1126">
            <v>0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>
            <v>0</v>
          </cell>
          <cell r="DD1126">
            <v>0</v>
          </cell>
          <cell r="DE1126">
            <v>0</v>
          </cell>
          <cell r="DF1126">
            <v>0</v>
          </cell>
          <cell r="DG1126">
            <v>0</v>
          </cell>
          <cell r="DH1126">
            <v>0</v>
          </cell>
          <cell r="DI1126">
            <v>0</v>
          </cell>
          <cell r="DJ1126">
            <v>0</v>
          </cell>
          <cell r="DK1126">
            <v>0</v>
          </cell>
          <cell r="DL1126">
            <v>0</v>
          </cell>
          <cell r="DM1126">
            <v>0</v>
          </cell>
          <cell r="DN1126">
            <v>0</v>
          </cell>
          <cell r="DO1126">
            <v>0</v>
          </cell>
          <cell r="DP1126">
            <v>0</v>
          </cell>
          <cell r="DQ1126">
            <v>0</v>
          </cell>
          <cell r="DR1126">
            <v>0</v>
          </cell>
          <cell r="DS1126">
            <v>0</v>
          </cell>
          <cell r="DT1126">
            <v>0</v>
          </cell>
          <cell r="DU1126">
            <v>0</v>
          </cell>
          <cell r="DV1126">
            <v>0</v>
          </cell>
          <cell r="DW1126">
            <v>0</v>
          </cell>
          <cell r="DX1126">
            <v>0</v>
          </cell>
          <cell r="DY1126">
            <v>0</v>
          </cell>
          <cell r="DZ1126">
            <v>0</v>
          </cell>
          <cell r="EA1126">
            <v>0</v>
          </cell>
          <cell r="EB1126">
            <v>0</v>
          </cell>
          <cell r="EC1126">
            <v>0</v>
          </cell>
          <cell r="ED1126">
            <v>0</v>
          </cell>
          <cell r="EE1126">
            <v>0</v>
          </cell>
          <cell r="EF1126">
            <v>0</v>
          </cell>
          <cell r="EG1126">
            <v>0</v>
          </cell>
          <cell r="EH1126">
            <v>0</v>
          </cell>
          <cell r="EI1126">
            <v>0</v>
          </cell>
          <cell r="EJ1126">
            <v>0</v>
          </cell>
          <cell r="EK1126">
            <v>0</v>
          </cell>
          <cell r="EL1126">
            <v>0</v>
          </cell>
          <cell r="EM1126">
            <v>0</v>
          </cell>
          <cell r="EN1126">
            <v>0</v>
          </cell>
          <cell r="EO1126">
            <v>0</v>
          </cell>
          <cell r="EP1126">
            <v>0</v>
          </cell>
          <cell r="EQ1126">
            <v>0</v>
          </cell>
          <cell r="ER1126">
            <v>0</v>
          </cell>
          <cell r="ES1126">
            <v>0</v>
          </cell>
          <cell r="ET1126">
            <v>0</v>
          </cell>
          <cell r="EU1126">
            <v>0</v>
          </cell>
          <cell r="EV1126">
            <v>0</v>
          </cell>
          <cell r="EW1126">
            <v>0</v>
          </cell>
          <cell r="EX1126">
            <v>0</v>
          </cell>
          <cell r="EY1126">
            <v>0</v>
          </cell>
          <cell r="EZ1126">
            <v>0</v>
          </cell>
          <cell r="FA1126">
            <v>0</v>
          </cell>
          <cell r="FB1126">
            <v>0</v>
          </cell>
          <cell r="FC1126">
            <v>0</v>
          </cell>
          <cell r="FD1126">
            <v>0</v>
          </cell>
          <cell r="FE1126">
            <v>0</v>
          </cell>
          <cell r="FF1126">
            <v>0</v>
          </cell>
          <cell r="FG1126">
            <v>0</v>
          </cell>
          <cell r="FH1126">
            <v>0</v>
          </cell>
          <cell r="FI1126">
            <v>0</v>
          </cell>
          <cell r="FJ1126">
            <v>0</v>
          </cell>
          <cell r="FK1126">
            <v>0</v>
          </cell>
          <cell r="FL1126">
            <v>0</v>
          </cell>
          <cell r="FM1126">
            <v>0</v>
          </cell>
          <cell r="FN1126">
            <v>0</v>
          </cell>
          <cell r="FO1126">
            <v>0</v>
          </cell>
          <cell r="FP1126">
            <v>0</v>
          </cell>
          <cell r="FQ1126">
            <v>0</v>
          </cell>
          <cell r="FR1126">
            <v>0</v>
          </cell>
          <cell r="FS1126">
            <v>0</v>
          </cell>
          <cell r="FT1126">
            <v>0</v>
          </cell>
          <cell r="FU1126">
            <v>0</v>
          </cell>
          <cell r="FV1126">
            <v>0</v>
          </cell>
          <cell r="FW1126">
            <v>0</v>
          </cell>
          <cell r="FX1126">
            <v>0</v>
          </cell>
          <cell r="FY1126">
            <v>0</v>
          </cell>
          <cell r="FZ1126">
            <v>0</v>
          </cell>
          <cell r="GA1126">
            <v>0</v>
          </cell>
          <cell r="GB1126">
            <v>0</v>
          </cell>
          <cell r="GC1126">
            <v>0</v>
          </cell>
          <cell r="GD1126">
            <v>0</v>
          </cell>
          <cell r="GE1126">
            <v>0</v>
          </cell>
          <cell r="GF1126">
            <v>0</v>
          </cell>
          <cell r="GG1126">
            <v>0</v>
          </cell>
          <cell r="GH1126">
            <v>0</v>
          </cell>
          <cell r="GI1126">
            <v>0</v>
          </cell>
          <cell r="GJ1126">
            <v>0</v>
          </cell>
          <cell r="GK1126">
            <v>0</v>
          </cell>
          <cell r="GL1126">
            <v>0</v>
          </cell>
          <cell r="GM1126">
            <v>0</v>
          </cell>
          <cell r="GN1126">
            <v>0</v>
          </cell>
          <cell r="GO1126">
            <v>0</v>
          </cell>
          <cell r="GP1126">
            <v>0</v>
          </cell>
          <cell r="GQ1126">
            <v>0</v>
          </cell>
          <cell r="GR1126">
            <v>0</v>
          </cell>
          <cell r="GS1126">
            <v>0</v>
          </cell>
          <cell r="GT1126">
            <v>0</v>
          </cell>
          <cell r="GU1126">
            <v>0</v>
          </cell>
          <cell r="GV1126">
            <v>0</v>
          </cell>
          <cell r="GW1126">
            <v>0</v>
          </cell>
          <cell r="GX1126">
            <v>0</v>
          </cell>
          <cell r="GY1126">
            <v>0</v>
          </cell>
          <cell r="GZ1126">
            <v>0</v>
          </cell>
          <cell r="HA1126">
            <v>0</v>
          </cell>
          <cell r="HB1126">
            <v>0</v>
          </cell>
          <cell r="HC1126">
            <v>0</v>
          </cell>
          <cell r="HD1126">
            <v>0</v>
          </cell>
          <cell r="HE1126">
            <v>0</v>
          </cell>
          <cell r="HF1126">
            <v>0</v>
          </cell>
          <cell r="HG1126">
            <v>0</v>
          </cell>
          <cell r="HH1126">
            <v>0</v>
          </cell>
          <cell r="HI1126">
            <v>0</v>
          </cell>
          <cell r="HJ1126">
            <v>0</v>
          </cell>
          <cell r="HK1126">
            <v>0</v>
          </cell>
          <cell r="HL1126">
            <v>0</v>
          </cell>
          <cell r="HM1126">
            <v>0</v>
          </cell>
          <cell r="HN1126">
            <v>0</v>
          </cell>
          <cell r="HO1126">
            <v>0</v>
          </cell>
          <cell r="HP1126">
            <v>0</v>
          </cell>
          <cell r="HQ1126">
            <v>0</v>
          </cell>
          <cell r="HR1126">
            <v>0</v>
          </cell>
          <cell r="HS1126">
            <v>0</v>
          </cell>
          <cell r="HT1126">
            <v>0</v>
          </cell>
          <cell r="HU1126">
            <v>0</v>
          </cell>
          <cell r="HV1126">
            <v>0</v>
          </cell>
          <cell r="HW1126">
            <v>0</v>
          </cell>
          <cell r="HX1126">
            <v>0</v>
          </cell>
          <cell r="HY1126">
            <v>0</v>
          </cell>
          <cell r="HZ1126">
            <v>0</v>
          </cell>
          <cell r="IA1126">
            <v>0</v>
          </cell>
          <cell r="IB1126">
            <v>0</v>
          </cell>
          <cell r="IC1126">
            <v>0</v>
          </cell>
          <cell r="ID1126">
            <v>0</v>
          </cell>
          <cell r="IE1126">
            <v>0</v>
          </cell>
          <cell r="IF1126">
            <v>0</v>
          </cell>
          <cell r="IG1126">
            <v>0</v>
          </cell>
          <cell r="IH1126">
            <v>0</v>
          </cell>
          <cell r="II1126">
            <v>0</v>
          </cell>
          <cell r="IJ1126">
            <v>0</v>
          </cell>
          <cell r="IK1126">
            <v>0</v>
          </cell>
          <cell r="IL1126">
            <v>0</v>
          </cell>
          <cell r="IM1126">
            <v>0</v>
          </cell>
          <cell r="IN1126">
            <v>0</v>
          </cell>
          <cell r="IO1126">
            <v>0</v>
          </cell>
          <cell r="IP1126">
            <v>0</v>
          </cell>
          <cell r="IQ1126">
            <v>0</v>
          </cell>
          <cell r="IR1126">
            <v>0</v>
          </cell>
          <cell r="IS1126">
            <v>0</v>
          </cell>
          <cell r="IT1126">
            <v>0</v>
          </cell>
          <cell r="IU1126">
            <v>0</v>
          </cell>
          <cell r="IV1126">
            <v>0</v>
          </cell>
          <cell r="IW1126">
            <v>0</v>
          </cell>
          <cell r="IX1126">
            <v>0</v>
          </cell>
          <cell r="IY1126">
            <v>0</v>
          </cell>
          <cell r="IZ1126">
            <v>0</v>
          </cell>
          <cell r="JA1126">
            <v>0</v>
          </cell>
          <cell r="JB1126">
            <v>0</v>
          </cell>
          <cell r="JC1126">
            <v>0</v>
          </cell>
          <cell r="JD1126">
            <v>0</v>
          </cell>
          <cell r="JE1126">
            <v>0</v>
          </cell>
          <cell r="JF1126">
            <v>0</v>
          </cell>
          <cell r="JG1126">
            <v>0</v>
          </cell>
          <cell r="JH1126">
            <v>0</v>
          </cell>
          <cell r="JI1126">
            <v>0</v>
          </cell>
          <cell r="JJ1126">
            <v>0</v>
          </cell>
          <cell r="JK1126">
            <v>0</v>
          </cell>
          <cell r="JL1126">
            <v>0</v>
          </cell>
          <cell r="JM1126">
            <v>0</v>
          </cell>
          <cell r="JN1126">
            <v>0</v>
          </cell>
          <cell r="JO1126">
            <v>0</v>
          </cell>
          <cell r="JP1126">
            <v>0</v>
          </cell>
          <cell r="JQ1126">
            <v>0</v>
          </cell>
        </row>
        <row r="1127">
          <cell r="D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>
            <v>0</v>
          </cell>
          <cell r="DD1127">
            <v>0</v>
          </cell>
          <cell r="DE1127">
            <v>0</v>
          </cell>
          <cell r="DF1127">
            <v>0</v>
          </cell>
          <cell r="DG1127">
            <v>0</v>
          </cell>
          <cell r="DH1127">
            <v>0</v>
          </cell>
          <cell r="DI1127">
            <v>0</v>
          </cell>
          <cell r="DJ1127">
            <v>0</v>
          </cell>
          <cell r="DK1127">
            <v>0</v>
          </cell>
          <cell r="DL1127">
            <v>0</v>
          </cell>
          <cell r="DM1127">
            <v>0</v>
          </cell>
          <cell r="DN1127">
            <v>0</v>
          </cell>
          <cell r="DO1127">
            <v>0</v>
          </cell>
          <cell r="DP1127">
            <v>0</v>
          </cell>
          <cell r="DQ1127">
            <v>0</v>
          </cell>
          <cell r="DR1127">
            <v>0</v>
          </cell>
          <cell r="DS1127">
            <v>0</v>
          </cell>
          <cell r="DT1127">
            <v>0</v>
          </cell>
          <cell r="DU1127">
            <v>0</v>
          </cell>
          <cell r="DV1127">
            <v>0</v>
          </cell>
          <cell r="DW1127">
            <v>0</v>
          </cell>
          <cell r="DX1127">
            <v>0</v>
          </cell>
          <cell r="DY1127">
            <v>0</v>
          </cell>
          <cell r="DZ1127">
            <v>0</v>
          </cell>
          <cell r="EA1127">
            <v>0</v>
          </cell>
          <cell r="EB1127">
            <v>0</v>
          </cell>
          <cell r="EC1127">
            <v>0</v>
          </cell>
          <cell r="ED1127">
            <v>0</v>
          </cell>
          <cell r="EE1127">
            <v>0</v>
          </cell>
          <cell r="EF1127">
            <v>0</v>
          </cell>
          <cell r="EG1127">
            <v>0</v>
          </cell>
          <cell r="EH1127">
            <v>0</v>
          </cell>
          <cell r="EI1127">
            <v>0</v>
          </cell>
          <cell r="EJ1127">
            <v>0</v>
          </cell>
          <cell r="EK1127">
            <v>0</v>
          </cell>
          <cell r="EL1127">
            <v>0</v>
          </cell>
          <cell r="EM1127">
            <v>0</v>
          </cell>
          <cell r="EN1127">
            <v>0</v>
          </cell>
          <cell r="EO1127">
            <v>0</v>
          </cell>
          <cell r="EP1127">
            <v>0</v>
          </cell>
          <cell r="EQ1127">
            <v>0</v>
          </cell>
          <cell r="ER1127">
            <v>0</v>
          </cell>
          <cell r="ES1127">
            <v>0</v>
          </cell>
          <cell r="ET1127">
            <v>0</v>
          </cell>
          <cell r="EU1127">
            <v>0</v>
          </cell>
          <cell r="EV1127">
            <v>0</v>
          </cell>
          <cell r="EW1127">
            <v>0</v>
          </cell>
          <cell r="EX1127">
            <v>0</v>
          </cell>
          <cell r="EY1127">
            <v>0</v>
          </cell>
          <cell r="EZ1127">
            <v>0</v>
          </cell>
          <cell r="FA1127">
            <v>0</v>
          </cell>
          <cell r="FB1127">
            <v>0</v>
          </cell>
          <cell r="FC1127">
            <v>0</v>
          </cell>
          <cell r="FD1127">
            <v>0</v>
          </cell>
          <cell r="FE1127">
            <v>0</v>
          </cell>
          <cell r="FF1127">
            <v>0</v>
          </cell>
          <cell r="FG1127">
            <v>0</v>
          </cell>
          <cell r="FH1127">
            <v>0</v>
          </cell>
          <cell r="FI1127">
            <v>0</v>
          </cell>
          <cell r="FJ1127">
            <v>0</v>
          </cell>
          <cell r="FK1127">
            <v>0</v>
          </cell>
          <cell r="FL1127">
            <v>0</v>
          </cell>
          <cell r="FM1127">
            <v>0</v>
          </cell>
          <cell r="FN1127">
            <v>0</v>
          </cell>
          <cell r="FO1127">
            <v>0</v>
          </cell>
          <cell r="FP1127">
            <v>0</v>
          </cell>
          <cell r="FQ1127">
            <v>0</v>
          </cell>
          <cell r="FR1127">
            <v>0</v>
          </cell>
          <cell r="FS1127">
            <v>0</v>
          </cell>
          <cell r="FT1127">
            <v>0</v>
          </cell>
          <cell r="FU1127">
            <v>0</v>
          </cell>
          <cell r="FV1127">
            <v>0</v>
          </cell>
          <cell r="FW1127">
            <v>0</v>
          </cell>
          <cell r="FX1127">
            <v>0</v>
          </cell>
          <cell r="FY1127">
            <v>0</v>
          </cell>
          <cell r="FZ1127">
            <v>0</v>
          </cell>
          <cell r="GA1127">
            <v>0</v>
          </cell>
          <cell r="GB1127">
            <v>0</v>
          </cell>
          <cell r="GC1127">
            <v>0</v>
          </cell>
          <cell r="GD1127">
            <v>0</v>
          </cell>
          <cell r="GE1127">
            <v>0</v>
          </cell>
          <cell r="GF1127">
            <v>0</v>
          </cell>
          <cell r="GG1127">
            <v>0</v>
          </cell>
          <cell r="GH1127">
            <v>0</v>
          </cell>
          <cell r="GI1127">
            <v>0</v>
          </cell>
          <cell r="GJ1127">
            <v>0</v>
          </cell>
          <cell r="GK1127">
            <v>0</v>
          </cell>
          <cell r="GL1127">
            <v>0</v>
          </cell>
          <cell r="GM1127">
            <v>0</v>
          </cell>
          <cell r="GN1127">
            <v>0</v>
          </cell>
          <cell r="GO1127">
            <v>0</v>
          </cell>
          <cell r="GP1127">
            <v>0</v>
          </cell>
          <cell r="GQ1127">
            <v>0</v>
          </cell>
          <cell r="GR1127">
            <v>0</v>
          </cell>
          <cell r="GS1127">
            <v>0</v>
          </cell>
          <cell r="GT1127">
            <v>0</v>
          </cell>
          <cell r="GU1127">
            <v>0</v>
          </cell>
          <cell r="GV1127">
            <v>0</v>
          </cell>
          <cell r="GW1127">
            <v>0</v>
          </cell>
          <cell r="GX1127">
            <v>0</v>
          </cell>
          <cell r="GY1127">
            <v>0</v>
          </cell>
          <cell r="GZ1127">
            <v>0</v>
          </cell>
          <cell r="HA1127">
            <v>0</v>
          </cell>
          <cell r="HB1127">
            <v>0</v>
          </cell>
          <cell r="HC1127">
            <v>0</v>
          </cell>
          <cell r="HD1127">
            <v>0</v>
          </cell>
          <cell r="HE1127">
            <v>0</v>
          </cell>
          <cell r="HF1127">
            <v>0</v>
          </cell>
          <cell r="HG1127">
            <v>0</v>
          </cell>
          <cell r="HH1127">
            <v>0</v>
          </cell>
          <cell r="HI1127">
            <v>0</v>
          </cell>
          <cell r="HJ1127">
            <v>0</v>
          </cell>
          <cell r="HK1127">
            <v>0</v>
          </cell>
          <cell r="HL1127">
            <v>0</v>
          </cell>
          <cell r="HM1127">
            <v>0</v>
          </cell>
          <cell r="HN1127">
            <v>0</v>
          </cell>
          <cell r="HO1127">
            <v>0</v>
          </cell>
          <cell r="HP1127">
            <v>0</v>
          </cell>
          <cell r="HQ1127">
            <v>0</v>
          </cell>
          <cell r="HR1127">
            <v>0</v>
          </cell>
          <cell r="HS1127">
            <v>0</v>
          </cell>
          <cell r="HT1127">
            <v>0</v>
          </cell>
          <cell r="HU1127">
            <v>0</v>
          </cell>
          <cell r="HV1127">
            <v>0</v>
          </cell>
          <cell r="HW1127">
            <v>0</v>
          </cell>
          <cell r="HX1127">
            <v>0</v>
          </cell>
          <cell r="HY1127">
            <v>0</v>
          </cell>
          <cell r="HZ1127">
            <v>0</v>
          </cell>
          <cell r="IA1127">
            <v>0</v>
          </cell>
          <cell r="IB1127">
            <v>0</v>
          </cell>
          <cell r="IC1127">
            <v>0</v>
          </cell>
          <cell r="ID1127">
            <v>0</v>
          </cell>
          <cell r="IE1127">
            <v>0</v>
          </cell>
          <cell r="IF1127">
            <v>0</v>
          </cell>
          <cell r="IG1127">
            <v>0</v>
          </cell>
          <cell r="IH1127">
            <v>0</v>
          </cell>
          <cell r="II1127">
            <v>0</v>
          </cell>
          <cell r="IJ1127">
            <v>0</v>
          </cell>
          <cell r="IK1127">
            <v>0</v>
          </cell>
          <cell r="IL1127">
            <v>0</v>
          </cell>
          <cell r="IM1127">
            <v>0</v>
          </cell>
          <cell r="IN1127">
            <v>0</v>
          </cell>
          <cell r="IO1127">
            <v>0</v>
          </cell>
          <cell r="IP1127">
            <v>0</v>
          </cell>
          <cell r="IQ1127">
            <v>0</v>
          </cell>
          <cell r="IR1127">
            <v>0</v>
          </cell>
          <cell r="IS1127">
            <v>0</v>
          </cell>
          <cell r="IT1127">
            <v>0</v>
          </cell>
          <cell r="IU1127">
            <v>0</v>
          </cell>
          <cell r="IV1127">
            <v>0</v>
          </cell>
          <cell r="IW1127">
            <v>0</v>
          </cell>
          <cell r="IX1127">
            <v>0</v>
          </cell>
          <cell r="IY1127">
            <v>0</v>
          </cell>
          <cell r="IZ1127">
            <v>0</v>
          </cell>
          <cell r="JA1127">
            <v>0</v>
          </cell>
          <cell r="JB1127">
            <v>0</v>
          </cell>
          <cell r="JC1127">
            <v>0</v>
          </cell>
          <cell r="JD1127">
            <v>0</v>
          </cell>
          <cell r="JE1127">
            <v>0</v>
          </cell>
          <cell r="JF1127">
            <v>0</v>
          </cell>
          <cell r="JG1127">
            <v>0</v>
          </cell>
          <cell r="JH1127">
            <v>0</v>
          </cell>
          <cell r="JI1127">
            <v>0</v>
          </cell>
          <cell r="JJ1127">
            <v>0</v>
          </cell>
          <cell r="JK1127">
            <v>0</v>
          </cell>
          <cell r="JL1127">
            <v>0</v>
          </cell>
          <cell r="JM1127">
            <v>0</v>
          </cell>
          <cell r="JN1127">
            <v>0</v>
          </cell>
          <cell r="JO1127">
            <v>0</v>
          </cell>
          <cell r="JP1127">
            <v>0</v>
          </cell>
          <cell r="JQ1127">
            <v>0</v>
          </cell>
        </row>
        <row r="1128">
          <cell r="D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U1128">
            <v>0</v>
          </cell>
          <cell r="BV1128">
            <v>0</v>
          </cell>
          <cell r="BW1128">
            <v>0</v>
          </cell>
          <cell r="BX1128">
            <v>0</v>
          </cell>
          <cell r="BY1128">
            <v>0</v>
          </cell>
          <cell r="BZ1128">
            <v>0</v>
          </cell>
          <cell r="CA1128">
            <v>0</v>
          </cell>
          <cell r="CB1128">
            <v>0</v>
          </cell>
          <cell r="CC1128">
            <v>0</v>
          </cell>
          <cell r="CD1128">
            <v>0</v>
          </cell>
          <cell r="CE1128">
            <v>0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>
            <v>0</v>
          </cell>
          <cell r="DD1128">
            <v>0</v>
          </cell>
          <cell r="DE1128">
            <v>0</v>
          </cell>
          <cell r="DF1128">
            <v>0</v>
          </cell>
          <cell r="DG1128">
            <v>0</v>
          </cell>
          <cell r="DH1128">
            <v>0</v>
          </cell>
          <cell r="DI1128">
            <v>0</v>
          </cell>
          <cell r="DJ1128">
            <v>0</v>
          </cell>
          <cell r="DK1128">
            <v>0</v>
          </cell>
          <cell r="DL1128">
            <v>0</v>
          </cell>
          <cell r="DM1128">
            <v>0</v>
          </cell>
          <cell r="DN1128">
            <v>0</v>
          </cell>
          <cell r="DO1128">
            <v>0</v>
          </cell>
          <cell r="DP1128">
            <v>0</v>
          </cell>
          <cell r="DQ1128">
            <v>0</v>
          </cell>
          <cell r="DR1128">
            <v>0</v>
          </cell>
          <cell r="DS1128">
            <v>0</v>
          </cell>
          <cell r="DT1128">
            <v>0</v>
          </cell>
          <cell r="DU1128">
            <v>0</v>
          </cell>
          <cell r="DV1128">
            <v>0</v>
          </cell>
          <cell r="DW1128">
            <v>0</v>
          </cell>
          <cell r="DX1128">
            <v>0</v>
          </cell>
          <cell r="DY1128">
            <v>0</v>
          </cell>
          <cell r="DZ1128">
            <v>0</v>
          </cell>
          <cell r="EA1128">
            <v>0</v>
          </cell>
          <cell r="EB1128">
            <v>0</v>
          </cell>
          <cell r="EC1128">
            <v>0</v>
          </cell>
          <cell r="ED1128">
            <v>0</v>
          </cell>
          <cell r="EE1128">
            <v>0</v>
          </cell>
          <cell r="EF1128">
            <v>0</v>
          </cell>
          <cell r="EG1128">
            <v>0</v>
          </cell>
          <cell r="EH1128">
            <v>0</v>
          </cell>
          <cell r="EI1128">
            <v>0</v>
          </cell>
          <cell r="EJ1128">
            <v>0</v>
          </cell>
          <cell r="EK1128">
            <v>0</v>
          </cell>
          <cell r="EL1128">
            <v>0</v>
          </cell>
          <cell r="EM1128">
            <v>0</v>
          </cell>
          <cell r="EN1128">
            <v>0</v>
          </cell>
          <cell r="EO1128">
            <v>0</v>
          </cell>
          <cell r="EP1128">
            <v>0</v>
          </cell>
          <cell r="EQ1128">
            <v>0</v>
          </cell>
          <cell r="ER1128">
            <v>0</v>
          </cell>
          <cell r="ES1128">
            <v>0</v>
          </cell>
          <cell r="ET1128">
            <v>0</v>
          </cell>
          <cell r="EU1128">
            <v>0</v>
          </cell>
          <cell r="EV1128">
            <v>0</v>
          </cell>
          <cell r="EW1128">
            <v>0</v>
          </cell>
          <cell r="EX1128">
            <v>0</v>
          </cell>
          <cell r="EY1128">
            <v>0</v>
          </cell>
          <cell r="EZ1128">
            <v>0</v>
          </cell>
          <cell r="FA1128">
            <v>0</v>
          </cell>
          <cell r="FB1128">
            <v>0</v>
          </cell>
          <cell r="FC1128">
            <v>0</v>
          </cell>
          <cell r="FD1128">
            <v>0</v>
          </cell>
          <cell r="FE1128">
            <v>0</v>
          </cell>
          <cell r="FF1128">
            <v>0</v>
          </cell>
          <cell r="FG1128">
            <v>0</v>
          </cell>
          <cell r="FH1128">
            <v>0</v>
          </cell>
          <cell r="FI1128">
            <v>0</v>
          </cell>
          <cell r="FJ1128">
            <v>0</v>
          </cell>
          <cell r="FK1128">
            <v>0</v>
          </cell>
          <cell r="FL1128">
            <v>0</v>
          </cell>
          <cell r="FM1128">
            <v>0</v>
          </cell>
          <cell r="FN1128">
            <v>0</v>
          </cell>
          <cell r="FO1128">
            <v>0</v>
          </cell>
          <cell r="FP1128">
            <v>0</v>
          </cell>
          <cell r="FQ1128">
            <v>0</v>
          </cell>
          <cell r="FR1128">
            <v>0</v>
          </cell>
          <cell r="FS1128">
            <v>0</v>
          </cell>
          <cell r="FT1128">
            <v>0</v>
          </cell>
          <cell r="FU1128">
            <v>0</v>
          </cell>
          <cell r="FV1128">
            <v>0</v>
          </cell>
          <cell r="FW1128">
            <v>0</v>
          </cell>
          <cell r="FX1128">
            <v>0</v>
          </cell>
          <cell r="FY1128">
            <v>0</v>
          </cell>
          <cell r="FZ1128">
            <v>0</v>
          </cell>
          <cell r="GA1128">
            <v>0</v>
          </cell>
          <cell r="GB1128">
            <v>0</v>
          </cell>
          <cell r="GC1128">
            <v>0</v>
          </cell>
          <cell r="GD1128">
            <v>0</v>
          </cell>
          <cell r="GE1128">
            <v>0</v>
          </cell>
          <cell r="GF1128">
            <v>0</v>
          </cell>
          <cell r="GG1128">
            <v>0</v>
          </cell>
          <cell r="GH1128">
            <v>0</v>
          </cell>
          <cell r="GI1128">
            <v>0</v>
          </cell>
          <cell r="GJ1128">
            <v>0</v>
          </cell>
          <cell r="GK1128">
            <v>0</v>
          </cell>
          <cell r="GL1128">
            <v>0</v>
          </cell>
          <cell r="GM1128">
            <v>0</v>
          </cell>
          <cell r="GN1128">
            <v>0</v>
          </cell>
          <cell r="GO1128">
            <v>0</v>
          </cell>
          <cell r="GP1128">
            <v>0</v>
          </cell>
          <cell r="GQ1128">
            <v>0</v>
          </cell>
          <cell r="GR1128">
            <v>0</v>
          </cell>
          <cell r="GS1128">
            <v>0</v>
          </cell>
          <cell r="GT1128">
            <v>0</v>
          </cell>
          <cell r="GU1128">
            <v>0</v>
          </cell>
          <cell r="GV1128">
            <v>0</v>
          </cell>
          <cell r="GW1128">
            <v>0</v>
          </cell>
          <cell r="GX1128">
            <v>0</v>
          </cell>
          <cell r="GY1128">
            <v>0</v>
          </cell>
          <cell r="GZ1128">
            <v>0</v>
          </cell>
          <cell r="HA1128">
            <v>0</v>
          </cell>
          <cell r="HB1128">
            <v>0</v>
          </cell>
          <cell r="HC1128">
            <v>0</v>
          </cell>
          <cell r="HD1128">
            <v>0</v>
          </cell>
          <cell r="HE1128">
            <v>0</v>
          </cell>
          <cell r="HF1128">
            <v>0</v>
          </cell>
          <cell r="HG1128">
            <v>0</v>
          </cell>
          <cell r="HH1128">
            <v>0</v>
          </cell>
          <cell r="HI1128">
            <v>0</v>
          </cell>
          <cell r="HJ1128">
            <v>0</v>
          </cell>
          <cell r="HK1128">
            <v>0</v>
          </cell>
          <cell r="HL1128">
            <v>0</v>
          </cell>
          <cell r="HM1128">
            <v>0</v>
          </cell>
          <cell r="HN1128">
            <v>0</v>
          </cell>
          <cell r="HO1128">
            <v>0</v>
          </cell>
          <cell r="HP1128">
            <v>0</v>
          </cell>
          <cell r="HQ1128">
            <v>0</v>
          </cell>
          <cell r="HR1128">
            <v>0</v>
          </cell>
          <cell r="HS1128">
            <v>0</v>
          </cell>
          <cell r="HT1128">
            <v>0</v>
          </cell>
          <cell r="HU1128">
            <v>0</v>
          </cell>
          <cell r="HV1128">
            <v>0</v>
          </cell>
          <cell r="HW1128">
            <v>0</v>
          </cell>
          <cell r="HX1128">
            <v>0</v>
          </cell>
          <cell r="HY1128">
            <v>0</v>
          </cell>
          <cell r="HZ1128">
            <v>0</v>
          </cell>
          <cell r="IA1128">
            <v>0</v>
          </cell>
          <cell r="IB1128">
            <v>0</v>
          </cell>
          <cell r="IC1128">
            <v>0</v>
          </cell>
          <cell r="ID1128">
            <v>0</v>
          </cell>
          <cell r="IE1128">
            <v>0</v>
          </cell>
          <cell r="IF1128">
            <v>0</v>
          </cell>
          <cell r="IG1128">
            <v>0</v>
          </cell>
          <cell r="IH1128">
            <v>0</v>
          </cell>
          <cell r="II1128">
            <v>0</v>
          </cell>
          <cell r="IJ1128">
            <v>0</v>
          </cell>
          <cell r="IK1128">
            <v>0</v>
          </cell>
          <cell r="IL1128">
            <v>0</v>
          </cell>
          <cell r="IM1128">
            <v>0</v>
          </cell>
          <cell r="IN1128">
            <v>0</v>
          </cell>
          <cell r="IO1128">
            <v>0</v>
          </cell>
          <cell r="IP1128">
            <v>0</v>
          </cell>
          <cell r="IQ1128">
            <v>0</v>
          </cell>
          <cell r="IR1128">
            <v>0</v>
          </cell>
          <cell r="IS1128">
            <v>0</v>
          </cell>
          <cell r="IT1128">
            <v>0</v>
          </cell>
          <cell r="IU1128">
            <v>0</v>
          </cell>
          <cell r="IV1128">
            <v>0</v>
          </cell>
          <cell r="IW1128">
            <v>0</v>
          </cell>
          <cell r="IX1128">
            <v>0</v>
          </cell>
          <cell r="IY1128">
            <v>0</v>
          </cell>
          <cell r="IZ1128">
            <v>0</v>
          </cell>
          <cell r="JA1128">
            <v>0</v>
          </cell>
          <cell r="JB1128">
            <v>0</v>
          </cell>
          <cell r="JC1128">
            <v>0</v>
          </cell>
          <cell r="JD1128">
            <v>0</v>
          </cell>
          <cell r="JE1128">
            <v>0</v>
          </cell>
          <cell r="JF1128">
            <v>0</v>
          </cell>
          <cell r="JG1128">
            <v>0</v>
          </cell>
          <cell r="JH1128">
            <v>0</v>
          </cell>
          <cell r="JI1128">
            <v>0</v>
          </cell>
          <cell r="JJ1128">
            <v>0</v>
          </cell>
          <cell r="JK1128">
            <v>0</v>
          </cell>
          <cell r="JL1128">
            <v>0</v>
          </cell>
          <cell r="JM1128">
            <v>0</v>
          </cell>
          <cell r="JN1128">
            <v>0</v>
          </cell>
          <cell r="JO1128">
            <v>0</v>
          </cell>
          <cell r="JP1128">
            <v>0</v>
          </cell>
          <cell r="JQ1128">
            <v>0</v>
          </cell>
        </row>
        <row r="1129">
          <cell r="D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0</v>
          </cell>
          <cell r="CB1129">
            <v>0</v>
          </cell>
          <cell r="CC1129">
            <v>0</v>
          </cell>
          <cell r="CD1129">
            <v>0</v>
          </cell>
          <cell r="CE1129">
            <v>0</v>
          </cell>
          <cell r="CF1129">
            <v>0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>
            <v>0</v>
          </cell>
          <cell r="DD1129">
            <v>0</v>
          </cell>
          <cell r="DE1129">
            <v>0</v>
          </cell>
          <cell r="DF1129">
            <v>0</v>
          </cell>
          <cell r="DG1129">
            <v>0</v>
          </cell>
          <cell r="DH1129">
            <v>0</v>
          </cell>
          <cell r="DI1129">
            <v>0</v>
          </cell>
          <cell r="DJ1129">
            <v>0</v>
          </cell>
          <cell r="DK1129">
            <v>0</v>
          </cell>
          <cell r="DL1129">
            <v>0</v>
          </cell>
          <cell r="DM1129">
            <v>0</v>
          </cell>
          <cell r="DN1129">
            <v>0</v>
          </cell>
          <cell r="DO1129">
            <v>0</v>
          </cell>
          <cell r="DP1129">
            <v>0</v>
          </cell>
          <cell r="DQ1129">
            <v>0</v>
          </cell>
          <cell r="DR1129">
            <v>0</v>
          </cell>
          <cell r="DS1129">
            <v>0</v>
          </cell>
          <cell r="DT1129">
            <v>0</v>
          </cell>
          <cell r="DU1129">
            <v>0</v>
          </cell>
          <cell r="DV1129">
            <v>0</v>
          </cell>
          <cell r="DW1129">
            <v>0</v>
          </cell>
          <cell r="DX1129">
            <v>0</v>
          </cell>
          <cell r="DY1129">
            <v>0</v>
          </cell>
          <cell r="DZ1129">
            <v>0</v>
          </cell>
          <cell r="EA1129">
            <v>0</v>
          </cell>
          <cell r="EB1129">
            <v>0</v>
          </cell>
          <cell r="EC1129">
            <v>0</v>
          </cell>
          <cell r="ED1129">
            <v>0</v>
          </cell>
          <cell r="EE1129">
            <v>0</v>
          </cell>
          <cell r="EF1129">
            <v>0</v>
          </cell>
          <cell r="EG1129">
            <v>0</v>
          </cell>
          <cell r="EH1129">
            <v>0</v>
          </cell>
          <cell r="EI1129">
            <v>0</v>
          </cell>
          <cell r="EJ1129">
            <v>0</v>
          </cell>
          <cell r="EK1129">
            <v>0</v>
          </cell>
          <cell r="EL1129">
            <v>0</v>
          </cell>
          <cell r="EM1129">
            <v>0</v>
          </cell>
          <cell r="EN1129">
            <v>0</v>
          </cell>
          <cell r="EO1129">
            <v>0</v>
          </cell>
          <cell r="EP1129">
            <v>0</v>
          </cell>
          <cell r="EQ1129">
            <v>0</v>
          </cell>
          <cell r="ER1129">
            <v>0</v>
          </cell>
          <cell r="ES1129">
            <v>0</v>
          </cell>
          <cell r="ET1129">
            <v>0</v>
          </cell>
          <cell r="EU1129">
            <v>0</v>
          </cell>
          <cell r="EV1129">
            <v>0</v>
          </cell>
          <cell r="EW1129">
            <v>0</v>
          </cell>
          <cell r="EX1129">
            <v>0</v>
          </cell>
          <cell r="EY1129">
            <v>0</v>
          </cell>
          <cell r="EZ1129">
            <v>0</v>
          </cell>
          <cell r="FA1129">
            <v>0</v>
          </cell>
          <cell r="FB1129">
            <v>0</v>
          </cell>
          <cell r="FC1129">
            <v>0</v>
          </cell>
          <cell r="FD1129">
            <v>0</v>
          </cell>
          <cell r="FE1129">
            <v>0</v>
          </cell>
          <cell r="FF1129">
            <v>0</v>
          </cell>
          <cell r="FG1129">
            <v>0</v>
          </cell>
          <cell r="FH1129">
            <v>0</v>
          </cell>
          <cell r="FI1129">
            <v>0</v>
          </cell>
          <cell r="FJ1129">
            <v>0</v>
          </cell>
          <cell r="FK1129">
            <v>0</v>
          </cell>
          <cell r="FL1129">
            <v>0</v>
          </cell>
          <cell r="FM1129">
            <v>0</v>
          </cell>
          <cell r="FN1129">
            <v>0</v>
          </cell>
          <cell r="FO1129">
            <v>0</v>
          </cell>
          <cell r="FP1129">
            <v>0</v>
          </cell>
          <cell r="FQ1129">
            <v>0</v>
          </cell>
          <cell r="FR1129">
            <v>0</v>
          </cell>
          <cell r="FS1129">
            <v>0</v>
          </cell>
          <cell r="FT1129">
            <v>0</v>
          </cell>
          <cell r="FU1129">
            <v>0</v>
          </cell>
          <cell r="FV1129">
            <v>0</v>
          </cell>
          <cell r="FW1129">
            <v>0</v>
          </cell>
          <cell r="FX1129">
            <v>0</v>
          </cell>
          <cell r="FY1129">
            <v>0</v>
          </cell>
          <cell r="FZ1129">
            <v>0</v>
          </cell>
          <cell r="GA1129">
            <v>0</v>
          </cell>
          <cell r="GB1129">
            <v>0</v>
          </cell>
          <cell r="GC1129">
            <v>0</v>
          </cell>
          <cell r="GD1129">
            <v>0</v>
          </cell>
          <cell r="GE1129">
            <v>0</v>
          </cell>
          <cell r="GF1129">
            <v>0</v>
          </cell>
          <cell r="GG1129">
            <v>0</v>
          </cell>
          <cell r="GH1129">
            <v>0</v>
          </cell>
          <cell r="GI1129">
            <v>0</v>
          </cell>
          <cell r="GJ1129">
            <v>0</v>
          </cell>
          <cell r="GK1129">
            <v>0</v>
          </cell>
          <cell r="GL1129">
            <v>0</v>
          </cell>
          <cell r="GM1129">
            <v>0</v>
          </cell>
          <cell r="GN1129">
            <v>0</v>
          </cell>
          <cell r="GO1129">
            <v>0</v>
          </cell>
          <cell r="GP1129">
            <v>0</v>
          </cell>
          <cell r="GQ1129">
            <v>0</v>
          </cell>
          <cell r="GR1129">
            <v>0</v>
          </cell>
          <cell r="GS1129">
            <v>0</v>
          </cell>
          <cell r="GT1129">
            <v>0</v>
          </cell>
          <cell r="GU1129">
            <v>0</v>
          </cell>
          <cell r="GV1129">
            <v>0</v>
          </cell>
          <cell r="GW1129">
            <v>0</v>
          </cell>
          <cell r="GX1129">
            <v>0</v>
          </cell>
          <cell r="GY1129">
            <v>0</v>
          </cell>
          <cell r="GZ1129">
            <v>0</v>
          </cell>
          <cell r="HA1129">
            <v>0</v>
          </cell>
          <cell r="HB1129">
            <v>0</v>
          </cell>
          <cell r="HC1129">
            <v>0</v>
          </cell>
          <cell r="HD1129">
            <v>0</v>
          </cell>
          <cell r="HE1129">
            <v>0</v>
          </cell>
          <cell r="HF1129">
            <v>0</v>
          </cell>
          <cell r="HG1129">
            <v>0</v>
          </cell>
          <cell r="HH1129">
            <v>0</v>
          </cell>
          <cell r="HI1129">
            <v>0</v>
          </cell>
          <cell r="HJ1129">
            <v>0</v>
          </cell>
          <cell r="HK1129">
            <v>0</v>
          </cell>
          <cell r="HL1129">
            <v>0</v>
          </cell>
          <cell r="HM1129">
            <v>0</v>
          </cell>
          <cell r="HN1129">
            <v>0</v>
          </cell>
          <cell r="HO1129">
            <v>0</v>
          </cell>
          <cell r="HP1129">
            <v>0</v>
          </cell>
          <cell r="HQ1129">
            <v>0</v>
          </cell>
          <cell r="HR1129">
            <v>0</v>
          </cell>
          <cell r="HS1129">
            <v>0</v>
          </cell>
          <cell r="HT1129">
            <v>0</v>
          </cell>
          <cell r="HU1129">
            <v>0</v>
          </cell>
          <cell r="HV1129">
            <v>0</v>
          </cell>
          <cell r="HW1129">
            <v>0</v>
          </cell>
          <cell r="HX1129">
            <v>0</v>
          </cell>
          <cell r="HY1129">
            <v>0</v>
          </cell>
          <cell r="HZ1129">
            <v>0</v>
          </cell>
          <cell r="IA1129">
            <v>0</v>
          </cell>
          <cell r="IB1129">
            <v>0</v>
          </cell>
          <cell r="IC1129">
            <v>0</v>
          </cell>
          <cell r="ID1129">
            <v>0</v>
          </cell>
          <cell r="IE1129">
            <v>0</v>
          </cell>
          <cell r="IF1129">
            <v>0</v>
          </cell>
          <cell r="IG1129">
            <v>0</v>
          </cell>
          <cell r="IH1129">
            <v>0</v>
          </cell>
          <cell r="II1129">
            <v>0</v>
          </cell>
          <cell r="IJ1129">
            <v>0</v>
          </cell>
          <cell r="IK1129">
            <v>0</v>
          </cell>
          <cell r="IL1129">
            <v>0</v>
          </cell>
          <cell r="IM1129">
            <v>0</v>
          </cell>
          <cell r="IN1129">
            <v>0</v>
          </cell>
          <cell r="IO1129">
            <v>0</v>
          </cell>
          <cell r="IP1129">
            <v>0</v>
          </cell>
          <cell r="IQ1129">
            <v>0</v>
          </cell>
          <cell r="IR1129">
            <v>0</v>
          </cell>
          <cell r="IS1129">
            <v>0</v>
          </cell>
          <cell r="IT1129">
            <v>0</v>
          </cell>
          <cell r="IU1129">
            <v>0</v>
          </cell>
          <cell r="IV1129">
            <v>0</v>
          </cell>
          <cell r="IW1129">
            <v>0</v>
          </cell>
          <cell r="IX1129">
            <v>0</v>
          </cell>
          <cell r="IY1129">
            <v>0</v>
          </cell>
          <cell r="IZ1129">
            <v>0</v>
          </cell>
          <cell r="JA1129">
            <v>0</v>
          </cell>
          <cell r="JB1129">
            <v>0</v>
          </cell>
          <cell r="JC1129">
            <v>0</v>
          </cell>
          <cell r="JD1129">
            <v>0</v>
          </cell>
          <cell r="JE1129">
            <v>0</v>
          </cell>
          <cell r="JF1129">
            <v>0</v>
          </cell>
          <cell r="JG1129">
            <v>0</v>
          </cell>
          <cell r="JH1129">
            <v>0</v>
          </cell>
          <cell r="JI1129">
            <v>0</v>
          </cell>
          <cell r="JJ1129">
            <v>0</v>
          </cell>
          <cell r="JK1129">
            <v>0</v>
          </cell>
          <cell r="JL1129">
            <v>0</v>
          </cell>
          <cell r="JM1129">
            <v>0</v>
          </cell>
          <cell r="JN1129">
            <v>0</v>
          </cell>
          <cell r="JO1129">
            <v>0</v>
          </cell>
          <cell r="JP1129">
            <v>0</v>
          </cell>
          <cell r="JQ1129">
            <v>0</v>
          </cell>
        </row>
        <row r="1130">
          <cell r="D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0</v>
          </cell>
          <cell r="BZ1130">
            <v>0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0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0</v>
          </cell>
          <cell r="EE1130">
            <v>0</v>
          </cell>
          <cell r="EF1130">
            <v>0</v>
          </cell>
          <cell r="EG1130">
            <v>0</v>
          </cell>
          <cell r="EH1130">
            <v>0</v>
          </cell>
          <cell r="EI1130">
            <v>0</v>
          </cell>
          <cell r="EJ1130">
            <v>0</v>
          </cell>
          <cell r="EK1130">
            <v>0</v>
          </cell>
          <cell r="EL1130">
            <v>0</v>
          </cell>
          <cell r="EM1130">
            <v>0</v>
          </cell>
          <cell r="EN1130">
            <v>0</v>
          </cell>
          <cell r="EO1130">
            <v>0</v>
          </cell>
          <cell r="EP1130">
            <v>0</v>
          </cell>
          <cell r="EQ1130">
            <v>0</v>
          </cell>
          <cell r="ER1130">
            <v>0</v>
          </cell>
          <cell r="ES1130">
            <v>0</v>
          </cell>
          <cell r="ET1130">
            <v>0</v>
          </cell>
          <cell r="EU1130">
            <v>0</v>
          </cell>
          <cell r="EV1130">
            <v>0</v>
          </cell>
          <cell r="EW1130">
            <v>0</v>
          </cell>
          <cell r="EX1130">
            <v>0</v>
          </cell>
          <cell r="EY1130">
            <v>0</v>
          </cell>
          <cell r="EZ1130">
            <v>0</v>
          </cell>
          <cell r="FA1130">
            <v>0</v>
          </cell>
          <cell r="FB1130">
            <v>0</v>
          </cell>
          <cell r="FC1130">
            <v>0</v>
          </cell>
          <cell r="FD1130">
            <v>0</v>
          </cell>
          <cell r="FE1130">
            <v>0</v>
          </cell>
          <cell r="FF1130">
            <v>0</v>
          </cell>
          <cell r="FG1130">
            <v>0</v>
          </cell>
          <cell r="FH1130">
            <v>0</v>
          </cell>
          <cell r="FI1130">
            <v>0</v>
          </cell>
          <cell r="FJ1130">
            <v>0</v>
          </cell>
          <cell r="FK1130">
            <v>0</v>
          </cell>
          <cell r="FL1130">
            <v>0</v>
          </cell>
          <cell r="FM1130">
            <v>0</v>
          </cell>
          <cell r="FN1130">
            <v>0</v>
          </cell>
          <cell r="FO1130">
            <v>0</v>
          </cell>
          <cell r="FP1130">
            <v>0</v>
          </cell>
          <cell r="FQ1130">
            <v>0</v>
          </cell>
          <cell r="FR1130">
            <v>0</v>
          </cell>
          <cell r="FS1130">
            <v>0</v>
          </cell>
          <cell r="FT1130">
            <v>0</v>
          </cell>
          <cell r="FU1130">
            <v>0</v>
          </cell>
          <cell r="FV1130">
            <v>0</v>
          </cell>
          <cell r="FW1130">
            <v>0</v>
          </cell>
          <cell r="FX1130">
            <v>0</v>
          </cell>
          <cell r="FY1130">
            <v>0</v>
          </cell>
          <cell r="FZ1130">
            <v>0</v>
          </cell>
          <cell r="GA1130">
            <v>0</v>
          </cell>
          <cell r="GB1130">
            <v>0</v>
          </cell>
          <cell r="GC1130">
            <v>0</v>
          </cell>
          <cell r="GD1130">
            <v>0</v>
          </cell>
          <cell r="GE1130">
            <v>0</v>
          </cell>
          <cell r="GF1130">
            <v>0</v>
          </cell>
          <cell r="GG1130">
            <v>0</v>
          </cell>
          <cell r="GH1130">
            <v>0</v>
          </cell>
          <cell r="GI1130">
            <v>0</v>
          </cell>
          <cell r="GJ1130">
            <v>0</v>
          </cell>
          <cell r="GK1130">
            <v>0</v>
          </cell>
          <cell r="GL1130">
            <v>0</v>
          </cell>
          <cell r="GM1130">
            <v>0</v>
          </cell>
          <cell r="GN1130">
            <v>0</v>
          </cell>
          <cell r="GO1130">
            <v>0</v>
          </cell>
          <cell r="GP1130">
            <v>0</v>
          </cell>
          <cell r="GQ1130">
            <v>0</v>
          </cell>
          <cell r="GR1130">
            <v>0</v>
          </cell>
          <cell r="GS1130">
            <v>0</v>
          </cell>
          <cell r="GT1130">
            <v>0</v>
          </cell>
          <cell r="GU1130">
            <v>0</v>
          </cell>
          <cell r="GV1130">
            <v>0</v>
          </cell>
          <cell r="GW1130">
            <v>0</v>
          </cell>
          <cell r="GX1130">
            <v>0</v>
          </cell>
          <cell r="GY1130">
            <v>0</v>
          </cell>
          <cell r="GZ1130">
            <v>0</v>
          </cell>
          <cell r="HA1130">
            <v>0</v>
          </cell>
          <cell r="HB1130">
            <v>0</v>
          </cell>
          <cell r="HC1130">
            <v>0</v>
          </cell>
          <cell r="HD1130">
            <v>0</v>
          </cell>
          <cell r="HE1130">
            <v>0</v>
          </cell>
          <cell r="HF1130">
            <v>0</v>
          </cell>
          <cell r="HG1130">
            <v>0</v>
          </cell>
          <cell r="HH1130">
            <v>0</v>
          </cell>
          <cell r="HI1130">
            <v>0</v>
          </cell>
          <cell r="HJ1130">
            <v>0</v>
          </cell>
          <cell r="HK1130">
            <v>0</v>
          </cell>
          <cell r="HL1130">
            <v>0</v>
          </cell>
          <cell r="HM1130">
            <v>0</v>
          </cell>
          <cell r="HN1130">
            <v>0</v>
          </cell>
          <cell r="HO1130">
            <v>0</v>
          </cell>
          <cell r="HP1130">
            <v>0</v>
          </cell>
          <cell r="HQ1130">
            <v>0</v>
          </cell>
          <cell r="HR1130">
            <v>0</v>
          </cell>
          <cell r="HS1130">
            <v>0</v>
          </cell>
          <cell r="HT1130">
            <v>0</v>
          </cell>
          <cell r="HU1130">
            <v>0</v>
          </cell>
          <cell r="HV1130">
            <v>0</v>
          </cell>
          <cell r="HW1130">
            <v>0</v>
          </cell>
          <cell r="HX1130">
            <v>0</v>
          </cell>
          <cell r="HY1130">
            <v>0</v>
          </cell>
          <cell r="HZ1130">
            <v>0</v>
          </cell>
          <cell r="IA1130">
            <v>0</v>
          </cell>
          <cell r="IB1130">
            <v>0</v>
          </cell>
          <cell r="IC1130">
            <v>0</v>
          </cell>
          <cell r="ID1130">
            <v>0</v>
          </cell>
          <cell r="IE1130">
            <v>0</v>
          </cell>
          <cell r="IF1130">
            <v>0</v>
          </cell>
          <cell r="IG1130">
            <v>0</v>
          </cell>
          <cell r="IH1130">
            <v>0</v>
          </cell>
          <cell r="II1130">
            <v>0</v>
          </cell>
          <cell r="IJ1130">
            <v>0</v>
          </cell>
          <cell r="IK1130">
            <v>0</v>
          </cell>
          <cell r="IL1130">
            <v>0</v>
          </cell>
          <cell r="IM1130">
            <v>0</v>
          </cell>
          <cell r="IN1130">
            <v>0</v>
          </cell>
          <cell r="IO1130">
            <v>0</v>
          </cell>
          <cell r="IP1130">
            <v>0</v>
          </cell>
          <cell r="IQ1130">
            <v>0</v>
          </cell>
          <cell r="IR1130">
            <v>0</v>
          </cell>
          <cell r="IS1130">
            <v>0</v>
          </cell>
          <cell r="IT1130">
            <v>0</v>
          </cell>
          <cell r="IU1130">
            <v>0</v>
          </cell>
          <cell r="IV1130">
            <v>0</v>
          </cell>
          <cell r="IW1130">
            <v>0</v>
          </cell>
          <cell r="IX1130">
            <v>0</v>
          </cell>
          <cell r="IY1130">
            <v>0</v>
          </cell>
          <cell r="IZ1130">
            <v>0</v>
          </cell>
          <cell r="JA1130">
            <v>0</v>
          </cell>
          <cell r="JB1130">
            <v>0</v>
          </cell>
          <cell r="JC1130">
            <v>0</v>
          </cell>
          <cell r="JD1130">
            <v>0</v>
          </cell>
          <cell r="JE1130">
            <v>0</v>
          </cell>
          <cell r="JF1130">
            <v>0</v>
          </cell>
          <cell r="JG1130">
            <v>0</v>
          </cell>
          <cell r="JH1130">
            <v>0</v>
          </cell>
          <cell r="JI1130">
            <v>0</v>
          </cell>
          <cell r="JJ1130">
            <v>0</v>
          </cell>
          <cell r="JK1130">
            <v>0</v>
          </cell>
          <cell r="JL1130">
            <v>0</v>
          </cell>
          <cell r="JM1130">
            <v>0</v>
          </cell>
          <cell r="JN1130">
            <v>0</v>
          </cell>
          <cell r="JO1130">
            <v>0</v>
          </cell>
          <cell r="JP1130">
            <v>0</v>
          </cell>
          <cell r="JQ1130">
            <v>0</v>
          </cell>
        </row>
        <row r="1131">
          <cell r="D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0</v>
          </cell>
          <cell r="EE1131">
            <v>0</v>
          </cell>
          <cell r="EF1131">
            <v>0</v>
          </cell>
          <cell r="EG1131">
            <v>0</v>
          </cell>
          <cell r="EH1131">
            <v>0</v>
          </cell>
          <cell r="EI1131">
            <v>0</v>
          </cell>
          <cell r="EJ1131">
            <v>0</v>
          </cell>
          <cell r="EK1131">
            <v>0</v>
          </cell>
          <cell r="EL1131">
            <v>0</v>
          </cell>
          <cell r="EM1131">
            <v>0</v>
          </cell>
          <cell r="EN1131">
            <v>0</v>
          </cell>
          <cell r="EO1131">
            <v>0</v>
          </cell>
          <cell r="EP1131">
            <v>0</v>
          </cell>
          <cell r="EQ1131">
            <v>0</v>
          </cell>
          <cell r="ER1131">
            <v>0</v>
          </cell>
          <cell r="ES1131">
            <v>0</v>
          </cell>
          <cell r="ET1131">
            <v>0</v>
          </cell>
          <cell r="EU1131">
            <v>0</v>
          </cell>
          <cell r="EV1131">
            <v>0</v>
          </cell>
          <cell r="EW1131">
            <v>0</v>
          </cell>
          <cell r="EX1131">
            <v>0</v>
          </cell>
          <cell r="EY1131">
            <v>0</v>
          </cell>
          <cell r="EZ1131">
            <v>0</v>
          </cell>
          <cell r="FA1131">
            <v>0</v>
          </cell>
          <cell r="FB1131">
            <v>0</v>
          </cell>
          <cell r="FC1131">
            <v>0</v>
          </cell>
          <cell r="FD1131">
            <v>0</v>
          </cell>
          <cell r="FE1131">
            <v>0</v>
          </cell>
          <cell r="FF1131">
            <v>0</v>
          </cell>
          <cell r="FG1131">
            <v>0</v>
          </cell>
          <cell r="FH1131">
            <v>0</v>
          </cell>
          <cell r="FI1131">
            <v>0</v>
          </cell>
          <cell r="FJ1131">
            <v>0</v>
          </cell>
          <cell r="FK1131">
            <v>0</v>
          </cell>
          <cell r="FL1131">
            <v>0</v>
          </cell>
          <cell r="FM1131">
            <v>0</v>
          </cell>
          <cell r="FN1131">
            <v>0</v>
          </cell>
          <cell r="FO1131">
            <v>0</v>
          </cell>
          <cell r="FP1131">
            <v>0</v>
          </cell>
          <cell r="FQ1131">
            <v>0</v>
          </cell>
          <cell r="FR1131">
            <v>0</v>
          </cell>
          <cell r="FS1131">
            <v>0</v>
          </cell>
          <cell r="FT1131">
            <v>0</v>
          </cell>
          <cell r="FU1131">
            <v>0</v>
          </cell>
          <cell r="FV1131">
            <v>0</v>
          </cell>
          <cell r="FW1131">
            <v>0</v>
          </cell>
          <cell r="FX1131">
            <v>0</v>
          </cell>
          <cell r="FY1131">
            <v>0</v>
          </cell>
          <cell r="FZ1131">
            <v>0</v>
          </cell>
          <cell r="GA1131">
            <v>0</v>
          </cell>
          <cell r="GB1131">
            <v>0</v>
          </cell>
          <cell r="GC1131">
            <v>0</v>
          </cell>
          <cell r="GD1131">
            <v>0</v>
          </cell>
          <cell r="GE1131">
            <v>0</v>
          </cell>
          <cell r="GF1131">
            <v>0</v>
          </cell>
          <cell r="GG1131">
            <v>0</v>
          </cell>
          <cell r="GH1131">
            <v>0</v>
          </cell>
          <cell r="GI1131">
            <v>0</v>
          </cell>
          <cell r="GJ1131">
            <v>0</v>
          </cell>
          <cell r="GK1131">
            <v>0</v>
          </cell>
          <cell r="GL1131">
            <v>0</v>
          </cell>
          <cell r="GM1131">
            <v>0</v>
          </cell>
          <cell r="GN1131">
            <v>0</v>
          </cell>
          <cell r="GO1131">
            <v>0</v>
          </cell>
          <cell r="GP1131">
            <v>0</v>
          </cell>
          <cell r="GQ1131">
            <v>0</v>
          </cell>
          <cell r="GR1131">
            <v>0</v>
          </cell>
          <cell r="GS1131">
            <v>0</v>
          </cell>
          <cell r="GT1131">
            <v>0</v>
          </cell>
          <cell r="GU1131">
            <v>0</v>
          </cell>
          <cell r="GV1131">
            <v>0</v>
          </cell>
          <cell r="GW1131">
            <v>0</v>
          </cell>
          <cell r="GX1131">
            <v>0</v>
          </cell>
          <cell r="GY1131">
            <v>0</v>
          </cell>
          <cell r="GZ1131">
            <v>0</v>
          </cell>
          <cell r="HA1131">
            <v>0</v>
          </cell>
          <cell r="HB1131">
            <v>0</v>
          </cell>
          <cell r="HC1131">
            <v>0</v>
          </cell>
          <cell r="HD1131">
            <v>0</v>
          </cell>
          <cell r="HE1131">
            <v>0</v>
          </cell>
          <cell r="HF1131">
            <v>0</v>
          </cell>
          <cell r="HG1131">
            <v>0</v>
          </cell>
          <cell r="HH1131">
            <v>0</v>
          </cell>
          <cell r="HI1131">
            <v>0</v>
          </cell>
          <cell r="HJ1131">
            <v>0</v>
          </cell>
          <cell r="HK1131">
            <v>0</v>
          </cell>
          <cell r="HL1131">
            <v>0</v>
          </cell>
          <cell r="HM1131">
            <v>0</v>
          </cell>
          <cell r="HN1131">
            <v>0</v>
          </cell>
          <cell r="HO1131">
            <v>0</v>
          </cell>
          <cell r="HP1131">
            <v>0</v>
          </cell>
          <cell r="HQ1131">
            <v>0</v>
          </cell>
          <cell r="HR1131">
            <v>0</v>
          </cell>
          <cell r="HS1131">
            <v>0</v>
          </cell>
          <cell r="HT1131">
            <v>0</v>
          </cell>
          <cell r="HU1131">
            <v>0</v>
          </cell>
          <cell r="HV1131">
            <v>0</v>
          </cell>
          <cell r="HW1131">
            <v>0</v>
          </cell>
          <cell r="HX1131">
            <v>0</v>
          </cell>
          <cell r="HY1131">
            <v>0</v>
          </cell>
          <cell r="HZ1131">
            <v>0</v>
          </cell>
          <cell r="IA1131">
            <v>0</v>
          </cell>
          <cell r="IB1131">
            <v>0</v>
          </cell>
          <cell r="IC1131">
            <v>0</v>
          </cell>
          <cell r="ID1131">
            <v>0</v>
          </cell>
          <cell r="IE1131">
            <v>0</v>
          </cell>
          <cell r="IF1131">
            <v>0</v>
          </cell>
          <cell r="IG1131">
            <v>0</v>
          </cell>
          <cell r="IH1131">
            <v>0</v>
          </cell>
          <cell r="II1131">
            <v>0</v>
          </cell>
          <cell r="IJ1131">
            <v>0</v>
          </cell>
          <cell r="IK1131">
            <v>0</v>
          </cell>
          <cell r="IL1131">
            <v>0</v>
          </cell>
          <cell r="IM1131">
            <v>0</v>
          </cell>
          <cell r="IN1131">
            <v>0</v>
          </cell>
          <cell r="IO1131">
            <v>0</v>
          </cell>
          <cell r="IP1131">
            <v>0</v>
          </cell>
          <cell r="IQ1131">
            <v>0</v>
          </cell>
          <cell r="IR1131">
            <v>0</v>
          </cell>
          <cell r="IS1131">
            <v>0</v>
          </cell>
          <cell r="IT1131">
            <v>0</v>
          </cell>
          <cell r="IU1131">
            <v>0</v>
          </cell>
          <cell r="IV1131">
            <v>0</v>
          </cell>
          <cell r="IW1131">
            <v>0</v>
          </cell>
          <cell r="IX1131">
            <v>0</v>
          </cell>
          <cell r="IY1131">
            <v>0</v>
          </cell>
          <cell r="IZ1131">
            <v>0</v>
          </cell>
          <cell r="JA1131">
            <v>0</v>
          </cell>
          <cell r="JB1131">
            <v>0</v>
          </cell>
          <cell r="JC1131">
            <v>0</v>
          </cell>
          <cell r="JD1131">
            <v>0</v>
          </cell>
          <cell r="JE1131">
            <v>0</v>
          </cell>
          <cell r="JF1131">
            <v>0</v>
          </cell>
          <cell r="JG1131">
            <v>0</v>
          </cell>
          <cell r="JH1131">
            <v>0</v>
          </cell>
          <cell r="JI1131">
            <v>0</v>
          </cell>
          <cell r="JJ1131">
            <v>0</v>
          </cell>
          <cell r="JK1131">
            <v>0</v>
          </cell>
          <cell r="JL1131">
            <v>0</v>
          </cell>
          <cell r="JM1131">
            <v>0</v>
          </cell>
          <cell r="JN1131">
            <v>0</v>
          </cell>
          <cell r="JO1131">
            <v>0</v>
          </cell>
          <cell r="JP1131">
            <v>0</v>
          </cell>
          <cell r="JQ1131">
            <v>0</v>
          </cell>
        </row>
        <row r="1132">
          <cell r="D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  <cell r="EE1132">
            <v>0</v>
          </cell>
          <cell r="EF1132">
            <v>0</v>
          </cell>
          <cell r="EG1132">
            <v>0</v>
          </cell>
          <cell r="EH1132">
            <v>0</v>
          </cell>
          <cell r="EI1132">
            <v>0</v>
          </cell>
          <cell r="EJ1132">
            <v>0</v>
          </cell>
          <cell r="EK1132">
            <v>0</v>
          </cell>
          <cell r="EL1132">
            <v>0</v>
          </cell>
          <cell r="EM1132">
            <v>0</v>
          </cell>
          <cell r="EN1132">
            <v>0</v>
          </cell>
          <cell r="EO1132">
            <v>0</v>
          </cell>
          <cell r="EP1132">
            <v>0</v>
          </cell>
          <cell r="EQ1132">
            <v>0</v>
          </cell>
          <cell r="ER1132">
            <v>0</v>
          </cell>
          <cell r="ES1132">
            <v>0</v>
          </cell>
          <cell r="ET1132">
            <v>0</v>
          </cell>
          <cell r="EU1132">
            <v>0</v>
          </cell>
          <cell r="EV1132">
            <v>0</v>
          </cell>
          <cell r="EW1132">
            <v>0</v>
          </cell>
          <cell r="EX1132">
            <v>0</v>
          </cell>
          <cell r="EY1132">
            <v>0</v>
          </cell>
          <cell r="EZ1132">
            <v>0</v>
          </cell>
          <cell r="FA1132">
            <v>0</v>
          </cell>
          <cell r="FB1132">
            <v>0</v>
          </cell>
          <cell r="FC1132">
            <v>0</v>
          </cell>
          <cell r="FD1132">
            <v>0</v>
          </cell>
          <cell r="FE1132">
            <v>0</v>
          </cell>
          <cell r="FF1132">
            <v>0</v>
          </cell>
          <cell r="FG1132">
            <v>0</v>
          </cell>
          <cell r="FH1132">
            <v>0</v>
          </cell>
          <cell r="FI1132">
            <v>0</v>
          </cell>
          <cell r="FJ1132">
            <v>0</v>
          </cell>
          <cell r="FK1132">
            <v>0</v>
          </cell>
          <cell r="FL1132">
            <v>0</v>
          </cell>
          <cell r="FM1132">
            <v>0</v>
          </cell>
          <cell r="FN1132">
            <v>0</v>
          </cell>
          <cell r="FO1132">
            <v>0</v>
          </cell>
          <cell r="FP1132">
            <v>0</v>
          </cell>
          <cell r="FQ1132">
            <v>0</v>
          </cell>
          <cell r="FR1132">
            <v>0</v>
          </cell>
          <cell r="FS1132">
            <v>0</v>
          </cell>
          <cell r="FT1132">
            <v>0</v>
          </cell>
          <cell r="FU1132">
            <v>0</v>
          </cell>
          <cell r="FV1132">
            <v>0</v>
          </cell>
          <cell r="FW1132">
            <v>0</v>
          </cell>
          <cell r="FX1132">
            <v>0</v>
          </cell>
          <cell r="FY1132">
            <v>0</v>
          </cell>
          <cell r="FZ1132">
            <v>0</v>
          </cell>
          <cell r="GA1132">
            <v>0</v>
          </cell>
          <cell r="GB1132">
            <v>0</v>
          </cell>
          <cell r="GC1132">
            <v>0</v>
          </cell>
          <cell r="GD1132">
            <v>0</v>
          </cell>
          <cell r="GE1132">
            <v>0</v>
          </cell>
          <cell r="GF1132">
            <v>0</v>
          </cell>
          <cell r="GG1132">
            <v>0</v>
          </cell>
          <cell r="GH1132">
            <v>0</v>
          </cell>
          <cell r="GI1132">
            <v>0</v>
          </cell>
          <cell r="GJ1132">
            <v>0</v>
          </cell>
          <cell r="GK1132">
            <v>0</v>
          </cell>
          <cell r="GL1132">
            <v>0</v>
          </cell>
          <cell r="GM1132">
            <v>0</v>
          </cell>
          <cell r="GN1132">
            <v>0</v>
          </cell>
          <cell r="GO1132">
            <v>0</v>
          </cell>
          <cell r="GP1132">
            <v>0</v>
          </cell>
          <cell r="GQ1132">
            <v>0</v>
          </cell>
          <cell r="GR1132">
            <v>0</v>
          </cell>
          <cell r="GS1132">
            <v>0</v>
          </cell>
          <cell r="GT1132">
            <v>0</v>
          </cell>
          <cell r="GU1132">
            <v>0</v>
          </cell>
          <cell r="GV1132">
            <v>0</v>
          </cell>
          <cell r="GW1132">
            <v>0</v>
          </cell>
          <cell r="GX1132">
            <v>0</v>
          </cell>
          <cell r="GY1132">
            <v>0</v>
          </cell>
          <cell r="GZ1132">
            <v>0</v>
          </cell>
          <cell r="HA1132">
            <v>0</v>
          </cell>
          <cell r="HB1132">
            <v>0</v>
          </cell>
          <cell r="HC1132">
            <v>0</v>
          </cell>
          <cell r="HD1132">
            <v>0</v>
          </cell>
          <cell r="HE1132">
            <v>0</v>
          </cell>
          <cell r="HF1132">
            <v>0</v>
          </cell>
          <cell r="HG1132">
            <v>0</v>
          </cell>
          <cell r="HH1132">
            <v>0</v>
          </cell>
          <cell r="HI1132">
            <v>0</v>
          </cell>
          <cell r="HJ1132">
            <v>0</v>
          </cell>
          <cell r="HK1132">
            <v>0</v>
          </cell>
          <cell r="HL1132">
            <v>0</v>
          </cell>
          <cell r="HM1132">
            <v>0</v>
          </cell>
          <cell r="HN1132">
            <v>0</v>
          </cell>
          <cell r="HO1132">
            <v>0</v>
          </cell>
          <cell r="HP1132">
            <v>0</v>
          </cell>
          <cell r="HQ1132">
            <v>0</v>
          </cell>
          <cell r="HR1132">
            <v>0</v>
          </cell>
          <cell r="HS1132">
            <v>0</v>
          </cell>
          <cell r="HT1132">
            <v>0</v>
          </cell>
          <cell r="HU1132">
            <v>0</v>
          </cell>
          <cell r="HV1132">
            <v>0</v>
          </cell>
          <cell r="HW1132">
            <v>0</v>
          </cell>
          <cell r="HX1132">
            <v>0</v>
          </cell>
          <cell r="HY1132">
            <v>0</v>
          </cell>
          <cell r="HZ1132">
            <v>0</v>
          </cell>
          <cell r="IA1132">
            <v>0</v>
          </cell>
          <cell r="IB1132">
            <v>0</v>
          </cell>
          <cell r="IC1132">
            <v>0</v>
          </cell>
          <cell r="ID1132">
            <v>0</v>
          </cell>
          <cell r="IE1132">
            <v>0</v>
          </cell>
          <cell r="IF1132">
            <v>0</v>
          </cell>
          <cell r="IG1132">
            <v>0</v>
          </cell>
          <cell r="IH1132">
            <v>0</v>
          </cell>
          <cell r="II1132">
            <v>0</v>
          </cell>
          <cell r="IJ1132">
            <v>0</v>
          </cell>
          <cell r="IK1132">
            <v>0</v>
          </cell>
          <cell r="IL1132">
            <v>0</v>
          </cell>
          <cell r="IM1132">
            <v>0</v>
          </cell>
          <cell r="IN1132">
            <v>0</v>
          </cell>
          <cell r="IO1132">
            <v>0</v>
          </cell>
          <cell r="IP1132">
            <v>0</v>
          </cell>
          <cell r="IQ1132">
            <v>0</v>
          </cell>
          <cell r="IR1132">
            <v>0</v>
          </cell>
          <cell r="IS1132">
            <v>0</v>
          </cell>
          <cell r="IT1132">
            <v>0</v>
          </cell>
          <cell r="IU1132">
            <v>0</v>
          </cell>
          <cell r="IV1132">
            <v>0</v>
          </cell>
          <cell r="IW1132">
            <v>0</v>
          </cell>
          <cell r="IX1132">
            <v>0</v>
          </cell>
          <cell r="IY1132">
            <v>0</v>
          </cell>
          <cell r="IZ1132">
            <v>0</v>
          </cell>
          <cell r="JA1132">
            <v>0</v>
          </cell>
          <cell r="JB1132">
            <v>0</v>
          </cell>
          <cell r="JC1132">
            <v>0</v>
          </cell>
          <cell r="JD1132">
            <v>0</v>
          </cell>
          <cell r="JE1132">
            <v>0</v>
          </cell>
          <cell r="JF1132">
            <v>0</v>
          </cell>
          <cell r="JG1132">
            <v>0</v>
          </cell>
          <cell r="JH1132">
            <v>0</v>
          </cell>
          <cell r="JI1132">
            <v>0</v>
          </cell>
          <cell r="JJ1132">
            <v>0</v>
          </cell>
          <cell r="JK1132">
            <v>0</v>
          </cell>
          <cell r="JL1132">
            <v>0</v>
          </cell>
          <cell r="JM1132">
            <v>0</v>
          </cell>
          <cell r="JN1132">
            <v>0</v>
          </cell>
          <cell r="JO1132">
            <v>0</v>
          </cell>
          <cell r="JP1132">
            <v>0</v>
          </cell>
          <cell r="JQ1132">
            <v>0</v>
          </cell>
        </row>
        <row r="1133"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  <cell r="EE1133">
            <v>0</v>
          </cell>
          <cell r="EF1133">
            <v>0</v>
          </cell>
          <cell r="EG1133">
            <v>0</v>
          </cell>
          <cell r="EH1133">
            <v>0</v>
          </cell>
          <cell r="EI1133">
            <v>0</v>
          </cell>
          <cell r="EJ1133">
            <v>0</v>
          </cell>
          <cell r="EK1133">
            <v>0</v>
          </cell>
          <cell r="EL1133">
            <v>0</v>
          </cell>
          <cell r="EM1133">
            <v>0</v>
          </cell>
          <cell r="EN1133">
            <v>0</v>
          </cell>
          <cell r="EO1133">
            <v>0</v>
          </cell>
          <cell r="EP1133">
            <v>0</v>
          </cell>
          <cell r="EQ1133">
            <v>0</v>
          </cell>
          <cell r="ER1133">
            <v>0</v>
          </cell>
          <cell r="ES1133">
            <v>0</v>
          </cell>
          <cell r="ET1133">
            <v>0</v>
          </cell>
          <cell r="EU1133">
            <v>0</v>
          </cell>
          <cell r="EV1133">
            <v>0</v>
          </cell>
          <cell r="EW1133">
            <v>0</v>
          </cell>
          <cell r="EX1133">
            <v>0</v>
          </cell>
          <cell r="EY1133">
            <v>0</v>
          </cell>
          <cell r="EZ1133">
            <v>0</v>
          </cell>
          <cell r="FA1133">
            <v>0</v>
          </cell>
          <cell r="FB1133">
            <v>0</v>
          </cell>
          <cell r="FC1133">
            <v>0</v>
          </cell>
          <cell r="FD1133">
            <v>0</v>
          </cell>
          <cell r="FE1133">
            <v>0</v>
          </cell>
          <cell r="FF1133">
            <v>0</v>
          </cell>
          <cell r="FG1133">
            <v>0</v>
          </cell>
          <cell r="FH1133">
            <v>0</v>
          </cell>
          <cell r="FI1133">
            <v>0</v>
          </cell>
          <cell r="FJ1133">
            <v>0</v>
          </cell>
          <cell r="FK1133">
            <v>0</v>
          </cell>
          <cell r="FL1133">
            <v>0</v>
          </cell>
          <cell r="FM1133">
            <v>0</v>
          </cell>
          <cell r="FN1133">
            <v>0</v>
          </cell>
          <cell r="FO1133">
            <v>0</v>
          </cell>
          <cell r="FP1133">
            <v>0</v>
          </cell>
          <cell r="FQ1133">
            <v>0</v>
          </cell>
          <cell r="FR1133">
            <v>0</v>
          </cell>
          <cell r="FS1133">
            <v>0</v>
          </cell>
          <cell r="FT1133">
            <v>0</v>
          </cell>
          <cell r="FU1133">
            <v>0</v>
          </cell>
          <cell r="FV1133">
            <v>0</v>
          </cell>
          <cell r="FW1133">
            <v>0</v>
          </cell>
          <cell r="FX1133">
            <v>0</v>
          </cell>
          <cell r="FY1133">
            <v>0</v>
          </cell>
          <cell r="FZ1133">
            <v>0</v>
          </cell>
          <cell r="GA1133">
            <v>0</v>
          </cell>
          <cell r="GB1133">
            <v>0</v>
          </cell>
          <cell r="GC1133">
            <v>0</v>
          </cell>
          <cell r="GD1133">
            <v>0</v>
          </cell>
          <cell r="GE1133">
            <v>0</v>
          </cell>
          <cell r="GF1133">
            <v>0</v>
          </cell>
          <cell r="GG1133">
            <v>0</v>
          </cell>
          <cell r="GH1133">
            <v>0</v>
          </cell>
          <cell r="GI1133">
            <v>0</v>
          </cell>
          <cell r="GJ1133">
            <v>0</v>
          </cell>
          <cell r="GK1133">
            <v>0</v>
          </cell>
          <cell r="GL1133">
            <v>0</v>
          </cell>
          <cell r="GM1133">
            <v>0</v>
          </cell>
          <cell r="GN1133">
            <v>0</v>
          </cell>
          <cell r="GO1133">
            <v>0</v>
          </cell>
          <cell r="GP1133">
            <v>0</v>
          </cell>
          <cell r="GQ1133">
            <v>0</v>
          </cell>
          <cell r="GR1133">
            <v>0</v>
          </cell>
          <cell r="GS1133">
            <v>0</v>
          </cell>
          <cell r="GT1133">
            <v>0</v>
          </cell>
          <cell r="GU1133">
            <v>0</v>
          </cell>
          <cell r="GV1133">
            <v>0</v>
          </cell>
          <cell r="GW1133">
            <v>0</v>
          </cell>
          <cell r="GX1133">
            <v>0</v>
          </cell>
          <cell r="GY1133">
            <v>0</v>
          </cell>
          <cell r="GZ1133">
            <v>0</v>
          </cell>
          <cell r="HA1133">
            <v>0</v>
          </cell>
          <cell r="HB1133">
            <v>0</v>
          </cell>
          <cell r="HC1133">
            <v>0</v>
          </cell>
          <cell r="HD1133">
            <v>0</v>
          </cell>
          <cell r="HE1133">
            <v>0</v>
          </cell>
          <cell r="HF1133">
            <v>0</v>
          </cell>
          <cell r="HG1133">
            <v>0</v>
          </cell>
          <cell r="HH1133">
            <v>0</v>
          </cell>
          <cell r="HI1133">
            <v>0</v>
          </cell>
          <cell r="HJ1133">
            <v>0</v>
          </cell>
          <cell r="HK1133">
            <v>0</v>
          </cell>
          <cell r="HL1133">
            <v>0</v>
          </cell>
          <cell r="HM1133">
            <v>0</v>
          </cell>
          <cell r="HN1133">
            <v>0</v>
          </cell>
          <cell r="HO1133">
            <v>0</v>
          </cell>
          <cell r="HP1133">
            <v>0</v>
          </cell>
          <cell r="HQ1133">
            <v>0</v>
          </cell>
          <cell r="HR1133">
            <v>0</v>
          </cell>
          <cell r="HS1133">
            <v>0</v>
          </cell>
          <cell r="HT1133">
            <v>0</v>
          </cell>
          <cell r="HU1133">
            <v>0</v>
          </cell>
          <cell r="HV1133">
            <v>0</v>
          </cell>
          <cell r="HW1133">
            <v>0</v>
          </cell>
          <cell r="HX1133">
            <v>0</v>
          </cell>
          <cell r="HY1133">
            <v>0</v>
          </cell>
          <cell r="HZ1133">
            <v>0</v>
          </cell>
          <cell r="IA1133">
            <v>0</v>
          </cell>
          <cell r="IB1133">
            <v>0</v>
          </cell>
          <cell r="IC1133">
            <v>0</v>
          </cell>
          <cell r="ID1133">
            <v>0</v>
          </cell>
          <cell r="IE1133">
            <v>0</v>
          </cell>
          <cell r="IF1133">
            <v>0</v>
          </cell>
          <cell r="IG1133">
            <v>0</v>
          </cell>
          <cell r="IH1133">
            <v>0</v>
          </cell>
          <cell r="II1133">
            <v>0</v>
          </cell>
          <cell r="IJ1133">
            <v>0</v>
          </cell>
          <cell r="IK1133">
            <v>0</v>
          </cell>
          <cell r="IL1133">
            <v>0</v>
          </cell>
          <cell r="IM1133">
            <v>0</v>
          </cell>
          <cell r="IN1133">
            <v>0</v>
          </cell>
          <cell r="IO1133">
            <v>0</v>
          </cell>
          <cell r="IP1133">
            <v>0</v>
          </cell>
          <cell r="IQ1133">
            <v>0</v>
          </cell>
          <cell r="IR1133">
            <v>0</v>
          </cell>
          <cell r="IS1133">
            <v>0</v>
          </cell>
          <cell r="IT1133">
            <v>0</v>
          </cell>
          <cell r="IU1133">
            <v>0</v>
          </cell>
          <cell r="IV1133">
            <v>0</v>
          </cell>
          <cell r="IW1133">
            <v>0</v>
          </cell>
          <cell r="IX1133">
            <v>0</v>
          </cell>
          <cell r="IY1133">
            <v>0</v>
          </cell>
          <cell r="IZ1133">
            <v>0</v>
          </cell>
          <cell r="JA1133">
            <v>0</v>
          </cell>
          <cell r="JB1133">
            <v>0</v>
          </cell>
          <cell r="JC1133">
            <v>0</v>
          </cell>
          <cell r="JD1133">
            <v>0</v>
          </cell>
          <cell r="JE1133">
            <v>0</v>
          </cell>
          <cell r="JF1133">
            <v>0</v>
          </cell>
          <cell r="JG1133">
            <v>0</v>
          </cell>
          <cell r="JH1133">
            <v>0</v>
          </cell>
          <cell r="JI1133">
            <v>0</v>
          </cell>
          <cell r="JJ1133">
            <v>0</v>
          </cell>
          <cell r="JK1133">
            <v>0</v>
          </cell>
          <cell r="JL1133">
            <v>0</v>
          </cell>
          <cell r="JM1133">
            <v>0</v>
          </cell>
          <cell r="JN1133">
            <v>0</v>
          </cell>
          <cell r="JO1133">
            <v>0</v>
          </cell>
          <cell r="JP1133">
            <v>0</v>
          </cell>
          <cell r="JQ1133">
            <v>0</v>
          </cell>
        </row>
        <row r="1135">
          <cell r="D1135" t="str">
            <v>THM.QF.PNC._.SML.Farm Misty Meadows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0</v>
          </cell>
          <cell r="CB1135">
            <v>0</v>
          </cell>
          <cell r="CC1135">
            <v>0</v>
          </cell>
          <cell r="CD1135">
            <v>0</v>
          </cell>
          <cell r="CE1135">
            <v>0</v>
          </cell>
          <cell r="CF1135">
            <v>0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>
            <v>0</v>
          </cell>
          <cell r="DD1135">
            <v>0</v>
          </cell>
          <cell r="DE1135">
            <v>0</v>
          </cell>
          <cell r="DF1135">
            <v>0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M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S1135">
            <v>0</v>
          </cell>
          <cell r="DT1135">
            <v>0</v>
          </cell>
          <cell r="DU1135">
            <v>0</v>
          </cell>
          <cell r="DV1135">
            <v>0</v>
          </cell>
          <cell r="DW1135">
            <v>0</v>
          </cell>
          <cell r="DX1135">
            <v>0</v>
          </cell>
          <cell r="DY1135">
            <v>0</v>
          </cell>
          <cell r="DZ1135">
            <v>0</v>
          </cell>
          <cell r="EA1135">
            <v>0</v>
          </cell>
          <cell r="EB1135">
            <v>0</v>
          </cell>
          <cell r="EC1135">
            <v>0</v>
          </cell>
          <cell r="ED1135">
            <v>0</v>
          </cell>
          <cell r="EE1135">
            <v>0</v>
          </cell>
          <cell r="EF1135">
            <v>0</v>
          </cell>
          <cell r="EG1135">
            <v>0</v>
          </cell>
          <cell r="EH1135">
            <v>0</v>
          </cell>
          <cell r="EI1135">
            <v>0</v>
          </cell>
          <cell r="EJ1135">
            <v>0</v>
          </cell>
          <cell r="EK1135">
            <v>0</v>
          </cell>
          <cell r="EL1135">
            <v>0</v>
          </cell>
          <cell r="EM1135">
            <v>0</v>
          </cell>
          <cell r="EN1135">
            <v>0</v>
          </cell>
          <cell r="EO1135">
            <v>0</v>
          </cell>
          <cell r="EP1135">
            <v>0</v>
          </cell>
          <cell r="EQ1135">
            <v>0</v>
          </cell>
          <cell r="ER1135">
            <v>0</v>
          </cell>
          <cell r="ES1135">
            <v>0</v>
          </cell>
          <cell r="ET1135">
            <v>0</v>
          </cell>
          <cell r="EU1135">
            <v>0</v>
          </cell>
          <cell r="EV1135">
            <v>0</v>
          </cell>
          <cell r="EW1135">
            <v>0</v>
          </cell>
          <cell r="EX1135">
            <v>0</v>
          </cell>
          <cell r="EY1135">
            <v>0</v>
          </cell>
          <cell r="EZ1135">
            <v>0</v>
          </cell>
          <cell r="FA1135">
            <v>0</v>
          </cell>
          <cell r="FB1135">
            <v>0</v>
          </cell>
          <cell r="FC1135">
            <v>0</v>
          </cell>
          <cell r="FD1135">
            <v>0</v>
          </cell>
          <cell r="FE1135">
            <v>0</v>
          </cell>
          <cell r="FF1135">
            <v>0</v>
          </cell>
          <cell r="FG1135">
            <v>0</v>
          </cell>
          <cell r="FH1135">
            <v>0</v>
          </cell>
          <cell r="FI1135">
            <v>0</v>
          </cell>
          <cell r="FJ1135">
            <v>0</v>
          </cell>
          <cell r="FK1135">
            <v>0</v>
          </cell>
          <cell r="FL1135">
            <v>0</v>
          </cell>
          <cell r="FM1135">
            <v>0</v>
          </cell>
          <cell r="FN1135">
            <v>0</v>
          </cell>
          <cell r="FO1135">
            <v>0</v>
          </cell>
          <cell r="FP1135">
            <v>0</v>
          </cell>
          <cell r="FQ1135">
            <v>0</v>
          </cell>
          <cell r="FR1135">
            <v>0</v>
          </cell>
          <cell r="FS1135">
            <v>0</v>
          </cell>
          <cell r="FT1135">
            <v>0</v>
          </cell>
          <cell r="FU1135">
            <v>0</v>
          </cell>
          <cell r="FV1135">
            <v>0</v>
          </cell>
          <cell r="FW1135">
            <v>0</v>
          </cell>
          <cell r="FX1135">
            <v>0</v>
          </cell>
          <cell r="FY1135">
            <v>0</v>
          </cell>
          <cell r="FZ1135">
            <v>0</v>
          </cell>
          <cell r="GA1135">
            <v>0</v>
          </cell>
          <cell r="GB1135">
            <v>0</v>
          </cell>
          <cell r="GC1135">
            <v>0</v>
          </cell>
          <cell r="GD1135">
            <v>0</v>
          </cell>
          <cell r="GE1135">
            <v>0</v>
          </cell>
          <cell r="GF1135">
            <v>0</v>
          </cell>
          <cell r="GG1135">
            <v>0</v>
          </cell>
          <cell r="GH1135">
            <v>0</v>
          </cell>
          <cell r="GI1135">
            <v>0</v>
          </cell>
          <cell r="GJ1135">
            <v>0</v>
          </cell>
          <cell r="GK1135">
            <v>0</v>
          </cell>
          <cell r="GL1135">
            <v>0</v>
          </cell>
          <cell r="GM1135">
            <v>0</v>
          </cell>
          <cell r="GN1135">
            <v>0</v>
          </cell>
          <cell r="GO1135">
            <v>0</v>
          </cell>
          <cell r="GP1135">
            <v>0</v>
          </cell>
          <cell r="GQ1135">
            <v>0</v>
          </cell>
          <cell r="GR1135">
            <v>0</v>
          </cell>
          <cell r="GS1135">
            <v>0</v>
          </cell>
          <cell r="GT1135">
            <v>0</v>
          </cell>
          <cell r="GU1135">
            <v>0</v>
          </cell>
          <cell r="GV1135">
            <v>0</v>
          </cell>
          <cell r="GW1135">
            <v>0</v>
          </cell>
          <cell r="GX1135">
            <v>0</v>
          </cell>
          <cell r="GY1135">
            <v>0</v>
          </cell>
          <cell r="GZ1135">
            <v>0</v>
          </cell>
          <cell r="HA1135">
            <v>0</v>
          </cell>
          <cell r="HB1135">
            <v>0</v>
          </cell>
          <cell r="HC1135">
            <v>0</v>
          </cell>
          <cell r="HD1135">
            <v>0</v>
          </cell>
          <cell r="HE1135">
            <v>0</v>
          </cell>
          <cell r="HF1135">
            <v>0</v>
          </cell>
          <cell r="HG1135">
            <v>0</v>
          </cell>
          <cell r="HH1135">
            <v>0</v>
          </cell>
          <cell r="HI1135">
            <v>0</v>
          </cell>
          <cell r="HJ1135">
            <v>0</v>
          </cell>
          <cell r="HK1135">
            <v>0</v>
          </cell>
          <cell r="HL1135">
            <v>0</v>
          </cell>
          <cell r="HM1135">
            <v>0</v>
          </cell>
          <cell r="HN1135">
            <v>0</v>
          </cell>
          <cell r="HO1135">
            <v>0</v>
          </cell>
          <cell r="HP1135">
            <v>0</v>
          </cell>
          <cell r="HQ1135">
            <v>0</v>
          </cell>
          <cell r="HR1135">
            <v>0</v>
          </cell>
          <cell r="HS1135">
            <v>0</v>
          </cell>
          <cell r="HT1135">
            <v>0</v>
          </cell>
          <cell r="HU1135">
            <v>0</v>
          </cell>
          <cell r="HV1135">
            <v>0</v>
          </cell>
          <cell r="HW1135">
            <v>0</v>
          </cell>
          <cell r="HX1135">
            <v>0</v>
          </cell>
          <cell r="HY1135">
            <v>0</v>
          </cell>
          <cell r="HZ1135">
            <v>0</v>
          </cell>
          <cell r="IA1135">
            <v>0</v>
          </cell>
          <cell r="IB1135">
            <v>0</v>
          </cell>
          <cell r="IC1135">
            <v>0</v>
          </cell>
          <cell r="ID1135">
            <v>0</v>
          </cell>
          <cell r="IE1135">
            <v>0</v>
          </cell>
          <cell r="IF1135">
            <v>0</v>
          </cell>
          <cell r="IG1135">
            <v>0</v>
          </cell>
          <cell r="IH1135">
            <v>0</v>
          </cell>
          <cell r="II1135">
            <v>0</v>
          </cell>
          <cell r="IJ1135">
            <v>0</v>
          </cell>
          <cell r="IK1135">
            <v>0</v>
          </cell>
          <cell r="IL1135">
            <v>0</v>
          </cell>
          <cell r="IM1135">
            <v>0</v>
          </cell>
          <cell r="IN1135">
            <v>0</v>
          </cell>
          <cell r="IO1135">
            <v>0</v>
          </cell>
          <cell r="IP1135">
            <v>0</v>
          </cell>
          <cell r="IQ1135">
            <v>0</v>
          </cell>
          <cell r="IR1135">
            <v>0</v>
          </cell>
          <cell r="IS1135">
            <v>0</v>
          </cell>
          <cell r="IT1135">
            <v>0</v>
          </cell>
          <cell r="IU1135">
            <v>0</v>
          </cell>
          <cell r="IV1135">
            <v>0</v>
          </cell>
          <cell r="IW1135">
            <v>0</v>
          </cell>
          <cell r="IX1135">
            <v>0</v>
          </cell>
          <cell r="IY1135">
            <v>0</v>
          </cell>
          <cell r="IZ1135">
            <v>0</v>
          </cell>
          <cell r="JA1135">
            <v>0</v>
          </cell>
          <cell r="JB1135">
            <v>0</v>
          </cell>
          <cell r="JC1135">
            <v>0</v>
          </cell>
          <cell r="JD1135">
            <v>0</v>
          </cell>
          <cell r="JE1135">
            <v>0</v>
          </cell>
          <cell r="JF1135">
            <v>0</v>
          </cell>
          <cell r="JG1135">
            <v>0</v>
          </cell>
          <cell r="JH1135">
            <v>0</v>
          </cell>
          <cell r="JI1135">
            <v>0</v>
          </cell>
          <cell r="JJ1135">
            <v>0</v>
          </cell>
          <cell r="JK1135">
            <v>0</v>
          </cell>
          <cell r="JL1135">
            <v>0</v>
          </cell>
          <cell r="JM1135">
            <v>0</v>
          </cell>
          <cell r="JN1135">
            <v>0</v>
          </cell>
          <cell r="JO1135">
            <v>0</v>
          </cell>
          <cell r="JP1135">
            <v>0</v>
          </cell>
          <cell r="JQ1135">
            <v>0</v>
          </cell>
        </row>
        <row r="1136">
          <cell r="D1136" t="str">
            <v>THM.QF.TRO._.SML.Tata Chemical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0</v>
          </cell>
          <cell r="CB1136">
            <v>0</v>
          </cell>
          <cell r="CC1136">
            <v>0</v>
          </cell>
          <cell r="CD1136">
            <v>0</v>
          </cell>
          <cell r="CE1136">
            <v>0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>
            <v>0</v>
          </cell>
          <cell r="DD1136">
            <v>0</v>
          </cell>
          <cell r="DE1136">
            <v>0</v>
          </cell>
          <cell r="DF1136">
            <v>0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M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S1136">
            <v>0</v>
          </cell>
          <cell r="DT1136">
            <v>0</v>
          </cell>
          <cell r="DU1136">
            <v>0</v>
          </cell>
          <cell r="DV1136">
            <v>0</v>
          </cell>
          <cell r="DW1136">
            <v>0</v>
          </cell>
          <cell r="DX1136">
            <v>0</v>
          </cell>
          <cell r="DY1136">
            <v>0</v>
          </cell>
          <cell r="DZ1136">
            <v>0</v>
          </cell>
          <cell r="EA1136">
            <v>0</v>
          </cell>
          <cell r="EB1136">
            <v>0</v>
          </cell>
          <cell r="EC1136">
            <v>0</v>
          </cell>
          <cell r="ED1136">
            <v>0</v>
          </cell>
          <cell r="EE1136">
            <v>0</v>
          </cell>
          <cell r="EF1136">
            <v>0</v>
          </cell>
          <cell r="EG1136">
            <v>0</v>
          </cell>
          <cell r="EH1136">
            <v>0</v>
          </cell>
          <cell r="EI1136">
            <v>0</v>
          </cell>
          <cell r="EJ1136">
            <v>0</v>
          </cell>
          <cell r="EK1136">
            <v>0</v>
          </cell>
          <cell r="EL1136">
            <v>0</v>
          </cell>
          <cell r="EM1136">
            <v>0</v>
          </cell>
          <cell r="EN1136">
            <v>0</v>
          </cell>
          <cell r="EO1136">
            <v>0</v>
          </cell>
          <cell r="EP1136">
            <v>0</v>
          </cell>
          <cell r="EQ1136">
            <v>0</v>
          </cell>
          <cell r="ER1136">
            <v>0</v>
          </cell>
          <cell r="ES1136">
            <v>0</v>
          </cell>
          <cell r="ET1136">
            <v>0</v>
          </cell>
          <cell r="EU1136">
            <v>0</v>
          </cell>
          <cell r="EV1136">
            <v>0</v>
          </cell>
          <cell r="EW1136">
            <v>0</v>
          </cell>
          <cell r="EX1136">
            <v>0</v>
          </cell>
          <cell r="EY1136">
            <v>0</v>
          </cell>
          <cell r="EZ1136">
            <v>0</v>
          </cell>
          <cell r="FA1136">
            <v>0</v>
          </cell>
          <cell r="FB1136">
            <v>0</v>
          </cell>
          <cell r="FC1136">
            <v>0</v>
          </cell>
          <cell r="FD1136">
            <v>0</v>
          </cell>
          <cell r="FE1136">
            <v>0</v>
          </cell>
          <cell r="FF1136">
            <v>0</v>
          </cell>
          <cell r="FG1136">
            <v>0</v>
          </cell>
          <cell r="FH1136">
            <v>0</v>
          </cell>
          <cell r="FI1136">
            <v>0</v>
          </cell>
          <cell r="FJ1136">
            <v>0</v>
          </cell>
          <cell r="FK1136">
            <v>0</v>
          </cell>
          <cell r="FL1136">
            <v>0</v>
          </cell>
          <cell r="FM1136">
            <v>0</v>
          </cell>
          <cell r="FN1136">
            <v>0</v>
          </cell>
          <cell r="FO1136">
            <v>0</v>
          </cell>
          <cell r="FP1136">
            <v>0</v>
          </cell>
          <cell r="FQ1136">
            <v>0</v>
          </cell>
          <cell r="FR1136">
            <v>0</v>
          </cell>
          <cell r="FS1136">
            <v>0</v>
          </cell>
          <cell r="FT1136">
            <v>0</v>
          </cell>
          <cell r="FU1136">
            <v>0</v>
          </cell>
          <cell r="FV1136">
            <v>0</v>
          </cell>
          <cell r="FW1136">
            <v>0</v>
          </cell>
          <cell r="FX1136">
            <v>0</v>
          </cell>
          <cell r="FY1136">
            <v>0</v>
          </cell>
          <cell r="FZ1136">
            <v>0</v>
          </cell>
          <cell r="GA1136">
            <v>0</v>
          </cell>
          <cell r="GB1136">
            <v>0</v>
          </cell>
          <cell r="GC1136">
            <v>0</v>
          </cell>
          <cell r="GD1136">
            <v>0</v>
          </cell>
          <cell r="GE1136">
            <v>0</v>
          </cell>
          <cell r="GF1136">
            <v>0</v>
          </cell>
          <cell r="GG1136">
            <v>0</v>
          </cell>
          <cell r="GH1136">
            <v>0</v>
          </cell>
          <cell r="GI1136">
            <v>0</v>
          </cell>
          <cell r="GJ1136">
            <v>0</v>
          </cell>
          <cell r="GK1136">
            <v>0</v>
          </cell>
          <cell r="GL1136">
            <v>0</v>
          </cell>
          <cell r="GM1136">
            <v>0</v>
          </cell>
          <cell r="GN1136">
            <v>0</v>
          </cell>
          <cell r="GO1136">
            <v>0</v>
          </cell>
          <cell r="GP1136">
            <v>0</v>
          </cell>
          <cell r="GQ1136">
            <v>0</v>
          </cell>
          <cell r="GR1136">
            <v>0</v>
          </cell>
          <cell r="GS1136">
            <v>0</v>
          </cell>
          <cell r="GT1136">
            <v>0</v>
          </cell>
          <cell r="GU1136">
            <v>0</v>
          </cell>
          <cell r="GV1136">
            <v>0</v>
          </cell>
          <cell r="GW1136">
            <v>0</v>
          </cell>
          <cell r="GX1136">
            <v>0</v>
          </cell>
          <cell r="GY1136">
            <v>0</v>
          </cell>
          <cell r="GZ1136">
            <v>0</v>
          </cell>
          <cell r="HA1136">
            <v>0</v>
          </cell>
          <cell r="HB1136">
            <v>0</v>
          </cell>
          <cell r="HC1136">
            <v>0</v>
          </cell>
          <cell r="HD1136">
            <v>0</v>
          </cell>
          <cell r="HE1136">
            <v>0</v>
          </cell>
          <cell r="HF1136">
            <v>0</v>
          </cell>
          <cell r="HG1136">
            <v>0</v>
          </cell>
          <cell r="HH1136">
            <v>0</v>
          </cell>
          <cell r="HI1136">
            <v>0</v>
          </cell>
          <cell r="HJ1136">
            <v>0</v>
          </cell>
          <cell r="HK1136">
            <v>0</v>
          </cell>
          <cell r="HL1136">
            <v>0</v>
          </cell>
          <cell r="HM1136">
            <v>0</v>
          </cell>
          <cell r="HN1136">
            <v>0</v>
          </cell>
          <cell r="HO1136">
            <v>0</v>
          </cell>
          <cell r="HP1136">
            <v>0</v>
          </cell>
          <cell r="HQ1136">
            <v>0</v>
          </cell>
          <cell r="HR1136">
            <v>0</v>
          </cell>
          <cell r="HS1136">
            <v>0</v>
          </cell>
          <cell r="HT1136">
            <v>0</v>
          </cell>
          <cell r="HU1136">
            <v>0</v>
          </cell>
          <cell r="HV1136">
            <v>0</v>
          </cell>
          <cell r="HW1136">
            <v>0</v>
          </cell>
          <cell r="HX1136">
            <v>0</v>
          </cell>
          <cell r="HY1136">
            <v>0</v>
          </cell>
          <cell r="HZ1136">
            <v>0</v>
          </cell>
          <cell r="IA1136">
            <v>0</v>
          </cell>
          <cell r="IB1136">
            <v>0</v>
          </cell>
          <cell r="IC1136">
            <v>0</v>
          </cell>
          <cell r="ID1136">
            <v>0</v>
          </cell>
          <cell r="IE1136">
            <v>0</v>
          </cell>
          <cell r="IF1136">
            <v>0</v>
          </cell>
          <cell r="IG1136">
            <v>0</v>
          </cell>
          <cell r="IH1136">
            <v>0</v>
          </cell>
          <cell r="II1136">
            <v>0</v>
          </cell>
          <cell r="IJ1136">
            <v>0</v>
          </cell>
          <cell r="IK1136">
            <v>0</v>
          </cell>
          <cell r="IL1136">
            <v>0</v>
          </cell>
          <cell r="IM1136">
            <v>0</v>
          </cell>
          <cell r="IN1136">
            <v>0</v>
          </cell>
          <cell r="IO1136">
            <v>0</v>
          </cell>
          <cell r="IP1136">
            <v>0</v>
          </cell>
          <cell r="IQ1136">
            <v>0</v>
          </cell>
          <cell r="IR1136">
            <v>0</v>
          </cell>
          <cell r="IS1136">
            <v>0</v>
          </cell>
          <cell r="IT1136">
            <v>0</v>
          </cell>
          <cell r="IU1136">
            <v>0</v>
          </cell>
          <cell r="IV1136">
            <v>0</v>
          </cell>
          <cell r="IW1136">
            <v>0</v>
          </cell>
          <cell r="IX1136">
            <v>0</v>
          </cell>
          <cell r="IY1136">
            <v>0</v>
          </cell>
          <cell r="IZ1136">
            <v>0</v>
          </cell>
          <cell r="JA1136">
            <v>0</v>
          </cell>
          <cell r="JB1136">
            <v>0</v>
          </cell>
          <cell r="JC1136">
            <v>0</v>
          </cell>
          <cell r="JD1136">
            <v>0</v>
          </cell>
          <cell r="JE1136">
            <v>0</v>
          </cell>
          <cell r="JF1136">
            <v>0</v>
          </cell>
          <cell r="JG1136">
            <v>0</v>
          </cell>
          <cell r="JH1136">
            <v>0</v>
          </cell>
          <cell r="JI1136">
            <v>0</v>
          </cell>
          <cell r="JJ1136">
            <v>0</v>
          </cell>
          <cell r="JK1136">
            <v>0</v>
          </cell>
          <cell r="JL1136">
            <v>0</v>
          </cell>
          <cell r="JM1136">
            <v>0</v>
          </cell>
          <cell r="JN1136">
            <v>0</v>
          </cell>
          <cell r="JO1136">
            <v>0</v>
          </cell>
          <cell r="JP1136">
            <v>0</v>
          </cell>
          <cell r="JQ1136">
            <v>0</v>
          </cell>
        </row>
        <row r="1137">
          <cell r="D1137" t="str">
            <v>THM.QF.UTN._.___.Tesoro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0</v>
          </cell>
          <cell r="CB1137">
            <v>0</v>
          </cell>
          <cell r="CC1137">
            <v>0</v>
          </cell>
          <cell r="CD1137">
            <v>0</v>
          </cell>
          <cell r="CE1137">
            <v>0</v>
          </cell>
          <cell r="CF1137">
            <v>0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>
            <v>0</v>
          </cell>
          <cell r="DD1137">
            <v>0</v>
          </cell>
          <cell r="DE1137">
            <v>0</v>
          </cell>
          <cell r="DF1137">
            <v>0</v>
          </cell>
          <cell r="DG1137">
            <v>0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  <cell r="DL1137">
            <v>0</v>
          </cell>
          <cell r="DM1137">
            <v>0</v>
          </cell>
          <cell r="DN1137">
            <v>0</v>
          </cell>
          <cell r="DO1137">
            <v>0</v>
          </cell>
          <cell r="DP1137">
            <v>0</v>
          </cell>
          <cell r="DQ1137">
            <v>0</v>
          </cell>
          <cell r="DR1137">
            <v>0</v>
          </cell>
          <cell r="DS1137">
            <v>0</v>
          </cell>
          <cell r="DT1137">
            <v>0</v>
          </cell>
          <cell r="DU1137">
            <v>0</v>
          </cell>
          <cell r="DV1137">
            <v>0</v>
          </cell>
          <cell r="DW1137">
            <v>0</v>
          </cell>
          <cell r="DX1137">
            <v>0</v>
          </cell>
          <cell r="DY1137">
            <v>0</v>
          </cell>
          <cell r="DZ1137">
            <v>0</v>
          </cell>
          <cell r="EA1137">
            <v>0</v>
          </cell>
          <cell r="EB1137">
            <v>0</v>
          </cell>
          <cell r="EC1137">
            <v>0</v>
          </cell>
          <cell r="ED1137">
            <v>0</v>
          </cell>
          <cell r="EE1137">
            <v>0</v>
          </cell>
          <cell r="EF1137">
            <v>0</v>
          </cell>
          <cell r="EG1137">
            <v>0</v>
          </cell>
          <cell r="EH1137">
            <v>0</v>
          </cell>
          <cell r="EI1137">
            <v>0</v>
          </cell>
          <cell r="EJ1137">
            <v>0</v>
          </cell>
          <cell r="EK1137">
            <v>0</v>
          </cell>
          <cell r="EL1137">
            <v>0</v>
          </cell>
          <cell r="EM1137">
            <v>0</v>
          </cell>
          <cell r="EN1137">
            <v>0</v>
          </cell>
          <cell r="EO1137">
            <v>0</v>
          </cell>
          <cell r="EP1137">
            <v>0</v>
          </cell>
          <cell r="EQ1137">
            <v>0</v>
          </cell>
          <cell r="ER1137">
            <v>0</v>
          </cell>
          <cell r="ES1137">
            <v>0</v>
          </cell>
          <cell r="ET1137">
            <v>0</v>
          </cell>
          <cell r="EU1137">
            <v>0</v>
          </cell>
          <cell r="EV1137">
            <v>0</v>
          </cell>
          <cell r="EW1137">
            <v>0</v>
          </cell>
          <cell r="EX1137">
            <v>0</v>
          </cell>
          <cell r="EY1137">
            <v>0</v>
          </cell>
          <cell r="EZ1137">
            <v>0</v>
          </cell>
          <cell r="FA1137">
            <v>0</v>
          </cell>
          <cell r="FB1137">
            <v>0</v>
          </cell>
          <cell r="FC1137">
            <v>0</v>
          </cell>
          <cell r="FD1137">
            <v>0</v>
          </cell>
          <cell r="FE1137">
            <v>0</v>
          </cell>
          <cell r="FF1137">
            <v>0</v>
          </cell>
          <cell r="FG1137">
            <v>0</v>
          </cell>
          <cell r="FH1137">
            <v>0</v>
          </cell>
          <cell r="FI1137">
            <v>0</v>
          </cell>
          <cell r="FJ1137">
            <v>0</v>
          </cell>
          <cell r="FK1137">
            <v>0</v>
          </cell>
          <cell r="FL1137">
            <v>0</v>
          </cell>
          <cell r="FM1137">
            <v>0</v>
          </cell>
          <cell r="FN1137">
            <v>0</v>
          </cell>
          <cell r="FO1137">
            <v>0</v>
          </cell>
          <cell r="FP1137">
            <v>0</v>
          </cell>
          <cell r="FQ1137">
            <v>0</v>
          </cell>
          <cell r="FR1137">
            <v>0</v>
          </cell>
          <cell r="FS1137">
            <v>0</v>
          </cell>
          <cell r="FT1137">
            <v>0</v>
          </cell>
          <cell r="FU1137">
            <v>0</v>
          </cell>
          <cell r="FV1137">
            <v>0</v>
          </cell>
          <cell r="FW1137">
            <v>0</v>
          </cell>
          <cell r="FX1137">
            <v>0</v>
          </cell>
          <cell r="FY1137">
            <v>0</v>
          </cell>
          <cell r="FZ1137">
            <v>0</v>
          </cell>
          <cell r="GA1137">
            <v>0</v>
          </cell>
          <cell r="GB1137">
            <v>0</v>
          </cell>
          <cell r="GC1137">
            <v>0</v>
          </cell>
          <cell r="GD1137">
            <v>0</v>
          </cell>
          <cell r="GE1137">
            <v>0</v>
          </cell>
          <cell r="GF1137">
            <v>0</v>
          </cell>
          <cell r="GG1137">
            <v>0</v>
          </cell>
          <cell r="GH1137">
            <v>0</v>
          </cell>
          <cell r="GI1137">
            <v>0</v>
          </cell>
          <cell r="GJ1137">
            <v>0</v>
          </cell>
          <cell r="GK1137">
            <v>0</v>
          </cell>
          <cell r="GL1137">
            <v>0</v>
          </cell>
          <cell r="GM1137">
            <v>0</v>
          </cell>
          <cell r="GN1137">
            <v>0</v>
          </cell>
          <cell r="GO1137">
            <v>0</v>
          </cell>
          <cell r="GP1137">
            <v>0</v>
          </cell>
          <cell r="GQ1137">
            <v>0</v>
          </cell>
          <cell r="GR1137">
            <v>0</v>
          </cell>
          <cell r="GS1137">
            <v>0</v>
          </cell>
          <cell r="GT1137">
            <v>0</v>
          </cell>
          <cell r="GU1137">
            <v>0</v>
          </cell>
          <cell r="GV1137">
            <v>0</v>
          </cell>
          <cell r="GW1137">
            <v>0</v>
          </cell>
          <cell r="GX1137">
            <v>0</v>
          </cell>
          <cell r="GY1137">
            <v>0</v>
          </cell>
          <cell r="GZ1137">
            <v>0</v>
          </cell>
          <cell r="HA1137">
            <v>0</v>
          </cell>
          <cell r="HB1137">
            <v>0</v>
          </cell>
          <cell r="HC1137">
            <v>0</v>
          </cell>
          <cell r="HD1137">
            <v>0</v>
          </cell>
          <cell r="HE1137">
            <v>0</v>
          </cell>
          <cell r="HF1137">
            <v>0</v>
          </cell>
          <cell r="HG1137">
            <v>0</v>
          </cell>
          <cell r="HH1137">
            <v>0</v>
          </cell>
          <cell r="HI1137">
            <v>0</v>
          </cell>
          <cell r="HJ1137">
            <v>0</v>
          </cell>
          <cell r="HK1137">
            <v>0</v>
          </cell>
          <cell r="HL1137">
            <v>0</v>
          </cell>
          <cell r="HM1137">
            <v>0</v>
          </cell>
          <cell r="HN1137">
            <v>0</v>
          </cell>
          <cell r="HO1137">
            <v>0</v>
          </cell>
          <cell r="HP1137">
            <v>0</v>
          </cell>
          <cell r="HQ1137">
            <v>0</v>
          </cell>
          <cell r="HR1137">
            <v>0</v>
          </cell>
          <cell r="HS1137">
            <v>0</v>
          </cell>
          <cell r="HT1137">
            <v>0</v>
          </cell>
          <cell r="HU1137">
            <v>0</v>
          </cell>
          <cell r="HV1137">
            <v>0</v>
          </cell>
          <cell r="HW1137">
            <v>0</v>
          </cell>
          <cell r="HX1137">
            <v>0</v>
          </cell>
          <cell r="HY1137">
            <v>0</v>
          </cell>
          <cell r="HZ1137">
            <v>0</v>
          </cell>
          <cell r="IA1137">
            <v>0</v>
          </cell>
          <cell r="IB1137">
            <v>0</v>
          </cell>
          <cell r="IC1137">
            <v>0</v>
          </cell>
          <cell r="ID1137">
            <v>0</v>
          </cell>
          <cell r="IE1137">
            <v>0</v>
          </cell>
          <cell r="IF1137">
            <v>0</v>
          </cell>
          <cell r="IG1137">
            <v>0</v>
          </cell>
          <cell r="IH1137">
            <v>0</v>
          </cell>
          <cell r="II1137">
            <v>0</v>
          </cell>
          <cell r="IJ1137">
            <v>0</v>
          </cell>
          <cell r="IK1137">
            <v>0</v>
          </cell>
          <cell r="IL1137">
            <v>0</v>
          </cell>
          <cell r="IM1137">
            <v>0</v>
          </cell>
          <cell r="IN1137">
            <v>0</v>
          </cell>
          <cell r="IO1137">
            <v>0</v>
          </cell>
          <cell r="IP1137">
            <v>0</v>
          </cell>
          <cell r="IQ1137">
            <v>0</v>
          </cell>
          <cell r="IR1137">
            <v>0</v>
          </cell>
          <cell r="IS1137">
            <v>0</v>
          </cell>
          <cell r="IT1137">
            <v>0</v>
          </cell>
          <cell r="IU1137">
            <v>0</v>
          </cell>
          <cell r="IV1137">
            <v>0</v>
          </cell>
          <cell r="IW1137">
            <v>0</v>
          </cell>
          <cell r="IX1137">
            <v>0</v>
          </cell>
          <cell r="IY1137">
            <v>0</v>
          </cell>
          <cell r="IZ1137">
            <v>0</v>
          </cell>
          <cell r="JA1137">
            <v>0</v>
          </cell>
          <cell r="JB1137">
            <v>0</v>
          </cell>
          <cell r="JC1137">
            <v>0</v>
          </cell>
          <cell r="JD1137">
            <v>0</v>
          </cell>
          <cell r="JE1137">
            <v>0</v>
          </cell>
          <cell r="JF1137">
            <v>0</v>
          </cell>
          <cell r="JG1137">
            <v>0</v>
          </cell>
          <cell r="JH1137">
            <v>0</v>
          </cell>
          <cell r="JI1137">
            <v>0</v>
          </cell>
          <cell r="JJ1137">
            <v>0</v>
          </cell>
          <cell r="JK1137">
            <v>0</v>
          </cell>
          <cell r="JL1137">
            <v>0</v>
          </cell>
          <cell r="JM1137">
            <v>0</v>
          </cell>
          <cell r="JN1137">
            <v>0</v>
          </cell>
          <cell r="JO1137">
            <v>0</v>
          </cell>
          <cell r="JP1137">
            <v>0</v>
          </cell>
          <cell r="JQ1137">
            <v>0</v>
          </cell>
        </row>
        <row r="1138">
          <cell r="D1138" t="str">
            <v>THM.QF.UTS._.SML.Hill AFB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0</v>
          </cell>
          <cell r="CB1138">
            <v>0</v>
          </cell>
          <cell r="CC1138">
            <v>0</v>
          </cell>
          <cell r="CD1138">
            <v>0</v>
          </cell>
          <cell r="CE1138">
            <v>0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M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S1138">
            <v>0</v>
          </cell>
          <cell r="DT1138">
            <v>0</v>
          </cell>
          <cell r="DU1138">
            <v>0</v>
          </cell>
          <cell r="DV1138">
            <v>0</v>
          </cell>
          <cell r="DW1138">
            <v>0</v>
          </cell>
          <cell r="DX1138">
            <v>0</v>
          </cell>
          <cell r="DY1138">
            <v>0</v>
          </cell>
          <cell r="DZ1138">
            <v>0</v>
          </cell>
          <cell r="EA1138">
            <v>0</v>
          </cell>
          <cell r="EB1138">
            <v>0</v>
          </cell>
          <cell r="EC1138">
            <v>0</v>
          </cell>
          <cell r="ED1138">
            <v>0</v>
          </cell>
          <cell r="EE1138">
            <v>0</v>
          </cell>
          <cell r="EF1138">
            <v>0</v>
          </cell>
          <cell r="EG1138">
            <v>0</v>
          </cell>
          <cell r="EH1138">
            <v>0</v>
          </cell>
          <cell r="EI1138">
            <v>0</v>
          </cell>
          <cell r="EJ1138">
            <v>0</v>
          </cell>
          <cell r="EK1138">
            <v>0</v>
          </cell>
          <cell r="EL1138">
            <v>0</v>
          </cell>
          <cell r="EM1138">
            <v>0</v>
          </cell>
          <cell r="EN1138">
            <v>0</v>
          </cell>
          <cell r="EO1138">
            <v>0</v>
          </cell>
          <cell r="EP1138">
            <v>0</v>
          </cell>
          <cell r="EQ1138">
            <v>0</v>
          </cell>
          <cell r="ER1138">
            <v>0</v>
          </cell>
          <cell r="ES1138">
            <v>0</v>
          </cell>
          <cell r="ET1138">
            <v>0</v>
          </cell>
          <cell r="EU1138">
            <v>0</v>
          </cell>
          <cell r="EV1138">
            <v>0</v>
          </cell>
          <cell r="EW1138">
            <v>0</v>
          </cell>
          <cell r="EX1138">
            <v>0</v>
          </cell>
          <cell r="EY1138">
            <v>0</v>
          </cell>
          <cell r="EZ1138">
            <v>0</v>
          </cell>
          <cell r="FA1138">
            <v>0</v>
          </cell>
          <cell r="FB1138">
            <v>0</v>
          </cell>
          <cell r="FC1138">
            <v>0</v>
          </cell>
          <cell r="FD1138">
            <v>0</v>
          </cell>
          <cell r="FE1138">
            <v>0</v>
          </cell>
          <cell r="FF1138">
            <v>0</v>
          </cell>
          <cell r="FG1138">
            <v>0</v>
          </cell>
          <cell r="FH1138">
            <v>0</v>
          </cell>
          <cell r="FI1138">
            <v>0</v>
          </cell>
          <cell r="FJ1138">
            <v>0</v>
          </cell>
          <cell r="FK1138">
            <v>0</v>
          </cell>
          <cell r="FL1138">
            <v>0</v>
          </cell>
          <cell r="FM1138">
            <v>0</v>
          </cell>
          <cell r="FN1138">
            <v>0</v>
          </cell>
          <cell r="FO1138">
            <v>0</v>
          </cell>
          <cell r="FP1138">
            <v>0</v>
          </cell>
          <cell r="FQ1138">
            <v>0</v>
          </cell>
          <cell r="FR1138">
            <v>0</v>
          </cell>
          <cell r="FS1138">
            <v>0</v>
          </cell>
          <cell r="FT1138">
            <v>0</v>
          </cell>
          <cell r="FU1138">
            <v>0</v>
          </cell>
          <cell r="FV1138">
            <v>0</v>
          </cell>
          <cell r="FW1138">
            <v>0</v>
          </cell>
          <cell r="FX1138">
            <v>0</v>
          </cell>
          <cell r="FY1138">
            <v>0</v>
          </cell>
          <cell r="FZ1138">
            <v>0</v>
          </cell>
          <cell r="GA1138">
            <v>0</v>
          </cell>
          <cell r="GB1138">
            <v>0</v>
          </cell>
          <cell r="GC1138">
            <v>0</v>
          </cell>
          <cell r="GD1138">
            <v>0</v>
          </cell>
          <cell r="GE1138">
            <v>0</v>
          </cell>
          <cell r="GF1138">
            <v>0</v>
          </cell>
          <cell r="GG1138">
            <v>0</v>
          </cell>
          <cell r="GH1138">
            <v>0</v>
          </cell>
          <cell r="GI1138">
            <v>0</v>
          </cell>
          <cell r="GJ1138">
            <v>0</v>
          </cell>
          <cell r="GK1138">
            <v>0</v>
          </cell>
          <cell r="GL1138">
            <v>0</v>
          </cell>
          <cell r="GM1138">
            <v>0</v>
          </cell>
          <cell r="GN1138">
            <v>0</v>
          </cell>
          <cell r="GO1138">
            <v>0</v>
          </cell>
          <cell r="GP1138">
            <v>0</v>
          </cell>
          <cell r="GQ1138">
            <v>0</v>
          </cell>
          <cell r="GR1138">
            <v>0</v>
          </cell>
          <cell r="GS1138">
            <v>0</v>
          </cell>
          <cell r="GT1138">
            <v>0</v>
          </cell>
          <cell r="GU1138">
            <v>0</v>
          </cell>
          <cell r="GV1138">
            <v>0</v>
          </cell>
          <cell r="GW1138">
            <v>0</v>
          </cell>
          <cell r="GX1138">
            <v>0</v>
          </cell>
          <cell r="GY1138">
            <v>0</v>
          </cell>
          <cell r="GZ1138">
            <v>0</v>
          </cell>
          <cell r="HA1138">
            <v>0</v>
          </cell>
          <cell r="HB1138">
            <v>0</v>
          </cell>
          <cell r="HC1138">
            <v>0</v>
          </cell>
          <cell r="HD1138">
            <v>0</v>
          </cell>
          <cell r="HE1138">
            <v>0</v>
          </cell>
          <cell r="HF1138">
            <v>0</v>
          </cell>
          <cell r="HG1138">
            <v>0</v>
          </cell>
          <cell r="HH1138">
            <v>0</v>
          </cell>
          <cell r="HI1138">
            <v>0</v>
          </cell>
          <cell r="HJ1138">
            <v>0</v>
          </cell>
          <cell r="HK1138">
            <v>0</v>
          </cell>
          <cell r="HL1138">
            <v>0</v>
          </cell>
          <cell r="HM1138">
            <v>0</v>
          </cell>
          <cell r="HN1138">
            <v>0</v>
          </cell>
          <cell r="HO1138">
            <v>0</v>
          </cell>
          <cell r="HP1138">
            <v>0</v>
          </cell>
          <cell r="HQ1138">
            <v>0</v>
          </cell>
          <cell r="HR1138">
            <v>0</v>
          </cell>
          <cell r="HS1138">
            <v>0</v>
          </cell>
          <cell r="HT1138">
            <v>0</v>
          </cell>
          <cell r="HU1138">
            <v>0</v>
          </cell>
          <cell r="HV1138">
            <v>0</v>
          </cell>
          <cell r="HW1138">
            <v>0</v>
          </cell>
          <cell r="HX1138">
            <v>0</v>
          </cell>
          <cell r="HY1138">
            <v>0</v>
          </cell>
          <cell r="HZ1138">
            <v>0</v>
          </cell>
          <cell r="IA1138">
            <v>0</v>
          </cell>
          <cell r="IB1138">
            <v>0</v>
          </cell>
          <cell r="IC1138">
            <v>0</v>
          </cell>
          <cell r="ID1138">
            <v>0</v>
          </cell>
          <cell r="IE1138">
            <v>0</v>
          </cell>
          <cell r="IF1138">
            <v>0</v>
          </cell>
          <cell r="IG1138">
            <v>0</v>
          </cell>
          <cell r="IH1138">
            <v>0</v>
          </cell>
          <cell r="II1138">
            <v>0</v>
          </cell>
          <cell r="IJ1138">
            <v>0</v>
          </cell>
          <cell r="IK1138">
            <v>0</v>
          </cell>
          <cell r="IL1138">
            <v>0</v>
          </cell>
          <cell r="IM1138">
            <v>0</v>
          </cell>
          <cell r="IN1138">
            <v>0</v>
          </cell>
          <cell r="IO1138">
            <v>0</v>
          </cell>
          <cell r="IP1138">
            <v>0</v>
          </cell>
          <cell r="IQ1138">
            <v>0</v>
          </cell>
          <cell r="IR1138">
            <v>0</v>
          </cell>
          <cell r="IS1138">
            <v>0</v>
          </cell>
          <cell r="IT1138">
            <v>0</v>
          </cell>
          <cell r="IU1138">
            <v>0</v>
          </cell>
          <cell r="IV1138">
            <v>0</v>
          </cell>
          <cell r="IW1138">
            <v>0</v>
          </cell>
          <cell r="IX1138">
            <v>0</v>
          </cell>
          <cell r="IY1138">
            <v>0</v>
          </cell>
          <cell r="IZ1138">
            <v>0</v>
          </cell>
          <cell r="JA1138">
            <v>0</v>
          </cell>
          <cell r="JB1138">
            <v>0</v>
          </cell>
          <cell r="JC1138">
            <v>0</v>
          </cell>
          <cell r="JD1138">
            <v>0</v>
          </cell>
          <cell r="JE1138">
            <v>0</v>
          </cell>
          <cell r="JF1138">
            <v>0</v>
          </cell>
          <cell r="JG1138">
            <v>0</v>
          </cell>
          <cell r="JH1138">
            <v>0</v>
          </cell>
          <cell r="JI1138">
            <v>0</v>
          </cell>
          <cell r="JJ1138">
            <v>0</v>
          </cell>
          <cell r="JK1138">
            <v>0</v>
          </cell>
          <cell r="JL1138">
            <v>0</v>
          </cell>
          <cell r="JM1138">
            <v>0</v>
          </cell>
          <cell r="JN1138">
            <v>0</v>
          </cell>
          <cell r="JO1138">
            <v>0</v>
          </cell>
          <cell r="JP1138">
            <v>0</v>
          </cell>
          <cell r="JQ1138">
            <v>0</v>
          </cell>
        </row>
        <row r="1139">
          <cell r="D1139" t="str">
            <v>THM.QF.WMV._.SML.RES Ag-Oak Lea BG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0</v>
          </cell>
          <cell r="DE1139">
            <v>0</v>
          </cell>
          <cell r="DF1139">
            <v>0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>
            <v>0</v>
          </cell>
          <cell r="EA1139">
            <v>0</v>
          </cell>
          <cell r="EB1139">
            <v>0</v>
          </cell>
          <cell r="EC1139">
            <v>0</v>
          </cell>
          <cell r="ED1139">
            <v>0</v>
          </cell>
          <cell r="EE1139">
            <v>0</v>
          </cell>
          <cell r="EF1139">
            <v>0</v>
          </cell>
          <cell r="EG1139">
            <v>0</v>
          </cell>
          <cell r="EH1139">
            <v>0</v>
          </cell>
          <cell r="EI1139">
            <v>0</v>
          </cell>
          <cell r="EJ1139">
            <v>0</v>
          </cell>
          <cell r="EK1139">
            <v>0</v>
          </cell>
          <cell r="EL1139">
            <v>0</v>
          </cell>
          <cell r="EM1139">
            <v>0</v>
          </cell>
          <cell r="EN1139">
            <v>0</v>
          </cell>
          <cell r="EO1139">
            <v>0</v>
          </cell>
          <cell r="EP1139">
            <v>0</v>
          </cell>
          <cell r="EQ1139">
            <v>0</v>
          </cell>
          <cell r="ER1139">
            <v>0</v>
          </cell>
          <cell r="ES1139">
            <v>0</v>
          </cell>
          <cell r="ET1139">
            <v>0</v>
          </cell>
          <cell r="EU1139">
            <v>0</v>
          </cell>
          <cell r="EV1139">
            <v>0</v>
          </cell>
          <cell r="EW1139">
            <v>0</v>
          </cell>
          <cell r="EX1139">
            <v>0</v>
          </cell>
          <cell r="EY1139">
            <v>0</v>
          </cell>
          <cell r="EZ1139">
            <v>0</v>
          </cell>
          <cell r="FA1139">
            <v>0</v>
          </cell>
          <cell r="FB1139">
            <v>0</v>
          </cell>
          <cell r="FC1139">
            <v>0</v>
          </cell>
          <cell r="FD1139">
            <v>0</v>
          </cell>
          <cell r="FE1139">
            <v>0</v>
          </cell>
          <cell r="FF1139">
            <v>0</v>
          </cell>
          <cell r="FG1139">
            <v>0</v>
          </cell>
          <cell r="FH1139">
            <v>0</v>
          </cell>
          <cell r="FI1139">
            <v>0</v>
          </cell>
          <cell r="FJ1139">
            <v>0</v>
          </cell>
          <cell r="FK1139">
            <v>0</v>
          </cell>
          <cell r="FL1139">
            <v>0</v>
          </cell>
          <cell r="FM1139">
            <v>0</v>
          </cell>
          <cell r="FN1139">
            <v>0</v>
          </cell>
          <cell r="FO1139">
            <v>0</v>
          </cell>
          <cell r="FP1139">
            <v>0</v>
          </cell>
          <cell r="FQ1139">
            <v>0</v>
          </cell>
          <cell r="FR1139">
            <v>0</v>
          </cell>
          <cell r="FS1139">
            <v>0</v>
          </cell>
          <cell r="FT1139">
            <v>0</v>
          </cell>
          <cell r="FU1139">
            <v>0</v>
          </cell>
          <cell r="FV1139">
            <v>0</v>
          </cell>
          <cell r="FW1139">
            <v>0</v>
          </cell>
          <cell r="FX1139">
            <v>0</v>
          </cell>
          <cell r="FY1139">
            <v>0</v>
          </cell>
          <cell r="FZ1139">
            <v>0</v>
          </cell>
          <cell r="GA1139">
            <v>0</v>
          </cell>
          <cell r="GB1139">
            <v>0</v>
          </cell>
          <cell r="GC1139">
            <v>0</v>
          </cell>
          <cell r="GD1139">
            <v>0</v>
          </cell>
          <cell r="GE1139">
            <v>0</v>
          </cell>
          <cell r="GF1139">
            <v>0</v>
          </cell>
          <cell r="GG1139">
            <v>0</v>
          </cell>
          <cell r="GH1139">
            <v>0</v>
          </cell>
          <cell r="GI1139">
            <v>0</v>
          </cell>
          <cell r="GJ1139">
            <v>0</v>
          </cell>
          <cell r="GK1139">
            <v>0</v>
          </cell>
          <cell r="GL1139">
            <v>0</v>
          </cell>
          <cell r="GM1139">
            <v>0</v>
          </cell>
          <cell r="GN1139">
            <v>0</v>
          </cell>
          <cell r="GO1139">
            <v>0</v>
          </cell>
          <cell r="GP1139">
            <v>0</v>
          </cell>
          <cell r="GQ1139">
            <v>0</v>
          </cell>
          <cell r="GR1139">
            <v>0</v>
          </cell>
          <cell r="GS1139">
            <v>0</v>
          </cell>
          <cell r="GT1139">
            <v>0</v>
          </cell>
          <cell r="GU1139">
            <v>0</v>
          </cell>
          <cell r="GV1139">
            <v>0</v>
          </cell>
          <cell r="GW1139">
            <v>0</v>
          </cell>
          <cell r="GX1139">
            <v>0</v>
          </cell>
          <cell r="GY1139">
            <v>0</v>
          </cell>
          <cell r="GZ1139">
            <v>0</v>
          </cell>
          <cell r="HA1139">
            <v>0</v>
          </cell>
          <cell r="HB1139">
            <v>0</v>
          </cell>
          <cell r="HC1139">
            <v>0</v>
          </cell>
          <cell r="HD1139">
            <v>0</v>
          </cell>
          <cell r="HE1139">
            <v>0</v>
          </cell>
          <cell r="HF1139">
            <v>0</v>
          </cell>
          <cell r="HG1139">
            <v>0</v>
          </cell>
          <cell r="HH1139">
            <v>0</v>
          </cell>
          <cell r="HI1139">
            <v>0</v>
          </cell>
          <cell r="HJ1139">
            <v>0</v>
          </cell>
          <cell r="HK1139">
            <v>0</v>
          </cell>
          <cell r="HL1139">
            <v>0</v>
          </cell>
          <cell r="HM1139">
            <v>0</v>
          </cell>
          <cell r="HN1139">
            <v>0</v>
          </cell>
          <cell r="HO1139">
            <v>0</v>
          </cell>
          <cell r="HP1139">
            <v>0</v>
          </cell>
          <cell r="HQ1139">
            <v>0</v>
          </cell>
          <cell r="HR1139">
            <v>0</v>
          </cell>
          <cell r="HS1139">
            <v>0</v>
          </cell>
          <cell r="HT1139">
            <v>0</v>
          </cell>
          <cell r="HU1139">
            <v>0</v>
          </cell>
          <cell r="HV1139">
            <v>0</v>
          </cell>
          <cell r="HW1139">
            <v>0</v>
          </cell>
          <cell r="HX1139">
            <v>0</v>
          </cell>
          <cell r="HY1139">
            <v>0</v>
          </cell>
          <cell r="HZ1139">
            <v>0</v>
          </cell>
          <cell r="IA1139">
            <v>0</v>
          </cell>
          <cell r="IB1139">
            <v>0</v>
          </cell>
          <cell r="IC1139">
            <v>0</v>
          </cell>
          <cell r="ID1139">
            <v>0</v>
          </cell>
          <cell r="IE1139">
            <v>0</v>
          </cell>
          <cell r="IF1139">
            <v>0</v>
          </cell>
          <cell r="IG1139">
            <v>0</v>
          </cell>
          <cell r="IH1139">
            <v>0</v>
          </cell>
          <cell r="II1139">
            <v>0</v>
          </cell>
          <cell r="IJ1139">
            <v>0</v>
          </cell>
          <cell r="IK1139">
            <v>0</v>
          </cell>
          <cell r="IL1139">
            <v>0</v>
          </cell>
          <cell r="IM1139">
            <v>0</v>
          </cell>
          <cell r="IN1139">
            <v>0</v>
          </cell>
          <cell r="IO1139">
            <v>0</v>
          </cell>
          <cell r="IP1139">
            <v>0</v>
          </cell>
          <cell r="IQ1139">
            <v>0</v>
          </cell>
          <cell r="IR1139">
            <v>0</v>
          </cell>
          <cell r="IS1139">
            <v>0</v>
          </cell>
          <cell r="IT1139">
            <v>0</v>
          </cell>
          <cell r="IU1139">
            <v>0</v>
          </cell>
          <cell r="IV1139">
            <v>0</v>
          </cell>
          <cell r="IW1139">
            <v>0</v>
          </cell>
          <cell r="IX1139">
            <v>0</v>
          </cell>
          <cell r="IY1139">
            <v>0</v>
          </cell>
          <cell r="IZ1139">
            <v>0</v>
          </cell>
          <cell r="JA1139">
            <v>0</v>
          </cell>
          <cell r="JB1139">
            <v>0</v>
          </cell>
          <cell r="JC1139">
            <v>0</v>
          </cell>
          <cell r="JD1139">
            <v>0</v>
          </cell>
          <cell r="JE1139">
            <v>0</v>
          </cell>
          <cell r="JF1139">
            <v>0</v>
          </cell>
          <cell r="JG1139">
            <v>0</v>
          </cell>
          <cell r="JH1139">
            <v>0</v>
          </cell>
          <cell r="JI1139">
            <v>0</v>
          </cell>
          <cell r="JJ1139">
            <v>0</v>
          </cell>
          <cell r="JK1139">
            <v>0</v>
          </cell>
          <cell r="JL1139">
            <v>0</v>
          </cell>
          <cell r="JM1139">
            <v>0</v>
          </cell>
          <cell r="JN1139">
            <v>0</v>
          </cell>
          <cell r="JO1139">
            <v>0</v>
          </cell>
          <cell r="JP1139">
            <v>0</v>
          </cell>
          <cell r="JQ1139">
            <v>0</v>
          </cell>
        </row>
        <row r="1140">
          <cell r="D1140" t="str">
            <v>THM.QF.WOR._.SML.TMF BioF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0</v>
          </cell>
          <cell r="CB1140">
            <v>0</v>
          </cell>
          <cell r="CC1140">
            <v>0</v>
          </cell>
          <cell r="CD1140">
            <v>0</v>
          </cell>
          <cell r="CE1140">
            <v>0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>
            <v>0</v>
          </cell>
          <cell r="DD1140">
            <v>0</v>
          </cell>
          <cell r="DE1140">
            <v>0</v>
          </cell>
          <cell r="DF1140">
            <v>0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M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S1140">
            <v>0</v>
          </cell>
          <cell r="DT1140">
            <v>0</v>
          </cell>
          <cell r="DU1140">
            <v>0</v>
          </cell>
          <cell r="DV1140">
            <v>0</v>
          </cell>
          <cell r="DW1140">
            <v>0</v>
          </cell>
          <cell r="DX1140">
            <v>0</v>
          </cell>
          <cell r="DY1140">
            <v>0</v>
          </cell>
          <cell r="DZ1140">
            <v>0</v>
          </cell>
          <cell r="EA1140">
            <v>0</v>
          </cell>
          <cell r="EB1140">
            <v>0</v>
          </cell>
          <cell r="EC1140">
            <v>0</v>
          </cell>
          <cell r="ED1140">
            <v>0</v>
          </cell>
          <cell r="EE1140">
            <v>0</v>
          </cell>
          <cell r="EF1140">
            <v>0</v>
          </cell>
          <cell r="EG1140">
            <v>0</v>
          </cell>
          <cell r="EH1140">
            <v>0</v>
          </cell>
          <cell r="EI1140">
            <v>0</v>
          </cell>
          <cell r="EJ1140">
            <v>0</v>
          </cell>
          <cell r="EK1140">
            <v>0</v>
          </cell>
          <cell r="EL1140">
            <v>0</v>
          </cell>
          <cell r="EM1140">
            <v>0</v>
          </cell>
          <cell r="EN1140">
            <v>0</v>
          </cell>
          <cell r="EO1140">
            <v>0</v>
          </cell>
          <cell r="EP1140">
            <v>0</v>
          </cell>
          <cell r="EQ1140">
            <v>0</v>
          </cell>
          <cell r="ER1140">
            <v>0</v>
          </cell>
          <cell r="ES1140">
            <v>0</v>
          </cell>
          <cell r="ET1140">
            <v>0</v>
          </cell>
          <cell r="EU1140">
            <v>0</v>
          </cell>
          <cell r="EV1140">
            <v>0</v>
          </cell>
          <cell r="EW1140">
            <v>0</v>
          </cell>
          <cell r="EX1140">
            <v>0</v>
          </cell>
          <cell r="EY1140">
            <v>0</v>
          </cell>
          <cell r="EZ1140">
            <v>0</v>
          </cell>
          <cell r="FA1140">
            <v>0</v>
          </cell>
          <cell r="FB1140">
            <v>0</v>
          </cell>
          <cell r="FC1140">
            <v>0</v>
          </cell>
          <cell r="FD1140">
            <v>0</v>
          </cell>
          <cell r="FE1140">
            <v>0</v>
          </cell>
          <cell r="FF1140">
            <v>0</v>
          </cell>
          <cell r="FG1140">
            <v>0</v>
          </cell>
          <cell r="FH1140">
            <v>0</v>
          </cell>
          <cell r="FI1140">
            <v>0</v>
          </cell>
          <cell r="FJ1140">
            <v>0</v>
          </cell>
          <cell r="FK1140">
            <v>0</v>
          </cell>
          <cell r="FL1140">
            <v>0</v>
          </cell>
          <cell r="FM1140">
            <v>0</v>
          </cell>
          <cell r="FN1140">
            <v>0</v>
          </cell>
          <cell r="FO1140">
            <v>0</v>
          </cell>
          <cell r="FP1140">
            <v>0</v>
          </cell>
          <cell r="FQ1140">
            <v>0</v>
          </cell>
          <cell r="FR1140">
            <v>0</v>
          </cell>
          <cell r="FS1140">
            <v>0</v>
          </cell>
          <cell r="FT1140">
            <v>0</v>
          </cell>
          <cell r="FU1140">
            <v>0</v>
          </cell>
          <cell r="FV1140">
            <v>0</v>
          </cell>
          <cell r="FW1140">
            <v>0</v>
          </cell>
          <cell r="FX1140">
            <v>0</v>
          </cell>
          <cell r="FY1140">
            <v>0</v>
          </cell>
          <cell r="FZ1140">
            <v>0</v>
          </cell>
          <cell r="GA1140">
            <v>0</v>
          </cell>
          <cell r="GB1140">
            <v>0</v>
          </cell>
          <cell r="GC1140">
            <v>0</v>
          </cell>
          <cell r="GD1140">
            <v>0</v>
          </cell>
          <cell r="GE1140">
            <v>0</v>
          </cell>
          <cell r="GF1140">
            <v>0</v>
          </cell>
          <cell r="GG1140">
            <v>0</v>
          </cell>
          <cell r="GH1140">
            <v>0</v>
          </cell>
          <cell r="GI1140">
            <v>0</v>
          </cell>
          <cell r="GJ1140">
            <v>0</v>
          </cell>
          <cell r="GK1140">
            <v>0</v>
          </cell>
          <cell r="GL1140">
            <v>0</v>
          </cell>
          <cell r="GM1140">
            <v>0</v>
          </cell>
          <cell r="GN1140">
            <v>0</v>
          </cell>
          <cell r="GO1140">
            <v>0</v>
          </cell>
          <cell r="GP1140">
            <v>0</v>
          </cell>
          <cell r="GQ1140">
            <v>0</v>
          </cell>
          <cell r="GR1140">
            <v>0</v>
          </cell>
          <cell r="GS1140">
            <v>0</v>
          </cell>
          <cell r="GT1140">
            <v>0</v>
          </cell>
          <cell r="GU1140">
            <v>0</v>
          </cell>
          <cell r="GV1140">
            <v>0</v>
          </cell>
          <cell r="GW1140">
            <v>0</v>
          </cell>
          <cell r="GX1140">
            <v>0</v>
          </cell>
          <cell r="GY1140">
            <v>0</v>
          </cell>
          <cell r="GZ1140">
            <v>0</v>
          </cell>
          <cell r="HA1140">
            <v>0</v>
          </cell>
          <cell r="HB1140">
            <v>0</v>
          </cell>
          <cell r="HC1140">
            <v>0</v>
          </cell>
          <cell r="HD1140">
            <v>0</v>
          </cell>
          <cell r="HE1140">
            <v>0</v>
          </cell>
          <cell r="HF1140">
            <v>0</v>
          </cell>
          <cell r="HG1140">
            <v>0</v>
          </cell>
          <cell r="HH1140">
            <v>0</v>
          </cell>
          <cell r="HI1140">
            <v>0</v>
          </cell>
          <cell r="HJ1140">
            <v>0</v>
          </cell>
          <cell r="HK1140">
            <v>0</v>
          </cell>
          <cell r="HL1140">
            <v>0</v>
          </cell>
          <cell r="HM1140">
            <v>0</v>
          </cell>
          <cell r="HN1140">
            <v>0</v>
          </cell>
          <cell r="HO1140">
            <v>0</v>
          </cell>
          <cell r="HP1140">
            <v>0</v>
          </cell>
          <cell r="HQ1140">
            <v>0</v>
          </cell>
          <cell r="HR1140">
            <v>0</v>
          </cell>
          <cell r="HS1140">
            <v>0</v>
          </cell>
          <cell r="HT1140">
            <v>0</v>
          </cell>
          <cell r="HU1140">
            <v>0</v>
          </cell>
          <cell r="HV1140">
            <v>0</v>
          </cell>
          <cell r="HW1140">
            <v>0</v>
          </cell>
          <cell r="HX1140">
            <v>0</v>
          </cell>
          <cell r="HY1140">
            <v>0</v>
          </cell>
          <cell r="HZ1140">
            <v>0</v>
          </cell>
          <cell r="IA1140">
            <v>0</v>
          </cell>
          <cell r="IB1140">
            <v>0</v>
          </cell>
          <cell r="IC1140">
            <v>0</v>
          </cell>
          <cell r="ID1140">
            <v>0</v>
          </cell>
          <cell r="IE1140">
            <v>0</v>
          </cell>
          <cell r="IF1140">
            <v>0</v>
          </cell>
          <cell r="IG1140">
            <v>0</v>
          </cell>
          <cell r="IH1140">
            <v>0</v>
          </cell>
          <cell r="II1140">
            <v>0</v>
          </cell>
          <cell r="IJ1140">
            <v>0</v>
          </cell>
          <cell r="IK1140">
            <v>0</v>
          </cell>
          <cell r="IL1140">
            <v>0</v>
          </cell>
          <cell r="IM1140">
            <v>0</v>
          </cell>
          <cell r="IN1140">
            <v>0</v>
          </cell>
          <cell r="IO1140">
            <v>0</v>
          </cell>
          <cell r="IP1140">
            <v>0</v>
          </cell>
          <cell r="IQ1140">
            <v>0</v>
          </cell>
          <cell r="IR1140">
            <v>0</v>
          </cell>
          <cell r="IS1140">
            <v>0</v>
          </cell>
          <cell r="IT1140">
            <v>0</v>
          </cell>
          <cell r="IU1140">
            <v>0</v>
          </cell>
          <cell r="IV1140">
            <v>0</v>
          </cell>
          <cell r="IW1140">
            <v>0</v>
          </cell>
          <cell r="IX1140">
            <v>0</v>
          </cell>
          <cell r="IY1140">
            <v>0</v>
          </cell>
          <cell r="IZ1140">
            <v>0</v>
          </cell>
          <cell r="JA1140">
            <v>0</v>
          </cell>
          <cell r="JB1140">
            <v>0</v>
          </cell>
          <cell r="JC1140">
            <v>0</v>
          </cell>
          <cell r="JD1140">
            <v>0</v>
          </cell>
          <cell r="JE1140">
            <v>0</v>
          </cell>
          <cell r="JF1140">
            <v>0</v>
          </cell>
          <cell r="JG1140">
            <v>0</v>
          </cell>
          <cell r="JH1140">
            <v>0</v>
          </cell>
          <cell r="JI1140">
            <v>0</v>
          </cell>
          <cell r="JJ1140">
            <v>0</v>
          </cell>
          <cell r="JK1140">
            <v>0</v>
          </cell>
          <cell r="JL1140">
            <v>0</v>
          </cell>
          <cell r="JM1140">
            <v>0</v>
          </cell>
          <cell r="JN1140">
            <v>0</v>
          </cell>
          <cell r="JO1140">
            <v>0</v>
          </cell>
          <cell r="JP1140">
            <v>0</v>
          </cell>
          <cell r="JQ1140">
            <v>0</v>
          </cell>
        </row>
        <row r="1141">
          <cell r="D1141" t="str">
            <v>GEO.QF.GOE._.SML.BYU-Idaho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0</v>
          </cell>
          <cell r="CE1141">
            <v>0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>
            <v>0</v>
          </cell>
          <cell r="DZ1141">
            <v>0</v>
          </cell>
          <cell r="EA1141">
            <v>0</v>
          </cell>
          <cell r="EB1141">
            <v>0</v>
          </cell>
          <cell r="EC1141">
            <v>0</v>
          </cell>
          <cell r="ED1141">
            <v>0</v>
          </cell>
          <cell r="EE1141">
            <v>0</v>
          </cell>
          <cell r="EF1141">
            <v>0</v>
          </cell>
          <cell r="EG1141">
            <v>0</v>
          </cell>
          <cell r="EH1141">
            <v>0</v>
          </cell>
          <cell r="EI1141">
            <v>0</v>
          </cell>
          <cell r="EJ1141">
            <v>0</v>
          </cell>
          <cell r="EK1141">
            <v>0</v>
          </cell>
          <cell r="EL1141">
            <v>0</v>
          </cell>
          <cell r="EM1141">
            <v>0</v>
          </cell>
          <cell r="EN1141">
            <v>0</v>
          </cell>
          <cell r="EO1141">
            <v>0</v>
          </cell>
          <cell r="EP1141">
            <v>0</v>
          </cell>
          <cell r="EQ1141">
            <v>0</v>
          </cell>
          <cell r="ER1141">
            <v>0</v>
          </cell>
          <cell r="ES1141">
            <v>0</v>
          </cell>
          <cell r="ET1141">
            <v>0</v>
          </cell>
          <cell r="EU1141">
            <v>0</v>
          </cell>
          <cell r="EV1141">
            <v>0</v>
          </cell>
          <cell r="EW1141">
            <v>0</v>
          </cell>
          <cell r="EX1141">
            <v>0</v>
          </cell>
          <cell r="EY1141">
            <v>0</v>
          </cell>
          <cell r="EZ1141">
            <v>0</v>
          </cell>
          <cell r="FA1141">
            <v>0</v>
          </cell>
          <cell r="FB1141">
            <v>0</v>
          </cell>
          <cell r="FC1141">
            <v>0</v>
          </cell>
          <cell r="FD1141">
            <v>0</v>
          </cell>
          <cell r="FE1141">
            <v>0</v>
          </cell>
          <cell r="FF1141">
            <v>0</v>
          </cell>
          <cell r="FG1141">
            <v>0</v>
          </cell>
          <cell r="FH1141">
            <v>0</v>
          </cell>
          <cell r="FI1141">
            <v>0</v>
          </cell>
          <cell r="FJ1141">
            <v>0</v>
          </cell>
          <cell r="FK1141">
            <v>0</v>
          </cell>
          <cell r="FL1141">
            <v>0</v>
          </cell>
          <cell r="FM1141">
            <v>0</v>
          </cell>
          <cell r="FN1141">
            <v>0</v>
          </cell>
          <cell r="FO1141">
            <v>0</v>
          </cell>
          <cell r="FP1141">
            <v>0</v>
          </cell>
          <cell r="FQ1141">
            <v>0</v>
          </cell>
          <cell r="FR1141">
            <v>0</v>
          </cell>
          <cell r="FS1141">
            <v>0</v>
          </cell>
          <cell r="FT1141">
            <v>0</v>
          </cell>
          <cell r="FU1141">
            <v>0</v>
          </cell>
          <cell r="FV1141">
            <v>0</v>
          </cell>
          <cell r="FW1141">
            <v>0</v>
          </cell>
          <cell r="FX1141">
            <v>0</v>
          </cell>
          <cell r="FY1141">
            <v>0</v>
          </cell>
          <cell r="FZ1141">
            <v>0</v>
          </cell>
          <cell r="GA1141">
            <v>0</v>
          </cell>
          <cell r="GB1141">
            <v>0</v>
          </cell>
          <cell r="GC1141">
            <v>0</v>
          </cell>
          <cell r="GD1141">
            <v>0</v>
          </cell>
          <cell r="GE1141">
            <v>0</v>
          </cell>
          <cell r="GF1141">
            <v>0</v>
          </cell>
          <cell r="GG1141">
            <v>0</v>
          </cell>
          <cell r="GH1141">
            <v>0</v>
          </cell>
          <cell r="GI1141">
            <v>0</v>
          </cell>
          <cell r="GJ1141">
            <v>0</v>
          </cell>
          <cell r="GK1141">
            <v>0</v>
          </cell>
          <cell r="GL1141">
            <v>0</v>
          </cell>
          <cell r="GM1141">
            <v>0</v>
          </cell>
          <cell r="GN1141">
            <v>0</v>
          </cell>
          <cell r="GO1141">
            <v>0</v>
          </cell>
          <cell r="GP1141">
            <v>0</v>
          </cell>
          <cell r="GQ1141">
            <v>0</v>
          </cell>
          <cell r="GR1141">
            <v>0</v>
          </cell>
          <cell r="GS1141">
            <v>0</v>
          </cell>
          <cell r="GT1141">
            <v>0</v>
          </cell>
          <cell r="GU1141">
            <v>0</v>
          </cell>
          <cell r="GV1141">
            <v>0</v>
          </cell>
          <cell r="GW1141">
            <v>0</v>
          </cell>
          <cell r="GX1141">
            <v>0</v>
          </cell>
          <cell r="GY1141">
            <v>0</v>
          </cell>
          <cell r="GZ1141">
            <v>0</v>
          </cell>
          <cell r="HA1141">
            <v>0</v>
          </cell>
          <cell r="HB1141">
            <v>0</v>
          </cell>
          <cell r="HC1141">
            <v>0</v>
          </cell>
          <cell r="HD1141">
            <v>0</v>
          </cell>
          <cell r="HE1141">
            <v>0</v>
          </cell>
          <cell r="HF1141">
            <v>0</v>
          </cell>
          <cell r="HG1141">
            <v>0</v>
          </cell>
          <cell r="HH1141">
            <v>0</v>
          </cell>
          <cell r="HI1141">
            <v>0</v>
          </cell>
          <cell r="HJ1141">
            <v>0</v>
          </cell>
          <cell r="HK1141">
            <v>0</v>
          </cell>
          <cell r="HL1141">
            <v>0</v>
          </cell>
          <cell r="HM1141">
            <v>0</v>
          </cell>
          <cell r="HN1141">
            <v>0</v>
          </cell>
          <cell r="HO1141">
            <v>0</v>
          </cell>
          <cell r="HP1141">
            <v>0</v>
          </cell>
          <cell r="HQ1141">
            <v>0</v>
          </cell>
          <cell r="HR1141">
            <v>0</v>
          </cell>
          <cell r="HS1141">
            <v>0</v>
          </cell>
          <cell r="HT1141">
            <v>0</v>
          </cell>
          <cell r="HU1141">
            <v>0</v>
          </cell>
          <cell r="HV1141">
            <v>0</v>
          </cell>
          <cell r="HW1141">
            <v>0</v>
          </cell>
          <cell r="HX1141">
            <v>0</v>
          </cell>
          <cell r="HY1141">
            <v>0</v>
          </cell>
          <cell r="HZ1141">
            <v>0</v>
          </cell>
          <cell r="IA1141">
            <v>0</v>
          </cell>
          <cell r="IB1141">
            <v>0</v>
          </cell>
          <cell r="IC1141">
            <v>0</v>
          </cell>
          <cell r="ID1141">
            <v>0</v>
          </cell>
          <cell r="IE1141">
            <v>0</v>
          </cell>
          <cell r="IF1141">
            <v>0</v>
          </cell>
          <cell r="IG1141">
            <v>0</v>
          </cell>
          <cell r="IH1141">
            <v>0</v>
          </cell>
          <cell r="II1141">
            <v>0</v>
          </cell>
          <cell r="IJ1141">
            <v>0</v>
          </cell>
          <cell r="IK1141">
            <v>0</v>
          </cell>
          <cell r="IL1141">
            <v>0</v>
          </cell>
          <cell r="IM1141">
            <v>0</v>
          </cell>
          <cell r="IN1141">
            <v>0</v>
          </cell>
          <cell r="IO1141">
            <v>0</v>
          </cell>
          <cell r="IP1141">
            <v>0</v>
          </cell>
          <cell r="IQ1141">
            <v>0</v>
          </cell>
          <cell r="IR1141">
            <v>0</v>
          </cell>
          <cell r="IS1141">
            <v>0</v>
          </cell>
          <cell r="IT1141">
            <v>0</v>
          </cell>
          <cell r="IU1141">
            <v>0</v>
          </cell>
          <cell r="IV1141">
            <v>0</v>
          </cell>
          <cell r="IW1141">
            <v>0</v>
          </cell>
          <cell r="IX1141">
            <v>0</v>
          </cell>
          <cell r="IY1141">
            <v>0</v>
          </cell>
          <cell r="IZ1141">
            <v>0</v>
          </cell>
          <cell r="JA1141">
            <v>0</v>
          </cell>
          <cell r="JB1141">
            <v>0</v>
          </cell>
          <cell r="JC1141">
            <v>0</v>
          </cell>
          <cell r="JD1141">
            <v>0</v>
          </cell>
          <cell r="JE1141">
            <v>0</v>
          </cell>
          <cell r="JF1141">
            <v>0</v>
          </cell>
          <cell r="JG1141">
            <v>0</v>
          </cell>
          <cell r="JH1141">
            <v>0</v>
          </cell>
          <cell r="JI1141">
            <v>0</v>
          </cell>
          <cell r="JJ1141">
            <v>0</v>
          </cell>
          <cell r="JK1141">
            <v>0</v>
          </cell>
          <cell r="JL1141">
            <v>0</v>
          </cell>
          <cell r="JM1141">
            <v>0</v>
          </cell>
          <cell r="JN1141">
            <v>0</v>
          </cell>
          <cell r="JO1141">
            <v>0</v>
          </cell>
          <cell r="JP1141">
            <v>0</v>
          </cell>
          <cell r="JQ1141">
            <v>0</v>
          </cell>
        </row>
        <row r="1142">
          <cell r="D1142" t="str">
            <v>GEO.QF.SOR._.SML.OIT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0</v>
          </cell>
          <cell r="CD1142">
            <v>0</v>
          </cell>
          <cell r="CE1142">
            <v>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0</v>
          </cell>
          <cell r="EE1142">
            <v>0</v>
          </cell>
          <cell r="EF1142">
            <v>0</v>
          </cell>
          <cell r="EG1142">
            <v>0</v>
          </cell>
          <cell r="EH1142">
            <v>0</v>
          </cell>
          <cell r="EI1142">
            <v>0</v>
          </cell>
          <cell r="EJ1142">
            <v>0</v>
          </cell>
          <cell r="EK1142">
            <v>0</v>
          </cell>
          <cell r="EL1142">
            <v>0</v>
          </cell>
          <cell r="EM1142">
            <v>0</v>
          </cell>
          <cell r="EN1142">
            <v>0</v>
          </cell>
          <cell r="EO1142">
            <v>0</v>
          </cell>
          <cell r="EP1142">
            <v>0</v>
          </cell>
          <cell r="EQ1142">
            <v>0</v>
          </cell>
          <cell r="ER1142">
            <v>0</v>
          </cell>
          <cell r="ES1142">
            <v>0</v>
          </cell>
          <cell r="ET1142">
            <v>0</v>
          </cell>
          <cell r="EU1142">
            <v>0</v>
          </cell>
          <cell r="EV1142">
            <v>0</v>
          </cell>
          <cell r="EW1142">
            <v>0</v>
          </cell>
          <cell r="EX1142">
            <v>0</v>
          </cell>
          <cell r="EY1142">
            <v>0</v>
          </cell>
          <cell r="EZ1142">
            <v>0</v>
          </cell>
          <cell r="FA1142">
            <v>0</v>
          </cell>
          <cell r="FB1142">
            <v>0</v>
          </cell>
          <cell r="FC1142">
            <v>0</v>
          </cell>
          <cell r="FD1142">
            <v>0</v>
          </cell>
          <cell r="FE1142">
            <v>0</v>
          </cell>
          <cell r="FF1142">
            <v>0</v>
          </cell>
          <cell r="FG1142">
            <v>0</v>
          </cell>
          <cell r="FH1142">
            <v>0</v>
          </cell>
          <cell r="FI1142">
            <v>0</v>
          </cell>
          <cell r="FJ1142">
            <v>0</v>
          </cell>
          <cell r="FK1142">
            <v>0</v>
          </cell>
          <cell r="FL1142">
            <v>0</v>
          </cell>
          <cell r="FM1142">
            <v>0</v>
          </cell>
          <cell r="FN1142">
            <v>0</v>
          </cell>
          <cell r="FO1142">
            <v>0</v>
          </cell>
          <cell r="FP1142">
            <v>0</v>
          </cell>
          <cell r="FQ1142">
            <v>0</v>
          </cell>
          <cell r="FR1142">
            <v>0</v>
          </cell>
          <cell r="FS1142">
            <v>0</v>
          </cell>
          <cell r="FT1142">
            <v>0</v>
          </cell>
          <cell r="FU1142">
            <v>0</v>
          </cell>
          <cell r="FV1142">
            <v>0</v>
          </cell>
          <cell r="FW1142">
            <v>0</v>
          </cell>
          <cell r="FX1142">
            <v>0</v>
          </cell>
          <cell r="FY1142">
            <v>0</v>
          </cell>
          <cell r="FZ1142">
            <v>0</v>
          </cell>
          <cell r="GA1142">
            <v>0</v>
          </cell>
          <cell r="GB1142">
            <v>0</v>
          </cell>
          <cell r="GC1142">
            <v>0</v>
          </cell>
          <cell r="GD1142">
            <v>0</v>
          </cell>
          <cell r="GE1142">
            <v>0</v>
          </cell>
          <cell r="GF1142">
            <v>0</v>
          </cell>
          <cell r="GG1142">
            <v>0</v>
          </cell>
          <cell r="GH1142">
            <v>0</v>
          </cell>
          <cell r="GI1142">
            <v>0</v>
          </cell>
          <cell r="GJ1142">
            <v>0</v>
          </cell>
          <cell r="GK1142">
            <v>0</v>
          </cell>
          <cell r="GL1142">
            <v>0</v>
          </cell>
          <cell r="GM1142">
            <v>0</v>
          </cell>
          <cell r="GN1142">
            <v>0</v>
          </cell>
          <cell r="GO1142">
            <v>0</v>
          </cell>
          <cell r="GP1142">
            <v>0</v>
          </cell>
          <cell r="GQ1142">
            <v>0</v>
          </cell>
          <cell r="GR1142">
            <v>0</v>
          </cell>
          <cell r="GS1142">
            <v>0</v>
          </cell>
          <cell r="GT1142">
            <v>0</v>
          </cell>
          <cell r="GU1142">
            <v>0</v>
          </cell>
          <cell r="GV1142">
            <v>0</v>
          </cell>
          <cell r="GW1142">
            <v>0</v>
          </cell>
          <cell r="GX1142">
            <v>0</v>
          </cell>
          <cell r="GY1142">
            <v>0</v>
          </cell>
          <cell r="GZ1142">
            <v>0</v>
          </cell>
          <cell r="HA1142">
            <v>0</v>
          </cell>
          <cell r="HB1142">
            <v>0</v>
          </cell>
          <cell r="HC1142">
            <v>0</v>
          </cell>
          <cell r="HD1142">
            <v>0</v>
          </cell>
          <cell r="HE1142">
            <v>0</v>
          </cell>
          <cell r="HF1142">
            <v>0</v>
          </cell>
          <cell r="HG1142">
            <v>0</v>
          </cell>
          <cell r="HH1142">
            <v>0</v>
          </cell>
          <cell r="HI1142">
            <v>0</v>
          </cell>
          <cell r="HJ1142">
            <v>0</v>
          </cell>
          <cell r="HK1142">
            <v>0</v>
          </cell>
          <cell r="HL1142">
            <v>0</v>
          </cell>
          <cell r="HM1142">
            <v>0</v>
          </cell>
          <cell r="HN1142">
            <v>0</v>
          </cell>
          <cell r="HO1142">
            <v>0</v>
          </cell>
          <cell r="HP1142">
            <v>0</v>
          </cell>
          <cell r="HQ1142">
            <v>0</v>
          </cell>
          <cell r="HR1142">
            <v>0</v>
          </cell>
          <cell r="HS1142">
            <v>0</v>
          </cell>
          <cell r="HT1142">
            <v>0</v>
          </cell>
          <cell r="HU1142">
            <v>0</v>
          </cell>
          <cell r="HV1142">
            <v>0</v>
          </cell>
          <cell r="HW1142">
            <v>0</v>
          </cell>
          <cell r="HX1142">
            <v>0</v>
          </cell>
          <cell r="HY1142">
            <v>0</v>
          </cell>
          <cell r="HZ1142">
            <v>0</v>
          </cell>
          <cell r="IA1142">
            <v>0</v>
          </cell>
          <cell r="IB1142">
            <v>0</v>
          </cell>
          <cell r="IC1142">
            <v>0</v>
          </cell>
          <cell r="ID1142">
            <v>0</v>
          </cell>
          <cell r="IE1142">
            <v>0</v>
          </cell>
          <cell r="IF1142">
            <v>0</v>
          </cell>
          <cell r="IG1142">
            <v>0</v>
          </cell>
          <cell r="IH1142">
            <v>0</v>
          </cell>
          <cell r="II1142">
            <v>0</v>
          </cell>
          <cell r="IJ1142">
            <v>0</v>
          </cell>
          <cell r="IK1142">
            <v>0</v>
          </cell>
          <cell r="IL1142">
            <v>0</v>
          </cell>
          <cell r="IM1142">
            <v>0</v>
          </cell>
          <cell r="IN1142">
            <v>0</v>
          </cell>
          <cell r="IO1142">
            <v>0</v>
          </cell>
          <cell r="IP1142">
            <v>0</v>
          </cell>
          <cell r="IQ1142">
            <v>0</v>
          </cell>
          <cell r="IR1142">
            <v>0</v>
          </cell>
          <cell r="IS1142">
            <v>0</v>
          </cell>
          <cell r="IT1142">
            <v>0</v>
          </cell>
          <cell r="IU1142">
            <v>0</v>
          </cell>
          <cell r="IV1142">
            <v>0</v>
          </cell>
          <cell r="IW1142">
            <v>0</v>
          </cell>
          <cell r="IX1142">
            <v>0</v>
          </cell>
          <cell r="IY1142">
            <v>0</v>
          </cell>
          <cell r="IZ1142">
            <v>0</v>
          </cell>
          <cell r="JA1142">
            <v>0</v>
          </cell>
          <cell r="JB1142">
            <v>0</v>
          </cell>
          <cell r="JC1142">
            <v>0</v>
          </cell>
          <cell r="JD1142">
            <v>0</v>
          </cell>
          <cell r="JE1142">
            <v>0</v>
          </cell>
          <cell r="JF1142">
            <v>0</v>
          </cell>
          <cell r="JG1142">
            <v>0</v>
          </cell>
          <cell r="JH1142">
            <v>0</v>
          </cell>
          <cell r="JI1142">
            <v>0</v>
          </cell>
          <cell r="JJ1142">
            <v>0</v>
          </cell>
          <cell r="JK1142">
            <v>0</v>
          </cell>
          <cell r="JL1142">
            <v>0</v>
          </cell>
          <cell r="JM1142">
            <v>0</v>
          </cell>
          <cell r="JN1142">
            <v>0</v>
          </cell>
          <cell r="JO1142">
            <v>0</v>
          </cell>
          <cell r="JP1142">
            <v>0</v>
          </cell>
          <cell r="JQ1142">
            <v>0</v>
          </cell>
        </row>
        <row r="1143">
          <cell r="D1143" t="str">
            <v>GEO.QF.WMV._.SML.OSU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  <cell r="EE1143">
            <v>0</v>
          </cell>
          <cell r="EF1143">
            <v>0</v>
          </cell>
          <cell r="EG1143">
            <v>0</v>
          </cell>
          <cell r="EH1143">
            <v>0</v>
          </cell>
          <cell r="EI1143">
            <v>0</v>
          </cell>
          <cell r="EJ1143">
            <v>0</v>
          </cell>
          <cell r="EK1143">
            <v>0</v>
          </cell>
          <cell r="EL1143">
            <v>0</v>
          </cell>
          <cell r="EM1143">
            <v>0</v>
          </cell>
          <cell r="EN1143">
            <v>0</v>
          </cell>
          <cell r="EO1143">
            <v>0</v>
          </cell>
          <cell r="EP1143">
            <v>0</v>
          </cell>
          <cell r="EQ1143">
            <v>0</v>
          </cell>
          <cell r="ER1143">
            <v>0</v>
          </cell>
          <cell r="ES1143">
            <v>0</v>
          </cell>
          <cell r="ET1143">
            <v>0</v>
          </cell>
          <cell r="EU1143">
            <v>0</v>
          </cell>
          <cell r="EV1143">
            <v>0</v>
          </cell>
          <cell r="EW1143">
            <v>0</v>
          </cell>
          <cell r="EX1143">
            <v>0</v>
          </cell>
          <cell r="EY1143">
            <v>0</v>
          </cell>
          <cell r="EZ1143">
            <v>0</v>
          </cell>
          <cell r="FA1143">
            <v>0</v>
          </cell>
          <cell r="FB1143">
            <v>0</v>
          </cell>
          <cell r="FC1143">
            <v>0</v>
          </cell>
          <cell r="FD1143">
            <v>0</v>
          </cell>
          <cell r="FE1143">
            <v>0</v>
          </cell>
          <cell r="FF1143">
            <v>0</v>
          </cell>
          <cell r="FG1143">
            <v>0</v>
          </cell>
          <cell r="FH1143">
            <v>0</v>
          </cell>
          <cell r="FI1143">
            <v>0</v>
          </cell>
          <cell r="FJ1143">
            <v>0</v>
          </cell>
          <cell r="FK1143">
            <v>0</v>
          </cell>
          <cell r="FL1143">
            <v>0</v>
          </cell>
          <cell r="FM1143">
            <v>0</v>
          </cell>
          <cell r="FN1143">
            <v>0</v>
          </cell>
          <cell r="FO1143">
            <v>0</v>
          </cell>
          <cell r="FP1143">
            <v>0</v>
          </cell>
          <cell r="FQ1143">
            <v>0</v>
          </cell>
          <cell r="FR1143">
            <v>0</v>
          </cell>
          <cell r="FS1143">
            <v>0</v>
          </cell>
          <cell r="FT1143">
            <v>0</v>
          </cell>
          <cell r="FU1143">
            <v>0</v>
          </cell>
          <cell r="FV1143">
            <v>0</v>
          </cell>
          <cell r="FW1143">
            <v>0</v>
          </cell>
          <cell r="FX1143">
            <v>0</v>
          </cell>
          <cell r="FY1143">
            <v>0</v>
          </cell>
          <cell r="FZ1143">
            <v>0</v>
          </cell>
          <cell r="GA1143">
            <v>0</v>
          </cell>
          <cell r="GB1143">
            <v>0</v>
          </cell>
          <cell r="GC1143">
            <v>0</v>
          </cell>
          <cell r="GD1143">
            <v>0</v>
          </cell>
          <cell r="GE1143">
            <v>0</v>
          </cell>
          <cell r="GF1143">
            <v>0</v>
          </cell>
          <cell r="GG1143">
            <v>0</v>
          </cell>
          <cell r="GH1143">
            <v>0</v>
          </cell>
          <cell r="GI1143">
            <v>0</v>
          </cell>
          <cell r="GJ1143">
            <v>0</v>
          </cell>
          <cell r="GK1143">
            <v>0</v>
          </cell>
          <cell r="GL1143">
            <v>0</v>
          </cell>
          <cell r="GM1143">
            <v>0</v>
          </cell>
          <cell r="GN1143">
            <v>0</v>
          </cell>
          <cell r="GO1143">
            <v>0</v>
          </cell>
          <cell r="GP1143">
            <v>0</v>
          </cell>
          <cell r="GQ1143">
            <v>0</v>
          </cell>
          <cell r="GR1143">
            <v>0</v>
          </cell>
          <cell r="GS1143">
            <v>0</v>
          </cell>
          <cell r="GT1143">
            <v>0</v>
          </cell>
          <cell r="GU1143">
            <v>0</v>
          </cell>
          <cell r="GV1143">
            <v>0</v>
          </cell>
          <cell r="GW1143">
            <v>0</v>
          </cell>
          <cell r="GX1143">
            <v>0</v>
          </cell>
          <cell r="GY1143">
            <v>0</v>
          </cell>
          <cell r="GZ1143">
            <v>0</v>
          </cell>
          <cell r="HA1143">
            <v>0</v>
          </cell>
          <cell r="HB1143">
            <v>0</v>
          </cell>
          <cell r="HC1143">
            <v>0</v>
          </cell>
          <cell r="HD1143">
            <v>0</v>
          </cell>
          <cell r="HE1143">
            <v>0</v>
          </cell>
          <cell r="HF1143">
            <v>0</v>
          </cell>
          <cell r="HG1143">
            <v>0</v>
          </cell>
          <cell r="HH1143">
            <v>0</v>
          </cell>
          <cell r="HI1143">
            <v>0</v>
          </cell>
          <cell r="HJ1143">
            <v>0</v>
          </cell>
          <cell r="HK1143">
            <v>0</v>
          </cell>
          <cell r="HL1143">
            <v>0</v>
          </cell>
          <cell r="HM1143">
            <v>0</v>
          </cell>
          <cell r="HN1143">
            <v>0</v>
          </cell>
          <cell r="HO1143">
            <v>0</v>
          </cell>
          <cell r="HP1143">
            <v>0</v>
          </cell>
          <cell r="HQ1143">
            <v>0</v>
          </cell>
          <cell r="HR1143">
            <v>0</v>
          </cell>
          <cell r="HS1143">
            <v>0</v>
          </cell>
          <cell r="HT1143">
            <v>0</v>
          </cell>
          <cell r="HU1143">
            <v>0</v>
          </cell>
          <cell r="HV1143">
            <v>0</v>
          </cell>
          <cell r="HW1143">
            <v>0</v>
          </cell>
          <cell r="HX1143">
            <v>0</v>
          </cell>
          <cell r="HY1143">
            <v>0</v>
          </cell>
          <cell r="HZ1143">
            <v>0</v>
          </cell>
          <cell r="IA1143">
            <v>0</v>
          </cell>
          <cell r="IB1143">
            <v>0</v>
          </cell>
          <cell r="IC1143">
            <v>0</v>
          </cell>
          <cell r="ID1143">
            <v>0</v>
          </cell>
          <cell r="IE1143">
            <v>0</v>
          </cell>
          <cell r="IF1143">
            <v>0</v>
          </cell>
          <cell r="IG1143">
            <v>0</v>
          </cell>
          <cell r="IH1143">
            <v>0</v>
          </cell>
          <cell r="II1143">
            <v>0</v>
          </cell>
          <cell r="IJ1143">
            <v>0</v>
          </cell>
          <cell r="IK1143">
            <v>0</v>
          </cell>
          <cell r="IL1143">
            <v>0</v>
          </cell>
          <cell r="IM1143">
            <v>0</v>
          </cell>
          <cell r="IN1143">
            <v>0</v>
          </cell>
          <cell r="IO1143">
            <v>0</v>
          </cell>
          <cell r="IP1143">
            <v>0</v>
          </cell>
          <cell r="IQ1143">
            <v>0</v>
          </cell>
          <cell r="IR1143">
            <v>0</v>
          </cell>
          <cell r="IS1143">
            <v>0</v>
          </cell>
          <cell r="IT1143">
            <v>0</v>
          </cell>
          <cell r="IU1143">
            <v>0</v>
          </cell>
          <cell r="IV1143">
            <v>0</v>
          </cell>
          <cell r="IW1143">
            <v>0</v>
          </cell>
          <cell r="IX1143">
            <v>0</v>
          </cell>
          <cell r="IY1143">
            <v>0</v>
          </cell>
          <cell r="IZ1143">
            <v>0</v>
          </cell>
          <cell r="JA1143">
            <v>0</v>
          </cell>
          <cell r="JB1143">
            <v>0</v>
          </cell>
          <cell r="JC1143">
            <v>0</v>
          </cell>
          <cell r="JD1143">
            <v>0</v>
          </cell>
          <cell r="JE1143">
            <v>0</v>
          </cell>
          <cell r="JF1143">
            <v>0</v>
          </cell>
          <cell r="JG1143">
            <v>0</v>
          </cell>
          <cell r="JH1143">
            <v>0</v>
          </cell>
          <cell r="JI1143">
            <v>0</v>
          </cell>
          <cell r="JJ1143">
            <v>0</v>
          </cell>
          <cell r="JK1143">
            <v>0</v>
          </cell>
          <cell r="JL1143">
            <v>0</v>
          </cell>
          <cell r="JM1143">
            <v>0</v>
          </cell>
          <cell r="JN1143">
            <v>0</v>
          </cell>
          <cell r="JO1143">
            <v>0</v>
          </cell>
          <cell r="JP1143">
            <v>0</v>
          </cell>
          <cell r="JQ1143">
            <v>0</v>
          </cell>
        </row>
        <row r="1144">
          <cell r="D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0</v>
          </cell>
          <cell r="DF1144">
            <v>0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  <cell r="EE1144">
            <v>0</v>
          </cell>
          <cell r="EF1144">
            <v>0</v>
          </cell>
          <cell r="EG1144">
            <v>0</v>
          </cell>
          <cell r="EH1144">
            <v>0</v>
          </cell>
          <cell r="EI1144">
            <v>0</v>
          </cell>
          <cell r="EJ1144">
            <v>0</v>
          </cell>
          <cell r="EK1144">
            <v>0</v>
          </cell>
          <cell r="EL1144">
            <v>0</v>
          </cell>
          <cell r="EM1144">
            <v>0</v>
          </cell>
          <cell r="EN1144">
            <v>0</v>
          </cell>
          <cell r="EO1144">
            <v>0</v>
          </cell>
          <cell r="EP1144">
            <v>0</v>
          </cell>
          <cell r="EQ1144">
            <v>0</v>
          </cell>
          <cell r="ER1144">
            <v>0</v>
          </cell>
          <cell r="ES1144">
            <v>0</v>
          </cell>
          <cell r="ET1144">
            <v>0</v>
          </cell>
          <cell r="EU1144">
            <v>0</v>
          </cell>
          <cell r="EV1144">
            <v>0</v>
          </cell>
          <cell r="EW1144">
            <v>0</v>
          </cell>
          <cell r="EX1144">
            <v>0</v>
          </cell>
          <cell r="EY1144">
            <v>0</v>
          </cell>
          <cell r="EZ1144">
            <v>0</v>
          </cell>
          <cell r="FA1144">
            <v>0</v>
          </cell>
          <cell r="FB1144">
            <v>0</v>
          </cell>
          <cell r="FC1144">
            <v>0</v>
          </cell>
          <cell r="FD1144">
            <v>0</v>
          </cell>
          <cell r="FE1144">
            <v>0</v>
          </cell>
          <cell r="FF1144">
            <v>0</v>
          </cell>
          <cell r="FG1144">
            <v>0</v>
          </cell>
          <cell r="FH1144">
            <v>0</v>
          </cell>
          <cell r="FI1144">
            <v>0</v>
          </cell>
          <cell r="FJ1144">
            <v>0</v>
          </cell>
          <cell r="FK1144">
            <v>0</v>
          </cell>
          <cell r="FL1144">
            <v>0</v>
          </cell>
          <cell r="FM1144">
            <v>0</v>
          </cell>
          <cell r="FN1144">
            <v>0</v>
          </cell>
          <cell r="FO1144">
            <v>0</v>
          </cell>
          <cell r="FP1144">
            <v>0</v>
          </cell>
          <cell r="FQ1144">
            <v>0</v>
          </cell>
          <cell r="FR1144">
            <v>0</v>
          </cell>
          <cell r="FS1144">
            <v>0</v>
          </cell>
          <cell r="FT1144">
            <v>0</v>
          </cell>
          <cell r="FU1144">
            <v>0</v>
          </cell>
          <cell r="FV1144">
            <v>0</v>
          </cell>
          <cell r="FW1144">
            <v>0</v>
          </cell>
          <cell r="FX1144">
            <v>0</v>
          </cell>
          <cell r="FY1144">
            <v>0</v>
          </cell>
          <cell r="FZ1144">
            <v>0</v>
          </cell>
          <cell r="GA1144">
            <v>0</v>
          </cell>
          <cell r="GB1144">
            <v>0</v>
          </cell>
          <cell r="GC1144">
            <v>0</v>
          </cell>
          <cell r="GD1144">
            <v>0</v>
          </cell>
          <cell r="GE1144">
            <v>0</v>
          </cell>
          <cell r="GF1144">
            <v>0</v>
          </cell>
          <cell r="GG1144">
            <v>0</v>
          </cell>
          <cell r="GH1144">
            <v>0</v>
          </cell>
          <cell r="GI1144">
            <v>0</v>
          </cell>
          <cell r="GJ1144">
            <v>0</v>
          </cell>
          <cell r="GK1144">
            <v>0</v>
          </cell>
          <cell r="GL1144">
            <v>0</v>
          </cell>
          <cell r="GM1144">
            <v>0</v>
          </cell>
          <cell r="GN1144">
            <v>0</v>
          </cell>
          <cell r="GO1144">
            <v>0</v>
          </cell>
          <cell r="GP1144">
            <v>0</v>
          </cell>
          <cell r="GQ1144">
            <v>0</v>
          </cell>
          <cell r="GR1144">
            <v>0</v>
          </cell>
          <cell r="GS1144">
            <v>0</v>
          </cell>
          <cell r="GT1144">
            <v>0</v>
          </cell>
          <cell r="GU1144">
            <v>0</v>
          </cell>
          <cell r="GV1144">
            <v>0</v>
          </cell>
          <cell r="GW1144">
            <v>0</v>
          </cell>
          <cell r="GX1144">
            <v>0</v>
          </cell>
          <cell r="GY1144">
            <v>0</v>
          </cell>
          <cell r="GZ1144">
            <v>0</v>
          </cell>
          <cell r="HA1144">
            <v>0</v>
          </cell>
          <cell r="HB1144">
            <v>0</v>
          </cell>
          <cell r="HC1144">
            <v>0</v>
          </cell>
          <cell r="HD1144">
            <v>0</v>
          </cell>
          <cell r="HE1144">
            <v>0</v>
          </cell>
          <cell r="HF1144">
            <v>0</v>
          </cell>
          <cell r="HG1144">
            <v>0</v>
          </cell>
          <cell r="HH1144">
            <v>0</v>
          </cell>
          <cell r="HI1144">
            <v>0</v>
          </cell>
          <cell r="HJ1144">
            <v>0</v>
          </cell>
          <cell r="HK1144">
            <v>0</v>
          </cell>
          <cell r="HL1144">
            <v>0</v>
          </cell>
          <cell r="HM1144">
            <v>0</v>
          </cell>
          <cell r="HN1144">
            <v>0</v>
          </cell>
          <cell r="HO1144">
            <v>0</v>
          </cell>
          <cell r="HP1144">
            <v>0</v>
          </cell>
          <cell r="HQ1144">
            <v>0</v>
          </cell>
          <cell r="HR1144">
            <v>0</v>
          </cell>
          <cell r="HS1144">
            <v>0</v>
          </cell>
          <cell r="HT1144">
            <v>0</v>
          </cell>
          <cell r="HU1144">
            <v>0</v>
          </cell>
          <cell r="HV1144">
            <v>0</v>
          </cell>
          <cell r="HW1144">
            <v>0</v>
          </cell>
          <cell r="HX1144">
            <v>0</v>
          </cell>
          <cell r="HY1144">
            <v>0</v>
          </cell>
          <cell r="HZ1144">
            <v>0</v>
          </cell>
          <cell r="IA1144">
            <v>0</v>
          </cell>
          <cell r="IB1144">
            <v>0</v>
          </cell>
          <cell r="IC1144">
            <v>0</v>
          </cell>
          <cell r="ID1144">
            <v>0</v>
          </cell>
          <cell r="IE1144">
            <v>0</v>
          </cell>
          <cell r="IF1144">
            <v>0</v>
          </cell>
          <cell r="IG1144">
            <v>0</v>
          </cell>
          <cell r="IH1144">
            <v>0</v>
          </cell>
          <cell r="II1144">
            <v>0</v>
          </cell>
          <cell r="IJ1144">
            <v>0</v>
          </cell>
          <cell r="IK1144">
            <v>0</v>
          </cell>
          <cell r="IL1144">
            <v>0</v>
          </cell>
          <cell r="IM1144">
            <v>0</v>
          </cell>
          <cell r="IN1144">
            <v>0</v>
          </cell>
          <cell r="IO1144">
            <v>0</v>
          </cell>
          <cell r="IP1144">
            <v>0</v>
          </cell>
          <cell r="IQ1144">
            <v>0</v>
          </cell>
          <cell r="IR1144">
            <v>0</v>
          </cell>
          <cell r="IS1144">
            <v>0</v>
          </cell>
          <cell r="IT1144">
            <v>0</v>
          </cell>
          <cell r="IU1144">
            <v>0</v>
          </cell>
          <cell r="IV1144">
            <v>0</v>
          </cell>
          <cell r="IW1144">
            <v>0</v>
          </cell>
          <cell r="IX1144">
            <v>0</v>
          </cell>
          <cell r="IY1144">
            <v>0</v>
          </cell>
          <cell r="IZ1144">
            <v>0</v>
          </cell>
          <cell r="JA1144">
            <v>0</v>
          </cell>
          <cell r="JB1144">
            <v>0</v>
          </cell>
          <cell r="JC1144">
            <v>0</v>
          </cell>
          <cell r="JD1144">
            <v>0</v>
          </cell>
          <cell r="JE1144">
            <v>0</v>
          </cell>
          <cell r="JF1144">
            <v>0</v>
          </cell>
          <cell r="JG1144">
            <v>0</v>
          </cell>
          <cell r="JH1144">
            <v>0</v>
          </cell>
          <cell r="JI1144">
            <v>0</v>
          </cell>
          <cell r="JJ1144">
            <v>0</v>
          </cell>
          <cell r="JK1144">
            <v>0</v>
          </cell>
          <cell r="JL1144">
            <v>0</v>
          </cell>
          <cell r="JM1144">
            <v>0</v>
          </cell>
          <cell r="JN1144">
            <v>0</v>
          </cell>
          <cell r="JO1144">
            <v>0</v>
          </cell>
          <cell r="JP1144">
            <v>0</v>
          </cell>
          <cell r="JQ1144">
            <v>0</v>
          </cell>
        </row>
        <row r="1145">
          <cell r="D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  <cell r="EE1145">
            <v>0</v>
          </cell>
          <cell r="EF1145">
            <v>0</v>
          </cell>
          <cell r="EG1145">
            <v>0</v>
          </cell>
          <cell r="EH1145">
            <v>0</v>
          </cell>
          <cell r="EI1145">
            <v>0</v>
          </cell>
          <cell r="EJ1145">
            <v>0</v>
          </cell>
          <cell r="EK1145">
            <v>0</v>
          </cell>
          <cell r="EL1145">
            <v>0</v>
          </cell>
          <cell r="EM1145">
            <v>0</v>
          </cell>
          <cell r="EN1145">
            <v>0</v>
          </cell>
          <cell r="EO1145">
            <v>0</v>
          </cell>
          <cell r="EP1145">
            <v>0</v>
          </cell>
          <cell r="EQ1145">
            <v>0</v>
          </cell>
          <cell r="ER1145">
            <v>0</v>
          </cell>
          <cell r="ES1145">
            <v>0</v>
          </cell>
          <cell r="ET1145">
            <v>0</v>
          </cell>
          <cell r="EU1145">
            <v>0</v>
          </cell>
          <cell r="EV1145">
            <v>0</v>
          </cell>
          <cell r="EW1145">
            <v>0</v>
          </cell>
          <cell r="EX1145">
            <v>0</v>
          </cell>
          <cell r="EY1145">
            <v>0</v>
          </cell>
          <cell r="EZ1145">
            <v>0</v>
          </cell>
          <cell r="FA1145">
            <v>0</v>
          </cell>
          <cell r="FB1145">
            <v>0</v>
          </cell>
          <cell r="FC1145">
            <v>0</v>
          </cell>
          <cell r="FD1145">
            <v>0</v>
          </cell>
          <cell r="FE1145">
            <v>0</v>
          </cell>
          <cell r="FF1145">
            <v>0</v>
          </cell>
          <cell r="FG1145">
            <v>0</v>
          </cell>
          <cell r="FH1145">
            <v>0</v>
          </cell>
          <cell r="FI1145">
            <v>0</v>
          </cell>
          <cell r="FJ1145">
            <v>0</v>
          </cell>
          <cell r="FK1145">
            <v>0</v>
          </cell>
          <cell r="FL1145">
            <v>0</v>
          </cell>
          <cell r="FM1145">
            <v>0</v>
          </cell>
          <cell r="FN1145">
            <v>0</v>
          </cell>
          <cell r="FO1145">
            <v>0</v>
          </cell>
          <cell r="FP1145">
            <v>0</v>
          </cell>
          <cell r="FQ1145">
            <v>0</v>
          </cell>
          <cell r="FR1145">
            <v>0</v>
          </cell>
          <cell r="FS1145">
            <v>0</v>
          </cell>
          <cell r="FT1145">
            <v>0</v>
          </cell>
          <cell r="FU1145">
            <v>0</v>
          </cell>
          <cell r="FV1145">
            <v>0</v>
          </cell>
          <cell r="FW1145">
            <v>0</v>
          </cell>
          <cell r="FX1145">
            <v>0</v>
          </cell>
          <cell r="FY1145">
            <v>0</v>
          </cell>
          <cell r="FZ1145">
            <v>0</v>
          </cell>
          <cell r="GA1145">
            <v>0</v>
          </cell>
          <cell r="GB1145">
            <v>0</v>
          </cell>
          <cell r="GC1145">
            <v>0</v>
          </cell>
          <cell r="GD1145">
            <v>0</v>
          </cell>
          <cell r="GE1145">
            <v>0</v>
          </cell>
          <cell r="GF1145">
            <v>0</v>
          </cell>
          <cell r="GG1145">
            <v>0</v>
          </cell>
          <cell r="GH1145">
            <v>0</v>
          </cell>
          <cell r="GI1145">
            <v>0</v>
          </cell>
          <cell r="GJ1145">
            <v>0</v>
          </cell>
          <cell r="GK1145">
            <v>0</v>
          </cell>
          <cell r="GL1145">
            <v>0</v>
          </cell>
          <cell r="GM1145">
            <v>0</v>
          </cell>
          <cell r="GN1145">
            <v>0</v>
          </cell>
          <cell r="GO1145">
            <v>0</v>
          </cell>
          <cell r="GP1145">
            <v>0</v>
          </cell>
          <cell r="GQ1145">
            <v>0</v>
          </cell>
          <cell r="GR1145">
            <v>0</v>
          </cell>
          <cell r="GS1145">
            <v>0</v>
          </cell>
          <cell r="GT1145">
            <v>0</v>
          </cell>
          <cell r="GU1145">
            <v>0</v>
          </cell>
          <cell r="GV1145">
            <v>0</v>
          </cell>
          <cell r="GW1145">
            <v>0</v>
          </cell>
          <cell r="GX1145">
            <v>0</v>
          </cell>
          <cell r="GY1145">
            <v>0</v>
          </cell>
          <cell r="GZ1145">
            <v>0</v>
          </cell>
          <cell r="HA1145">
            <v>0</v>
          </cell>
          <cell r="HB1145">
            <v>0</v>
          </cell>
          <cell r="HC1145">
            <v>0</v>
          </cell>
          <cell r="HD1145">
            <v>0</v>
          </cell>
          <cell r="HE1145">
            <v>0</v>
          </cell>
          <cell r="HF1145">
            <v>0</v>
          </cell>
          <cell r="HG1145">
            <v>0</v>
          </cell>
          <cell r="HH1145">
            <v>0</v>
          </cell>
          <cell r="HI1145">
            <v>0</v>
          </cell>
          <cell r="HJ1145">
            <v>0</v>
          </cell>
          <cell r="HK1145">
            <v>0</v>
          </cell>
          <cell r="HL1145">
            <v>0</v>
          </cell>
          <cell r="HM1145">
            <v>0</v>
          </cell>
          <cell r="HN1145">
            <v>0</v>
          </cell>
          <cell r="HO1145">
            <v>0</v>
          </cell>
          <cell r="HP1145">
            <v>0</v>
          </cell>
          <cell r="HQ1145">
            <v>0</v>
          </cell>
          <cell r="HR1145">
            <v>0</v>
          </cell>
          <cell r="HS1145">
            <v>0</v>
          </cell>
          <cell r="HT1145">
            <v>0</v>
          </cell>
          <cell r="HU1145">
            <v>0</v>
          </cell>
          <cell r="HV1145">
            <v>0</v>
          </cell>
          <cell r="HW1145">
            <v>0</v>
          </cell>
          <cell r="HX1145">
            <v>0</v>
          </cell>
          <cell r="HY1145">
            <v>0</v>
          </cell>
          <cell r="HZ1145">
            <v>0</v>
          </cell>
          <cell r="IA1145">
            <v>0</v>
          </cell>
          <cell r="IB1145">
            <v>0</v>
          </cell>
          <cell r="IC1145">
            <v>0</v>
          </cell>
          <cell r="ID1145">
            <v>0</v>
          </cell>
          <cell r="IE1145">
            <v>0</v>
          </cell>
          <cell r="IF1145">
            <v>0</v>
          </cell>
          <cell r="IG1145">
            <v>0</v>
          </cell>
          <cell r="IH1145">
            <v>0</v>
          </cell>
          <cell r="II1145">
            <v>0</v>
          </cell>
          <cell r="IJ1145">
            <v>0</v>
          </cell>
          <cell r="IK1145">
            <v>0</v>
          </cell>
          <cell r="IL1145">
            <v>0</v>
          </cell>
          <cell r="IM1145">
            <v>0</v>
          </cell>
          <cell r="IN1145">
            <v>0</v>
          </cell>
          <cell r="IO1145">
            <v>0</v>
          </cell>
          <cell r="IP1145">
            <v>0</v>
          </cell>
          <cell r="IQ1145">
            <v>0</v>
          </cell>
          <cell r="IR1145">
            <v>0</v>
          </cell>
          <cell r="IS1145">
            <v>0</v>
          </cell>
          <cell r="IT1145">
            <v>0</v>
          </cell>
          <cell r="IU1145">
            <v>0</v>
          </cell>
          <cell r="IV1145">
            <v>0</v>
          </cell>
          <cell r="IW1145">
            <v>0</v>
          </cell>
          <cell r="IX1145">
            <v>0</v>
          </cell>
          <cell r="IY1145">
            <v>0</v>
          </cell>
          <cell r="IZ1145">
            <v>0</v>
          </cell>
          <cell r="JA1145">
            <v>0</v>
          </cell>
          <cell r="JB1145">
            <v>0</v>
          </cell>
          <cell r="JC1145">
            <v>0</v>
          </cell>
          <cell r="JD1145">
            <v>0</v>
          </cell>
          <cell r="JE1145">
            <v>0</v>
          </cell>
          <cell r="JF1145">
            <v>0</v>
          </cell>
          <cell r="JG1145">
            <v>0</v>
          </cell>
          <cell r="JH1145">
            <v>0</v>
          </cell>
          <cell r="JI1145">
            <v>0</v>
          </cell>
          <cell r="JJ1145">
            <v>0</v>
          </cell>
          <cell r="JK1145">
            <v>0</v>
          </cell>
          <cell r="JL1145">
            <v>0</v>
          </cell>
          <cell r="JM1145">
            <v>0</v>
          </cell>
          <cell r="JN1145">
            <v>0</v>
          </cell>
          <cell r="JO1145">
            <v>0</v>
          </cell>
          <cell r="JP1145">
            <v>0</v>
          </cell>
          <cell r="JQ1145">
            <v>0</v>
          </cell>
        </row>
        <row r="1146">
          <cell r="D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  <cell r="EE1146">
            <v>0</v>
          </cell>
          <cell r="EF1146">
            <v>0</v>
          </cell>
          <cell r="EG1146">
            <v>0</v>
          </cell>
          <cell r="EH1146">
            <v>0</v>
          </cell>
          <cell r="EI1146">
            <v>0</v>
          </cell>
          <cell r="EJ1146">
            <v>0</v>
          </cell>
          <cell r="EK1146">
            <v>0</v>
          </cell>
          <cell r="EL1146">
            <v>0</v>
          </cell>
          <cell r="EM1146">
            <v>0</v>
          </cell>
          <cell r="EN1146">
            <v>0</v>
          </cell>
          <cell r="EO1146">
            <v>0</v>
          </cell>
          <cell r="EP1146">
            <v>0</v>
          </cell>
          <cell r="EQ1146">
            <v>0</v>
          </cell>
          <cell r="ER1146">
            <v>0</v>
          </cell>
          <cell r="ES1146">
            <v>0</v>
          </cell>
          <cell r="ET1146">
            <v>0</v>
          </cell>
          <cell r="EU1146">
            <v>0</v>
          </cell>
          <cell r="EV1146">
            <v>0</v>
          </cell>
          <cell r="EW1146">
            <v>0</v>
          </cell>
          <cell r="EX1146">
            <v>0</v>
          </cell>
          <cell r="EY1146">
            <v>0</v>
          </cell>
          <cell r="EZ1146">
            <v>0</v>
          </cell>
          <cell r="FA1146">
            <v>0</v>
          </cell>
          <cell r="FB1146">
            <v>0</v>
          </cell>
          <cell r="FC1146">
            <v>0</v>
          </cell>
          <cell r="FD1146">
            <v>0</v>
          </cell>
          <cell r="FE1146">
            <v>0</v>
          </cell>
          <cell r="FF1146">
            <v>0</v>
          </cell>
          <cell r="FG1146">
            <v>0</v>
          </cell>
          <cell r="FH1146">
            <v>0</v>
          </cell>
          <cell r="FI1146">
            <v>0</v>
          </cell>
          <cell r="FJ1146">
            <v>0</v>
          </cell>
          <cell r="FK1146">
            <v>0</v>
          </cell>
          <cell r="FL1146">
            <v>0</v>
          </cell>
          <cell r="FM1146">
            <v>0</v>
          </cell>
          <cell r="FN1146">
            <v>0</v>
          </cell>
          <cell r="FO1146">
            <v>0</v>
          </cell>
          <cell r="FP1146">
            <v>0</v>
          </cell>
          <cell r="FQ1146">
            <v>0</v>
          </cell>
          <cell r="FR1146">
            <v>0</v>
          </cell>
          <cell r="FS1146">
            <v>0</v>
          </cell>
          <cell r="FT1146">
            <v>0</v>
          </cell>
          <cell r="FU1146">
            <v>0</v>
          </cell>
          <cell r="FV1146">
            <v>0</v>
          </cell>
          <cell r="FW1146">
            <v>0</v>
          </cell>
          <cell r="FX1146">
            <v>0</v>
          </cell>
          <cell r="FY1146">
            <v>0</v>
          </cell>
          <cell r="FZ1146">
            <v>0</v>
          </cell>
          <cell r="GA1146">
            <v>0</v>
          </cell>
          <cell r="GB1146">
            <v>0</v>
          </cell>
          <cell r="GC1146">
            <v>0</v>
          </cell>
          <cell r="GD1146">
            <v>0</v>
          </cell>
          <cell r="GE1146">
            <v>0</v>
          </cell>
          <cell r="GF1146">
            <v>0</v>
          </cell>
          <cell r="GG1146">
            <v>0</v>
          </cell>
          <cell r="GH1146">
            <v>0</v>
          </cell>
          <cell r="GI1146">
            <v>0</v>
          </cell>
          <cell r="GJ1146">
            <v>0</v>
          </cell>
          <cell r="GK1146">
            <v>0</v>
          </cell>
          <cell r="GL1146">
            <v>0</v>
          </cell>
          <cell r="GM1146">
            <v>0</v>
          </cell>
          <cell r="GN1146">
            <v>0</v>
          </cell>
          <cell r="GO1146">
            <v>0</v>
          </cell>
          <cell r="GP1146">
            <v>0</v>
          </cell>
          <cell r="GQ1146">
            <v>0</v>
          </cell>
          <cell r="GR1146">
            <v>0</v>
          </cell>
          <cell r="GS1146">
            <v>0</v>
          </cell>
          <cell r="GT1146">
            <v>0</v>
          </cell>
          <cell r="GU1146">
            <v>0</v>
          </cell>
          <cell r="GV1146">
            <v>0</v>
          </cell>
          <cell r="GW1146">
            <v>0</v>
          </cell>
          <cell r="GX1146">
            <v>0</v>
          </cell>
          <cell r="GY1146">
            <v>0</v>
          </cell>
          <cell r="GZ1146">
            <v>0</v>
          </cell>
          <cell r="HA1146">
            <v>0</v>
          </cell>
          <cell r="HB1146">
            <v>0</v>
          </cell>
          <cell r="HC1146">
            <v>0</v>
          </cell>
          <cell r="HD1146">
            <v>0</v>
          </cell>
          <cell r="HE1146">
            <v>0</v>
          </cell>
          <cell r="HF1146">
            <v>0</v>
          </cell>
          <cell r="HG1146">
            <v>0</v>
          </cell>
          <cell r="HH1146">
            <v>0</v>
          </cell>
          <cell r="HI1146">
            <v>0</v>
          </cell>
          <cell r="HJ1146">
            <v>0</v>
          </cell>
          <cell r="HK1146">
            <v>0</v>
          </cell>
          <cell r="HL1146">
            <v>0</v>
          </cell>
          <cell r="HM1146">
            <v>0</v>
          </cell>
          <cell r="HN1146">
            <v>0</v>
          </cell>
          <cell r="HO1146">
            <v>0</v>
          </cell>
          <cell r="HP1146">
            <v>0</v>
          </cell>
          <cell r="HQ1146">
            <v>0</v>
          </cell>
          <cell r="HR1146">
            <v>0</v>
          </cell>
          <cell r="HS1146">
            <v>0</v>
          </cell>
          <cell r="HT1146">
            <v>0</v>
          </cell>
          <cell r="HU1146">
            <v>0</v>
          </cell>
          <cell r="HV1146">
            <v>0</v>
          </cell>
          <cell r="HW1146">
            <v>0</v>
          </cell>
          <cell r="HX1146">
            <v>0</v>
          </cell>
          <cell r="HY1146">
            <v>0</v>
          </cell>
          <cell r="HZ1146">
            <v>0</v>
          </cell>
          <cell r="IA1146">
            <v>0</v>
          </cell>
          <cell r="IB1146">
            <v>0</v>
          </cell>
          <cell r="IC1146">
            <v>0</v>
          </cell>
          <cell r="ID1146">
            <v>0</v>
          </cell>
          <cell r="IE1146">
            <v>0</v>
          </cell>
          <cell r="IF1146">
            <v>0</v>
          </cell>
          <cell r="IG1146">
            <v>0</v>
          </cell>
          <cell r="IH1146">
            <v>0</v>
          </cell>
          <cell r="II1146">
            <v>0</v>
          </cell>
          <cell r="IJ1146">
            <v>0</v>
          </cell>
          <cell r="IK1146">
            <v>0</v>
          </cell>
          <cell r="IL1146">
            <v>0</v>
          </cell>
          <cell r="IM1146">
            <v>0</v>
          </cell>
          <cell r="IN1146">
            <v>0</v>
          </cell>
          <cell r="IO1146">
            <v>0</v>
          </cell>
          <cell r="IP1146">
            <v>0</v>
          </cell>
          <cell r="IQ1146">
            <v>0</v>
          </cell>
          <cell r="IR1146">
            <v>0</v>
          </cell>
          <cell r="IS1146">
            <v>0</v>
          </cell>
          <cell r="IT1146">
            <v>0</v>
          </cell>
          <cell r="IU1146">
            <v>0</v>
          </cell>
          <cell r="IV1146">
            <v>0</v>
          </cell>
          <cell r="IW1146">
            <v>0</v>
          </cell>
          <cell r="IX1146">
            <v>0</v>
          </cell>
          <cell r="IY1146">
            <v>0</v>
          </cell>
          <cell r="IZ1146">
            <v>0</v>
          </cell>
          <cell r="JA1146">
            <v>0</v>
          </cell>
          <cell r="JB1146">
            <v>0</v>
          </cell>
          <cell r="JC1146">
            <v>0</v>
          </cell>
          <cell r="JD1146">
            <v>0</v>
          </cell>
          <cell r="JE1146">
            <v>0</v>
          </cell>
          <cell r="JF1146">
            <v>0</v>
          </cell>
          <cell r="JG1146">
            <v>0</v>
          </cell>
          <cell r="JH1146">
            <v>0</v>
          </cell>
          <cell r="JI1146">
            <v>0</v>
          </cell>
          <cell r="JJ1146">
            <v>0</v>
          </cell>
          <cell r="JK1146">
            <v>0</v>
          </cell>
          <cell r="JL1146">
            <v>0</v>
          </cell>
          <cell r="JM1146">
            <v>0</v>
          </cell>
          <cell r="JN1146">
            <v>0</v>
          </cell>
          <cell r="JO1146">
            <v>0</v>
          </cell>
          <cell r="JP1146">
            <v>0</v>
          </cell>
          <cell r="JQ1146">
            <v>0</v>
          </cell>
        </row>
        <row r="1147">
          <cell r="D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  <cell r="EE1147">
            <v>0</v>
          </cell>
          <cell r="EF1147">
            <v>0</v>
          </cell>
          <cell r="EG1147">
            <v>0</v>
          </cell>
          <cell r="EH1147">
            <v>0</v>
          </cell>
          <cell r="EI1147">
            <v>0</v>
          </cell>
          <cell r="EJ1147">
            <v>0</v>
          </cell>
          <cell r="EK1147">
            <v>0</v>
          </cell>
          <cell r="EL1147">
            <v>0</v>
          </cell>
          <cell r="EM1147">
            <v>0</v>
          </cell>
          <cell r="EN1147">
            <v>0</v>
          </cell>
          <cell r="EO1147">
            <v>0</v>
          </cell>
          <cell r="EP1147">
            <v>0</v>
          </cell>
          <cell r="EQ1147">
            <v>0</v>
          </cell>
          <cell r="ER1147">
            <v>0</v>
          </cell>
          <cell r="ES1147">
            <v>0</v>
          </cell>
          <cell r="ET1147">
            <v>0</v>
          </cell>
          <cell r="EU1147">
            <v>0</v>
          </cell>
          <cell r="EV1147">
            <v>0</v>
          </cell>
          <cell r="EW1147">
            <v>0</v>
          </cell>
          <cell r="EX1147">
            <v>0</v>
          </cell>
          <cell r="EY1147">
            <v>0</v>
          </cell>
          <cell r="EZ1147">
            <v>0</v>
          </cell>
          <cell r="FA1147">
            <v>0</v>
          </cell>
          <cell r="FB1147">
            <v>0</v>
          </cell>
          <cell r="FC1147">
            <v>0</v>
          </cell>
          <cell r="FD1147">
            <v>0</v>
          </cell>
          <cell r="FE1147">
            <v>0</v>
          </cell>
          <cell r="FF1147">
            <v>0</v>
          </cell>
          <cell r="FG1147">
            <v>0</v>
          </cell>
          <cell r="FH1147">
            <v>0</v>
          </cell>
          <cell r="FI1147">
            <v>0</v>
          </cell>
          <cell r="FJ1147">
            <v>0</v>
          </cell>
          <cell r="FK1147">
            <v>0</v>
          </cell>
          <cell r="FL1147">
            <v>0</v>
          </cell>
          <cell r="FM1147">
            <v>0</v>
          </cell>
          <cell r="FN1147">
            <v>0</v>
          </cell>
          <cell r="FO1147">
            <v>0</v>
          </cell>
          <cell r="FP1147">
            <v>0</v>
          </cell>
          <cell r="FQ1147">
            <v>0</v>
          </cell>
          <cell r="FR1147">
            <v>0</v>
          </cell>
          <cell r="FS1147">
            <v>0</v>
          </cell>
          <cell r="FT1147">
            <v>0</v>
          </cell>
          <cell r="FU1147">
            <v>0</v>
          </cell>
          <cell r="FV1147">
            <v>0</v>
          </cell>
          <cell r="FW1147">
            <v>0</v>
          </cell>
          <cell r="FX1147">
            <v>0</v>
          </cell>
          <cell r="FY1147">
            <v>0</v>
          </cell>
          <cell r="FZ1147">
            <v>0</v>
          </cell>
          <cell r="GA1147">
            <v>0</v>
          </cell>
          <cell r="GB1147">
            <v>0</v>
          </cell>
          <cell r="GC1147">
            <v>0</v>
          </cell>
          <cell r="GD1147">
            <v>0</v>
          </cell>
          <cell r="GE1147">
            <v>0</v>
          </cell>
          <cell r="GF1147">
            <v>0</v>
          </cell>
          <cell r="GG1147">
            <v>0</v>
          </cell>
          <cell r="GH1147">
            <v>0</v>
          </cell>
          <cell r="GI1147">
            <v>0</v>
          </cell>
          <cell r="GJ1147">
            <v>0</v>
          </cell>
          <cell r="GK1147">
            <v>0</v>
          </cell>
          <cell r="GL1147">
            <v>0</v>
          </cell>
          <cell r="GM1147">
            <v>0</v>
          </cell>
          <cell r="GN1147">
            <v>0</v>
          </cell>
          <cell r="GO1147">
            <v>0</v>
          </cell>
          <cell r="GP1147">
            <v>0</v>
          </cell>
          <cell r="GQ1147">
            <v>0</v>
          </cell>
          <cell r="GR1147">
            <v>0</v>
          </cell>
          <cell r="GS1147">
            <v>0</v>
          </cell>
          <cell r="GT1147">
            <v>0</v>
          </cell>
          <cell r="GU1147">
            <v>0</v>
          </cell>
          <cell r="GV1147">
            <v>0</v>
          </cell>
          <cell r="GW1147">
            <v>0</v>
          </cell>
          <cell r="GX1147">
            <v>0</v>
          </cell>
          <cell r="GY1147">
            <v>0</v>
          </cell>
          <cell r="GZ1147">
            <v>0</v>
          </cell>
          <cell r="HA1147">
            <v>0</v>
          </cell>
          <cell r="HB1147">
            <v>0</v>
          </cell>
          <cell r="HC1147">
            <v>0</v>
          </cell>
          <cell r="HD1147">
            <v>0</v>
          </cell>
          <cell r="HE1147">
            <v>0</v>
          </cell>
          <cell r="HF1147">
            <v>0</v>
          </cell>
          <cell r="HG1147">
            <v>0</v>
          </cell>
          <cell r="HH1147">
            <v>0</v>
          </cell>
          <cell r="HI1147">
            <v>0</v>
          </cell>
          <cell r="HJ1147">
            <v>0</v>
          </cell>
          <cell r="HK1147">
            <v>0</v>
          </cell>
          <cell r="HL1147">
            <v>0</v>
          </cell>
          <cell r="HM1147">
            <v>0</v>
          </cell>
          <cell r="HN1147">
            <v>0</v>
          </cell>
          <cell r="HO1147">
            <v>0</v>
          </cell>
          <cell r="HP1147">
            <v>0</v>
          </cell>
          <cell r="HQ1147">
            <v>0</v>
          </cell>
          <cell r="HR1147">
            <v>0</v>
          </cell>
          <cell r="HS1147">
            <v>0</v>
          </cell>
          <cell r="HT1147">
            <v>0</v>
          </cell>
          <cell r="HU1147">
            <v>0</v>
          </cell>
          <cell r="HV1147">
            <v>0</v>
          </cell>
          <cell r="HW1147">
            <v>0</v>
          </cell>
          <cell r="HX1147">
            <v>0</v>
          </cell>
          <cell r="HY1147">
            <v>0</v>
          </cell>
          <cell r="HZ1147">
            <v>0</v>
          </cell>
          <cell r="IA1147">
            <v>0</v>
          </cell>
          <cell r="IB1147">
            <v>0</v>
          </cell>
          <cell r="IC1147">
            <v>0</v>
          </cell>
          <cell r="ID1147">
            <v>0</v>
          </cell>
          <cell r="IE1147">
            <v>0</v>
          </cell>
          <cell r="IF1147">
            <v>0</v>
          </cell>
          <cell r="IG1147">
            <v>0</v>
          </cell>
          <cell r="IH1147">
            <v>0</v>
          </cell>
          <cell r="II1147">
            <v>0</v>
          </cell>
          <cell r="IJ1147">
            <v>0</v>
          </cell>
          <cell r="IK1147">
            <v>0</v>
          </cell>
          <cell r="IL1147">
            <v>0</v>
          </cell>
          <cell r="IM1147">
            <v>0</v>
          </cell>
          <cell r="IN1147">
            <v>0</v>
          </cell>
          <cell r="IO1147">
            <v>0</v>
          </cell>
          <cell r="IP1147">
            <v>0</v>
          </cell>
          <cell r="IQ1147">
            <v>0</v>
          </cell>
          <cell r="IR1147">
            <v>0</v>
          </cell>
          <cell r="IS1147">
            <v>0</v>
          </cell>
          <cell r="IT1147">
            <v>0</v>
          </cell>
          <cell r="IU1147">
            <v>0</v>
          </cell>
          <cell r="IV1147">
            <v>0</v>
          </cell>
          <cell r="IW1147">
            <v>0</v>
          </cell>
          <cell r="IX1147">
            <v>0</v>
          </cell>
          <cell r="IY1147">
            <v>0</v>
          </cell>
          <cell r="IZ1147">
            <v>0</v>
          </cell>
          <cell r="JA1147">
            <v>0</v>
          </cell>
          <cell r="JB1147">
            <v>0</v>
          </cell>
          <cell r="JC1147">
            <v>0</v>
          </cell>
          <cell r="JD1147">
            <v>0</v>
          </cell>
          <cell r="JE1147">
            <v>0</v>
          </cell>
          <cell r="JF1147">
            <v>0</v>
          </cell>
          <cell r="JG1147">
            <v>0</v>
          </cell>
          <cell r="JH1147">
            <v>0</v>
          </cell>
          <cell r="JI1147">
            <v>0</v>
          </cell>
          <cell r="JJ1147">
            <v>0</v>
          </cell>
          <cell r="JK1147">
            <v>0</v>
          </cell>
          <cell r="JL1147">
            <v>0</v>
          </cell>
          <cell r="JM1147">
            <v>0</v>
          </cell>
          <cell r="JN1147">
            <v>0</v>
          </cell>
          <cell r="JO1147">
            <v>0</v>
          </cell>
          <cell r="JP1147">
            <v>0</v>
          </cell>
          <cell r="JQ1147">
            <v>0</v>
          </cell>
        </row>
        <row r="1148">
          <cell r="D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  <cell r="EE1148">
            <v>0</v>
          </cell>
          <cell r="EF1148">
            <v>0</v>
          </cell>
          <cell r="EG1148">
            <v>0</v>
          </cell>
          <cell r="EH1148">
            <v>0</v>
          </cell>
          <cell r="EI1148">
            <v>0</v>
          </cell>
          <cell r="EJ1148">
            <v>0</v>
          </cell>
          <cell r="EK1148">
            <v>0</v>
          </cell>
          <cell r="EL1148">
            <v>0</v>
          </cell>
          <cell r="EM1148">
            <v>0</v>
          </cell>
          <cell r="EN1148">
            <v>0</v>
          </cell>
          <cell r="EO1148">
            <v>0</v>
          </cell>
          <cell r="EP1148">
            <v>0</v>
          </cell>
          <cell r="EQ1148">
            <v>0</v>
          </cell>
          <cell r="ER1148">
            <v>0</v>
          </cell>
          <cell r="ES1148">
            <v>0</v>
          </cell>
          <cell r="ET1148">
            <v>0</v>
          </cell>
          <cell r="EU1148">
            <v>0</v>
          </cell>
          <cell r="EV1148">
            <v>0</v>
          </cell>
          <cell r="EW1148">
            <v>0</v>
          </cell>
          <cell r="EX1148">
            <v>0</v>
          </cell>
          <cell r="EY1148">
            <v>0</v>
          </cell>
          <cell r="EZ1148">
            <v>0</v>
          </cell>
          <cell r="FA1148">
            <v>0</v>
          </cell>
          <cell r="FB1148">
            <v>0</v>
          </cell>
          <cell r="FC1148">
            <v>0</v>
          </cell>
          <cell r="FD1148">
            <v>0</v>
          </cell>
          <cell r="FE1148">
            <v>0</v>
          </cell>
          <cell r="FF1148">
            <v>0</v>
          </cell>
          <cell r="FG1148">
            <v>0</v>
          </cell>
          <cell r="FH1148">
            <v>0</v>
          </cell>
          <cell r="FI1148">
            <v>0</v>
          </cell>
          <cell r="FJ1148">
            <v>0</v>
          </cell>
          <cell r="FK1148">
            <v>0</v>
          </cell>
          <cell r="FL1148">
            <v>0</v>
          </cell>
          <cell r="FM1148">
            <v>0</v>
          </cell>
          <cell r="FN1148">
            <v>0</v>
          </cell>
          <cell r="FO1148">
            <v>0</v>
          </cell>
          <cell r="FP1148">
            <v>0</v>
          </cell>
          <cell r="FQ1148">
            <v>0</v>
          </cell>
          <cell r="FR1148">
            <v>0</v>
          </cell>
          <cell r="FS1148">
            <v>0</v>
          </cell>
          <cell r="FT1148">
            <v>0</v>
          </cell>
          <cell r="FU1148">
            <v>0</v>
          </cell>
          <cell r="FV1148">
            <v>0</v>
          </cell>
          <cell r="FW1148">
            <v>0</v>
          </cell>
          <cell r="FX1148">
            <v>0</v>
          </cell>
          <cell r="FY1148">
            <v>0</v>
          </cell>
          <cell r="FZ1148">
            <v>0</v>
          </cell>
          <cell r="GA1148">
            <v>0</v>
          </cell>
          <cell r="GB1148">
            <v>0</v>
          </cell>
          <cell r="GC1148">
            <v>0</v>
          </cell>
          <cell r="GD1148">
            <v>0</v>
          </cell>
          <cell r="GE1148">
            <v>0</v>
          </cell>
          <cell r="GF1148">
            <v>0</v>
          </cell>
          <cell r="GG1148">
            <v>0</v>
          </cell>
          <cell r="GH1148">
            <v>0</v>
          </cell>
          <cell r="GI1148">
            <v>0</v>
          </cell>
          <cell r="GJ1148">
            <v>0</v>
          </cell>
          <cell r="GK1148">
            <v>0</v>
          </cell>
          <cell r="GL1148">
            <v>0</v>
          </cell>
          <cell r="GM1148">
            <v>0</v>
          </cell>
          <cell r="GN1148">
            <v>0</v>
          </cell>
          <cell r="GO1148">
            <v>0</v>
          </cell>
          <cell r="GP1148">
            <v>0</v>
          </cell>
          <cell r="GQ1148">
            <v>0</v>
          </cell>
          <cell r="GR1148">
            <v>0</v>
          </cell>
          <cell r="GS1148">
            <v>0</v>
          </cell>
          <cell r="GT1148">
            <v>0</v>
          </cell>
          <cell r="GU1148">
            <v>0</v>
          </cell>
          <cell r="GV1148">
            <v>0</v>
          </cell>
          <cell r="GW1148">
            <v>0</v>
          </cell>
          <cell r="GX1148">
            <v>0</v>
          </cell>
          <cell r="GY1148">
            <v>0</v>
          </cell>
          <cell r="GZ1148">
            <v>0</v>
          </cell>
          <cell r="HA1148">
            <v>0</v>
          </cell>
          <cell r="HB1148">
            <v>0</v>
          </cell>
          <cell r="HC1148">
            <v>0</v>
          </cell>
          <cell r="HD1148">
            <v>0</v>
          </cell>
          <cell r="HE1148">
            <v>0</v>
          </cell>
          <cell r="HF1148">
            <v>0</v>
          </cell>
          <cell r="HG1148">
            <v>0</v>
          </cell>
          <cell r="HH1148">
            <v>0</v>
          </cell>
          <cell r="HI1148">
            <v>0</v>
          </cell>
          <cell r="HJ1148">
            <v>0</v>
          </cell>
          <cell r="HK1148">
            <v>0</v>
          </cell>
          <cell r="HL1148">
            <v>0</v>
          </cell>
          <cell r="HM1148">
            <v>0</v>
          </cell>
          <cell r="HN1148">
            <v>0</v>
          </cell>
          <cell r="HO1148">
            <v>0</v>
          </cell>
          <cell r="HP1148">
            <v>0</v>
          </cell>
          <cell r="HQ1148">
            <v>0</v>
          </cell>
          <cell r="HR1148">
            <v>0</v>
          </cell>
          <cell r="HS1148">
            <v>0</v>
          </cell>
          <cell r="HT1148">
            <v>0</v>
          </cell>
          <cell r="HU1148">
            <v>0</v>
          </cell>
          <cell r="HV1148">
            <v>0</v>
          </cell>
          <cell r="HW1148">
            <v>0</v>
          </cell>
          <cell r="HX1148">
            <v>0</v>
          </cell>
          <cell r="HY1148">
            <v>0</v>
          </cell>
          <cell r="HZ1148">
            <v>0</v>
          </cell>
          <cell r="IA1148">
            <v>0</v>
          </cell>
          <cell r="IB1148">
            <v>0</v>
          </cell>
          <cell r="IC1148">
            <v>0</v>
          </cell>
          <cell r="ID1148">
            <v>0</v>
          </cell>
          <cell r="IE1148">
            <v>0</v>
          </cell>
          <cell r="IF1148">
            <v>0</v>
          </cell>
          <cell r="IG1148">
            <v>0</v>
          </cell>
          <cell r="IH1148">
            <v>0</v>
          </cell>
          <cell r="II1148">
            <v>0</v>
          </cell>
          <cell r="IJ1148">
            <v>0</v>
          </cell>
          <cell r="IK1148">
            <v>0</v>
          </cell>
          <cell r="IL1148">
            <v>0</v>
          </cell>
          <cell r="IM1148">
            <v>0</v>
          </cell>
          <cell r="IN1148">
            <v>0</v>
          </cell>
          <cell r="IO1148">
            <v>0</v>
          </cell>
          <cell r="IP1148">
            <v>0</v>
          </cell>
          <cell r="IQ1148">
            <v>0</v>
          </cell>
          <cell r="IR1148">
            <v>0</v>
          </cell>
          <cell r="IS1148">
            <v>0</v>
          </cell>
          <cell r="IT1148">
            <v>0</v>
          </cell>
          <cell r="IU1148">
            <v>0</v>
          </cell>
          <cell r="IV1148">
            <v>0</v>
          </cell>
          <cell r="IW1148">
            <v>0</v>
          </cell>
          <cell r="IX1148">
            <v>0</v>
          </cell>
          <cell r="IY1148">
            <v>0</v>
          </cell>
          <cell r="IZ1148">
            <v>0</v>
          </cell>
          <cell r="JA1148">
            <v>0</v>
          </cell>
          <cell r="JB1148">
            <v>0</v>
          </cell>
          <cell r="JC1148">
            <v>0</v>
          </cell>
          <cell r="JD1148">
            <v>0</v>
          </cell>
          <cell r="JE1148">
            <v>0</v>
          </cell>
          <cell r="JF1148">
            <v>0</v>
          </cell>
          <cell r="JG1148">
            <v>0</v>
          </cell>
          <cell r="JH1148">
            <v>0</v>
          </cell>
          <cell r="JI1148">
            <v>0</v>
          </cell>
          <cell r="JJ1148">
            <v>0</v>
          </cell>
          <cell r="JK1148">
            <v>0</v>
          </cell>
          <cell r="JL1148">
            <v>0</v>
          </cell>
          <cell r="JM1148">
            <v>0</v>
          </cell>
          <cell r="JN1148">
            <v>0</v>
          </cell>
          <cell r="JO1148">
            <v>0</v>
          </cell>
          <cell r="JP1148">
            <v>0</v>
          </cell>
          <cell r="JQ1148">
            <v>0</v>
          </cell>
        </row>
        <row r="1149"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0</v>
          </cell>
          <cell r="CD1149">
            <v>0</v>
          </cell>
          <cell r="CE1149">
            <v>0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  <cell r="EE1149">
            <v>0</v>
          </cell>
          <cell r="EF1149">
            <v>0</v>
          </cell>
          <cell r="EG1149">
            <v>0</v>
          </cell>
          <cell r="EH1149">
            <v>0</v>
          </cell>
          <cell r="EI1149">
            <v>0</v>
          </cell>
          <cell r="EJ1149">
            <v>0</v>
          </cell>
          <cell r="EK1149">
            <v>0</v>
          </cell>
          <cell r="EL1149">
            <v>0</v>
          </cell>
          <cell r="EM1149">
            <v>0</v>
          </cell>
          <cell r="EN1149">
            <v>0</v>
          </cell>
          <cell r="EO1149">
            <v>0</v>
          </cell>
          <cell r="EP1149">
            <v>0</v>
          </cell>
          <cell r="EQ1149">
            <v>0</v>
          </cell>
          <cell r="ER1149">
            <v>0</v>
          </cell>
          <cell r="ES1149">
            <v>0</v>
          </cell>
          <cell r="ET1149">
            <v>0</v>
          </cell>
          <cell r="EU1149">
            <v>0</v>
          </cell>
          <cell r="EV1149">
            <v>0</v>
          </cell>
          <cell r="EW1149">
            <v>0</v>
          </cell>
          <cell r="EX1149">
            <v>0</v>
          </cell>
          <cell r="EY1149">
            <v>0</v>
          </cell>
          <cell r="EZ1149">
            <v>0</v>
          </cell>
          <cell r="FA1149">
            <v>0</v>
          </cell>
          <cell r="FB1149">
            <v>0</v>
          </cell>
          <cell r="FC1149">
            <v>0</v>
          </cell>
          <cell r="FD1149">
            <v>0</v>
          </cell>
          <cell r="FE1149">
            <v>0</v>
          </cell>
          <cell r="FF1149">
            <v>0</v>
          </cell>
          <cell r="FG1149">
            <v>0</v>
          </cell>
          <cell r="FH1149">
            <v>0</v>
          </cell>
          <cell r="FI1149">
            <v>0</v>
          </cell>
          <cell r="FJ1149">
            <v>0</v>
          </cell>
          <cell r="FK1149">
            <v>0</v>
          </cell>
          <cell r="FL1149">
            <v>0</v>
          </cell>
          <cell r="FM1149">
            <v>0</v>
          </cell>
          <cell r="FN1149">
            <v>0</v>
          </cell>
          <cell r="FO1149">
            <v>0</v>
          </cell>
          <cell r="FP1149">
            <v>0</v>
          </cell>
          <cell r="FQ1149">
            <v>0</v>
          </cell>
          <cell r="FR1149">
            <v>0</v>
          </cell>
          <cell r="FS1149">
            <v>0</v>
          </cell>
          <cell r="FT1149">
            <v>0</v>
          </cell>
          <cell r="FU1149">
            <v>0</v>
          </cell>
          <cell r="FV1149">
            <v>0</v>
          </cell>
          <cell r="FW1149">
            <v>0</v>
          </cell>
          <cell r="FX1149">
            <v>0</v>
          </cell>
          <cell r="FY1149">
            <v>0</v>
          </cell>
          <cell r="FZ1149">
            <v>0</v>
          </cell>
          <cell r="GA1149">
            <v>0</v>
          </cell>
          <cell r="GB1149">
            <v>0</v>
          </cell>
          <cell r="GC1149">
            <v>0</v>
          </cell>
          <cell r="GD1149">
            <v>0</v>
          </cell>
          <cell r="GE1149">
            <v>0</v>
          </cell>
          <cell r="GF1149">
            <v>0</v>
          </cell>
          <cell r="GG1149">
            <v>0</v>
          </cell>
          <cell r="GH1149">
            <v>0</v>
          </cell>
          <cell r="GI1149">
            <v>0</v>
          </cell>
          <cell r="GJ1149">
            <v>0</v>
          </cell>
          <cell r="GK1149">
            <v>0</v>
          </cell>
          <cell r="GL1149">
            <v>0</v>
          </cell>
          <cell r="GM1149">
            <v>0</v>
          </cell>
          <cell r="GN1149">
            <v>0</v>
          </cell>
          <cell r="GO1149">
            <v>0</v>
          </cell>
          <cell r="GP1149">
            <v>0</v>
          </cell>
          <cell r="GQ1149">
            <v>0</v>
          </cell>
          <cell r="GR1149">
            <v>0</v>
          </cell>
          <cell r="GS1149">
            <v>0</v>
          </cell>
          <cell r="GT1149">
            <v>0</v>
          </cell>
          <cell r="GU1149">
            <v>0</v>
          </cell>
          <cell r="GV1149">
            <v>0</v>
          </cell>
          <cell r="GW1149">
            <v>0</v>
          </cell>
          <cell r="GX1149">
            <v>0</v>
          </cell>
          <cell r="GY1149">
            <v>0</v>
          </cell>
          <cell r="GZ1149">
            <v>0</v>
          </cell>
          <cell r="HA1149">
            <v>0</v>
          </cell>
          <cell r="HB1149">
            <v>0</v>
          </cell>
          <cell r="HC1149">
            <v>0</v>
          </cell>
          <cell r="HD1149">
            <v>0</v>
          </cell>
          <cell r="HE1149">
            <v>0</v>
          </cell>
          <cell r="HF1149">
            <v>0</v>
          </cell>
          <cell r="HG1149">
            <v>0</v>
          </cell>
          <cell r="HH1149">
            <v>0</v>
          </cell>
          <cell r="HI1149">
            <v>0</v>
          </cell>
          <cell r="HJ1149">
            <v>0</v>
          </cell>
          <cell r="HK1149">
            <v>0</v>
          </cell>
          <cell r="HL1149">
            <v>0</v>
          </cell>
          <cell r="HM1149">
            <v>0</v>
          </cell>
          <cell r="HN1149">
            <v>0</v>
          </cell>
          <cell r="HO1149">
            <v>0</v>
          </cell>
          <cell r="HP1149">
            <v>0</v>
          </cell>
          <cell r="HQ1149">
            <v>0</v>
          </cell>
          <cell r="HR1149">
            <v>0</v>
          </cell>
          <cell r="HS1149">
            <v>0</v>
          </cell>
          <cell r="HT1149">
            <v>0</v>
          </cell>
          <cell r="HU1149">
            <v>0</v>
          </cell>
          <cell r="HV1149">
            <v>0</v>
          </cell>
          <cell r="HW1149">
            <v>0</v>
          </cell>
          <cell r="HX1149">
            <v>0</v>
          </cell>
          <cell r="HY1149">
            <v>0</v>
          </cell>
          <cell r="HZ1149">
            <v>0</v>
          </cell>
          <cell r="IA1149">
            <v>0</v>
          </cell>
          <cell r="IB1149">
            <v>0</v>
          </cell>
          <cell r="IC1149">
            <v>0</v>
          </cell>
          <cell r="ID1149">
            <v>0</v>
          </cell>
          <cell r="IE1149">
            <v>0</v>
          </cell>
          <cell r="IF1149">
            <v>0</v>
          </cell>
          <cell r="IG1149">
            <v>0</v>
          </cell>
          <cell r="IH1149">
            <v>0</v>
          </cell>
          <cell r="II1149">
            <v>0</v>
          </cell>
          <cell r="IJ1149">
            <v>0</v>
          </cell>
          <cell r="IK1149">
            <v>0</v>
          </cell>
          <cell r="IL1149">
            <v>0</v>
          </cell>
          <cell r="IM1149">
            <v>0</v>
          </cell>
          <cell r="IN1149">
            <v>0</v>
          </cell>
          <cell r="IO1149">
            <v>0</v>
          </cell>
          <cell r="IP1149">
            <v>0</v>
          </cell>
          <cell r="IQ1149">
            <v>0</v>
          </cell>
          <cell r="IR1149">
            <v>0</v>
          </cell>
          <cell r="IS1149">
            <v>0</v>
          </cell>
          <cell r="IT1149">
            <v>0</v>
          </cell>
          <cell r="IU1149">
            <v>0</v>
          </cell>
          <cell r="IV1149">
            <v>0</v>
          </cell>
          <cell r="IW1149">
            <v>0</v>
          </cell>
          <cell r="IX1149">
            <v>0</v>
          </cell>
          <cell r="IY1149">
            <v>0</v>
          </cell>
          <cell r="IZ1149">
            <v>0</v>
          </cell>
          <cell r="JA1149">
            <v>0</v>
          </cell>
          <cell r="JB1149">
            <v>0</v>
          </cell>
          <cell r="JC1149">
            <v>0</v>
          </cell>
          <cell r="JD1149">
            <v>0</v>
          </cell>
          <cell r="JE1149">
            <v>0</v>
          </cell>
          <cell r="JF1149">
            <v>0</v>
          </cell>
          <cell r="JG1149">
            <v>0</v>
          </cell>
          <cell r="JH1149">
            <v>0</v>
          </cell>
          <cell r="JI1149">
            <v>0</v>
          </cell>
          <cell r="JJ1149">
            <v>0</v>
          </cell>
          <cell r="JK1149">
            <v>0</v>
          </cell>
          <cell r="JL1149">
            <v>0</v>
          </cell>
          <cell r="JM1149">
            <v>0</v>
          </cell>
          <cell r="JN1149">
            <v>0</v>
          </cell>
          <cell r="JO1149">
            <v>0</v>
          </cell>
          <cell r="JP1149">
            <v>0</v>
          </cell>
          <cell r="JQ1149">
            <v>0</v>
          </cell>
        </row>
        <row r="1150">
          <cell r="D1150"/>
          <cell r="F1150"/>
          <cell r="G1150"/>
          <cell r="H1150"/>
          <cell r="I1150"/>
          <cell r="J1150"/>
          <cell r="K1150"/>
          <cell r="L1150"/>
          <cell r="M1150"/>
          <cell r="N1150"/>
          <cell r="O1150"/>
          <cell r="P1150"/>
          <cell r="Q1150"/>
          <cell r="IS1150"/>
          <cell r="IT1150"/>
          <cell r="IU1150"/>
          <cell r="IV1150"/>
          <cell r="IW1150"/>
          <cell r="IX1150"/>
          <cell r="IY1150"/>
          <cell r="IZ1150"/>
          <cell r="JA1150"/>
          <cell r="JB1150"/>
          <cell r="JC1150"/>
          <cell r="JD1150"/>
          <cell r="JF1150"/>
          <cell r="JG1150"/>
          <cell r="JH1150"/>
          <cell r="JI1150"/>
          <cell r="JJ1150"/>
          <cell r="JK1150"/>
          <cell r="JL1150"/>
          <cell r="JM1150"/>
          <cell r="JN1150"/>
          <cell r="JO1150"/>
          <cell r="JP1150"/>
          <cell r="JQ1150"/>
        </row>
        <row r="1151">
          <cell r="D1151" t="str">
            <v>THM_QF_UTN_QF_Sch38_UT</v>
          </cell>
          <cell r="F1151">
            <v>74400</v>
          </cell>
          <cell r="G1151">
            <v>67199.999999999985</v>
          </cell>
          <cell r="H1151">
            <v>74400</v>
          </cell>
          <cell r="I1151">
            <v>72000</v>
          </cell>
          <cell r="J1151">
            <v>74400</v>
          </cell>
          <cell r="K1151">
            <v>72000</v>
          </cell>
          <cell r="L1151">
            <v>74400</v>
          </cell>
          <cell r="M1151">
            <v>74400</v>
          </cell>
          <cell r="N1151">
            <v>72000</v>
          </cell>
          <cell r="O1151">
            <v>74400</v>
          </cell>
          <cell r="P1151">
            <v>72000</v>
          </cell>
          <cell r="Q1151">
            <v>72000</v>
          </cell>
          <cell r="R1151">
            <v>873600</v>
          </cell>
          <cell r="S1151">
            <v>74400</v>
          </cell>
          <cell r="T1151">
            <v>67199.999999999985</v>
          </cell>
          <cell r="U1151">
            <v>74400</v>
          </cell>
          <cell r="V1151">
            <v>72000</v>
          </cell>
          <cell r="W1151">
            <v>74400</v>
          </cell>
          <cell r="X1151">
            <v>72000</v>
          </cell>
          <cell r="Y1151">
            <v>74400</v>
          </cell>
          <cell r="Z1151">
            <v>74400</v>
          </cell>
          <cell r="AA1151">
            <v>72000</v>
          </cell>
          <cell r="AB1151">
            <v>74400</v>
          </cell>
          <cell r="AC1151">
            <v>72000</v>
          </cell>
          <cell r="AD1151">
            <v>72000</v>
          </cell>
          <cell r="AE1151">
            <v>873600</v>
          </cell>
          <cell r="AF1151">
            <v>74400</v>
          </cell>
          <cell r="AG1151">
            <v>67199.999999999985</v>
          </cell>
          <cell r="AH1151">
            <v>74400</v>
          </cell>
          <cell r="AI1151">
            <v>72000</v>
          </cell>
          <cell r="AJ1151">
            <v>74400</v>
          </cell>
          <cell r="AK1151">
            <v>72000</v>
          </cell>
          <cell r="AL1151">
            <v>74400</v>
          </cell>
          <cell r="AM1151">
            <v>74400</v>
          </cell>
          <cell r="AN1151">
            <v>72000</v>
          </cell>
          <cell r="AO1151">
            <v>74400</v>
          </cell>
          <cell r="AP1151">
            <v>72000</v>
          </cell>
          <cell r="AQ1151">
            <v>72000</v>
          </cell>
          <cell r="AR1151">
            <v>873600</v>
          </cell>
          <cell r="AS1151">
            <v>74400</v>
          </cell>
          <cell r="AT1151">
            <v>69600</v>
          </cell>
          <cell r="AU1151">
            <v>74400</v>
          </cell>
          <cell r="AV1151">
            <v>72000</v>
          </cell>
          <cell r="AW1151">
            <v>74400</v>
          </cell>
          <cell r="AX1151">
            <v>72000</v>
          </cell>
          <cell r="AY1151">
            <v>74400</v>
          </cell>
          <cell r="AZ1151">
            <v>74400</v>
          </cell>
          <cell r="BA1151">
            <v>72000</v>
          </cell>
          <cell r="BB1151">
            <v>74400</v>
          </cell>
          <cell r="BC1151">
            <v>72000</v>
          </cell>
          <cell r="BD1151">
            <v>69600</v>
          </cell>
          <cell r="BE1151">
            <v>873600</v>
          </cell>
          <cell r="BF1151">
            <v>74400</v>
          </cell>
          <cell r="BG1151">
            <v>67199.999999999985</v>
          </cell>
          <cell r="BH1151">
            <v>74400</v>
          </cell>
          <cell r="BI1151">
            <v>72000</v>
          </cell>
          <cell r="BJ1151">
            <v>74400</v>
          </cell>
          <cell r="BK1151">
            <v>72000</v>
          </cell>
          <cell r="BL1151">
            <v>74400</v>
          </cell>
          <cell r="BM1151">
            <v>74400</v>
          </cell>
          <cell r="BN1151">
            <v>72000</v>
          </cell>
          <cell r="BO1151">
            <v>74400</v>
          </cell>
          <cell r="BP1151">
            <v>72000</v>
          </cell>
          <cell r="BQ1151">
            <v>72000</v>
          </cell>
          <cell r="BR1151">
            <v>873600</v>
          </cell>
          <cell r="BS1151">
            <v>74400</v>
          </cell>
          <cell r="BT1151">
            <v>67199.999999999985</v>
          </cell>
          <cell r="BU1151">
            <v>74400</v>
          </cell>
          <cell r="BV1151">
            <v>72000</v>
          </cell>
          <cell r="BW1151">
            <v>74400</v>
          </cell>
          <cell r="BX1151">
            <v>72000</v>
          </cell>
          <cell r="BY1151">
            <v>74400</v>
          </cell>
          <cell r="BZ1151">
            <v>74400</v>
          </cell>
          <cell r="CA1151">
            <v>72000</v>
          </cell>
          <cell r="CB1151">
            <v>74400</v>
          </cell>
          <cell r="CC1151">
            <v>72000</v>
          </cell>
          <cell r="CD1151">
            <v>72000</v>
          </cell>
          <cell r="CE1151">
            <v>873600</v>
          </cell>
          <cell r="CF1151">
            <v>74400</v>
          </cell>
          <cell r="CG1151">
            <v>67199.999999999985</v>
          </cell>
          <cell r="CH1151">
            <v>74400</v>
          </cell>
          <cell r="CI1151">
            <v>72000</v>
          </cell>
          <cell r="CJ1151">
            <v>74400</v>
          </cell>
          <cell r="CK1151">
            <v>72000</v>
          </cell>
          <cell r="CL1151">
            <v>74400</v>
          </cell>
          <cell r="CM1151">
            <v>74400</v>
          </cell>
          <cell r="CN1151">
            <v>72000</v>
          </cell>
          <cell r="CO1151">
            <v>74400</v>
          </cell>
          <cell r="CP1151">
            <v>72000</v>
          </cell>
          <cell r="CQ1151">
            <v>72000</v>
          </cell>
          <cell r="CR1151">
            <v>873600</v>
          </cell>
          <cell r="CS1151">
            <v>74400</v>
          </cell>
          <cell r="CT1151">
            <v>69600</v>
          </cell>
          <cell r="CU1151">
            <v>74400</v>
          </cell>
          <cell r="CV1151">
            <v>72000</v>
          </cell>
          <cell r="CW1151">
            <v>74400</v>
          </cell>
          <cell r="CX1151">
            <v>72000</v>
          </cell>
          <cell r="CY1151">
            <v>74400</v>
          </cell>
          <cell r="CZ1151">
            <v>74400</v>
          </cell>
          <cell r="DA1151">
            <v>72000</v>
          </cell>
          <cell r="DB1151">
            <v>74400</v>
          </cell>
          <cell r="DC1151">
            <v>72000</v>
          </cell>
          <cell r="DD1151">
            <v>69600</v>
          </cell>
          <cell r="DE1151">
            <v>873600</v>
          </cell>
          <cell r="DF1151">
            <v>74400</v>
          </cell>
          <cell r="DG1151">
            <v>67199.999999999985</v>
          </cell>
          <cell r="DH1151">
            <v>74400</v>
          </cell>
          <cell r="DI1151">
            <v>72000</v>
          </cell>
          <cell r="DJ1151">
            <v>74400</v>
          </cell>
          <cell r="DK1151">
            <v>72000</v>
          </cell>
          <cell r="DL1151">
            <v>74400</v>
          </cell>
          <cell r="DM1151">
            <v>74400</v>
          </cell>
          <cell r="DN1151">
            <v>72000</v>
          </cell>
          <cell r="DO1151">
            <v>74400</v>
          </cell>
          <cell r="DP1151">
            <v>72000</v>
          </cell>
          <cell r="DQ1151">
            <v>72000</v>
          </cell>
          <cell r="DR1151">
            <v>873600</v>
          </cell>
          <cell r="DS1151">
            <v>74400</v>
          </cell>
          <cell r="DT1151">
            <v>67199.999999999985</v>
          </cell>
          <cell r="DU1151">
            <v>74400</v>
          </cell>
          <cell r="DV1151">
            <v>72000</v>
          </cell>
          <cell r="DW1151">
            <v>74400</v>
          </cell>
          <cell r="DX1151">
            <v>72000</v>
          </cell>
          <cell r="DY1151">
            <v>74400</v>
          </cell>
          <cell r="DZ1151">
            <v>74400</v>
          </cell>
          <cell r="EA1151">
            <v>72000</v>
          </cell>
          <cell r="EB1151">
            <v>74400</v>
          </cell>
          <cell r="EC1151">
            <v>72000</v>
          </cell>
          <cell r="ED1151">
            <v>72000</v>
          </cell>
          <cell r="EE1151">
            <v>873600</v>
          </cell>
          <cell r="EF1151">
            <v>74400</v>
          </cell>
          <cell r="EG1151">
            <v>67199.999999999985</v>
          </cell>
          <cell r="EH1151">
            <v>74400</v>
          </cell>
          <cell r="EI1151">
            <v>72000</v>
          </cell>
          <cell r="EJ1151">
            <v>74400</v>
          </cell>
          <cell r="EK1151">
            <v>72000</v>
          </cell>
          <cell r="EL1151">
            <v>74400</v>
          </cell>
          <cell r="EM1151">
            <v>74400</v>
          </cell>
          <cell r="EN1151">
            <v>72000</v>
          </cell>
          <cell r="EO1151">
            <v>74400</v>
          </cell>
          <cell r="EP1151">
            <v>72000</v>
          </cell>
          <cell r="EQ1151">
            <v>72000</v>
          </cell>
          <cell r="ER1151">
            <v>873600</v>
          </cell>
          <cell r="ES1151">
            <v>74400</v>
          </cell>
          <cell r="ET1151">
            <v>69600</v>
          </cell>
          <cell r="EU1151">
            <v>74400</v>
          </cell>
          <cell r="EV1151">
            <v>72000</v>
          </cell>
          <cell r="EW1151">
            <v>74400</v>
          </cell>
          <cell r="EX1151">
            <v>72000</v>
          </cell>
          <cell r="EY1151">
            <v>74400</v>
          </cell>
          <cell r="EZ1151">
            <v>74400</v>
          </cell>
          <cell r="FA1151">
            <v>72000</v>
          </cell>
          <cell r="FB1151">
            <v>74400</v>
          </cell>
          <cell r="FC1151">
            <v>72000</v>
          </cell>
          <cell r="FD1151">
            <v>69600</v>
          </cell>
          <cell r="FE1151">
            <v>873600</v>
          </cell>
          <cell r="FF1151">
            <v>74400</v>
          </cell>
          <cell r="FG1151">
            <v>67199.999999999985</v>
          </cell>
          <cell r="FH1151">
            <v>74400</v>
          </cell>
          <cell r="FI1151">
            <v>72000</v>
          </cell>
          <cell r="FJ1151">
            <v>74400</v>
          </cell>
          <cell r="FK1151">
            <v>72000</v>
          </cell>
          <cell r="FL1151">
            <v>74400</v>
          </cell>
          <cell r="FM1151">
            <v>74400</v>
          </cell>
          <cell r="FN1151">
            <v>72000</v>
          </cell>
          <cell r="FO1151">
            <v>74400</v>
          </cell>
          <cell r="FP1151">
            <v>72000</v>
          </cell>
          <cell r="FQ1151">
            <v>72000</v>
          </cell>
          <cell r="FR1151">
            <v>873600</v>
          </cell>
          <cell r="FS1151">
            <v>74400</v>
          </cell>
          <cell r="FT1151">
            <v>67199.999999999985</v>
          </cell>
          <cell r="FU1151">
            <v>74400</v>
          </cell>
          <cell r="FV1151">
            <v>72000</v>
          </cell>
          <cell r="FW1151">
            <v>74400</v>
          </cell>
          <cell r="FX1151">
            <v>72000</v>
          </cell>
          <cell r="FY1151">
            <v>74400</v>
          </cell>
          <cell r="FZ1151">
            <v>74400</v>
          </cell>
          <cell r="GA1151">
            <v>72000</v>
          </cell>
          <cell r="GB1151">
            <v>74400</v>
          </cell>
          <cell r="GC1151">
            <v>72000</v>
          </cell>
          <cell r="GD1151">
            <v>72000</v>
          </cell>
          <cell r="GE1151">
            <v>873600</v>
          </cell>
          <cell r="GF1151">
            <v>74400</v>
          </cell>
          <cell r="GG1151">
            <v>67199.999999999985</v>
          </cell>
          <cell r="GH1151">
            <v>74400</v>
          </cell>
          <cell r="GI1151">
            <v>72000</v>
          </cell>
          <cell r="GJ1151">
            <v>74400</v>
          </cell>
          <cell r="GK1151">
            <v>72000</v>
          </cell>
          <cell r="GL1151">
            <v>74400</v>
          </cell>
          <cell r="GM1151">
            <v>74400</v>
          </cell>
          <cell r="GN1151">
            <v>72000</v>
          </cell>
          <cell r="GO1151">
            <v>74400</v>
          </cell>
          <cell r="GP1151">
            <v>72000</v>
          </cell>
          <cell r="GQ1151">
            <v>72000</v>
          </cell>
          <cell r="GR1151">
            <v>873600</v>
          </cell>
          <cell r="GS1151">
            <v>74400</v>
          </cell>
          <cell r="GT1151">
            <v>69600</v>
          </cell>
          <cell r="GU1151">
            <v>74400</v>
          </cell>
          <cell r="GV1151">
            <v>72000</v>
          </cell>
          <cell r="GW1151">
            <v>74400</v>
          </cell>
          <cell r="GX1151">
            <v>72000</v>
          </cell>
          <cell r="GY1151">
            <v>74400</v>
          </cell>
          <cell r="GZ1151">
            <v>74400</v>
          </cell>
          <cell r="HA1151">
            <v>72000</v>
          </cell>
          <cell r="HB1151">
            <v>74400</v>
          </cell>
          <cell r="HC1151">
            <v>72000</v>
          </cell>
          <cell r="HD1151">
            <v>69600</v>
          </cell>
          <cell r="HE1151">
            <v>873600</v>
          </cell>
          <cell r="HF1151">
            <v>74400</v>
          </cell>
          <cell r="HG1151">
            <v>67199.999999999985</v>
          </cell>
          <cell r="HH1151">
            <v>74400</v>
          </cell>
          <cell r="HI1151">
            <v>72000</v>
          </cell>
          <cell r="HJ1151">
            <v>74400</v>
          </cell>
          <cell r="HK1151">
            <v>72000</v>
          </cell>
          <cell r="HL1151">
            <v>74400</v>
          </cell>
          <cell r="HM1151">
            <v>74400</v>
          </cell>
          <cell r="HN1151">
            <v>72000</v>
          </cell>
          <cell r="HO1151">
            <v>74400</v>
          </cell>
          <cell r="HP1151">
            <v>72000</v>
          </cell>
          <cell r="HQ1151">
            <v>72000</v>
          </cell>
          <cell r="HR1151">
            <v>873600</v>
          </cell>
          <cell r="HS1151">
            <v>74400</v>
          </cell>
          <cell r="HT1151">
            <v>67199.999999999985</v>
          </cell>
          <cell r="HU1151">
            <v>74400</v>
          </cell>
          <cell r="HV1151">
            <v>72000</v>
          </cell>
          <cell r="HW1151">
            <v>74400</v>
          </cell>
          <cell r="HX1151">
            <v>72000</v>
          </cell>
          <cell r="HY1151">
            <v>74400</v>
          </cell>
          <cell r="HZ1151">
            <v>74400</v>
          </cell>
          <cell r="IA1151">
            <v>72000</v>
          </cell>
          <cell r="IB1151">
            <v>74400</v>
          </cell>
          <cell r="IC1151">
            <v>72000</v>
          </cell>
          <cell r="ID1151">
            <v>72000</v>
          </cell>
          <cell r="IE1151">
            <v>873600</v>
          </cell>
          <cell r="IF1151">
            <v>74400</v>
          </cell>
          <cell r="IG1151">
            <v>67199.999999999985</v>
          </cell>
          <cell r="IH1151">
            <v>74400</v>
          </cell>
          <cell r="II1151">
            <v>72000</v>
          </cell>
          <cell r="IJ1151">
            <v>74400</v>
          </cell>
          <cell r="IK1151">
            <v>72000</v>
          </cell>
          <cell r="IL1151">
            <v>74400</v>
          </cell>
          <cell r="IM1151">
            <v>74400</v>
          </cell>
          <cell r="IN1151">
            <v>72000</v>
          </cell>
          <cell r="IO1151">
            <v>74400</v>
          </cell>
          <cell r="IP1151">
            <v>72000</v>
          </cell>
          <cell r="IQ1151">
            <v>72000</v>
          </cell>
          <cell r="IR1151">
            <v>873600</v>
          </cell>
          <cell r="IS1151">
            <v>74400</v>
          </cell>
          <cell r="IT1151">
            <v>69600</v>
          </cell>
          <cell r="IU1151">
            <v>74400</v>
          </cell>
          <cell r="IV1151">
            <v>72000</v>
          </cell>
          <cell r="IW1151">
            <v>74400</v>
          </cell>
          <cell r="IX1151">
            <v>72000</v>
          </cell>
          <cell r="IY1151">
            <v>74400</v>
          </cell>
          <cell r="IZ1151">
            <v>74400</v>
          </cell>
          <cell r="JA1151">
            <v>72000</v>
          </cell>
          <cell r="JB1151">
            <v>74400</v>
          </cell>
          <cell r="JC1151">
            <v>72000</v>
          </cell>
          <cell r="JD1151">
            <v>69600</v>
          </cell>
          <cell r="JE1151">
            <v>2400</v>
          </cell>
          <cell r="JF1151">
            <v>2400</v>
          </cell>
          <cell r="JG1151">
            <v>0</v>
          </cell>
          <cell r="JH1151">
            <v>0</v>
          </cell>
          <cell r="JI1151">
            <v>0</v>
          </cell>
          <cell r="JJ1151">
            <v>0</v>
          </cell>
          <cell r="JK1151">
            <v>0</v>
          </cell>
          <cell r="JL1151">
            <v>0</v>
          </cell>
          <cell r="JM1151">
            <v>0</v>
          </cell>
          <cell r="JN1151">
            <v>0</v>
          </cell>
          <cell r="JO1151">
            <v>0</v>
          </cell>
          <cell r="JP1151">
            <v>0</v>
          </cell>
          <cell r="JQ1151">
            <v>0</v>
          </cell>
        </row>
        <row r="1152">
          <cell r="D1152" t="str">
            <v>Curtailment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  <cell r="EE1152">
            <v>0</v>
          </cell>
          <cell r="EF1152">
            <v>0</v>
          </cell>
          <cell r="EG1152">
            <v>0</v>
          </cell>
          <cell r="EH1152">
            <v>0</v>
          </cell>
          <cell r="EI1152">
            <v>0</v>
          </cell>
          <cell r="EJ1152">
            <v>0</v>
          </cell>
          <cell r="EK1152">
            <v>0</v>
          </cell>
          <cell r="EL1152">
            <v>0</v>
          </cell>
          <cell r="EM1152">
            <v>0</v>
          </cell>
          <cell r="EN1152">
            <v>0</v>
          </cell>
          <cell r="EO1152">
            <v>0</v>
          </cell>
          <cell r="EP1152">
            <v>0</v>
          </cell>
          <cell r="EQ1152">
            <v>0</v>
          </cell>
          <cell r="ER1152">
            <v>0</v>
          </cell>
          <cell r="ES1152">
            <v>0</v>
          </cell>
          <cell r="ET1152">
            <v>0</v>
          </cell>
          <cell r="EU1152">
            <v>0</v>
          </cell>
          <cell r="EV1152">
            <v>0</v>
          </cell>
          <cell r="EW1152">
            <v>0</v>
          </cell>
          <cell r="EX1152">
            <v>0</v>
          </cell>
          <cell r="EY1152">
            <v>0</v>
          </cell>
          <cell r="EZ1152">
            <v>0</v>
          </cell>
          <cell r="FA1152">
            <v>0</v>
          </cell>
          <cell r="FB1152">
            <v>0</v>
          </cell>
          <cell r="FC1152">
            <v>0</v>
          </cell>
          <cell r="FD1152">
            <v>0</v>
          </cell>
          <cell r="FE1152">
            <v>0</v>
          </cell>
          <cell r="FF1152">
            <v>0</v>
          </cell>
          <cell r="FG1152">
            <v>0</v>
          </cell>
          <cell r="FH1152">
            <v>0</v>
          </cell>
          <cell r="FI1152">
            <v>0</v>
          </cell>
          <cell r="FJ1152">
            <v>0</v>
          </cell>
          <cell r="FK1152">
            <v>0</v>
          </cell>
          <cell r="FL1152">
            <v>0</v>
          </cell>
          <cell r="FM1152">
            <v>0</v>
          </cell>
          <cell r="FN1152">
            <v>0</v>
          </cell>
          <cell r="FO1152">
            <v>0</v>
          </cell>
          <cell r="FP1152">
            <v>0</v>
          </cell>
          <cell r="FQ1152">
            <v>0</v>
          </cell>
          <cell r="FR1152">
            <v>0</v>
          </cell>
          <cell r="FS1152">
            <v>0</v>
          </cell>
          <cell r="FT1152">
            <v>0</v>
          </cell>
          <cell r="FU1152">
            <v>0</v>
          </cell>
          <cell r="FV1152">
            <v>0</v>
          </cell>
          <cell r="FW1152">
            <v>0</v>
          </cell>
          <cell r="FX1152">
            <v>0</v>
          </cell>
          <cell r="FY1152">
            <v>0</v>
          </cell>
          <cell r="FZ1152">
            <v>0</v>
          </cell>
          <cell r="GA1152">
            <v>0</v>
          </cell>
          <cell r="GB1152">
            <v>0</v>
          </cell>
          <cell r="GC1152">
            <v>0</v>
          </cell>
          <cell r="GD1152">
            <v>0</v>
          </cell>
          <cell r="GE1152">
            <v>0</v>
          </cell>
          <cell r="GF1152">
            <v>0</v>
          </cell>
          <cell r="GG1152">
            <v>0</v>
          </cell>
          <cell r="GH1152">
            <v>0</v>
          </cell>
          <cell r="GI1152">
            <v>0</v>
          </cell>
          <cell r="GJ1152">
            <v>0</v>
          </cell>
          <cell r="GK1152">
            <v>0</v>
          </cell>
          <cell r="GL1152">
            <v>0</v>
          </cell>
          <cell r="GM1152">
            <v>0</v>
          </cell>
          <cell r="GN1152">
            <v>0</v>
          </cell>
          <cell r="GO1152">
            <v>0</v>
          </cell>
          <cell r="GP1152">
            <v>0</v>
          </cell>
          <cell r="GQ1152">
            <v>0</v>
          </cell>
          <cell r="GR1152">
            <v>0</v>
          </cell>
          <cell r="GS1152">
            <v>0</v>
          </cell>
          <cell r="GT1152">
            <v>0</v>
          </cell>
          <cell r="GU1152">
            <v>0</v>
          </cell>
          <cell r="GV1152">
            <v>0</v>
          </cell>
          <cell r="GW1152">
            <v>0</v>
          </cell>
          <cell r="GX1152">
            <v>0</v>
          </cell>
          <cell r="GY1152">
            <v>0</v>
          </cell>
          <cell r="GZ1152">
            <v>0</v>
          </cell>
          <cell r="HA1152">
            <v>0</v>
          </cell>
          <cell r="HB1152">
            <v>0</v>
          </cell>
          <cell r="HC1152">
            <v>0</v>
          </cell>
          <cell r="HD1152">
            <v>0</v>
          </cell>
          <cell r="HE1152">
            <v>0</v>
          </cell>
          <cell r="HF1152">
            <v>0</v>
          </cell>
          <cell r="HG1152">
            <v>0</v>
          </cell>
          <cell r="HH1152">
            <v>0</v>
          </cell>
          <cell r="HI1152">
            <v>0</v>
          </cell>
          <cell r="HJ1152">
            <v>0</v>
          </cell>
          <cell r="HK1152">
            <v>0</v>
          </cell>
          <cell r="HL1152">
            <v>0</v>
          </cell>
          <cell r="HM1152">
            <v>0</v>
          </cell>
          <cell r="HN1152">
            <v>0</v>
          </cell>
          <cell r="HO1152">
            <v>0</v>
          </cell>
          <cell r="HP1152">
            <v>0</v>
          </cell>
          <cell r="HQ1152">
            <v>0</v>
          </cell>
          <cell r="HR1152">
            <v>0</v>
          </cell>
          <cell r="HS1152">
            <v>0</v>
          </cell>
          <cell r="HT1152">
            <v>0</v>
          </cell>
          <cell r="HU1152">
            <v>0</v>
          </cell>
          <cell r="HV1152">
            <v>0</v>
          </cell>
          <cell r="HW1152">
            <v>0</v>
          </cell>
          <cell r="HX1152">
            <v>0</v>
          </cell>
          <cell r="HY1152">
            <v>0</v>
          </cell>
          <cell r="HZ1152">
            <v>0</v>
          </cell>
          <cell r="IA1152">
            <v>0</v>
          </cell>
          <cell r="IB1152">
            <v>0</v>
          </cell>
          <cell r="IC1152">
            <v>0</v>
          </cell>
          <cell r="ID1152">
            <v>0</v>
          </cell>
          <cell r="IE1152">
            <v>0</v>
          </cell>
          <cell r="IF1152">
            <v>0</v>
          </cell>
          <cell r="IG1152">
            <v>0</v>
          </cell>
          <cell r="IH1152">
            <v>0</v>
          </cell>
          <cell r="II1152">
            <v>0</v>
          </cell>
          <cell r="IJ1152">
            <v>0</v>
          </cell>
          <cell r="IK1152">
            <v>0</v>
          </cell>
          <cell r="IL1152">
            <v>0</v>
          </cell>
          <cell r="IM1152">
            <v>0</v>
          </cell>
          <cell r="IN1152">
            <v>0</v>
          </cell>
          <cell r="IO1152">
            <v>0</v>
          </cell>
          <cell r="IP1152">
            <v>0</v>
          </cell>
          <cell r="IQ1152">
            <v>0</v>
          </cell>
          <cell r="IR1152">
            <v>0</v>
          </cell>
          <cell r="IS1152">
            <v>0</v>
          </cell>
          <cell r="IT1152">
            <v>0</v>
          </cell>
          <cell r="IU1152">
            <v>0</v>
          </cell>
          <cell r="IV1152">
            <v>0</v>
          </cell>
          <cell r="IW1152">
            <v>0</v>
          </cell>
          <cell r="IX1152">
            <v>0</v>
          </cell>
          <cell r="IY1152">
            <v>0</v>
          </cell>
          <cell r="IZ1152">
            <v>0</v>
          </cell>
          <cell r="JA1152">
            <v>0</v>
          </cell>
          <cell r="JB1152">
            <v>0</v>
          </cell>
          <cell r="JC1152">
            <v>0</v>
          </cell>
          <cell r="JD1152">
            <v>0</v>
          </cell>
          <cell r="JE1152">
            <v>0</v>
          </cell>
          <cell r="JF1152">
            <v>0</v>
          </cell>
          <cell r="JG1152">
            <v>0</v>
          </cell>
          <cell r="JH1152">
            <v>0</v>
          </cell>
          <cell r="JI1152">
            <v>0</v>
          </cell>
          <cell r="JJ1152">
            <v>0</v>
          </cell>
          <cell r="JK1152">
            <v>0</v>
          </cell>
          <cell r="JL1152">
            <v>0</v>
          </cell>
          <cell r="JM1152">
            <v>0</v>
          </cell>
          <cell r="JN1152">
            <v>0</v>
          </cell>
          <cell r="JO1152">
            <v>0</v>
          </cell>
          <cell r="JP1152">
            <v>0</v>
          </cell>
          <cell r="JQ1152">
            <v>0</v>
          </cell>
        </row>
        <row r="1153">
          <cell r="D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  <cell r="EE1153">
            <v>0</v>
          </cell>
          <cell r="EF1153">
            <v>0</v>
          </cell>
          <cell r="EG1153">
            <v>0</v>
          </cell>
          <cell r="EH1153">
            <v>0</v>
          </cell>
          <cell r="EI1153">
            <v>0</v>
          </cell>
          <cell r="EJ1153">
            <v>0</v>
          </cell>
          <cell r="EK1153">
            <v>0</v>
          </cell>
          <cell r="EL1153">
            <v>0</v>
          </cell>
          <cell r="EM1153">
            <v>0</v>
          </cell>
          <cell r="EN1153">
            <v>0</v>
          </cell>
          <cell r="EO1153">
            <v>0</v>
          </cell>
          <cell r="EP1153">
            <v>0</v>
          </cell>
          <cell r="EQ1153">
            <v>0</v>
          </cell>
          <cell r="ER1153">
            <v>0</v>
          </cell>
          <cell r="ES1153">
            <v>0</v>
          </cell>
          <cell r="ET1153">
            <v>0</v>
          </cell>
          <cell r="EU1153">
            <v>0</v>
          </cell>
          <cell r="EV1153">
            <v>0</v>
          </cell>
          <cell r="EW1153">
            <v>0</v>
          </cell>
          <cell r="EX1153">
            <v>0</v>
          </cell>
          <cell r="EY1153">
            <v>0</v>
          </cell>
          <cell r="EZ1153">
            <v>0</v>
          </cell>
          <cell r="FA1153">
            <v>0</v>
          </cell>
          <cell r="FB1153">
            <v>0</v>
          </cell>
          <cell r="FC1153">
            <v>0</v>
          </cell>
          <cell r="FD1153">
            <v>0</v>
          </cell>
          <cell r="FE1153">
            <v>0</v>
          </cell>
          <cell r="FF1153">
            <v>0</v>
          </cell>
          <cell r="FG1153">
            <v>0</v>
          </cell>
          <cell r="FH1153">
            <v>0</v>
          </cell>
          <cell r="FI1153">
            <v>0</v>
          </cell>
          <cell r="FJ1153">
            <v>0</v>
          </cell>
          <cell r="FK1153">
            <v>0</v>
          </cell>
          <cell r="FL1153">
            <v>0</v>
          </cell>
          <cell r="FM1153">
            <v>0</v>
          </cell>
          <cell r="FN1153">
            <v>0</v>
          </cell>
          <cell r="FO1153">
            <v>0</v>
          </cell>
          <cell r="FP1153">
            <v>0</v>
          </cell>
          <cell r="FQ1153">
            <v>0</v>
          </cell>
          <cell r="FR1153">
            <v>0</v>
          </cell>
          <cell r="FS1153">
            <v>0</v>
          </cell>
          <cell r="FT1153">
            <v>0</v>
          </cell>
          <cell r="FU1153">
            <v>0</v>
          </cell>
          <cell r="FV1153">
            <v>0</v>
          </cell>
          <cell r="FW1153">
            <v>0</v>
          </cell>
          <cell r="FX1153">
            <v>0</v>
          </cell>
          <cell r="FY1153">
            <v>0</v>
          </cell>
          <cell r="FZ1153">
            <v>0</v>
          </cell>
          <cell r="GA1153">
            <v>0</v>
          </cell>
          <cell r="GB1153">
            <v>0</v>
          </cell>
          <cell r="GC1153">
            <v>0</v>
          </cell>
          <cell r="GD1153">
            <v>0</v>
          </cell>
          <cell r="GE1153">
            <v>0</v>
          </cell>
          <cell r="GF1153">
            <v>0</v>
          </cell>
          <cell r="GG1153">
            <v>0</v>
          </cell>
          <cell r="GH1153">
            <v>0</v>
          </cell>
          <cell r="GI1153">
            <v>0</v>
          </cell>
          <cell r="GJ1153">
            <v>0</v>
          </cell>
          <cell r="GK1153">
            <v>0</v>
          </cell>
          <cell r="GL1153">
            <v>0</v>
          </cell>
          <cell r="GM1153">
            <v>0</v>
          </cell>
          <cell r="GN1153">
            <v>0</v>
          </cell>
          <cell r="GO1153">
            <v>0</v>
          </cell>
          <cell r="GP1153">
            <v>0</v>
          </cell>
          <cell r="GQ1153">
            <v>0</v>
          </cell>
          <cell r="GR1153">
            <v>0</v>
          </cell>
          <cell r="GS1153">
            <v>0</v>
          </cell>
          <cell r="GT1153">
            <v>0</v>
          </cell>
          <cell r="GU1153">
            <v>0</v>
          </cell>
          <cell r="GV1153">
            <v>0</v>
          </cell>
          <cell r="GW1153">
            <v>0</v>
          </cell>
          <cell r="GX1153">
            <v>0</v>
          </cell>
          <cell r="GY1153">
            <v>0</v>
          </cell>
          <cell r="GZ1153">
            <v>0</v>
          </cell>
          <cell r="HA1153">
            <v>0</v>
          </cell>
          <cell r="HB1153">
            <v>0</v>
          </cell>
          <cell r="HC1153">
            <v>0</v>
          </cell>
          <cell r="HD1153">
            <v>0</v>
          </cell>
          <cell r="HE1153">
            <v>0</v>
          </cell>
          <cell r="HF1153">
            <v>0</v>
          </cell>
          <cell r="HG1153">
            <v>0</v>
          </cell>
          <cell r="HH1153">
            <v>0</v>
          </cell>
          <cell r="HI1153">
            <v>0</v>
          </cell>
          <cell r="HJ1153">
            <v>0</v>
          </cell>
          <cell r="HK1153">
            <v>0</v>
          </cell>
          <cell r="HL1153">
            <v>0</v>
          </cell>
          <cell r="HM1153">
            <v>0</v>
          </cell>
          <cell r="HN1153">
            <v>0</v>
          </cell>
          <cell r="HO1153">
            <v>0</v>
          </cell>
          <cell r="HP1153">
            <v>0</v>
          </cell>
          <cell r="HQ1153">
            <v>0</v>
          </cell>
          <cell r="HR1153">
            <v>0</v>
          </cell>
          <cell r="HS1153">
            <v>0</v>
          </cell>
          <cell r="HT1153">
            <v>0</v>
          </cell>
          <cell r="HU1153">
            <v>0</v>
          </cell>
          <cell r="HV1153">
            <v>0</v>
          </cell>
          <cell r="HW1153">
            <v>0</v>
          </cell>
          <cell r="HX1153">
            <v>0</v>
          </cell>
          <cell r="HY1153">
            <v>0</v>
          </cell>
          <cell r="HZ1153">
            <v>0</v>
          </cell>
          <cell r="IA1153">
            <v>0</v>
          </cell>
          <cell r="IB1153">
            <v>0</v>
          </cell>
          <cell r="IC1153">
            <v>0</v>
          </cell>
          <cell r="ID1153">
            <v>0</v>
          </cell>
          <cell r="IE1153">
            <v>0</v>
          </cell>
          <cell r="IF1153">
            <v>0</v>
          </cell>
          <cell r="IG1153">
            <v>0</v>
          </cell>
          <cell r="IH1153">
            <v>0</v>
          </cell>
          <cell r="II1153">
            <v>0</v>
          </cell>
          <cell r="IJ1153">
            <v>0</v>
          </cell>
          <cell r="IK1153">
            <v>0</v>
          </cell>
          <cell r="IL1153">
            <v>0</v>
          </cell>
          <cell r="IM1153">
            <v>0</v>
          </cell>
          <cell r="IN1153">
            <v>0</v>
          </cell>
          <cell r="IO1153">
            <v>0</v>
          </cell>
          <cell r="IP1153">
            <v>0</v>
          </cell>
          <cell r="IQ1153">
            <v>0</v>
          </cell>
          <cell r="IR1153">
            <v>0</v>
          </cell>
          <cell r="IS1153">
            <v>0</v>
          </cell>
          <cell r="IT1153">
            <v>0</v>
          </cell>
          <cell r="IU1153">
            <v>0</v>
          </cell>
          <cell r="IV1153">
            <v>0</v>
          </cell>
          <cell r="IW1153">
            <v>0</v>
          </cell>
          <cell r="IX1153">
            <v>0</v>
          </cell>
          <cell r="IY1153">
            <v>0</v>
          </cell>
          <cell r="IZ1153">
            <v>0</v>
          </cell>
          <cell r="JA1153">
            <v>0</v>
          </cell>
          <cell r="JB1153">
            <v>0</v>
          </cell>
          <cell r="JC1153">
            <v>0</v>
          </cell>
          <cell r="JD1153">
            <v>0</v>
          </cell>
          <cell r="JE1153">
            <v>0</v>
          </cell>
          <cell r="JF1153">
            <v>0</v>
          </cell>
          <cell r="JG1153">
            <v>0</v>
          </cell>
          <cell r="JH1153">
            <v>0</v>
          </cell>
          <cell r="JI1153">
            <v>0</v>
          </cell>
          <cell r="JJ1153">
            <v>0</v>
          </cell>
          <cell r="JK1153">
            <v>0</v>
          </cell>
          <cell r="JL1153">
            <v>0</v>
          </cell>
          <cell r="JM1153">
            <v>0</v>
          </cell>
          <cell r="JN1153">
            <v>0</v>
          </cell>
          <cell r="JO1153">
            <v>0</v>
          </cell>
          <cell r="JP1153">
            <v>0</v>
          </cell>
          <cell r="JQ1153">
            <v>0</v>
          </cell>
        </row>
        <row r="1154">
          <cell r="D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  <cell r="EE1154">
            <v>0</v>
          </cell>
          <cell r="EF1154">
            <v>0</v>
          </cell>
          <cell r="EG1154">
            <v>0</v>
          </cell>
          <cell r="EH1154">
            <v>0</v>
          </cell>
          <cell r="EI1154">
            <v>0</v>
          </cell>
          <cell r="EJ1154">
            <v>0</v>
          </cell>
          <cell r="EK1154">
            <v>0</v>
          </cell>
          <cell r="EL1154">
            <v>0</v>
          </cell>
          <cell r="EM1154">
            <v>0</v>
          </cell>
          <cell r="EN1154">
            <v>0</v>
          </cell>
          <cell r="EO1154">
            <v>0</v>
          </cell>
          <cell r="EP1154">
            <v>0</v>
          </cell>
          <cell r="EQ1154">
            <v>0</v>
          </cell>
          <cell r="ER1154">
            <v>0</v>
          </cell>
          <cell r="ES1154">
            <v>0</v>
          </cell>
          <cell r="ET1154">
            <v>0</v>
          </cell>
          <cell r="EU1154">
            <v>0</v>
          </cell>
          <cell r="EV1154">
            <v>0</v>
          </cell>
          <cell r="EW1154">
            <v>0</v>
          </cell>
          <cell r="EX1154">
            <v>0</v>
          </cell>
          <cell r="EY1154">
            <v>0</v>
          </cell>
          <cell r="EZ1154">
            <v>0</v>
          </cell>
          <cell r="FA1154">
            <v>0</v>
          </cell>
          <cell r="FB1154">
            <v>0</v>
          </cell>
          <cell r="FC1154">
            <v>0</v>
          </cell>
          <cell r="FD1154">
            <v>0</v>
          </cell>
          <cell r="FE1154">
            <v>0</v>
          </cell>
          <cell r="FF1154">
            <v>0</v>
          </cell>
          <cell r="FG1154">
            <v>0</v>
          </cell>
          <cell r="FH1154">
            <v>0</v>
          </cell>
          <cell r="FI1154">
            <v>0</v>
          </cell>
          <cell r="FJ1154">
            <v>0</v>
          </cell>
          <cell r="FK1154">
            <v>0</v>
          </cell>
          <cell r="FL1154">
            <v>0</v>
          </cell>
          <cell r="FM1154">
            <v>0</v>
          </cell>
          <cell r="FN1154">
            <v>0</v>
          </cell>
          <cell r="FO1154">
            <v>0</v>
          </cell>
          <cell r="FP1154">
            <v>0</v>
          </cell>
          <cell r="FQ1154">
            <v>0</v>
          </cell>
          <cell r="FR1154">
            <v>0</v>
          </cell>
          <cell r="FS1154">
            <v>0</v>
          </cell>
          <cell r="FT1154">
            <v>0</v>
          </cell>
          <cell r="FU1154">
            <v>0</v>
          </cell>
          <cell r="FV1154">
            <v>0</v>
          </cell>
          <cell r="FW1154">
            <v>0</v>
          </cell>
          <cell r="FX1154">
            <v>0</v>
          </cell>
          <cell r="FY1154">
            <v>0</v>
          </cell>
          <cell r="FZ1154">
            <v>0</v>
          </cell>
          <cell r="GA1154">
            <v>0</v>
          </cell>
          <cell r="GB1154">
            <v>0</v>
          </cell>
          <cell r="GC1154">
            <v>0</v>
          </cell>
          <cell r="GD1154">
            <v>0</v>
          </cell>
          <cell r="GE1154">
            <v>0</v>
          </cell>
          <cell r="GF1154">
            <v>0</v>
          </cell>
          <cell r="GG1154">
            <v>0</v>
          </cell>
          <cell r="GH1154">
            <v>0</v>
          </cell>
          <cell r="GI1154">
            <v>0</v>
          </cell>
          <cell r="GJ1154">
            <v>0</v>
          </cell>
          <cell r="GK1154">
            <v>0</v>
          </cell>
          <cell r="GL1154">
            <v>0</v>
          </cell>
          <cell r="GM1154">
            <v>0</v>
          </cell>
          <cell r="GN1154">
            <v>0</v>
          </cell>
          <cell r="GO1154">
            <v>0</v>
          </cell>
          <cell r="GP1154">
            <v>0</v>
          </cell>
          <cell r="GQ1154">
            <v>0</v>
          </cell>
          <cell r="GR1154">
            <v>0</v>
          </cell>
          <cell r="GS1154">
            <v>0</v>
          </cell>
          <cell r="GT1154">
            <v>0</v>
          </cell>
          <cell r="GU1154">
            <v>0</v>
          </cell>
          <cell r="GV1154">
            <v>0</v>
          </cell>
          <cell r="GW1154">
            <v>0</v>
          </cell>
          <cell r="GX1154">
            <v>0</v>
          </cell>
          <cell r="GY1154">
            <v>0</v>
          </cell>
          <cell r="GZ1154">
            <v>0</v>
          </cell>
          <cell r="HA1154">
            <v>0</v>
          </cell>
          <cell r="HB1154">
            <v>0</v>
          </cell>
          <cell r="HC1154">
            <v>0</v>
          </cell>
          <cell r="HD1154">
            <v>0</v>
          </cell>
          <cell r="HE1154">
            <v>0</v>
          </cell>
          <cell r="HF1154">
            <v>0</v>
          </cell>
          <cell r="HG1154">
            <v>0</v>
          </cell>
          <cell r="HH1154">
            <v>0</v>
          </cell>
          <cell r="HI1154">
            <v>0</v>
          </cell>
          <cell r="HJ1154">
            <v>0</v>
          </cell>
          <cell r="HK1154">
            <v>0</v>
          </cell>
          <cell r="HL1154">
            <v>0</v>
          </cell>
          <cell r="HM1154">
            <v>0</v>
          </cell>
          <cell r="HN1154">
            <v>0</v>
          </cell>
          <cell r="HO1154">
            <v>0</v>
          </cell>
          <cell r="HP1154">
            <v>0</v>
          </cell>
          <cell r="HQ1154">
            <v>0</v>
          </cell>
          <cell r="HR1154">
            <v>0</v>
          </cell>
          <cell r="HS1154">
            <v>0</v>
          </cell>
          <cell r="HT1154">
            <v>0</v>
          </cell>
          <cell r="HU1154">
            <v>0</v>
          </cell>
          <cell r="HV1154">
            <v>0</v>
          </cell>
          <cell r="HW1154">
            <v>0</v>
          </cell>
          <cell r="HX1154">
            <v>0</v>
          </cell>
          <cell r="HY1154">
            <v>0</v>
          </cell>
          <cell r="HZ1154">
            <v>0</v>
          </cell>
          <cell r="IA1154">
            <v>0</v>
          </cell>
          <cell r="IB1154">
            <v>0</v>
          </cell>
          <cell r="IC1154">
            <v>0</v>
          </cell>
          <cell r="ID1154">
            <v>0</v>
          </cell>
          <cell r="IE1154">
            <v>0</v>
          </cell>
          <cell r="IF1154">
            <v>0</v>
          </cell>
          <cell r="IG1154">
            <v>0</v>
          </cell>
          <cell r="IH1154">
            <v>0</v>
          </cell>
          <cell r="II1154">
            <v>0</v>
          </cell>
          <cell r="IJ1154">
            <v>0</v>
          </cell>
          <cell r="IK1154">
            <v>0</v>
          </cell>
          <cell r="IL1154">
            <v>0</v>
          </cell>
          <cell r="IM1154">
            <v>0</v>
          </cell>
          <cell r="IN1154">
            <v>0</v>
          </cell>
          <cell r="IO1154">
            <v>0</v>
          </cell>
          <cell r="IP1154">
            <v>0</v>
          </cell>
          <cell r="IQ1154">
            <v>0</v>
          </cell>
          <cell r="IR1154">
            <v>0</v>
          </cell>
          <cell r="IS1154">
            <v>0</v>
          </cell>
          <cell r="IT1154">
            <v>0</v>
          </cell>
          <cell r="IU1154">
            <v>0</v>
          </cell>
          <cell r="IV1154">
            <v>0</v>
          </cell>
          <cell r="IW1154">
            <v>0</v>
          </cell>
          <cell r="IX1154">
            <v>0</v>
          </cell>
          <cell r="IY1154">
            <v>0</v>
          </cell>
          <cell r="IZ1154">
            <v>0</v>
          </cell>
          <cell r="JA1154">
            <v>0</v>
          </cell>
          <cell r="JB1154">
            <v>0</v>
          </cell>
          <cell r="JC1154">
            <v>0</v>
          </cell>
          <cell r="JD1154">
            <v>0</v>
          </cell>
          <cell r="JE1154">
            <v>0</v>
          </cell>
          <cell r="JF1154">
            <v>0</v>
          </cell>
          <cell r="JG1154">
            <v>0</v>
          </cell>
          <cell r="JH1154">
            <v>0</v>
          </cell>
          <cell r="JI1154">
            <v>0</v>
          </cell>
          <cell r="JJ1154">
            <v>0</v>
          </cell>
          <cell r="JK1154">
            <v>0</v>
          </cell>
          <cell r="JL1154">
            <v>0</v>
          </cell>
          <cell r="JM1154">
            <v>0</v>
          </cell>
          <cell r="JN1154">
            <v>0</v>
          </cell>
          <cell r="JO1154">
            <v>0</v>
          </cell>
          <cell r="JP1154">
            <v>0</v>
          </cell>
          <cell r="JQ1154">
            <v>0</v>
          </cell>
        </row>
        <row r="1155">
          <cell r="D1155" t="str">
            <v>PV_QF_YAK_PV_QF_675_WA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  <cell r="EE1155">
            <v>0</v>
          </cell>
          <cell r="EF1155">
            <v>0</v>
          </cell>
          <cell r="EG1155">
            <v>0</v>
          </cell>
          <cell r="EH1155">
            <v>0</v>
          </cell>
          <cell r="EI1155">
            <v>0</v>
          </cell>
          <cell r="EJ1155">
            <v>0</v>
          </cell>
          <cell r="EK1155">
            <v>0</v>
          </cell>
          <cell r="EL1155">
            <v>0</v>
          </cell>
          <cell r="EM1155">
            <v>0</v>
          </cell>
          <cell r="EN1155">
            <v>0</v>
          </cell>
          <cell r="EO1155">
            <v>0</v>
          </cell>
          <cell r="EP1155">
            <v>0</v>
          </cell>
          <cell r="EQ1155">
            <v>0</v>
          </cell>
          <cell r="ER1155">
            <v>0</v>
          </cell>
          <cell r="ES1155">
            <v>0</v>
          </cell>
          <cell r="ET1155">
            <v>0</v>
          </cell>
          <cell r="EU1155">
            <v>0</v>
          </cell>
          <cell r="EV1155">
            <v>0</v>
          </cell>
          <cell r="EW1155">
            <v>0</v>
          </cell>
          <cell r="EX1155">
            <v>0</v>
          </cell>
          <cell r="EY1155">
            <v>0</v>
          </cell>
          <cell r="EZ1155">
            <v>0</v>
          </cell>
          <cell r="FA1155">
            <v>0</v>
          </cell>
          <cell r="FB1155">
            <v>0</v>
          </cell>
          <cell r="FC1155">
            <v>0</v>
          </cell>
          <cell r="FD1155">
            <v>0</v>
          </cell>
          <cell r="FE1155">
            <v>0</v>
          </cell>
          <cell r="FF1155">
            <v>0</v>
          </cell>
          <cell r="FG1155">
            <v>0</v>
          </cell>
          <cell r="FH1155">
            <v>0</v>
          </cell>
          <cell r="FI1155">
            <v>0</v>
          </cell>
          <cell r="FJ1155">
            <v>0</v>
          </cell>
          <cell r="FK1155">
            <v>0</v>
          </cell>
          <cell r="FL1155">
            <v>0</v>
          </cell>
          <cell r="FM1155">
            <v>0</v>
          </cell>
          <cell r="FN1155">
            <v>0</v>
          </cell>
          <cell r="FO1155">
            <v>0</v>
          </cell>
          <cell r="FP1155">
            <v>0</v>
          </cell>
          <cell r="FQ1155">
            <v>0</v>
          </cell>
          <cell r="FR1155">
            <v>0</v>
          </cell>
          <cell r="FS1155">
            <v>0</v>
          </cell>
          <cell r="FT1155">
            <v>0</v>
          </cell>
          <cell r="FU1155">
            <v>0</v>
          </cell>
          <cell r="FV1155">
            <v>0</v>
          </cell>
          <cell r="FW1155">
            <v>0</v>
          </cell>
          <cell r="FX1155">
            <v>0</v>
          </cell>
          <cell r="FY1155">
            <v>0</v>
          </cell>
          <cell r="FZ1155">
            <v>0</v>
          </cell>
          <cell r="GA1155">
            <v>0</v>
          </cell>
          <cell r="GB1155">
            <v>0</v>
          </cell>
          <cell r="GC1155">
            <v>0</v>
          </cell>
          <cell r="GD1155">
            <v>0</v>
          </cell>
          <cell r="GE1155">
            <v>0</v>
          </cell>
          <cell r="GF1155">
            <v>0</v>
          </cell>
          <cell r="GG1155">
            <v>0</v>
          </cell>
          <cell r="GH1155">
            <v>0</v>
          </cell>
          <cell r="GI1155">
            <v>0</v>
          </cell>
          <cell r="GJ1155">
            <v>0</v>
          </cell>
          <cell r="GK1155">
            <v>0</v>
          </cell>
          <cell r="GL1155">
            <v>0</v>
          </cell>
          <cell r="GM1155">
            <v>0</v>
          </cell>
          <cell r="GN1155">
            <v>0</v>
          </cell>
          <cell r="GO1155">
            <v>0</v>
          </cell>
          <cell r="GP1155">
            <v>0</v>
          </cell>
          <cell r="GQ1155">
            <v>0</v>
          </cell>
          <cell r="GR1155">
            <v>0</v>
          </cell>
          <cell r="GS1155">
            <v>0</v>
          </cell>
          <cell r="GT1155">
            <v>0</v>
          </cell>
          <cell r="GU1155">
            <v>0</v>
          </cell>
          <cell r="GV1155">
            <v>0</v>
          </cell>
          <cell r="GW1155">
            <v>0</v>
          </cell>
          <cell r="GX1155">
            <v>0</v>
          </cell>
          <cell r="GY1155">
            <v>0</v>
          </cell>
          <cell r="GZ1155">
            <v>0</v>
          </cell>
          <cell r="HA1155">
            <v>0</v>
          </cell>
          <cell r="HB1155">
            <v>0</v>
          </cell>
          <cell r="HC1155">
            <v>0</v>
          </cell>
          <cell r="HD1155">
            <v>0</v>
          </cell>
          <cell r="HE1155">
            <v>0</v>
          </cell>
          <cell r="HF1155">
            <v>0</v>
          </cell>
          <cell r="HG1155">
            <v>0</v>
          </cell>
          <cell r="HH1155">
            <v>0</v>
          </cell>
          <cell r="HI1155">
            <v>0</v>
          </cell>
          <cell r="HJ1155">
            <v>0</v>
          </cell>
          <cell r="HK1155">
            <v>0</v>
          </cell>
          <cell r="HL1155">
            <v>0</v>
          </cell>
          <cell r="HM1155">
            <v>0</v>
          </cell>
          <cell r="HN1155">
            <v>0</v>
          </cell>
          <cell r="HO1155">
            <v>0</v>
          </cell>
          <cell r="HP1155">
            <v>0</v>
          </cell>
          <cell r="HQ1155">
            <v>0</v>
          </cell>
          <cell r="HR1155">
            <v>0</v>
          </cell>
          <cell r="HS1155">
            <v>0</v>
          </cell>
          <cell r="HT1155">
            <v>0</v>
          </cell>
          <cell r="HU1155">
            <v>0</v>
          </cell>
          <cell r="HV1155">
            <v>0</v>
          </cell>
          <cell r="HW1155">
            <v>0</v>
          </cell>
          <cell r="HX1155">
            <v>0</v>
          </cell>
          <cell r="HY1155">
            <v>0</v>
          </cell>
          <cell r="HZ1155">
            <v>0</v>
          </cell>
          <cell r="IA1155">
            <v>0</v>
          </cell>
          <cell r="IB1155">
            <v>0</v>
          </cell>
          <cell r="IC1155">
            <v>0</v>
          </cell>
          <cell r="ID1155">
            <v>0</v>
          </cell>
          <cell r="IE1155">
            <v>0</v>
          </cell>
          <cell r="IF1155">
            <v>0</v>
          </cell>
          <cell r="IG1155">
            <v>0</v>
          </cell>
          <cell r="IH1155">
            <v>0</v>
          </cell>
          <cell r="II1155">
            <v>0</v>
          </cell>
          <cell r="IJ1155">
            <v>0</v>
          </cell>
          <cell r="IK1155">
            <v>0</v>
          </cell>
          <cell r="IL1155">
            <v>0</v>
          </cell>
          <cell r="IM1155">
            <v>0</v>
          </cell>
          <cell r="IN1155">
            <v>0</v>
          </cell>
          <cell r="IO1155">
            <v>0</v>
          </cell>
          <cell r="IP1155">
            <v>0</v>
          </cell>
          <cell r="IQ1155">
            <v>0</v>
          </cell>
          <cell r="IR1155">
            <v>0</v>
          </cell>
          <cell r="IS1155">
            <v>0</v>
          </cell>
          <cell r="IT1155">
            <v>0</v>
          </cell>
          <cell r="IU1155">
            <v>0</v>
          </cell>
          <cell r="IV1155">
            <v>0</v>
          </cell>
          <cell r="IW1155">
            <v>0</v>
          </cell>
          <cell r="IX1155">
            <v>0</v>
          </cell>
          <cell r="IY1155">
            <v>0</v>
          </cell>
          <cell r="IZ1155">
            <v>0</v>
          </cell>
          <cell r="JA1155">
            <v>0</v>
          </cell>
          <cell r="JB1155">
            <v>0</v>
          </cell>
          <cell r="JC1155">
            <v>0</v>
          </cell>
          <cell r="JD1155">
            <v>0</v>
          </cell>
          <cell r="JE1155">
            <v>0</v>
          </cell>
          <cell r="JF1155">
            <v>0</v>
          </cell>
          <cell r="JG1155">
            <v>0</v>
          </cell>
          <cell r="JH1155">
            <v>0</v>
          </cell>
          <cell r="JI1155">
            <v>0</v>
          </cell>
          <cell r="JJ1155">
            <v>0</v>
          </cell>
          <cell r="JK1155">
            <v>0</v>
          </cell>
          <cell r="JL1155">
            <v>0</v>
          </cell>
          <cell r="JM1155">
            <v>0</v>
          </cell>
          <cell r="JN1155">
            <v>0</v>
          </cell>
          <cell r="JO1155">
            <v>0</v>
          </cell>
          <cell r="JP1155">
            <v>0</v>
          </cell>
          <cell r="JQ1155">
            <v>0</v>
          </cell>
        </row>
        <row r="1156">
          <cell r="D1156" t="str">
            <v>PV_QF_SOR_PV_QF_667_OR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0</v>
          </cell>
          <cell r="CE1156">
            <v>0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  <cell r="EE1156">
            <v>0</v>
          </cell>
          <cell r="EF1156">
            <v>0</v>
          </cell>
          <cell r="EG1156">
            <v>0</v>
          </cell>
          <cell r="EH1156">
            <v>0</v>
          </cell>
          <cell r="EI1156">
            <v>0</v>
          </cell>
          <cell r="EJ1156">
            <v>0</v>
          </cell>
          <cell r="EK1156">
            <v>0</v>
          </cell>
          <cell r="EL1156">
            <v>0</v>
          </cell>
          <cell r="EM1156">
            <v>0</v>
          </cell>
          <cell r="EN1156">
            <v>0</v>
          </cell>
          <cell r="EO1156">
            <v>0</v>
          </cell>
          <cell r="EP1156">
            <v>0</v>
          </cell>
          <cell r="EQ1156">
            <v>0</v>
          </cell>
          <cell r="ER1156">
            <v>0</v>
          </cell>
          <cell r="ES1156">
            <v>0</v>
          </cell>
          <cell r="ET1156">
            <v>0</v>
          </cell>
          <cell r="EU1156">
            <v>0</v>
          </cell>
          <cell r="EV1156">
            <v>0</v>
          </cell>
          <cell r="EW1156">
            <v>0</v>
          </cell>
          <cell r="EX1156">
            <v>0</v>
          </cell>
          <cell r="EY1156">
            <v>0</v>
          </cell>
          <cell r="EZ1156">
            <v>0</v>
          </cell>
          <cell r="FA1156">
            <v>0</v>
          </cell>
          <cell r="FB1156">
            <v>0</v>
          </cell>
          <cell r="FC1156">
            <v>0</v>
          </cell>
          <cell r="FD1156">
            <v>0</v>
          </cell>
          <cell r="FE1156">
            <v>0</v>
          </cell>
          <cell r="FF1156">
            <v>0</v>
          </cell>
          <cell r="FG1156">
            <v>0</v>
          </cell>
          <cell r="FH1156">
            <v>0</v>
          </cell>
          <cell r="FI1156">
            <v>0</v>
          </cell>
          <cell r="FJ1156">
            <v>0</v>
          </cell>
          <cell r="FK1156">
            <v>0</v>
          </cell>
          <cell r="FL1156">
            <v>0</v>
          </cell>
          <cell r="FM1156">
            <v>0</v>
          </cell>
          <cell r="FN1156">
            <v>0</v>
          </cell>
          <cell r="FO1156">
            <v>0</v>
          </cell>
          <cell r="FP1156">
            <v>0</v>
          </cell>
          <cell r="FQ1156">
            <v>0</v>
          </cell>
          <cell r="FR1156">
            <v>0</v>
          </cell>
          <cell r="FS1156">
            <v>0</v>
          </cell>
          <cell r="FT1156">
            <v>0</v>
          </cell>
          <cell r="FU1156">
            <v>0</v>
          </cell>
          <cell r="FV1156">
            <v>0</v>
          </cell>
          <cell r="FW1156">
            <v>0</v>
          </cell>
          <cell r="FX1156">
            <v>0</v>
          </cell>
          <cell r="FY1156">
            <v>0</v>
          </cell>
          <cell r="FZ1156">
            <v>0</v>
          </cell>
          <cell r="GA1156">
            <v>0</v>
          </cell>
          <cell r="GB1156">
            <v>0</v>
          </cell>
          <cell r="GC1156">
            <v>0</v>
          </cell>
          <cell r="GD1156">
            <v>0</v>
          </cell>
          <cell r="GE1156">
            <v>0</v>
          </cell>
          <cell r="GF1156">
            <v>0</v>
          </cell>
          <cell r="GG1156">
            <v>0</v>
          </cell>
          <cell r="GH1156">
            <v>0</v>
          </cell>
          <cell r="GI1156">
            <v>0</v>
          </cell>
          <cell r="GJ1156">
            <v>0</v>
          </cell>
          <cell r="GK1156">
            <v>0</v>
          </cell>
          <cell r="GL1156">
            <v>0</v>
          </cell>
          <cell r="GM1156">
            <v>0</v>
          </cell>
          <cell r="GN1156">
            <v>0</v>
          </cell>
          <cell r="GO1156">
            <v>0</v>
          </cell>
          <cell r="GP1156">
            <v>0</v>
          </cell>
          <cell r="GQ1156">
            <v>0</v>
          </cell>
          <cell r="GR1156">
            <v>0</v>
          </cell>
          <cell r="GS1156">
            <v>0</v>
          </cell>
          <cell r="GT1156">
            <v>0</v>
          </cell>
          <cell r="GU1156">
            <v>0</v>
          </cell>
          <cell r="GV1156">
            <v>0</v>
          </cell>
          <cell r="GW1156">
            <v>0</v>
          </cell>
          <cell r="GX1156">
            <v>0</v>
          </cell>
          <cell r="GY1156">
            <v>0</v>
          </cell>
          <cell r="GZ1156">
            <v>0</v>
          </cell>
          <cell r="HA1156">
            <v>0</v>
          </cell>
          <cell r="HB1156">
            <v>0</v>
          </cell>
          <cell r="HC1156">
            <v>0</v>
          </cell>
          <cell r="HD1156">
            <v>0</v>
          </cell>
          <cell r="HE1156">
            <v>0</v>
          </cell>
          <cell r="HF1156">
            <v>0</v>
          </cell>
          <cell r="HG1156">
            <v>0</v>
          </cell>
          <cell r="HH1156">
            <v>0</v>
          </cell>
          <cell r="HI1156">
            <v>0</v>
          </cell>
          <cell r="HJ1156">
            <v>0</v>
          </cell>
          <cell r="HK1156">
            <v>0</v>
          </cell>
          <cell r="HL1156">
            <v>0</v>
          </cell>
          <cell r="HM1156">
            <v>0</v>
          </cell>
          <cell r="HN1156">
            <v>0</v>
          </cell>
          <cell r="HO1156">
            <v>0</v>
          </cell>
          <cell r="HP1156">
            <v>0</v>
          </cell>
          <cell r="HQ1156">
            <v>0</v>
          </cell>
          <cell r="HR1156">
            <v>0</v>
          </cell>
          <cell r="HS1156">
            <v>0</v>
          </cell>
          <cell r="HT1156">
            <v>0</v>
          </cell>
          <cell r="HU1156">
            <v>0</v>
          </cell>
          <cell r="HV1156">
            <v>0</v>
          </cell>
          <cell r="HW1156">
            <v>0</v>
          </cell>
          <cell r="HX1156">
            <v>0</v>
          </cell>
          <cell r="HY1156">
            <v>0</v>
          </cell>
          <cell r="HZ1156">
            <v>0</v>
          </cell>
          <cell r="IA1156">
            <v>0</v>
          </cell>
          <cell r="IB1156">
            <v>0</v>
          </cell>
          <cell r="IC1156">
            <v>0</v>
          </cell>
          <cell r="ID1156">
            <v>0</v>
          </cell>
          <cell r="IE1156">
            <v>0</v>
          </cell>
          <cell r="IF1156">
            <v>0</v>
          </cell>
          <cell r="IG1156">
            <v>0</v>
          </cell>
          <cell r="IH1156">
            <v>0</v>
          </cell>
          <cell r="II1156">
            <v>0</v>
          </cell>
          <cell r="IJ1156">
            <v>0</v>
          </cell>
          <cell r="IK1156">
            <v>0</v>
          </cell>
          <cell r="IL1156">
            <v>0</v>
          </cell>
          <cell r="IM1156">
            <v>0</v>
          </cell>
          <cell r="IN1156">
            <v>0</v>
          </cell>
          <cell r="IO1156">
            <v>0</v>
          </cell>
          <cell r="IP1156">
            <v>0</v>
          </cell>
          <cell r="IQ1156">
            <v>0</v>
          </cell>
          <cell r="IR1156">
            <v>0</v>
          </cell>
          <cell r="IS1156">
            <v>0</v>
          </cell>
          <cell r="IT1156">
            <v>0</v>
          </cell>
          <cell r="IU1156">
            <v>0</v>
          </cell>
          <cell r="IV1156">
            <v>0</v>
          </cell>
          <cell r="IW1156">
            <v>0</v>
          </cell>
          <cell r="IX1156">
            <v>0</v>
          </cell>
          <cell r="IY1156">
            <v>0</v>
          </cell>
          <cell r="IZ1156">
            <v>0</v>
          </cell>
          <cell r="JA1156">
            <v>0</v>
          </cell>
          <cell r="JB1156">
            <v>0</v>
          </cell>
          <cell r="JC1156">
            <v>0</v>
          </cell>
          <cell r="JD1156">
            <v>0</v>
          </cell>
          <cell r="JE1156">
            <v>0</v>
          </cell>
          <cell r="JF1156">
            <v>0</v>
          </cell>
          <cell r="JG1156">
            <v>0</v>
          </cell>
          <cell r="JH1156">
            <v>0</v>
          </cell>
          <cell r="JI1156">
            <v>0</v>
          </cell>
          <cell r="JJ1156">
            <v>0</v>
          </cell>
          <cell r="JK1156">
            <v>0</v>
          </cell>
          <cell r="JL1156">
            <v>0</v>
          </cell>
          <cell r="JM1156">
            <v>0</v>
          </cell>
          <cell r="JN1156">
            <v>0</v>
          </cell>
          <cell r="JO1156">
            <v>0</v>
          </cell>
          <cell r="JP1156">
            <v>0</v>
          </cell>
          <cell r="JQ1156">
            <v>0</v>
          </cell>
        </row>
        <row r="1157">
          <cell r="D1157" t="str">
            <v>PVS_QF_UTS_PV_QF_674_UT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  <cell r="EE1157">
            <v>0</v>
          </cell>
          <cell r="EF1157">
            <v>0</v>
          </cell>
          <cell r="EG1157">
            <v>0</v>
          </cell>
          <cell r="EH1157">
            <v>0</v>
          </cell>
          <cell r="EI1157">
            <v>0</v>
          </cell>
          <cell r="EJ1157">
            <v>0</v>
          </cell>
          <cell r="EK1157">
            <v>0</v>
          </cell>
          <cell r="EL1157">
            <v>0</v>
          </cell>
          <cell r="EM1157">
            <v>0</v>
          </cell>
          <cell r="EN1157">
            <v>0</v>
          </cell>
          <cell r="EO1157">
            <v>0</v>
          </cell>
          <cell r="EP1157">
            <v>0</v>
          </cell>
          <cell r="EQ1157">
            <v>0</v>
          </cell>
          <cell r="ER1157">
            <v>0</v>
          </cell>
          <cell r="ES1157">
            <v>0</v>
          </cell>
          <cell r="ET1157">
            <v>0</v>
          </cell>
          <cell r="EU1157">
            <v>0</v>
          </cell>
          <cell r="EV1157">
            <v>0</v>
          </cell>
          <cell r="EW1157">
            <v>0</v>
          </cell>
          <cell r="EX1157">
            <v>0</v>
          </cell>
          <cell r="EY1157">
            <v>0</v>
          </cell>
          <cell r="EZ1157">
            <v>0</v>
          </cell>
          <cell r="FA1157">
            <v>0</v>
          </cell>
          <cell r="FB1157">
            <v>0</v>
          </cell>
          <cell r="FC1157">
            <v>0</v>
          </cell>
          <cell r="FD1157">
            <v>0</v>
          </cell>
          <cell r="FE1157">
            <v>0</v>
          </cell>
          <cell r="FF1157">
            <v>0</v>
          </cell>
          <cell r="FG1157">
            <v>0</v>
          </cell>
          <cell r="FH1157">
            <v>0</v>
          </cell>
          <cell r="FI1157">
            <v>0</v>
          </cell>
          <cell r="FJ1157">
            <v>0</v>
          </cell>
          <cell r="FK1157">
            <v>0</v>
          </cell>
          <cell r="FL1157">
            <v>0</v>
          </cell>
          <cell r="FM1157">
            <v>0</v>
          </cell>
          <cell r="FN1157">
            <v>0</v>
          </cell>
          <cell r="FO1157">
            <v>0</v>
          </cell>
          <cell r="FP1157">
            <v>0</v>
          </cell>
          <cell r="FQ1157">
            <v>0</v>
          </cell>
          <cell r="FR1157">
            <v>0</v>
          </cell>
          <cell r="FS1157">
            <v>0</v>
          </cell>
          <cell r="FT1157">
            <v>0</v>
          </cell>
          <cell r="FU1157">
            <v>0</v>
          </cell>
          <cell r="FV1157">
            <v>0</v>
          </cell>
          <cell r="FW1157">
            <v>0</v>
          </cell>
          <cell r="FX1157">
            <v>0</v>
          </cell>
          <cell r="FY1157">
            <v>0</v>
          </cell>
          <cell r="FZ1157">
            <v>0</v>
          </cell>
          <cell r="GA1157">
            <v>0</v>
          </cell>
          <cell r="GB1157">
            <v>0</v>
          </cell>
          <cell r="GC1157">
            <v>0</v>
          </cell>
          <cell r="GD1157">
            <v>0</v>
          </cell>
          <cell r="GE1157">
            <v>0</v>
          </cell>
          <cell r="GF1157">
            <v>0</v>
          </cell>
          <cell r="GG1157">
            <v>0</v>
          </cell>
          <cell r="GH1157">
            <v>0</v>
          </cell>
          <cell r="GI1157">
            <v>0</v>
          </cell>
          <cell r="GJ1157">
            <v>0</v>
          </cell>
          <cell r="GK1157">
            <v>0</v>
          </cell>
          <cell r="GL1157">
            <v>0</v>
          </cell>
          <cell r="GM1157">
            <v>0</v>
          </cell>
          <cell r="GN1157">
            <v>0</v>
          </cell>
          <cell r="GO1157">
            <v>0</v>
          </cell>
          <cell r="GP1157">
            <v>0</v>
          </cell>
          <cell r="GQ1157">
            <v>0</v>
          </cell>
          <cell r="GR1157">
            <v>0</v>
          </cell>
          <cell r="GS1157">
            <v>0</v>
          </cell>
          <cell r="GT1157">
            <v>0</v>
          </cell>
          <cell r="GU1157">
            <v>0</v>
          </cell>
          <cell r="GV1157">
            <v>0</v>
          </cell>
          <cell r="GW1157">
            <v>0</v>
          </cell>
          <cell r="GX1157">
            <v>0</v>
          </cell>
          <cell r="GY1157">
            <v>0</v>
          </cell>
          <cell r="GZ1157">
            <v>0</v>
          </cell>
          <cell r="HA1157">
            <v>0</v>
          </cell>
          <cell r="HB1157">
            <v>0</v>
          </cell>
          <cell r="HC1157">
            <v>0</v>
          </cell>
          <cell r="HD1157">
            <v>0</v>
          </cell>
          <cell r="HE1157">
            <v>0</v>
          </cell>
          <cell r="HF1157">
            <v>0</v>
          </cell>
          <cell r="HG1157">
            <v>0</v>
          </cell>
          <cell r="HH1157">
            <v>0</v>
          </cell>
          <cell r="HI1157">
            <v>0</v>
          </cell>
          <cell r="HJ1157">
            <v>0</v>
          </cell>
          <cell r="HK1157">
            <v>0</v>
          </cell>
          <cell r="HL1157">
            <v>0</v>
          </cell>
          <cell r="HM1157">
            <v>0</v>
          </cell>
          <cell r="HN1157">
            <v>0</v>
          </cell>
          <cell r="HO1157">
            <v>0</v>
          </cell>
          <cell r="HP1157">
            <v>0</v>
          </cell>
          <cell r="HQ1157">
            <v>0</v>
          </cell>
          <cell r="HR1157">
            <v>0</v>
          </cell>
          <cell r="HS1157">
            <v>0</v>
          </cell>
          <cell r="HT1157">
            <v>0</v>
          </cell>
          <cell r="HU1157">
            <v>0</v>
          </cell>
          <cell r="HV1157">
            <v>0</v>
          </cell>
          <cell r="HW1157">
            <v>0</v>
          </cell>
          <cell r="HX1157">
            <v>0</v>
          </cell>
          <cell r="HY1157">
            <v>0</v>
          </cell>
          <cell r="HZ1157">
            <v>0</v>
          </cell>
          <cell r="IA1157">
            <v>0</v>
          </cell>
          <cell r="IB1157">
            <v>0</v>
          </cell>
          <cell r="IC1157">
            <v>0</v>
          </cell>
          <cell r="ID1157">
            <v>0</v>
          </cell>
          <cell r="IE1157">
            <v>0</v>
          </cell>
          <cell r="IF1157">
            <v>0</v>
          </cell>
          <cell r="IG1157">
            <v>0</v>
          </cell>
          <cell r="IH1157">
            <v>0</v>
          </cell>
          <cell r="II1157">
            <v>0</v>
          </cell>
          <cell r="IJ1157">
            <v>0</v>
          </cell>
          <cell r="IK1157">
            <v>0</v>
          </cell>
          <cell r="IL1157">
            <v>0</v>
          </cell>
          <cell r="IM1157">
            <v>0</v>
          </cell>
          <cell r="IN1157">
            <v>0</v>
          </cell>
          <cell r="IO1157">
            <v>0</v>
          </cell>
          <cell r="IP1157">
            <v>0</v>
          </cell>
          <cell r="IQ1157">
            <v>0</v>
          </cell>
          <cell r="IR1157">
            <v>0</v>
          </cell>
          <cell r="IS1157">
            <v>0</v>
          </cell>
          <cell r="IT1157">
            <v>0</v>
          </cell>
          <cell r="IU1157">
            <v>0</v>
          </cell>
          <cell r="IV1157">
            <v>0</v>
          </cell>
          <cell r="IW1157">
            <v>0</v>
          </cell>
          <cell r="IX1157">
            <v>0</v>
          </cell>
          <cell r="IY1157">
            <v>0</v>
          </cell>
          <cell r="IZ1157">
            <v>0</v>
          </cell>
          <cell r="JA1157">
            <v>0</v>
          </cell>
          <cell r="JB1157">
            <v>0</v>
          </cell>
          <cell r="JC1157">
            <v>0</v>
          </cell>
          <cell r="JD1157">
            <v>0</v>
          </cell>
          <cell r="JE1157">
            <v>0</v>
          </cell>
          <cell r="JF1157">
            <v>0</v>
          </cell>
          <cell r="JG1157">
            <v>0</v>
          </cell>
          <cell r="JH1157">
            <v>0</v>
          </cell>
          <cell r="JI1157">
            <v>0</v>
          </cell>
          <cell r="JJ1157">
            <v>0</v>
          </cell>
          <cell r="JK1157">
            <v>0</v>
          </cell>
          <cell r="JL1157">
            <v>0</v>
          </cell>
          <cell r="JM1157">
            <v>0</v>
          </cell>
          <cell r="JN1157">
            <v>0</v>
          </cell>
          <cell r="JO1157">
            <v>0</v>
          </cell>
          <cell r="JP1157">
            <v>0</v>
          </cell>
          <cell r="JQ1157">
            <v>0</v>
          </cell>
        </row>
        <row r="1158">
          <cell r="D1158" t="str">
            <v>PVS_QF_WYE_PV_QF_671_WY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  <cell r="EE1158">
            <v>0</v>
          </cell>
          <cell r="EF1158">
            <v>0</v>
          </cell>
          <cell r="EG1158">
            <v>0</v>
          </cell>
          <cell r="EH1158">
            <v>0</v>
          </cell>
          <cell r="EI1158">
            <v>0</v>
          </cell>
          <cell r="EJ1158">
            <v>0</v>
          </cell>
          <cell r="EK1158">
            <v>0</v>
          </cell>
          <cell r="EL1158">
            <v>0</v>
          </cell>
          <cell r="EM1158">
            <v>0</v>
          </cell>
          <cell r="EN1158">
            <v>0</v>
          </cell>
          <cell r="EO1158">
            <v>0</v>
          </cell>
          <cell r="EP1158">
            <v>0</v>
          </cell>
          <cell r="EQ1158">
            <v>0</v>
          </cell>
          <cell r="ER1158">
            <v>0</v>
          </cell>
          <cell r="ES1158">
            <v>0</v>
          </cell>
          <cell r="ET1158">
            <v>0</v>
          </cell>
          <cell r="EU1158">
            <v>0</v>
          </cell>
          <cell r="EV1158">
            <v>0</v>
          </cell>
          <cell r="EW1158">
            <v>0</v>
          </cell>
          <cell r="EX1158">
            <v>0</v>
          </cell>
          <cell r="EY1158">
            <v>0</v>
          </cell>
          <cell r="EZ1158">
            <v>0</v>
          </cell>
          <cell r="FA1158">
            <v>0</v>
          </cell>
          <cell r="FB1158">
            <v>0</v>
          </cell>
          <cell r="FC1158">
            <v>0</v>
          </cell>
          <cell r="FD1158">
            <v>0</v>
          </cell>
          <cell r="FE1158">
            <v>0</v>
          </cell>
          <cell r="FF1158">
            <v>0</v>
          </cell>
          <cell r="FG1158">
            <v>0</v>
          </cell>
          <cell r="FH1158">
            <v>0</v>
          </cell>
          <cell r="FI1158">
            <v>0</v>
          </cell>
          <cell r="FJ1158">
            <v>0</v>
          </cell>
          <cell r="FK1158">
            <v>0</v>
          </cell>
          <cell r="FL1158">
            <v>0</v>
          </cell>
          <cell r="FM1158">
            <v>0</v>
          </cell>
          <cell r="FN1158">
            <v>0</v>
          </cell>
          <cell r="FO1158">
            <v>0</v>
          </cell>
          <cell r="FP1158">
            <v>0</v>
          </cell>
          <cell r="FQ1158">
            <v>0</v>
          </cell>
          <cell r="FR1158">
            <v>0</v>
          </cell>
          <cell r="FS1158">
            <v>0</v>
          </cell>
          <cell r="FT1158">
            <v>0</v>
          </cell>
          <cell r="FU1158">
            <v>0</v>
          </cell>
          <cell r="FV1158">
            <v>0</v>
          </cell>
          <cell r="FW1158">
            <v>0</v>
          </cell>
          <cell r="FX1158">
            <v>0</v>
          </cell>
          <cell r="FY1158">
            <v>0</v>
          </cell>
          <cell r="FZ1158">
            <v>0</v>
          </cell>
          <cell r="GA1158">
            <v>0</v>
          </cell>
          <cell r="GB1158">
            <v>0</v>
          </cell>
          <cell r="GC1158">
            <v>0</v>
          </cell>
          <cell r="GD1158">
            <v>0</v>
          </cell>
          <cell r="GE1158">
            <v>0</v>
          </cell>
          <cell r="GF1158">
            <v>0</v>
          </cell>
          <cell r="GG1158">
            <v>0</v>
          </cell>
          <cell r="GH1158">
            <v>0</v>
          </cell>
          <cell r="GI1158">
            <v>0</v>
          </cell>
          <cell r="GJ1158">
            <v>0</v>
          </cell>
          <cell r="GK1158">
            <v>0</v>
          </cell>
          <cell r="GL1158">
            <v>0</v>
          </cell>
          <cell r="GM1158">
            <v>0</v>
          </cell>
          <cell r="GN1158">
            <v>0</v>
          </cell>
          <cell r="GO1158">
            <v>0</v>
          </cell>
          <cell r="GP1158">
            <v>0</v>
          </cell>
          <cell r="GQ1158">
            <v>0</v>
          </cell>
          <cell r="GR1158">
            <v>0</v>
          </cell>
          <cell r="GS1158">
            <v>0</v>
          </cell>
          <cell r="GT1158">
            <v>0</v>
          </cell>
          <cell r="GU1158">
            <v>0</v>
          </cell>
          <cell r="GV1158">
            <v>0</v>
          </cell>
          <cell r="GW1158">
            <v>0</v>
          </cell>
          <cell r="GX1158">
            <v>0</v>
          </cell>
          <cell r="GY1158">
            <v>0</v>
          </cell>
          <cell r="GZ1158">
            <v>0</v>
          </cell>
          <cell r="HA1158">
            <v>0</v>
          </cell>
          <cell r="HB1158">
            <v>0</v>
          </cell>
          <cell r="HC1158">
            <v>0</v>
          </cell>
          <cell r="HD1158">
            <v>0</v>
          </cell>
          <cell r="HE1158">
            <v>0</v>
          </cell>
          <cell r="HF1158">
            <v>0</v>
          </cell>
          <cell r="HG1158">
            <v>0</v>
          </cell>
          <cell r="HH1158">
            <v>0</v>
          </cell>
          <cell r="HI1158">
            <v>0</v>
          </cell>
          <cell r="HJ1158">
            <v>0</v>
          </cell>
          <cell r="HK1158">
            <v>0</v>
          </cell>
          <cell r="HL1158">
            <v>0</v>
          </cell>
          <cell r="HM1158">
            <v>0</v>
          </cell>
          <cell r="HN1158">
            <v>0</v>
          </cell>
          <cell r="HO1158">
            <v>0</v>
          </cell>
          <cell r="HP1158">
            <v>0</v>
          </cell>
          <cell r="HQ1158">
            <v>0</v>
          </cell>
          <cell r="HR1158">
            <v>0</v>
          </cell>
          <cell r="HS1158">
            <v>0</v>
          </cell>
          <cell r="HT1158">
            <v>0</v>
          </cell>
          <cell r="HU1158">
            <v>0</v>
          </cell>
          <cell r="HV1158">
            <v>0</v>
          </cell>
          <cell r="HW1158">
            <v>0</v>
          </cell>
          <cell r="HX1158">
            <v>0</v>
          </cell>
          <cell r="HY1158">
            <v>0</v>
          </cell>
          <cell r="HZ1158">
            <v>0</v>
          </cell>
          <cell r="IA1158">
            <v>0</v>
          </cell>
          <cell r="IB1158">
            <v>0</v>
          </cell>
          <cell r="IC1158">
            <v>0</v>
          </cell>
          <cell r="ID1158">
            <v>0</v>
          </cell>
          <cell r="IE1158">
            <v>0</v>
          </cell>
          <cell r="IF1158">
            <v>0</v>
          </cell>
          <cell r="IG1158">
            <v>0</v>
          </cell>
          <cell r="IH1158">
            <v>0</v>
          </cell>
          <cell r="II1158">
            <v>0</v>
          </cell>
          <cell r="IJ1158">
            <v>0</v>
          </cell>
          <cell r="IK1158">
            <v>0</v>
          </cell>
          <cell r="IL1158">
            <v>0</v>
          </cell>
          <cell r="IM1158">
            <v>0</v>
          </cell>
          <cell r="IN1158">
            <v>0</v>
          </cell>
          <cell r="IO1158">
            <v>0</v>
          </cell>
          <cell r="IP1158">
            <v>0</v>
          </cell>
          <cell r="IQ1158">
            <v>0</v>
          </cell>
          <cell r="IR1158">
            <v>0</v>
          </cell>
          <cell r="IS1158">
            <v>0</v>
          </cell>
          <cell r="IT1158">
            <v>0</v>
          </cell>
          <cell r="IU1158">
            <v>0</v>
          </cell>
          <cell r="IV1158">
            <v>0</v>
          </cell>
          <cell r="IW1158">
            <v>0</v>
          </cell>
          <cell r="IX1158">
            <v>0</v>
          </cell>
          <cell r="IY1158">
            <v>0</v>
          </cell>
          <cell r="IZ1158">
            <v>0</v>
          </cell>
          <cell r="JA1158">
            <v>0</v>
          </cell>
          <cell r="JB1158">
            <v>0</v>
          </cell>
          <cell r="JC1158">
            <v>0</v>
          </cell>
          <cell r="JD1158">
            <v>0</v>
          </cell>
          <cell r="JE1158">
            <v>0</v>
          </cell>
          <cell r="JF1158">
            <v>0</v>
          </cell>
          <cell r="JG1158">
            <v>0</v>
          </cell>
          <cell r="JH1158">
            <v>0</v>
          </cell>
          <cell r="JI1158">
            <v>0</v>
          </cell>
          <cell r="JJ1158">
            <v>0</v>
          </cell>
          <cell r="JK1158">
            <v>0</v>
          </cell>
          <cell r="JL1158">
            <v>0</v>
          </cell>
          <cell r="JM1158">
            <v>0</v>
          </cell>
          <cell r="JN1158">
            <v>0</v>
          </cell>
          <cell r="JO1158">
            <v>0</v>
          </cell>
          <cell r="JP1158">
            <v>0</v>
          </cell>
          <cell r="JQ1158">
            <v>0</v>
          </cell>
        </row>
        <row r="1159">
          <cell r="D1159" t="str">
            <v>PVS_QF_SOR_PV_QF_676_OR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  <cell r="EE1159">
            <v>0</v>
          </cell>
          <cell r="EF1159">
            <v>0</v>
          </cell>
          <cell r="EG1159">
            <v>0</v>
          </cell>
          <cell r="EH1159">
            <v>0</v>
          </cell>
          <cell r="EI1159">
            <v>0</v>
          </cell>
          <cell r="EJ1159">
            <v>0</v>
          </cell>
          <cell r="EK1159">
            <v>0</v>
          </cell>
          <cell r="EL1159">
            <v>0</v>
          </cell>
          <cell r="EM1159">
            <v>0</v>
          </cell>
          <cell r="EN1159">
            <v>0</v>
          </cell>
          <cell r="EO1159">
            <v>0</v>
          </cell>
          <cell r="EP1159">
            <v>0</v>
          </cell>
          <cell r="EQ1159">
            <v>0</v>
          </cell>
          <cell r="ER1159">
            <v>0</v>
          </cell>
          <cell r="ES1159">
            <v>0</v>
          </cell>
          <cell r="ET1159">
            <v>0</v>
          </cell>
          <cell r="EU1159">
            <v>0</v>
          </cell>
          <cell r="EV1159">
            <v>0</v>
          </cell>
          <cell r="EW1159">
            <v>0</v>
          </cell>
          <cell r="EX1159">
            <v>0</v>
          </cell>
          <cell r="EY1159">
            <v>0</v>
          </cell>
          <cell r="EZ1159">
            <v>0</v>
          </cell>
          <cell r="FA1159">
            <v>0</v>
          </cell>
          <cell r="FB1159">
            <v>0</v>
          </cell>
          <cell r="FC1159">
            <v>0</v>
          </cell>
          <cell r="FD1159">
            <v>0</v>
          </cell>
          <cell r="FE1159">
            <v>0</v>
          </cell>
          <cell r="FF1159">
            <v>0</v>
          </cell>
          <cell r="FG1159">
            <v>0</v>
          </cell>
          <cell r="FH1159">
            <v>0</v>
          </cell>
          <cell r="FI1159">
            <v>0</v>
          </cell>
          <cell r="FJ1159">
            <v>0</v>
          </cell>
          <cell r="FK1159">
            <v>0</v>
          </cell>
          <cell r="FL1159">
            <v>0</v>
          </cell>
          <cell r="FM1159">
            <v>0</v>
          </cell>
          <cell r="FN1159">
            <v>0</v>
          </cell>
          <cell r="FO1159">
            <v>0</v>
          </cell>
          <cell r="FP1159">
            <v>0</v>
          </cell>
          <cell r="FQ1159">
            <v>0</v>
          </cell>
          <cell r="FR1159">
            <v>0</v>
          </cell>
          <cell r="FS1159">
            <v>0</v>
          </cell>
          <cell r="FT1159">
            <v>0</v>
          </cell>
          <cell r="FU1159">
            <v>0</v>
          </cell>
          <cell r="FV1159">
            <v>0</v>
          </cell>
          <cell r="FW1159">
            <v>0</v>
          </cell>
          <cell r="FX1159">
            <v>0</v>
          </cell>
          <cell r="FY1159">
            <v>0</v>
          </cell>
          <cell r="FZ1159">
            <v>0</v>
          </cell>
          <cell r="GA1159">
            <v>0</v>
          </cell>
          <cell r="GB1159">
            <v>0</v>
          </cell>
          <cell r="GC1159">
            <v>0</v>
          </cell>
          <cell r="GD1159">
            <v>0</v>
          </cell>
          <cell r="GE1159">
            <v>0</v>
          </cell>
          <cell r="GF1159">
            <v>0</v>
          </cell>
          <cell r="GG1159">
            <v>0</v>
          </cell>
          <cell r="GH1159">
            <v>0</v>
          </cell>
          <cell r="GI1159">
            <v>0</v>
          </cell>
          <cell r="GJ1159">
            <v>0</v>
          </cell>
          <cell r="GK1159">
            <v>0</v>
          </cell>
          <cell r="GL1159">
            <v>0</v>
          </cell>
          <cell r="GM1159">
            <v>0</v>
          </cell>
          <cell r="GN1159">
            <v>0</v>
          </cell>
          <cell r="GO1159">
            <v>0</v>
          </cell>
          <cell r="GP1159">
            <v>0</v>
          </cell>
          <cell r="GQ1159">
            <v>0</v>
          </cell>
          <cell r="GR1159">
            <v>0</v>
          </cell>
          <cell r="GS1159">
            <v>0</v>
          </cell>
          <cell r="GT1159">
            <v>0</v>
          </cell>
          <cell r="GU1159">
            <v>0</v>
          </cell>
          <cell r="GV1159">
            <v>0</v>
          </cell>
          <cell r="GW1159">
            <v>0</v>
          </cell>
          <cell r="GX1159">
            <v>0</v>
          </cell>
          <cell r="GY1159">
            <v>0</v>
          </cell>
          <cell r="GZ1159">
            <v>0</v>
          </cell>
          <cell r="HA1159">
            <v>0</v>
          </cell>
          <cell r="HB1159">
            <v>0</v>
          </cell>
          <cell r="HC1159">
            <v>0</v>
          </cell>
          <cell r="HD1159">
            <v>0</v>
          </cell>
          <cell r="HE1159">
            <v>0</v>
          </cell>
          <cell r="HF1159">
            <v>0</v>
          </cell>
          <cell r="HG1159">
            <v>0</v>
          </cell>
          <cell r="HH1159">
            <v>0</v>
          </cell>
          <cell r="HI1159">
            <v>0</v>
          </cell>
          <cell r="HJ1159">
            <v>0</v>
          </cell>
          <cell r="HK1159">
            <v>0</v>
          </cell>
          <cell r="HL1159">
            <v>0</v>
          </cell>
          <cell r="HM1159">
            <v>0</v>
          </cell>
          <cell r="HN1159">
            <v>0</v>
          </cell>
          <cell r="HO1159">
            <v>0</v>
          </cell>
          <cell r="HP1159">
            <v>0</v>
          </cell>
          <cell r="HQ1159">
            <v>0</v>
          </cell>
          <cell r="HR1159">
            <v>0</v>
          </cell>
          <cell r="HS1159">
            <v>0</v>
          </cell>
          <cell r="HT1159">
            <v>0</v>
          </cell>
          <cell r="HU1159">
            <v>0</v>
          </cell>
          <cell r="HV1159">
            <v>0</v>
          </cell>
          <cell r="HW1159">
            <v>0</v>
          </cell>
          <cell r="HX1159">
            <v>0</v>
          </cell>
          <cell r="HY1159">
            <v>0</v>
          </cell>
          <cell r="HZ1159">
            <v>0</v>
          </cell>
          <cell r="IA1159">
            <v>0</v>
          </cell>
          <cell r="IB1159">
            <v>0</v>
          </cell>
          <cell r="IC1159">
            <v>0</v>
          </cell>
          <cell r="ID1159">
            <v>0</v>
          </cell>
          <cell r="IE1159">
            <v>0</v>
          </cell>
          <cell r="IF1159">
            <v>0</v>
          </cell>
          <cell r="IG1159">
            <v>0</v>
          </cell>
          <cell r="IH1159">
            <v>0</v>
          </cell>
          <cell r="II1159">
            <v>0</v>
          </cell>
          <cell r="IJ1159">
            <v>0</v>
          </cell>
          <cell r="IK1159">
            <v>0</v>
          </cell>
          <cell r="IL1159">
            <v>0</v>
          </cell>
          <cell r="IM1159">
            <v>0</v>
          </cell>
          <cell r="IN1159">
            <v>0</v>
          </cell>
          <cell r="IO1159">
            <v>0</v>
          </cell>
          <cell r="IP1159">
            <v>0</v>
          </cell>
          <cell r="IQ1159">
            <v>0</v>
          </cell>
          <cell r="IR1159">
            <v>0</v>
          </cell>
          <cell r="IS1159">
            <v>0</v>
          </cell>
          <cell r="IT1159">
            <v>0</v>
          </cell>
          <cell r="IU1159">
            <v>0</v>
          </cell>
          <cell r="IV1159">
            <v>0</v>
          </cell>
          <cell r="IW1159">
            <v>0</v>
          </cell>
          <cell r="IX1159">
            <v>0</v>
          </cell>
          <cell r="IY1159">
            <v>0</v>
          </cell>
          <cell r="IZ1159">
            <v>0</v>
          </cell>
          <cell r="JA1159">
            <v>0</v>
          </cell>
          <cell r="JB1159">
            <v>0</v>
          </cell>
          <cell r="JC1159">
            <v>0</v>
          </cell>
          <cell r="JD1159">
            <v>0</v>
          </cell>
          <cell r="JE1159">
            <v>0</v>
          </cell>
          <cell r="JF1159">
            <v>0</v>
          </cell>
          <cell r="JG1159">
            <v>0</v>
          </cell>
          <cell r="JH1159">
            <v>0</v>
          </cell>
          <cell r="JI1159">
            <v>0</v>
          </cell>
          <cell r="JJ1159">
            <v>0</v>
          </cell>
          <cell r="JK1159">
            <v>0</v>
          </cell>
          <cell r="JL1159">
            <v>0</v>
          </cell>
          <cell r="JM1159">
            <v>0</v>
          </cell>
          <cell r="JN1159">
            <v>0</v>
          </cell>
          <cell r="JO1159">
            <v>0</v>
          </cell>
          <cell r="JP1159">
            <v>0</v>
          </cell>
          <cell r="JQ1159">
            <v>0</v>
          </cell>
        </row>
        <row r="1160">
          <cell r="D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BS1160">
            <v>0</v>
          </cell>
          <cell r="BT1160">
            <v>0</v>
          </cell>
          <cell r="BU1160">
            <v>0</v>
          </cell>
          <cell r="BV1160">
            <v>0</v>
          </cell>
          <cell r="BW1160">
            <v>0</v>
          </cell>
          <cell r="BX1160">
            <v>0</v>
          </cell>
          <cell r="BY1160">
            <v>0</v>
          </cell>
          <cell r="BZ1160">
            <v>0</v>
          </cell>
          <cell r="CA1160">
            <v>0</v>
          </cell>
          <cell r="CB1160">
            <v>0</v>
          </cell>
          <cell r="CC1160">
            <v>0</v>
          </cell>
          <cell r="CD1160">
            <v>0</v>
          </cell>
          <cell r="CE1160">
            <v>0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>
            <v>0</v>
          </cell>
          <cell r="DD1160">
            <v>0</v>
          </cell>
          <cell r="DE1160">
            <v>0</v>
          </cell>
          <cell r="DF1160">
            <v>0</v>
          </cell>
          <cell r="DG1160">
            <v>0</v>
          </cell>
          <cell r="DH1160">
            <v>0</v>
          </cell>
          <cell r="DI1160">
            <v>0</v>
          </cell>
          <cell r="DJ1160">
            <v>0</v>
          </cell>
          <cell r="DK1160">
            <v>0</v>
          </cell>
          <cell r="DL1160">
            <v>0</v>
          </cell>
          <cell r="DM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0</v>
          </cell>
          <cell r="EE1160">
            <v>0</v>
          </cell>
          <cell r="EF1160">
            <v>0</v>
          </cell>
          <cell r="EG1160">
            <v>0</v>
          </cell>
          <cell r="EH1160">
            <v>0</v>
          </cell>
          <cell r="EI1160">
            <v>0</v>
          </cell>
          <cell r="EJ1160">
            <v>0</v>
          </cell>
          <cell r="EK1160">
            <v>0</v>
          </cell>
          <cell r="EL1160">
            <v>0</v>
          </cell>
          <cell r="EM1160">
            <v>0</v>
          </cell>
          <cell r="EN1160">
            <v>0</v>
          </cell>
          <cell r="EO1160">
            <v>0</v>
          </cell>
          <cell r="EP1160">
            <v>0</v>
          </cell>
          <cell r="EQ1160">
            <v>0</v>
          </cell>
          <cell r="ER1160">
            <v>0</v>
          </cell>
          <cell r="ES1160">
            <v>0</v>
          </cell>
          <cell r="ET1160">
            <v>0</v>
          </cell>
          <cell r="EU1160">
            <v>0</v>
          </cell>
          <cell r="EV1160">
            <v>0</v>
          </cell>
          <cell r="EW1160">
            <v>0</v>
          </cell>
          <cell r="EX1160">
            <v>0</v>
          </cell>
          <cell r="EY1160">
            <v>0</v>
          </cell>
          <cell r="EZ1160">
            <v>0</v>
          </cell>
          <cell r="FA1160">
            <v>0</v>
          </cell>
          <cell r="FB1160">
            <v>0</v>
          </cell>
          <cell r="FC1160">
            <v>0</v>
          </cell>
          <cell r="FD1160">
            <v>0</v>
          </cell>
          <cell r="FE1160">
            <v>0</v>
          </cell>
          <cell r="FF1160">
            <v>0</v>
          </cell>
          <cell r="FG1160">
            <v>0</v>
          </cell>
          <cell r="FH1160">
            <v>0</v>
          </cell>
          <cell r="FI1160">
            <v>0</v>
          </cell>
          <cell r="FJ1160">
            <v>0</v>
          </cell>
          <cell r="FK1160">
            <v>0</v>
          </cell>
          <cell r="FL1160">
            <v>0</v>
          </cell>
          <cell r="FM1160">
            <v>0</v>
          </cell>
          <cell r="FN1160">
            <v>0</v>
          </cell>
          <cell r="FO1160">
            <v>0</v>
          </cell>
          <cell r="FP1160">
            <v>0</v>
          </cell>
          <cell r="FQ1160">
            <v>0</v>
          </cell>
          <cell r="FR1160">
            <v>0</v>
          </cell>
          <cell r="FS1160">
            <v>0</v>
          </cell>
          <cell r="FT1160">
            <v>0</v>
          </cell>
          <cell r="FU1160">
            <v>0</v>
          </cell>
          <cell r="FV1160">
            <v>0</v>
          </cell>
          <cell r="FW1160">
            <v>0</v>
          </cell>
          <cell r="FX1160">
            <v>0</v>
          </cell>
          <cell r="FY1160">
            <v>0</v>
          </cell>
          <cell r="FZ1160">
            <v>0</v>
          </cell>
          <cell r="GA1160">
            <v>0</v>
          </cell>
          <cell r="GB1160">
            <v>0</v>
          </cell>
          <cell r="GC1160">
            <v>0</v>
          </cell>
          <cell r="GD1160">
            <v>0</v>
          </cell>
          <cell r="GE1160">
            <v>0</v>
          </cell>
          <cell r="GF1160">
            <v>0</v>
          </cell>
          <cell r="GG1160">
            <v>0</v>
          </cell>
          <cell r="GH1160">
            <v>0</v>
          </cell>
          <cell r="GI1160">
            <v>0</v>
          </cell>
          <cell r="GJ1160">
            <v>0</v>
          </cell>
          <cell r="GK1160">
            <v>0</v>
          </cell>
          <cell r="GL1160">
            <v>0</v>
          </cell>
          <cell r="GM1160">
            <v>0</v>
          </cell>
          <cell r="GN1160">
            <v>0</v>
          </cell>
          <cell r="GO1160">
            <v>0</v>
          </cell>
          <cell r="GP1160">
            <v>0</v>
          </cell>
          <cell r="GQ1160">
            <v>0</v>
          </cell>
          <cell r="GR1160">
            <v>0</v>
          </cell>
          <cell r="GS1160">
            <v>0</v>
          </cell>
          <cell r="GT1160">
            <v>0</v>
          </cell>
          <cell r="GU1160">
            <v>0</v>
          </cell>
          <cell r="GV1160">
            <v>0</v>
          </cell>
          <cell r="GW1160">
            <v>0</v>
          </cell>
          <cell r="GX1160">
            <v>0</v>
          </cell>
          <cell r="GY1160">
            <v>0</v>
          </cell>
          <cell r="GZ1160">
            <v>0</v>
          </cell>
          <cell r="HA1160">
            <v>0</v>
          </cell>
          <cell r="HB1160">
            <v>0</v>
          </cell>
          <cell r="HC1160">
            <v>0</v>
          </cell>
          <cell r="HD1160">
            <v>0</v>
          </cell>
          <cell r="HE1160">
            <v>0</v>
          </cell>
          <cell r="HF1160">
            <v>0</v>
          </cell>
          <cell r="HG1160">
            <v>0</v>
          </cell>
          <cell r="HH1160">
            <v>0</v>
          </cell>
          <cell r="HI1160">
            <v>0</v>
          </cell>
          <cell r="HJ1160">
            <v>0</v>
          </cell>
          <cell r="HK1160">
            <v>0</v>
          </cell>
          <cell r="HL1160">
            <v>0</v>
          </cell>
          <cell r="HM1160">
            <v>0</v>
          </cell>
          <cell r="HN1160">
            <v>0</v>
          </cell>
          <cell r="HO1160">
            <v>0</v>
          </cell>
          <cell r="HP1160">
            <v>0</v>
          </cell>
          <cell r="HQ1160">
            <v>0</v>
          </cell>
          <cell r="HR1160">
            <v>0</v>
          </cell>
          <cell r="HS1160">
            <v>0</v>
          </cell>
          <cell r="HT1160">
            <v>0</v>
          </cell>
          <cell r="HU1160">
            <v>0</v>
          </cell>
          <cell r="HV1160">
            <v>0</v>
          </cell>
          <cell r="HW1160">
            <v>0</v>
          </cell>
          <cell r="HX1160">
            <v>0</v>
          </cell>
          <cell r="HY1160">
            <v>0</v>
          </cell>
          <cell r="HZ1160">
            <v>0</v>
          </cell>
          <cell r="IA1160">
            <v>0</v>
          </cell>
          <cell r="IB1160">
            <v>0</v>
          </cell>
          <cell r="IC1160">
            <v>0</v>
          </cell>
          <cell r="ID1160">
            <v>0</v>
          </cell>
          <cell r="IE1160">
            <v>0</v>
          </cell>
          <cell r="IF1160">
            <v>0</v>
          </cell>
          <cell r="IG1160">
            <v>0</v>
          </cell>
          <cell r="IH1160">
            <v>0</v>
          </cell>
          <cell r="II1160">
            <v>0</v>
          </cell>
          <cell r="IJ1160">
            <v>0</v>
          </cell>
          <cell r="IK1160">
            <v>0</v>
          </cell>
          <cell r="IL1160">
            <v>0</v>
          </cell>
          <cell r="IM1160">
            <v>0</v>
          </cell>
          <cell r="IN1160">
            <v>0</v>
          </cell>
          <cell r="IO1160">
            <v>0</v>
          </cell>
          <cell r="IP1160">
            <v>0</v>
          </cell>
          <cell r="IQ1160">
            <v>0</v>
          </cell>
          <cell r="IR1160">
            <v>0</v>
          </cell>
          <cell r="IS1160">
            <v>0</v>
          </cell>
          <cell r="IT1160">
            <v>0</v>
          </cell>
          <cell r="IU1160">
            <v>0</v>
          </cell>
          <cell r="IV1160">
            <v>0</v>
          </cell>
          <cell r="IW1160">
            <v>0</v>
          </cell>
          <cell r="IX1160">
            <v>0</v>
          </cell>
          <cell r="IY1160">
            <v>0</v>
          </cell>
          <cell r="IZ1160">
            <v>0</v>
          </cell>
          <cell r="JA1160">
            <v>0</v>
          </cell>
          <cell r="JB1160">
            <v>0</v>
          </cell>
          <cell r="JC1160">
            <v>0</v>
          </cell>
          <cell r="JD1160">
            <v>0</v>
          </cell>
          <cell r="JE1160">
            <v>0</v>
          </cell>
          <cell r="JF1160">
            <v>0</v>
          </cell>
          <cell r="JG1160">
            <v>0</v>
          </cell>
          <cell r="JH1160">
            <v>0</v>
          </cell>
          <cell r="JI1160">
            <v>0</v>
          </cell>
          <cell r="JJ1160">
            <v>0</v>
          </cell>
          <cell r="JK1160">
            <v>0</v>
          </cell>
          <cell r="JL1160">
            <v>0</v>
          </cell>
          <cell r="JM1160">
            <v>0</v>
          </cell>
          <cell r="JN1160">
            <v>0</v>
          </cell>
          <cell r="JO1160">
            <v>0</v>
          </cell>
          <cell r="JP1160">
            <v>0</v>
          </cell>
          <cell r="JQ1160">
            <v>0</v>
          </cell>
        </row>
        <row r="1161">
          <cell r="D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  <cell r="DD1161">
            <v>0</v>
          </cell>
          <cell r="DE1161">
            <v>0</v>
          </cell>
          <cell r="DF1161">
            <v>0</v>
          </cell>
          <cell r="DG1161">
            <v>0</v>
          </cell>
          <cell r="DH1161">
            <v>0</v>
          </cell>
          <cell r="DI1161">
            <v>0</v>
          </cell>
          <cell r="DJ1161">
            <v>0</v>
          </cell>
          <cell r="DK1161">
            <v>0</v>
          </cell>
          <cell r="DL1161">
            <v>0</v>
          </cell>
          <cell r="DM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>
            <v>0</v>
          </cell>
          <cell r="DZ1161">
            <v>0</v>
          </cell>
          <cell r="EA1161">
            <v>0</v>
          </cell>
          <cell r="EB1161">
            <v>0</v>
          </cell>
          <cell r="EC1161">
            <v>0</v>
          </cell>
          <cell r="ED1161">
            <v>0</v>
          </cell>
          <cell r="EE1161">
            <v>0</v>
          </cell>
          <cell r="EF1161">
            <v>0</v>
          </cell>
          <cell r="EG1161">
            <v>0</v>
          </cell>
          <cell r="EH1161">
            <v>0</v>
          </cell>
          <cell r="EI1161">
            <v>0</v>
          </cell>
          <cell r="EJ1161">
            <v>0</v>
          </cell>
          <cell r="EK1161">
            <v>0</v>
          </cell>
          <cell r="EL1161">
            <v>0</v>
          </cell>
          <cell r="EM1161">
            <v>0</v>
          </cell>
          <cell r="EN1161">
            <v>0</v>
          </cell>
          <cell r="EO1161">
            <v>0</v>
          </cell>
          <cell r="EP1161">
            <v>0</v>
          </cell>
          <cell r="EQ1161">
            <v>0</v>
          </cell>
          <cell r="ER1161">
            <v>0</v>
          </cell>
          <cell r="ES1161">
            <v>0</v>
          </cell>
          <cell r="ET1161">
            <v>0</v>
          </cell>
          <cell r="EU1161">
            <v>0</v>
          </cell>
          <cell r="EV1161">
            <v>0</v>
          </cell>
          <cell r="EW1161">
            <v>0</v>
          </cell>
          <cell r="EX1161">
            <v>0</v>
          </cell>
          <cell r="EY1161">
            <v>0</v>
          </cell>
          <cell r="EZ1161">
            <v>0</v>
          </cell>
          <cell r="FA1161">
            <v>0</v>
          </cell>
          <cell r="FB1161">
            <v>0</v>
          </cell>
          <cell r="FC1161">
            <v>0</v>
          </cell>
          <cell r="FD1161">
            <v>0</v>
          </cell>
          <cell r="FE1161">
            <v>0</v>
          </cell>
          <cell r="FF1161">
            <v>0</v>
          </cell>
          <cell r="FG1161">
            <v>0</v>
          </cell>
          <cell r="FH1161">
            <v>0</v>
          </cell>
          <cell r="FI1161">
            <v>0</v>
          </cell>
          <cell r="FJ1161">
            <v>0</v>
          </cell>
          <cell r="FK1161">
            <v>0</v>
          </cell>
          <cell r="FL1161">
            <v>0</v>
          </cell>
          <cell r="FM1161">
            <v>0</v>
          </cell>
          <cell r="FN1161">
            <v>0</v>
          </cell>
          <cell r="FO1161">
            <v>0</v>
          </cell>
          <cell r="FP1161">
            <v>0</v>
          </cell>
          <cell r="FQ1161">
            <v>0</v>
          </cell>
          <cell r="FR1161">
            <v>0</v>
          </cell>
          <cell r="FS1161">
            <v>0</v>
          </cell>
          <cell r="FT1161">
            <v>0</v>
          </cell>
          <cell r="FU1161">
            <v>0</v>
          </cell>
          <cell r="FV1161">
            <v>0</v>
          </cell>
          <cell r="FW1161">
            <v>0</v>
          </cell>
          <cell r="FX1161">
            <v>0</v>
          </cell>
          <cell r="FY1161">
            <v>0</v>
          </cell>
          <cell r="FZ1161">
            <v>0</v>
          </cell>
          <cell r="GA1161">
            <v>0</v>
          </cell>
          <cell r="GB1161">
            <v>0</v>
          </cell>
          <cell r="GC1161">
            <v>0</v>
          </cell>
          <cell r="GD1161">
            <v>0</v>
          </cell>
          <cell r="GE1161">
            <v>0</v>
          </cell>
          <cell r="GF1161">
            <v>0</v>
          </cell>
          <cell r="GG1161">
            <v>0</v>
          </cell>
          <cell r="GH1161">
            <v>0</v>
          </cell>
          <cell r="GI1161">
            <v>0</v>
          </cell>
          <cell r="GJ1161">
            <v>0</v>
          </cell>
          <cell r="GK1161">
            <v>0</v>
          </cell>
          <cell r="GL1161">
            <v>0</v>
          </cell>
          <cell r="GM1161">
            <v>0</v>
          </cell>
          <cell r="GN1161">
            <v>0</v>
          </cell>
          <cell r="GO1161">
            <v>0</v>
          </cell>
          <cell r="GP1161">
            <v>0</v>
          </cell>
          <cell r="GQ1161">
            <v>0</v>
          </cell>
          <cell r="GR1161">
            <v>0</v>
          </cell>
          <cell r="GS1161">
            <v>0</v>
          </cell>
          <cell r="GT1161">
            <v>0</v>
          </cell>
          <cell r="GU1161">
            <v>0</v>
          </cell>
          <cell r="GV1161">
            <v>0</v>
          </cell>
          <cell r="GW1161">
            <v>0</v>
          </cell>
          <cell r="GX1161">
            <v>0</v>
          </cell>
          <cell r="GY1161">
            <v>0</v>
          </cell>
          <cell r="GZ1161">
            <v>0</v>
          </cell>
          <cell r="HA1161">
            <v>0</v>
          </cell>
          <cell r="HB1161">
            <v>0</v>
          </cell>
          <cell r="HC1161">
            <v>0</v>
          </cell>
          <cell r="HD1161">
            <v>0</v>
          </cell>
          <cell r="HE1161">
            <v>0</v>
          </cell>
          <cell r="HF1161">
            <v>0</v>
          </cell>
          <cell r="HG1161">
            <v>0</v>
          </cell>
          <cell r="HH1161">
            <v>0</v>
          </cell>
          <cell r="HI1161">
            <v>0</v>
          </cell>
          <cell r="HJ1161">
            <v>0</v>
          </cell>
          <cell r="HK1161">
            <v>0</v>
          </cell>
          <cell r="HL1161">
            <v>0</v>
          </cell>
          <cell r="HM1161">
            <v>0</v>
          </cell>
          <cell r="HN1161">
            <v>0</v>
          </cell>
          <cell r="HO1161">
            <v>0</v>
          </cell>
          <cell r="HP1161">
            <v>0</v>
          </cell>
          <cell r="HQ1161">
            <v>0</v>
          </cell>
          <cell r="HR1161">
            <v>0</v>
          </cell>
          <cell r="HS1161">
            <v>0</v>
          </cell>
          <cell r="HT1161">
            <v>0</v>
          </cell>
          <cell r="HU1161">
            <v>0</v>
          </cell>
          <cell r="HV1161">
            <v>0</v>
          </cell>
          <cell r="HW1161">
            <v>0</v>
          </cell>
          <cell r="HX1161">
            <v>0</v>
          </cell>
          <cell r="HY1161">
            <v>0</v>
          </cell>
          <cell r="HZ1161">
            <v>0</v>
          </cell>
          <cell r="IA1161">
            <v>0</v>
          </cell>
          <cell r="IB1161">
            <v>0</v>
          </cell>
          <cell r="IC1161">
            <v>0</v>
          </cell>
          <cell r="ID1161">
            <v>0</v>
          </cell>
          <cell r="IE1161">
            <v>0</v>
          </cell>
          <cell r="IF1161">
            <v>0</v>
          </cell>
          <cell r="IG1161">
            <v>0</v>
          </cell>
          <cell r="IH1161">
            <v>0</v>
          </cell>
          <cell r="II1161">
            <v>0</v>
          </cell>
          <cell r="IJ1161">
            <v>0</v>
          </cell>
          <cell r="IK1161">
            <v>0</v>
          </cell>
          <cell r="IL1161">
            <v>0</v>
          </cell>
          <cell r="IM1161">
            <v>0</v>
          </cell>
          <cell r="IN1161">
            <v>0</v>
          </cell>
          <cell r="IO1161">
            <v>0</v>
          </cell>
          <cell r="IP1161">
            <v>0</v>
          </cell>
          <cell r="IQ1161">
            <v>0</v>
          </cell>
          <cell r="IR1161">
            <v>0</v>
          </cell>
          <cell r="IS1161">
            <v>0</v>
          </cell>
          <cell r="IT1161">
            <v>0</v>
          </cell>
          <cell r="IU1161">
            <v>0</v>
          </cell>
          <cell r="IV1161">
            <v>0</v>
          </cell>
          <cell r="IW1161">
            <v>0</v>
          </cell>
          <cell r="IX1161">
            <v>0</v>
          </cell>
          <cell r="IY1161">
            <v>0</v>
          </cell>
          <cell r="IZ1161">
            <v>0</v>
          </cell>
          <cell r="JA1161">
            <v>0</v>
          </cell>
          <cell r="JB1161">
            <v>0</v>
          </cell>
          <cell r="JC1161">
            <v>0</v>
          </cell>
          <cell r="JD1161">
            <v>0</v>
          </cell>
          <cell r="JE1161">
            <v>0</v>
          </cell>
          <cell r="JF1161">
            <v>0</v>
          </cell>
          <cell r="JG1161">
            <v>0</v>
          </cell>
          <cell r="JH1161">
            <v>0</v>
          </cell>
          <cell r="JI1161">
            <v>0</v>
          </cell>
          <cell r="JJ1161">
            <v>0</v>
          </cell>
          <cell r="JK1161">
            <v>0</v>
          </cell>
          <cell r="JL1161">
            <v>0</v>
          </cell>
          <cell r="JM1161">
            <v>0</v>
          </cell>
          <cell r="JN1161">
            <v>0</v>
          </cell>
          <cell r="JO1161">
            <v>0</v>
          </cell>
          <cell r="JP1161">
            <v>0</v>
          </cell>
          <cell r="JQ1161">
            <v>0</v>
          </cell>
        </row>
        <row r="1162">
          <cell r="D1162" t="str">
            <v>Potential QFs  -  Utah North 2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  <cell r="EE1162">
            <v>0</v>
          </cell>
          <cell r="EF1162">
            <v>0</v>
          </cell>
          <cell r="EG1162">
            <v>0</v>
          </cell>
          <cell r="EH1162">
            <v>0</v>
          </cell>
          <cell r="EI1162">
            <v>0</v>
          </cell>
          <cell r="EJ1162">
            <v>0</v>
          </cell>
          <cell r="EK1162">
            <v>0</v>
          </cell>
          <cell r="EL1162">
            <v>0</v>
          </cell>
          <cell r="EM1162">
            <v>0</v>
          </cell>
          <cell r="EN1162">
            <v>0</v>
          </cell>
          <cell r="EO1162">
            <v>0</v>
          </cell>
          <cell r="EP1162">
            <v>0</v>
          </cell>
          <cell r="EQ1162">
            <v>0</v>
          </cell>
          <cell r="ER1162">
            <v>0</v>
          </cell>
          <cell r="ES1162">
            <v>0</v>
          </cell>
          <cell r="ET1162">
            <v>0</v>
          </cell>
          <cell r="EU1162">
            <v>0</v>
          </cell>
          <cell r="EV1162">
            <v>0</v>
          </cell>
          <cell r="EW1162">
            <v>0</v>
          </cell>
          <cell r="EX1162">
            <v>0</v>
          </cell>
          <cell r="EY1162">
            <v>0</v>
          </cell>
          <cell r="EZ1162">
            <v>0</v>
          </cell>
          <cell r="FA1162">
            <v>0</v>
          </cell>
          <cell r="FB1162">
            <v>0</v>
          </cell>
          <cell r="FC1162">
            <v>0</v>
          </cell>
          <cell r="FD1162">
            <v>0</v>
          </cell>
          <cell r="FE1162">
            <v>0</v>
          </cell>
          <cell r="FF1162">
            <v>0</v>
          </cell>
          <cell r="FG1162">
            <v>0</v>
          </cell>
          <cell r="FH1162">
            <v>0</v>
          </cell>
          <cell r="FI1162">
            <v>0</v>
          </cell>
          <cell r="FJ1162">
            <v>0</v>
          </cell>
          <cell r="FK1162">
            <v>0</v>
          </cell>
          <cell r="FL1162">
            <v>0</v>
          </cell>
          <cell r="FM1162">
            <v>0</v>
          </cell>
          <cell r="FN1162">
            <v>0</v>
          </cell>
          <cell r="FO1162">
            <v>0</v>
          </cell>
          <cell r="FP1162">
            <v>0</v>
          </cell>
          <cell r="FQ1162">
            <v>0</v>
          </cell>
          <cell r="FR1162">
            <v>0</v>
          </cell>
          <cell r="FS1162">
            <v>0</v>
          </cell>
          <cell r="FT1162">
            <v>0</v>
          </cell>
          <cell r="FU1162">
            <v>0</v>
          </cell>
          <cell r="FV1162">
            <v>0</v>
          </cell>
          <cell r="FW1162">
            <v>0</v>
          </cell>
          <cell r="FX1162">
            <v>0</v>
          </cell>
          <cell r="FY1162">
            <v>0</v>
          </cell>
          <cell r="FZ1162">
            <v>0</v>
          </cell>
          <cell r="GA1162">
            <v>0</v>
          </cell>
          <cell r="GB1162">
            <v>0</v>
          </cell>
          <cell r="GC1162">
            <v>0</v>
          </cell>
          <cell r="GD1162">
            <v>0</v>
          </cell>
          <cell r="GE1162">
            <v>0</v>
          </cell>
          <cell r="GF1162">
            <v>0</v>
          </cell>
          <cell r="GG1162">
            <v>0</v>
          </cell>
          <cell r="GH1162">
            <v>0</v>
          </cell>
          <cell r="GI1162">
            <v>0</v>
          </cell>
          <cell r="GJ1162">
            <v>0</v>
          </cell>
          <cell r="GK1162">
            <v>0</v>
          </cell>
          <cell r="GL1162">
            <v>0</v>
          </cell>
          <cell r="GM1162">
            <v>0</v>
          </cell>
          <cell r="GN1162">
            <v>0</v>
          </cell>
          <cell r="GO1162">
            <v>0</v>
          </cell>
          <cell r="GP1162">
            <v>0</v>
          </cell>
          <cell r="GQ1162">
            <v>0</v>
          </cell>
          <cell r="GR1162">
            <v>0</v>
          </cell>
          <cell r="GS1162">
            <v>0</v>
          </cell>
          <cell r="GT1162">
            <v>0</v>
          </cell>
          <cell r="GU1162">
            <v>0</v>
          </cell>
          <cell r="GV1162">
            <v>0</v>
          </cell>
          <cell r="GW1162">
            <v>0</v>
          </cell>
          <cell r="GX1162">
            <v>0</v>
          </cell>
          <cell r="GY1162">
            <v>0</v>
          </cell>
          <cell r="GZ1162">
            <v>0</v>
          </cell>
          <cell r="HA1162">
            <v>0</v>
          </cell>
          <cell r="HB1162">
            <v>0</v>
          </cell>
          <cell r="HC1162">
            <v>0</v>
          </cell>
          <cell r="HD1162">
            <v>0</v>
          </cell>
          <cell r="HE1162">
            <v>0</v>
          </cell>
          <cell r="HF1162">
            <v>0</v>
          </cell>
          <cell r="HG1162">
            <v>0</v>
          </cell>
          <cell r="HH1162">
            <v>0</v>
          </cell>
          <cell r="HI1162">
            <v>0</v>
          </cell>
          <cell r="HJ1162">
            <v>0</v>
          </cell>
          <cell r="HK1162">
            <v>0</v>
          </cell>
          <cell r="HL1162">
            <v>0</v>
          </cell>
          <cell r="HM1162">
            <v>0</v>
          </cell>
          <cell r="HN1162">
            <v>0</v>
          </cell>
          <cell r="HO1162">
            <v>0</v>
          </cell>
          <cell r="HP1162">
            <v>0</v>
          </cell>
          <cell r="HQ1162">
            <v>0</v>
          </cell>
          <cell r="HR1162">
            <v>0</v>
          </cell>
          <cell r="HS1162">
            <v>0</v>
          </cell>
          <cell r="HT1162">
            <v>0</v>
          </cell>
          <cell r="HU1162">
            <v>0</v>
          </cell>
          <cell r="HV1162">
            <v>0</v>
          </cell>
          <cell r="HW1162">
            <v>0</v>
          </cell>
          <cell r="HX1162">
            <v>0</v>
          </cell>
          <cell r="HY1162">
            <v>0</v>
          </cell>
          <cell r="HZ1162">
            <v>0</v>
          </cell>
          <cell r="IA1162">
            <v>0</v>
          </cell>
          <cell r="IB1162">
            <v>0</v>
          </cell>
          <cell r="IC1162">
            <v>0</v>
          </cell>
          <cell r="ID1162">
            <v>0</v>
          </cell>
          <cell r="IE1162">
            <v>0</v>
          </cell>
          <cell r="IF1162">
            <v>0</v>
          </cell>
          <cell r="IG1162">
            <v>0</v>
          </cell>
          <cell r="IH1162">
            <v>0</v>
          </cell>
          <cell r="II1162">
            <v>0</v>
          </cell>
          <cell r="IJ1162">
            <v>0</v>
          </cell>
          <cell r="IK1162">
            <v>0</v>
          </cell>
          <cell r="IL1162">
            <v>0</v>
          </cell>
          <cell r="IM1162">
            <v>0</v>
          </cell>
          <cell r="IN1162">
            <v>0</v>
          </cell>
          <cell r="IO1162">
            <v>0</v>
          </cell>
          <cell r="IP1162">
            <v>0</v>
          </cell>
          <cell r="IQ1162">
            <v>0</v>
          </cell>
          <cell r="IR1162">
            <v>0</v>
          </cell>
          <cell r="IS1162">
            <v>0</v>
          </cell>
          <cell r="IT1162">
            <v>0</v>
          </cell>
          <cell r="IU1162">
            <v>0</v>
          </cell>
          <cell r="IV1162">
            <v>0</v>
          </cell>
          <cell r="IW1162">
            <v>0</v>
          </cell>
          <cell r="IX1162">
            <v>0</v>
          </cell>
          <cell r="IY1162">
            <v>0</v>
          </cell>
          <cell r="IZ1162">
            <v>0</v>
          </cell>
          <cell r="JA1162">
            <v>0</v>
          </cell>
          <cell r="JB1162">
            <v>0</v>
          </cell>
          <cell r="JC1162">
            <v>0</v>
          </cell>
          <cell r="JD1162">
            <v>0</v>
          </cell>
          <cell r="JE1162">
            <v>0</v>
          </cell>
          <cell r="JF1162">
            <v>0</v>
          </cell>
          <cell r="JG1162">
            <v>0</v>
          </cell>
          <cell r="JH1162">
            <v>0</v>
          </cell>
          <cell r="JI1162">
            <v>0</v>
          </cell>
          <cell r="JJ1162">
            <v>0</v>
          </cell>
          <cell r="JK1162">
            <v>0</v>
          </cell>
          <cell r="JL1162">
            <v>0</v>
          </cell>
          <cell r="JM1162">
            <v>0</v>
          </cell>
          <cell r="JN1162">
            <v>0</v>
          </cell>
          <cell r="JO1162">
            <v>0</v>
          </cell>
          <cell r="JP1162">
            <v>0</v>
          </cell>
          <cell r="JQ1162">
            <v>0</v>
          </cell>
        </row>
        <row r="1163">
          <cell r="D1163" t="str">
            <v>Potential QFs  -  Utah South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0</v>
          </cell>
          <cell r="DH1163">
            <v>0</v>
          </cell>
          <cell r="DI1163">
            <v>0</v>
          </cell>
          <cell r="DJ1163">
            <v>0</v>
          </cell>
          <cell r="DK1163">
            <v>0</v>
          </cell>
          <cell r="DL1163">
            <v>0</v>
          </cell>
          <cell r="DM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S1163">
            <v>0</v>
          </cell>
          <cell r="DT1163">
            <v>0</v>
          </cell>
          <cell r="DU1163">
            <v>0</v>
          </cell>
          <cell r="DV1163">
            <v>0</v>
          </cell>
          <cell r="DW1163">
            <v>0</v>
          </cell>
          <cell r="DX1163">
            <v>0</v>
          </cell>
          <cell r="DY1163">
            <v>0</v>
          </cell>
          <cell r="DZ1163">
            <v>0</v>
          </cell>
          <cell r="EA1163">
            <v>0</v>
          </cell>
          <cell r="EB1163">
            <v>0</v>
          </cell>
          <cell r="EC1163">
            <v>0</v>
          </cell>
          <cell r="ED1163">
            <v>0</v>
          </cell>
          <cell r="EE1163">
            <v>0</v>
          </cell>
          <cell r="EF1163">
            <v>0</v>
          </cell>
          <cell r="EG1163">
            <v>0</v>
          </cell>
          <cell r="EH1163">
            <v>0</v>
          </cell>
          <cell r="EI1163">
            <v>0</v>
          </cell>
          <cell r="EJ1163">
            <v>0</v>
          </cell>
          <cell r="EK1163">
            <v>0</v>
          </cell>
          <cell r="EL1163">
            <v>0</v>
          </cell>
          <cell r="EM1163">
            <v>0</v>
          </cell>
          <cell r="EN1163">
            <v>0</v>
          </cell>
          <cell r="EO1163">
            <v>0</v>
          </cell>
          <cell r="EP1163">
            <v>0</v>
          </cell>
          <cell r="EQ1163">
            <v>0</v>
          </cell>
          <cell r="ER1163">
            <v>0</v>
          </cell>
          <cell r="ES1163">
            <v>0</v>
          </cell>
          <cell r="ET1163">
            <v>0</v>
          </cell>
          <cell r="EU1163">
            <v>0</v>
          </cell>
          <cell r="EV1163">
            <v>0</v>
          </cell>
          <cell r="EW1163">
            <v>0</v>
          </cell>
          <cell r="EX1163">
            <v>0</v>
          </cell>
          <cell r="EY1163">
            <v>0</v>
          </cell>
          <cell r="EZ1163">
            <v>0</v>
          </cell>
          <cell r="FA1163">
            <v>0</v>
          </cell>
          <cell r="FB1163">
            <v>0</v>
          </cell>
          <cell r="FC1163">
            <v>0</v>
          </cell>
          <cell r="FD1163">
            <v>0</v>
          </cell>
          <cell r="FE1163">
            <v>0</v>
          </cell>
          <cell r="FF1163">
            <v>0</v>
          </cell>
          <cell r="FG1163">
            <v>0</v>
          </cell>
          <cell r="FH1163">
            <v>0</v>
          </cell>
          <cell r="FI1163">
            <v>0</v>
          </cell>
          <cell r="FJ1163">
            <v>0</v>
          </cell>
          <cell r="FK1163">
            <v>0</v>
          </cell>
          <cell r="FL1163">
            <v>0</v>
          </cell>
          <cell r="FM1163">
            <v>0</v>
          </cell>
          <cell r="FN1163">
            <v>0</v>
          </cell>
          <cell r="FO1163">
            <v>0</v>
          </cell>
          <cell r="FP1163">
            <v>0</v>
          </cell>
          <cell r="FQ1163">
            <v>0</v>
          </cell>
          <cell r="FR1163">
            <v>0</v>
          </cell>
          <cell r="FS1163">
            <v>0</v>
          </cell>
          <cell r="FT1163">
            <v>0</v>
          </cell>
          <cell r="FU1163">
            <v>0</v>
          </cell>
          <cell r="FV1163">
            <v>0</v>
          </cell>
          <cell r="FW1163">
            <v>0</v>
          </cell>
          <cell r="FX1163">
            <v>0</v>
          </cell>
          <cell r="FY1163">
            <v>0</v>
          </cell>
          <cell r="FZ1163">
            <v>0</v>
          </cell>
          <cell r="GA1163">
            <v>0</v>
          </cell>
          <cell r="GB1163">
            <v>0</v>
          </cell>
          <cell r="GC1163">
            <v>0</v>
          </cell>
          <cell r="GD1163">
            <v>0</v>
          </cell>
          <cell r="GE1163">
            <v>0</v>
          </cell>
          <cell r="GF1163">
            <v>0</v>
          </cell>
          <cell r="GG1163">
            <v>0</v>
          </cell>
          <cell r="GH1163">
            <v>0</v>
          </cell>
          <cell r="GI1163">
            <v>0</v>
          </cell>
          <cell r="GJ1163">
            <v>0</v>
          </cell>
          <cell r="GK1163">
            <v>0</v>
          </cell>
          <cell r="GL1163">
            <v>0</v>
          </cell>
          <cell r="GM1163">
            <v>0</v>
          </cell>
          <cell r="GN1163">
            <v>0</v>
          </cell>
          <cell r="GO1163">
            <v>0</v>
          </cell>
          <cell r="GP1163">
            <v>0</v>
          </cell>
          <cell r="GQ1163">
            <v>0</v>
          </cell>
          <cell r="GR1163">
            <v>0</v>
          </cell>
          <cell r="GS1163">
            <v>0</v>
          </cell>
          <cell r="GT1163">
            <v>0</v>
          </cell>
          <cell r="GU1163">
            <v>0</v>
          </cell>
          <cell r="GV1163">
            <v>0</v>
          </cell>
          <cell r="GW1163">
            <v>0</v>
          </cell>
          <cell r="GX1163">
            <v>0</v>
          </cell>
          <cell r="GY1163">
            <v>0</v>
          </cell>
          <cell r="GZ1163">
            <v>0</v>
          </cell>
          <cell r="HA1163">
            <v>0</v>
          </cell>
          <cell r="HB1163">
            <v>0</v>
          </cell>
          <cell r="HC1163">
            <v>0</v>
          </cell>
          <cell r="HD1163">
            <v>0</v>
          </cell>
          <cell r="HE1163">
            <v>0</v>
          </cell>
          <cell r="HF1163">
            <v>0</v>
          </cell>
          <cell r="HG1163">
            <v>0</v>
          </cell>
          <cell r="HH1163">
            <v>0</v>
          </cell>
          <cell r="HI1163">
            <v>0</v>
          </cell>
          <cell r="HJ1163">
            <v>0</v>
          </cell>
          <cell r="HK1163">
            <v>0</v>
          </cell>
          <cell r="HL1163">
            <v>0</v>
          </cell>
          <cell r="HM1163">
            <v>0</v>
          </cell>
          <cell r="HN1163">
            <v>0</v>
          </cell>
          <cell r="HO1163">
            <v>0</v>
          </cell>
          <cell r="HP1163">
            <v>0</v>
          </cell>
          <cell r="HQ1163">
            <v>0</v>
          </cell>
          <cell r="HR1163">
            <v>0</v>
          </cell>
          <cell r="HS1163">
            <v>0</v>
          </cell>
          <cell r="HT1163">
            <v>0</v>
          </cell>
          <cell r="HU1163">
            <v>0</v>
          </cell>
          <cell r="HV1163">
            <v>0</v>
          </cell>
          <cell r="HW1163">
            <v>0</v>
          </cell>
          <cell r="HX1163">
            <v>0</v>
          </cell>
          <cell r="HY1163">
            <v>0</v>
          </cell>
          <cell r="HZ1163">
            <v>0</v>
          </cell>
          <cell r="IA1163">
            <v>0</v>
          </cell>
          <cell r="IB1163">
            <v>0</v>
          </cell>
          <cell r="IC1163">
            <v>0</v>
          </cell>
          <cell r="ID1163">
            <v>0</v>
          </cell>
          <cell r="IE1163">
            <v>0</v>
          </cell>
          <cell r="IF1163">
            <v>0</v>
          </cell>
          <cell r="IG1163">
            <v>0</v>
          </cell>
          <cell r="IH1163">
            <v>0</v>
          </cell>
          <cell r="II1163">
            <v>0</v>
          </cell>
          <cell r="IJ1163">
            <v>0</v>
          </cell>
          <cell r="IK1163">
            <v>0</v>
          </cell>
          <cell r="IL1163">
            <v>0</v>
          </cell>
          <cell r="IM1163">
            <v>0</v>
          </cell>
          <cell r="IN1163">
            <v>0</v>
          </cell>
          <cell r="IO1163">
            <v>0</v>
          </cell>
          <cell r="IP1163">
            <v>0</v>
          </cell>
          <cell r="IQ1163">
            <v>0</v>
          </cell>
          <cell r="IR1163">
            <v>0</v>
          </cell>
          <cell r="IS1163">
            <v>0</v>
          </cell>
          <cell r="IT1163">
            <v>0</v>
          </cell>
          <cell r="IU1163">
            <v>0</v>
          </cell>
          <cell r="IV1163">
            <v>0</v>
          </cell>
          <cell r="IW1163">
            <v>0</v>
          </cell>
          <cell r="IX1163">
            <v>0</v>
          </cell>
          <cell r="IY1163">
            <v>0</v>
          </cell>
          <cell r="IZ1163">
            <v>0</v>
          </cell>
          <cell r="JA1163">
            <v>0</v>
          </cell>
          <cell r="JB1163">
            <v>0</v>
          </cell>
          <cell r="JC1163">
            <v>0</v>
          </cell>
          <cell r="JD1163">
            <v>0</v>
          </cell>
          <cell r="JE1163">
            <v>0</v>
          </cell>
          <cell r="JF1163">
            <v>0</v>
          </cell>
          <cell r="JG1163">
            <v>0</v>
          </cell>
          <cell r="JH1163">
            <v>0</v>
          </cell>
          <cell r="JI1163">
            <v>0</v>
          </cell>
          <cell r="JJ1163">
            <v>0</v>
          </cell>
          <cell r="JK1163">
            <v>0</v>
          </cell>
          <cell r="JL1163">
            <v>0</v>
          </cell>
          <cell r="JM1163">
            <v>0</v>
          </cell>
          <cell r="JN1163">
            <v>0</v>
          </cell>
          <cell r="JO1163">
            <v>0</v>
          </cell>
          <cell r="JP1163">
            <v>0</v>
          </cell>
          <cell r="JQ1163">
            <v>0</v>
          </cell>
        </row>
        <row r="1164">
          <cell r="D1164" t="str">
            <v>Potential QFs  -  Trona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BS1164">
            <v>0</v>
          </cell>
          <cell r="BT1164">
            <v>0</v>
          </cell>
          <cell r="BU1164">
            <v>0</v>
          </cell>
          <cell r="BV1164">
            <v>0</v>
          </cell>
          <cell r="BW1164">
            <v>0</v>
          </cell>
          <cell r="BX1164">
            <v>0</v>
          </cell>
          <cell r="BY1164">
            <v>0</v>
          </cell>
          <cell r="BZ1164">
            <v>0</v>
          </cell>
          <cell r="CA1164">
            <v>0</v>
          </cell>
          <cell r="CB1164">
            <v>0</v>
          </cell>
          <cell r="CC1164">
            <v>0</v>
          </cell>
          <cell r="CD1164">
            <v>0</v>
          </cell>
          <cell r="CE1164">
            <v>0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DI1164">
            <v>0</v>
          </cell>
          <cell r="DJ1164">
            <v>0</v>
          </cell>
          <cell r="DK1164">
            <v>0</v>
          </cell>
          <cell r="DL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  <cell r="EE1164">
            <v>0</v>
          </cell>
          <cell r="EF1164">
            <v>0</v>
          </cell>
          <cell r="EG1164">
            <v>0</v>
          </cell>
          <cell r="EH1164">
            <v>0</v>
          </cell>
          <cell r="EI1164">
            <v>0</v>
          </cell>
          <cell r="EJ1164">
            <v>0</v>
          </cell>
          <cell r="EK1164">
            <v>0</v>
          </cell>
          <cell r="EL1164">
            <v>0</v>
          </cell>
          <cell r="EM1164">
            <v>0</v>
          </cell>
          <cell r="EN1164">
            <v>0</v>
          </cell>
          <cell r="EO1164">
            <v>0</v>
          </cell>
          <cell r="EP1164">
            <v>0</v>
          </cell>
          <cell r="EQ1164">
            <v>0</v>
          </cell>
          <cell r="ER1164">
            <v>0</v>
          </cell>
          <cell r="ES1164">
            <v>0</v>
          </cell>
          <cell r="ET1164">
            <v>0</v>
          </cell>
          <cell r="EU1164">
            <v>0</v>
          </cell>
          <cell r="EV1164">
            <v>0</v>
          </cell>
          <cell r="EW1164">
            <v>0</v>
          </cell>
          <cell r="EX1164">
            <v>0</v>
          </cell>
          <cell r="EY1164">
            <v>0</v>
          </cell>
          <cell r="EZ1164">
            <v>0</v>
          </cell>
          <cell r="FA1164">
            <v>0</v>
          </cell>
          <cell r="FB1164">
            <v>0</v>
          </cell>
          <cell r="FC1164">
            <v>0</v>
          </cell>
          <cell r="FD1164">
            <v>0</v>
          </cell>
          <cell r="FE1164">
            <v>0</v>
          </cell>
          <cell r="FF1164">
            <v>0</v>
          </cell>
          <cell r="FG1164">
            <v>0</v>
          </cell>
          <cell r="FH1164">
            <v>0</v>
          </cell>
          <cell r="FI1164">
            <v>0</v>
          </cell>
          <cell r="FJ1164">
            <v>0</v>
          </cell>
          <cell r="FK1164">
            <v>0</v>
          </cell>
          <cell r="FL1164">
            <v>0</v>
          </cell>
          <cell r="FM1164">
            <v>0</v>
          </cell>
          <cell r="FN1164">
            <v>0</v>
          </cell>
          <cell r="FO1164">
            <v>0</v>
          </cell>
          <cell r="FP1164">
            <v>0</v>
          </cell>
          <cell r="FQ1164">
            <v>0</v>
          </cell>
          <cell r="FR1164">
            <v>0</v>
          </cell>
          <cell r="FS1164">
            <v>0</v>
          </cell>
          <cell r="FT1164">
            <v>0</v>
          </cell>
          <cell r="FU1164">
            <v>0</v>
          </cell>
          <cell r="FV1164">
            <v>0</v>
          </cell>
          <cell r="FW1164">
            <v>0</v>
          </cell>
          <cell r="FX1164">
            <v>0</v>
          </cell>
          <cell r="FY1164">
            <v>0</v>
          </cell>
          <cell r="FZ1164">
            <v>0</v>
          </cell>
          <cell r="GA1164">
            <v>0</v>
          </cell>
          <cell r="GB1164">
            <v>0</v>
          </cell>
          <cell r="GC1164">
            <v>0</v>
          </cell>
          <cell r="GD1164">
            <v>0</v>
          </cell>
          <cell r="GE1164">
            <v>0</v>
          </cell>
          <cell r="GF1164">
            <v>0</v>
          </cell>
          <cell r="GG1164">
            <v>0</v>
          </cell>
          <cell r="GH1164">
            <v>0</v>
          </cell>
          <cell r="GI1164">
            <v>0</v>
          </cell>
          <cell r="GJ1164">
            <v>0</v>
          </cell>
          <cell r="GK1164">
            <v>0</v>
          </cell>
          <cell r="GL1164">
            <v>0</v>
          </cell>
          <cell r="GM1164">
            <v>0</v>
          </cell>
          <cell r="GN1164">
            <v>0</v>
          </cell>
          <cell r="GO1164">
            <v>0</v>
          </cell>
          <cell r="GP1164">
            <v>0</v>
          </cell>
          <cell r="GQ1164">
            <v>0</v>
          </cell>
          <cell r="GR1164">
            <v>0</v>
          </cell>
          <cell r="GS1164">
            <v>0</v>
          </cell>
          <cell r="GT1164">
            <v>0</v>
          </cell>
          <cell r="GU1164">
            <v>0</v>
          </cell>
          <cell r="GV1164">
            <v>0</v>
          </cell>
          <cell r="GW1164">
            <v>0</v>
          </cell>
          <cell r="GX1164">
            <v>0</v>
          </cell>
          <cell r="GY1164">
            <v>0</v>
          </cell>
          <cell r="GZ1164">
            <v>0</v>
          </cell>
          <cell r="HA1164">
            <v>0</v>
          </cell>
          <cell r="HB1164">
            <v>0</v>
          </cell>
          <cell r="HC1164">
            <v>0</v>
          </cell>
          <cell r="HD1164">
            <v>0</v>
          </cell>
          <cell r="HE1164">
            <v>0</v>
          </cell>
          <cell r="HF1164">
            <v>0</v>
          </cell>
          <cell r="HG1164">
            <v>0</v>
          </cell>
          <cell r="HH1164">
            <v>0</v>
          </cell>
          <cell r="HI1164">
            <v>0</v>
          </cell>
          <cell r="HJ1164">
            <v>0</v>
          </cell>
          <cell r="HK1164">
            <v>0</v>
          </cell>
          <cell r="HL1164">
            <v>0</v>
          </cell>
          <cell r="HM1164">
            <v>0</v>
          </cell>
          <cell r="HN1164">
            <v>0</v>
          </cell>
          <cell r="HO1164">
            <v>0</v>
          </cell>
          <cell r="HP1164">
            <v>0</v>
          </cell>
          <cell r="HQ1164">
            <v>0</v>
          </cell>
          <cell r="HR1164">
            <v>0</v>
          </cell>
          <cell r="HS1164">
            <v>0</v>
          </cell>
          <cell r="HT1164">
            <v>0</v>
          </cell>
          <cell r="HU1164">
            <v>0</v>
          </cell>
          <cell r="HV1164">
            <v>0</v>
          </cell>
          <cell r="HW1164">
            <v>0</v>
          </cell>
          <cell r="HX1164">
            <v>0</v>
          </cell>
          <cell r="HY1164">
            <v>0</v>
          </cell>
          <cell r="HZ1164">
            <v>0</v>
          </cell>
          <cell r="IA1164">
            <v>0</v>
          </cell>
          <cell r="IB1164">
            <v>0</v>
          </cell>
          <cell r="IC1164">
            <v>0</v>
          </cell>
          <cell r="ID1164">
            <v>0</v>
          </cell>
          <cell r="IE1164">
            <v>0</v>
          </cell>
          <cell r="IF1164">
            <v>0</v>
          </cell>
          <cell r="IG1164">
            <v>0</v>
          </cell>
          <cell r="IH1164">
            <v>0</v>
          </cell>
          <cell r="II1164">
            <v>0</v>
          </cell>
          <cell r="IJ1164">
            <v>0</v>
          </cell>
          <cell r="IK1164">
            <v>0</v>
          </cell>
          <cell r="IL1164">
            <v>0</v>
          </cell>
          <cell r="IM1164">
            <v>0</v>
          </cell>
          <cell r="IN1164">
            <v>0</v>
          </cell>
          <cell r="IO1164">
            <v>0</v>
          </cell>
          <cell r="IP1164">
            <v>0</v>
          </cell>
          <cell r="IQ1164">
            <v>0</v>
          </cell>
          <cell r="IR1164">
            <v>0</v>
          </cell>
          <cell r="IS1164">
            <v>0</v>
          </cell>
          <cell r="IT1164">
            <v>0</v>
          </cell>
          <cell r="IU1164">
            <v>0</v>
          </cell>
          <cell r="IV1164">
            <v>0</v>
          </cell>
          <cell r="IW1164">
            <v>0</v>
          </cell>
          <cell r="IX1164">
            <v>0</v>
          </cell>
          <cell r="IY1164">
            <v>0</v>
          </cell>
          <cell r="IZ1164">
            <v>0</v>
          </cell>
          <cell r="JA1164">
            <v>0</v>
          </cell>
          <cell r="JB1164">
            <v>0</v>
          </cell>
          <cell r="JC1164">
            <v>0</v>
          </cell>
          <cell r="JD1164">
            <v>0</v>
          </cell>
          <cell r="JE1164">
            <v>0</v>
          </cell>
          <cell r="JF1164">
            <v>0</v>
          </cell>
          <cell r="JG1164">
            <v>0</v>
          </cell>
          <cell r="JH1164">
            <v>0</v>
          </cell>
          <cell r="JI1164">
            <v>0</v>
          </cell>
          <cell r="JJ1164">
            <v>0</v>
          </cell>
          <cell r="JK1164">
            <v>0</v>
          </cell>
          <cell r="JL1164">
            <v>0</v>
          </cell>
          <cell r="JM1164">
            <v>0</v>
          </cell>
          <cell r="JN1164">
            <v>0</v>
          </cell>
          <cell r="JO1164">
            <v>0</v>
          </cell>
          <cell r="JP1164">
            <v>0</v>
          </cell>
          <cell r="JQ1164">
            <v>0</v>
          </cell>
        </row>
        <row r="1165">
          <cell r="D1165" t="str">
            <v>Potential QFs  -  Wyoming Central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0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</v>
          </cell>
          <cell r="CE1165">
            <v>0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  <cell r="DD1165">
            <v>0</v>
          </cell>
          <cell r="DE1165">
            <v>0</v>
          </cell>
          <cell r="DF1165">
            <v>0</v>
          </cell>
          <cell r="DG1165">
            <v>0</v>
          </cell>
          <cell r="DH1165">
            <v>0</v>
          </cell>
          <cell r="DI1165">
            <v>0</v>
          </cell>
          <cell r="DJ1165">
            <v>0</v>
          </cell>
          <cell r="DK1165">
            <v>0</v>
          </cell>
          <cell r="DL1165">
            <v>0</v>
          </cell>
          <cell r="DM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S1165">
            <v>0</v>
          </cell>
          <cell r="DT1165">
            <v>0</v>
          </cell>
          <cell r="DU1165">
            <v>0</v>
          </cell>
          <cell r="DV1165">
            <v>0</v>
          </cell>
          <cell r="DW1165">
            <v>0</v>
          </cell>
          <cell r="DX1165">
            <v>0</v>
          </cell>
          <cell r="DY1165">
            <v>0</v>
          </cell>
          <cell r="DZ1165">
            <v>0</v>
          </cell>
          <cell r="EA1165">
            <v>0</v>
          </cell>
          <cell r="EB1165">
            <v>0</v>
          </cell>
          <cell r="EC1165">
            <v>0</v>
          </cell>
          <cell r="ED1165">
            <v>0</v>
          </cell>
          <cell r="EE1165">
            <v>0</v>
          </cell>
          <cell r="EF1165">
            <v>0</v>
          </cell>
          <cell r="EG1165">
            <v>0</v>
          </cell>
          <cell r="EH1165">
            <v>0</v>
          </cell>
          <cell r="EI1165">
            <v>0</v>
          </cell>
          <cell r="EJ1165">
            <v>0</v>
          </cell>
          <cell r="EK1165">
            <v>0</v>
          </cell>
          <cell r="EL1165">
            <v>0</v>
          </cell>
          <cell r="EM1165">
            <v>0</v>
          </cell>
          <cell r="EN1165">
            <v>0</v>
          </cell>
          <cell r="EO1165">
            <v>0</v>
          </cell>
          <cell r="EP1165">
            <v>0</v>
          </cell>
          <cell r="EQ1165">
            <v>0</v>
          </cell>
          <cell r="ER1165">
            <v>0</v>
          </cell>
          <cell r="ES1165">
            <v>0</v>
          </cell>
          <cell r="ET1165">
            <v>0</v>
          </cell>
          <cell r="EU1165">
            <v>0</v>
          </cell>
          <cell r="EV1165">
            <v>0</v>
          </cell>
          <cell r="EW1165">
            <v>0</v>
          </cell>
          <cell r="EX1165">
            <v>0</v>
          </cell>
          <cell r="EY1165">
            <v>0</v>
          </cell>
          <cell r="EZ1165">
            <v>0</v>
          </cell>
          <cell r="FA1165">
            <v>0</v>
          </cell>
          <cell r="FB1165">
            <v>0</v>
          </cell>
          <cell r="FC1165">
            <v>0</v>
          </cell>
          <cell r="FD1165">
            <v>0</v>
          </cell>
          <cell r="FE1165">
            <v>0</v>
          </cell>
          <cell r="FF1165">
            <v>0</v>
          </cell>
          <cell r="FG1165">
            <v>0</v>
          </cell>
          <cell r="FH1165">
            <v>0</v>
          </cell>
          <cell r="FI1165">
            <v>0</v>
          </cell>
          <cell r="FJ1165">
            <v>0</v>
          </cell>
          <cell r="FK1165">
            <v>0</v>
          </cell>
          <cell r="FL1165">
            <v>0</v>
          </cell>
          <cell r="FM1165">
            <v>0</v>
          </cell>
          <cell r="FN1165">
            <v>0</v>
          </cell>
          <cell r="FO1165">
            <v>0</v>
          </cell>
          <cell r="FP1165">
            <v>0</v>
          </cell>
          <cell r="FQ1165">
            <v>0</v>
          </cell>
          <cell r="FR1165">
            <v>0</v>
          </cell>
          <cell r="FS1165">
            <v>0</v>
          </cell>
          <cell r="FT1165">
            <v>0</v>
          </cell>
          <cell r="FU1165">
            <v>0</v>
          </cell>
          <cell r="FV1165">
            <v>0</v>
          </cell>
          <cell r="FW1165">
            <v>0</v>
          </cell>
          <cell r="FX1165">
            <v>0</v>
          </cell>
          <cell r="FY1165">
            <v>0</v>
          </cell>
          <cell r="FZ1165">
            <v>0</v>
          </cell>
          <cell r="GA1165">
            <v>0</v>
          </cell>
          <cell r="GB1165">
            <v>0</v>
          </cell>
          <cell r="GC1165">
            <v>0</v>
          </cell>
          <cell r="GD1165">
            <v>0</v>
          </cell>
          <cell r="GE1165">
            <v>0</v>
          </cell>
          <cell r="GF1165">
            <v>0</v>
          </cell>
          <cell r="GG1165">
            <v>0</v>
          </cell>
          <cell r="GH1165">
            <v>0</v>
          </cell>
          <cell r="GI1165">
            <v>0</v>
          </cell>
          <cell r="GJ1165">
            <v>0</v>
          </cell>
          <cell r="GK1165">
            <v>0</v>
          </cell>
          <cell r="GL1165">
            <v>0</v>
          </cell>
          <cell r="GM1165">
            <v>0</v>
          </cell>
          <cell r="GN1165">
            <v>0</v>
          </cell>
          <cell r="GO1165">
            <v>0</v>
          </cell>
          <cell r="GP1165">
            <v>0</v>
          </cell>
          <cell r="GQ1165">
            <v>0</v>
          </cell>
          <cell r="GR1165">
            <v>0</v>
          </cell>
          <cell r="GS1165">
            <v>0</v>
          </cell>
          <cell r="GT1165">
            <v>0</v>
          </cell>
          <cell r="GU1165">
            <v>0</v>
          </cell>
          <cell r="GV1165">
            <v>0</v>
          </cell>
          <cell r="GW1165">
            <v>0</v>
          </cell>
          <cell r="GX1165">
            <v>0</v>
          </cell>
          <cell r="GY1165">
            <v>0</v>
          </cell>
          <cell r="GZ1165">
            <v>0</v>
          </cell>
          <cell r="HA1165">
            <v>0</v>
          </cell>
          <cell r="HB1165">
            <v>0</v>
          </cell>
          <cell r="HC1165">
            <v>0</v>
          </cell>
          <cell r="HD1165">
            <v>0</v>
          </cell>
          <cell r="HE1165">
            <v>0</v>
          </cell>
          <cell r="HF1165">
            <v>0</v>
          </cell>
          <cell r="HG1165">
            <v>0</v>
          </cell>
          <cell r="HH1165">
            <v>0</v>
          </cell>
          <cell r="HI1165">
            <v>0</v>
          </cell>
          <cell r="HJ1165">
            <v>0</v>
          </cell>
          <cell r="HK1165">
            <v>0</v>
          </cell>
          <cell r="HL1165">
            <v>0</v>
          </cell>
          <cell r="HM1165">
            <v>0</v>
          </cell>
          <cell r="HN1165">
            <v>0</v>
          </cell>
          <cell r="HO1165">
            <v>0</v>
          </cell>
          <cell r="HP1165">
            <v>0</v>
          </cell>
          <cell r="HQ1165">
            <v>0</v>
          </cell>
          <cell r="HR1165">
            <v>0</v>
          </cell>
          <cell r="HS1165">
            <v>0</v>
          </cell>
          <cell r="HT1165">
            <v>0</v>
          </cell>
          <cell r="HU1165">
            <v>0</v>
          </cell>
          <cell r="HV1165">
            <v>0</v>
          </cell>
          <cell r="HW1165">
            <v>0</v>
          </cell>
          <cell r="HX1165">
            <v>0</v>
          </cell>
          <cell r="HY1165">
            <v>0</v>
          </cell>
          <cell r="HZ1165">
            <v>0</v>
          </cell>
          <cell r="IA1165">
            <v>0</v>
          </cell>
          <cell r="IB1165">
            <v>0</v>
          </cell>
          <cell r="IC1165">
            <v>0</v>
          </cell>
          <cell r="ID1165">
            <v>0</v>
          </cell>
          <cell r="IE1165">
            <v>0</v>
          </cell>
          <cell r="IF1165">
            <v>0</v>
          </cell>
          <cell r="IG1165">
            <v>0</v>
          </cell>
          <cell r="IH1165">
            <v>0</v>
          </cell>
          <cell r="II1165">
            <v>0</v>
          </cell>
          <cell r="IJ1165">
            <v>0</v>
          </cell>
          <cell r="IK1165">
            <v>0</v>
          </cell>
          <cell r="IL1165">
            <v>0</v>
          </cell>
          <cell r="IM1165">
            <v>0</v>
          </cell>
          <cell r="IN1165">
            <v>0</v>
          </cell>
          <cell r="IO1165">
            <v>0</v>
          </cell>
          <cell r="IP1165">
            <v>0</v>
          </cell>
          <cell r="IQ1165">
            <v>0</v>
          </cell>
          <cell r="IR1165">
            <v>0</v>
          </cell>
          <cell r="IS1165">
            <v>0</v>
          </cell>
          <cell r="IT1165">
            <v>0</v>
          </cell>
          <cell r="IU1165">
            <v>0</v>
          </cell>
          <cell r="IV1165">
            <v>0</v>
          </cell>
          <cell r="IW1165">
            <v>0</v>
          </cell>
          <cell r="IX1165">
            <v>0</v>
          </cell>
          <cell r="IY1165">
            <v>0</v>
          </cell>
          <cell r="IZ1165">
            <v>0</v>
          </cell>
          <cell r="JA1165">
            <v>0</v>
          </cell>
          <cell r="JB1165">
            <v>0</v>
          </cell>
          <cell r="JC1165">
            <v>0</v>
          </cell>
          <cell r="JD1165">
            <v>0</v>
          </cell>
          <cell r="JE1165">
            <v>0</v>
          </cell>
          <cell r="JF1165">
            <v>0</v>
          </cell>
          <cell r="JG1165">
            <v>0</v>
          </cell>
          <cell r="JH1165">
            <v>0</v>
          </cell>
          <cell r="JI1165">
            <v>0</v>
          </cell>
          <cell r="JJ1165">
            <v>0</v>
          </cell>
          <cell r="JK1165">
            <v>0</v>
          </cell>
          <cell r="JL1165">
            <v>0</v>
          </cell>
          <cell r="JM1165">
            <v>0</v>
          </cell>
          <cell r="JN1165">
            <v>0</v>
          </cell>
          <cell r="JO1165">
            <v>0</v>
          </cell>
          <cell r="JP1165">
            <v>0</v>
          </cell>
          <cell r="JQ1165">
            <v>0</v>
          </cell>
        </row>
        <row r="1166">
          <cell r="D1166" t="str">
            <v>Potential QFs  -  Wyoming Northeast 2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U1166">
            <v>0</v>
          </cell>
          <cell r="BV1166">
            <v>0</v>
          </cell>
          <cell r="BW1166">
            <v>0</v>
          </cell>
          <cell r="BX1166">
            <v>0</v>
          </cell>
          <cell r="BY1166">
            <v>0</v>
          </cell>
          <cell r="BZ1166">
            <v>0</v>
          </cell>
          <cell r="CA1166">
            <v>0</v>
          </cell>
          <cell r="CB1166">
            <v>0</v>
          </cell>
          <cell r="CC1166">
            <v>0</v>
          </cell>
          <cell r="CD1166">
            <v>0</v>
          </cell>
          <cell r="CE1166">
            <v>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  <cell r="EE1166">
            <v>0</v>
          </cell>
          <cell r="EF1166">
            <v>0</v>
          </cell>
          <cell r="EG1166">
            <v>0</v>
          </cell>
          <cell r="EH1166">
            <v>0</v>
          </cell>
          <cell r="EI1166">
            <v>0</v>
          </cell>
          <cell r="EJ1166">
            <v>0</v>
          </cell>
          <cell r="EK1166">
            <v>0</v>
          </cell>
          <cell r="EL1166">
            <v>0</v>
          </cell>
          <cell r="EM1166">
            <v>0</v>
          </cell>
          <cell r="EN1166">
            <v>0</v>
          </cell>
          <cell r="EO1166">
            <v>0</v>
          </cell>
          <cell r="EP1166">
            <v>0</v>
          </cell>
          <cell r="EQ1166">
            <v>0</v>
          </cell>
          <cell r="ER1166">
            <v>0</v>
          </cell>
          <cell r="ES1166">
            <v>0</v>
          </cell>
          <cell r="ET1166">
            <v>0</v>
          </cell>
          <cell r="EU1166">
            <v>0</v>
          </cell>
          <cell r="EV1166">
            <v>0</v>
          </cell>
          <cell r="EW1166">
            <v>0</v>
          </cell>
          <cell r="EX1166">
            <v>0</v>
          </cell>
          <cell r="EY1166">
            <v>0</v>
          </cell>
          <cell r="EZ1166">
            <v>0</v>
          </cell>
          <cell r="FA1166">
            <v>0</v>
          </cell>
          <cell r="FB1166">
            <v>0</v>
          </cell>
          <cell r="FC1166">
            <v>0</v>
          </cell>
          <cell r="FD1166">
            <v>0</v>
          </cell>
          <cell r="FE1166">
            <v>0</v>
          </cell>
          <cell r="FF1166">
            <v>0</v>
          </cell>
          <cell r="FG1166">
            <v>0</v>
          </cell>
          <cell r="FH1166">
            <v>0</v>
          </cell>
          <cell r="FI1166">
            <v>0</v>
          </cell>
          <cell r="FJ1166">
            <v>0</v>
          </cell>
          <cell r="FK1166">
            <v>0</v>
          </cell>
          <cell r="FL1166">
            <v>0</v>
          </cell>
          <cell r="FM1166">
            <v>0</v>
          </cell>
          <cell r="FN1166">
            <v>0</v>
          </cell>
          <cell r="FO1166">
            <v>0</v>
          </cell>
          <cell r="FP1166">
            <v>0</v>
          </cell>
          <cell r="FQ1166">
            <v>0</v>
          </cell>
          <cell r="FR1166">
            <v>0</v>
          </cell>
          <cell r="FS1166">
            <v>0</v>
          </cell>
          <cell r="FT1166">
            <v>0</v>
          </cell>
          <cell r="FU1166">
            <v>0</v>
          </cell>
          <cell r="FV1166">
            <v>0</v>
          </cell>
          <cell r="FW1166">
            <v>0</v>
          </cell>
          <cell r="FX1166">
            <v>0</v>
          </cell>
          <cell r="FY1166">
            <v>0</v>
          </cell>
          <cell r="FZ1166">
            <v>0</v>
          </cell>
          <cell r="GA1166">
            <v>0</v>
          </cell>
          <cell r="GB1166">
            <v>0</v>
          </cell>
          <cell r="GC1166">
            <v>0</v>
          </cell>
          <cell r="GD1166">
            <v>0</v>
          </cell>
          <cell r="GE1166">
            <v>0</v>
          </cell>
          <cell r="GF1166">
            <v>0</v>
          </cell>
          <cell r="GG1166">
            <v>0</v>
          </cell>
          <cell r="GH1166">
            <v>0</v>
          </cell>
          <cell r="GI1166">
            <v>0</v>
          </cell>
          <cell r="GJ1166">
            <v>0</v>
          </cell>
          <cell r="GK1166">
            <v>0</v>
          </cell>
          <cell r="GL1166">
            <v>0</v>
          </cell>
          <cell r="GM1166">
            <v>0</v>
          </cell>
          <cell r="GN1166">
            <v>0</v>
          </cell>
          <cell r="GO1166">
            <v>0</v>
          </cell>
          <cell r="GP1166">
            <v>0</v>
          </cell>
          <cell r="GQ1166">
            <v>0</v>
          </cell>
          <cell r="GR1166">
            <v>0</v>
          </cell>
          <cell r="GS1166">
            <v>0</v>
          </cell>
          <cell r="GT1166">
            <v>0</v>
          </cell>
          <cell r="GU1166">
            <v>0</v>
          </cell>
          <cell r="GV1166">
            <v>0</v>
          </cell>
          <cell r="GW1166">
            <v>0</v>
          </cell>
          <cell r="GX1166">
            <v>0</v>
          </cell>
          <cell r="GY1166">
            <v>0</v>
          </cell>
          <cell r="GZ1166">
            <v>0</v>
          </cell>
          <cell r="HA1166">
            <v>0</v>
          </cell>
          <cell r="HB1166">
            <v>0</v>
          </cell>
          <cell r="HC1166">
            <v>0</v>
          </cell>
          <cell r="HD1166">
            <v>0</v>
          </cell>
          <cell r="HE1166">
            <v>0</v>
          </cell>
          <cell r="HF1166">
            <v>0</v>
          </cell>
          <cell r="HG1166">
            <v>0</v>
          </cell>
          <cell r="HH1166">
            <v>0</v>
          </cell>
          <cell r="HI1166">
            <v>0</v>
          </cell>
          <cell r="HJ1166">
            <v>0</v>
          </cell>
          <cell r="HK1166">
            <v>0</v>
          </cell>
          <cell r="HL1166">
            <v>0</v>
          </cell>
          <cell r="HM1166">
            <v>0</v>
          </cell>
          <cell r="HN1166">
            <v>0</v>
          </cell>
          <cell r="HO1166">
            <v>0</v>
          </cell>
          <cell r="HP1166">
            <v>0</v>
          </cell>
          <cell r="HQ1166">
            <v>0</v>
          </cell>
          <cell r="HR1166">
            <v>0</v>
          </cell>
          <cell r="HS1166">
            <v>0</v>
          </cell>
          <cell r="HT1166">
            <v>0</v>
          </cell>
          <cell r="HU1166">
            <v>0</v>
          </cell>
          <cell r="HV1166">
            <v>0</v>
          </cell>
          <cell r="HW1166">
            <v>0</v>
          </cell>
          <cell r="HX1166">
            <v>0</v>
          </cell>
          <cell r="HY1166">
            <v>0</v>
          </cell>
          <cell r="HZ1166">
            <v>0</v>
          </cell>
          <cell r="IA1166">
            <v>0</v>
          </cell>
          <cell r="IB1166">
            <v>0</v>
          </cell>
          <cell r="IC1166">
            <v>0</v>
          </cell>
          <cell r="ID1166">
            <v>0</v>
          </cell>
          <cell r="IE1166">
            <v>0</v>
          </cell>
          <cell r="IF1166">
            <v>0</v>
          </cell>
          <cell r="IG1166">
            <v>0</v>
          </cell>
          <cell r="IH1166">
            <v>0</v>
          </cell>
          <cell r="II1166">
            <v>0</v>
          </cell>
          <cell r="IJ1166">
            <v>0</v>
          </cell>
          <cell r="IK1166">
            <v>0</v>
          </cell>
          <cell r="IL1166">
            <v>0</v>
          </cell>
          <cell r="IM1166">
            <v>0</v>
          </cell>
          <cell r="IN1166">
            <v>0</v>
          </cell>
          <cell r="IO1166">
            <v>0</v>
          </cell>
          <cell r="IP1166">
            <v>0</v>
          </cell>
          <cell r="IQ1166">
            <v>0</v>
          </cell>
          <cell r="IR1166">
            <v>0</v>
          </cell>
          <cell r="IS1166">
            <v>0</v>
          </cell>
          <cell r="IT1166">
            <v>0</v>
          </cell>
          <cell r="IU1166">
            <v>0</v>
          </cell>
          <cell r="IV1166">
            <v>0</v>
          </cell>
          <cell r="IW1166">
            <v>0</v>
          </cell>
          <cell r="IX1166">
            <v>0</v>
          </cell>
          <cell r="IY1166">
            <v>0</v>
          </cell>
          <cell r="IZ1166">
            <v>0</v>
          </cell>
          <cell r="JA1166">
            <v>0</v>
          </cell>
          <cell r="JB1166">
            <v>0</v>
          </cell>
          <cell r="JC1166">
            <v>0</v>
          </cell>
          <cell r="JD1166">
            <v>0</v>
          </cell>
          <cell r="JE1166">
            <v>0</v>
          </cell>
          <cell r="JF1166">
            <v>0</v>
          </cell>
          <cell r="JG1166">
            <v>0</v>
          </cell>
          <cell r="JH1166">
            <v>0</v>
          </cell>
          <cell r="JI1166">
            <v>0</v>
          </cell>
          <cell r="JJ1166">
            <v>0</v>
          </cell>
          <cell r="JK1166">
            <v>0</v>
          </cell>
          <cell r="JL1166">
            <v>0</v>
          </cell>
          <cell r="JM1166">
            <v>0</v>
          </cell>
          <cell r="JN1166">
            <v>0</v>
          </cell>
          <cell r="JO1166">
            <v>0</v>
          </cell>
          <cell r="JP1166">
            <v>0</v>
          </cell>
          <cell r="JQ1166">
            <v>0</v>
          </cell>
        </row>
        <row r="1167">
          <cell r="D1167" t="str">
            <v>Total Potential QF MWH</v>
          </cell>
          <cell r="F1167">
            <v>74400</v>
          </cell>
          <cell r="G1167">
            <v>67199.999999999985</v>
          </cell>
          <cell r="H1167">
            <v>74400</v>
          </cell>
          <cell r="I1167">
            <v>72000</v>
          </cell>
          <cell r="J1167">
            <v>74400</v>
          </cell>
          <cell r="K1167">
            <v>72000</v>
          </cell>
          <cell r="L1167">
            <v>74400</v>
          </cell>
          <cell r="M1167">
            <v>74400</v>
          </cell>
          <cell r="N1167">
            <v>72000</v>
          </cell>
          <cell r="O1167">
            <v>74400</v>
          </cell>
          <cell r="P1167">
            <v>72000</v>
          </cell>
          <cell r="Q1167">
            <v>72000</v>
          </cell>
          <cell r="R1167">
            <v>873600</v>
          </cell>
          <cell r="S1167">
            <v>74400</v>
          </cell>
          <cell r="T1167">
            <v>67199.999999999985</v>
          </cell>
          <cell r="U1167">
            <v>74400</v>
          </cell>
          <cell r="V1167">
            <v>72000</v>
          </cell>
          <cell r="W1167">
            <v>74400</v>
          </cell>
          <cell r="X1167">
            <v>72000</v>
          </cell>
          <cell r="Y1167">
            <v>74400</v>
          </cell>
          <cell r="Z1167">
            <v>74400</v>
          </cell>
          <cell r="AA1167">
            <v>72000</v>
          </cell>
          <cell r="AB1167">
            <v>74400</v>
          </cell>
          <cell r="AC1167">
            <v>72000</v>
          </cell>
          <cell r="AD1167">
            <v>72000</v>
          </cell>
          <cell r="AE1167">
            <v>873600</v>
          </cell>
          <cell r="AF1167">
            <v>74400</v>
          </cell>
          <cell r="AG1167">
            <v>67199.999999999985</v>
          </cell>
          <cell r="AH1167">
            <v>74400</v>
          </cell>
          <cell r="AI1167">
            <v>72000</v>
          </cell>
          <cell r="AJ1167">
            <v>74400</v>
          </cell>
          <cell r="AK1167">
            <v>72000</v>
          </cell>
          <cell r="AL1167">
            <v>74400</v>
          </cell>
          <cell r="AM1167">
            <v>74400</v>
          </cell>
          <cell r="AN1167">
            <v>72000</v>
          </cell>
          <cell r="AO1167">
            <v>74400</v>
          </cell>
          <cell r="AP1167">
            <v>72000</v>
          </cell>
          <cell r="AQ1167">
            <v>72000</v>
          </cell>
          <cell r="AR1167">
            <v>873600</v>
          </cell>
          <cell r="AS1167">
            <v>74400</v>
          </cell>
          <cell r="AT1167">
            <v>69600</v>
          </cell>
          <cell r="AU1167">
            <v>74400</v>
          </cell>
          <cell r="AV1167">
            <v>72000</v>
          </cell>
          <cell r="AW1167">
            <v>74400</v>
          </cell>
          <cell r="AX1167">
            <v>72000</v>
          </cell>
          <cell r="AY1167">
            <v>74400</v>
          </cell>
          <cell r="AZ1167">
            <v>74400</v>
          </cell>
          <cell r="BA1167">
            <v>72000</v>
          </cell>
          <cell r="BB1167">
            <v>74400</v>
          </cell>
          <cell r="BC1167">
            <v>72000</v>
          </cell>
          <cell r="BD1167">
            <v>69600</v>
          </cell>
          <cell r="BE1167">
            <v>873600</v>
          </cell>
          <cell r="BF1167">
            <v>74400</v>
          </cell>
          <cell r="BG1167">
            <v>67199.999999999985</v>
          </cell>
          <cell r="BH1167">
            <v>74400</v>
          </cell>
          <cell r="BI1167">
            <v>72000</v>
          </cell>
          <cell r="BJ1167">
            <v>74400</v>
          </cell>
          <cell r="BK1167">
            <v>72000</v>
          </cell>
          <cell r="BL1167">
            <v>74400</v>
          </cell>
          <cell r="BM1167">
            <v>74400</v>
          </cell>
          <cell r="BN1167">
            <v>72000</v>
          </cell>
          <cell r="BO1167">
            <v>74400</v>
          </cell>
          <cell r="BP1167">
            <v>72000</v>
          </cell>
          <cell r="BQ1167">
            <v>72000</v>
          </cell>
          <cell r="BR1167">
            <v>873600</v>
          </cell>
          <cell r="BS1167">
            <v>74400</v>
          </cell>
          <cell r="BT1167">
            <v>67199.999999999985</v>
          </cell>
          <cell r="BU1167">
            <v>74400</v>
          </cell>
          <cell r="BV1167">
            <v>72000</v>
          </cell>
          <cell r="BW1167">
            <v>74400</v>
          </cell>
          <cell r="BX1167">
            <v>72000</v>
          </cell>
          <cell r="BY1167">
            <v>74400</v>
          </cell>
          <cell r="BZ1167">
            <v>74400</v>
          </cell>
          <cell r="CA1167">
            <v>72000</v>
          </cell>
          <cell r="CB1167">
            <v>74400</v>
          </cell>
          <cell r="CC1167">
            <v>72000</v>
          </cell>
          <cell r="CD1167">
            <v>72000</v>
          </cell>
          <cell r="CE1167">
            <v>873600</v>
          </cell>
          <cell r="CF1167">
            <v>74400</v>
          </cell>
          <cell r="CG1167">
            <v>67199.999999999985</v>
          </cell>
          <cell r="CH1167">
            <v>74400</v>
          </cell>
          <cell r="CI1167">
            <v>72000</v>
          </cell>
          <cell r="CJ1167">
            <v>74400</v>
          </cell>
          <cell r="CK1167">
            <v>72000</v>
          </cell>
          <cell r="CL1167">
            <v>74400</v>
          </cell>
          <cell r="CM1167">
            <v>74400</v>
          </cell>
          <cell r="CN1167">
            <v>72000</v>
          </cell>
          <cell r="CO1167">
            <v>74400</v>
          </cell>
          <cell r="CP1167">
            <v>72000</v>
          </cell>
          <cell r="CQ1167">
            <v>72000</v>
          </cell>
          <cell r="CR1167">
            <v>873600</v>
          </cell>
          <cell r="CS1167">
            <v>74400</v>
          </cell>
          <cell r="CT1167">
            <v>69600</v>
          </cell>
          <cell r="CU1167">
            <v>74400</v>
          </cell>
          <cell r="CV1167">
            <v>72000</v>
          </cell>
          <cell r="CW1167">
            <v>74400</v>
          </cell>
          <cell r="CX1167">
            <v>72000</v>
          </cell>
          <cell r="CY1167">
            <v>74400</v>
          </cell>
          <cell r="CZ1167">
            <v>74400</v>
          </cell>
          <cell r="DA1167">
            <v>72000</v>
          </cell>
          <cell r="DB1167">
            <v>74400</v>
          </cell>
          <cell r="DC1167">
            <v>72000</v>
          </cell>
          <cell r="DD1167">
            <v>69600</v>
          </cell>
          <cell r="DE1167">
            <v>873600</v>
          </cell>
          <cell r="DF1167">
            <v>74400</v>
          </cell>
          <cell r="DG1167">
            <v>67199.999999999985</v>
          </cell>
          <cell r="DH1167">
            <v>74400</v>
          </cell>
          <cell r="DI1167">
            <v>72000</v>
          </cell>
          <cell r="DJ1167">
            <v>74400</v>
          </cell>
          <cell r="DK1167">
            <v>72000</v>
          </cell>
          <cell r="DL1167">
            <v>74400</v>
          </cell>
          <cell r="DM1167">
            <v>74400</v>
          </cell>
          <cell r="DN1167">
            <v>72000</v>
          </cell>
          <cell r="DO1167">
            <v>74400</v>
          </cell>
          <cell r="DP1167">
            <v>72000</v>
          </cell>
          <cell r="DQ1167">
            <v>72000</v>
          </cell>
          <cell r="DR1167">
            <v>873600</v>
          </cell>
          <cell r="DS1167">
            <v>74400</v>
          </cell>
          <cell r="DT1167">
            <v>67199.999999999985</v>
          </cell>
          <cell r="DU1167">
            <v>74400</v>
          </cell>
          <cell r="DV1167">
            <v>72000</v>
          </cell>
          <cell r="DW1167">
            <v>74400</v>
          </cell>
          <cell r="DX1167">
            <v>72000</v>
          </cell>
          <cell r="DY1167">
            <v>74400</v>
          </cell>
          <cell r="DZ1167">
            <v>74400</v>
          </cell>
          <cell r="EA1167">
            <v>72000</v>
          </cell>
          <cell r="EB1167">
            <v>74400</v>
          </cell>
          <cell r="EC1167">
            <v>72000</v>
          </cell>
          <cell r="ED1167">
            <v>72000</v>
          </cell>
          <cell r="EE1167">
            <v>873600</v>
          </cell>
          <cell r="EF1167">
            <v>74400</v>
          </cell>
          <cell r="EG1167">
            <v>67199.999999999985</v>
          </cell>
          <cell r="EH1167">
            <v>74400</v>
          </cell>
          <cell r="EI1167">
            <v>72000</v>
          </cell>
          <cell r="EJ1167">
            <v>74400</v>
          </cell>
          <cell r="EK1167">
            <v>72000</v>
          </cell>
          <cell r="EL1167">
            <v>74400</v>
          </cell>
          <cell r="EM1167">
            <v>74400</v>
          </cell>
          <cell r="EN1167">
            <v>72000</v>
          </cell>
          <cell r="EO1167">
            <v>74400</v>
          </cell>
          <cell r="EP1167">
            <v>72000</v>
          </cell>
          <cell r="EQ1167">
            <v>72000</v>
          </cell>
          <cell r="ER1167">
            <v>873600</v>
          </cell>
          <cell r="ES1167">
            <v>74400</v>
          </cell>
          <cell r="ET1167">
            <v>69600</v>
          </cell>
          <cell r="EU1167">
            <v>74400</v>
          </cell>
          <cell r="EV1167">
            <v>72000</v>
          </cell>
          <cell r="EW1167">
            <v>74400</v>
          </cell>
          <cell r="EX1167">
            <v>72000</v>
          </cell>
          <cell r="EY1167">
            <v>74400</v>
          </cell>
          <cell r="EZ1167">
            <v>74400</v>
          </cell>
          <cell r="FA1167">
            <v>72000</v>
          </cell>
          <cell r="FB1167">
            <v>74400</v>
          </cell>
          <cell r="FC1167">
            <v>72000</v>
          </cell>
          <cell r="FD1167">
            <v>69600</v>
          </cell>
          <cell r="FE1167">
            <v>873600</v>
          </cell>
          <cell r="FF1167">
            <v>74400</v>
          </cell>
          <cell r="FG1167">
            <v>67199.999999999985</v>
          </cell>
          <cell r="FH1167">
            <v>74400</v>
          </cell>
          <cell r="FI1167">
            <v>72000</v>
          </cell>
          <cell r="FJ1167">
            <v>74400</v>
          </cell>
          <cell r="FK1167">
            <v>72000</v>
          </cell>
          <cell r="FL1167">
            <v>74400</v>
          </cell>
          <cell r="FM1167">
            <v>74400</v>
          </cell>
          <cell r="FN1167">
            <v>72000</v>
          </cell>
          <cell r="FO1167">
            <v>74400</v>
          </cell>
          <cell r="FP1167">
            <v>72000</v>
          </cell>
          <cell r="FQ1167">
            <v>72000</v>
          </cell>
          <cell r="FR1167">
            <v>873600</v>
          </cell>
          <cell r="FS1167">
            <v>74400</v>
          </cell>
          <cell r="FT1167">
            <v>67199.999999999985</v>
          </cell>
          <cell r="FU1167">
            <v>74400</v>
          </cell>
          <cell r="FV1167">
            <v>72000</v>
          </cell>
          <cell r="FW1167">
            <v>74400</v>
          </cell>
          <cell r="FX1167">
            <v>72000</v>
          </cell>
          <cell r="FY1167">
            <v>74400</v>
          </cell>
          <cell r="FZ1167">
            <v>74400</v>
          </cell>
          <cell r="GA1167">
            <v>72000</v>
          </cell>
          <cell r="GB1167">
            <v>74400</v>
          </cell>
          <cell r="GC1167">
            <v>72000</v>
          </cell>
          <cell r="GD1167">
            <v>72000</v>
          </cell>
          <cell r="GE1167">
            <v>873600</v>
          </cell>
          <cell r="GF1167">
            <v>74400</v>
          </cell>
          <cell r="GG1167">
            <v>67199.999999999985</v>
          </cell>
          <cell r="GH1167">
            <v>74400</v>
          </cell>
          <cell r="GI1167">
            <v>72000</v>
          </cell>
          <cell r="GJ1167">
            <v>74400</v>
          </cell>
          <cell r="GK1167">
            <v>72000</v>
          </cell>
          <cell r="GL1167">
            <v>74400</v>
          </cell>
          <cell r="GM1167">
            <v>74400</v>
          </cell>
          <cell r="GN1167">
            <v>72000</v>
          </cell>
          <cell r="GO1167">
            <v>74400</v>
          </cell>
          <cell r="GP1167">
            <v>72000</v>
          </cell>
          <cell r="GQ1167">
            <v>72000</v>
          </cell>
          <cell r="GR1167">
            <v>873600</v>
          </cell>
          <cell r="GS1167">
            <v>74400</v>
          </cell>
          <cell r="GT1167">
            <v>69600</v>
          </cell>
          <cell r="GU1167">
            <v>74400</v>
          </cell>
          <cell r="GV1167">
            <v>72000</v>
          </cell>
          <cell r="GW1167">
            <v>74400</v>
          </cell>
          <cell r="GX1167">
            <v>72000</v>
          </cell>
          <cell r="GY1167">
            <v>74400</v>
          </cell>
          <cell r="GZ1167">
            <v>74400</v>
          </cell>
          <cell r="HA1167">
            <v>72000</v>
          </cell>
          <cell r="HB1167">
            <v>74400</v>
          </cell>
          <cell r="HC1167">
            <v>72000</v>
          </cell>
          <cell r="HD1167">
            <v>69600</v>
          </cell>
          <cell r="HE1167">
            <v>873600</v>
          </cell>
          <cell r="HF1167">
            <v>74400</v>
          </cell>
          <cell r="HG1167">
            <v>67199.999999999985</v>
          </cell>
          <cell r="HH1167">
            <v>74400</v>
          </cell>
          <cell r="HI1167">
            <v>72000</v>
          </cell>
          <cell r="HJ1167">
            <v>74400</v>
          </cell>
          <cell r="HK1167">
            <v>72000</v>
          </cell>
          <cell r="HL1167">
            <v>74400</v>
          </cell>
          <cell r="HM1167">
            <v>74400</v>
          </cell>
          <cell r="HN1167">
            <v>72000</v>
          </cell>
          <cell r="HO1167">
            <v>74400</v>
          </cell>
          <cell r="HP1167">
            <v>72000</v>
          </cell>
          <cell r="HQ1167">
            <v>72000</v>
          </cell>
          <cell r="HR1167">
            <v>873600</v>
          </cell>
          <cell r="HS1167">
            <v>74400</v>
          </cell>
          <cell r="HT1167">
            <v>67199.999999999985</v>
          </cell>
          <cell r="HU1167">
            <v>74400</v>
          </cell>
          <cell r="HV1167">
            <v>72000</v>
          </cell>
          <cell r="HW1167">
            <v>74400</v>
          </cell>
          <cell r="HX1167">
            <v>72000</v>
          </cell>
          <cell r="HY1167">
            <v>74400</v>
          </cell>
          <cell r="HZ1167">
            <v>74400</v>
          </cell>
          <cell r="IA1167">
            <v>72000</v>
          </cell>
          <cell r="IB1167">
            <v>74400</v>
          </cell>
          <cell r="IC1167">
            <v>72000</v>
          </cell>
          <cell r="ID1167">
            <v>72000</v>
          </cell>
          <cell r="IE1167">
            <v>873600</v>
          </cell>
          <cell r="IF1167">
            <v>74400</v>
          </cell>
          <cell r="IG1167">
            <v>67199.999999999985</v>
          </cell>
          <cell r="IH1167">
            <v>74400</v>
          </cell>
          <cell r="II1167">
            <v>72000</v>
          </cell>
          <cell r="IJ1167">
            <v>74400</v>
          </cell>
          <cell r="IK1167">
            <v>72000</v>
          </cell>
          <cell r="IL1167">
            <v>74400</v>
          </cell>
          <cell r="IM1167">
            <v>74400</v>
          </cell>
          <cell r="IN1167">
            <v>72000</v>
          </cell>
          <cell r="IO1167">
            <v>74400</v>
          </cell>
          <cell r="IP1167">
            <v>72000</v>
          </cell>
          <cell r="IQ1167">
            <v>72000</v>
          </cell>
          <cell r="IR1167">
            <v>873600</v>
          </cell>
          <cell r="IS1167">
            <v>74400</v>
          </cell>
          <cell r="IT1167">
            <v>69600</v>
          </cell>
          <cell r="IU1167">
            <v>74400</v>
          </cell>
          <cell r="IV1167">
            <v>72000</v>
          </cell>
          <cell r="IW1167">
            <v>74400</v>
          </cell>
          <cell r="IX1167">
            <v>72000</v>
          </cell>
          <cell r="IY1167">
            <v>74400</v>
          </cell>
          <cell r="IZ1167">
            <v>74400</v>
          </cell>
          <cell r="JA1167">
            <v>72000</v>
          </cell>
          <cell r="JB1167">
            <v>74400</v>
          </cell>
          <cell r="JC1167">
            <v>72000</v>
          </cell>
          <cell r="JD1167">
            <v>69600</v>
          </cell>
          <cell r="JE1167">
            <v>2400</v>
          </cell>
          <cell r="JF1167">
            <v>2400</v>
          </cell>
          <cell r="JG1167">
            <v>0</v>
          </cell>
          <cell r="JH1167">
            <v>0</v>
          </cell>
          <cell r="JI1167">
            <v>0</v>
          </cell>
          <cell r="JJ1167">
            <v>0</v>
          </cell>
          <cell r="JK1167">
            <v>0</v>
          </cell>
          <cell r="JL1167">
            <v>0</v>
          </cell>
          <cell r="JM1167">
            <v>0</v>
          </cell>
          <cell r="JN1167">
            <v>0</v>
          </cell>
          <cell r="JO1167">
            <v>0</v>
          </cell>
          <cell r="JP1167">
            <v>0</v>
          </cell>
          <cell r="JQ1167">
            <v>0</v>
          </cell>
        </row>
        <row r="1169">
          <cell r="F1169">
            <v>74248.714186019846</v>
          </cell>
          <cell r="G1169">
            <v>66654.717920639785</v>
          </cell>
          <cell r="H1169">
            <v>73523.563159959856</v>
          </cell>
          <cell r="I1169">
            <v>70492.884768479969</v>
          </cell>
          <cell r="J1169">
            <v>72873.578940330073</v>
          </cell>
          <cell r="K1169">
            <v>72469.39346505003</v>
          </cell>
          <cell r="L1169">
            <v>74383.373592610005</v>
          </cell>
          <cell r="M1169">
            <v>74295.680782409851</v>
          </cell>
          <cell r="N1169">
            <v>71487.442357650027</v>
          </cell>
          <cell r="O1169">
            <v>68571.780919270124</v>
          </cell>
          <cell r="P1169">
            <v>69953.005606249906</v>
          </cell>
          <cell r="Q1169">
            <v>68857.23850178998</v>
          </cell>
          <cell r="R1169">
            <v>848788.15445198491</v>
          </cell>
          <cell r="S1169">
            <v>71308.211919959867</v>
          </cell>
          <cell r="T1169">
            <v>64100.366970390081</v>
          </cell>
          <cell r="U1169">
            <v>70769.959344219882</v>
          </cell>
          <cell r="V1169">
            <v>64887.033062710194</v>
          </cell>
          <cell r="W1169">
            <v>71918.611415940104</v>
          </cell>
          <cell r="X1169">
            <v>69617.219973280095</v>
          </cell>
          <cell r="Y1169">
            <v>74033.332733800169</v>
          </cell>
          <cell r="Z1169">
            <v>74515.897563130129</v>
          </cell>
          <cell r="AA1169">
            <v>71834.023349729832</v>
          </cell>
          <cell r="AB1169">
            <v>71778.565287430072</v>
          </cell>
          <cell r="AC1169">
            <v>71780.844032070134</v>
          </cell>
          <cell r="AD1169">
            <v>72244.088799319929</v>
          </cell>
          <cell r="AE1169">
            <v>862313.77774027735</v>
          </cell>
          <cell r="AF1169">
            <v>73370.449596770108</v>
          </cell>
          <cell r="AG1169">
            <v>65778.806053689914</v>
          </cell>
          <cell r="AH1169">
            <v>71834.928162209922</v>
          </cell>
          <cell r="AI1169">
            <v>69212.051014539786</v>
          </cell>
          <cell r="AJ1169">
            <v>73157.724566900171</v>
          </cell>
          <cell r="AK1169">
            <v>71460.77165901009</v>
          </cell>
          <cell r="AL1169">
            <v>73948.9730244698</v>
          </cell>
          <cell r="AM1169">
            <v>74460.59586526989</v>
          </cell>
          <cell r="AN1169">
            <v>71888.900969400071</v>
          </cell>
          <cell r="AO1169">
            <v>73412.872965530027</v>
          </cell>
          <cell r="AP1169">
            <v>71630.585860129911</v>
          </cell>
          <cell r="AQ1169">
            <v>72157.118002359988</v>
          </cell>
          <cell r="AR1169">
            <v>867846.03973696567</v>
          </cell>
          <cell r="AS1169">
            <v>74416.92719654995</v>
          </cell>
          <cell r="AT1169">
            <v>68542.347227660008</v>
          </cell>
          <cell r="AU1169">
            <v>73214.16562500014</v>
          </cell>
          <cell r="AV1169">
            <v>70586.719609529944</v>
          </cell>
          <cell r="AW1169">
            <v>73526.603433029726</v>
          </cell>
          <cell r="AX1169">
            <v>71916.586672709789</v>
          </cell>
          <cell r="AY1169">
            <v>74518.687054750044</v>
          </cell>
          <cell r="AZ1169">
            <v>73979.71023575007</v>
          </cell>
          <cell r="BA1169">
            <v>71900.89578929008</v>
          </cell>
          <cell r="BB1169">
            <v>73313.063165060012</v>
          </cell>
          <cell r="BC1169">
            <v>72267.969947459875</v>
          </cell>
          <cell r="BD1169">
            <v>69662.363780179992</v>
          </cell>
          <cell r="BE1169">
            <v>862156.54679247923</v>
          </cell>
          <cell r="BF1169">
            <v>74408.094948689919</v>
          </cell>
          <cell r="BG1169">
            <v>67210.281103139976</v>
          </cell>
          <cell r="BH1169">
            <v>70684.419002499897</v>
          </cell>
          <cell r="BI1169">
            <v>69981.456532829907</v>
          </cell>
          <cell r="BJ1169">
            <v>71862.108468540013</v>
          </cell>
          <cell r="BK1169">
            <v>71999.999999979977</v>
          </cell>
          <cell r="BL1169">
            <v>74424.114622280002</v>
          </cell>
          <cell r="BM1169">
            <v>73848.891464439919</v>
          </cell>
          <cell r="BN1169">
            <v>71018.573629099876</v>
          </cell>
          <cell r="BO1169">
            <v>73330.355158770224</v>
          </cell>
          <cell r="BP1169">
            <v>71381.501395829953</v>
          </cell>
          <cell r="BQ1169">
            <v>72006.750466380036</v>
          </cell>
          <cell r="BR1169">
            <v>867785.01111016981</v>
          </cell>
          <cell r="BS1169">
            <v>74313.45801478019</v>
          </cell>
          <cell r="BT1169">
            <v>66552.493932710029</v>
          </cell>
          <cell r="BU1169">
            <v>73445.898968789959</v>
          </cell>
          <cell r="BV1169">
            <v>70058.97567576007</v>
          </cell>
          <cell r="BW1169">
            <v>73386.173690659925</v>
          </cell>
          <cell r="BX1169">
            <v>71541.35840827995</v>
          </cell>
          <cell r="BY1169">
            <v>74400</v>
          </cell>
          <cell r="BZ1169">
            <v>74368.698099520057</v>
          </cell>
          <cell r="CA1169">
            <v>71934.872016899986</v>
          </cell>
          <cell r="CB1169">
            <v>73750.605322219897</v>
          </cell>
          <cell r="CC1169">
            <v>71986.486747629824</v>
          </cell>
          <cell r="CD1169">
            <v>72045.990232919925</v>
          </cell>
          <cell r="CE1169">
            <v>860392.58987243101</v>
          </cell>
          <cell r="CF1169">
            <v>74340.431040119845</v>
          </cell>
          <cell r="CG1169">
            <v>66613.244140319992</v>
          </cell>
          <cell r="CH1169">
            <v>71544.380592840025</v>
          </cell>
          <cell r="CI1169">
            <v>69470.240152020007</v>
          </cell>
          <cell r="CJ1169">
            <v>70862.394089629874</v>
          </cell>
          <cell r="CK1169">
            <v>70323.046490029898</v>
          </cell>
          <cell r="CL1169">
            <v>74575.736945119919</v>
          </cell>
          <cell r="CM1169">
            <v>74085.711961889639</v>
          </cell>
          <cell r="CN1169">
            <v>72001.789290350163</v>
          </cell>
          <cell r="CO1169">
            <v>72683.433699470013</v>
          </cell>
          <cell r="CP1169">
            <v>72052.595549460035</v>
          </cell>
          <cell r="CQ1169">
            <v>71839.585921179969</v>
          </cell>
          <cell r="CR1169">
            <v>856249.41247260757</v>
          </cell>
          <cell r="CS1169">
            <v>74002.474606559845</v>
          </cell>
          <cell r="CT1169">
            <v>69754.70469215</v>
          </cell>
          <cell r="CU1169">
            <v>71597.905531580094</v>
          </cell>
          <cell r="CV1169">
            <v>67849.800609869882</v>
          </cell>
          <cell r="CW1169">
            <v>69790.466255870182</v>
          </cell>
          <cell r="CX1169">
            <v>69293.664541260339</v>
          </cell>
          <cell r="CY1169">
            <v>74155.800457250094</v>
          </cell>
          <cell r="CZ1169">
            <v>74241.836563179968</v>
          </cell>
          <cell r="DA1169">
            <v>71580.239041480003</v>
          </cell>
          <cell r="DB1169">
            <v>72522.028894369956</v>
          </cell>
          <cell r="DC1169">
            <v>72000</v>
          </cell>
          <cell r="DD1169">
            <v>69460.491279040114</v>
          </cell>
          <cell r="DE1169">
            <v>852800.22569747269</v>
          </cell>
          <cell r="DF1169">
            <v>74621.756572379963</v>
          </cell>
          <cell r="DG1169">
            <v>66308.024497829843</v>
          </cell>
          <cell r="DH1169">
            <v>71197.794062560191</v>
          </cell>
          <cell r="DI1169">
            <v>66216.745072390186</v>
          </cell>
          <cell r="DJ1169">
            <v>71402.528970000101</v>
          </cell>
          <cell r="DK1169">
            <v>68167.373744700104</v>
          </cell>
          <cell r="DL1169">
            <v>74212.096790559823</v>
          </cell>
          <cell r="DM1169">
            <v>74016.977353530005</v>
          </cell>
          <cell r="DN1169">
            <v>71642.315001940122</v>
          </cell>
          <cell r="DO1169">
            <v>70967.227896569995</v>
          </cell>
          <cell r="DP1169">
            <v>72006.764327700017</v>
          </cell>
          <cell r="DQ1169">
            <v>72040.621407310013</v>
          </cell>
          <cell r="DR1169">
            <v>851132.18226758949</v>
          </cell>
          <cell r="DS1169">
            <v>75075.546678630169</v>
          </cell>
          <cell r="DT1169">
            <v>66661.124576000031</v>
          </cell>
          <cell r="DU1169">
            <v>70876.00251201028</v>
          </cell>
          <cell r="DV1169">
            <v>65747.497949409997</v>
          </cell>
          <cell r="DW1169">
            <v>70562.480885759927</v>
          </cell>
          <cell r="DX1169">
            <v>67263.86244365992</v>
          </cell>
          <cell r="DY1169">
            <v>74383.889403600013</v>
          </cell>
          <cell r="DZ1169">
            <v>73836.225482539972</v>
          </cell>
          <cell r="EA1169">
            <v>71227.671199010103</v>
          </cell>
          <cell r="EB1169">
            <v>71530.640356170014</v>
          </cell>
          <cell r="EC1169">
            <v>72007.795802430017</v>
          </cell>
          <cell r="ED1169">
            <v>71959.444978369982</v>
          </cell>
          <cell r="EE1169">
            <v>826321.04884614237</v>
          </cell>
          <cell r="EF1169">
            <v>74945.362050819909</v>
          </cell>
          <cell r="EG1169">
            <v>56128.604373570066</v>
          </cell>
          <cell r="EH1169">
            <v>68307.120435529738</v>
          </cell>
          <cell r="EI1169">
            <v>63668.984586210223</v>
          </cell>
          <cell r="EJ1169">
            <v>66293.333285080036</v>
          </cell>
          <cell r="EK1169">
            <v>66055.253528519999</v>
          </cell>
          <cell r="EL1169">
            <v>74914.610999880126</v>
          </cell>
          <cell r="EM1169">
            <v>73212.101565459976</v>
          </cell>
          <cell r="EN1169">
            <v>70653.249082669965</v>
          </cell>
          <cell r="EO1169">
            <v>67950.575490890071</v>
          </cell>
          <cell r="EP1169">
            <v>71885.895533099771</v>
          </cell>
          <cell r="EQ1169">
            <v>72305.957914410043</v>
          </cell>
          <cell r="ER1169">
            <v>832806.76783501916</v>
          </cell>
          <cell r="ES1169">
            <v>73723.045642429963</v>
          </cell>
          <cell r="ET1169">
            <v>64677.620238600066</v>
          </cell>
          <cell r="EU1169">
            <v>68045.501065480057</v>
          </cell>
          <cell r="EV1169">
            <v>62048.103449920192</v>
          </cell>
          <cell r="EW1169">
            <v>63859.087780580157</v>
          </cell>
          <cell r="EX1169">
            <v>70544.036631389987</v>
          </cell>
          <cell r="EY1169">
            <v>74532.906144640176</v>
          </cell>
          <cell r="EZ1169">
            <v>73128.973804579815</v>
          </cell>
          <cell r="FA1169">
            <v>69577.808082069969</v>
          </cell>
          <cell r="FB1169">
            <v>71774.821225410094</v>
          </cell>
          <cell r="FC1169">
            <v>71919.967886100058</v>
          </cell>
          <cell r="FD1169">
            <v>68974.89588382002</v>
          </cell>
          <cell r="FE1169">
            <v>832303.30118827894</v>
          </cell>
          <cell r="FF1169">
            <v>71407.935086160083</v>
          </cell>
          <cell r="FG1169">
            <v>63273.558958800044</v>
          </cell>
          <cell r="FH1169">
            <v>67568.920966770151</v>
          </cell>
          <cell r="FI1169">
            <v>67012.373409729917</v>
          </cell>
          <cell r="FJ1169">
            <v>67759.484043490142</v>
          </cell>
          <cell r="FK1169">
            <v>65022.624337640125</v>
          </cell>
          <cell r="FL1169">
            <v>72921.305431169923</v>
          </cell>
          <cell r="FM1169">
            <v>73814.941085200058</v>
          </cell>
          <cell r="FN1169">
            <v>71455.065128080081</v>
          </cell>
          <cell r="FO1169">
            <v>68021.725430209888</v>
          </cell>
          <cell r="FP1169">
            <v>71813.585315009928</v>
          </cell>
          <cell r="FQ1169">
            <v>72231.781996019883</v>
          </cell>
          <cell r="FR1169">
            <v>837816.03295309842</v>
          </cell>
          <cell r="FS1169">
            <v>72322.04358662013</v>
          </cell>
          <cell r="FT1169">
            <v>65656.343119559926</v>
          </cell>
          <cell r="FU1169">
            <v>66944.304339429946</v>
          </cell>
          <cell r="FV1169">
            <v>63907.022559969919</v>
          </cell>
          <cell r="FW1169">
            <v>68137.2151611601</v>
          </cell>
          <cell r="FX1169">
            <v>64948.089998659911</v>
          </cell>
          <cell r="FY1169">
            <v>73669.118729929905</v>
          </cell>
          <cell r="FZ1169">
            <v>73915.343080850085</v>
          </cell>
          <cell r="GA1169">
            <v>72046.43930971995</v>
          </cell>
          <cell r="GB1169">
            <v>72575.749881929951</v>
          </cell>
          <cell r="GC1169">
            <v>71803.084155679913</v>
          </cell>
          <cell r="GD1169">
            <v>71891.279029590194</v>
          </cell>
          <cell r="GE1169">
            <v>837114.3317212835</v>
          </cell>
          <cell r="GF1169">
            <v>71330.608101479942</v>
          </cell>
          <cell r="GG1169">
            <v>64111.181817199918</v>
          </cell>
          <cell r="GH1169">
            <v>68382.730787419947</v>
          </cell>
          <cell r="GI1169">
            <v>66944.749481610022</v>
          </cell>
          <cell r="GJ1169">
            <v>69906.446080480004</v>
          </cell>
          <cell r="GK1169">
            <v>66344.147278229939</v>
          </cell>
          <cell r="GL1169">
            <v>73910.684879419859</v>
          </cell>
          <cell r="GM1169">
            <v>72905.877458730247</v>
          </cell>
          <cell r="GN1169">
            <v>71037.150122580118</v>
          </cell>
          <cell r="GO1169">
            <v>68178.574196079979</v>
          </cell>
          <cell r="GP1169">
            <v>72323.195515400032</v>
          </cell>
          <cell r="GQ1169">
            <v>71738.986002650112</v>
          </cell>
          <cell r="GR1169">
            <v>848927.59769590944</v>
          </cell>
          <cell r="GS1169">
            <v>75275.48387129989</v>
          </cell>
          <cell r="GT1169">
            <v>66651.165061180014</v>
          </cell>
          <cell r="GU1169">
            <v>69481.912285479833</v>
          </cell>
          <cell r="GV1169">
            <v>61027.390116660157</v>
          </cell>
          <cell r="GW1169">
            <v>68220.697057479993</v>
          </cell>
          <cell r="GX1169">
            <v>70048.939573509851</v>
          </cell>
          <cell r="GY1169">
            <v>74414.006609679898</v>
          </cell>
          <cell r="GZ1169">
            <v>74376.745592070278</v>
          </cell>
          <cell r="HA1169">
            <v>71785.34678801999</v>
          </cell>
          <cell r="HB1169">
            <v>74965.935282389866</v>
          </cell>
          <cell r="HC1169">
            <v>72087.224311009981</v>
          </cell>
          <cell r="HD1169">
            <v>70592.751147130039</v>
          </cell>
          <cell r="HE1169">
            <v>858067.54603615962</v>
          </cell>
          <cell r="HF1169">
            <v>74801.011753220111</v>
          </cell>
          <cell r="HG1169">
            <v>66766.596799270017</v>
          </cell>
          <cell r="HH1169">
            <v>69858.995927650016</v>
          </cell>
          <cell r="HI1169">
            <v>66713.616773549933</v>
          </cell>
          <cell r="HJ1169">
            <v>69190.473476330051</v>
          </cell>
          <cell r="HK1169">
            <v>72582.494173600106</v>
          </cell>
          <cell r="HL1169">
            <v>74305.470541929826</v>
          </cell>
          <cell r="HM1169">
            <v>74396.177532810019</v>
          </cell>
          <cell r="HN1169">
            <v>71202.237258289941</v>
          </cell>
          <cell r="HO1169">
            <v>73975.899226009846</v>
          </cell>
          <cell r="HP1169">
            <v>72009.602734760032</v>
          </cell>
          <cell r="HQ1169">
            <v>72264.969838740071</v>
          </cell>
          <cell r="HR1169">
            <v>869976.11564967036</v>
          </cell>
          <cell r="HS1169">
            <v>74680.887503480073</v>
          </cell>
          <cell r="HT1169">
            <v>67216.690414529992</v>
          </cell>
          <cell r="HU1169">
            <v>74016.085373469978</v>
          </cell>
          <cell r="HV1169">
            <v>71313.474967420101</v>
          </cell>
          <cell r="HW1169">
            <v>72778.746887609828</v>
          </cell>
          <cell r="HX1169">
            <v>70711.726031309925</v>
          </cell>
          <cell r="HY1169">
            <v>74400</v>
          </cell>
          <cell r="HZ1169">
            <v>74400</v>
          </cell>
          <cell r="IA1169">
            <v>72000</v>
          </cell>
          <cell r="IB1169">
            <v>74400</v>
          </cell>
          <cell r="IC1169">
            <v>72000</v>
          </cell>
          <cell r="ID1169">
            <v>72058.504471850116</v>
          </cell>
          <cell r="IE1169">
            <v>866597.258086171</v>
          </cell>
          <cell r="IF1169">
            <v>74362.432842319831</v>
          </cell>
          <cell r="IG1169">
            <v>67212.110722410027</v>
          </cell>
          <cell r="IH1169">
            <v>72671.28207801003</v>
          </cell>
          <cell r="II1169">
            <v>72088.81057686999</v>
          </cell>
          <cell r="IJ1169">
            <v>71289.924659919925</v>
          </cell>
          <cell r="IK1169">
            <v>69774.274116660003</v>
          </cell>
          <cell r="IL1169">
            <v>74400</v>
          </cell>
          <cell r="IM1169">
            <v>74400</v>
          </cell>
          <cell r="IN1169">
            <v>72000</v>
          </cell>
          <cell r="IO1169">
            <v>74400</v>
          </cell>
          <cell r="IP1169">
            <v>72000</v>
          </cell>
          <cell r="IQ1169">
            <v>71998.423089980031</v>
          </cell>
          <cell r="IR1169">
            <v>875085.08938262053</v>
          </cell>
          <cell r="IS1169">
            <v>74400</v>
          </cell>
          <cell r="IT1169">
            <v>68830.959912430029</v>
          </cell>
          <cell r="IU1169">
            <v>73970.438733119983</v>
          </cell>
          <cell r="IV1169">
            <v>69958.694659969886</v>
          </cell>
          <cell r="IW1169">
            <v>77189.81268054992</v>
          </cell>
          <cell r="IX1169">
            <v>73935.183396550128</v>
          </cell>
          <cell r="IY1169">
            <v>74400</v>
          </cell>
          <cell r="IZ1169">
            <v>74400</v>
          </cell>
          <cell r="JA1169">
            <v>72000</v>
          </cell>
          <cell r="JB1169">
            <v>74400</v>
          </cell>
          <cell r="JC1169">
            <v>72000</v>
          </cell>
          <cell r="JD1169">
            <v>69600</v>
          </cell>
          <cell r="JE1169">
            <v>3059.3193384297192</v>
          </cell>
          <cell r="JF1169">
            <v>2400</v>
          </cell>
          <cell r="JG1169">
            <v>856.42649280000478</v>
          </cell>
          <cell r="JH1169">
            <v>-813.1305909800576</v>
          </cell>
          <cell r="JI1169">
            <v>-717.70611372007988</v>
          </cell>
          <cell r="JJ1169">
            <v>238.47007723990828</v>
          </cell>
          <cell r="JK1169">
            <v>1000.2594730900601</v>
          </cell>
          <cell r="JL1169">
            <v>0</v>
          </cell>
          <cell r="JM1169">
            <v>0</v>
          </cell>
          <cell r="JN1169">
            <v>0</v>
          </cell>
          <cell r="JO1169">
            <v>0</v>
          </cell>
          <cell r="JP1169">
            <v>0</v>
          </cell>
          <cell r="JQ1169">
            <v>95</v>
          </cell>
        </row>
        <row r="1172">
          <cell r="D1172" t="str">
            <v>CL_.EX.BDG._.___.JimBridger 0</v>
          </cell>
          <cell r="F1172">
            <v>-9.9999999999997868E-3</v>
          </cell>
          <cell r="G1172">
            <v>-3.0000000000000249E-2</v>
          </cell>
          <cell r="H1172">
            <v>0</v>
          </cell>
          <cell r="I1172">
            <v>-3.0000000000000249E-2</v>
          </cell>
          <cell r="J1172">
            <v>-3.0000000000000249E-2</v>
          </cell>
          <cell r="K1172">
            <v>-2.0000000000000462E-2</v>
          </cell>
          <cell r="L1172">
            <v>0</v>
          </cell>
          <cell r="M1172">
            <v>0</v>
          </cell>
          <cell r="N1172">
            <v>9.9999999999997868E-3</v>
          </cell>
          <cell r="O1172">
            <v>-8.0000000000001847E-2</v>
          </cell>
          <cell r="P1172">
            <v>-3.0000000000000249E-2</v>
          </cell>
          <cell r="Q1172">
            <v>-0.16000000000000014</v>
          </cell>
          <cell r="R1172">
            <v>-0.43000000000000682</v>
          </cell>
          <cell r="S1172">
            <v>-3.0000000000001137E-2</v>
          </cell>
          <cell r="T1172">
            <v>-7.0000000000000284E-2</v>
          </cell>
          <cell r="U1172">
            <v>-6.0000000000000497E-2</v>
          </cell>
          <cell r="V1172">
            <v>-3.0000000000000249E-2</v>
          </cell>
          <cell r="W1172">
            <v>-3.0000000000000249E-2</v>
          </cell>
          <cell r="X1172">
            <v>-2.0000000000000462E-2</v>
          </cell>
          <cell r="Y1172">
            <v>-3.0000000000001137E-2</v>
          </cell>
          <cell r="Z1172">
            <v>0</v>
          </cell>
          <cell r="AA1172">
            <v>0</v>
          </cell>
          <cell r="AB1172">
            <v>-0.12000000000000011</v>
          </cell>
          <cell r="AC1172">
            <v>0</v>
          </cell>
          <cell r="AD1172">
            <v>-4.0000000000000036E-2</v>
          </cell>
          <cell r="AE1172">
            <v>-0.49000000000000909</v>
          </cell>
          <cell r="AF1172">
            <v>-9.9999999999997868E-3</v>
          </cell>
          <cell r="AG1172">
            <v>-3.0000000000000249E-2</v>
          </cell>
          <cell r="AH1172">
            <v>-4.0000000000000924E-2</v>
          </cell>
          <cell r="AI1172">
            <v>-7.0000000000000284E-2</v>
          </cell>
          <cell r="AJ1172">
            <v>-3.0000000000001137E-2</v>
          </cell>
          <cell r="AK1172">
            <v>-0.12999999999999989</v>
          </cell>
          <cell r="AL1172">
            <v>0</v>
          </cell>
          <cell r="AM1172">
            <v>0</v>
          </cell>
          <cell r="AN1172">
            <v>-1.0000000000000675E-2</v>
          </cell>
          <cell r="AO1172">
            <v>-0.15000000000000124</v>
          </cell>
          <cell r="AP1172">
            <v>0</v>
          </cell>
          <cell r="AQ1172">
            <v>-1.9999999999999574E-2</v>
          </cell>
          <cell r="AR1172">
            <v>-0.22999999999998977</v>
          </cell>
          <cell r="AS1172">
            <v>0</v>
          </cell>
          <cell r="AT1172">
            <v>-4.0000000000000036E-2</v>
          </cell>
          <cell r="AU1172">
            <v>-0.10999999999999943</v>
          </cell>
          <cell r="AV1172">
            <v>-2.0000000000000462E-2</v>
          </cell>
          <cell r="AW1172">
            <v>-2.0000000000000462E-2</v>
          </cell>
          <cell r="AX1172">
            <v>0</v>
          </cell>
          <cell r="AY1172">
            <v>0</v>
          </cell>
          <cell r="AZ1172">
            <v>-9.9999999999997868E-3</v>
          </cell>
          <cell r="BA1172">
            <v>0</v>
          </cell>
          <cell r="BB1172">
            <v>-3.0000000000000249E-2</v>
          </cell>
          <cell r="BC1172">
            <v>0</v>
          </cell>
          <cell r="BD1172">
            <v>0</v>
          </cell>
          <cell r="BE1172">
            <v>-0.27000000000001023</v>
          </cell>
          <cell r="BF1172">
            <v>0</v>
          </cell>
          <cell r="BG1172">
            <v>-4.9999999999999822E-2</v>
          </cell>
          <cell r="BH1172">
            <v>-0.10000000000000053</v>
          </cell>
          <cell r="BI1172">
            <v>-8.0000000000000071E-2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-4.0000000000000036E-2</v>
          </cell>
          <cell r="BP1172">
            <v>0</v>
          </cell>
          <cell r="BQ1172">
            <v>0</v>
          </cell>
          <cell r="BR1172">
            <v>-0.21999999999999886</v>
          </cell>
          <cell r="BS1172">
            <v>0</v>
          </cell>
          <cell r="BT1172">
            <v>0</v>
          </cell>
          <cell r="BU1172">
            <v>-1.9999999999999574E-2</v>
          </cell>
          <cell r="BV1172">
            <v>-8.9999999999999858E-2</v>
          </cell>
          <cell r="BW1172">
            <v>-3.9999999999999147E-2</v>
          </cell>
          <cell r="BX1172">
            <v>-1.0000000000000675E-2</v>
          </cell>
          <cell r="BY1172">
            <v>0</v>
          </cell>
          <cell r="BZ1172">
            <v>0</v>
          </cell>
          <cell r="CA1172">
            <v>-2.9999999999998472E-2</v>
          </cell>
          <cell r="CB1172">
            <v>-2.9999999999999361E-2</v>
          </cell>
          <cell r="CC1172">
            <v>0</v>
          </cell>
          <cell r="CD1172">
            <v>0</v>
          </cell>
          <cell r="CE1172">
            <v>-0.12999999999999545</v>
          </cell>
          <cell r="CF1172">
            <v>0</v>
          </cell>
          <cell r="CG1172">
            <v>0</v>
          </cell>
          <cell r="CH1172">
            <v>0</v>
          </cell>
          <cell r="CI1172">
            <v>-5.9999999999999609E-2</v>
          </cell>
          <cell r="CJ1172">
            <v>-4.9999999999999822E-2</v>
          </cell>
          <cell r="CK1172">
            <v>-1.9999999999999574E-2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-0.17000000000000171</v>
          </cell>
          <cell r="CS1172">
            <v>0</v>
          </cell>
          <cell r="CT1172">
            <v>-9.9999999999988987E-3</v>
          </cell>
          <cell r="CU1172">
            <v>0</v>
          </cell>
          <cell r="CV1172">
            <v>-3.0000000000000249E-2</v>
          </cell>
          <cell r="CW1172">
            <v>-0.12000000000000011</v>
          </cell>
          <cell r="CX1172">
            <v>-9.9999999999997868E-3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-0.37999999999999545</v>
          </cell>
          <cell r="DF1172">
            <v>0</v>
          </cell>
          <cell r="DG1172">
            <v>-4.0000000000000036E-2</v>
          </cell>
          <cell r="DH1172">
            <v>1.0000000000000675E-2</v>
          </cell>
          <cell r="DI1172">
            <v>-3.0000000000000249E-2</v>
          </cell>
          <cell r="DJ1172">
            <v>-0.11999999999999922</v>
          </cell>
          <cell r="DK1172">
            <v>-8.0000000000000071E-2</v>
          </cell>
          <cell r="DL1172">
            <v>0</v>
          </cell>
          <cell r="DM1172">
            <v>0</v>
          </cell>
          <cell r="DN1172">
            <v>0</v>
          </cell>
          <cell r="DO1172">
            <v>-0.12000000000000011</v>
          </cell>
          <cell r="DP1172">
            <v>0</v>
          </cell>
          <cell r="DQ1172">
            <v>0</v>
          </cell>
          <cell r="DR1172">
            <v>-0.42999999999999261</v>
          </cell>
          <cell r="DS1172">
            <v>0</v>
          </cell>
          <cell r="DT1172">
            <v>-9.9999999999997868E-3</v>
          </cell>
          <cell r="DU1172">
            <v>-8.9999999999999858E-2</v>
          </cell>
          <cell r="DV1172">
            <v>-5.9999999999998721E-2</v>
          </cell>
          <cell r="DW1172">
            <v>-9.0000000000000746E-2</v>
          </cell>
          <cell r="DX1172">
            <v>-0.12000000000000011</v>
          </cell>
          <cell r="DY1172">
            <v>0</v>
          </cell>
          <cell r="DZ1172">
            <v>0</v>
          </cell>
          <cell r="EA1172">
            <v>0</v>
          </cell>
          <cell r="EB1172">
            <v>-5.9999999999999609E-2</v>
          </cell>
          <cell r="EC1172">
            <v>0</v>
          </cell>
          <cell r="ED1172">
            <v>0</v>
          </cell>
          <cell r="EE1172">
            <v>-0.22999999999998977</v>
          </cell>
          <cell r="EF1172">
            <v>0</v>
          </cell>
          <cell r="EG1172">
            <v>-1.0000000000000675E-2</v>
          </cell>
          <cell r="EH1172">
            <v>-5.9999999999998721E-2</v>
          </cell>
          <cell r="EI1172">
            <v>-6.9999999999999396E-2</v>
          </cell>
          <cell r="EJ1172">
            <v>-7.0000000000000284E-2</v>
          </cell>
          <cell r="EK1172">
            <v>0</v>
          </cell>
          <cell r="EL1172">
            <v>0</v>
          </cell>
          <cell r="EM1172">
            <v>0</v>
          </cell>
          <cell r="EN1172">
            <v>0</v>
          </cell>
          <cell r="EO1172">
            <v>-1.9999999999999574E-2</v>
          </cell>
          <cell r="EP1172">
            <v>0</v>
          </cell>
          <cell r="EQ1172">
            <v>0</v>
          </cell>
          <cell r="ER1172">
            <v>-0.32000000000000739</v>
          </cell>
          <cell r="ES1172">
            <v>0</v>
          </cell>
          <cell r="ET1172">
            <v>0</v>
          </cell>
          <cell r="EU1172">
            <v>-8.9999999999999858E-2</v>
          </cell>
          <cell r="EV1172">
            <v>-0.13000000000000078</v>
          </cell>
          <cell r="EW1172">
            <v>-0.10000000000000053</v>
          </cell>
          <cell r="EX1172">
            <v>0</v>
          </cell>
          <cell r="EY1172">
            <v>0</v>
          </cell>
          <cell r="EZ1172">
            <v>0</v>
          </cell>
          <cell r="FA1172">
            <v>0</v>
          </cell>
          <cell r="FB1172">
            <v>0</v>
          </cell>
          <cell r="FC1172">
            <v>0</v>
          </cell>
          <cell r="FD1172">
            <v>0</v>
          </cell>
          <cell r="FE1172">
            <v>-0.10000000000002274</v>
          </cell>
          <cell r="FF1172">
            <v>0</v>
          </cell>
          <cell r="FG1172">
            <v>9.9999999999997868E-3</v>
          </cell>
          <cell r="FH1172">
            <v>-0.12000000000000011</v>
          </cell>
          <cell r="FI1172">
            <v>1.0000000000000675E-2</v>
          </cell>
          <cell r="FJ1172">
            <v>0</v>
          </cell>
          <cell r="FK1172">
            <v>0</v>
          </cell>
          <cell r="FL1172">
            <v>0</v>
          </cell>
          <cell r="FM1172">
            <v>0</v>
          </cell>
          <cell r="FN1172">
            <v>0</v>
          </cell>
          <cell r="FO1172">
            <v>0</v>
          </cell>
          <cell r="FP1172">
            <v>0</v>
          </cell>
          <cell r="FQ1172">
            <v>0</v>
          </cell>
          <cell r="FR1172">
            <v>-0.14999999999999147</v>
          </cell>
          <cell r="FS1172">
            <v>0</v>
          </cell>
          <cell r="FT1172">
            <v>0</v>
          </cell>
          <cell r="FU1172">
            <v>-7.0000000000000284E-2</v>
          </cell>
          <cell r="FV1172">
            <v>-1.9999999999999574E-2</v>
          </cell>
          <cell r="FW1172">
            <v>-4.0000000000000924E-2</v>
          </cell>
          <cell r="FX1172">
            <v>-1.9999999999999574E-2</v>
          </cell>
          <cell r="FY1172">
            <v>0</v>
          </cell>
          <cell r="FZ1172">
            <v>0</v>
          </cell>
          <cell r="GA1172">
            <v>0</v>
          </cell>
          <cell r="GB1172">
            <v>0</v>
          </cell>
          <cell r="GC1172">
            <v>0</v>
          </cell>
          <cell r="GD1172">
            <v>0</v>
          </cell>
          <cell r="GE1172">
            <v>-7.000000000000739E-2</v>
          </cell>
          <cell r="GF1172">
            <v>0</v>
          </cell>
          <cell r="GG1172">
            <v>-9.9999999999997868E-3</v>
          </cell>
          <cell r="GH1172">
            <v>-1.0000000000000675E-2</v>
          </cell>
          <cell r="GI1172">
            <v>-1.9999999999999574E-2</v>
          </cell>
          <cell r="GJ1172">
            <v>0</v>
          </cell>
          <cell r="GK1172">
            <v>-3.0000000000000249E-2</v>
          </cell>
          <cell r="GL1172">
            <v>0</v>
          </cell>
          <cell r="GM1172">
            <v>0</v>
          </cell>
          <cell r="GN1172">
            <v>0</v>
          </cell>
          <cell r="GO1172">
            <v>0</v>
          </cell>
          <cell r="GP1172">
            <v>0</v>
          </cell>
          <cell r="GQ1172">
            <v>0</v>
          </cell>
          <cell r="GR1172">
            <v>-0.10000000000000853</v>
          </cell>
          <cell r="GS1172">
            <v>0</v>
          </cell>
          <cell r="GT1172">
            <v>0</v>
          </cell>
          <cell r="GU1172">
            <v>-2.9999999999999361E-2</v>
          </cell>
          <cell r="GV1172">
            <v>-4.0000000000000036E-2</v>
          </cell>
          <cell r="GW1172">
            <v>-3.0000000000001137E-2</v>
          </cell>
          <cell r="GX1172">
            <v>0</v>
          </cell>
          <cell r="GY1172">
            <v>0</v>
          </cell>
          <cell r="GZ1172">
            <v>0</v>
          </cell>
          <cell r="HA1172">
            <v>0</v>
          </cell>
          <cell r="HB1172">
            <v>0</v>
          </cell>
          <cell r="HC1172">
            <v>0</v>
          </cell>
          <cell r="HD1172">
            <v>0</v>
          </cell>
          <cell r="HE1172">
            <v>-3.0000000000015348E-2</v>
          </cell>
          <cell r="HF1172">
            <v>0</v>
          </cell>
          <cell r="HG1172">
            <v>0</v>
          </cell>
          <cell r="HH1172">
            <v>-3.0000000000002025E-2</v>
          </cell>
          <cell r="HI1172">
            <v>0</v>
          </cell>
          <cell r="HJ1172">
            <v>0</v>
          </cell>
          <cell r="HK1172">
            <v>0</v>
          </cell>
          <cell r="HL1172">
            <v>0</v>
          </cell>
          <cell r="HM1172">
            <v>0</v>
          </cell>
          <cell r="HN1172">
            <v>0</v>
          </cell>
          <cell r="HO1172">
            <v>0</v>
          </cell>
          <cell r="HP1172">
            <v>0</v>
          </cell>
          <cell r="HQ1172">
            <v>0</v>
          </cell>
          <cell r="HR1172">
            <v>1.0000000000005116E-2</v>
          </cell>
          <cell r="HS1172">
            <v>0</v>
          </cell>
          <cell r="HT1172">
            <v>0</v>
          </cell>
          <cell r="HU1172">
            <v>9.9999999999997868E-3</v>
          </cell>
          <cell r="HV1172">
            <v>0</v>
          </cell>
          <cell r="HW1172">
            <v>0</v>
          </cell>
          <cell r="HX1172">
            <v>0</v>
          </cell>
          <cell r="HY1172">
            <v>0</v>
          </cell>
          <cell r="HZ1172">
            <v>0</v>
          </cell>
          <cell r="IA1172">
            <v>0</v>
          </cell>
          <cell r="IB1172">
            <v>0</v>
          </cell>
          <cell r="IC1172">
            <v>0</v>
          </cell>
          <cell r="ID1172">
            <v>0</v>
          </cell>
          <cell r="IE1172">
            <v>0</v>
          </cell>
          <cell r="IF1172">
            <v>0</v>
          </cell>
          <cell r="IG1172">
            <v>0</v>
          </cell>
          <cell r="IH1172">
            <v>0</v>
          </cell>
          <cell r="II1172">
            <v>0</v>
          </cell>
          <cell r="IJ1172">
            <v>0</v>
          </cell>
          <cell r="IK1172">
            <v>0</v>
          </cell>
          <cell r="IL1172">
            <v>0</v>
          </cell>
          <cell r="IM1172">
            <v>0</v>
          </cell>
          <cell r="IN1172">
            <v>0</v>
          </cell>
          <cell r="IO1172">
            <v>0</v>
          </cell>
          <cell r="IP1172">
            <v>0</v>
          </cell>
          <cell r="IQ1172">
            <v>0</v>
          </cell>
          <cell r="IR1172">
            <v>0</v>
          </cell>
          <cell r="IS1172">
            <v>0</v>
          </cell>
          <cell r="IT1172">
            <v>0</v>
          </cell>
          <cell r="IU1172">
            <v>0</v>
          </cell>
          <cell r="IV1172">
            <v>0</v>
          </cell>
          <cell r="IW1172">
            <v>0</v>
          </cell>
          <cell r="IX1172">
            <v>0</v>
          </cell>
          <cell r="IY1172">
            <v>0</v>
          </cell>
          <cell r="IZ1172">
            <v>0</v>
          </cell>
          <cell r="JA1172">
            <v>0</v>
          </cell>
          <cell r="JB1172">
            <v>0</v>
          </cell>
          <cell r="JC1172">
            <v>0</v>
          </cell>
          <cell r="JD1172">
            <v>0</v>
          </cell>
          <cell r="JE1172">
            <v>0</v>
          </cell>
          <cell r="JF1172">
            <v>0</v>
          </cell>
          <cell r="JG1172">
            <v>0</v>
          </cell>
          <cell r="JH1172">
            <v>0</v>
          </cell>
          <cell r="JI1172">
            <v>0</v>
          </cell>
          <cell r="JJ1172">
            <v>0</v>
          </cell>
          <cell r="JK1172">
            <v>0</v>
          </cell>
          <cell r="JL1172">
            <v>0</v>
          </cell>
          <cell r="JM1172">
            <v>0</v>
          </cell>
          <cell r="JN1172">
            <v>0</v>
          </cell>
          <cell r="JO1172">
            <v>0</v>
          </cell>
          <cell r="JP1172">
            <v>0</v>
          </cell>
          <cell r="JQ1172">
            <v>0</v>
          </cell>
        </row>
        <row r="1173">
          <cell r="D1173" t="str">
            <v>CL_.EX.UTN._.___.Naughton 0</v>
          </cell>
          <cell r="F1173">
            <v>-9.9999999999997868E-3</v>
          </cell>
          <cell r="G1173">
            <v>-3.0000000000000249E-2</v>
          </cell>
          <cell r="H1173">
            <v>0</v>
          </cell>
          <cell r="I1173">
            <v>-3.0000000000000249E-2</v>
          </cell>
          <cell r="J1173">
            <v>-4.0000000000000036E-2</v>
          </cell>
          <cell r="K1173">
            <v>-2.0000000000000462E-2</v>
          </cell>
          <cell r="L1173">
            <v>0</v>
          </cell>
          <cell r="M1173">
            <v>0</v>
          </cell>
          <cell r="N1173">
            <v>9.9999999999997868E-3</v>
          </cell>
          <cell r="O1173">
            <v>-8.0000000000001847E-2</v>
          </cell>
          <cell r="P1173">
            <v>-3.0000000000000249E-2</v>
          </cell>
          <cell r="Q1173">
            <v>-0.16000000000000014</v>
          </cell>
          <cell r="R1173">
            <v>-0.49244922999999119</v>
          </cell>
          <cell r="S1173">
            <v>-3.2449230000000995E-2</v>
          </cell>
          <cell r="T1173">
            <v>-5.9999999999999609E-2</v>
          </cell>
          <cell r="U1173">
            <v>-7.0000000000000284E-2</v>
          </cell>
          <cell r="V1173">
            <v>-3.0000000000000249E-2</v>
          </cell>
          <cell r="W1173">
            <v>-5.0000000000000711E-2</v>
          </cell>
          <cell r="X1173">
            <v>-2.0000000000000462E-2</v>
          </cell>
          <cell r="Y1173">
            <v>-4.0000000000000036E-2</v>
          </cell>
          <cell r="Z1173">
            <v>0</v>
          </cell>
          <cell r="AA1173">
            <v>0</v>
          </cell>
          <cell r="AB1173">
            <v>-0.13999999999999968</v>
          </cell>
          <cell r="AC1173">
            <v>0</v>
          </cell>
          <cell r="AD1173">
            <v>-4.9999999999999822E-2</v>
          </cell>
          <cell r="AE1173">
            <v>-0.5</v>
          </cell>
          <cell r="AF1173">
            <v>-9.9999999999997868E-3</v>
          </cell>
          <cell r="AG1173">
            <v>-3.0000000000000249E-2</v>
          </cell>
          <cell r="AH1173">
            <v>-6.0000000000000497E-2</v>
          </cell>
          <cell r="AI1173">
            <v>-6.9999999999999396E-2</v>
          </cell>
          <cell r="AJ1173">
            <v>-2.000000000000135E-2</v>
          </cell>
          <cell r="AK1173">
            <v>-0.13999999999999879</v>
          </cell>
          <cell r="AL1173">
            <v>-9.9999999999997868E-3</v>
          </cell>
          <cell r="AM1173">
            <v>0</v>
          </cell>
          <cell r="AN1173">
            <v>0</v>
          </cell>
          <cell r="AO1173">
            <v>-0.12999999999999989</v>
          </cell>
          <cell r="AP1173">
            <v>-1.0000000000000675E-2</v>
          </cell>
          <cell r="AQ1173">
            <v>-1.9999999999999574E-2</v>
          </cell>
          <cell r="AR1173">
            <v>-0.25</v>
          </cell>
          <cell r="AS1173">
            <v>0</v>
          </cell>
          <cell r="AT1173">
            <v>-4.9999999999999822E-2</v>
          </cell>
          <cell r="AU1173">
            <v>-0.10999999999999943</v>
          </cell>
          <cell r="AV1173">
            <v>-2.0000000000000462E-2</v>
          </cell>
          <cell r="AW1173">
            <v>-2.0000000000000462E-2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-4.9999999999999822E-2</v>
          </cell>
          <cell r="BC1173">
            <v>0</v>
          </cell>
          <cell r="BD1173">
            <v>0</v>
          </cell>
          <cell r="BE1173">
            <v>-0.23999999999999488</v>
          </cell>
          <cell r="BF1173">
            <v>0</v>
          </cell>
          <cell r="BG1173">
            <v>-4.9999999999999822E-2</v>
          </cell>
          <cell r="BH1173">
            <v>-8.0000000000000071E-2</v>
          </cell>
          <cell r="BI1173">
            <v>-8.0000000000000071E-2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-2.9999999999999361E-2</v>
          </cell>
          <cell r="BP1173">
            <v>0</v>
          </cell>
          <cell r="BQ1173">
            <v>0</v>
          </cell>
          <cell r="BR1173">
            <v>-0.35000000000000853</v>
          </cell>
          <cell r="BS1173">
            <v>0</v>
          </cell>
          <cell r="BT1173">
            <v>0</v>
          </cell>
          <cell r="BU1173">
            <v>-0.11999999999999922</v>
          </cell>
          <cell r="BV1173">
            <v>-0.10999999999999943</v>
          </cell>
          <cell r="BW1173">
            <v>-4.0000000000000924E-2</v>
          </cell>
          <cell r="BX1173">
            <v>0</v>
          </cell>
          <cell r="BY1173">
            <v>0</v>
          </cell>
          <cell r="BZ1173">
            <v>0</v>
          </cell>
          <cell r="CA1173">
            <v>-3.9999999999999147E-2</v>
          </cell>
          <cell r="CB1173">
            <v>-4.0000000000000036E-2</v>
          </cell>
          <cell r="CC1173">
            <v>0</v>
          </cell>
          <cell r="CD1173">
            <v>0</v>
          </cell>
          <cell r="CE1173">
            <v>-0.16999999999998749</v>
          </cell>
          <cell r="CF1173">
            <v>0</v>
          </cell>
          <cell r="CG1173">
            <v>0</v>
          </cell>
          <cell r="CH1173">
            <v>-3.0000000000001137E-2</v>
          </cell>
          <cell r="CI1173">
            <v>-8.0000000000000071E-2</v>
          </cell>
          <cell r="CJ1173">
            <v>-4.9999999999999822E-2</v>
          </cell>
          <cell r="CK1173">
            <v>-9.9999999999997868E-3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-0.1600000000000108</v>
          </cell>
          <cell r="CS1173">
            <v>0</v>
          </cell>
          <cell r="CT1173">
            <v>-9.9999999999997868E-3</v>
          </cell>
          <cell r="CU1173">
            <v>0</v>
          </cell>
          <cell r="CV1173">
            <v>-4.9999999999999822E-2</v>
          </cell>
          <cell r="CW1173">
            <v>-9.9999999999999645E-2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-0.42999999999999261</v>
          </cell>
          <cell r="DF1173">
            <v>0</v>
          </cell>
          <cell r="DG1173">
            <v>-2.9999999999999361E-2</v>
          </cell>
          <cell r="DH1173">
            <v>-3.0000000000000249E-2</v>
          </cell>
          <cell r="DI1173">
            <v>-4.0000000000000036E-2</v>
          </cell>
          <cell r="DJ1173">
            <v>-7.9999999999999183E-2</v>
          </cell>
          <cell r="DK1173">
            <v>-0.12000000000000011</v>
          </cell>
          <cell r="DL1173">
            <v>0</v>
          </cell>
          <cell r="DM1173">
            <v>0</v>
          </cell>
          <cell r="DN1173">
            <v>0</v>
          </cell>
          <cell r="DO1173">
            <v>-0.12999999999999989</v>
          </cell>
          <cell r="DP1173">
            <v>0</v>
          </cell>
          <cell r="DQ1173">
            <v>0</v>
          </cell>
          <cell r="DR1173">
            <v>-0.50999999999999091</v>
          </cell>
          <cell r="DS1173">
            <v>0</v>
          </cell>
          <cell r="DT1173">
            <v>-3.0000000000000249E-2</v>
          </cell>
          <cell r="DU1173">
            <v>-9.9999999999999645E-2</v>
          </cell>
          <cell r="DV1173">
            <v>-7.9999999999999183E-2</v>
          </cell>
          <cell r="DW1173">
            <v>-8.9999999999999858E-2</v>
          </cell>
          <cell r="DX1173">
            <v>-0.12000000000000011</v>
          </cell>
          <cell r="DY1173">
            <v>0</v>
          </cell>
          <cell r="DZ1173">
            <v>0</v>
          </cell>
          <cell r="EA1173">
            <v>0</v>
          </cell>
          <cell r="EB1173">
            <v>-8.9999999999999858E-2</v>
          </cell>
          <cell r="EC1173">
            <v>0</v>
          </cell>
          <cell r="ED1173">
            <v>0</v>
          </cell>
          <cell r="EE1173">
            <v>-0.21999999999999886</v>
          </cell>
          <cell r="EF1173">
            <v>0</v>
          </cell>
          <cell r="EG1173">
            <v>0</v>
          </cell>
          <cell r="EH1173">
            <v>-6.9999999999999396E-2</v>
          </cell>
          <cell r="EI1173">
            <v>-8.0000000000000959E-2</v>
          </cell>
          <cell r="EJ1173">
            <v>-6.0000000000000497E-2</v>
          </cell>
          <cell r="EK1173">
            <v>-9.9999999999997868E-3</v>
          </cell>
          <cell r="EL1173">
            <v>0</v>
          </cell>
          <cell r="EM1173">
            <v>0</v>
          </cell>
          <cell r="EN1173">
            <v>0</v>
          </cell>
          <cell r="EO1173">
            <v>0</v>
          </cell>
          <cell r="EP1173">
            <v>0</v>
          </cell>
          <cell r="EQ1173">
            <v>0</v>
          </cell>
          <cell r="ER1173">
            <v>-0.23000000000000398</v>
          </cell>
          <cell r="ES1173">
            <v>0</v>
          </cell>
          <cell r="ET1173">
            <v>0</v>
          </cell>
          <cell r="EU1173">
            <v>-8.0000000000000071E-2</v>
          </cell>
          <cell r="EV1173">
            <v>-3.9999999999999147E-2</v>
          </cell>
          <cell r="EW1173">
            <v>-0.10999999999999943</v>
          </cell>
          <cell r="EX1173">
            <v>0</v>
          </cell>
          <cell r="EY1173">
            <v>0</v>
          </cell>
          <cell r="EZ1173">
            <v>0</v>
          </cell>
          <cell r="FA1173">
            <v>0</v>
          </cell>
          <cell r="FB1173">
            <v>0</v>
          </cell>
          <cell r="FC1173">
            <v>0</v>
          </cell>
          <cell r="FD1173">
            <v>0</v>
          </cell>
          <cell r="FE1173">
            <v>-4.0000000000006253E-2</v>
          </cell>
          <cell r="FF1173">
            <v>0</v>
          </cell>
          <cell r="FG1173">
            <v>0</v>
          </cell>
          <cell r="FH1173">
            <v>-6.0000000000000497E-2</v>
          </cell>
          <cell r="FI1173">
            <v>0</v>
          </cell>
          <cell r="FJ1173">
            <v>1.9999999999998685E-2</v>
          </cell>
          <cell r="FK1173">
            <v>0</v>
          </cell>
          <cell r="FL1173">
            <v>0</v>
          </cell>
          <cell r="FM1173">
            <v>0</v>
          </cell>
          <cell r="FN1173">
            <v>0</v>
          </cell>
          <cell r="FO1173">
            <v>0</v>
          </cell>
          <cell r="FP1173">
            <v>0</v>
          </cell>
          <cell r="FQ1173">
            <v>0</v>
          </cell>
          <cell r="FR1173">
            <v>-7.9999999999998295E-2</v>
          </cell>
          <cell r="FS1173">
            <v>0</v>
          </cell>
          <cell r="FT1173">
            <v>0</v>
          </cell>
          <cell r="FU1173">
            <v>-6.9999999999999396E-2</v>
          </cell>
          <cell r="FV1173">
            <v>-9.9999999999988987E-3</v>
          </cell>
          <cell r="FW1173">
            <v>9.9999999999997868E-3</v>
          </cell>
          <cell r="FX1173">
            <v>-9.9999999999997868E-3</v>
          </cell>
          <cell r="FY1173">
            <v>0</v>
          </cell>
          <cell r="FZ1173">
            <v>0</v>
          </cell>
          <cell r="GA1173">
            <v>0</v>
          </cell>
          <cell r="GB1173">
            <v>0</v>
          </cell>
          <cell r="GC1173">
            <v>0</v>
          </cell>
          <cell r="GD1173">
            <v>0</v>
          </cell>
          <cell r="GE1173">
            <v>-9.0000000000003411E-2</v>
          </cell>
          <cell r="GF1173">
            <v>0</v>
          </cell>
          <cell r="GG1173">
            <v>0</v>
          </cell>
          <cell r="GH1173">
            <v>-6.9999999999999396E-2</v>
          </cell>
          <cell r="GI1173">
            <v>-1.0000000000000675E-2</v>
          </cell>
          <cell r="GJ1173">
            <v>-9.9999999999997868E-3</v>
          </cell>
          <cell r="GK1173">
            <v>0</v>
          </cell>
          <cell r="GL1173">
            <v>0</v>
          </cell>
          <cell r="GM1173">
            <v>0</v>
          </cell>
          <cell r="GN1173">
            <v>0</v>
          </cell>
          <cell r="GO1173">
            <v>0</v>
          </cell>
          <cell r="GP1173">
            <v>0</v>
          </cell>
          <cell r="GQ1173">
            <v>0</v>
          </cell>
          <cell r="GR1173">
            <v>-3.0000000000001137E-2</v>
          </cell>
          <cell r="GS1173">
            <v>0</v>
          </cell>
          <cell r="GT1173">
            <v>0</v>
          </cell>
          <cell r="GU1173">
            <v>-9.9999999999997868E-3</v>
          </cell>
          <cell r="GV1173">
            <v>-1.0000000000000675E-2</v>
          </cell>
          <cell r="GW1173">
            <v>-9.9999999999997868E-3</v>
          </cell>
          <cell r="GX1173">
            <v>0</v>
          </cell>
          <cell r="GY1173">
            <v>0</v>
          </cell>
          <cell r="GZ1173">
            <v>0</v>
          </cell>
          <cell r="HA1173">
            <v>0</v>
          </cell>
          <cell r="HB1173">
            <v>0</v>
          </cell>
          <cell r="HC1173">
            <v>0</v>
          </cell>
          <cell r="HD1173">
            <v>0</v>
          </cell>
          <cell r="HE1173">
            <v>-7.9999999999998295E-2</v>
          </cell>
          <cell r="HF1173">
            <v>0</v>
          </cell>
          <cell r="HG1173">
            <v>0</v>
          </cell>
          <cell r="HH1173">
            <v>-4.0000000000000036E-2</v>
          </cell>
          <cell r="HI1173">
            <v>0</v>
          </cell>
          <cell r="HJ1173">
            <v>-4.0000000000000036E-2</v>
          </cell>
          <cell r="HK1173">
            <v>0</v>
          </cell>
          <cell r="HL1173">
            <v>0</v>
          </cell>
          <cell r="HM1173">
            <v>0</v>
          </cell>
          <cell r="HN1173">
            <v>0</v>
          </cell>
          <cell r="HO1173">
            <v>0</v>
          </cell>
          <cell r="HP1173">
            <v>0</v>
          </cell>
          <cell r="HQ1173">
            <v>0</v>
          </cell>
          <cell r="HR1173">
            <v>1.0000000000005116E-2</v>
          </cell>
          <cell r="HS1173">
            <v>0</v>
          </cell>
          <cell r="HT1173">
            <v>0</v>
          </cell>
          <cell r="HU1173">
            <v>0</v>
          </cell>
          <cell r="HV1173">
            <v>0</v>
          </cell>
          <cell r="HW1173">
            <v>9.9999999999997868E-3</v>
          </cell>
          <cell r="HX1173">
            <v>0</v>
          </cell>
          <cell r="HY1173">
            <v>0</v>
          </cell>
          <cell r="HZ1173">
            <v>0</v>
          </cell>
          <cell r="IA1173">
            <v>0</v>
          </cell>
          <cell r="IB1173">
            <v>0</v>
          </cell>
          <cell r="IC1173">
            <v>0</v>
          </cell>
          <cell r="ID1173">
            <v>0</v>
          </cell>
          <cell r="IE1173">
            <v>0</v>
          </cell>
          <cell r="IF1173">
            <v>0</v>
          </cell>
          <cell r="IG1173">
            <v>0</v>
          </cell>
          <cell r="IH1173">
            <v>0</v>
          </cell>
          <cell r="II1173">
            <v>0</v>
          </cell>
          <cell r="IJ1173">
            <v>0</v>
          </cell>
          <cell r="IK1173">
            <v>0</v>
          </cell>
          <cell r="IL1173">
            <v>0</v>
          </cell>
          <cell r="IM1173">
            <v>0</v>
          </cell>
          <cell r="IN1173">
            <v>0</v>
          </cell>
          <cell r="IO1173">
            <v>0</v>
          </cell>
          <cell r="IP1173">
            <v>0</v>
          </cell>
          <cell r="IQ1173">
            <v>0</v>
          </cell>
          <cell r="IR1173">
            <v>0</v>
          </cell>
          <cell r="IS1173">
            <v>0</v>
          </cell>
          <cell r="IT1173">
            <v>0</v>
          </cell>
          <cell r="IU1173">
            <v>0</v>
          </cell>
          <cell r="IV1173">
            <v>0</v>
          </cell>
          <cell r="IW1173">
            <v>0</v>
          </cell>
          <cell r="IX1173">
            <v>0</v>
          </cell>
          <cell r="IY1173">
            <v>0</v>
          </cell>
          <cell r="IZ1173">
            <v>0</v>
          </cell>
          <cell r="JA1173">
            <v>0</v>
          </cell>
          <cell r="JB1173">
            <v>0</v>
          </cell>
          <cell r="JC1173">
            <v>0</v>
          </cell>
          <cell r="JD1173">
            <v>0</v>
          </cell>
          <cell r="JE1173">
            <v>0</v>
          </cell>
          <cell r="JF1173">
            <v>0</v>
          </cell>
          <cell r="JG1173">
            <v>0</v>
          </cell>
          <cell r="JH1173">
            <v>0</v>
          </cell>
          <cell r="JI1173">
            <v>0</v>
          </cell>
          <cell r="JJ1173">
            <v>0</v>
          </cell>
          <cell r="JK1173">
            <v>0</v>
          </cell>
          <cell r="JL1173">
            <v>0</v>
          </cell>
          <cell r="JM1173">
            <v>0</v>
          </cell>
          <cell r="JN1173">
            <v>0</v>
          </cell>
          <cell r="JO1173">
            <v>0</v>
          </cell>
          <cell r="JP1173">
            <v>0</v>
          </cell>
          <cell r="JQ1173">
            <v>0</v>
          </cell>
        </row>
        <row r="1174">
          <cell r="D1174" t="str">
            <v>CL_.EX.UTS._.___.Hunter 0</v>
          </cell>
          <cell r="F1174">
            <v>-9.9999999999997868E-3</v>
          </cell>
          <cell r="G1174">
            <v>-3.0000000000000249E-2</v>
          </cell>
          <cell r="H1174">
            <v>0</v>
          </cell>
          <cell r="I1174">
            <v>-3.0000000000000249E-2</v>
          </cell>
          <cell r="J1174">
            <v>-3.0000000000000249E-2</v>
          </cell>
          <cell r="K1174">
            <v>-2.0000000000000462E-2</v>
          </cell>
          <cell r="L1174">
            <v>0</v>
          </cell>
          <cell r="M1174">
            <v>0</v>
          </cell>
          <cell r="N1174">
            <v>9.9999999999997868E-3</v>
          </cell>
          <cell r="O1174">
            <v>-8.0000000000001847E-2</v>
          </cell>
          <cell r="P1174">
            <v>-3.0000000000000249E-2</v>
          </cell>
          <cell r="Q1174">
            <v>-0.16000000000000014</v>
          </cell>
          <cell r="R1174">
            <v>-0.46000000000000796</v>
          </cell>
          <cell r="S1174">
            <v>-4.0000000000000924E-2</v>
          </cell>
          <cell r="T1174">
            <v>-5.9999999999999609E-2</v>
          </cell>
          <cell r="U1174">
            <v>-7.0000000000000284E-2</v>
          </cell>
          <cell r="V1174">
            <v>-3.0000000000000249E-2</v>
          </cell>
          <cell r="W1174">
            <v>-3.0000000000000249E-2</v>
          </cell>
          <cell r="X1174">
            <v>-3.0000000000000249E-2</v>
          </cell>
          <cell r="Y1174">
            <v>-3.0000000000001137E-2</v>
          </cell>
          <cell r="Z1174">
            <v>0</v>
          </cell>
          <cell r="AA1174">
            <v>0</v>
          </cell>
          <cell r="AB1174">
            <v>-0.13999999999999968</v>
          </cell>
          <cell r="AC1174">
            <v>0</v>
          </cell>
          <cell r="AD1174">
            <v>-3.0000000000000249E-2</v>
          </cell>
          <cell r="AE1174">
            <v>-0.51000000000001933</v>
          </cell>
          <cell r="AF1174">
            <v>-9.9999999999997868E-3</v>
          </cell>
          <cell r="AG1174">
            <v>-3.0000000000000249E-2</v>
          </cell>
          <cell r="AH1174">
            <v>-5.0000000000000711E-2</v>
          </cell>
          <cell r="AI1174">
            <v>-8.9999999999999858E-2</v>
          </cell>
          <cell r="AJ1174">
            <v>-3.0000000000001137E-2</v>
          </cell>
          <cell r="AK1174">
            <v>-0.11999999999999922</v>
          </cell>
          <cell r="AL1174">
            <v>-2.9999999999999361E-2</v>
          </cell>
          <cell r="AM1174">
            <v>0</v>
          </cell>
          <cell r="AN1174">
            <v>-9.9999999999997868E-3</v>
          </cell>
          <cell r="AO1174">
            <v>-0.11000000000000032</v>
          </cell>
          <cell r="AP1174">
            <v>-1.0000000000000675E-2</v>
          </cell>
          <cell r="AQ1174">
            <v>-1.9999999999999574E-2</v>
          </cell>
          <cell r="AR1174">
            <v>-0.23000000000000398</v>
          </cell>
          <cell r="AS1174">
            <v>0</v>
          </cell>
          <cell r="AT1174">
            <v>-4.0000000000000036E-2</v>
          </cell>
          <cell r="AU1174">
            <v>-0.10999999999999943</v>
          </cell>
          <cell r="AV1174">
            <v>-2.0000000000000462E-2</v>
          </cell>
          <cell r="AW1174">
            <v>-9.9999999999997868E-3</v>
          </cell>
          <cell r="AX1174">
            <v>0</v>
          </cell>
          <cell r="AY1174">
            <v>0</v>
          </cell>
          <cell r="AZ1174">
            <v>-9.9999999999997868E-3</v>
          </cell>
          <cell r="BA1174">
            <v>0</v>
          </cell>
          <cell r="BB1174">
            <v>-4.0000000000000036E-2</v>
          </cell>
          <cell r="BC1174">
            <v>0</v>
          </cell>
          <cell r="BD1174">
            <v>0</v>
          </cell>
          <cell r="BE1174">
            <v>-0.25999999999999091</v>
          </cell>
          <cell r="BF1174">
            <v>0</v>
          </cell>
          <cell r="BG1174">
            <v>-4.9999999999999822E-2</v>
          </cell>
          <cell r="BH1174">
            <v>-8.0000000000000071E-2</v>
          </cell>
          <cell r="BI1174">
            <v>-8.0000000000000071E-2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-4.9999999999999822E-2</v>
          </cell>
          <cell r="BP1174">
            <v>0</v>
          </cell>
          <cell r="BQ1174">
            <v>0</v>
          </cell>
          <cell r="BR1174">
            <v>-0.34000000000000341</v>
          </cell>
          <cell r="BS1174">
            <v>0</v>
          </cell>
          <cell r="BT1174">
            <v>0</v>
          </cell>
          <cell r="BU1174">
            <v>-0.12000000000000011</v>
          </cell>
          <cell r="BV1174">
            <v>-8.0000000000000071E-2</v>
          </cell>
          <cell r="BW1174">
            <v>-3.9999999999999147E-2</v>
          </cell>
          <cell r="BX1174">
            <v>-9.9999999999997868E-3</v>
          </cell>
          <cell r="BY1174">
            <v>0</v>
          </cell>
          <cell r="BZ1174">
            <v>0</v>
          </cell>
          <cell r="CA1174">
            <v>-4.9999999999998934E-2</v>
          </cell>
          <cell r="CB1174">
            <v>-4.0000000000000036E-2</v>
          </cell>
          <cell r="CC1174">
            <v>0</v>
          </cell>
          <cell r="CD1174">
            <v>0</v>
          </cell>
          <cell r="CE1174">
            <v>-0.15999999999999659</v>
          </cell>
          <cell r="CF1174">
            <v>0</v>
          </cell>
          <cell r="CG1174">
            <v>0</v>
          </cell>
          <cell r="CH1174">
            <v>-3.0000000000001137E-2</v>
          </cell>
          <cell r="CI1174">
            <v>-6.0000000000000497E-2</v>
          </cell>
          <cell r="CJ1174">
            <v>-4.9999999999999822E-2</v>
          </cell>
          <cell r="CK1174">
            <v>-1.9999999999999574E-2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-0.12999999999999545</v>
          </cell>
          <cell r="CS1174">
            <v>0</v>
          </cell>
          <cell r="CT1174">
            <v>-9.9999999999997868E-3</v>
          </cell>
          <cell r="CU1174">
            <v>0</v>
          </cell>
          <cell r="CV1174">
            <v>-4.0000000000000036E-2</v>
          </cell>
          <cell r="CW1174">
            <v>-8.999999999999897E-2</v>
          </cell>
          <cell r="CX1174">
            <v>9.9999999999997868E-3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-0.37000000000000455</v>
          </cell>
          <cell r="DF1174">
            <v>0</v>
          </cell>
          <cell r="DG1174">
            <v>-3.0000000000000249E-2</v>
          </cell>
          <cell r="DH1174">
            <v>-2.0000000000000462E-2</v>
          </cell>
          <cell r="DI1174">
            <v>-3.0000000000000249E-2</v>
          </cell>
          <cell r="DJ1174">
            <v>-7.9999999999999183E-2</v>
          </cell>
          <cell r="DK1174">
            <v>-8.0000000000000071E-2</v>
          </cell>
          <cell r="DL1174">
            <v>0</v>
          </cell>
          <cell r="DM1174">
            <v>0</v>
          </cell>
          <cell r="DN1174">
            <v>0</v>
          </cell>
          <cell r="DO1174">
            <v>-0.12999999999999989</v>
          </cell>
          <cell r="DP1174">
            <v>0</v>
          </cell>
          <cell r="DQ1174">
            <v>0</v>
          </cell>
          <cell r="DR1174">
            <v>-0.48000000000000398</v>
          </cell>
          <cell r="DS1174">
            <v>0</v>
          </cell>
          <cell r="DT1174">
            <v>-3.0000000000000249E-2</v>
          </cell>
          <cell r="DU1174">
            <v>-8.999999999999897E-2</v>
          </cell>
          <cell r="DV1174">
            <v>-6.0000000000000497E-2</v>
          </cell>
          <cell r="DW1174">
            <v>-9.9999999999999645E-2</v>
          </cell>
          <cell r="DX1174">
            <v>-0.13000000000000078</v>
          </cell>
          <cell r="DY1174">
            <v>0</v>
          </cell>
          <cell r="DZ1174">
            <v>0</v>
          </cell>
          <cell r="EA1174">
            <v>0</v>
          </cell>
          <cell r="EB1174">
            <v>-6.9999999999999396E-2</v>
          </cell>
          <cell r="EC1174">
            <v>0</v>
          </cell>
          <cell r="ED1174">
            <v>0</v>
          </cell>
          <cell r="EE1174">
            <v>-0.18999999999999773</v>
          </cell>
          <cell r="EF1174">
            <v>0</v>
          </cell>
          <cell r="EG1174">
            <v>0</v>
          </cell>
          <cell r="EH1174">
            <v>-7.0000000000000284E-2</v>
          </cell>
          <cell r="EI1174">
            <v>-6.0000000000000497E-2</v>
          </cell>
          <cell r="EJ1174">
            <v>-6.0000000000000497E-2</v>
          </cell>
          <cell r="EK1174">
            <v>0</v>
          </cell>
          <cell r="EL1174">
            <v>0</v>
          </cell>
          <cell r="EM1174">
            <v>0</v>
          </cell>
          <cell r="EN1174">
            <v>0</v>
          </cell>
          <cell r="EO1174">
            <v>0</v>
          </cell>
          <cell r="EP1174">
            <v>0</v>
          </cell>
          <cell r="EQ1174">
            <v>0</v>
          </cell>
          <cell r="ER1174">
            <v>-0.21000000000000796</v>
          </cell>
          <cell r="ES1174">
            <v>0</v>
          </cell>
          <cell r="ET1174">
            <v>0</v>
          </cell>
          <cell r="EU1174">
            <v>-8.0000000000000071E-2</v>
          </cell>
          <cell r="EV1174">
            <v>-3.0000000000000249E-2</v>
          </cell>
          <cell r="EW1174">
            <v>-9.9999999999998757E-2</v>
          </cell>
          <cell r="EX1174">
            <v>0</v>
          </cell>
          <cell r="EY1174">
            <v>0</v>
          </cell>
          <cell r="EZ1174">
            <v>0</v>
          </cell>
          <cell r="FA1174">
            <v>0</v>
          </cell>
          <cell r="FB1174">
            <v>0</v>
          </cell>
          <cell r="FC1174">
            <v>0</v>
          </cell>
          <cell r="FD1174">
            <v>0</v>
          </cell>
          <cell r="FE1174">
            <v>-9.9999999999994316E-2</v>
          </cell>
          <cell r="FF1174">
            <v>0</v>
          </cell>
          <cell r="FG1174">
            <v>0</v>
          </cell>
          <cell r="FH1174">
            <v>-0.10000000000000053</v>
          </cell>
          <cell r="FI1174">
            <v>0</v>
          </cell>
          <cell r="FJ1174">
            <v>0</v>
          </cell>
          <cell r="FK1174">
            <v>0</v>
          </cell>
          <cell r="FL1174">
            <v>0</v>
          </cell>
          <cell r="FM1174">
            <v>0</v>
          </cell>
          <cell r="FN1174">
            <v>0</v>
          </cell>
          <cell r="FO1174">
            <v>0</v>
          </cell>
          <cell r="FP1174">
            <v>0</v>
          </cell>
          <cell r="FQ1174">
            <v>0</v>
          </cell>
          <cell r="FR1174">
            <v>-6.9999999999993179E-2</v>
          </cell>
          <cell r="FS1174">
            <v>0</v>
          </cell>
          <cell r="FT1174">
            <v>0</v>
          </cell>
          <cell r="FU1174">
            <v>-4.0000000000000924E-2</v>
          </cell>
          <cell r="FV1174">
            <v>0</v>
          </cell>
          <cell r="FW1174">
            <v>-1.0000000000000675E-2</v>
          </cell>
          <cell r="FX1174">
            <v>-2.0000000000000462E-2</v>
          </cell>
          <cell r="FY1174">
            <v>0</v>
          </cell>
          <cell r="FZ1174">
            <v>0</v>
          </cell>
          <cell r="GA1174">
            <v>0</v>
          </cell>
          <cell r="GB1174">
            <v>0</v>
          </cell>
          <cell r="GC1174">
            <v>0</v>
          </cell>
          <cell r="GD1174">
            <v>0</v>
          </cell>
          <cell r="GE1174">
            <v>-4.9999999999997158E-2</v>
          </cell>
          <cell r="GF1174">
            <v>0</v>
          </cell>
          <cell r="GG1174">
            <v>0</v>
          </cell>
          <cell r="GH1174">
            <v>-3.0000000000000249E-2</v>
          </cell>
          <cell r="GI1174">
            <v>-1.0000000000000675E-2</v>
          </cell>
          <cell r="GJ1174">
            <v>-9.9999999999997868E-3</v>
          </cell>
          <cell r="GK1174">
            <v>0</v>
          </cell>
          <cell r="GL1174">
            <v>0</v>
          </cell>
          <cell r="GM1174">
            <v>0</v>
          </cell>
          <cell r="GN1174">
            <v>0</v>
          </cell>
          <cell r="GO1174">
            <v>0</v>
          </cell>
          <cell r="GP1174">
            <v>0</v>
          </cell>
          <cell r="GQ1174">
            <v>0</v>
          </cell>
          <cell r="GR1174">
            <v>-4.9999999999997158E-2</v>
          </cell>
          <cell r="GS1174">
            <v>0</v>
          </cell>
          <cell r="GT1174">
            <v>0</v>
          </cell>
          <cell r="GU1174">
            <v>-9.9999999999997868E-3</v>
          </cell>
          <cell r="GV1174">
            <v>-1.0000000000000675E-2</v>
          </cell>
          <cell r="GW1174">
            <v>-2.9999999999999361E-2</v>
          </cell>
          <cell r="GX1174">
            <v>0</v>
          </cell>
          <cell r="GY1174">
            <v>0</v>
          </cell>
          <cell r="GZ1174">
            <v>0</v>
          </cell>
          <cell r="HA1174">
            <v>0</v>
          </cell>
          <cell r="HB1174">
            <v>0</v>
          </cell>
          <cell r="HC1174">
            <v>0</v>
          </cell>
          <cell r="HD1174">
            <v>0</v>
          </cell>
          <cell r="HE1174">
            <v>-3.9999999999992042E-2</v>
          </cell>
          <cell r="HF1174">
            <v>0</v>
          </cell>
          <cell r="HG1174">
            <v>0</v>
          </cell>
          <cell r="HH1174">
            <v>-1.9999999999999574E-2</v>
          </cell>
          <cell r="HI1174">
            <v>0</v>
          </cell>
          <cell r="HJ1174">
            <v>-1.9999999999999574E-2</v>
          </cell>
          <cell r="HK1174">
            <v>0</v>
          </cell>
          <cell r="HL1174">
            <v>0</v>
          </cell>
          <cell r="HM1174">
            <v>0</v>
          </cell>
          <cell r="HN1174">
            <v>0</v>
          </cell>
          <cell r="HO1174">
            <v>0</v>
          </cell>
          <cell r="HP1174">
            <v>0</v>
          </cell>
          <cell r="HQ1174">
            <v>0</v>
          </cell>
          <cell r="HR1174">
            <v>0</v>
          </cell>
          <cell r="HS1174">
            <v>0</v>
          </cell>
          <cell r="HT1174">
            <v>0</v>
          </cell>
          <cell r="HU1174">
            <v>0</v>
          </cell>
          <cell r="HV1174">
            <v>0</v>
          </cell>
          <cell r="HW1174">
            <v>0</v>
          </cell>
          <cell r="HX1174">
            <v>0</v>
          </cell>
          <cell r="HY1174">
            <v>0</v>
          </cell>
          <cell r="HZ1174">
            <v>0</v>
          </cell>
          <cell r="IA1174">
            <v>0</v>
          </cell>
          <cell r="IB1174">
            <v>0</v>
          </cell>
          <cell r="IC1174">
            <v>0</v>
          </cell>
          <cell r="ID1174">
            <v>0</v>
          </cell>
          <cell r="IE1174">
            <v>0</v>
          </cell>
          <cell r="IF1174">
            <v>0</v>
          </cell>
          <cell r="IG1174">
            <v>0</v>
          </cell>
          <cell r="IH1174">
            <v>0</v>
          </cell>
          <cell r="II1174">
            <v>0</v>
          </cell>
          <cell r="IJ1174">
            <v>0</v>
          </cell>
          <cell r="IK1174">
            <v>0</v>
          </cell>
          <cell r="IL1174">
            <v>0</v>
          </cell>
          <cell r="IM1174">
            <v>0</v>
          </cell>
          <cell r="IN1174">
            <v>0</v>
          </cell>
          <cell r="IO1174">
            <v>0</v>
          </cell>
          <cell r="IP1174">
            <v>0</v>
          </cell>
          <cell r="IQ1174">
            <v>0</v>
          </cell>
          <cell r="IR1174">
            <v>0</v>
          </cell>
          <cell r="IS1174">
            <v>0</v>
          </cell>
          <cell r="IT1174">
            <v>0</v>
          </cell>
          <cell r="IU1174">
            <v>0</v>
          </cell>
          <cell r="IV1174">
            <v>0</v>
          </cell>
          <cell r="IW1174">
            <v>0</v>
          </cell>
          <cell r="IX1174">
            <v>0</v>
          </cell>
          <cell r="IY1174">
            <v>0</v>
          </cell>
          <cell r="IZ1174">
            <v>0</v>
          </cell>
          <cell r="JA1174">
            <v>0</v>
          </cell>
          <cell r="JB1174">
            <v>0</v>
          </cell>
          <cell r="JC1174">
            <v>0</v>
          </cell>
          <cell r="JD1174">
            <v>0</v>
          </cell>
          <cell r="JE1174">
            <v>0</v>
          </cell>
          <cell r="JF1174">
            <v>0</v>
          </cell>
          <cell r="JG1174">
            <v>0</v>
          </cell>
          <cell r="JH1174">
            <v>0</v>
          </cell>
          <cell r="JI1174">
            <v>0</v>
          </cell>
          <cell r="JJ1174">
            <v>0</v>
          </cell>
          <cell r="JK1174">
            <v>0</v>
          </cell>
          <cell r="JL1174">
            <v>0</v>
          </cell>
          <cell r="JM1174">
            <v>0</v>
          </cell>
          <cell r="JN1174">
            <v>0</v>
          </cell>
          <cell r="JO1174">
            <v>0</v>
          </cell>
          <cell r="JP1174">
            <v>0</v>
          </cell>
          <cell r="JQ1174">
            <v>0</v>
          </cell>
        </row>
        <row r="1175">
          <cell r="D1175" t="str">
            <v>CL_.EX.UTS._.___.Huntington 0</v>
          </cell>
          <cell r="F1175">
            <v>-9.9999999999997868E-3</v>
          </cell>
          <cell r="G1175">
            <v>-3.0000000000000249E-2</v>
          </cell>
          <cell r="H1175">
            <v>0</v>
          </cell>
          <cell r="I1175">
            <v>-3.0000000000000249E-2</v>
          </cell>
          <cell r="J1175">
            <v>-3.0000000000000249E-2</v>
          </cell>
          <cell r="K1175">
            <v>-2.0000000000000462E-2</v>
          </cell>
          <cell r="L1175">
            <v>0</v>
          </cell>
          <cell r="M1175">
            <v>0</v>
          </cell>
          <cell r="N1175">
            <v>9.9999999999997868E-3</v>
          </cell>
          <cell r="O1175">
            <v>-8.0000000000001847E-2</v>
          </cell>
          <cell r="P1175">
            <v>-3.0000000000000249E-2</v>
          </cell>
          <cell r="Q1175">
            <v>-0.16000000000000014</v>
          </cell>
          <cell r="R1175">
            <v>-0.46000000000000796</v>
          </cell>
          <cell r="S1175">
            <v>-4.0000000000000924E-2</v>
          </cell>
          <cell r="T1175">
            <v>-5.9999999999999609E-2</v>
          </cell>
          <cell r="U1175">
            <v>-7.0000000000000284E-2</v>
          </cell>
          <cell r="V1175">
            <v>-3.0000000000000249E-2</v>
          </cell>
          <cell r="W1175">
            <v>-3.0000000000000249E-2</v>
          </cell>
          <cell r="X1175">
            <v>-3.0000000000000249E-2</v>
          </cell>
          <cell r="Y1175">
            <v>-3.0000000000001137E-2</v>
          </cell>
          <cell r="Z1175">
            <v>0</v>
          </cell>
          <cell r="AA1175">
            <v>0</v>
          </cell>
          <cell r="AB1175">
            <v>-0.13999999999999968</v>
          </cell>
          <cell r="AC1175">
            <v>0</v>
          </cell>
          <cell r="AD1175">
            <v>-3.0000000000000249E-2</v>
          </cell>
          <cell r="AE1175">
            <v>-0.51000000000001933</v>
          </cell>
          <cell r="AF1175">
            <v>-9.9999999999997868E-3</v>
          </cell>
          <cell r="AG1175">
            <v>-3.0000000000000249E-2</v>
          </cell>
          <cell r="AH1175">
            <v>-5.0000000000000711E-2</v>
          </cell>
          <cell r="AI1175">
            <v>-8.9999999999999858E-2</v>
          </cell>
          <cell r="AJ1175">
            <v>-3.0000000000001137E-2</v>
          </cell>
          <cell r="AK1175">
            <v>-0.11999999999999922</v>
          </cell>
          <cell r="AL1175">
            <v>-2.9999999999999361E-2</v>
          </cell>
          <cell r="AM1175">
            <v>0</v>
          </cell>
          <cell r="AN1175">
            <v>-9.9999999999997868E-3</v>
          </cell>
          <cell r="AO1175">
            <v>-0.11000000000000032</v>
          </cell>
          <cell r="AP1175">
            <v>-1.0000000000000675E-2</v>
          </cell>
          <cell r="AQ1175">
            <v>-1.9999999999999574E-2</v>
          </cell>
          <cell r="AR1175">
            <v>-0.23000000000000398</v>
          </cell>
          <cell r="AS1175">
            <v>0</v>
          </cell>
          <cell r="AT1175">
            <v>-4.0000000000000036E-2</v>
          </cell>
          <cell r="AU1175">
            <v>-0.10999999999999943</v>
          </cell>
          <cell r="AV1175">
            <v>-2.0000000000000462E-2</v>
          </cell>
          <cell r="AW1175">
            <v>-9.9999999999997868E-3</v>
          </cell>
          <cell r="AX1175">
            <v>0</v>
          </cell>
          <cell r="AY1175">
            <v>0</v>
          </cell>
          <cell r="AZ1175">
            <v>-9.9999999999997868E-3</v>
          </cell>
          <cell r="BA1175">
            <v>0</v>
          </cell>
          <cell r="BB1175">
            <v>-4.0000000000000036E-2</v>
          </cell>
          <cell r="BC1175">
            <v>0</v>
          </cell>
          <cell r="BD1175">
            <v>0</v>
          </cell>
          <cell r="BE1175">
            <v>-0.25999999999999091</v>
          </cell>
          <cell r="BF1175">
            <v>0</v>
          </cell>
          <cell r="BG1175">
            <v>-4.9999999999999822E-2</v>
          </cell>
          <cell r="BH1175">
            <v>-8.0000000000000071E-2</v>
          </cell>
          <cell r="BI1175">
            <v>-8.0000000000000071E-2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-4.9999999999999822E-2</v>
          </cell>
          <cell r="BP1175">
            <v>0</v>
          </cell>
          <cell r="BQ1175">
            <v>0</v>
          </cell>
          <cell r="BR1175">
            <v>-0.34000000000000341</v>
          </cell>
          <cell r="BS1175">
            <v>0</v>
          </cell>
          <cell r="BT1175">
            <v>0</v>
          </cell>
          <cell r="BU1175">
            <v>-0.12000000000000011</v>
          </cell>
          <cell r="BV1175">
            <v>-8.0000000000000071E-2</v>
          </cell>
          <cell r="BW1175">
            <v>-3.9999999999999147E-2</v>
          </cell>
          <cell r="BX1175">
            <v>-9.9999999999997868E-3</v>
          </cell>
          <cell r="BY1175">
            <v>0</v>
          </cell>
          <cell r="BZ1175">
            <v>0</v>
          </cell>
          <cell r="CA1175">
            <v>-4.9999999999998934E-2</v>
          </cell>
          <cell r="CB1175">
            <v>-4.0000000000000036E-2</v>
          </cell>
          <cell r="CC1175">
            <v>0</v>
          </cell>
          <cell r="CD1175">
            <v>0</v>
          </cell>
          <cell r="CE1175">
            <v>-0.15999999999999659</v>
          </cell>
          <cell r="CF1175">
            <v>0</v>
          </cell>
          <cell r="CG1175">
            <v>0</v>
          </cell>
          <cell r="CH1175">
            <v>-3.0000000000001137E-2</v>
          </cell>
          <cell r="CI1175">
            <v>-6.0000000000000497E-2</v>
          </cell>
          <cell r="CJ1175">
            <v>-4.9999999999999822E-2</v>
          </cell>
          <cell r="CK1175">
            <v>-1.9999999999999574E-2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-0.12999999999999545</v>
          </cell>
          <cell r="CS1175">
            <v>0</v>
          </cell>
          <cell r="CT1175">
            <v>-9.9999999999997868E-3</v>
          </cell>
          <cell r="CU1175">
            <v>0</v>
          </cell>
          <cell r="CV1175">
            <v>-4.0000000000000036E-2</v>
          </cell>
          <cell r="CW1175">
            <v>-8.999999999999897E-2</v>
          </cell>
          <cell r="CX1175">
            <v>9.9999999999997868E-3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>
            <v>0</v>
          </cell>
          <cell r="DD1175">
            <v>0</v>
          </cell>
          <cell r="DE1175">
            <v>-0.37000000000000455</v>
          </cell>
          <cell r="DF1175">
            <v>0</v>
          </cell>
          <cell r="DG1175">
            <v>-3.0000000000000249E-2</v>
          </cell>
          <cell r="DH1175">
            <v>-2.0000000000000462E-2</v>
          </cell>
          <cell r="DI1175">
            <v>-3.0000000000000249E-2</v>
          </cell>
          <cell r="DJ1175">
            <v>-7.9999999999999183E-2</v>
          </cell>
          <cell r="DK1175">
            <v>-8.0000000000000071E-2</v>
          </cell>
          <cell r="DL1175">
            <v>0</v>
          </cell>
          <cell r="DM1175">
            <v>0</v>
          </cell>
          <cell r="DN1175">
            <v>0</v>
          </cell>
          <cell r="DO1175">
            <v>-0.12999999999999989</v>
          </cell>
          <cell r="DP1175">
            <v>0</v>
          </cell>
          <cell r="DQ1175">
            <v>0</v>
          </cell>
          <cell r="DR1175">
            <v>-0.48000000000000398</v>
          </cell>
          <cell r="DS1175">
            <v>0</v>
          </cell>
          <cell r="DT1175">
            <v>-3.0000000000000249E-2</v>
          </cell>
          <cell r="DU1175">
            <v>-8.999999999999897E-2</v>
          </cell>
          <cell r="DV1175">
            <v>-6.0000000000000497E-2</v>
          </cell>
          <cell r="DW1175">
            <v>-9.9999999999999645E-2</v>
          </cell>
          <cell r="DX1175">
            <v>-0.13000000000000078</v>
          </cell>
          <cell r="DY1175">
            <v>0</v>
          </cell>
          <cell r="DZ1175">
            <v>0</v>
          </cell>
          <cell r="EA1175">
            <v>0</v>
          </cell>
          <cell r="EB1175">
            <v>-6.9999999999999396E-2</v>
          </cell>
          <cell r="EC1175">
            <v>0</v>
          </cell>
          <cell r="ED1175">
            <v>0</v>
          </cell>
          <cell r="EE1175">
            <v>-0.18999999999999773</v>
          </cell>
          <cell r="EF1175">
            <v>0</v>
          </cell>
          <cell r="EG1175">
            <v>0</v>
          </cell>
          <cell r="EH1175">
            <v>-7.0000000000000284E-2</v>
          </cell>
          <cell r="EI1175">
            <v>-6.0000000000000497E-2</v>
          </cell>
          <cell r="EJ1175">
            <v>-6.0000000000000497E-2</v>
          </cell>
          <cell r="EK1175">
            <v>0</v>
          </cell>
          <cell r="EL1175">
            <v>0</v>
          </cell>
          <cell r="EM1175">
            <v>0</v>
          </cell>
          <cell r="EN1175">
            <v>0</v>
          </cell>
          <cell r="EO1175">
            <v>0</v>
          </cell>
          <cell r="EP1175">
            <v>0</v>
          </cell>
          <cell r="EQ1175">
            <v>0</v>
          </cell>
          <cell r="ER1175">
            <v>-0.21000000000000796</v>
          </cell>
          <cell r="ES1175">
            <v>0</v>
          </cell>
          <cell r="ET1175">
            <v>0</v>
          </cell>
          <cell r="EU1175">
            <v>-8.0000000000000071E-2</v>
          </cell>
          <cell r="EV1175">
            <v>-3.0000000000000249E-2</v>
          </cell>
          <cell r="EW1175">
            <v>-9.9999999999998757E-2</v>
          </cell>
          <cell r="EX1175">
            <v>0</v>
          </cell>
          <cell r="EY1175">
            <v>0</v>
          </cell>
          <cell r="EZ1175">
            <v>0</v>
          </cell>
          <cell r="FA1175">
            <v>0</v>
          </cell>
          <cell r="FB1175">
            <v>0</v>
          </cell>
          <cell r="FC1175">
            <v>0</v>
          </cell>
          <cell r="FD1175">
            <v>0</v>
          </cell>
          <cell r="FE1175">
            <v>-9.9999999999994316E-2</v>
          </cell>
          <cell r="FF1175">
            <v>0</v>
          </cell>
          <cell r="FG1175">
            <v>0</v>
          </cell>
          <cell r="FH1175">
            <v>-0.10000000000000053</v>
          </cell>
          <cell r="FI1175">
            <v>0</v>
          </cell>
          <cell r="FJ1175">
            <v>0</v>
          </cell>
          <cell r="FK1175">
            <v>0</v>
          </cell>
          <cell r="FL1175">
            <v>0</v>
          </cell>
          <cell r="FM1175">
            <v>0</v>
          </cell>
          <cell r="FN1175">
            <v>0</v>
          </cell>
          <cell r="FO1175">
            <v>0</v>
          </cell>
          <cell r="FP1175">
            <v>0</v>
          </cell>
          <cell r="FQ1175">
            <v>0</v>
          </cell>
          <cell r="FR1175">
            <v>-6.9999999999993179E-2</v>
          </cell>
          <cell r="FS1175">
            <v>0</v>
          </cell>
          <cell r="FT1175">
            <v>0</v>
          </cell>
          <cell r="FU1175">
            <v>-4.0000000000000924E-2</v>
          </cell>
          <cell r="FV1175">
            <v>0</v>
          </cell>
          <cell r="FW1175">
            <v>-1.0000000000000675E-2</v>
          </cell>
          <cell r="FX1175">
            <v>-2.0000000000000462E-2</v>
          </cell>
          <cell r="FY1175">
            <v>0</v>
          </cell>
          <cell r="FZ1175">
            <v>0</v>
          </cell>
          <cell r="GA1175">
            <v>0</v>
          </cell>
          <cell r="GB1175">
            <v>0</v>
          </cell>
          <cell r="GC1175">
            <v>0</v>
          </cell>
          <cell r="GD1175">
            <v>0</v>
          </cell>
          <cell r="GE1175">
            <v>-4.9999999999997158E-2</v>
          </cell>
          <cell r="GF1175">
            <v>0</v>
          </cell>
          <cell r="GG1175">
            <v>0</v>
          </cell>
          <cell r="GH1175">
            <v>-3.0000000000000249E-2</v>
          </cell>
          <cell r="GI1175">
            <v>-1.0000000000000675E-2</v>
          </cell>
          <cell r="GJ1175">
            <v>-9.9999999999997868E-3</v>
          </cell>
          <cell r="GK1175">
            <v>0</v>
          </cell>
          <cell r="GL1175">
            <v>0</v>
          </cell>
          <cell r="GM1175">
            <v>0</v>
          </cell>
          <cell r="GN1175">
            <v>0</v>
          </cell>
          <cell r="GO1175">
            <v>0</v>
          </cell>
          <cell r="GP1175">
            <v>0</v>
          </cell>
          <cell r="GQ1175">
            <v>0</v>
          </cell>
          <cell r="GR1175">
            <v>-4.9999999999997158E-2</v>
          </cell>
          <cell r="GS1175">
            <v>0</v>
          </cell>
          <cell r="GT1175">
            <v>0</v>
          </cell>
          <cell r="GU1175">
            <v>-9.9999999999997868E-3</v>
          </cell>
          <cell r="GV1175">
            <v>-1.0000000000000675E-2</v>
          </cell>
          <cell r="GW1175">
            <v>-2.9999999999999361E-2</v>
          </cell>
          <cell r="GX1175">
            <v>0</v>
          </cell>
          <cell r="GY1175">
            <v>0</v>
          </cell>
          <cell r="GZ1175">
            <v>0</v>
          </cell>
          <cell r="HA1175">
            <v>0</v>
          </cell>
          <cell r="HB1175">
            <v>0</v>
          </cell>
          <cell r="HC1175">
            <v>0</v>
          </cell>
          <cell r="HD1175">
            <v>0</v>
          </cell>
          <cell r="HE1175">
            <v>-3.9999999999992042E-2</v>
          </cell>
          <cell r="HF1175">
            <v>0</v>
          </cell>
          <cell r="HG1175">
            <v>0</v>
          </cell>
          <cell r="HH1175">
            <v>-1.9999999999999574E-2</v>
          </cell>
          <cell r="HI1175">
            <v>0</v>
          </cell>
          <cell r="HJ1175">
            <v>-1.9999999999999574E-2</v>
          </cell>
          <cell r="HK1175">
            <v>0</v>
          </cell>
          <cell r="HL1175">
            <v>0</v>
          </cell>
          <cell r="HM1175">
            <v>0</v>
          </cell>
          <cell r="HN1175">
            <v>0</v>
          </cell>
          <cell r="HO1175">
            <v>0</v>
          </cell>
          <cell r="HP1175">
            <v>0</v>
          </cell>
          <cell r="HQ1175">
            <v>0</v>
          </cell>
          <cell r="HR1175">
            <v>0</v>
          </cell>
          <cell r="HS1175">
            <v>0</v>
          </cell>
          <cell r="HT1175">
            <v>0</v>
          </cell>
          <cell r="HU1175">
            <v>0</v>
          </cell>
          <cell r="HV1175">
            <v>0</v>
          </cell>
          <cell r="HW1175">
            <v>0</v>
          </cell>
          <cell r="HX1175">
            <v>0</v>
          </cell>
          <cell r="HY1175">
            <v>0</v>
          </cell>
          <cell r="HZ1175">
            <v>0</v>
          </cell>
          <cell r="IA1175">
            <v>0</v>
          </cell>
          <cell r="IB1175">
            <v>0</v>
          </cell>
          <cell r="IC1175">
            <v>0</v>
          </cell>
          <cell r="ID1175">
            <v>0</v>
          </cell>
          <cell r="IE1175">
            <v>0</v>
          </cell>
          <cell r="IF1175">
            <v>0</v>
          </cell>
          <cell r="IG1175">
            <v>0</v>
          </cell>
          <cell r="IH1175">
            <v>0</v>
          </cell>
          <cell r="II1175">
            <v>0</v>
          </cell>
          <cell r="IJ1175">
            <v>0</v>
          </cell>
          <cell r="IK1175">
            <v>0</v>
          </cell>
          <cell r="IL1175">
            <v>0</v>
          </cell>
          <cell r="IM1175">
            <v>0</v>
          </cell>
          <cell r="IN1175">
            <v>0</v>
          </cell>
          <cell r="IO1175">
            <v>0</v>
          </cell>
          <cell r="IP1175">
            <v>0</v>
          </cell>
          <cell r="IQ1175">
            <v>0</v>
          </cell>
          <cell r="IR1175">
            <v>0</v>
          </cell>
          <cell r="IS1175">
            <v>0</v>
          </cell>
          <cell r="IT1175">
            <v>0</v>
          </cell>
          <cell r="IU1175">
            <v>0</v>
          </cell>
          <cell r="IV1175">
            <v>0</v>
          </cell>
          <cell r="IW1175">
            <v>0</v>
          </cell>
          <cell r="IX1175">
            <v>0</v>
          </cell>
          <cell r="IY1175">
            <v>0</v>
          </cell>
          <cell r="IZ1175">
            <v>0</v>
          </cell>
          <cell r="JA1175">
            <v>0</v>
          </cell>
          <cell r="JB1175">
            <v>0</v>
          </cell>
          <cell r="JC1175">
            <v>0</v>
          </cell>
          <cell r="JD1175">
            <v>0</v>
          </cell>
          <cell r="JE1175">
            <v>0</v>
          </cell>
          <cell r="JF1175">
            <v>0</v>
          </cell>
          <cell r="JG1175">
            <v>0</v>
          </cell>
          <cell r="JH1175">
            <v>0</v>
          </cell>
          <cell r="JI1175">
            <v>0</v>
          </cell>
          <cell r="JJ1175">
            <v>0</v>
          </cell>
          <cell r="JK1175">
            <v>0</v>
          </cell>
          <cell r="JL1175">
            <v>0</v>
          </cell>
          <cell r="JM1175">
            <v>0</v>
          </cell>
          <cell r="JN1175">
            <v>0</v>
          </cell>
          <cell r="JO1175">
            <v>0</v>
          </cell>
          <cell r="JP1175">
            <v>0</v>
          </cell>
          <cell r="JQ1175">
            <v>0</v>
          </cell>
        </row>
        <row r="1176">
          <cell r="D1176" t="str">
            <v>CL_.EX.WYE._.___.DaveJohnston 0</v>
          </cell>
          <cell r="F1176">
            <v>-1.9999999999999574E-2</v>
          </cell>
          <cell r="G1176">
            <v>0</v>
          </cell>
          <cell r="H1176">
            <v>9.9999999999997868E-3</v>
          </cell>
          <cell r="I1176">
            <v>-1.9999999999999574E-2</v>
          </cell>
          <cell r="J1176">
            <v>-2.9999999999999361E-2</v>
          </cell>
          <cell r="K1176">
            <v>0</v>
          </cell>
          <cell r="L1176">
            <v>0</v>
          </cell>
          <cell r="M1176">
            <v>0</v>
          </cell>
          <cell r="N1176">
            <v>9.9999999999997868E-3</v>
          </cell>
          <cell r="O1176">
            <v>-8.0000000000000071E-2</v>
          </cell>
          <cell r="P1176">
            <v>-2.0000000000000462E-2</v>
          </cell>
          <cell r="Q1176">
            <v>-2.000000000000135E-2</v>
          </cell>
          <cell r="R1176">
            <v>-0.3399999999999892</v>
          </cell>
          <cell r="S1176">
            <v>-4.9999999999998934E-2</v>
          </cell>
          <cell r="T1176">
            <v>-1.9999999999998685E-2</v>
          </cell>
          <cell r="U1176">
            <v>-4.9999999999999822E-2</v>
          </cell>
          <cell r="V1176">
            <v>-3.0000000000001137E-2</v>
          </cell>
          <cell r="W1176">
            <v>-3.9999999999999147E-2</v>
          </cell>
          <cell r="X1176">
            <v>-2.0000000000000462E-2</v>
          </cell>
          <cell r="Y1176">
            <v>-3.9999999999999147E-2</v>
          </cell>
          <cell r="Z1176">
            <v>0</v>
          </cell>
          <cell r="AA1176">
            <v>0</v>
          </cell>
          <cell r="AB1176">
            <v>-8.0000000000000959E-2</v>
          </cell>
          <cell r="AC1176">
            <v>0</v>
          </cell>
          <cell r="AD1176">
            <v>-9.9999999999997868E-3</v>
          </cell>
          <cell r="AE1176">
            <v>-0.18999999999999773</v>
          </cell>
          <cell r="AF1176">
            <v>0</v>
          </cell>
          <cell r="AG1176">
            <v>-3.0000000000000249E-2</v>
          </cell>
          <cell r="AH1176">
            <v>-2.9999999999999361E-2</v>
          </cell>
          <cell r="AI1176">
            <v>-3.9999999999999147E-2</v>
          </cell>
          <cell r="AJ1176">
            <v>-3.0000000000000249E-2</v>
          </cell>
          <cell r="AK1176">
            <v>1.0000000000000675E-2</v>
          </cell>
          <cell r="AL1176">
            <v>0</v>
          </cell>
          <cell r="AM1176">
            <v>0</v>
          </cell>
          <cell r="AN1176">
            <v>0</v>
          </cell>
          <cell r="AO1176">
            <v>-7.0000000000000284E-2</v>
          </cell>
          <cell r="AP1176">
            <v>0</v>
          </cell>
          <cell r="AQ1176">
            <v>0</v>
          </cell>
          <cell r="AR1176">
            <v>-9.9999999999994316E-2</v>
          </cell>
          <cell r="AS1176">
            <v>0</v>
          </cell>
          <cell r="AT1176">
            <v>0</v>
          </cell>
          <cell r="AU1176">
            <v>-4.9999999999999822E-2</v>
          </cell>
          <cell r="AV1176">
            <v>0</v>
          </cell>
          <cell r="AW1176">
            <v>-9.9999999999988987E-3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-4.9999999999999822E-2</v>
          </cell>
          <cell r="BC1176">
            <v>9.9999999999997868E-3</v>
          </cell>
          <cell r="BD1176">
            <v>0</v>
          </cell>
          <cell r="BE1176">
            <v>-9.0000000000003411E-2</v>
          </cell>
          <cell r="BF1176">
            <v>9.9999999999997868E-3</v>
          </cell>
          <cell r="BG1176">
            <v>0</v>
          </cell>
          <cell r="BH1176">
            <v>-6.0000000000000497E-2</v>
          </cell>
          <cell r="BI1176">
            <v>-4.0000000000000036E-2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</v>
          </cell>
          <cell r="BR1176">
            <v>-0.18000000000000682</v>
          </cell>
          <cell r="BS1176">
            <v>0</v>
          </cell>
          <cell r="BT1176">
            <v>0</v>
          </cell>
          <cell r="BU1176">
            <v>-9.9999999999997868E-3</v>
          </cell>
          <cell r="BV1176">
            <v>-8.999999999999897E-2</v>
          </cell>
          <cell r="BW1176">
            <v>-5.0000000000000711E-2</v>
          </cell>
          <cell r="BX1176">
            <v>0</v>
          </cell>
          <cell r="BY1176">
            <v>0</v>
          </cell>
          <cell r="BZ1176">
            <v>-9.9999999999997868E-3</v>
          </cell>
          <cell r="CA1176">
            <v>-1.0000000000000675E-2</v>
          </cell>
          <cell r="CB1176">
            <v>-9.9999999999997868E-3</v>
          </cell>
          <cell r="CC1176">
            <v>0</v>
          </cell>
          <cell r="CD1176">
            <v>0</v>
          </cell>
          <cell r="CE1176">
            <v>-0.12999999999999545</v>
          </cell>
          <cell r="CF1176">
            <v>0</v>
          </cell>
          <cell r="CG1176">
            <v>0</v>
          </cell>
          <cell r="CH1176">
            <v>0</v>
          </cell>
          <cell r="CI1176">
            <v>-5.9999999999999609E-2</v>
          </cell>
          <cell r="CJ1176">
            <v>-4.9999999999999822E-2</v>
          </cell>
          <cell r="CK1176">
            <v>-1.9999999999999574E-2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-0.12999999999999545</v>
          </cell>
          <cell r="CS1176">
            <v>0</v>
          </cell>
          <cell r="CT1176">
            <v>-9.9999999999988987E-3</v>
          </cell>
          <cell r="CU1176">
            <v>0</v>
          </cell>
          <cell r="CV1176">
            <v>-4.0000000000000036E-2</v>
          </cell>
          <cell r="CW1176">
            <v>-8.0000000000000071E-2</v>
          </cell>
          <cell r="CX1176">
            <v>0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>
            <v>0</v>
          </cell>
          <cell r="DD1176">
            <v>0</v>
          </cell>
          <cell r="DE1176">
            <v>-0.39000000000000057</v>
          </cell>
          <cell r="DF1176">
            <v>0</v>
          </cell>
          <cell r="DG1176">
            <v>-3.0000000000000249E-2</v>
          </cell>
          <cell r="DH1176">
            <v>0</v>
          </cell>
          <cell r="DI1176">
            <v>-3.0000000000000249E-2</v>
          </cell>
          <cell r="DJ1176">
            <v>-0.12999999999999989</v>
          </cell>
          <cell r="DK1176">
            <v>-8.0000000000000071E-2</v>
          </cell>
          <cell r="DL1176">
            <v>0</v>
          </cell>
          <cell r="DM1176">
            <v>0</v>
          </cell>
          <cell r="DN1176">
            <v>0</v>
          </cell>
          <cell r="DO1176">
            <v>-0.12000000000000011</v>
          </cell>
          <cell r="DP1176">
            <v>0</v>
          </cell>
          <cell r="DQ1176">
            <v>0</v>
          </cell>
          <cell r="DR1176">
            <v>-0.46000000000000796</v>
          </cell>
          <cell r="DS1176">
            <v>0</v>
          </cell>
          <cell r="DT1176">
            <v>-1.9999999999999574E-2</v>
          </cell>
          <cell r="DU1176">
            <v>-8.9999999999999858E-2</v>
          </cell>
          <cell r="DV1176">
            <v>-5.9999999999998721E-2</v>
          </cell>
          <cell r="DW1176">
            <v>-9.0000000000000746E-2</v>
          </cell>
          <cell r="DX1176">
            <v>-0.13000000000000078</v>
          </cell>
          <cell r="DY1176">
            <v>0</v>
          </cell>
          <cell r="DZ1176">
            <v>0</v>
          </cell>
          <cell r="EA1176">
            <v>0</v>
          </cell>
          <cell r="EB1176">
            <v>-6.9999999999999396E-2</v>
          </cell>
          <cell r="EC1176">
            <v>0</v>
          </cell>
          <cell r="ED1176">
            <v>0</v>
          </cell>
          <cell r="EE1176">
            <v>-0.24999999999998579</v>
          </cell>
          <cell r="EF1176">
            <v>0</v>
          </cell>
          <cell r="EG1176">
            <v>-1.0000000000000675E-2</v>
          </cell>
          <cell r="EH1176">
            <v>-5.9999999999998721E-2</v>
          </cell>
          <cell r="EI1176">
            <v>-8.0000000000000071E-2</v>
          </cell>
          <cell r="EJ1176">
            <v>-7.9999999999998295E-2</v>
          </cell>
          <cell r="EK1176">
            <v>0</v>
          </cell>
          <cell r="EL1176">
            <v>0</v>
          </cell>
          <cell r="EM1176">
            <v>0</v>
          </cell>
          <cell r="EN1176">
            <v>0</v>
          </cell>
          <cell r="EO1176">
            <v>-1.9999999999999574E-2</v>
          </cell>
          <cell r="EP1176">
            <v>0</v>
          </cell>
          <cell r="EQ1176">
            <v>0</v>
          </cell>
          <cell r="ER1176">
            <v>-0.20999999999999375</v>
          </cell>
          <cell r="ES1176">
            <v>0</v>
          </cell>
          <cell r="ET1176">
            <v>0</v>
          </cell>
          <cell r="EU1176">
            <v>-6.0000000000000497E-2</v>
          </cell>
          <cell r="EV1176">
            <v>-8.0000000000000959E-2</v>
          </cell>
          <cell r="EW1176">
            <v>-6.9999999999998508E-2</v>
          </cell>
          <cell r="EX1176">
            <v>0</v>
          </cell>
          <cell r="EY1176">
            <v>0</v>
          </cell>
          <cell r="EZ1176">
            <v>0</v>
          </cell>
          <cell r="FA1176">
            <v>0</v>
          </cell>
          <cell r="FB1176">
            <v>0</v>
          </cell>
          <cell r="FC1176">
            <v>0</v>
          </cell>
          <cell r="FD1176">
            <v>0</v>
          </cell>
          <cell r="FE1176">
            <v>-9.0000000000003411E-2</v>
          </cell>
          <cell r="FF1176">
            <v>0</v>
          </cell>
          <cell r="FG1176">
            <v>1.0000000000000675E-2</v>
          </cell>
          <cell r="FH1176">
            <v>-0.12000000000000011</v>
          </cell>
          <cell r="FI1176">
            <v>0</v>
          </cell>
          <cell r="FJ1176">
            <v>1.9999999999998685E-2</v>
          </cell>
          <cell r="FK1176">
            <v>0</v>
          </cell>
          <cell r="FL1176">
            <v>0</v>
          </cell>
          <cell r="FM1176">
            <v>0</v>
          </cell>
          <cell r="FN1176">
            <v>0</v>
          </cell>
          <cell r="FO1176">
            <v>0</v>
          </cell>
          <cell r="FP1176">
            <v>0</v>
          </cell>
          <cell r="FQ1176">
            <v>0</v>
          </cell>
          <cell r="FR1176">
            <v>-0.15000000000000568</v>
          </cell>
          <cell r="FS1176">
            <v>0</v>
          </cell>
          <cell r="FT1176">
            <v>0</v>
          </cell>
          <cell r="FU1176">
            <v>-7.9999999999998295E-2</v>
          </cell>
          <cell r="FV1176">
            <v>-9.9999999999997868E-3</v>
          </cell>
          <cell r="FW1176">
            <v>-2.0000000000000462E-2</v>
          </cell>
          <cell r="FX1176">
            <v>-4.0000000000000036E-2</v>
          </cell>
          <cell r="FY1176">
            <v>0</v>
          </cell>
          <cell r="FZ1176">
            <v>0</v>
          </cell>
          <cell r="GA1176">
            <v>0</v>
          </cell>
          <cell r="GB1176">
            <v>0</v>
          </cell>
          <cell r="GC1176">
            <v>0</v>
          </cell>
          <cell r="GD1176">
            <v>0</v>
          </cell>
          <cell r="GE1176">
            <v>-9.0000000000003411E-2</v>
          </cell>
          <cell r="GF1176">
            <v>0</v>
          </cell>
          <cell r="GG1176">
            <v>0</v>
          </cell>
          <cell r="GH1176">
            <v>-3.0000000000001137E-2</v>
          </cell>
          <cell r="GI1176">
            <v>-3.0000000000000249E-2</v>
          </cell>
          <cell r="GJ1176">
            <v>-1.9999999999999574E-2</v>
          </cell>
          <cell r="GK1176">
            <v>-9.9999999999997868E-3</v>
          </cell>
          <cell r="GL1176">
            <v>0</v>
          </cell>
          <cell r="GM1176">
            <v>0</v>
          </cell>
          <cell r="GN1176">
            <v>0</v>
          </cell>
          <cell r="GO1176">
            <v>0</v>
          </cell>
          <cell r="GP1176">
            <v>0</v>
          </cell>
          <cell r="GQ1176">
            <v>0</v>
          </cell>
          <cell r="GR1176">
            <v>-6.9999999999993179E-2</v>
          </cell>
          <cell r="GS1176">
            <v>0</v>
          </cell>
          <cell r="GT1176">
            <v>0</v>
          </cell>
          <cell r="GU1176">
            <v>-3.0000000000000249E-2</v>
          </cell>
          <cell r="GV1176">
            <v>-9.9999999999988987E-3</v>
          </cell>
          <cell r="GW1176">
            <v>-3.0000000000000249E-2</v>
          </cell>
          <cell r="GX1176">
            <v>0</v>
          </cell>
          <cell r="GY1176">
            <v>0</v>
          </cell>
          <cell r="GZ1176">
            <v>0</v>
          </cell>
          <cell r="HA1176">
            <v>0</v>
          </cell>
          <cell r="HB1176">
            <v>0</v>
          </cell>
          <cell r="HC1176">
            <v>0</v>
          </cell>
          <cell r="HD1176">
            <v>0</v>
          </cell>
          <cell r="HE1176">
            <v>-3.9999999999992042E-2</v>
          </cell>
          <cell r="HF1176">
            <v>0</v>
          </cell>
          <cell r="HG1176">
            <v>0</v>
          </cell>
          <cell r="HH1176">
            <v>-3.0000000000000249E-2</v>
          </cell>
          <cell r="HI1176">
            <v>-1.0000000000000675E-2</v>
          </cell>
          <cell r="HJ1176">
            <v>0</v>
          </cell>
          <cell r="HK1176">
            <v>0</v>
          </cell>
          <cell r="HL1176">
            <v>0</v>
          </cell>
          <cell r="HM1176">
            <v>0</v>
          </cell>
          <cell r="HN1176">
            <v>0</v>
          </cell>
          <cell r="HO1176">
            <v>0</v>
          </cell>
          <cell r="HP1176">
            <v>0</v>
          </cell>
          <cell r="HQ1176">
            <v>0</v>
          </cell>
          <cell r="HR1176">
            <v>1.0000000000005116E-2</v>
          </cell>
          <cell r="HS1176">
            <v>0</v>
          </cell>
          <cell r="HT1176">
            <v>0</v>
          </cell>
          <cell r="HU1176">
            <v>9.9999999999997868E-3</v>
          </cell>
          <cell r="HV1176">
            <v>0</v>
          </cell>
          <cell r="HW1176">
            <v>0</v>
          </cell>
          <cell r="HX1176">
            <v>0</v>
          </cell>
          <cell r="HY1176">
            <v>0</v>
          </cell>
          <cell r="HZ1176">
            <v>0</v>
          </cell>
          <cell r="IA1176">
            <v>0</v>
          </cell>
          <cell r="IB1176">
            <v>0</v>
          </cell>
          <cell r="IC1176">
            <v>0</v>
          </cell>
          <cell r="ID1176">
            <v>0</v>
          </cell>
          <cell r="IE1176">
            <v>0</v>
          </cell>
          <cell r="IF1176">
            <v>0</v>
          </cell>
          <cell r="IG1176">
            <v>0</v>
          </cell>
          <cell r="IH1176">
            <v>0</v>
          </cell>
          <cell r="II1176">
            <v>0</v>
          </cell>
          <cell r="IJ1176">
            <v>0</v>
          </cell>
          <cell r="IK1176">
            <v>0</v>
          </cell>
          <cell r="IL1176">
            <v>0</v>
          </cell>
          <cell r="IM1176">
            <v>0</v>
          </cell>
          <cell r="IN1176">
            <v>0</v>
          </cell>
          <cell r="IO1176">
            <v>0</v>
          </cell>
          <cell r="IP1176">
            <v>0</v>
          </cell>
          <cell r="IQ1176">
            <v>0</v>
          </cell>
          <cell r="IR1176">
            <v>0</v>
          </cell>
          <cell r="IS1176">
            <v>0</v>
          </cell>
          <cell r="IT1176">
            <v>0</v>
          </cell>
          <cell r="IU1176">
            <v>0</v>
          </cell>
          <cell r="IV1176">
            <v>0</v>
          </cell>
          <cell r="IW1176">
            <v>0</v>
          </cell>
          <cell r="IX1176">
            <v>0</v>
          </cell>
          <cell r="IY1176">
            <v>0</v>
          </cell>
          <cell r="IZ1176">
            <v>0</v>
          </cell>
          <cell r="JA1176">
            <v>0</v>
          </cell>
          <cell r="JB1176">
            <v>0</v>
          </cell>
          <cell r="JC1176">
            <v>0</v>
          </cell>
          <cell r="JD1176">
            <v>0</v>
          </cell>
          <cell r="JE1176">
            <v>0</v>
          </cell>
          <cell r="JF1176">
            <v>0</v>
          </cell>
          <cell r="JG1176">
            <v>0</v>
          </cell>
          <cell r="JH1176">
            <v>0</v>
          </cell>
          <cell r="JI1176">
            <v>0</v>
          </cell>
          <cell r="JJ1176">
            <v>0</v>
          </cell>
          <cell r="JK1176">
            <v>0</v>
          </cell>
          <cell r="JL1176">
            <v>0</v>
          </cell>
          <cell r="JM1176">
            <v>0</v>
          </cell>
          <cell r="JN1176">
            <v>0</v>
          </cell>
          <cell r="JO1176">
            <v>0</v>
          </cell>
          <cell r="JP1176">
            <v>0</v>
          </cell>
          <cell r="JQ1176">
            <v>0</v>
          </cell>
        </row>
        <row r="1177">
          <cell r="D1177" t="str">
            <v>CL_.EX.BDG._.___.JimBridger 3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U1177">
            <v>0</v>
          </cell>
          <cell r="BV1177">
            <v>0</v>
          </cell>
          <cell r="BW1177">
            <v>0</v>
          </cell>
          <cell r="BX1177">
            <v>0</v>
          </cell>
          <cell r="BY1177">
            <v>0</v>
          </cell>
          <cell r="BZ1177">
            <v>0</v>
          </cell>
          <cell r="CA1177">
            <v>0</v>
          </cell>
          <cell r="CB1177">
            <v>0</v>
          </cell>
          <cell r="CC1177">
            <v>0</v>
          </cell>
          <cell r="CD1177">
            <v>0</v>
          </cell>
          <cell r="CE1177">
            <v>0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  <cell r="DD1177">
            <v>0</v>
          </cell>
          <cell r="DE1177">
            <v>0</v>
          </cell>
          <cell r="DF1177">
            <v>0</v>
          </cell>
          <cell r="DG1177">
            <v>0</v>
          </cell>
          <cell r="DH1177">
            <v>0</v>
          </cell>
          <cell r="DI1177">
            <v>0</v>
          </cell>
          <cell r="DJ1177">
            <v>0</v>
          </cell>
          <cell r="DK1177">
            <v>0</v>
          </cell>
          <cell r="DL1177">
            <v>0</v>
          </cell>
          <cell r="DM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S1177">
            <v>0</v>
          </cell>
          <cell r="DT1177">
            <v>0</v>
          </cell>
          <cell r="DU1177">
            <v>0</v>
          </cell>
          <cell r="DV1177">
            <v>0</v>
          </cell>
          <cell r="DW1177">
            <v>0</v>
          </cell>
          <cell r="DX1177">
            <v>0</v>
          </cell>
          <cell r="DY1177">
            <v>0</v>
          </cell>
          <cell r="DZ1177">
            <v>0</v>
          </cell>
          <cell r="EA1177">
            <v>0</v>
          </cell>
          <cell r="EB1177">
            <v>0</v>
          </cell>
          <cell r="EC1177">
            <v>0</v>
          </cell>
          <cell r="ED1177">
            <v>0</v>
          </cell>
          <cell r="EE1177">
            <v>0</v>
          </cell>
          <cell r="EF1177">
            <v>0</v>
          </cell>
          <cell r="EG1177">
            <v>0</v>
          </cell>
          <cell r="EH1177">
            <v>0</v>
          </cell>
          <cell r="EI1177">
            <v>0</v>
          </cell>
          <cell r="EJ1177">
            <v>0</v>
          </cell>
          <cell r="EK1177">
            <v>0</v>
          </cell>
          <cell r="EL1177">
            <v>0</v>
          </cell>
          <cell r="EM1177">
            <v>0</v>
          </cell>
          <cell r="EN1177">
            <v>0</v>
          </cell>
          <cell r="EO1177">
            <v>0</v>
          </cell>
          <cell r="EP1177">
            <v>0</v>
          </cell>
          <cell r="EQ1177">
            <v>0</v>
          </cell>
          <cell r="ER1177">
            <v>0</v>
          </cell>
          <cell r="ES1177">
            <v>0</v>
          </cell>
          <cell r="ET1177">
            <v>0</v>
          </cell>
          <cell r="EU1177">
            <v>0</v>
          </cell>
          <cell r="EV1177">
            <v>0</v>
          </cell>
          <cell r="EW1177">
            <v>0</v>
          </cell>
          <cell r="EX1177">
            <v>0</v>
          </cell>
          <cell r="EY1177">
            <v>0</v>
          </cell>
          <cell r="EZ1177">
            <v>0</v>
          </cell>
          <cell r="FA1177">
            <v>0</v>
          </cell>
          <cell r="FB1177">
            <v>0</v>
          </cell>
          <cell r="FC1177">
            <v>0</v>
          </cell>
          <cell r="FD1177">
            <v>0</v>
          </cell>
          <cell r="FE1177">
            <v>0</v>
          </cell>
          <cell r="FF1177">
            <v>0</v>
          </cell>
          <cell r="FG1177">
            <v>0</v>
          </cell>
          <cell r="FH1177">
            <v>0</v>
          </cell>
          <cell r="FI1177">
            <v>0</v>
          </cell>
          <cell r="FJ1177">
            <v>0</v>
          </cell>
          <cell r="FK1177">
            <v>0</v>
          </cell>
          <cell r="FL1177">
            <v>0</v>
          </cell>
          <cell r="FM1177">
            <v>0</v>
          </cell>
          <cell r="FN1177">
            <v>0</v>
          </cell>
          <cell r="FO1177">
            <v>0</v>
          </cell>
          <cell r="FP1177">
            <v>0</v>
          </cell>
          <cell r="FQ1177">
            <v>0</v>
          </cell>
          <cell r="FR1177">
            <v>0</v>
          </cell>
          <cell r="FS1177">
            <v>0</v>
          </cell>
          <cell r="FT1177">
            <v>0</v>
          </cell>
          <cell r="FU1177">
            <v>0</v>
          </cell>
          <cell r="FV1177">
            <v>0</v>
          </cell>
          <cell r="FW1177">
            <v>0</v>
          </cell>
          <cell r="FX1177">
            <v>0</v>
          </cell>
          <cell r="FY1177">
            <v>0</v>
          </cell>
          <cell r="FZ1177">
            <v>0</v>
          </cell>
          <cell r="GA1177">
            <v>0</v>
          </cell>
          <cell r="GB1177">
            <v>0</v>
          </cell>
          <cell r="GC1177">
            <v>0</v>
          </cell>
          <cell r="GD1177">
            <v>0</v>
          </cell>
          <cell r="GE1177">
            <v>0</v>
          </cell>
          <cell r="GF1177">
            <v>0</v>
          </cell>
          <cell r="GG1177">
            <v>0</v>
          </cell>
          <cell r="GH1177">
            <v>0</v>
          </cell>
          <cell r="GI1177">
            <v>0</v>
          </cell>
          <cell r="GJ1177">
            <v>0</v>
          </cell>
          <cell r="GK1177">
            <v>0</v>
          </cell>
          <cell r="GL1177">
            <v>0</v>
          </cell>
          <cell r="GM1177">
            <v>0</v>
          </cell>
          <cell r="GN1177">
            <v>0</v>
          </cell>
          <cell r="GO1177">
            <v>0</v>
          </cell>
          <cell r="GP1177">
            <v>0</v>
          </cell>
          <cell r="GQ1177">
            <v>0</v>
          </cell>
          <cell r="GR1177">
            <v>0</v>
          </cell>
          <cell r="GS1177">
            <v>0</v>
          </cell>
          <cell r="GT1177">
            <v>0</v>
          </cell>
          <cell r="GU1177">
            <v>0</v>
          </cell>
          <cell r="GV1177">
            <v>0</v>
          </cell>
          <cell r="GW1177">
            <v>0</v>
          </cell>
          <cell r="GX1177">
            <v>0</v>
          </cell>
          <cell r="GY1177">
            <v>0</v>
          </cell>
          <cell r="GZ1177">
            <v>0</v>
          </cell>
          <cell r="HA1177">
            <v>0</v>
          </cell>
          <cell r="HB1177">
            <v>0</v>
          </cell>
          <cell r="HC1177">
            <v>0</v>
          </cell>
          <cell r="HD1177">
            <v>0</v>
          </cell>
          <cell r="HE1177">
            <v>0</v>
          </cell>
          <cell r="HF1177">
            <v>0</v>
          </cell>
          <cell r="HG1177">
            <v>0</v>
          </cell>
          <cell r="HH1177">
            <v>0</v>
          </cell>
          <cell r="HI1177">
            <v>0</v>
          </cell>
          <cell r="HJ1177">
            <v>0</v>
          </cell>
          <cell r="HK1177">
            <v>0</v>
          </cell>
          <cell r="HL1177">
            <v>0</v>
          </cell>
          <cell r="HM1177">
            <v>0</v>
          </cell>
          <cell r="HN1177">
            <v>0</v>
          </cell>
          <cell r="HO1177">
            <v>0</v>
          </cell>
          <cell r="HP1177">
            <v>0</v>
          </cell>
          <cell r="HQ1177">
            <v>0</v>
          </cell>
          <cell r="HR1177">
            <v>0</v>
          </cell>
          <cell r="HS1177">
            <v>0</v>
          </cell>
          <cell r="HT1177">
            <v>0</v>
          </cell>
          <cell r="HU1177">
            <v>0</v>
          </cell>
          <cell r="HV1177">
            <v>0</v>
          </cell>
          <cell r="HW1177">
            <v>0</v>
          </cell>
          <cell r="HX1177">
            <v>0</v>
          </cell>
          <cell r="HY1177">
            <v>0</v>
          </cell>
          <cell r="HZ1177">
            <v>0</v>
          </cell>
          <cell r="IA1177">
            <v>0</v>
          </cell>
          <cell r="IB1177">
            <v>0</v>
          </cell>
          <cell r="IC1177">
            <v>0</v>
          </cell>
          <cell r="ID1177">
            <v>0</v>
          </cell>
          <cell r="IE1177">
            <v>0</v>
          </cell>
          <cell r="IF1177">
            <v>0</v>
          </cell>
          <cell r="IG1177">
            <v>0</v>
          </cell>
          <cell r="IH1177">
            <v>0</v>
          </cell>
          <cell r="II1177">
            <v>0</v>
          </cell>
          <cell r="IJ1177">
            <v>0</v>
          </cell>
          <cell r="IK1177">
            <v>0</v>
          </cell>
          <cell r="IL1177">
            <v>0</v>
          </cell>
          <cell r="IM1177">
            <v>0</v>
          </cell>
          <cell r="IN1177">
            <v>0</v>
          </cell>
          <cell r="IO1177">
            <v>0</v>
          </cell>
          <cell r="IP1177">
            <v>0</v>
          </cell>
          <cell r="IQ1177">
            <v>0</v>
          </cell>
          <cell r="IR1177">
            <v>0</v>
          </cell>
          <cell r="IS1177">
            <v>0</v>
          </cell>
          <cell r="IT1177">
            <v>0</v>
          </cell>
          <cell r="IU1177">
            <v>0</v>
          </cell>
          <cell r="IV1177">
            <v>0</v>
          </cell>
          <cell r="IW1177">
            <v>0</v>
          </cell>
          <cell r="IX1177">
            <v>0</v>
          </cell>
          <cell r="IY1177">
            <v>0</v>
          </cell>
          <cell r="IZ1177">
            <v>0</v>
          </cell>
          <cell r="JA1177">
            <v>0</v>
          </cell>
          <cell r="JB1177">
            <v>0</v>
          </cell>
          <cell r="JC1177">
            <v>0</v>
          </cell>
          <cell r="JD1177">
            <v>0</v>
          </cell>
          <cell r="JE1177">
            <v>0</v>
          </cell>
          <cell r="JF1177">
            <v>0</v>
          </cell>
          <cell r="JG1177">
            <v>0</v>
          </cell>
          <cell r="JH1177">
            <v>0</v>
          </cell>
          <cell r="JI1177">
            <v>0</v>
          </cell>
          <cell r="JJ1177">
            <v>0</v>
          </cell>
          <cell r="JK1177">
            <v>0</v>
          </cell>
          <cell r="JL1177">
            <v>0</v>
          </cell>
          <cell r="JM1177">
            <v>0</v>
          </cell>
          <cell r="JN1177">
            <v>0</v>
          </cell>
          <cell r="JO1177">
            <v>0</v>
          </cell>
          <cell r="JP1177">
            <v>0</v>
          </cell>
          <cell r="JQ1177">
            <v>0</v>
          </cell>
        </row>
        <row r="1178">
          <cell r="D1178" t="str">
            <v>CL_.EX.BDG._.___.JimBridger 3 CCUS</v>
          </cell>
          <cell r="F1178">
            <v>-3998.5482651799975</v>
          </cell>
          <cell r="G1178">
            <v>-1641.7026940099968</v>
          </cell>
          <cell r="H1178">
            <v>-688.86237013999562</v>
          </cell>
          <cell r="I1178">
            <v>-806.02990059999911</v>
          </cell>
          <cell r="J1178">
            <v>-4009.4751782900021</v>
          </cell>
          <cell r="K1178">
            <v>-4528.9927856400027</v>
          </cell>
          <cell r="L1178">
            <v>-4741.3952004999956</v>
          </cell>
          <cell r="M1178">
            <v>-6950.3834134200151</v>
          </cell>
          <cell r="N1178">
            <v>-4318.58630042</v>
          </cell>
          <cell r="O1178">
            <v>0</v>
          </cell>
          <cell r="P1178">
            <v>-1208.2200891000011</v>
          </cell>
          <cell r="Q1178">
            <v>-169.06606891999945</v>
          </cell>
          <cell r="R1178">
            <v>-83551.264636900043</v>
          </cell>
          <cell r="S1178">
            <v>-10550.152938630017</v>
          </cell>
          <cell r="T1178">
            <v>-3035.4956780899956</v>
          </cell>
          <cell r="U1178">
            <v>-1049.5847205999926</v>
          </cell>
          <cell r="V1178">
            <v>-2139.057591730003</v>
          </cell>
          <cell r="W1178">
            <v>-3312.7771331299973</v>
          </cell>
          <cell r="X1178">
            <v>0</v>
          </cell>
          <cell r="Y1178">
            <v>-13823.585870520001</v>
          </cell>
          <cell r="Z1178">
            <v>-22355.024464649963</v>
          </cell>
          <cell r="AA1178">
            <v>-16495.123329429989</v>
          </cell>
          <cell r="AB1178">
            <v>-3737.9435532100033</v>
          </cell>
          <cell r="AC1178">
            <v>-4706.6891056700115</v>
          </cell>
          <cell r="AD1178">
            <v>-2345.830251240026</v>
          </cell>
          <cell r="AE1178">
            <v>-66332.735917990329</v>
          </cell>
          <cell r="AF1178">
            <v>-4652.6256005399919</v>
          </cell>
          <cell r="AG1178">
            <v>-895.19421430000511</v>
          </cell>
          <cell r="AH1178">
            <v>-2561.787653659987</v>
          </cell>
          <cell r="AI1178">
            <v>-2239.4676070799997</v>
          </cell>
          <cell r="AJ1178">
            <v>-1067.7723163599985</v>
          </cell>
          <cell r="AK1178">
            <v>-24089.339167719994</v>
          </cell>
          <cell r="AL1178">
            <v>-2835.5679401899979</v>
          </cell>
          <cell r="AM1178">
            <v>-5561.9181449000025</v>
          </cell>
          <cell r="AN1178">
            <v>-11753.05483772009</v>
          </cell>
          <cell r="AO1178">
            <v>-2025.7814421199982</v>
          </cell>
          <cell r="AP1178">
            <v>-3431.5352659900091</v>
          </cell>
          <cell r="AQ1178">
            <v>-5218.6917274100415</v>
          </cell>
          <cell r="AR1178">
            <v>-31054.693796420004</v>
          </cell>
          <cell r="AS1178">
            <v>-756.31206545999157</v>
          </cell>
          <cell r="AT1178">
            <v>-3384.0308328099927</v>
          </cell>
          <cell r="AU1178">
            <v>42.132508690003306</v>
          </cell>
          <cell r="AV1178">
            <v>0</v>
          </cell>
          <cell r="AW1178">
            <v>0</v>
          </cell>
          <cell r="AX1178">
            <v>-4405.3652365199987</v>
          </cell>
          <cell r="AY1178">
            <v>-2911.7423052099912</v>
          </cell>
          <cell r="AZ1178">
            <v>-3433.0717769399926</v>
          </cell>
          <cell r="BA1178">
            <v>-1499.6908996699785</v>
          </cell>
          <cell r="BB1178">
            <v>-7671.3544393400007</v>
          </cell>
          <cell r="BC1178">
            <v>-2494.9807596299943</v>
          </cell>
          <cell r="BD1178">
            <v>-4540.2779895300337</v>
          </cell>
          <cell r="BE1178">
            <v>-32102.025680960389</v>
          </cell>
          <cell r="BF1178">
            <v>-1835.3577400599752</v>
          </cell>
          <cell r="BG1178">
            <v>-1721.8482533100178</v>
          </cell>
          <cell r="BH1178">
            <v>0</v>
          </cell>
          <cell r="BI1178">
            <v>-11225.476991859998</v>
          </cell>
          <cell r="BJ1178">
            <v>-10979.122565069985</v>
          </cell>
          <cell r="BK1178">
            <v>-1914.6410825100611</v>
          </cell>
          <cell r="BL1178">
            <v>0</v>
          </cell>
          <cell r="BM1178">
            <v>-132.06753900003969</v>
          </cell>
          <cell r="BN1178">
            <v>-337.85562931001186</v>
          </cell>
          <cell r="BO1178">
            <v>-2451.3833024600026</v>
          </cell>
          <cell r="BP1178">
            <v>-51.706683819997124</v>
          </cell>
          <cell r="BQ1178">
            <v>-1452.5658935600368</v>
          </cell>
          <cell r="BR1178">
            <v>0</v>
          </cell>
          <cell r="BS1178">
            <v>0</v>
          </cell>
          <cell r="BT1178">
            <v>0</v>
          </cell>
          <cell r="BU1178">
            <v>0</v>
          </cell>
          <cell r="BV1178">
            <v>0</v>
          </cell>
          <cell r="BW1178">
            <v>0</v>
          </cell>
          <cell r="BX1178">
            <v>0</v>
          </cell>
          <cell r="BY1178">
            <v>0</v>
          </cell>
          <cell r="BZ1178">
            <v>0</v>
          </cell>
          <cell r="CA1178">
            <v>0</v>
          </cell>
          <cell r="CB1178">
            <v>0</v>
          </cell>
          <cell r="CC1178">
            <v>0</v>
          </cell>
          <cell r="CD1178">
            <v>0</v>
          </cell>
          <cell r="CE1178">
            <v>0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DI1178">
            <v>0</v>
          </cell>
          <cell r="DJ1178">
            <v>0</v>
          </cell>
          <cell r="DK1178">
            <v>0</v>
          </cell>
          <cell r="DL1178">
            <v>0</v>
          </cell>
          <cell r="DM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S1178">
            <v>0</v>
          </cell>
          <cell r="DT1178">
            <v>0</v>
          </cell>
          <cell r="DU1178">
            <v>0</v>
          </cell>
          <cell r="DV1178">
            <v>0</v>
          </cell>
          <cell r="DW1178">
            <v>0</v>
          </cell>
          <cell r="DX1178">
            <v>0</v>
          </cell>
          <cell r="DY1178">
            <v>0</v>
          </cell>
          <cell r="DZ1178">
            <v>0</v>
          </cell>
          <cell r="EA1178">
            <v>0</v>
          </cell>
          <cell r="EB1178">
            <v>0</v>
          </cell>
          <cell r="EC1178">
            <v>0</v>
          </cell>
          <cell r="ED1178">
            <v>0</v>
          </cell>
          <cell r="EE1178">
            <v>0</v>
          </cell>
          <cell r="EF1178">
            <v>0</v>
          </cell>
          <cell r="EG1178">
            <v>0</v>
          </cell>
          <cell r="EH1178">
            <v>0</v>
          </cell>
          <cell r="EI1178">
            <v>0</v>
          </cell>
          <cell r="EJ1178">
            <v>0</v>
          </cell>
          <cell r="EK1178">
            <v>0</v>
          </cell>
          <cell r="EL1178">
            <v>0</v>
          </cell>
          <cell r="EM1178">
            <v>0</v>
          </cell>
          <cell r="EN1178">
            <v>0</v>
          </cell>
          <cell r="EO1178">
            <v>0</v>
          </cell>
          <cell r="EP1178">
            <v>0</v>
          </cell>
          <cell r="EQ1178">
            <v>0</v>
          </cell>
          <cell r="ER1178">
            <v>0</v>
          </cell>
          <cell r="ES1178">
            <v>0</v>
          </cell>
          <cell r="ET1178">
            <v>0</v>
          </cell>
          <cell r="EU1178">
            <v>0</v>
          </cell>
          <cell r="EV1178">
            <v>0</v>
          </cell>
          <cell r="EW1178">
            <v>0</v>
          </cell>
          <cell r="EX1178">
            <v>0</v>
          </cell>
          <cell r="EY1178">
            <v>0</v>
          </cell>
          <cell r="EZ1178">
            <v>0</v>
          </cell>
          <cell r="FA1178">
            <v>0</v>
          </cell>
          <cell r="FB1178">
            <v>0</v>
          </cell>
          <cell r="FC1178">
            <v>0</v>
          </cell>
          <cell r="FD1178">
            <v>0</v>
          </cell>
          <cell r="FE1178">
            <v>0</v>
          </cell>
          <cell r="FF1178">
            <v>0</v>
          </cell>
          <cell r="FG1178">
            <v>0</v>
          </cell>
          <cell r="FH1178">
            <v>0</v>
          </cell>
          <cell r="FI1178">
            <v>0</v>
          </cell>
          <cell r="FJ1178">
            <v>0</v>
          </cell>
          <cell r="FK1178">
            <v>0</v>
          </cell>
          <cell r="FL1178">
            <v>0</v>
          </cell>
          <cell r="FM1178">
            <v>0</v>
          </cell>
          <cell r="FN1178">
            <v>0</v>
          </cell>
          <cell r="FO1178">
            <v>0</v>
          </cell>
          <cell r="FP1178">
            <v>0</v>
          </cell>
          <cell r="FQ1178">
            <v>0</v>
          </cell>
          <cell r="FR1178">
            <v>0</v>
          </cell>
          <cell r="FS1178">
            <v>0</v>
          </cell>
          <cell r="FT1178">
            <v>0</v>
          </cell>
          <cell r="FU1178">
            <v>0</v>
          </cell>
          <cell r="FV1178">
            <v>0</v>
          </cell>
          <cell r="FW1178">
            <v>0</v>
          </cell>
          <cell r="FX1178">
            <v>0</v>
          </cell>
          <cell r="FY1178">
            <v>0</v>
          </cell>
          <cell r="FZ1178">
            <v>0</v>
          </cell>
          <cell r="GA1178">
            <v>0</v>
          </cell>
          <cell r="GB1178">
            <v>0</v>
          </cell>
          <cell r="GC1178">
            <v>0</v>
          </cell>
          <cell r="GD1178">
            <v>0</v>
          </cell>
          <cell r="GE1178">
            <v>0</v>
          </cell>
          <cell r="GF1178">
            <v>0</v>
          </cell>
          <cell r="GG1178">
            <v>0</v>
          </cell>
          <cell r="GH1178">
            <v>0</v>
          </cell>
          <cell r="GI1178">
            <v>0</v>
          </cell>
          <cell r="GJ1178">
            <v>0</v>
          </cell>
          <cell r="GK1178">
            <v>0</v>
          </cell>
          <cell r="GL1178">
            <v>0</v>
          </cell>
          <cell r="GM1178">
            <v>0</v>
          </cell>
          <cell r="GN1178">
            <v>0</v>
          </cell>
          <cell r="GO1178">
            <v>0</v>
          </cell>
          <cell r="GP1178">
            <v>0</v>
          </cell>
          <cell r="GQ1178">
            <v>0</v>
          </cell>
          <cell r="GR1178">
            <v>0</v>
          </cell>
          <cell r="GS1178">
            <v>0</v>
          </cell>
          <cell r="GT1178">
            <v>0</v>
          </cell>
          <cell r="GU1178">
            <v>0</v>
          </cell>
          <cell r="GV1178">
            <v>0</v>
          </cell>
          <cell r="GW1178">
            <v>0</v>
          </cell>
          <cell r="GX1178">
            <v>0</v>
          </cell>
          <cell r="GY1178">
            <v>0</v>
          </cell>
          <cell r="GZ1178">
            <v>0</v>
          </cell>
          <cell r="HA1178">
            <v>0</v>
          </cell>
          <cell r="HB1178">
            <v>0</v>
          </cell>
          <cell r="HC1178">
            <v>0</v>
          </cell>
          <cell r="HD1178">
            <v>0</v>
          </cell>
          <cell r="HE1178">
            <v>0</v>
          </cell>
          <cell r="HF1178">
            <v>0</v>
          </cell>
          <cell r="HG1178">
            <v>0</v>
          </cell>
          <cell r="HH1178">
            <v>0</v>
          </cell>
          <cell r="HI1178">
            <v>0</v>
          </cell>
          <cell r="HJ1178">
            <v>0</v>
          </cell>
          <cell r="HK1178">
            <v>0</v>
          </cell>
          <cell r="HL1178">
            <v>0</v>
          </cell>
          <cell r="HM1178">
            <v>0</v>
          </cell>
          <cell r="HN1178">
            <v>0</v>
          </cell>
          <cell r="HO1178">
            <v>0</v>
          </cell>
          <cell r="HP1178">
            <v>0</v>
          </cell>
          <cell r="HQ1178">
            <v>0</v>
          </cell>
          <cell r="HR1178">
            <v>0</v>
          </cell>
          <cell r="HS1178">
            <v>0</v>
          </cell>
          <cell r="HT1178">
            <v>0</v>
          </cell>
          <cell r="HU1178">
            <v>0</v>
          </cell>
          <cell r="HV1178">
            <v>0</v>
          </cell>
          <cell r="HW1178">
            <v>0</v>
          </cell>
          <cell r="HX1178">
            <v>0</v>
          </cell>
          <cell r="HY1178">
            <v>0</v>
          </cell>
          <cell r="HZ1178">
            <v>0</v>
          </cell>
          <cell r="IA1178">
            <v>0</v>
          </cell>
          <cell r="IB1178">
            <v>0</v>
          </cell>
          <cell r="IC1178">
            <v>0</v>
          </cell>
          <cell r="ID1178">
            <v>0</v>
          </cell>
          <cell r="IE1178">
            <v>0</v>
          </cell>
          <cell r="IF1178">
            <v>0</v>
          </cell>
          <cell r="IG1178">
            <v>0</v>
          </cell>
          <cell r="IH1178">
            <v>0</v>
          </cell>
          <cell r="II1178">
            <v>0</v>
          </cell>
          <cell r="IJ1178">
            <v>0</v>
          </cell>
          <cell r="IK1178">
            <v>0</v>
          </cell>
          <cell r="IL1178">
            <v>0</v>
          </cell>
          <cell r="IM1178">
            <v>0</v>
          </cell>
          <cell r="IN1178">
            <v>0</v>
          </cell>
          <cell r="IO1178">
            <v>0</v>
          </cell>
          <cell r="IP1178">
            <v>0</v>
          </cell>
          <cell r="IQ1178">
            <v>0</v>
          </cell>
          <cell r="IR1178">
            <v>0</v>
          </cell>
          <cell r="IS1178">
            <v>0</v>
          </cell>
          <cell r="IT1178">
            <v>0</v>
          </cell>
          <cell r="IU1178">
            <v>0</v>
          </cell>
          <cell r="IV1178">
            <v>0</v>
          </cell>
          <cell r="IW1178">
            <v>0</v>
          </cell>
          <cell r="IX1178">
            <v>0</v>
          </cell>
          <cell r="IY1178">
            <v>0</v>
          </cell>
          <cell r="IZ1178">
            <v>0</v>
          </cell>
          <cell r="JA1178">
            <v>0</v>
          </cell>
          <cell r="JB1178">
            <v>0</v>
          </cell>
          <cell r="JC1178">
            <v>0</v>
          </cell>
          <cell r="JD1178">
            <v>0</v>
          </cell>
          <cell r="JE1178">
            <v>0</v>
          </cell>
          <cell r="JF1178">
            <v>0</v>
          </cell>
          <cell r="JG1178">
            <v>0</v>
          </cell>
          <cell r="JH1178">
            <v>0</v>
          </cell>
          <cell r="JI1178">
            <v>0</v>
          </cell>
          <cell r="JJ1178">
            <v>0</v>
          </cell>
          <cell r="JK1178">
            <v>0</v>
          </cell>
          <cell r="JL1178">
            <v>0</v>
          </cell>
          <cell r="JM1178">
            <v>0</v>
          </cell>
          <cell r="JN1178">
            <v>0</v>
          </cell>
          <cell r="JO1178">
            <v>0</v>
          </cell>
          <cell r="JP1178">
            <v>0</v>
          </cell>
          <cell r="JQ1178">
            <v>0</v>
          </cell>
        </row>
        <row r="1179">
          <cell r="D1179" t="str">
            <v>CL_.EX.BDG._.___.JimBridger 3 GCV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  <cell r="EE1179">
            <v>0</v>
          </cell>
          <cell r="EF1179">
            <v>0</v>
          </cell>
          <cell r="EG1179">
            <v>0</v>
          </cell>
          <cell r="EH1179">
            <v>0</v>
          </cell>
          <cell r="EI1179">
            <v>0</v>
          </cell>
          <cell r="EJ1179">
            <v>0</v>
          </cell>
          <cell r="EK1179">
            <v>0</v>
          </cell>
          <cell r="EL1179">
            <v>0</v>
          </cell>
          <cell r="EM1179">
            <v>0</v>
          </cell>
          <cell r="EN1179">
            <v>0</v>
          </cell>
          <cell r="EO1179">
            <v>0</v>
          </cell>
          <cell r="EP1179">
            <v>0</v>
          </cell>
          <cell r="EQ1179">
            <v>0</v>
          </cell>
          <cell r="ER1179">
            <v>0</v>
          </cell>
          <cell r="ES1179">
            <v>0</v>
          </cell>
          <cell r="ET1179">
            <v>0</v>
          </cell>
          <cell r="EU1179">
            <v>0</v>
          </cell>
          <cell r="EV1179">
            <v>0</v>
          </cell>
          <cell r="EW1179">
            <v>0</v>
          </cell>
          <cell r="EX1179">
            <v>0</v>
          </cell>
          <cell r="EY1179">
            <v>0</v>
          </cell>
          <cell r="EZ1179">
            <v>0</v>
          </cell>
          <cell r="FA1179">
            <v>0</v>
          </cell>
          <cell r="FB1179">
            <v>0</v>
          </cell>
          <cell r="FC1179">
            <v>0</v>
          </cell>
          <cell r="FD1179">
            <v>0</v>
          </cell>
          <cell r="FE1179">
            <v>0</v>
          </cell>
          <cell r="FF1179">
            <v>0</v>
          </cell>
          <cell r="FG1179">
            <v>0</v>
          </cell>
          <cell r="FH1179">
            <v>0</v>
          </cell>
          <cell r="FI1179">
            <v>0</v>
          </cell>
          <cell r="FJ1179">
            <v>0</v>
          </cell>
          <cell r="FK1179">
            <v>0</v>
          </cell>
          <cell r="FL1179">
            <v>0</v>
          </cell>
          <cell r="FM1179">
            <v>0</v>
          </cell>
          <cell r="FN1179">
            <v>0</v>
          </cell>
          <cell r="FO1179">
            <v>0</v>
          </cell>
          <cell r="FP1179">
            <v>0</v>
          </cell>
          <cell r="FQ1179">
            <v>0</v>
          </cell>
          <cell r="FR1179">
            <v>0</v>
          </cell>
          <cell r="FS1179">
            <v>0</v>
          </cell>
          <cell r="FT1179">
            <v>0</v>
          </cell>
          <cell r="FU1179">
            <v>0</v>
          </cell>
          <cell r="FV1179">
            <v>0</v>
          </cell>
          <cell r="FW1179">
            <v>0</v>
          </cell>
          <cell r="FX1179">
            <v>0</v>
          </cell>
          <cell r="FY1179">
            <v>0</v>
          </cell>
          <cell r="FZ1179">
            <v>0</v>
          </cell>
          <cell r="GA1179">
            <v>0</v>
          </cell>
          <cell r="GB1179">
            <v>0</v>
          </cell>
          <cell r="GC1179">
            <v>0</v>
          </cell>
          <cell r="GD1179">
            <v>0</v>
          </cell>
          <cell r="GE1179">
            <v>0</v>
          </cell>
          <cell r="GF1179">
            <v>0</v>
          </cell>
          <cell r="GG1179">
            <v>0</v>
          </cell>
          <cell r="GH1179">
            <v>0</v>
          </cell>
          <cell r="GI1179">
            <v>0</v>
          </cell>
          <cell r="GJ1179">
            <v>0</v>
          </cell>
          <cell r="GK1179">
            <v>0</v>
          </cell>
          <cell r="GL1179">
            <v>0</v>
          </cell>
          <cell r="GM1179">
            <v>0</v>
          </cell>
          <cell r="GN1179">
            <v>0</v>
          </cell>
          <cell r="GO1179">
            <v>0</v>
          </cell>
          <cell r="GP1179">
            <v>0</v>
          </cell>
          <cell r="GQ1179">
            <v>0</v>
          </cell>
          <cell r="GR1179">
            <v>0</v>
          </cell>
          <cell r="GS1179">
            <v>0</v>
          </cell>
          <cell r="GT1179">
            <v>0</v>
          </cell>
          <cell r="GU1179">
            <v>0</v>
          </cell>
          <cell r="GV1179">
            <v>0</v>
          </cell>
          <cell r="GW1179">
            <v>0</v>
          </cell>
          <cell r="GX1179">
            <v>0</v>
          </cell>
          <cell r="GY1179">
            <v>0</v>
          </cell>
          <cell r="GZ1179">
            <v>0</v>
          </cell>
          <cell r="HA1179">
            <v>0</v>
          </cell>
          <cell r="HB1179">
            <v>0</v>
          </cell>
          <cell r="HC1179">
            <v>0</v>
          </cell>
          <cell r="HD1179">
            <v>0</v>
          </cell>
          <cell r="HE1179">
            <v>0</v>
          </cell>
          <cell r="HF1179">
            <v>0</v>
          </cell>
          <cell r="HG1179">
            <v>0</v>
          </cell>
          <cell r="HH1179">
            <v>0</v>
          </cell>
          <cell r="HI1179">
            <v>0</v>
          </cell>
          <cell r="HJ1179">
            <v>0</v>
          </cell>
          <cell r="HK1179">
            <v>0</v>
          </cell>
          <cell r="HL1179">
            <v>0</v>
          </cell>
          <cell r="HM1179">
            <v>0</v>
          </cell>
          <cell r="HN1179">
            <v>0</v>
          </cell>
          <cell r="HO1179">
            <v>0</v>
          </cell>
          <cell r="HP1179">
            <v>0</v>
          </cell>
          <cell r="HQ1179">
            <v>0</v>
          </cell>
          <cell r="HR1179">
            <v>0</v>
          </cell>
          <cell r="HS1179">
            <v>0</v>
          </cell>
          <cell r="HT1179">
            <v>0</v>
          </cell>
          <cell r="HU1179">
            <v>0</v>
          </cell>
          <cell r="HV1179">
            <v>0</v>
          </cell>
          <cell r="HW1179">
            <v>0</v>
          </cell>
          <cell r="HX1179">
            <v>0</v>
          </cell>
          <cell r="HY1179">
            <v>0</v>
          </cell>
          <cell r="HZ1179">
            <v>0</v>
          </cell>
          <cell r="IA1179">
            <v>0</v>
          </cell>
          <cell r="IB1179">
            <v>0</v>
          </cell>
          <cell r="IC1179">
            <v>0</v>
          </cell>
          <cell r="ID1179">
            <v>0</v>
          </cell>
          <cell r="IE1179">
            <v>0</v>
          </cell>
          <cell r="IF1179">
            <v>0</v>
          </cell>
          <cell r="IG1179">
            <v>0</v>
          </cell>
          <cell r="IH1179">
            <v>0</v>
          </cell>
          <cell r="II1179">
            <v>0</v>
          </cell>
          <cell r="IJ1179">
            <v>0</v>
          </cell>
          <cell r="IK1179">
            <v>0</v>
          </cell>
          <cell r="IL1179">
            <v>0</v>
          </cell>
          <cell r="IM1179">
            <v>0</v>
          </cell>
          <cell r="IN1179">
            <v>0</v>
          </cell>
          <cell r="IO1179">
            <v>0</v>
          </cell>
          <cell r="IP1179">
            <v>0</v>
          </cell>
          <cell r="IQ1179">
            <v>0</v>
          </cell>
          <cell r="IR1179">
            <v>0</v>
          </cell>
          <cell r="IS1179">
            <v>0</v>
          </cell>
          <cell r="IT1179">
            <v>0</v>
          </cell>
          <cell r="IU1179">
            <v>0</v>
          </cell>
          <cell r="IV1179">
            <v>0</v>
          </cell>
          <cell r="IW1179">
            <v>0</v>
          </cell>
          <cell r="IX1179">
            <v>0</v>
          </cell>
          <cell r="IY1179">
            <v>0</v>
          </cell>
          <cell r="IZ1179">
            <v>0</v>
          </cell>
          <cell r="JA1179">
            <v>0</v>
          </cell>
          <cell r="JB1179">
            <v>0</v>
          </cell>
          <cell r="JC1179">
            <v>0</v>
          </cell>
          <cell r="JD1179">
            <v>0</v>
          </cell>
          <cell r="JE1179">
            <v>0</v>
          </cell>
          <cell r="JF1179">
            <v>0</v>
          </cell>
          <cell r="JG1179">
            <v>0</v>
          </cell>
          <cell r="JH1179">
            <v>0</v>
          </cell>
          <cell r="JI1179">
            <v>0</v>
          </cell>
          <cell r="JJ1179">
            <v>0</v>
          </cell>
          <cell r="JK1179">
            <v>0</v>
          </cell>
          <cell r="JL1179">
            <v>0</v>
          </cell>
          <cell r="JM1179">
            <v>0</v>
          </cell>
          <cell r="JN1179">
            <v>0</v>
          </cell>
          <cell r="JO1179">
            <v>0</v>
          </cell>
          <cell r="JP1179">
            <v>0</v>
          </cell>
          <cell r="JQ1179">
            <v>0</v>
          </cell>
        </row>
        <row r="1180">
          <cell r="D1180" t="str">
            <v>CL_.EX.BDG._.___.JimBridger 4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BS1180">
            <v>0</v>
          </cell>
          <cell r="BT1180">
            <v>0</v>
          </cell>
          <cell r="BU1180">
            <v>0</v>
          </cell>
          <cell r="BV1180">
            <v>0</v>
          </cell>
          <cell r="BW1180">
            <v>0</v>
          </cell>
          <cell r="BX1180">
            <v>0</v>
          </cell>
          <cell r="BY1180">
            <v>0</v>
          </cell>
          <cell r="BZ1180">
            <v>0</v>
          </cell>
          <cell r="CA1180">
            <v>0</v>
          </cell>
          <cell r="CB1180">
            <v>0</v>
          </cell>
          <cell r="CC1180">
            <v>0</v>
          </cell>
          <cell r="CD1180">
            <v>0</v>
          </cell>
          <cell r="CE1180">
            <v>0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>
            <v>0</v>
          </cell>
          <cell r="DD1180">
            <v>0</v>
          </cell>
          <cell r="DE1180">
            <v>0</v>
          </cell>
          <cell r="DF1180">
            <v>0</v>
          </cell>
          <cell r="DG1180">
            <v>0</v>
          </cell>
          <cell r="DH1180">
            <v>0</v>
          </cell>
          <cell r="DI1180">
            <v>0</v>
          </cell>
          <cell r="DJ1180">
            <v>0</v>
          </cell>
          <cell r="DK1180">
            <v>0</v>
          </cell>
          <cell r="DL1180">
            <v>0</v>
          </cell>
          <cell r="DM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S1180">
            <v>0</v>
          </cell>
          <cell r="DT1180">
            <v>0</v>
          </cell>
          <cell r="DU1180">
            <v>0</v>
          </cell>
          <cell r="DV1180">
            <v>0</v>
          </cell>
          <cell r="DW1180">
            <v>0</v>
          </cell>
          <cell r="DX1180">
            <v>0</v>
          </cell>
          <cell r="DY1180">
            <v>0</v>
          </cell>
          <cell r="DZ1180">
            <v>0</v>
          </cell>
          <cell r="EA1180">
            <v>0</v>
          </cell>
          <cell r="EB1180">
            <v>0</v>
          </cell>
          <cell r="EC1180">
            <v>0</v>
          </cell>
          <cell r="ED1180">
            <v>0</v>
          </cell>
          <cell r="EE1180">
            <v>0</v>
          </cell>
          <cell r="EF1180">
            <v>0</v>
          </cell>
          <cell r="EG1180">
            <v>0</v>
          </cell>
          <cell r="EH1180">
            <v>0</v>
          </cell>
          <cell r="EI1180">
            <v>0</v>
          </cell>
          <cell r="EJ1180">
            <v>0</v>
          </cell>
          <cell r="EK1180">
            <v>0</v>
          </cell>
          <cell r="EL1180">
            <v>0</v>
          </cell>
          <cell r="EM1180">
            <v>0</v>
          </cell>
          <cell r="EN1180">
            <v>0</v>
          </cell>
          <cell r="EO1180">
            <v>0</v>
          </cell>
          <cell r="EP1180">
            <v>0</v>
          </cell>
          <cell r="EQ1180">
            <v>0</v>
          </cell>
          <cell r="ER1180">
            <v>0</v>
          </cell>
          <cell r="ES1180">
            <v>0</v>
          </cell>
          <cell r="ET1180">
            <v>0</v>
          </cell>
          <cell r="EU1180">
            <v>0</v>
          </cell>
          <cell r="EV1180">
            <v>0</v>
          </cell>
          <cell r="EW1180">
            <v>0</v>
          </cell>
          <cell r="EX1180">
            <v>0</v>
          </cell>
          <cell r="EY1180">
            <v>0</v>
          </cell>
          <cell r="EZ1180">
            <v>0</v>
          </cell>
          <cell r="FA1180">
            <v>0</v>
          </cell>
          <cell r="FB1180">
            <v>0</v>
          </cell>
          <cell r="FC1180">
            <v>0</v>
          </cell>
          <cell r="FD1180">
            <v>0</v>
          </cell>
          <cell r="FE1180">
            <v>0</v>
          </cell>
          <cell r="FF1180">
            <v>0</v>
          </cell>
          <cell r="FG1180">
            <v>0</v>
          </cell>
          <cell r="FH1180">
            <v>0</v>
          </cell>
          <cell r="FI1180">
            <v>0</v>
          </cell>
          <cell r="FJ1180">
            <v>0</v>
          </cell>
          <cell r="FK1180">
            <v>0</v>
          </cell>
          <cell r="FL1180">
            <v>0</v>
          </cell>
          <cell r="FM1180">
            <v>0</v>
          </cell>
          <cell r="FN1180">
            <v>0</v>
          </cell>
          <cell r="FO1180">
            <v>0</v>
          </cell>
          <cell r="FP1180">
            <v>0</v>
          </cell>
          <cell r="FQ1180">
            <v>0</v>
          </cell>
          <cell r="FR1180">
            <v>0</v>
          </cell>
          <cell r="FS1180">
            <v>0</v>
          </cell>
          <cell r="FT1180">
            <v>0</v>
          </cell>
          <cell r="FU1180">
            <v>0</v>
          </cell>
          <cell r="FV1180">
            <v>0</v>
          </cell>
          <cell r="FW1180">
            <v>0</v>
          </cell>
          <cell r="FX1180">
            <v>0</v>
          </cell>
          <cell r="FY1180">
            <v>0</v>
          </cell>
          <cell r="FZ1180">
            <v>0</v>
          </cell>
          <cell r="GA1180">
            <v>0</v>
          </cell>
          <cell r="GB1180">
            <v>0</v>
          </cell>
          <cell r="GC1180">
            <v>0</v>
          </cell>
          <cell r="GD1180">
            <v>0</v>
          </cell>
          <cell r="GE1180">
            <v>0</v>
          </cell>
          <cell r="GF1180">
            <v>0</v>
          </cell>
          <cell r="GG1180">
            <v>0</v>
          </cell>
          <cell r="GH1180">
            <v>0</v>
          </cell>
          <cell r="GI1180">
            <v>0</v>
          </cell>
          <cell r="GJ1180">
            <v>0</v>
          </cell>
          <cell r="GK1180">
            <v>0</v>
          </cell>
          <cell r="GL1180">
            <v>0</v>
          </cell>
          <cell r="GM1180">
            <v>0</v>
          </cell>
          <cell r="GN1180">
            <v>0</v>
          </cell>
          <cell r="GO1180">
            <v>0</v>
          </cell>
          <cell r="GP1180">
            <v>0</v>
          </cell>
          <cell r="GQ1180">
            <v>0</v>
          </cell>
          <cell r="GR1180">
            <v>0</v>
          </cell>
          <cell r="GS1180">
            <v>0</v>
          </cell>
          <cell r="GT1180">
            <v>0</v>
          </cell>
          <cell r="GU1180">
            <v>0</v>
          </cell>
          <cell r="GV1180">
            <v>0</v>
          </cell>
          <cell r="GW1180">
            <v>0</v>
          </cell>
          <cell r="GX1180">
            <v>0</v>
          </cell>
          <cell r="GY1180">
            <v>0</v>
          </cell>
          <cell r="GZ1180">
            <v>0</v>
          </cell>
          <cell r="HA1180">
            <v>0</v>
          </cell>
          <cell r="HB1180">
            <v>0</v>
          </cell>
          <cell r="HC1180">
            <v>0</v>
          </cell>
          <cell r="HD1180">
            <v>0</v>
          </cell>
          <cell r="HE1180">
            <v>0</v>
          </cell>
          <cell r="HF1180">
            <v>0</v>
          </cell>
          <cell r="HG1180">
            <v>0</v>
          </cell>
          <cell r="HH1180">
            <v>0</v>
          </cell>
          <cell r="HI1180">
            <v>0</v>
          </cell>
          <cell r="HJ1180">
            <v>0</v>
          </cell>
          <cell r="HK1180">
            <v>0</v>
          </cell>
          <cell r="HL1180">
            <v>0</v>
          </cell>
          <cell r="HM1180">
            <v>0</v>
          </cell>
          <cell r="HN1180">
            <v>0</v>
          </cell>
          <cell r="HO1180">
            <v>0</v>
          </cell>
          <cell r="HP1180">
            <v>0</v>
          </cell>
          <cell r="HQ1180">
            <v>0</v>
          </cell>
          <cell r="HR1180">
            <v>0</v>
          </cell>
          <cell r="HS1180">
            <v>0</v>
          </cell>
          <cell r="HT1180">
            <v>0</v>
          </cell>
          <cell r="HU1180">
            <v>0</v>
          </cell>
          <cell r="HV1180">
            <v>0</v>
          </cell>
          <cell r="HW1180">
            <v>0</v>
          </cell>
          <cell r="HX1180">
            <v>0</v>
          </cell>
          <cell r="HY1180">
            <v>0</v>
          </cell>
          <cell r="HZ1180">
            <v>0</v>
          </cell>
          <cell r="IA1180">
            <v>0</v>
          </cell>
          <cell r="IB1180">
            <v>0</v>
          </cell>
          <cell r="IC1180">
            <v>0</v>
          </cell>
          <cell r="ID1180">
            <v>0</v>
          </cell>
          <cell r="IE1180">
            <v>0</v>
          </cell>
          <cell r="IF1180">
            <v>0</v>
          </cell>
          <cell r="IG1180">
            <v>0</v>
          </cell>
          <cell r="IH1180">
            <v>0</v>
          </cell>
          <cell r="II1180">
            <v>0</v>
          </cell>
          <cell r="IJ1180">
            <v>0</v>
          </cell>
          <cell r="IK1180">
            <v>0</v>
          </cell>
          <cell r="IL1180">
            <v>0</v>
          </cell>
          <cell r="IM1180">
            <v>0</v>
          </cell>
          <cell r="IN1180">
            <v>0</v>
          </cell>
          <cell r="IO1180">
            <v>0</v>
          </cell>
          <cell r="IP1180">
            <v>0</v>
          </cell>
          <cell r="IQ1180">
            <v>0</v>
          </cell>
          <cell r="IR1180">
            <v>0</v>
          </cell>
          <cell r="IS1180">
            <v>0</v>
          </cell>
          <cell r="IT1180">
            <v>0</v>
          </cell>
          <cell r="IU1180">
            <v>0</v>
          </cell>
          <cell r="IV1180">
            <v>0</v>
          </cell>
          <cell r="IW1180">
            <v>0</v>
          </cell>
          <cell r="IX1180">
            <v>0</v>
          </cell>
          <cell r="IY1180">
            <v>0</v>
          </cell>
          <cell r="IZ1180">
            <v>0</v>
          </cell>
          <cell r="JA1180">
            <v>0</v>
          </cell>
          <cell r="JB1180">
            <v>0</v>
          </cell>
          <cell r="JC1180">
            <v>0</v>
          </cell>
          <cell r="JD1180">
            <v>0</v>
          </cell>
          <cell r="JE1180">
            <v>0</v>
          </cell>
          <cell r="JF1180">
            <v>0</v>
          </cell>
          <cell r="JG1180">
            <v>0</v>
          </cell>
          <cell r="JH1180">
            <v>0</v>
          </cell>
          <cell r="JI1180">
            <v>0</v>
          </cell>
          <cell r="JJ1180">
            <v>0</v>
          </cell>
          <cell r="JK1180">
            <v>0</v>
          </cell>
          <cell r="JL1180">
            <v>0</v>
          </cell>
          <cell r="JM1180">
            <v>0</v>
          </cell>
          <cell r="JN1180">
            <v>0</v>
          </cell>
          <cell r="JO1180">
            <v>0</v>
          </cell>
          <cell r="JP1180">
            <v>0</v>
          </cell>
          <cell r="JQ1180">
            <v>0</v>
          </cell>
        </row>
        <row r="1181">
          <cell r="D1181" t="str">
            <v>CL_.EX.BDG._.___.JimBridger 4 CCUS</v>
          </cell>
          <cell r="F1181">
            <v>-3079.1542506799742</v>
          </cell>
          <cell r="G1181">
            <v>-2750.6306064900054</v>
          </cell>
          <cell r="H1181">
            <v>-7337.0984274000002</v>
          </cell>
          <cell r="I1181">
            <v>-1273.7765413900006</v>
          </cell>
          <cell r="J1181">
            <v>-4268.1629095400131</v>
          </cell>
          <cell r="K1181">
            <v>-9390.8096846699918</v>
          </cell>
          <cell r="L1181">
            <v>-5132.4052831599838</v>
          </cell>
          <cell r="M1181">
            <v>-10545.29934382996</v>
          </cell>
          <cell r="N1181">
            <v>-6295.6621214800107</v>
          </cell>
          <cell r="O1181">
            <v>-1132.4612757600003</v>
          </cell>
          <cell r="P1181">
            <v>-1416.5032860500014</v>
          </cell>
          <cell r="Q1181">
            <v>0</v>
          </cell>
          <cell r="R1181">
            <v>-50464.682978480007</v>
          </cell>
          <cell r="S1181">
            <v>-6987.3459587399993</v>
          </cell>
          <cell r="T1181">
            <v>-2559.5877015799924</v>
          </cell>
          <cell r="U1181">
            <v>-2061.5101956300023</v>
          </cell>
          <cell r="V1181">
            <v>-7217.9490680400049</v>
          </cell>
          <cell r="W1181">
            <v>-352.68502842999442</v>
          </cell>
          <cell r="X1181">
            <v>-995.99918932000003</v>
          </cell>
          <cell r="Y1181">
            <v>-2618.3018604899989</v>
          </cell>
          <cell r="Z1181">
            <v>-966.74550592998276</v>
          </cell>
          <cell r="AA1181">
            <v>-11738.968450420041</v>
          </cell>
          <cell r="AB1181">
            <v>-13729.054507810004</v>
          </cell>
          <cell r="AC1181">
            <v>-878.01142293001612</v>
          </cell>
          <cell r="AD1181">
            <v>-358.52408916000422</v>
          </cell>
          <cell r="AE1181">
            <v>-55338.644866439747</v>
          </cell>
          <cell r="AF1181">
            <v>-6485.1515895499615</v>
          </cell>
          <cell r="AG1181">
            <v>-5052.4269288299984</v>
          </cell>
          <cell r="AH1181">
            <v>-149.25111166999704</v>
          </cell>
          <cell r="AI1181">
            <v>-1125.722870640001</v>
          </cell>
          <cell r="AJ1181">
            <v>-3666.8320492799976</v>
          </cell>
          <cell r="AK1181">
            <v>-5003.1569927399978</v>
          </cell>
          <cell r="AL1181">
            <v>-2924.9640257100109</v>
          </cell>
          <cell r="AM1181">
            <v>-2736.2187950600055</v>
          </cell>
          <cell r="AN1181">
            <v>-2554.8001439899672</v>
          </cell>
          <cell r="AO1181">
            <v>-23220.378641959986</v>
          </cell>
          <cell r="AP1181">
            <v>-1676.1675220599936</v>
          </cell>
          <cell r="AQ1181">
            <v>-743.57419494997885</v>
          </cell>
          <cell r="AR1181">
            <v>-43903.537619619863</v>
          </cell>
          <cell r="AS1181">
            <v>-4940.2330388400296</v>
          </cell>
          <cell r="AT1181">
            <v>-5075.1555035100027</v>
          </cell>
          <cell r="AU1181">
            <v>-4666.2360755399859</v>
          </cell>
          <cell r="AV1181">
            <v>-800.90084321999984</v>
          </cell>
          <cell r="AW1181">
            <v>0</v>
          </cell>
          <cell r="AX1181">
            <v>-8306.5807121899925</v>
          </cell>
          <cell r="AY1181">
            <v>-411.86343581005349</v>
          </cell>
          <cell r="AZ1181">
            <v>-1175.746931110014</v>
          </cell>
          <cell r="BA1181">
            <v>-16715.777644100017</v>
          </cell>
          <cell r="BB1181">
            <v>-621.38812818999577</v>
          </cell>
          <cell r="BC1181">
            <v>-989.86970017000567</v>
          </cell>
          <cell r="BD1181">
            <v>-199.78560694000043</v>
          </cell>
          <cell r="BE1181">
            <v>-33694.829373999964</v>
          </cell>
          <cell r="BF1181">
            <v>-1371.5980600100302</v>
          </cell>
          <cell r="BG1181">
            <v>-626.77054252997914</v>
          </cell>
          <cell r="BH1181">
            <v>-13815.471698990004</v>
          </cell>
          <cell r="BI1181">
            <v>-10.477678930000003</v>
          </cell>
          <cell r="BJ1181">
            <v>0</v>
          </cell>
          <cell r="BK1181">
            <v>-10430.816488869968</v>
          </cell>
          <cell r="BL1181">
            <v>-633.45045731001301</v>
          </cell>
          <cell r="BM1181">
            <v>-1342.5784977500152</v>
          </cell>
          <cell r="BN1181">
            <v>-3564.3261897300254</v>
          </cell>
          <cell r="BO1181">
            <v>-1186.8226589499682</v>
          </cell>
          <cell r="BP1181">
            <v>-712.51710092999565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</v>
          </cell>
          <cell r="DF1181">
            <v>0</v>
          </cell>
          <cell r="DG1181">
            <v>0</v>
          </cell>
          <cell r="DH1181">
            <v>0</v>
          </cell>
          <cell r="DI1181">
            <v>0</v>
          </cell>
          <cell r="DJ1181">
            <v>0</v>
          </cell>
          <cell r="DK1181">
            <v>0</v>
          </cell>
          <cell r="DL1181">
            <v>0</v>
          </cell>
          <cell r="DM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S1181">
            <v>0</v>
          </cell>
          <cell r="DT1181">
            <v>0</v>
          </cell>
          <cell r="DU1181">
            <v>0</v>
          </cell>
          <cell r="DV1181">
            <v>0</v>
          </cell>
          <cell r="DW1181">
            <v>0</v>
          </cell>
          <cell r="DX1181">
            <v>0</v>
          </cell>
          <cell r="DY1181">
            <v>0</v>
          </cell>
          <cell r="DZ1181">
            <v>0</v>
          </cell>
          <cell r="EA1181">
            <v>0</v>
          </cell>
          <cell r="EB1181">
            <v>0</v>
          </cell>
          <cell r="EC1181">
            <v>0</v>
          </cell>
          <cell r="ED1181">
            <v>0</v>
          </cell>
          <cell r="EE1181">
            <v>0</v>
          </cell>
          <cell r="EF1181">
            <v>0</v>
          </cell>
          <cell r="EG1181">
            <v>0</v>
          </cell>
          <cell r="EH1181">
            <v>0</v>
          </cell>
          <cell r="EI1181">
            <v>0</v>
          </cell>
          <cell r="EJ1181">
            <v>0</v>
          </cell>
          <cell r="EK1181">
            <v>0</v>
          </cell>
          <cell r="EL1181">
            <v>0</v>
          </cell>
          <cell r="EM1181">
            <v>0</v>
          </cell>
          <cell r="EN1181">
            <v>0</v>
          </cell>
          <cell r="EO1181">
            <v>0</v>
          </cell>
          <cell r="EP1181">
            <v>0</v>
          </cell>
          <cell r="EQ1181">
            <v>0</v>
          </cell>
          <cell r="ER1181">
            <v>0</v>
          </cell>
          <cell r="ES1181">
            <v>0</v>
          </cell>
          <cell r="ET1181">
            <v>0</v>
          </cell>
          <cell r="EU1181">
            <v>0</v>
          </cell>
          <cell r="EV1181">
            <v>0</v>
          </cell>
          <cell r="EW1181">
            <v>0</v>
          </cell>
          <cell r="EX1181">
            <v>0</v>
          </cell>
          <cell r="EY1181">
            <v>0</v>
          </cell>
          <cell r="EZ1181">
            <v>0</v>
          </cell>
          <cell r="FA1181">
            <v>0</v>
          </cell>
          <cell r="FB1181">
            <v>0</v>
          </cell>
          <cell r="FC1181">
            <v>0</v>
          </cell>
          <cell r="FD1181">
            <v>0</v>
          </cell>
          <cell r="FE1181">
            <v>0</v>
          </cell>
          <cell r="FF1181">
            <v>0</v>
          </cell>
          <cell r="FG1181">
            <v>0</v>
          </cell>
          <cell r="FH1181">
            <v>0</v>
          </cell>
          <cell r="FI1181">
            <v>0</v>
          </cell>
          <cell r="FJ1181">
            <v>0</v>
          </cell>
          <cell r="FK1181">
            <v>0</v>
          </cell>
          <cell r="FL1181">
            <v>0</v>
          </cell>
          <cell r="FM1181">
            <v>0</v>
          </cell>
          <cell r="FN1181">
            <v>0</v>
          </cell>
          <cell r="FO1181">
            <v>0</v>
          </cell>
          <cell r="FP1181">
            <v>0</v>
          </cell>
          <cell r="FQ1181">
            <v>0</v>
          </cell>
          <cell r="FR1181">
            <v>0</v>
          </cell>
          <cell r="FS1181">
            <v>0</v>
          </cell>
          <cell r="FT1181">
            <v>0</v>
          </cell>
          <cell r="FU1181">
            <v>0</v>
          </cell>
          <cell r="FV1181">
            <v>0</v>
          </cell>
          <cell r="FW1181">
            <v>0</v>
          </cell>
          <cell r="FX1181">
            <v>0</v>
          </cell>
          <cell r="FY1181">
            <v>0</v>
          </cell>
          <cell r="FZ1181">
            <v>0</v>
          </cell>
          <cell r="GA1181">
            <v>0</v>
          </cell>
          <cell r="GB1181">
            <v>0</v>
          </cell>
          <cell r="GC1181">
            <v>0</v>
          </cell>
          <cell r="GD1181">
            <v>0</v>
          </cell>
          <cell r="GE1181">
            <v>0</v>
          </cell>
          <cell r="GF1181">
            <v>0</v>
          </cell>
          <cell r="GG1181">
            <v>0</v>
          </cell>
          <cell r="GH1181">
            <v>0</v>
          </cell>
          <cell r="GI1181">
            <v>0</v>
          </cell>
          <cell r="GJ1181">
            <v>0</v>
          </cell>
          <cell r="GK1181">
            <v>0</v>
          </cell>
          <cell r="GL1181">
            <v>0</v>
          </cell>
          <cell r="GM1181">
            <v>0</v>
          </cell>
          <cell r="GN1181">
            <v>0</v>
          </cell>
          <cell r="GO1181">
            <v>0</v>
          </cell>
          <cell r="GP1181">
            <v>0</v>
          </cell>
          <cell r="GQ1181">
            <v>0</v>
          </cell>
          <cell r="GR1181">
            <v>0</v>
          </cell>
          <cell r="GS1181">
            <v>0</v>
          </cell>
          <cell r="GT1181">
            <v>0</v>
          </cell>
          <cell r="GU1181">
            <v>0</v>
          </cell>
          <cell r="GV1181">
            <v>0</v>
          </cell>
          <cell r="GW1181">
            <v>0</v>
          </cell>
          <cell r="GX1181">
            <v>0</v>
          </cell>
          <cell r="GY1181">
            <v>0</v>
          </cell>
          <cell r="GZ1181">
            <v>0</v>
          </cell>
          <cell r="HA1181">
            <v>0</v>
          </cell>
          <cell r="HB1181">
            <v>0</v>
          </cell>
          <cell r="HC1181">
            <v>0</v>
          </cell>
          <cell r="HD1181">
            <v>0</v>
          </cell>
          <cell r="HE1181">
            <v>0</v>
          </cell>
          <cell r="HF1181">
            <v>0</v>
          </cell>
          <cell r="HG1181">
            <v>0</v>
          </cell>
          <cell r="HH1181">
            <v>0</v>
          </cell>
          <cell r="HI1181">
            <v>0</v>
          </cell>
          <cell r="HJ1181">
            <v>0</v>
          </cell>
          <cell r="HK1181">
            <v>0</v>
          </cell>
          <cell r="HL1181">
            <v>0</v>
          </cell>
          <cell r="HM1181">
            <v>0</v>
          </cell>
          <cell r="HN1181">
            <v>0</v>
          </cell>
          <cell r="HO1181">
            <v>0</v>
          </cell>
          <cell r="HP1181">
            <v>0</v>
          </cell>
          <cell r="HQ1181">
            <v>0</v>
          </cell>
          <cell r="HR1181">
            <v>0</v>
          </cell>
          <cell r="HS1181">
            <v>0</v>
          </cell>
          <cell r="HT1181">
            <v>0</v>
          </cell>
          <cell r="HU1181">
            <v>0</v>
          </cell>
          <cell r="HV1181">
            <v>0</v>
          </cell>
          <cell r="HW1181">
            <v>0</v>
          </cell>
          <cell r="HX1181">
            <v>0</v>
          </cell>
          <cell r="HY1181">
            <v>0</v>
          </cell>
          <cell r="HZ1181">
            <v>0</v>
          </cell>
          <cell r="IA1181">
            <v>0</v>
          </cell>
          <cell r="IB1181">
            <v>0</v>
          </cell>
          <cell r="IC1181">
            <v>0</v>
          </cell>
          <cell r="ID1181">
            <v>0</v>
          </cell>
          <cell r="IE1181">
            <v>0</v>
          </cell>
          <cell r="IF1181">
            <v>0</v>
          </cell>
          <cell r="IG1181">
            <v>0</v>
          </cell>
          <cell r="IH1181">
            <v>0</v>
          </cell>
          <cell r="II1181">
            <v>0</v>
          </cell>
          <cell r="IJ1181">
            <v>0</v>
          </cell>
          <cell r="IK1181">
            <v>0</v>
          </cell>
          <cell r="IL1181">
            <v>0</v>
          </cell>
          <cell r="IM1181">
            <v>0</v>
          </cell>
          <cell r="IN1181">
            <v>0</v>
          </cell>
          <cell r="IO1181">
            <v>0</v>
          </cell>
          <cell r="IP1181">
            <v>0</v>
          </cell>
          <cell r="IQ1181">
            <v>0</v>
          </cell>
          <cell r="IR1181">
            <v>0</v>
          </cell>
          <cell r="IS1181">
            <v>0</v>
          </cell>
          <cell r="IT1181">
            <v>0</v>
          </cell>
          <cell r="IU1181">
            <v>0</v>
          </cell>
          <cell r="IV1181">
            <v>0</v>
          </cell>
          <cell r="IW1181">
            <v>0</v>
          </cell>
          <cell r="IX1181">
            <v>0</v>
          </cell>
          <cell r="IY1181">
            <v>0</v>
          </cell>
          <cell r="IZ1181">
            <v>0</v>
          </cell>
          <cell r="JA1181">
            <v>0</v>
          </cell>
          <cell r="JB1181">
            <v>0</v>
          </cell>
          <cell r="JC1181">
            <v>0</v>
          </cell>
          <cell r="JD1181">
            <v>0</v>
          </cell>
          <cell r="JE1181">
            <v>0</v>
          </cell>
          <cell r="JF1181">
            <v>0</v>
          </cell>
          <cell r="JG1181">
            <v>0</v>
          </cell>
          <cell r="JH1181">
            <v>0</v>
          </cell>
          <cell r="JI1181">
            <v>0</v>
          </cell>
          <cell r="JJ1181">
            <v>0</v>
          </cell>
          <cell r="JK1181">
            <v>0</v>
          </cell>
          <cell r="JL1181">
            <v>0</v>
          </cell>
          <cell r="JM1181">
            <v>0</v>
          </cell>
          <cell r="JN1181">
            <v>0</v>
          </cell>
          <cell r="JO1181">
            <v>0</v>
          </cell>
          <cell r="JP1181">
            <v>0</v>
          </cell>
          <cell r="JQ1181">
            <v>0</v>
          </cell>
        </row>
        <row r="1182">
          <cell r="D1182" t="str">
            <v>CL_.EX.BDG._.___.JimBridger 4 GCV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BS1182">
            <v>0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0</v>
          </cell>
          <cell r="BZ1182">
            <v>0</v>
          </cell>
          <cell r="CA1182">
            <v>0</v>
          </cell>
          <cell r="CB1182">
            <v>0</v>
          </cell>
          <cell r="CC1182">
            <v>0</v>
          </cell>
          <cell r="CD1182">
            <v>0</v>
          </cell>
          <cell r="CE1182">
            <v>0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  <cell r="EE1182">
            <v>0</v>
          </cell>
          <cell r="EF1182">
            <v>0</v>
          </cell>
          <cell r="EG1182">
            <v>0</v>
          </cell>
          <cell r="EH1182">
            <v>0</v>
          </cell>
          <cell r="EI1182">
            <v>0</v>
          </cell>
          <cell r="EJ1182">
            <v>0</v>
          </cell>
          <cell r="EK1182">
            <v>0</v>
          </cell>
          <cell r="EL1182">
            <v>0</v>
          </cell>
          <cell r="EM1182">
            <v>0</v>
          </cell>
          <cell r="EN1182">
            <v>0</v>
          </cell>
          <cell r="EO1182">
            <v>0</v>
          </cell>
          <cell r="EP1182">
            <v>0</v>
          </cell>
          <cell r="EQ1182">
            <v>0</v>
          </cell>
          <cell r="ER1182">
            <v>0</v>
          </cell>
          <cell r="ES1182">
            <v>0</v>
          </cell>
          <cell r="ET1182">
            <v>0</v>
          </cell>
          <cell r="EU1182">
            <v>0</v>
          </cell>
          <cell r="EV1182">
            <v>0</v>
          </cell>
          <cell r="EW1182">
            <v>0</v>
          </cell>
          <cell r="EX1182">
            <v>0</v>
          </cell>
          <cell r="EY1182">
            <v>0</v>
          </cell>
          <cell r="EZ1182">
            <v>0</v>
          </cell>
          <cell r="FA1182">
            <v>0</v>
          </cell>
          <cell r="FB1182">
            <v>0</v>
          </cell>
          <cell r="FC1182">
            <v>0</v>
          </cell>
          <cell r="FD1182">
            <v>0</v>
          </cell>
          <cell r="FE1182">
            <v>0</v>
          </cell>
          <cell r="FF1182">
            <v>0</v>
          </cell>
          <cell r="FG1182">
            <v>0</v>
          </cell>
          <cell r="FH1182">
            <v>0</v>
          </cell>
          <cell r="FI1182">
            <v>0</v>
          </cell>
          <cell r="FJ1182">
            <v>0</v>
          </cell>
          <cell r="FK1182">
            <v>0</v>
          </cell>
          <cell r="FL1182">
            <v>0</v>
          </cell>
          <cell r="FM1182">
            <v>0</v>
          </cell>
          <cell r="FN1182">
            <v>0</v>
          </cell>
          <cell r="FO1182">
            <v>0</v>
          </cell>
          <cell r="FP1182">
            <v>0</v>
          </cell>
          <cell r="FQ1182">
            <v>0</v>
          </cell>
          <cell r="FR1182">
            <v>0</v>
          </cell>
          <cell r="FS1182">
            <v>0</v>
          </cell>
          <cell r="FT1182">
            <v>0</v>
          </cell>
          <cell r="FU1182">
            <v>0</v>
          </cell>
          <cell r="FV1182">
            <v>0</v>
          </cell>
          <cell r="FW1182">
            <v>0</v>
          </cell>
          <cell r="FX1182">
            <v>0</v>
          </cell>
          <cell r="FY1182">
            <v>0</v>
          </cell>
          <cell r="FZ1182">
            <v>0</v>
          </cell>
          <cell r="GA1182">
            <v>0</v>
          </cell>
          <cell r="GB1182">
            <v>0</v>
          </cell>
          <cell r="GC1182">
            <v>0</v>
          </cell>
          <cell r="GD1182">
            <v>0</v>
          </cell>
          <cell r="GE1182">
            <v>0</v>
          </cell>
          <cell r="GF1182">
            <v>0</v>
          </cell>
          <cell r="GG1182">
            <v>0</v>
          </cell>
          <cell r="GH1182">
            <v>0</v>
          </cell>
          <cell r="GI1182">
            <v>0</v>
          </cell>
          <cell r="GJ1182">
            <v>0</v>
          </cell>
          <cell r="GK1182">
            <v>0</v>
          </cell>
          <cell r="GL1182">
            <v>0</v>
          </cell>
          <cell r="GM1182">
            <v>0</v>
          </cell>
          <cell r="GN1182">
            <v>0</v>
          </cell>
          <cell r="GO1182">
            <v>0</v>
          </cell>
          <cell r="GP1182">
            <v>0</v>
          </cell>
          <cell r="GQ1182">
            <v>0</v>
          </cell>
          <cell r="GR1182">
            <v>0</v>
          </cell>
          <cell r="GS1182">
            <v>0</v>
          </cell>
          <cell r="GT1182">
            <v>0</v>
          </cell>
          <cell r="GU1182">
            <v>0</v>
          </cell>
          <cell r="GV1182">
            <v>0</v>
          </cell>
          <cell r="GW1182">
            <v>0</v>
          </cell>
          <cell r="GX1182">
            <v>0</v>
          </cell>
          <cell r="GY1182">
            <v>0</v>
          </cell>
          <cell r="GZ1182">
            <v>0</v>
          </cell>
          <cell r="HA1182">
            <v>0</v>
          </cell>
          <cell r="HB1182">
            <v>0</v>
          </cell>
          <cell r="HC1182">
            <v>0</v>
          </cell>
          <cell r="HD1182">
            <v>0</v>
          </cell>
          <cell r="HE1182">
            <v>0</v>
          </cell>
          <cell r="HF1182">
            <v>0</v>
          </cell>
          <cell r="HG1182">
            <v>0</v>
          </cell>
          <cell r="HH1182">
            <v>0</v>
          </cell>
          <cell r="HI1182">
            <v>0</v>
          </cell>
          <cell r="HJ1182">
            <v>0</v>
          </cell>
          <cell r="HK1182">
            <v>0</v>
          </cell>
          <cell r="HL1182">
            <v>0</v>
          </cell>
          <cell r="HM1182">
            <v>0</v>
          </cell>
          <cell r="HN1182">
            <v>0</v>
          </cell>
          <cell r="HO1182">
            <v>0</v>
          </cell>
          <cell r="HP1182">
            <v>0</v>
          </cell>
          <cell r="HQ1182">
            <v>0</v>
          </cell>
          <cell r="HR1182">
            <v>0</v>
          </cell>
          <cell r="HS1182">
            <v>0</v>
          </cell>
          <cell r="HT1182">
            <v>0</v>
          </cell>
          <cell r="HU1182">
            <v>0</v>
          </cell>
          <cell r="HV1182">
            <v>0</v>
          </cell>
          <cell r="HW1182">
            <v>0</v>
          </cell>
          <cell r="HX1182">
            <v>0</v>
          </cell>
          <cell r="HY1182">
            <v>0</v>
          </cell>
          <cell r="HZ1182">
            <v>0</v>
          </cell>
          <cell r="IA1182">
            <v>0</v>
          </cell>
          <cell r="IB1182">
            <v>0</v>
          </cell>
          <cell r="IC1182">
            <v>0</v>
          </cell>
          <cell r="ID1182">
            <v>0</v>
          </cell>
          <cell r="IE1182">
            <v>0</v>
          </cell>
          <cell r="IF1182">
            <v>0</v>
          </cell>
          <cell r="IG1182">
            <v>0</v>
          </cell>
          <cell r="IH1182">
            <v>0</v>
          </cell>
          <cell r="II1182">
            <v>0</v>
          </cell>
          <cell r="IJ1182">
            <v>0</v>
          </cell>
          <cell r="IK1182">
            <v>0</v>
          </cell>
          <cell r="IL1182">
            <v>0</v>
          </cell>
          <cell r="IM1182">
            <v>0</v>
          </cell>
          <cell r="IN1182">
            <v>0</v>
          </cell>
          <cell r="IO1182">
            <v>0</v>
          </cell>
          <cell r="IP1182">
            <v>0</v>
          </cell>
          <cell r="IQ1182">
            <v>0</v>
          </cell>
          <cell r="IR1182">
            <v>0</v>
          </cell>
          <cell r="IS1182">
            <v>0</v>
          </cell>
          <cell r="IT1182">
            <v>0</v>
          </cell>
          <cell r="IU1182">
            <v>0</v>
          </cell>
          <cell r="IV1182">
            <v>0</v>
          </cell>
          <cell r="IW1182">
            <v>0</v>
          </cell>
          <cell r="IX1182">
            <v>0</v>
          </cell>
          <cell r="IY1182">
            <v>0</v>
          </cell>
          <cell r="IZ1182">
            <v>0</v>
          </cell>
          <cell r="JA1182">
            <v>0</v>
          </cell>
          <cell r="JB1182">
            <v>0</v>
          </cell>
          <cell r="JC1182">
            <v>0</v>
          </cell>
          <cell r="JD1182">
            <v>0</v>
          </cell>
          <cell r="JE1182">
            <v>0</v>
          </cell>
          <cell r="JF1182">
            <v>0</v>
          </cell>
          <cell r="JG1182">
            <v>0</v>
          </cell>
          <cell r="JH1182">
            <v>0</v>
          </cell>
          <cell r="JI1182">
            <v>0</v>
          </cell>
          <cell r="JJ1182">
            <v>0</v>
          </cell>
          <cell r="JK1182">
            <v>0</v>
          </cell>
          <cell r="JL1182">
            <v>0</v>
          </cell>
          <cell r="JM1182">
            <v>0</v>
          </cell>
          <cell r="JN1182">
            <v>0</v>
          </cell>
          <cell r="JO1182">
            <v>0</v>
          </cell>
          <cell r="JP1182">
            <v>0</v>
          </cell>
          <cell r="JQ1182">
            <v>0</v>
          </cell>
        </row>
        <row r="1183">
          <cell r="D1183" t="str">
            <v>CL_.EX.COL._.___.Craig 1</v>
          </cell>
          <cell r="F1183">
            <v>0</v>
          </cell>
          <cell r="G1183">
            <v>-32.999355869999931</v>
          </cell>
          <cell r="H1183">
            <v>-94.577386209999872</v>
          </cell>
          <cell r="I1183">
            <v>-144.81209677999993</v>
          </cell>
          <cell r="J1183">
            <v>20.0231487100001</v>
          </cell>
          <cell r="K1183">
            <v>184.25022570000021</v>
          </cell>
          <cell r="L1183">
            <v>4.0047237300000234</v>
          </cell>
          <cell r="M1183">
            <v>132.44413466000003</v>
          </cell>
          <cell r="N1183">
            <v>169.08431397000004</v>
          </cell>
          <cell r="O1183">
            <v>-262.93811831000005</v>
          </cell>
          <cell r="P1183">
            <v>-185.41193688999999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DI1183">
            <v>0</v>
          </cell>
          <cell r="DJ1183">
            <v>0</v>
          </cell>
          <cell r="DK1183">
            <v>0</v>
          </cell>
          <cell r="DL1183">
            <v>0</v>
          </cell>
          <cell r="DM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S1183">
            <v>0</v>
          </cell>
          <cell r="DT1183">
            <v>0</v>
          </cell>
          <cell r="DU1183">
            <v>0</v>
          </cell>
          <cell r="DV1183">
            <v>0</v>
          </cell>
          <cell r="DW1183">
            <v>0</v>
          </cell>
          <cell r="DX1183">
            <v>0</v>
          </cell>
          <cell r="DY1183">
            <v>0</v>
          </cell>
          <cell r="DZ1183">
            <v>0</v>
          </cell>
          <cell r="EA1183">
            <v>0</v>
          </cell>
          <cell r="EB1183">
            <v>0</v>
          </cell>
          <cell r="EC1183">
            <v>0</v>
          </cell>
          <cell r="ED1183">
            <v>0</v>
          </cell>
          <cell r="EE1183">
            <v>0</v>
          </cell>
          <cell r="EF1183">
            <v>0</v>
          </cell>
          <cell r="EG1183">
            <v>0</v>
          </cell>
          <cell r="EH1183">
            <v>0</v>
          </cell>
          <cell r="EI1183">
            <v>0</v>
          </cell>
          <cell r="EJ1183">
            <v>0</v>
          </cell>
          <cell r="EK1183">
            <v>0</v>
          </cell>
          <cell r="EL1183">
            <v>0</v>
          </cell>
          <cell r="EM1183">
            <v>0</v>
          </cell>
          <cell r="EN1183">
            <v>0</v>
          </cell>
          <cell r="EO1183">
            <v>0</v>
          </cell>
          <cell r="EP1183">
            <v>0</v>
          </cell>
          <cell r="EQ1183">
            <v>0</v>
          </cell>
          <cell r="ER1183">
            <v>0</v>
          </cell>
          <cell r="ES1183">
            <v>0</v>
          </cell>
          <cell r="ET1183">
            <v>0</v>
          </cell>
          <cell r="EU1183">
            <v>0</v>
          </cell>
          <cell r="EV1183">
            <v>0</v>
          </cell>
          <cell r="EW1183">
            <v>0</v>
          </cell>
          <cell r="EX1183">
            <v>0</v>
          </cell>
          <cell r="EY1183">
            <v>0</v>
          </cell>
          <cell r="EZ1183">
            <v>0</v>
          </cell>
          <cell r="FA1183">
            <v>0</v>
          </cell>
          <cell r="FB1183">
            <v>0</v>
          </cell>
          <cell r="FC1183">
            <v>0</v>
          </cell>
          <cell r="FD1183">
            <v>0</v>
          </cell>
          <cell r="FE1183">
            <v>0</v>
          </cell>
          <cell r="FF1183">
            <v>0</v>
          </cell>
          <cell r="FG1183">
            <v>0</v>
          </cell>
          <cell r="FH1183">
            <v>0</v>
          </cell>
          <cell r="FI1183">
            <v>0</v>
          </cell>
          <cell r="FJ1183">
            <v>0</v>
          </cell>
          <cell r="FK1183">
            <v>0</v>
          </cell>
          <cell r="FL1183">
            <v>0</v>
          </cell>
          <cell r="FM1183">
            <v>0</v>
          </cell>
          <cell r="FN1183">
            <v>0</v>
          </cell>
          <cell r="FO1183">
            <v>0</v>
          </cell>
          <cell r="FP1183">
            <v>0</v>
          </cell>
          <cell r="FQ1183">
            <v>0</v>
          </cell>
          <cell r="FR1183">
            <v>0</v>
          </cell>
          <cell r="FS1183">
            <v>0</v>
          </cell>
          <cell r="FT1183">
            <v>0</v>
          </cell>
          <cell r="FU1183">
            <v>0</v>
          </cell>
          <cell r="FV1183">
            <v>0</v>
          </cell>
          <cell r="FW1183">
            <v>0</v>
          </cell>
          <cell r="FX1183">
            <v>0</v>
          </cell>
          <cell r="FY1183">
            <v>0</v>
          </cell>
          <cell r="FZ1183">
            <v>0</v>
          </cell>
          <cell r="GA1183">
            <v>0</v>
          </cell>
          <cell r="GB1183">
            <v>0</v>
          </cell>
          <cell r="GC1183">
            <v>0</v>
          </cell>
          <cell r="GD1183">
            <v>0</v>
          </cell>
          <cell r="GE1183">
            <v>0</v>
          </cell>
          <cell r="GF1183">
            <v>0</v>
          </cell>
          <cell r="GG1183">
            <v>0</v>
          </cell>
          <cell r="GH1183">
            <v>0</v>
          </cell>
          <cell r="GI1183">
            <v>0</v>
          </cell>
          <cell r="GJ1183">
            <v>0</v>
          </cell>
          <cell r="GK1183">
            <v>0</v>
          </cell>
          <cell r="GL1183">
            <v>0</v>
          </cell>
          <cell r="GM1183">
            <v>0</v>
          </cell>
          <cell r="GN1183">
            <v>0</v>
          </cell>
          <cell r="GO1183">
            <v>0</v>
          </cell>
          <cell r="GP1183">
            <v>0</v>
          </cell>
          <cell r="GQ1183">
            <v>0</v>
          </cell>
          <cell r="GR1183">
            <v>0</v>
          </cell>
          <cell r="GS1183">
            <v>0</v>
          </cell>
          <cell r="GT1183">
            <v>0</v>
          </cell>
          <cell r="GU1183">
            <v>0</v>
          </cell>
          <cell r="GV1183">
            <v>0</v>
          </cell>
          <cell r="GW1183">
            <v>0</v>
          </cell>
          <cell r="GX1183">
            <v>0</v>
          </cell>
          <cell r="GY1183">
            <v>0</v>
          </cell>
          <cell r="GZ1183">
            <v>0</v>
          </cell>
          <cell r="HA1183">
            <v>0</v>
          </cell>
          <cell r="HB1183">
            <v>0</v>
          </cell>
          <cell r="HC1183">
            <v>0</v>
          </cell>
          <cell r="HD1183">
            <v>0</v>
          </cell>
          <cell r="HE1183">
            <v>0</v>
          </cell>
          <cell r="HF1183">
            <v>0</v>
          </cell>
          <cell r="HG1183">
            <v>0</v>
          </cell>
          <cell r="HH1183">
            <v>0</v>
          </cell>
          <cell r="HI1183">
            <v>0</v>
          </cell>
          <cell r="HJ1183">
            <v>0</v>
          </cell>
          <cell r="HK1183">
            <v>0</v>
          </cell>
          <cell r="HL1183">
            <v>0</v>
          </cell>
          <cell r="HM1183">
            <v>0</v>
          </cell>
          <cell r="HN1183">
            <v>0</v>
          </cell>
          <cell r="HO1183">
            <v>0</v>
          </cell>
          <cell r="HP1183">
            <v>0</v>
          </cell>
          <cell r="HQ1183">
            <v>0</v>
          </cell>
          <cell r="HR1183">
            <v>0</v>
          </cell>
          <cell r="HS1183">
            <v>0</v>
          </cell>
          <cell r="HT1183">
            <v>0</v>
          </cell>
          <cell r="HU1183">
            <v>0</v>
          </cell>
          <cell r="HV1183">
            <v>0</v>
          </cell>
          <cell r="HW1183">
            <v>0</v>
          </cell>
          <cell r="HX1183">
            <v>0</v>
          </cell>
          <cell r="HY1183">
            <v>0</v>
          </cell>
          <cell r="HZ1183">
            <v>0</v>
          </cell>
          <cell r="IA1183">
            <v>0</v>
          </cell>
          <cell r="IB1183">
            <v>0</v>
          </cell>
          <cell r="IC1183">
            <v>0</v>
          </cell>
          <cell r="ID1183">
            <v>0</v>
          </cell>
          <cell r="IE1183">
            <v>0</v>
          </cell>
          <cell r="IF1183">
            <v>0</v>
          </cell>
          <cell r="IG1183">
            <v>0</v>
          </cell>
          <cell r="IH1183">
            <v>0</v>
          </cell>
          <cell r="II1183">
            <v>0</v>
          </cell>
          <cell r="IJ1183">
            <v>0</v>
          </cell>
          <cell r="IK1183">
            <v>0</v>
          </cell>
          <cell r="IL1183">
            <v>0</v>
          </cell>
          <cell r="IM1183">
            <v>0</v>
          </cell>
          <cell r="IN1183">
            <v>0</v>
          </cell>
          <cell r="IO1183">
            <v>0</v>
          </cell>
          <cell r="IP1183">
            <v>0</v>
          </cell>
          <cell r="IQ1183">
            <v>0</v>
          </cell>
          <cell r="IR1183">
            <v>0</v>
          </cell>
          <cell r="IS1183">
            <v>0</v>
          </cell>
          <cell r="IT1183">
            <v>0</v>
          </cell>
          <cell r="IU1183">
            <v>0</v>
          </cell>
          <cell r="IV1183">
            <v>0</v>
          </cell>
          <cell r="IW1183">
            <v>0</v>
          </cell>
          <cell r="IX1183">
            <v>0</v>
          </cell>
          <cell r="IY1183">
            <v>0</v>
          </cell>
          <cell r="IZ1183">
            <v>0</v>
          </cell>
          <cell r="JA1183">
            <v>0</v>
          </cell>
          <cell r="JB1183">
            <v>0</v>
          </cell>
          <cell r="JC1183">
            <v>0</v>
          </cell>
          <cell r="JD1183">
            <v>0</v>
          </cell>
          <cell r="JE1183">
            <v>0</v>
          </cell>
          <cell r="JF1183">
            <v>0</v>
          </cell>
          <cell r="JG1183">
            <v>0</v>
          </cell>
          <cell r="JH1183">
            <v>0</v>
          </cell>
          <cell r="JI1183">
            <v>0</v>
          </cell>
          <cell r="JJ1183">
            <v>0</v>
          </cell>
          <cell r="JK1183">
            <v>0</v>
          </cell>
          <cell r="JL1183">
            <v>0</v>
          </cell>
          <cell r="JM1183">
            <v>0</v>
          </cell>
          <cell r="JN1183">
            <v>0</v>
          </cell>
          <cell r="JO1183">
            <v>0</v>
          </cell>
          <cell r="JP1183">
            <v>0</v>
          </cell>
          <cell r="JQ1183">
            <v>0</v>
          </cell>
        </row>
        <row r="1184">
          <cell r="D1184" t="str">
            <v>CL_.EX.COL._.___.Craig 2</v>
          </cell>
          <cell r="F1184">
            <v>-525.57981933999963</v>
          </cell>
          <cell r="G1184">
            <v>-166.38410427000008</v>
          </cell>
          <cell r="H1184">
            <v>41.406871969999884</v>
          </cell>
          <cell r="I1184">
            <v>-334.98966807000056</v>
          </cell>
          <cell r="J1184">
            <v>-340.86199138000075</v>
          </cell>
          <cell r="K1184">
            <v>-62.557717080000089</v>
          </cell>
          <cell r="L1184">
            <v>-26.832471900000201</v>
          </cell>
          <cell r="M1184">
            <v>-294.89360187000011</v>
          </cell>
          <cell r="N1184">
            <v>-328.11164979</v>
          </cell>
          <cell r="O1184">
            <v>-80.592497220000155</v>
          </cell>
          <cell r="P1184">
            <v>-135.28001831999973</v>
          </cell>
          <cell r="Q1184">
            <v>-8.3320904800000335</v>
          </cell>
          <cell r="R1184">
            <v>-3.5084162799998921</v>
          </cell>
          <cell r="S1184">
            <v>0</v>
          </cell>
          <cell r="T1184">
            <v>0</v>
          </cell>
          <cell r="U1184">
            <v>0</v>
          </cell>
          <cell r="V1184">
            <v>-3.5084162800001195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>
            <v>0</v>
          </cell>
          <cell r="DD1184">
            <v>0</v>
          </cell>
          <cell r="DE1184">
            <v>0</v>
          </cell>
          <cell r="DF1184">
            <v>0</v>
          </cell>
          <cell r="DG1184">
            <v>0</v>
          </cell>
          <cell r="DH1184">
            <v>0</v>
          </cell>
          <cell r="DI1184">
            <v>0</v>
          </cell>
          <cell r="DJ1184">
            <v>0</v>
          </cell>
          <cell r="DK1184">
            <v>0</v>
          </cell>
          <cell r="DL1184">
            <v>0</v>
          </cell>
          <cell r="DM1184">
            <v>0</v>
          </cell>
          <cell r="DN1184">
            <v>0</v>
          </cell>
          <cell r="DO1184">
            <v>0</v>
          </cell>
          <cell r="DP1184">
            <v>0</v>
          </cell>
          <cell r="DQ1184">
            <v>0</v>
          </cell>
          <cell r="DR1184">
            <v>0</v>
          </cell>
          <cell r="DS1184">
            <v>0</v>
          </cell>
          <cell r="DT1184">
            <v>0</v>
          </cell>
          <cell r="DU1184">
            <v>0</v>
          </cell>
          <cell r="DV1184">
            <v>0</v>
          </cell>
          <cell r="DW1184">
            <v>0</v>
          </cell>
          <cell r="DX1184">
            <v>0</v>
          </cell>
          <cell r="DY1184">
            <v>0</v>
          </cell>
          <cell r="DZ1184">
            <v>0</v>
          </cell>
          <cell r="EA1184">
            <v>0</v>
          </cell>
          <cell r="EB1184">
            <v>0</v>
          </cell>
          <cell r="EC1184">
            <v>0</v>
          </cell>
          <cell r="ED1184">
            <v>0</v>
          </cell>
          <cell r="EE1184">
            <v>0</v>
          </cell>
          <cell r="EF1184">
            <v>0</v>
          </cell>
          <cell r="EG1184">
            <v>0</v>
          </cell>
          <cell r="EH1184">
            <v>0</v>
          </cell>
          <cell r="EI1184">
            <v>0</v>
          </cell>
          <cell r="EJ1184">
            <v>0</v>
          </cell>
          <cell r="EK1184">
            <v>0</v>
          </cell>
          <cell r="EL1184">
            <v>0</v>
          </cell>
          <cell r="EM1184">
            <v>0</v>
          </cell>
          <cell r="EN1184">
            <v>0</v>
          </cell>
          <cell r="EO1184">
            <v>0</v>
          </cell>
          <cell r="EP1184">
            <v>0</v>
          </cell>
          <cell r="EQ1184">
            <v>0</v>
          </cell>
          <cell r="ER1184">
            <v>0</v>
          </cell>
          <cell r="ES1184">
            <v>0</v>
          </cell>
          <cell r="ET1184">
            <v>0</v>
          </cell>
          <cell r="EU1184">
            <v>0</v>
          </cell>
          <cell r="EV1184">
            <v>0</v>
          </cell>
          <cell r="EW1184">
            <v>0</v>
          </cell>
          <cell r="EX1184">
            <v>0</v>
          </cell>
          <cell r="EY1184">
            <v>0</v>
          </cell>
          <cell r="EZ1184">
            <v>0</v>
          </cell>
          <cell r="FA1184">
            <v>0</v>
          </cell>
          <cell r="FB1184">
            <v>0</v>
          </cell>
          <cell r="FC1184">
            <v>0</v>
          </cell>
          <cell r="FD1184">
            <v>0</v>
          </cell>
          <cell r="FE1184">
            <v>0</v>
          </cell>
          <cell r="FF1184">
            <v>0</v>
          </cell>
          <cell r="FG1184">
            <v>0</v>
          </cell>
          <cell r="FH1184">
            <v>0</v>
          </cell>
          <cell r="FI1184">
            <v>0</v>
          </cell>
          <cell r="FJ1184">
            <v>0</v>
          </cell>
          <cell r="FK1184">
            <v>0</v>
          </cell>
          <cell r="FL1184">
            <v>0</v>
          </cell>
          <cell r="FM1184">
            <v>0</v>
          </cell>
          <cell r="FN1184">
            <v>0</v>
          </cell>
          <cell r="FO1184">
            <v>0</v>
          </cell>
          <cell r="FP1184">
            <v>0</v>
          </cell>
          <cell r="FQ1184">
            <v>0</v>
          </cell>
          <cell r="FR1184">
            <v>0</v>
          </cell>
          <cell r="FS1184">
            <v>0</v>
          </cell>
          <cell r="FT1184">
            <v>0</v>
          </cell>
          <cell r="FU1184">
            <v>0</v>
          </cell>
          <cell r="FV1184">
            <v>0</v>
          </cell>
          <cell r="FW1184">
            <v>0</v>
          </cell>
          <cell r="FX1184">
            <v>0</v>
          </cell>
          <cell r="FY1184">
            <v>0</v>
          </cell>
          <cell r="FZ1184">
            <v>0</v>
          </cell>
          <cell r="GA1184">
            <v>0</v>
          </cell>
          <cell r="GB1184">
            <v>0</v>
          </cell>
          <cell r="GC1184">
            <v>0</v>
          </cell>
          <cell r="GD1184">
            <v>0</v>
          </cell>
          <cell r="GE1184">
            <v>0</v>
          </cell>
          <cell r="GF1184">
            <v>0</v>
          </cell>
          <cell r="GG1184">
            <v>0</v>
          </cell>
          <cell r="GH1184">
            <v>0</v>
          </cell>
          <cell r="GI1184">
            <v>0</v>
          </cell>
          <cell r="GJ1184">
            <v>0</v>
          </cell>
          <cell r="GK1184">
            <v>0</v>
          </cell>
          <cell r="GL1184">
            <v>0</v>
          </cell>
          <cell r="GM1184">
            <v>0</v>
          </cell>
          <cell r="GN1184">
            <v>0</v>
          </cell>
          <cell r="GO1184">
            <v>0</v>
          </cell>
          <cell r="GP1184">
            <v>0</v>
          </cell>
          <cell r="GQ1184">
            <v>0</v>
          </cell>
          <cell r="GR1184">
            <v>0</v>
          </cell>
          <cell r="GS1184">
            <v>0</v>
          </cell>
          <cell r="GT1184">
            <v>0</v>
          </cell>
          <cell r="GU1184">
            <v>0</v>
          </cell>
          <cell r="GV1184">
            <v>0</v>
          </cell>
          <cell r="GW1184">
            <v>0</v>
          </cell>
          <cell r="GX1184">
            <v>0</v>
          </cell>
          <cell r="GY1184">
            <v>0</v>
          </cell>
          <cell r="GZ1184">
            <v>0</v>
          </cell>
          <cell r="HA1184">
            <v>0</v>
          </cell>
          <cell r="HB1184">
            <v>0</v>
          </cell>
          <cell r="HC1184">
            <v>0</v>
          </cell>
          <cell r="HD1184">
            <v>0</v>
          </cell>
          <cell r="HE1184">
            <v>0</v>
          </cell>
          <cell r="HF1184">
            <v>0</v>
          </cell>
          <cell r="HG1184">
            <v>0</v>
          </cell>
          <cell r="HH1184">
            <v>0</v>
          </cell>
          <cell r="HI1184">
            <v>0</v>
          </cell>
          <cell r="HJ1184">
            <v>0</v>
          </cell>
          <cell r="HK1184">
            <v>0</v>
          </cell>
          <cell r="HL1184">
            <v>0</v>
          </cell>
          <cell r="HM1184">
            <v>0</v>
          </cell>
          <cell r="HN1184">
            <v>0</v>
          </cell>
          <cell r="HO1184">
            <v>0</v>
          </cell>
          <cell r="HP1184">
            <v>0</v>
          </cell>
          <cell r="HQ1184">
            <v>0</v>
          </cell>
          <cell r="HR1184">
            <v>0</v>
          </cell>
          <cell r="HS1184">
            <v>0</v>
          </cell>
          <cell r="HT1184">
            <v>0</v>
          </cell>
          <cell r="HU1184">
            <v>0</v>
          </cell>
          <cell r="HV1184">
            <v>0</v>
          </cell>
          <cell r="HW1184">
            <v>0</v>
          </cell>
          <cell r="HX1184">
            <v>0</v>
          </cell>
          <cell r="HY1184">
            <v>0</v>
          </cell>
          <cell r="HZ1184">
            <v>0</v>
          </cell>
          <cell r="IA1184">
            <v>0</v>
          </cell>
          <cell r="IB1184">
            <v>0</v>
          </cell>
          <cell r="IC1184">
            <v>0</v>
          </cell>
          <cell r="ID1184">
            <v>0</v>
          </cell>
          <cell r="IE1184">
            <v>0</v>
          </cell>
          <cell r="IF1184">
            <v>0</v>
          </cell>
          <cell r="IG1184">
            <v>0</v>
          </cell>
          <cell r="IH1184">
            <v>0</v>
          </cell>
          <cell r="II1184">
            <v>0</v>
          </cell>
          <cell r="IJ1184">
            <v>0</v>
          </cell>
          <cell r="IK1184">
            <v>0</v>
          </cell>
          <cell r="IL1184">
            <v>0</v>
          </cell>
          <cell r="IM1184">
            <v>0</v>
          </cell>
          <cell r="IN1184">
            <v>0</v>
          </cell>
          <cell r="IO1184">
            <v>0</v>
          </cell>
          <cell r="IP1184">
            <v>0</v>
          </cell>
          <cell r="IQ1184">
            <v>0</v>
          </cell>
          <cell r="IR1184">
            <v>0</v>
          </cell>
          <cell r="IS1184">
            <v>0</v>
          </cell>
          <cell r="IT1184">
            <v>0</v>
          </cell>
          <cell r="IU1184">
            <v>0</v>
          </cell>
          <cell r="IV1184">
            <v>0</v>
          </cell>
          <cell r="IW1184">
            <v>0</v>
          </cell>
          <cell r="IX1184">
            <v>0</v>
          </cell>
          <cell r="IY1184">
            <v>0</v>
          </cell>
          <cell r="IZ1184">
            <v>0</v>
          </cell>
          <cell r="JA1184">
            <v>0</v>
          </cell>
          <cell r="JB1184">
            <v>0</v>
          </cell>
          <cell r="JC1184">
            <v>0</v>
          </cell>
          <cell r="JD1184">
            <v>0</v>
          </cell>
          <cell r="JE1184">
            <v>0</v>
          </cell>
          <cell r="JF1184">
            <v>0</v>
          </cell>
          <cell r="JG1184">
            <v>0</v>
          </cell>
          <cell r="JH1184">
            <v>0</v>
          </cell>
          <cell r="JI1184">
            <v>0</v>
          </cell>
          <cell r="JJ1184">
            <v>0</v>
          </cell>
          <cell r="JK1184">
            <v>0</v>
          </cell>
          <cell r="JL1184">
            <v>0</v>
          </cell>
          <cell r="JM1184">
            <v>0</v>
          </cell>
          <cell r="JN1184">
            <v>0</v>
          </cell>
          <cell r="JO1184">
            <v>0</v>
          </cell>
          <cell r="JP1184">
            <v>0</v>
          </cell>
          <cell r="JQ1184">
            <v>0</v>
          </cell>
        </row>
        <row r="1185">
          <cell r="D1185" t="str">
            <v>CL_.EX.COL._.___.Hayden 1</v>
          </cell>
          <cell r="F1185">
            <v>-118.22692186999848</v>
          </cell>
          <cell r="G1185">
            <v>-290.96584882999923</v>
          </cell>
          <cell r="H1185">
            <v>-164.64522310000029</v>
          </cell>
          <cell r="I1185">
            <v>-156.83599981000009</v>
          </cell>
          <cell r="J1185">
            <v>-985.92081996999877</v>
          </cell>
          <cell r="K1185">
            <v>-752.46268621999843</v>
          </cell>
          <cell r="L1185">
            <v>-504.56452430999525</v>
          </cell>
          <cell r="M1185">
            <v>-586.01149311000336</v>
          </cell>
          <cell r="N1185">
            <v>-438.87988194999889</v>
          </cell>
          <cell r="O1185">
            <v>-218.57571920999987</v>
          </cell>
          <cell r="P1185">
            <v>-347.25065358000211</v>
          </cell>
          <cell r="Q1185">
            <v>-458.75856333000002</v>
          </cell>
          <cell r="R1185">
            <v>-106.32517479999842</v>
          </cell>
          <cell r="S1185">
            <v>-16.35304890999987</v>
          </cell>
          <cell r="T1185">
            <v>0</v>
          </cell>
          <cell r="U1185">
            <v>-47.97212589000037</v>
          </cell>
          <cell r="V1185">
            <v>-41.999999999999091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82.523798879999958</v>
          </cell>
          <cell r="AF1185">
            <v>-2.6829050200000211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85.20670389999998</v>
          </cell>
          <cell r="AQ1185">
            <v>0</v>
          </cell>
          <cell r="AR1185">
            <v>-316.40093254999374</v>
          </cell>
          <cell r="AS1185">
            <v>-3.999999999996362</v>
          </cell>
          <cell r="AT1185">
            <v>0</v>
          </cell>
          <cell r="AU1185">
            <v>0</v>
          </cell>
          <cell r="AV1185">
            <v>-11.552211249999345</v>
          </cell>
          <cell r="AW1185">
            <v>0</v>
          </cell>
          <cell r="AX1185">
            <v>-146.86405269999887</v>
          </cell>
          <cell r="AY1185">
            <v>0</v>
          </cell>
          <cell r="AZ1185">
            <v>0</v>
          </cell>
          <cell r="BA1185">
            <v>0</v>
          </cell>
          <cell r="BB1185">
            <v>-4.174299919999612</v>
          </cell>
          <cell r="BC1185">
            <v>-146.55692205999549</v>
          </cell>
          <cell r="BD1185">
            <v>-3.2534466200013412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  <cell r="DB1185">
            <v>0</v>
          </cell>
          <cell r="DC1185">
            <v>0</v>
          </cell>
          <cell r="DD1185">
            <v>0</v>
          </cell>
          <cell r="DE1185">
            <v>0</v>
          </cell>
          <cell r="DF1185">
            <v>0</v>
          </cell>
          <cell r="DG1185">
            <v>0</v>
          </cell>
          <cell r="DH1185">
            <v>0</v>
          </cell>
          <cell r="DI1185">
            <v>0</v>
          </cell>
          <cell r="DJ1185">
            <v>0</v>
          </cell>
          <cell r="DK1185">
            <v>0</v>
          </cell>
          <cell r="DL1185">
            <v>0</v>
          </cell>
          <cell r="DM1185">
            <v>0</v>
          </cell>
          <cell r="DN1185">
            <v>0</v>
          </cell>
          <cell r="DO1185">
            <v>0</v>
          </cell>
          <cell r="DP1185">
            <v>0</v>
          </cell>
          <cell r="DQ1185">
            <v>0</v>
          </cell>
          <cell r="DR1185">
            <v>0</v>
          </cell>
          <cell r="DS1185">
            <v>0</v>
          </cell>
          <cell r="DT1185">
            <v>0</v>
          </cell>
          <cell r="DU1185">
            <v>0</v>
          </cell>
          <cell r="DV1185">
            <v>0</v>
          </cell>
          <cell r="DW1185">
            <v>0</v>
          </cell>
          <cell r="DX1185">
            <v>0</v>
          </cell>
          <cell r="DY1185">
            <v>0</v>
          </cell>
          <cell r="DZ1185">
            <v>0</v>
          </cell>
          <cell r="EA1185">
            <v>0</v>
          </cell>
          <cell r="EB1185">
            <v>0</v>
          </cell>
          <cell r="EC1185">
            <v>0</v>
          </cell>
          <cell r="ED1185">
            <v>0</v>
          </cell>
          <cell r="EE1185">
            <v>0</v>
          </cell>
          <cell r="EF1185">
            <v>0</v>
          </cell>
          <cell r="EG1185">
            <v>0</v>
          </cell>
          <cell r="EH1185">
            <v>0</v>
          </cell>
          <cell r="EI1185">
            <v>0</v>
          </cell>
          <cell r="EJ1185">
            <v>0</v>
          </cell>
          <cell r="EK1185">
            <v>0</v>
          </cell>
          <cell r="EL1185">
            <v>0</v>
          </cell>
          <cell r="EM1185">
            <v>0</v>
          </cell>
          <cell r="EN1185">
            <v>0</v>
          </cell>
          <cell r="EO1185">
            <v>0</v>
          </cell>
          <cell r="EP1185">
            <v>0</v>
          </cell>
          <cell r="EQ1185">
            <v>0</v>
          </cell>
          <cell r="ER1185">
            <v>0</v>
          </cell>
          <cell r="ES1185">
            <v>0</v>
          </cell>
          <cell r="ET1185">
            <v>0</v>
          </cell>
          <cell r="EU1185">
            <v>0</v>
          </cell>
          <cell r="EV1185">
            <v>0</v>
          </cell>
          <cell r="EW1185">
            <v>0</v>
          </cell>
          <cell r="EX1185">
            <v>0</v>
          </cell>
          <cell r="EY1185">
            <v>0</v>
          </cell>
          <cell r="EZ1185">
            <v>0</v>
          </cell>
          <cell r="FA1185">
            <v>0</v>
          </cell>
          <cell r="FB1185">
            <v>0</v>
          </cell>
          <cell r="FC1185">
            <v>0</v>
          </cell>
          <cell r="FD1185">
            <v>0</v>
          </cell>
          <cell r="FE1185">
            <v>0</v>
          </cell>
          <cell r="FF1185">
            <v>0</v>
          </cell>
          <cell r="FG1185">
            <v>0</v>
          </cell>
          <cell r="FH1185">
            <v>0</v>
          </cell>
          <cell r="FI1185">
            <v>0</v>
          </cell>
          <cell r="FJ1185">
            <v>0</v>
          </cell>
          <cell r="FK1185">
            <v>0</v>
          </cell>
          <cell r="FL1185">
            <v>0</v>
          </cell>
          <cell r="FM1185">
            <v>0</v>
          </cell>
          <cell r="FN1185">
            <v>0</v>
          </cell>
          <cell r="FO1185">
            <v>0</v>
          </cell>
          <cell r="FP1185">
            <v>0</v>
          </cell>
          <cell r="FQ1185">
            <v>0</v>
          </cell>
          <cell r="FR1185">
            <v>0</v>
          </cell>
          <cell r="FS1185">
            <v>0</v>
          </cell>
          <cell r="FT1185">
            <v>0</v>
          </cell>
          <cell r="FU1185">
            <v>0</v>
          </cell>
          <cell r="FV1185">
            <v>0</v>
          </cell>
          <cell r="FW1185">
            <v>0</v>
          </cell>
          <cell r="FX1185">
            <v>0</v>
          </cell>
          <cell r="FY1185">
            <v>0</v>
          </cell>
          <cell r="FZ1185">
            <v>0</v>
          </cell>
          <cell r="GA1185">
            <v>0</v>
          </cell>
          <cell r="GB1185">
            <v>0</v>
          </cell>
          <cell r="GC1185">
            <v>0</v>
          </cell>
          <cell r="GD1185">
            <v>0</v>
          </cell>
          <cell r="GE1185">
            <v>0</v>
          </cell>
          <cell r="GF1185">
            <v>0</v>
          </cell>
          <cell r="GG1185">
            <v>0</v>
          </cell>
          <cell r="GH1185">
            <v>0</v>
          </cell>
          <cell r="GI1185">
            <v>0</v>
          </cell>
          <cell r="GJ1185">
            <v>0</v>
          </cell>
          <cell r="GK1185">
            <v>0</v>
          </cell>
          <cell r="GL1185">
            <v>0</v>
          </cell>
          <cell r="GM1185">
            <v>0</v>
          </cell>
          <cell r="GN1185">
            <v>0</v>
          </cell>
          <cell r="GO1185">
            <v>0</v>
          </cell>
          <cell r="GP1185">
            <v>0</v>
          </cell>
          <cell r="GQ1185">
            <v>0</v>
          </cell>
          <cell r="GR1185">
            <v>0</v>
          </cell>
          <cell r="GS1185">
            <v>0</v>
          </cell>
          <cell r="GT1185">
            <v>0</v>
          </cell>
          <cell r="GU1185">
            <v>0</v>
          </cell>
          <cell r="GV1185">
            <v>0</v>
          </cell>
          <cell r="GW1185">
            <v>0</v>
          </cell>
          <cell r="GX1185">
            <v>0</v>
          </cell>
          <cell r="GY1185">
            <v>0</v>
          </cell>
          <cell r="GZ1185">
            <v>0</v>
          </cell>
          <cell r="HA1185">
            <v>0</v>
          </cell>
          <cell r="HB1185">
            <v>0</v>
          </cell>
          <cell r="HC1185">
            <v>0</v>
          </cell>
          <cell r="HD1185">
            <v>0</v>
          </cell>
          <cell r="HE1185">
            <v>0</v>
          </cell>
          <cell r="HF1185">
            <v>0</v>
          </cell>
          <cell r="HG1185">
            <v>0</v>
          </cell>
          <cell r="HH1185">
            <v>0</v>
          </cell>
          <cell r="HI1185">
            <v>0</v>
          </cell>
          <cell r="HJ1185">
            <v>0</v>
          </cell>
          <cell r="HK1185">
            <v>0</v>
          </cell>
          <cell r="HL1185">
            <v>0</v>
          </cell>
          <cell r="HM1185">
            <v>0</v>
          </cell>
          <cell r="HN1185">
            <v>0</v>
          </cell>
          <cell r="HO1185">
            <v>0</v>
          </cell>
          <cell r="HP1185">
            <v>0</v>
          </cell>
          <cell r="HQ1185">
            <v>0</v>
          </cell>
          <cell r="HR1185">
            <v>0</v>
          </cell>
          <cell r="HS1185">
            <v>0</v>
          </cell>
          <cell r="HT1185">
            <v>0</v>
          </cell>
          <cell r="HU1185">
            <v>0</v>
          </cell>
          <cell r="HV1185">
            <v>0</v>
          </cell>
          <cell r="HW1185">
            <v>0</v>
          </cell>
          <cell r="HX1185">
            <v>0</v>
          </cell>
          <cell r="HY1185">
            <v>0</v>
          </cell>
          <cell r="HZ1185">
            <v>0</v>
          </cell>
          <cell r="IA1185">
            <v>0</v>
          </cell>
          <cell r="IB1185">
            <v>0</v>
          </cell>
          <cell r="IC1185">
            <v>0</v>
          </cell>
          <cell r="ID1185">
            <v>0</v>
          </cell>
          <cell r="IE1185">
            <v>0</v>
          </cell>
          <cell r="IF1185">
            <v>0</v>
          </cell>
          <cell r="IG1185">
            <v>0</v>
          </cell>
          <cell r="IH1185">
            <v>0</v>
          </cell>
          <cell r="II1185">
            <v>0</v>
          </cell>
          <cell r="IJ1185">
            <v>0</v>
          </cell>
          <cell r="IK1185">
            <v>0</v>
          </cell>
          <cell r="IL1185">
            <v>0</v>
          </cell>
          <cell r="IM1185">
            <v>0</v>
          </cell>
          <cell r="IN1185">
            <v>0</v>
          </cell>
          <cell r="IO1185">
            <v>0</v>
          </cell>
          <cell r="IP1185">
            <v>0</v>
          </cell>
          <cell r="IQ1185">
            <v>0</v>
          </cell>
          <cell r="IR1185">
            <v>0</v>
          </cell>
          <cell r="IS1185">
            <v>0</v>
          </cell>
          <cell r="IT1185">
            <v>0</v>
          </cell>
          <cell r="IU1185">
            <v>0</v>
          </cell>
          <cell r="IV1185">
            <v>0</v>
          </cell>
          <cell r="IW1185">
            <v>0</v>
          </cell>
          <cell r="IX1185">
            <v>0</v>
          </cell>
          <cell r="IY1185">
            <v>0</v>
          </cell>
          <cell r="IZ1185">
            <v>0</v>
          </cell>
          <cell r="JA1185">
            <v>0</v>
          </cell>
          <cell r="JB1185">
            <v>0</v>
          </cell>
          <cell r="JC1185">
            <v>0</v>
          </cell>
          <cell r="JD1185">
            <v>0</v>
          </cell>
          <cell r="JE1185">
            <v>0</v>
          </cell>
          <cell r="JF1185">
            <v>0</v>
          </cell>
          <cell r="JG1185">
            <v>0</v>
          </cell>
          <cell r="JH1185">
            <v>0</v>
          </cell>
          <cell r="JI1185">
            <v>0</v>
          </cell>
          <cell r="JJ1185">
            <v>0</v>
          </cell>
          <cell r="JK1185">
            <v>0</v>
          </cell>
          <cell r="JL1185">
            <v>0</v>
          </cell>
          <cell r="JM1185">
            <v>0</v>
          </cell>
          <cell r="JN1185">
            <v>0</v>
          </cell>
          <cell r="JO1185">
            <v>0</v>
          </cell>
          <cell r="JP1185">
            <v>0</v>
          </cell>
          <cell r="JQ1185">
            <v>0</v>
          </cell>
        </row>
        <row r="1186">
          <cell r="D1186" t="str">
            <v>CL_.EX.COL._.___.Hayden 2</v>
          </cell>
          <cell r="F1186">
            <v>-416.05349881999791</v>
          </cell>
          <cell r="G1186">
            <v>-48.43840463000015</v>
          </cell>
          <cell r="H1186">
            <v>-173.01041773999896</v>
          </cell>
          <cell r="I1186">
            <v>-109.99988409000252</v>
          </cell>
          <cell r="J1186">
            <v>57.4922516000006</v>
          </cell>
          <cell r="K1186">
            <v>-584.4891718100007</v>
          </cell>
          <cell r="L1186">
            <v>-849.71457452000323</v>
          </cell>
          <cell r="M1186">
            <v>-860.80443689999811</v>
          </cell>
          <cell r="N1186">
            <v>-243.63125210999897</v>
          </cell>
          <cell r="O1186">
            <v>-41.220512050000252</v>
          </cell>
          <cell r="P1186">
            <v>-164.76448523999898</v>
          </cell>
          <cell r="Q1186">
            <v>-344.5887744799993</v>
          </cell>
          <cell r="R1186">
            <v>-749.95574902999215</v>
          </cell>
          <cell r="S1186">
            <v>-6.8042616300008376</v>
          </cell>
          <cell r="T1186">
            <v>-3.3616866600004869</v>
          </cell>
          <cell r="U1186">
            <v>-2.1082528800006912</v>
          </cell>
          <cell r="V1186">
            <v>-30.947501689999626</v>
          </cell>
          <cell r="W1186">
            <v>-13.072519089999332</v>
          </cell>
          <cell r="X1186">
            <v>-150.10382591000143</v>
          </cell>
          <cell r="Y1186">
            <v>0</v>
          </cell>
          <cell r="Z1186">
            <v>-4.000000000003638</v>
          </cell>
          <cell r="AA1186">
            <v>0</v>
          </cell>
          <cell r="AB1186">
            <v>-108.15184815999783</v>
          </cell>
          <cell r="AC1186">
            <v>-273.20732032000524</v>
          </cell>
          <cell r="AD1186">
            <v>-158.19853269000123</v>
          </cell>
          <cell r="AE1186">
            <v>-1157.7032408399391</v>
          </cell>
          <cell r="AF1186">
            <v>-2.000000000003638</v>
          </cell>
          <cell r="AG1186">
            <v>-4.000000000001819</v>
          </cell>
          <cell r="AH1186">
            <v>-32.096844120000242</v>
          </cell>
          <cell r="AI1186">
            <v>-74.23517480999908</v>
          </cell>
          <cell r="AJ1186">
            <v>-19.42680916000063</v>
          </cell>
          <cell r="AK1186">
            <v>-216.62131829999817</v>
          </cell>
          <cell r="AL1186">
            <v>0</v>
          </cell>
          <cell r="AM1186">
            <v>0</v>
          </cell>
          <cell r="AN1186">
            <v>-2.0916030499975022</v>
          </cell>
          <cell r="AO1186">
            <v>-260.26387411999895</v>
          </cell>
          <cell r="AP1186">
            <v>-331.81444443999681</v>
          </cell>
          <cell r="AQ1186">
            <v>-215.15317283999866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  <cell r="BQ1186">
            <v>0</v>
          </cell>
          <cell r="BR1186">
            <v>0</v>
          </cell>
          <cell r="BS1186">
            <v>0</v>
          </cell>
          <cell r="BT1186">
            <v>0</v>
          </cell>
          <cell r="BU1186">
            <v>0</v>
          </cell>
          <cell r="BV1186">
            <v>0</v>
          </cell>
          <cell r="BW1186">
            <v>0</v>
          </cell>
          <cell r="BX1186">
            <v>0</v>
          </cell>
          <cell r="BY1186">
            <v>0</v>
          </cell>
          <cell r="BZ1186">
            <v>0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0</v>
          </cell>
          <cell r="CZ1186">
            <v>0</v>
          </cell>
          <cell r="DA1186">
            <v>0</v>
          </cell>
          <cell r="DB1186">
            <v>0</v>
          </cell>
          <cell r="DC1186">
            <v>0</v>
          </cell>
          <cell r="DD1186">
            <v>0</v>
          </cell>
          <cell r="DE1186">
            <v>0</v>
          </cell>
          <cell r="DF1186">
            <v>0</v>
          </cell>
          <cell r="DG1186">
            <v>0</v>
          </cell>
          <cell r="DH1186">
            <v>0</v>
          </cell>
          <cell r="DI1186">
            <v>0</v>
          </cell>
          <cell r="DJ1186">
            <v>0</v>
          </cell>
          <cell r="DK1186">
            <v>0</v>
          </cell>
          <cell r="DL1186">
            <v>0</v>
          </cell>
          <cell r="DM1186">
            <v>0</v>
          </cell>
          <cell r="DN1186">
            <v>0</v>
          </cell>
          <cell r="DO1186">
            <v>0</v>
          </cell>
          <cell r="DP1186">
            <v>0</v>
          </cell>
          <cell r="DQ1186">
            <v>0</v>
          </cell>
          <cell r="DR1186">
            <v>0</v>
          </cell>
          <cell r="DS1186">
            <v>0</v>
          </cell>
          <cell r="DT1186">
            <v>0</v>
          </cell>
          <cell r="DU1186">
            <v>0</v>
          </cell>
          <cell r="DV1186">
            <v>0</v>
          </cell>
          <cell r="DW1186">
            <v>0</v>
          </cell>
          <cell r="DX1186">
            <v>0</v>
          </cell>
          <cell r="DY1186">
            <v>0</v>
          </cell>
          <cell r="DZ1186">
            <v>0</v>
          </cell>
          <cell r="EA1186">
            <v>0</v>
          </cell>
          <cell r="EB1186">
            <v>0</v>
          </cell>
          <cell r="EC1186">
            <v>0</v>
          </cell>
          <cell r="ED1186">
            <v>0</v>
          </cell>
          <cell r="EE1186">
            <v>0</v>
          </cell>
          <cell r="EF1186">
            <v>0</v>
          </cell>
          <cell r="EG1186">
            <v>0</v>
          </cell>
          <cell r="EH1186">
            <v>0</v>
          </cell>
          <cell r="EI1186">
            <v>0</v>
          </cell>
          <cell r="EJ1186">
            <v>0</v>
          </cell>
          <cell r="EK1186">
            <v>0</v>
          </cell>
          <cell r="EL1186">
            <v>0</v>
          </cell>
          <cell r="EM1186">
            <v>0</v>
          </cell>
          <cell r="EN1186">
            <v>0</v>
          </cell>
          <cell r="EO1186">
            <v>0</v>
          </cell>
          <cell r="EP1186">
            <v>0</v>
          </cell>
          <cell r="EQ1186">
            <v>0</v>
          </cell>
          <cell r="ER1186">
            <v>0</v>
          </cell>
          <cell r="ES1186">
            <v>0</v>
          </cell>
          <cell r="ET1186">
            <v>0</v>
          </cell>
          <cell r="EU1186">
            <v>0</v>
          </cell>
          <cell r="EV1186">
            <v>0</v>
          </cell>
          <cell r="EW1186">
            <v>0</v>
          </cell>
          <cell r="EX1186">
            <v>0</v>
          </cell>
          <cell r="EY1186">
            <v>0</v>
          </cell>
          <cell r="EZ1186">
            <v>0</v>
          </cell>
          <cell r="FA1186">
            <v>0</v>
          </cell>
          <cell r="FB1186">
            <v>0</v>
          </cell>
          <cell r="FC1186">
            <v>0</v>
          </cell>
          <cell r="FD1186">
            <v>0</v>
          </cell>
          <cell r="FE1186">
            <v>0</v>
          </cell>
          <cell r="FF1186">
            <v>0</v>
          </cell>
          <cell r="FG1186">
            <v>0</v>
          </cell>
          <cell r="FH1186">
            <v>0</v>
          </cell>
          <cell r="FI1186">
            <v>0</v>
          </cell>
          <cell r="FJ1186">
            <v>0</v>
          </cell>
          <cell r="FK1186">
            <v>0</v>
          </cell>
          <cell r="FL1186">
            <v>0</v>
          </cell>
          <cell r="FM1186">
            <v>0</v>
          </cell>
          <cell r="FN1186">
            <v>0</v>
          </cell>
          <cell r="FO1186">
            <v>0</v>
          </cell>
          <cell r="FP1186">
            <v>0</v>
          </cell>
          <cell r="FQ1186">
            <v>0</v>
          </cell>
          <cell r="FR1186">
            <v>0</v>
          </cell>
          <cell r="FS1186">
            <v>0</v>
          </cell>
          <cell r="FT1186">
            <v>0</v>
          </cell>
          <cell r="FU1186">
            <v>0</v>
          </cell>
          <cell r="FV1186">
            <v>0</v>
          </cell>
          <cell r="FW1186">
            <v>0</v>
          </cell>
          <cell r="FX1186">
            <v>0</v>
          </cell>
          <cell r="FY1186">
            <v>0</v>
          </cell>
          <cell r="FZ1186">
            <v>0</v>
          </cell>
          <cell r="GA1186">
            <v>0</v>
          </cell>
          <cell r="GB1186">
            <v>0</v>
          </cell>
          <cell r="GC1186">
            <v>0</v>
          </cell>
          <cell r="GD1186">
            <v>0</v>
          </cell>
          <cell r="GE1186">
            <v>0</v>
          </cell>
          <cell r="GF1186">
            <v>0</v>
          </cell>
          <cell r="GG1186">
            <v>0</v>
          </cell>
          <cell r="GH1186">
            <v>0</v>
          </cell>
          <cell r="GI1186">
            <v>0</v>
          </cell>
          <cell r="GJ1186">
            <v>0</v>
          </cell>
          <cell r="GK1186">
            <v>0</v>
          </cell>
          <cell r="GL1186">
            <v>0</v>
          </cell>
          <cell r="GM1186">
            <v>0</v>
          </cell>
          <cell r="GN1186">
            <v>0</v>
          </cell>
          <cell r="GO1186">
            <v>0</v>
          </cell>
          <cell r="GP1186">
            <v>0</v>
          </cell>
          <cell r="GQ1186">
            <v>0</v>
          </cell>
          <cell r="GR1186">
            <v>0</v>
          </cell>
          <cell r="GS1186">
            <v>0</v>
          </cell>
          <cell r="GT1186">
            <v>0</v>
          </cell>
          <cell r="GU1186">
            <v>0</v>
          </cell>
          <cell r="GV1186">
            <v>0</v>
          </cell>
          <cell r="GW1186">
            <v>0</v>
          </cell>
          <cell r="GX1186">
            <v>0</v>
          </cell>
          <cell r="GY1186">
            <v>0</v>
          </cell>
          <cell r="GZ1186">
            <v>0</v>
          </cell>
          <cell r="HA1186">
            <v>0</v>
          </cell>
          <cell r="HB1186">
            <v>0</v>
          </cell>
          <cell r="HC1186">
            <v>0</v>
          </cell>
          <cell r="HD1186">
            <v>0</v>
          </cell>
          <cell r="HE1186">
            <v>0</v>
          </cell>
          <cell r="HF1186">
            <v>0</v>
          </cell>
          <cell r="HG1186">
            <v>0</v>
          </cell>
          <cell r="HH1186">
            <v>0</v>
          </cell>
          <cell r="HI1186">
            <v>0</v>
          </cell>
          <cell r="HJ1186">
            <v>0</v>
          </cell>
          <cell r="HK1186">
            <v>0</v>
          </cell>
          <cell r="HL1186">
            <v>0</v>
          </cell>
          <cell r="HM1186">
            <v>0</v>
          </cell>
          <cell r="HN1186">
            <v>0</v>
          </cell>
          <cell r="HO1186">
            <v>0</v>
          </cell>
          <cell r="HP1186">
            <v>0</v>
          </cell>
          <cell r="HQ1186">
            <v>0</v>
          </cell>
          <cell r="HR1186">
            <v>0</v>
          </cell>
          <cell r="HS1186">
            <v>0</v>
          </cell>
          <cell r="HT1186">
            <v>0</v>
          </cell>
          <cell r="HU1186">
            <v>0</v>
          </cell>
          <cell r="HV1186">
            <v>0</v>
          </cell>
          <cell r="HW1186">
            <v>0</v>
          </cell>
          <cell r="HX1186">
            <v>0</v>
          </cell>
          <cell r="HY1186">
            <v>0</v>
          </cell>
          <cell r="HZ1186">
            <v>0</v>
          </cell>
          <cell r="IA1186">
            <v>0</v>
          </cell>
          <cell r="IB1186">
            <v>0</v>
          </cell>
          <cell r="IC1186">
            <v>0</v>
          </cell>
          <cell r="ID1186">
            <v>0</v>
          </cell>
          <cell r="IE1186">
            <v>0</v>
          </cell>
          <cell r="IF1186">
            <v>0</v>
          </cell>
          <cell r="IG1186">
            <v>0</v>
          </cell>
          <cell r="IH1186">
            <v>0</v>
          </cell>
          <cell r="II1186">
            <v>0</v>
          </cell>
          <cell r="IJ1186">
            <v>0</v>
          </cell>
          <cell r="IK1186">
            <v>0</v>
          </cell>
          <cell r="IL1186">
            <v>0</v>
          </cell>
          <cell r="IM1186">
            <v>0</v>
          </cell>
          <cell r="IN1186">
            <v>0</v>
          </cell>
          <cell r="IO1186">
            <v>0</v>
          </cell>
          <cell r="IP1186">
            <v>0</v>
          </cell>
          <cell r="IQ1186">
            <v>0</v>
          </cell>
          <cell r="IR1186">
            <v>0</v>
          </cell>
          <cell r="IS1186">
            <v>0</v>
          </cell>
          <cell r="IT1186">
            <v>0</v>
          </cell>
          <cell r="IU1186">
            <v>0</v>
          </cell>
          <cell r="IV1186">
            <v>0</v>
          </cell>
          <cell r="IW1186">
            <v>0</v>
          </cell>
          <cell r="IX1186">
            <v>0</v>
          </cell>
          <cell r="IY1186">
            <v>0</v>
          </cell>
          <cell r="IZ1186">
            <v>0</v>
          </cell>
          <cell r="JA1186">
            <v>0</v>
          </cell>
          <cell r="JB1186">
            <v>0</v>
          </cell>
          <cell r="JC1186">
            <v>0</v>
          </cell>
          <cell r="JD1186">
            <v>0</v>
          </cell>
          <cell r="JE1186">
            <v>0</v>
          </cell>
          <cell r="JF1186">
            <v>0</v>
          </cell>
          <cell r="JG1186">
            <v>0</v>
          </cell>
          <cell r="JH1186">
            <v>0</v>
          </cell>
          <cell r="JI1186">
            <v>0</v>
          </cell>
          <cell r="JJ1186">
            <v>0</v>
          </cell>
          <cell r="JK1186">
            <v>0</v>
          </cell>
          <cell r="JL1186">
            <v>0</v>
          </cell>
          <cell r="JM1186">
            <v>0</v>
          </cell>
          <cell r="JN1186">
            <v>0</v>
          </cell>
          <cell r="JO1186">
            <v>0</v>
          </cell>
          <cell r="JP1186">
            <v>0</v>
          </cell>
          <cell r="JQ1186">
            <v>0</v>
          </cell>
        </row>
        <row r="1187">
          <cell r="D1187" t="str">
            <v>CL_.EX.MTA._.___.Colstrip 3</v>
          </cell>
          <cell r="F1187">
            <v>-545.22750193000684</v>
          </cell>
          <cell r="G1187">
            <v>-791.64354823999747</v>
          </cell>
          <cell r="H1187">
            <v>-628.02061383999535</v>
          </cell>
          <cell r="I1187">
            <v>-1570.1348009500016</v>
          </cell>
          <cell r="J1187">
            <v>0</v>
          </cell>
          <cell r="K1187">
            <v>0</v>
          </cell>
          <cell r="L1187">
            <v>-1139.1824030600037</v>
          </cell>
          <cell r="M1187">
            <v>-750.93694569999207</v>
          </cell>
          <cell r="N1187">
            <v>-790.71088058999885</v>
          </cell>
          <cell r="O1187">
            <v>-352.0316298100006</v>
          </cell>
          <cell r="P1187">
            <v>-1283.7036184399985</v>
          </cell>
          <cell r="Q1187">
            <v>-688.91100919000019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0</v>
          </cell>
          <cell r="DJ1187">
            <v>0</v>
          </cell>
          <cell r="DK1187">
            <v>0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>
            <v>0</v>
          </cell>
          <cell r="DZ1187">
            <v>0</v>
          </cell>
          <cell r="EA1187">
            <v>0</v>
          </cell>
          <cell r="EB1187">
            <v>0</v>
          </cell>
          <cell r="EC1187">
            <v>0</v>
          </cell>
          <cell r="ED1187">
            <v>0</v>
          </cell>
          <cell r="EE1187">
            <v>0</v>
          </cell>
          <cell r="EF1187">
            <v>0</v>
          </cell>
          <cell r="EG1187">
            <v>0</v>
          </cell>
          <cell r="EH1187">
            <v>0</v>
          </cell>
          <cell r="EI1187">
            <v>0</v>
          </cell>
          <cell r="EJ1187">
            <v>0</v>
          </cell>
          <cell r="EK1187">
            <v>0</v>
          </cell>
          <cell r="EL1187">
            <v>0</v>
          </cell>
          <cell r="EM1187">
            <v>0</v>
          </cell>
          <cell r="EN1187">
            <v>0</v>
          </cell>
          <cell r="EO1187">
            <v>0</v>
          </cell>
          <cell r="EP1187">
            <v>0</v>
          </cell>
          <cell r="EQ1187">
            <v>0</v>
          </cell>
          <cell r="ER1187">
            <v>0</v>
          </cell>
          <cell r="ES1187">
            <v>0</v>
          </cell>
          <cell r="ET1187">
            <v>0</v>
          </cell>
          <cell r="EU1187">
            <v>0</v>
          </cell>
          <cell r="EV1187">
            <v>0</v>
          </cell>
          <cell r="EW1187">
            <v>0</v>
          </cell>
          <cell r="EX1187">
            <v>0</v>
          </cell>
          <cell r="EY1187">
            <v>0</v>
          </cell>
          <cell r="EZ1187">
            <v>0</v>
          </cell>
          <cell r="FA1187">
            <v>0</v>
          </cell>
          <cell r="FB1187">
            <v>0</v>
          </cell>
          <cell r="FC1187">
            <v>0</v>
          </cell>
          <cell r="FD1187">
            <v>0</v>
          </cell>
          <cell r="FE1187">
            <v>0</v>
          </cell>
          <cell r="FF1187">
            <v>0</v>
          </cell>
          <cell r="FG1187">
            <v>0</v>
          </cell>
          <cell r="FH1187">
            <v>0</v>
          </cell>
          <cell r="FI1187">
            <v>0</v>
          </cell>
          <cell r="FJ1187">
            <v>0</v>
          </cell>
          <cell r="FK1187">
            <v>0</v>
          </cell>
          <cell r="FL1187">
            <v>0</v>
          </cell>
          <cell r="FM1187">
            <v>0</v>
          </cell>
          <cell r="FN1187">
            <v>0</v>
          </cell>
          <cell r="FO1187">
            <v>0</v>
          </cell>
          <cell r="FP1187">
            <v>0</v>
          </cell>
          <cell r="FQ1187">
            <v>0</v>
          </cell>
          <cell r="FR1187">
            <v>0</v>
          </cell>
          <cell r="FS1187">
            <v>0</v>
          </cell>
          <cell r="FT1187">
            <v>0</v>
          </cell>
          <cell r="FU1187">
            <v>0</v>
          </cell>
          <cell r="FV1187">
            <v>0</v>
          </cell>
          <cell r="FW1187">
            <v>0</v>
          </cell>
          <cell r="FX1187">
            <v>0</v>
          </cell>
          <cell r="FY1187">
            <v>0</v>
          </cell>
          <cell r="FZ1187">
            <v>0</v>
          </cell>
          <cell r="GA1187">
            <v>0</v>
          </cell>
          <cell r="GB1187">
            <v>0</v>
          </cell>
          <cell r="GC1187">
            <v>0</v>
          </cell>
          <cell r="GD1187">
            <v>0</v>
          </cell>
          <cell r="GE1187">
            <v>0</v>
          </cell>
          <cell r="GF1187">
            <v>0</v>
          </cell>
          <cell r="GG1187">
            <v>0</v>
          </cell>
          <cell r="GH1187">
            <v>0</v>
          </cell>
          <cell r="GI1187">
            <v>0</v>
          </cell>
          <cell r="GJ1187">
            <v>0</v>
          </cell>
          <cell r="GK1187">
            <v>0</v>
          </cell>
          <cell r="GL1187">
            <v>0</v>
          </cell>
          <cell r="GM1187">
            <v>0</v>
          </cell>
          <cell r="GN1187">
            <v>0</v>
          </cell>
          <cell r="GO1187">
            <v>0</v>
          </cell>
          <cell r="GP1187">
            <v>0</v>
          </cell>
          <cell r="GQ1187">
            <v>0</v>
          </cell>
          <cell r="GR1187">
            <v>0</v>
          </cell>
          <cell r="GS1187">
            <v>0</v>
          </cell>
          <cell r="GT1187">
            <v>0</v>
          </cell>
          <cell r="GU1187">
            <v>0</v>
          </cell>
          <cell r="GV1187">
            <v>0</v>
          </cell>
          <cell r="GW1187">
            <v>0</v>
          </cell>
          <cell r="GX1187">
            <v>0</v>
          </cell>
          <cell r="GY1187">
            <v>0</v>
          </cell>
          <cell r="GZ1187">
            <v>0</v>
          </cell>
          <cell r="HA1187">
            <v>0</v>
          </cell>
          <cell r="HB1187">
            <v>0</v>
          </cell>
          <cell r="HC1187">
            <v>0</v>
          </cell>
          <cell r="HD1187">
            <v>0</v>
          </cell>
          <cell r="HE1187">
            <v>0</v>
          </cell>
          <cell r="HF1187">
            <v>0</v>
          </cell>
          <cell r="HG1187">
            <v>0</v>
          </cell>
          <cell r="HH1187">
            <v>0</v>
          </cell>
          <cell r="HI1187">
            <v>0</v>
          </cell>
          <cell r="HJ1187">
            <v>0</v>
          </cell>
          <cell r="HK1187">
            <v>0</v>
          </cell>
          <cell r="HL1187">
            <v>0</v>
          </cell>
          <cell r="HM1187">
            <v>0</v>
          </cell>
          <cell r="HN1187">
            <v>0</v>
          </cell>
          <cell r="HO1187">
            <v>0</v>
          </cell>
          <cell r="HP1187">
            <v>0</v>
          </cell>
          <cell r="HQ1187">
            <v>0</v>
          </cell>
          <cell r="HR1187">
            <v>0</v>
          </cell>
          <cell r="HS1187">
            <v>0</v>
          </cell>
          <cell r="HT1187">
            <v>0</v>
          </cell>
          <cell r="HU1187">
            <v>0</v>
          </cell>
          <cell r="HV1187">
            <v>0</v>
          </cell>
          <cell r="HW1187">
            <v>0</v>
          </cell>
          <cell r="HX1187">
            <v>0</v>
          </cell>
          <cell r="HY1187">
            <v>0</v>
          </cell>
          <cell r="HZ1187">
            <v>0</v>
          </cell>
          <cell r="IA1187">
            <v>0</v>
          </cell>
          <cell r="IB1187">
            <v>0</v>
          </cell>
          <cell r="IC1187">
            <v>0</v>
          </cell>
          <cell r="ID1187">
            <v>0</v>
          </cell>
          <cell r="IE1187">
            <v>0</v>
          </cell>
          <cell r="IF1187">
            <v>0</v>
          </cell>
          <cell r="IG1187">
            <v>0</v>
          </cell>
          <cell r="IH1187">
            <v>0</v>
          </cell>
          <cell r="II1187">
            <v>0</v>
          </cell>
          <cell r="IJ1187">
            <v>0</v>
          </cell>
          <cell r="IK1187">
            <v>0</v>
          </cell>
          <cell r="IL1187">
            <v>0</v>
          </cell>
          <cell r="IM1187">
            <v>0</v>
          </cell>
          <cell r="IN1187">
            <v>0</v>
          </cell>
          <cell r="IO1187">
            <v>0</v>
          </cell>
          <cell r="IP1187">
            <v>0</v>
          </cell>
          <cell r="IQ1187">
            <v>0</v>
          </cell>
          <cell r="IR1187">
            <v>0</v>
          </cell>
          <cell r="IS1187">
            <v>0</v>
          </cell>
          <cell r="IT1187">
            <v>0</v>
          </cell>
          <cell r="IU1187">
            <v>0</v>
          </cell>
          <cell r="IV1187">
            <v>0</v>
          </cell>
          <cell r="IW1187">
            <v>0</v>
          </cell>
          <cell r="IX1187">
            <v>0</v>
          </cell>
          <cell r="IY1187">
            <v>0</v>
          </cell>
          <cell r="IZ1187">
            <v>0</v>
          </cell>
          <cell r="JA1187">
            <v>0</v>
          </cell>
          <cell r="JB1187">
            <v>0</v>
          </cell>
          <cell r="JC1187">
            <v>0</v>
          </cell>
          <cell r="JD1187">
            <v>0</v>
          </cell>
          <cell r="JE1187">
            <v>0</v>
          </cell>
          <cell r="JF1187">
            <v>0</v>
          </cell>
          <cell r="JG1187">
            <v>0</v>
          </cell>
          <cell r="JH1187">
            <v>0</v>
          </cell>
          <cell r="JI1187">
            <v>0</v>
          </cell>
          <cell r="JJ1187">
            <v>0</v>
          </cell>
          <cell r="JK1187">
            <v>0</v>
          </cell>
          <cell r="JL1187">
            <v>0</v>
          </cell>
          <cell r="JM1187">
            <v>0</v>
          </cell>
          <cell r="JN1187">
            <v>0</v>
          </cell>
          <cell r="JO1187">
            <v>0</v>
          </cell>
          <cell r="JP1187">
            <v>0</v>
          </cell>
          <cell r="JQ1187">
            <v>0</v>
          </cell>
        </row>
        <row r="1188">
          <cell r="D1188" t="str">
            <v>CL_.EX.MTA._.___.Colstrip 4</v>
          </cell>
          <cell r="F1188">
            <v>-309.32812961001036</v>
          </cell>
          <cell r="G1188">
            <v>-586.62295146999895</v>
          </cell>
          <cell r="H1188">
            <v>-650.64859505000641</v>
          </cell>
          <cell r="I1188">
            <v>-2771.7742866199987</v>
          </cell>
          <cell r="J1188">
            <v>-294.48654596999768</v>
          </cell>
          <cell r="K1188">
            <v>-1173.17538307</v>
          </cell>
          <cell r="L1188">
            <v>-1751.3600021299935</v>
          </cell>
          <cell r="M1188">
            <v>-842.68683769999916</v>
          </cell>
          <cell r="N1188">
            <v>-693.18630265998945</v>
          </cell>
          <cell r="O1188">
            <v>-1069.194933069999</v>
          </cell>
          <cell r="P1188">
            <v>-1113.7863724400049</v>
          </cell>
          <cell r="Q1188">
            <v>-834.93864419000238</v>
          </cell>
          <cell r="R1188">
            <v>-10277.823312350083</v>
          </cell>
          <cell r="S1188">
            <v>2.1129315100115491</v>
          </cell>
          <cell r="T1188">
            <v>-470.00245050999729</v>
          </cell>
          <cell r="U1188">
            <v>-854.07738284000516</v>
          </cell>
          <cell r="V1188">
            <v>-909.21161953999945</v>
          </cell>
          <cell r="W1188">
            <v>-136.87993460000052</v>
          </cell>
          <cell r="X1188">
            <v>-415.17713897999965</v>
          </cell>
          <cell r="Y1188">
            <v>-376.90283918999194</v>
          </cell>
          <cell r="Z1188">
            <v>-1932.8507426900032</v>
          </cell>
          <cell r="AA1188">
            <v>-1577.3109950200014</v>
          </cell>
          <cell r="AB1188">
            <v>312.33110519000184</v>
          </cell>
          <cell r="AC1188">
            <v>-1821.0827237000049</v>
          </cell>
          <cell r="AD1188">
            <v>-2098.7715219799866</v>
          </cell>
          <cell r="AE1188">
            <v>-9104.3607377699809</v>
          </cell>
          <cell r="AF1188">
            <v>-597.16125655999349</v>
          </cell>
          <cell r="AG1188">
            <v>-241.74161759000708</v>
          </cell>
          <cell r="AH1188">
            <v>42.263579050006228</v>
          </cell>
          <cell r="AI1188">
            <v>-1436.2992752700002</v>
          </cell>
          <cell r="AJ1188">
            <v>-757.96409254000173</v>
          </cell>
          <cell r="AK1188">
            <v>-646.99580518000039</v>
          </cell>
          <cell r="AL1188">
            <v>-81.371275349993084</v>
          </cell>
          <cell r="AM1188">
            <v>-953.69398704999185</v>
          </cell>
          <cell r="AN1188">
            <v>-706.71154730999842</v>
          </cell>
          <cell r="AO1188">
            <v>-243.64886369999658</v>
          </cell>
          <cell r="AP1188">
            <v>-2996.4464565200105</v>
          </cell>
          <cell r="AQ1188">
            <v>-484.59013974997652</v>
          </cell>
          <cell r="AR1188">
            <v>-16218.372094500053</v>
          </cell>
          <cell r="AS1188">
            <v>-3704.1665580900153</v>
          </cell>
          <cell r="AT1188">
            <v>-493.10991099000239</v>
          </cell>
          <cell r="AU1188">
            <v>-384.63885450000089</v>
          </cell>
          <cell r="AV1188">
            <v>-2038.1438408599997</v>
          </cell>
          <cell r="AW1188">
            <v>0</v>
          </cell>
          <cell r="AX1188">
            <v>-310.88405585999999</v>
          </cell>
          <cell r="AY1188">
            <v>-1888.7028197600011</v>
          </cell>
          <cell r="AZ1188">
            <v>-2082.1245414700243</v>
          </cell>
          <cell r="BA1188">
            <v>-839.12527597998269</v>
          </cell>
          <cell r="BB1188">
            <v>-1474.105949740002</v>
          </cell>
          <cell r="BC1188">
            <v>-1867.2074348699971</v>
          </cell>
          <cell r="BD1188">
            <v>-1136.1628523799955</v>
          </cell>
          <cell r="BE1188">
            <v>-17366.500115290051</v>
          </cell>
          <cell r="BF1188">
            <v>-986.29057929999544</v>
          </cell>
          <cell r="BG1188">
            <v>-1127.2122593300082</v>
          </cell>
          <cell r="BH1188">
            <v>-303.06146193999302</v>
          </cell>
          <cell r="BI1188">
            <v>-2713.6150380900035</v>
          </cell>
          <cell r="BJ1188">
            <v>-870.16315245999795</v>
          </cell>
          <cell r="BK1188">
            <v>-3829.6504340100073</v>
          </cell>
          <cell r="BL1188">
            <v>-500.94664254999952</v>
          </cell>
          <cell r="BM1188">
            <v>-957.17983762998483</v>
          </cell>
          <cell r="BN1188">
            <v>-3309.5015092799731</v>
          </cell>
          <cell r="BO1188">
            <v>-1854.200527590001</v>
          </cell>
          <cell r="BP1188">
            <v>-914.67867311000737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0</v>
          </cell>
          <cell r="BY1188">
            <v>0</v>
          </cell>
          <cell r="BZ1188">
            <v>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0</v>
          </cell>
          <cell r="DF1188">
            <v>0</v>
          </cell>
          <cell r="DG1188">
            <v>0</v>
          </cell>
          <cell r="DH1188">
            <v>0</v>
          </cell>
          <cell r="DI1188">
            <v>0</v>
          </cell>
          <cell r="DJ1188">
            <v>0</v>
          </cell>
          <cell r="DK1188">
            <v>0</v>
          </cell>
          <cell r="DL1188">
            <v>0</v>
          </cell>
          <cell r="DM1188">
            <v>0</v>
          </cell>
          <cell r="DN1188">
            <v>0</v>
          </cell>
          <cell r="DO1188">
            <v>0</v>
          </cell>
          <cell r="DP1188">
            <v>0</v>
          </cell>
          <cell r="DQ1188">
            <v>0</v>
          </cell>
          <cell r="DR1188">
            <v>0</v>
          </cell>
          <cell r="DS1188">
            <v>0</v>
          </cell>
          <cell r="DT1188">
            <v>0</v>
          </cell>
          <cell r="DU1188">
            <v>0</v>
          </cell>
          <cell r="DV1188">
            <v>0</v>
          </cell>
          <cell r="DW1188">
            <v>0</v>
          </cell>
          <cell r="DX1188">
            <v>0</v>
          </cell>
          <cell r="DY1188">
            <v>0</v>
          </cell>
          <cell r="DZ1188">
            <v>0</v>
          </cell>
          <cell r="EA1188">
            <v>0</v>
          </cell>
          <cell r="EB1188">
            <v>0</v>
          </cell>
          <cell r="EC1188">
            <v>0</v>
          </cell>
          <cell r="ED1188">
            <v>0</v>
          </cell>
          <cell r="EE1188">
            <v>0</v>
          </cell>
          <cell r="EF1188">
            <v>0</v>
          </cell>
          <cell r="EG1188">
            <v>0</v>
          </cell>
          <cell r="EH1188">
            <v>0</v>
          </cell>
          <cell r="EI1188">
            <v>0</v>
          </cell>
          <cell r="EJ1188">
            <v>0</v>
          </cell>
          <cell r="EK1188">
            <v>0</v>
          </cell>
          <cell r="EL1188">
            <v>0</v>
          </cell>
          <cell r="EM1188">
            <v>0</v>
          </cell>
          <cell r="EN1188">
            <v>0</v>
          </cell>
          <cell r="EO1188">
            <v>0</v>
          </cell>
          <cell r="EP1188">
            <v>0</v>
          </cell>
          <cell r="EQ1188">
            <v>0</v>
          </cell>
          <cell r="ER1188">
            <v>0</v>
          </cell>
          <cell r="ES1188">
            <v>0</v>
          </cell>
          <cell r="ET1188">
            <v>0</v>
          </cell>
          <cell r="EU1188">
            <v>0</v>
          </cell>
          <cell r="EV1188">
            <v>0</v>
          </cell>
          <cell r="EW1188">
            <v>0</v>
          </cell>
          <cell r="EX1188">
            <v>0</v>
          </cell>
          <cell r="EY1188">
            <v>0</v>
          </cell>
          <cell r="EZ1188">
            <v>0</v>
          </cell>
          <cell r="FA1188">
            <v>0</v>
          </cell>
          <cell r="FB1188">
            <v>0</v>
          </cell>
          <cell r="FC1188">
            <v>0</v>
          </cell>
          <cell r="FD1188">
            <v>0</v>
          </cell>
          <cell r="FE1188">
            <v>0</v>
          </cell>
          <cell r="FF1188">
            <v>0</v>
          </cell>
          <cell r="FG1188">
            <v>0</v>
          </cell>
          <cell r="FH1188">
            <v>0</v>
          </cell>
          <cell r="FI1188">
            <v>0</v>
          </cell>
          <cell r="FJ1188">
            <v>0</v>
          </cell>
          <cell r="FK1188">
            <v>0</v>
          </cell>
          <cell r="FL1188">
            <v>0</v>
          </cell>
          <cell r="FM1188">
            <v>0</v>
          </cell>
          <cell r="FN1188">
            <v>0</v>
          </cell>
          <cell r="FO1188">
            <v>0</v>
          </cell>
          <cell r="FP1188">
            <v>0</v>
          </cell>
          <cell r="FQ1188">
            <v>0</v>
          </cell>
          <cell r="FR1188">
            <v>0</v>
          </cell>
          <cell r="FS1188">
            <v>0</v>
          </cell>
          <cell r="FT1188">
            <v>0</v>
          </cell>
          <cell r="FU1188">
            <v>0</v>
          </cell>
          <cell r="FV1188">
            <v>0</v>
          </cell>
          <cell r="FW1188">
            <v>0</v>
          </cell>
          <cell r="FX1188">
            <v>0</v>
          </cell>
          <cell r="FY1188">
            <v>0</v>
          </cell>
          <cell r="FZ1188">
            <v>0</v>
          </cell>
          <cell r="GA1188">
            <v>0</v>
          </cell>
          <cell r="GB1188">
            <v>0</v>
          </cell>
          <cell r="GC1188">
            <v>0</v>
          </cell>
          <cell r="GD1188">
            <v>0</v>
          </cell>
          <cell r="GE1188">
            <v>0</v>
          </cell>
          <cell r="GF1188">
            <v>0</v>
          </cell>
          <cell r="GG1188">
            <v>0</v>
          </cell>
          <cell r="GH1188">
            <v>0</v>
          </cell>
          <cell r="GI1188">
            <v>0</v>
          </cell>
          <cell r="GJ1188">
            <v>0</v>
          </cell>
          <cell r="GK1188">
            <v>0</v>
          </cell>
          <cell r="GL1188">
            <v>0</v>
          </cell>
          <cell r="GM1188">
            <v>0</v>
          </cell>
          <cell r="GN1188">
            <v>0</v>
          </cell>
          <cell r="GO1188">
            <v>0</v>
          </cell>
          <cell r="GP1188">
            <v>0</v>
          </cell>
          <cell r="GQ1188">
            <v>0</v>
          </cell>
          <cell r="GR1188">
            <v>0</v>
          </cell>
          <cell r="GS1188">
            <v>0</v>
          </cell>
          <cell r="GT1188">
            <v>0</v>
          </cell>
          <cell r="GU1188">
            <v>0</v>
          </cell>
          <cell r="GV1188">
            <v>0</v>
          </cell>
          <cell r="GW1188">
            <v>0</v>
          </cell>
          <cell r="GX1188">
            <v>0</v>
          </cell>
          <cell r="GY1188">
            <v>0</v>
          </cell>
          <cell r="GZ1188">
            <v>0</v>
          </cell>
          <cell r="HA1188">
            <v>0</v>
          </cell>
          <cell r="HB1188">
            <v>0</v>
          </cell>
          <cell r="HC1188">
            <v>0</v>
          </cell>
          <cell r="HD1188">
            <v>0</v>
          </cell>
          <cell r="HE1188">
            <v>0</v>
          </cell>
          <cell r="HF1188">
            <v>0</v>
          </cell>
          <cell r="HG1188">
            <v>0</v>
          </cell>
          <cell r="HH1188">
            <v>0</v>
          </cell>
          <cell r="HI1188">
            <v>0</v>
          </cell>
          <cell r="HJ1188">
            <v>0</v>
          </cell>
          <cell r="HK1188">
            <v>0</v>
          </cell>
          <cell r="HL1188">
            <v>0</v>
          </cell>
          <cell r="HM1188">
            <v>0</v>
          </cell>
          <cell r="HN1188">
            <v>0</v>
          </cell>
          <cell r="HO1188">
            <v>0</v>
          </cell>
          <cell r="HP1188">
            <v>0</v>
          </cell>
          <cell r="HQ1188">
            <v>0</v>
          </cell>
          <cell r="HR1188">
            <v>0</v>
          </cell>
          <cell r="HS1188">
            <v>0</v>
          </cell>
          <cell r="HT1188">
            <v>0</v>
          </cell>
          <cell r="HU1188">
            <v>0</v>
          </cell>
          <cell r="HV1188">
            <v>0</v>
          </cell>
          <cell r="HW1188">
            <v>0</v>
          </cell>
          <cell r="HX1188">
            <v>0</v>
          </cell>
          <cell r="HY1188">
            <v>0</v>
          </cell>
          <cell r="HZ1188">
            <v>0</v>
          </cell>
          <cell r="IA1188">
            <v>0</v>
          </cell>
          <cell r="IB1188">
            <v>0</v>
          </cell>
          <cell r="IC1188">
            <v>0</v>
          </cell>
          <cell r="ID1188">
            <v>0</v>
          </cell>
          <cell r="IE1188">
            <v>0</v>
          </cell>
          <cell r="IF1188">
            <v>0</v>
          </cell>
          <cell r="IG1188">
            <v>0</v>
          </cell>
          <cell r="IH1188">
            <v>0</v>
          </cell>
          <cell r="II1188">
            <v>0</v>
          </cell>
          <cell r="IJ1188">
            <v>0</v>
          </cell>
          <cell r="IK1188">
            <v>0</v>
          </cell>
          <cell r="IL1188">
            <v>0</v>
          </cell>
          <cell r="IM1188">
            <v>0</v>
          </cell>
          <cell r="IN1188">
            <v>0</v>
          </cell>
          <cell r="IO1188">
            <v>0</v>
          </cell>
          <cell r="IP1188">
            <v>0</v>
          </cell>
          <cell r="IQ1188">
            <v>0</v>
          </cell>
          <cell r="IR1188">
            <v>0</v>
          </cell>
          <cell r="IS1188">
            <v>0</v>
          </cell>
          <cell r="IT1188">
            <v>0</v>
          </cell>
          <cell r="IU1188">
            <v>0</v>
          </cell>
          <cell r="IV1188">
            <v>0</v>
          </cell>
          <cell r="IW1188">
            <v>0</v>
          </cell>
          <cell r="IX1188">
            <v>0</v>
          </cell>
          <cell r="IY1188">
            <v>0</v>
          </cell>
          <cell r="IZ1188">
            <v>0</v>
          </cell>
          <cell r="JA1188">
            <v>0</v>
          </cell>
          <cell r="JB1188">
            <v>0</v>
          </cell>
          <cell r="JC1188">
            <v>0</v>
          </cell>
          <cell r="JD1188">
            <v>0</v>
          </cell>
          <cell r="JE1188">
            <v>0</v>
          </cell>
          <cell r="JF1188">
            <v>0</v>
          </cell>
          <cell r="JG1188">
            <v>0</v>
          </cell>
          <cell r="JH1188">
            <v>0</v>
          </cell>
          <cell r="JI1188">
            <v>0</v>
          </cell>
          <cell r="JJ1188">
            <v>0</v>
          </cell>
          <cell r="JK1188">
            <v>0</v>
          </cell>
          <cell r="JL1188">
            <v>0</v>
          </cell>
          <cell r="JM1188">
            <v>0</v>
          </cell>
          <cell r="JN1188">
            <v>0</v>
          </cell>
          <cell r="JO1188">
            <v>0</v>
          </cell>
          <cell r="JP1188">
            <v>0</v>
          </cell>
          <cell r="JQ1188">
            <v>0</v>
          </cell>
        </row>
        <row r="1189">
          <cell r="D1189" t="str">
            <v>CL_.EX.UTN._.___.Naughton 1</v>
          </cell>
          <cell r="F1189">
            <v>-1132.4451223899741</v>
          </cell>
          <cell r="G1189">
            <v>-1850.084103109999</v>
          </cell>
          <cell r="H1189">
            <v>-223.99301942999955</v>
          </cell>
          <cell r="I1189">
            <v>-672.73919611999918</v>
          </cell>
          <cell r="J1189">
            <v>-3055.8379712300011</v>
          </cell>
          <cell r="K1189">
            <v>-3092.7047855200035</v>
          </cell>
          <cell r="L1189">
            <v>-2844.0114593899962</v>
          </cell>
          <cell r="M1189">
            <v>-3106.647537830002</v>
          </cell>
          <cell r="N1189">
            <v>-1879.6976602499999</v>
          </cell>
          <cell r="O1189">
            <v>-316.7705403400023</v>
          </cell>
          <cell r="P1189">
            <v>-6501.5516427699986</v>
          </cell>
          <cell r="Q1189">
            <v>-27.74016027000107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0</v>
          </cell>
          <cell r="DF1189">
            <v>0</v>
          </cell>
          <cell r="DG1189">
            <v>0</v>
          </cell>
          <cell r="DH1189">
            <v>0</v>
          </cell>
          <cell r="DI1189">
            <v>0</v>
          </cell>
          <cell r="DJ1189">
            <v>0</v>
          </cell>
          <cell r="DK1189">
            <v>0</v>
          </cell>
          <cell r="DL1189">
            <v>0</v>
          </cell>
          <cell r="DM1189">
            <v>0</v>
          </cell>
          <cell r="DN1189">
            <v>0</v>
          </cell>
          <cell r="DO1189">
            <v>0</v>
          </cell>
          <cell r="DP1189">
            <v>0</v>
          </cell>
          <cell r="DQ1189">
            <v>0</v>
          </cell>
          <cell r="DR1189">
            <v>0</v>
          </cell>
          <cell r="DS1189">
            <v>0</v>
          </cell>
          <cell r="DT1189">
            <v>0</v>
          </cell>
          <cell r="DU1189">
            <v>0</v>
          </cell>
          <cell r="DV1189">
            <v>0</v>
          </cell>
          <cell r="DW1189">
            <v>0</v>
          </cell>
          <cell r="DX1189">
            <v>0</v>
          </cell>
          <cell r="DY1189">
            <v>0</v>
          </cell>
          <cell r="DZ1189">
            <v>0</v>
          </cell>
          <cell r="EA1189">
            <v>0</v>
          </cell>
          <cell r="EB1189">
            <v>0</v>
          </cell>
          <cell r="EC1189">
            <v>0</v>
          </cell>
          <cell r="ED1189">
            <v>0</v>
          </cell>
          <cell r="EE1189">
            <v>0</v>
          </cell>
          <cell r="EF1189">
            <v>0</v>
          </cell>
          <cell r="EG1189">
            <v>0</v>
          </cell>
          <cell r="EH1189">
            <v>0</v>
          </cell>
          <cell r="EI1189">
            <v>0</v>
          </cell>
          <cell r="EJ1189">
            <v>0</v>
          </cell>
          <cell r="EK1189">
            <v>0</v>
          </cell>
          <cell r="EL1189">
            <v>0</v>
          </cell>
          <cell r="EM1189">
            <v>0</v>
          </cell>
          <cell r="EN1189">
            <v>0</v>
          </cell>
          <cell r="EO1189">
            <v>0</v>
          </cell>
          <cell r="EP1189">
            <v>0</v>
          </cell>
          <cell r="EQ1189">
            <v>0</v>
          </cell>
          <cell r="ER1189">
            <v>0</v>
          </cell>
          <cell r="ES1189">
            <v>0</v>
          </cell>
          <cell r="ET1189">
            <v>0</v>
          </cell>
          <cell r="EU1189">
            <v>0</v>
          </cell>
          <cell r="EV1189">
            <v>0</v>
          </cell>
          <cell r="EW1189">
            <v>0</v>
          </cell>
          <cell r="EX1189">
            <v>0</v>
          </cell>
          <cell r="EY1189">
            <v>0</v>
          </cell>
          <cell r="EZ1189">
            <v>0</v>
          </cell>
          <cell r="FA1189">
            <v>0</v>
          </cell>
          <cell r="FB1189">
            <v>0</v>
          </cell>
          <cell r="FC1189">
            <v>0</v>
          </cell>
          <cell r="FD1189">
            <v>0</v>
          </cell>
          <cell r="FE1189">
            <v>0</v>
          </cell>
          <cell r="FF1189">
            <v>0</v>
          </cell>
          <cell r="FG1189">
            <v>0</v>
          </cell>
          <cell r="FH1189">
            <v>0</v>
          </cell>
          <cell r="FI1189">
            <v>0</v>
          </cell>
          <cell r="FJ1189">
            <v>0</v>
          </cell>
          <cell r="FK1189">
            <v>0</v>
          </cell>
          <cell r="FL1189">
            <v>0</v>
          </cell>
          <cell r="FM1189">
            <v>0</v>
          </cell>
          <cell r="FN1189">
            <v>0</v>
          </cell>
          <cell r="FO1189">
            <v>0</v>
          </cell>
          <cell r="FP1189">
            <v>0</v>
          </cell>
          <cell r="FQ1189">
            <v>0</v>
          </cell>
          <cell r="FR1189">
            <v>0</v>
          </cell>
          <cell r="FS1189">
            <v>0</v>
          </cell>
          <cell r="FT1189">
            <v>0</v>
          </cell>
          <cell r="FU1189">
            <v>0</v>
          </cell>
          <cell r="FV1189">
            <v>0</v>
          </cell>
          <cell r="FW1189">
            <v>0</v>
          </cell>
          <cell r="FX1189">
            <v>0</v>
          </cell>
          <cell r="FY1189">
            <v>0</v>
          </cell>
          <cell r="FZ1189">
            <v>0</v>
          </cell>
          <cell r="GA1189">
            <v>0</v>
          </cell>
          <cell r="GB1189">
            <v>0</v>
          </cell>
          <cell r="GC1189">
            <v>0</v>
          </cell>
          <cell r="GD1189">
            <v>0</v>
          </cell>
          <cell r="GE1189">
            <v>0</v>
          </cell>
          <cell r="GF1189">
            <v>0</v>
          </cell>
          <cell r="GG1189">
            <v>0</v>
          </cell>
          <cell r="GH1189">
            <v>0</v>
          </cell>
          <cell r="GI1189">
            <v>0</v>
          </cell>
          <cell r="GJ1189">
            <v>0</v>
          </cell>
          <cell r="GK1189">
            <v>0</v>
          </cell>
          <cell r="GL1189">
            <v>0</v>
          </cell>
          <cell r="GM1189">
            <v>0</v>
          </cell>
          <cell r="GN1189">
            <v>0</v>
          </cell>
          <cell r="GO1189">
            <v>0</v>
          </cell>
          <cell r="GP1189">
            <v>0</v>
          </cell>
          <cell r="GQ1189">
            <v>0</v>
          </cell>
          <cell r="GR1189">
            <v>0</v>
          </cell>
          <cell r="GS1189">
            <v>0</v>
          </cell>
          <cell r="GT1189">
            <v>0</v>
          </cell>
          <cell r="GU1189">
            <v>0</v>
          </cell>
          <cell r="GV1189">
            <v>0</v>
          </cell>
          <cell r="GW1189">
            <v>0</v>
          </cell>
          <cell r="GX1189">
            <v>0</v>
          </cell>
          <cell r="GY1189">
            <v>0</v>
          </cell>
          <cell r="GZ1189">
            <v>0</v>
          </cell>
          <cell r="HA1189">
            <v>0</v>
          </cell>
          <cell r="HB1189">
            <v>0</v>
          </cell>
          <cell r="HC1189">
            <v>0</v>
          </cell>
          <cell r="HD1189">
            <v>0</v>
          </cell>
          <cell r="HE1189">
            <v>0</v>
          </cell>
          <cell r="HF1189">
            <v>0</v>
          </cell>
          <cell r="HG1189">
            <v>0</v>
          </cell>
          <cell r="HH1189">
            <v>0</v>
          </cell>
          <cell r="HI1189">
            <v>0</v>
          </cell>
          <cell r="HJ1189">
            <v>0</v>
          </cell>
          <cell r="HK1189">
            <v>0</v>
          </cell>
          <cell r="HL1189">
            <v>0</v>
          </cell>
          <cell r="HM1189">
            <v>0</v>
          </cell>
          <cell r="HN1189">
            <v>0</v>
          </cell>
          <cell r="HO1189">
            <v>0</v>
          </cell>
          <cell r="HP1189">
            <v>0</v>
          </cell>
          <cell r="HQ1189">
            <v>0</v>
          </cell>
          <cell r="HR1189">
            <v>0</v>
          </cell>
          <cell r="HS1189">
            <v>0</v>
          </cell>
          <cell r="HT1189">
            <v>0</v>
          </cell>
          <cell r="HU1189">
            <v>0</v>
          </cell>
          <cell r="HV1189">
            <v>0</v>
          </cell>
          <cell r="HW1189">
            <v>0</v>
          </cell>
          <cell r="HX1189">
            <v>0</v>
          </cell>
          <cell r="HY1189">
            <v>0</v>
          </cell>
          <cell r="HZ1189">
            <v>0</v>
          </cell>
          <cell r="IA1189">
            <v>0</v>
          </cell>
          <cell r="IB1189">
            <v>0</v>
          </cell>
          <cell r="IC1189">
            <v>0</v>
          </cell>
          <cell r="ID1189">
            <v>0</v>
          </cell>
          <cell r="IE1189">
            <v>0</v>
          </cell>
          <cell r="IF1189">
            <v>0</v>
          </cell>
          <cell r="IG1189">
            <v>0</v>
          </cell>
          <cell r="IH1189">
            <v>0</v>
          </cell>
          <cell r="II1189">
            <v>0</v>
          </cell>
          <cell r="IJ1189">
            <v>0</v>
          </cell>
          <cell r="IK1189">
            <v>0</v>
          </cell>
          <cell r="IL1189">
            <v>0</v>
          </cell>
          <cell r="IM1189">
            <v>0</v>
          </cell>
          <cell r="IN1189">
            <v>0</v>
          </cell>
          <cell r="IO1189">
            <v>0</v>
          </cell>
          <cell r="IP1189">
            <v>0</v>
          </cell>
          <cell r="IQ1189">
            <v>0</v>
          </cell>
          <cell r="IR1189">
            <v>0</v>
          </cell>
          <cell r="IS1189">
            <v>0</v>
          </cell>
          <cell r="IT1189">
            <v>0</v>
          </cell>
          <cell r="IU1189">
            <v>0</v>
          </cell>
          <cell r="IV1189">
            <v>0</v>
          </cell>
          <cell r="IW1189">
            <v>0</v>
          </cell>
          <cell r="IX1189">
            <v>0</v>
          </cell>
          <cell r="IY1189">
            <v>0</v>
          </cell>
          <cell r="IZ1189">
            <v>0</v>
          </cell>
          <cell r="JA1189">
            <v>0</v>
          </cell>
          <cell r="JB1189">
            <v>0</v>
          </cell>
          <cell r="JC1189">
            <v>0</v>
          </cell>
          <cell r="JD1189">
            <v>0</v>
          </cell>
          <cell r="JE1189">
            <v>0</v>
          </cell>
          <cell r="JF1189">
            <v>0</v>
          </cell>
          <cell r="JG1189">
            <v>0</v>
          </cell>
          <cell r="JH1189">
            <v>0</v>
          </cell>
          <cell r="JI1189">
            <v>0</v>
          </cell>
          <cell r="JJ1189">
            <v>0</v>
          </cell>
          <cell r="JK1189">
            <v>0</v>
          </cell>
          <cell r="JL1189">
            <v>0</v>
          </cell>
          <cell r="JM1189">
            <v>0</v>
          </cell>
          <cell r="JN1189">
            <v>0</v>
          </cell>
          <cell r="JO1189">
            <v>0</v>
          </cell>
          <cell r="JP1189">
            <v>0</v>
          </cell>
          <cell r="JQ1189">
            <v>0</v>
          </cell>
        </row>
        <row r="1190">
          <cell r="D1190" t="str">
            <v>CL_.EX.UTN._.___.Naughton 2</v>
          </cell>
          <cell r="F1190">
            <v>-2009.9565750900074</v>
          </cell>
          <cell r="G1190">
            <v>-1490.2174986800019</v>
          </cell>
          <cell r="H1190">
            <v>-853.99781758999961</v>
          </cell>
          <cell r="I1190">
            <v>-42.460019700000032</v>
          </cell>
          <cell r="J1190">
            <v>-986.63863969000158</v>
          </cell>
          <cell r="K1190">
            <v>-1543.78077897</v>
          </cell>
          <cell r="L1190">
            <v>-2319.1584596000102</v>
          </cell>
          <cell r="M1190">
            <v>-1784.2691763199982</v>
          </cell>
          <cell r="N1190">
            <v>-574.44576602000052</v>
          </cell>
          <cell r="O1190">
            <v>333.4635421800001</v>
          </cell>
          <cell r="P1190">
            <v>-640.82133820000126</v>
          </cell>
          <cell r="Q1190">
            <v>-3504.1250655799995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  <cell r="BQ1190">
            <v>0</v>
          </cell>
          <cell r="BR1190">
            <v>0</v>
          </cell>
          <cell r="BS1190">
            <v>0</v>
          </cell>
          <cell r="BT1190">
            <v>0</v>
          </cell>
          <cell r="BU1190">
            <v>0</v>
          </cell>
          <cell r="BV1190">
            <v>0</v>
          </cell>
          <cell r="BW1190">
            <v>0</v>
          </cell>
          <cell r="BX1190">
            <v>0</v>
          </cell>
          <cell r="BY1190">
            <v>0</v>
          </cell>
          <cell r="BZ1190">
            <v>0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0</v>
          </cell>
          <cell r="CZ1190">
            <v>0</v>
          </cell>
          <cell r="DA1190">
            <v>0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DI1190">
            <v>0</v>
          </cell>
          <cell r="DJ1190">
            <v>0</v>
          </cell>
          <cell r="DK1190">
            <v>0</v>
          </cell>
          <cell r="DL1190">
            <v>0</v>
          </cell>
          <cell r="DM1190">
            <v>0</v>
          </cell>
          <cell r="DN1190">
            <v>0</v>
          </cell>
          <cell r="DO1190">
            <v>0</v>
          </cell>
          <cell r="DP1190">
            <v>0</v>
          </cell>
          <cell r="DQ1190">
            <v>0</v>
          </cell>
          <cell r="DR1190">
            <v>0</v>
          </cell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0</v>
          </cell>
          <cell r="DY1190">
            <v>0</v>
          </cell>
          <cell r="DZ1190">
            <v>0</v>
          </cell>
          <cell r="EA1190">
            <v>0</v>
          </cell>
          <cell r="EB1190">
            <v>0</v>
          </cell>
          <cell r="EC1190">
            <v>0</v>
          </cell>
          <cell r="ED1190">
            <v>0</v>
          </cell>
          <cell r="EE1190">
            <v>0</v>
          </cell>
          <cell r="EF1190">
            <v>0</v>
          </cell>
          <cell r="EG1190">
            <v>0</v>
          </cell>
          <cell r="EH1190">
            <v>0</v>
          </cell>
          <cell r="EI1190">
            <v>0</v>
          </cell>
          <cell r="EJ1190">
            <v>0</v>
          </cell>
          <cell r="EK1190">
            <v>0</v>
          </cell>
          <cell r="EL1190">
            <v>0</v>
          </cell>
          <cell r="EM1190">
            <v>0</v>
          </cell>
          <cell r="EN1190">
            <v>0</v>
          </cell>
          <cell r="EO1190">
            <v>0</v>
          </cell>
          <cell r="EP1190">
            <v>0</v>
          </cell>
          <cell r="EQ1190">
            <v>0</v>
          </cell>
          <cell r="ER1190">
            <v>0</v>
          </cell>
          <cell r="ES1190">
            <v>0</v>
          </cell>
          <cell r="ET1190">
            <v>0</v>
          </cell>
          <cell r="EU1190">
            <v>0</v>
          </cell>
          <cell r="EV1190">
            <v>0</v>
          </cell>
          <cell r="EW1190">
            <v>0</v>
          </cell>
          <cell r="EX1190">
            <v>0</v>
          </cell>
          <cell r="EY1190">
            <v>0</v>
          </cell>
          <cell r="EZ1190">
            <v>0</v>
          </cell>
          <cell r="FA1190">
            <v>0</v>
          </cell>
          <cell r="FB1190">
            <v>0</v>
          </cell>
          <cell r="FC1190">
            <v>0</v>
          </cell>
          <cell r="FD1190">
            <v>0</v>
          </cell>
          <cell r="FE1190">
            <v>0</v>
          </cell>
          <cell r="FF1190">
            <v>0</v>
          </cell>
          <cell r="FG1190">
            <v>0</v>
          </cell>
          <cell r="FH1190">
            <v>0</v>
          </cell>
          <cell r="FI1190">
            <v>0</v>
          </cell>
          <cell r="FJ1190">
            <v>0</v>
          </cell>
          <cell r="FK1190">
            <v>0</v>
          </cell>
          <cell r="FL1190">
            <v>0</v>
          </cell>
          <cell r="FM1190">
            <v>0</v>
          </cell>
          <cell r="FN1190">
            <v>0</v>
          </cell>
          <cell r="FO1190">
            <v>0</v>
          </cell>
          <cell r="FP1190">
            <v>0</v>
          </cell>
          <cell r="FQ1190">
            <v>0</v>
          </cell>
          <cell r="FR1190">
            <v>0</v>
          </cell>
          <cell r="FS1190">
            <v>0</v>
          </cell>
          <cell r="FT1190">
            <v>0</v>
          </cell>
          <cell r="FU1190">
            <v>0</v>
          </cell>
          <cell r="FV1190">
            <v>0</v>
          </cell>
          <cell r="FW1190">
            <v>0</v>
          </cell>
          <cell r="FX1190">
            <v>0</v>
          </cell>
          <cell r="FY1190">
            <v>0</v>
          </cell>
          <cell r="FZ1190">
            <v>0</v>
          </cell>
          <cell r="GA1190">
            <v>0</v>
          </cell>
          <cell r="GB1190">
            <v>0</v>
          </cell>
          <cell r="GC1190">
            <v>0</v>
          </cell>
          <cell r="GD1190">
            <v>0</v>
          </cell>
          <cell r="GE1190">
            <v>0</v>
          </cell>
          <cell r="GF1190">
            <v>0</v>
          </cell>
          <cell r="GG1190">
            <v>0</v>
          </cell>
          <cell r="GH1190">
            <v>0</v>
          </cell>
          <cell r="GI1190">
            <v>0</v>
          </cell>
          <cell r="GJ1190">
            <v>0</v>
          </cell>
          <cell r="GK1190">
            <v>0</v>
          </cell>
          <cell r="GL1190">
            <v>0</v>
          </cell>
          <cell r="GM1190">
            <v>0</v>
          </cell>
          <cell r="GN1190">
            <v>0</v>
          </cell>
          <cell r="GO1190">
            <v>0</v>
          </cell>
          <cell r="GP1190">
            <v>0</v>
          </cell>
          <cell r="GQ1190">
            <v>0</v>
          </cell>
          <cell r="GR1190">
            <v>0</v>
          </cell>
          <cell r="GS1190">
            <v>0</v>
          </cell>
          <cell r="GT1190">
            <v>0</v>
          </cell>
          <cell r="GU1190">
            <v>0</v>
          </cell>
          <cell r="GV1190">
            <v>0</v>
          </cell>
          <cell r="GW1190">
            <v>0</v>
          </cell>
          <cell r="GX1190">
            <v>0</v>
          </cell>
          <cell r="GY1190">
            <v>0</v>
          </cell>
          <cell r="GZ1190">
            <v>0</v>
          </cell>
          <cell r="HA1190">
            <v>0</v>
          </cell>
          <cell r="HB1190">
            <v>0</v>
          </cell>
          <cell r="HC1190">
            <v>0</v>
          </cell>
          <cell r="HD1190">
            <v>0</v>
          </cell>
          <cell r="HE1190">
            <v>0</v>
          </cell>
          <cell r="HF1190">
            <v>0</v>
          </cell>
          <cell r="HG1190">
            <v>0</v>
          </cell>
          <cell r="HH1190">
            <v>0</v>
          </cell>
          <cell r="HI1190">
            <v>0</v>
          </cell>
          <cell r="HJ1190">
            <v>0</v>
          </cell>
          <cell r="HK1190">
            <v>0</v>
          </cell>
          <cell r="HL1190">
            <v>0</v>
          </cell>
          <cell r="HM1190">
            <v>0</v>
          </cell>
          <cell r="HN1190">
            <v>0</v>
          </cell>
          <cell r="HO1190">
            <v>0</v>
          </cell>
          <cell r="HP1190">
            <v>0</v>
          </cell>
          <cell r="HQ1190">
            <v>0</v>
          </cell>
          <cell r="HR1190">
            <v>0</v>
          </cell>
          <cell r="HS1190">
            <v>0</v>
          </cell>
          <cell r="HT1190">
            <v>0</v>
          </cell>
          <cell r="HU1190">
            <v>0</v>
          </cell>
          <cell r="HV1190">
            <v>0</v>
          </cell>
          <cell r="HW1190">
            <v>0</v>
          </cell>
          <cell r="HX1190">
            <v>0</v>
          </cell>
          <cell r="HY1190">
            <v>0</v>
          </cell>
          <cell r="HZ1190">
            <v>0</v>
          </cell>
          <cell r="IA1190">
            <v>0</v>
          </cell>
          <cell r="IB1190">
            <v>0</v>
          </cell>
          <cell r="IC1190">
            <v>0</v>
          </cell>
          <cell r="ID1190">
            <v>0</v>
          </cell>
          <cell r="IE1190">
            <v>0</v>
          </cell>
          <cell r="IF1190">
            <v>0</v>
          </cell>
          <cell r="IG1190">
            <v>0</v>
          </cell>
          <cell r="IH1190">
            <v>0</v>
          </cell>
          <cell r="II1190">
            <v>0</v>
          </cell>
          <cell r="IJ1190">
            <v>0</v>
          </cell>
          <cell r="IK1190">
            <v>0</v>
          </cell>
          <cell r="IL1190">
            <v>0</v>
          </cell>
          <cell r="IM1190">
            <v>0</v>
          </cell>
          <cell r="IN1190">
            <v>0</v>
          </cell>
          <cell r="IO1190">
            <v>0</v>
          </cell>
          <cell r="IP1190">
            <v>0</v>
          </cell>
          <cell r="IQ1190">
            <v>0</v>
          </cell>
          <cell r="IR1190">
            <v>0</v>
          </cell>
          <cell r="IS1190">
            <v>0</v>
          </cell>
          <cell r="IT1190">
            <v>0</v>
          </cell>
          <cell r="IU1190">
            <v>0</v>
          </cell>
          <cell r="IV1190">
            <v>0</v>
          </cell>
          <cell r="IW1190">
            <v>0</v>
          </cell>
          <cell r="IX1190">
            <v>0</v>
          </cell>
          <cell r="IY1190">
            <v>0</v>
          </cell>
          <cell r="IZ1190">
            <v>0</v>
          </cell>
          <cell r="JA1190">
            <v>0</v>
          </cell>
          <cell r="JB1190">
            <v>0</v>
          </cell>
          <cell r="JC1190">
            <v>0</v>
          </cell>
          <cell r="JD1190">
            <v>0</v>
          </cell>
          <cell r="JE1190">
            <v>0</v>
          </cell>
          <cell r="JF1190">
            <v>0</v>
          </cell>
          <cell r="JG1190">
            <v>0</v>
          </cell>
          <cell r="JH1190">
            <v>0</v>
          </cell>
          <cell r="JI1190">
            <v>0</v>
          </cell>
          <cell r="JJ1190">
            <v>0</v>
          </cell>
          <cell r="JK1190">
            <v>0</v>
          </cell>
          <cell r="JL1190">
            <v>0</v>
          </cell>
          <cell r="JM1190">
            <v>0</v>
          </cell>
          <cell r="JN1190">
            <v>0</v>
          </cell>
          <cell r="JO1190">
            <v>0</v>
          </cell>
          <cell r="JP1190">
            <v>0</v>
          </cell>
          <cell r="JQ1190">
            <v>0</v>
          </cell>
        </row>
        <row r="1191">
          <cell r="D1191" t="str">
            <v>CL_.EX.UTS._.___.Hunter 1</v>
          </cell>
          <cell r="F1191">
            <v>267.52963875993737</v>
          </cell>
          <cell r="G1191">
            <v>-646.4888855899917</v>
          </cell>
          <cell r="H1191">
            <v>1866.8954738199391</v>
          </cell>
          <cell r="I1191">
            <v>-2231.1032778900408</v>
          </cell>
          <cell r="J1191">
            <v>-56.041318970004795</v>
          </cell>
          <cell r="K1191">
            <v>2179.9643100899993</v>
          </cell>
          <cell r="L1191">
            <v>-1640.5871671299974</v>
          </cell>
          <cell r="M1191">
            <v>-96.2097799499752</v>
          </cell>
          <cell r="N1191">
            <v>-2373.3259660299809</v>
          </cell>
          <cell r="O1191">
            <v>3099.8598150399921</v>
          </cell>
          <cell r="P1191">
            <v>-1883.6463516499498</v>
          </cell>
          <cell r="Q1191">
            <v>512.15469148001284</v>
          </cell>
          <cell r="R1191">
            <v>9926.7052414298523</v>
          </cell>
          <cell r="S1191">
            <v>454.76867068000138</v>
          </cell>
          <cell r="T1191">
            <v>434.89542539003014</v>
          </cell>
          <cell r="U1191">
            <v>-151.1043272900024</v>
          </cell>
          <cell r="V1191">
            <v>-498.83893386999262</v>
          </cell>
          <cell r="W1191">
            <v>1350.3848467499192</v>
          </cell>
          <cell r="X1191">
            <v>1577.3870082600479</v>
          </cell>
          <cell r="Y1191">
            <v>4422.7997164800472</v>
          </cell>
          <cell r="Z1191">
            <v>265.56720103003317</v>
          </cell>
          <cell r="AA1191">
            <v>1329.5657892000163</v>
          </cell>
          <cell r="AB1191">
            <v>-2601.8633106299967</v>
          </cell>
          <cell r="AC1191">
            <v>2878.5935571499576</v>
          </cell>
          <cell r="AD1191">
            <v>464.54959828002029</v>
          </cell>
          <cell r="AE1191">
            <v>4526.7611714303493</v>
          </cell>
          <cell r="AF1191">
            <v>-523.67889339002431</v>
          </cell>
          <cell r="AG1191">
            <v>-693.30901013998664</v>
          </cell>
          <cell r="AH1191">
            <v>-1890.7175356999505</v>
          </cell>
          <cell r="AI1191">
            <v>-1645.1258555799723</v>
          </cell>
          <cell r="AJ1191">
            <v>2897.5674987699604</v>
          </cell>
          <cell r="AK1191">
            <v>791.70821316997171</v>
          </cell>
          <cell r="AL1191">
            <v>1374.7992590598878</v>
          </cell>
          <cell r="AM1191">
            <v>-1476.7506351399934</v>
          </cell>
          <cell r="AN1191">
            <v>2732.4426506000163</v>
          </cell>
          <cell r="AO1191">
            <v>1217.4169934300589</v>
          </cell>
          <cell r="AP1191">
            <v>1632.4277206099941</v>
          </cell>
          <cell r="AQ1191">
            <v>109.98076573997969</v>
          </cell>
          <cell r="AR1191">
            <v>2449.8990266001783</v>
          </cell>
          <cell r="AS1191">
            <v>114.84494792995974</v>
          </cell>
          <cell r="AT1191">
            <v>994.53133225001511</v>
          </cell>
          <cell r="AU1191">
            <v>17.679534410010092</v>
          </cell>
          <cell r="AV1191">
            <v>1887.9871106899809</v>
          </cell>
          <cell r="AW1191">
            <v>384.4731418400188</v>
          </cell>
          <cell r="AX1191">
            <v>899.09074695003801</v>
          </cell>
          <cell r="AY1191">
            <v>-2165.0739844400086</v>
          </cell>
          <cell r="AZ1191">
            <v>-1926.0327328399871</v>
          </cell>
          <cell r="BA1191">
            <v>6.4865173399739433</v>
          </cell>
          <cell r="BB1191">
            <v>-955.16293407997</v>
          </cell>
          <cell r="BC1191">
            <v>2427.0536720199743</v>
          </cell>
          <cell r="BD1191">
            <v>764.02167452999856</v>
          </cell>
          <cell r="BE1191">
            <v>-4804.7535596792586</v>
          </cell>
          <cell r="BF1191">
            <v>214.34834560996387</v>
          </cell>
          <cell r="BG1191">
            <v>-1739.920479190012</v>
          </cell>
          <cell r="BH1191">
            <v>-577.08588046996738</v>
          </cell>
          <cell r="BI1191">
            <v>559.56980856994051</v>
          </cell>
          <cell r="BJ1191">
            <v>-546.35249306992046</v>
          </cell>
          <cell r="BK1191">
            <v>-2470.2115844000364</v>
          </cell>
          <cell r="BL1191">
            <v>1054.0137267200626</v>
          </cell>
          <cell r="BM1191">
            <v>1307.0464050600422</v>
          </cell>
          <cell r="BN1191">
            <v>-53.799170290003531</v>
          </cell>
          <cell r="BO1191">
            <v>122.87011546007125</v>
          </cell>
          <cell r="BP1191">
            <v>-1167.0941268800525</v>
          </cell>
          <cell r="BQ1191">
            <v>-1508.1382268000161</v>
          </cell>
          <cell r="BR1191">
            <v>-47793.680148140062</v>
          </cell>
          <cell r="BS1191">
            <v>-2008.2964803000068</v>
          </cell>
          <cell r="BT1191">
            <v>-1912.1465226500077</v>
          </cell>
          <cell r="BU1191">
            <v>-0.51322701000000048</v>
          </cell>
          <cell r="BV1191">
            <v>-2494.177938740002</v>
          </cell>
          <cell r="BW1191">
            <v>0</v>
          </cell>
          <cell r="BX1191">
            <v>-3964.1141926299933</v>
          </cell>
          <cell r="BY1191">
            <v>-8098.8729035099968</v>
          </cell>
          <cell r="BZ1191">
            <v>-9832.9034742200165</v>
          </cell>
          <cell r="CA1191">
            <v>-5918.7168706799566</v>
          </cell>
          <cell r="CB1191">
            <v>-2775.6685654900066</v>
          </cell>
          <cell r="CC1191">
            <v>-5683.7858880100248</v>
          </cell>
          <cell r="CD1191">
            <v>-5104.4840849000029</v>
          </cell>
          <cell r="CE1191">
            <v>-41036.415572060039</v>
          </cell>
          <cell r="CF1191">
            <v>-2235.4328610299999</v>
          </cell>
          <cell r="CG1191">
            <v>-3627.5862763499972</v>
          </cell>
          <cell r="CH1191">
            <v>-1422.8209142600026</v>
          </cell>
          <cell r="CI1191">
            <v>-916.50576878000174</v>
          </cell>
          <cell r="CJ1191">
            <v>-3106.3270684600029</v>
          </cell>
          <cell r="CK1191">
            <v>-3607.7183456399944</v>
          </cell>
          <cell r="CL1191">
            <v>-2797.8934912700206</v>
          </cell>
          <cell r="CM1191">
            <v>-4300.9061110799958</v>
          </cell>
          <cell r="CN1191">
            <v>-5913.0358724799298</v>
          </cell>
          <cell r="CO1191">
            <v>-4325.3655778800166</v>
          </cell>
          <cell r="CP1191">
            <v>-3443.7763889800117</v>
          </cell>
          <cell r="CQ1191">
            <v>-5339.0468958500132</v>
          </cell>
          <cell r="CR1191">
            <v>-51418.876400329871</v>
          </cell>
          <cell r="CS1191">
            <v>-2544.62259739</v>
          </cell>
          <cell r="CT1191">
            <v>-4964.5860495099914</v>
          </cell>
          <cell r="CU1191">
            <v>-323.62409214999934</v>
          </cell>
          <cell r="CV1191">
            <v>-2167.6151579500001</v>
          </cell>
          <cell r="CW1191">
            <v>-3016.1247241199999</v>
          </cell>
          <cell r="CX1191">
            <v>-7072.4154930899967</v>
          </cell>
          <cell r="CY1191">
            <v>-8640.0327718499757</v>
          </cell>
          <cell r="CZ1191">
            <v>-2088.2927886400721</v>
          </cell>
          <cell r="DA1191">
            <v>-3261.9245593199448</v>
          </cell>
          <cell r="DB1191">
            <v>-6244.388934560011</v>
          </cell>
          <cell r="DC1191">
            <v>-4354.5351386599941</v>
          </cell>
          <cell r="DD1191">
            <v>-6740.7140930900059</v>
          </cell>
          <cell r="DE1191">
            <v>-51025.054982430069</v>
          </cell>
          <cell r="DF1191">
            <v>-2830.6592323299992</v>
          </cell>
          <cell r="DG1191">
            <v>-3443.8296398299935</v>
          </cell>
          <cell r="DH1191">
            <v>-1586.4149845199972</v>
          </cell>
          <cell r="DI1191">
            <v>-3233.2951450900036</v>
          </cell>
          <cell r="DJ1191">
            <v>-2501.7488710799953</v>
          </cell>
          <cell r="DK1191">
            <v>-6126.0214203099968</v>
          </cell>
          <cell r="DL1191">
            <v>-10126.261757370012</v>
          </cell>
          <cell r="DM1191">
            <v>-8030.88871501002</v>
          </cell>
          <cell r="DN1191">
            <v>-6703.855980480017</v>
          </cell>
          <cell r="DO1191">
            <v>-1161.1600643999991</v>
          </cell>
          <cell r="DP1191">
            <v>-2449.8068435300083</v>
          </cell>
          <cell r="DQ1191">
            <v>-2831.1123284799978</v>
          </cell>
          <cell r="DR1191">
            <v>-29031.33000042988</v>
          </cell>
          <cell r="DS1191">
            <v>-2432.6058666100143</v>
          </cell>
          <cell r="DT1191">
            <v>-2588.7484355800043</v>
          </cell>
          <cell r="DU1191">
            <v>-9.549819999999265E-3</v>
          </cell>
          <cell r="DV1191">
            <v>-1509.3691688099971</v>
          </cell>
          <cell r="DW1191">
            <v>-829.53187945000536</v>
          </cell>
          <cell r="DX1191">
            <v>-3400.3074039799985</v>
          </cell>
          <cell r="DY1191">
            <v>-4943.7447013799974</v>
          </cell>
          <cell r="DZ1191">
            <v>-6127.9342336599948</v>
          </cell>
          <cell r="EA1191">
            <v>-3971.0720134400181</v>
          </cell>
          <cell r="EB1191">
            <v>-3184.89103867003</v>
          </cell>
          <cell r="EC1191">
            <v>812.98158772001625</v>
          </cell>
          <cell r="ED1191">
            <v>-856.09729674999835</v>
          </cell>
          <cell r="EE1191">
            <v>-50010.58441325021</v>
          </cell>
          <cell r="EF1191">
            <v>-2621.3557432099915</v>
          </cell>
          <cell r="EG1191">
            <v>-2435.733897170001</v>
          </cell>
          <cell r="EH1191">
            <v>-1692.623824950002</v>
          </cell>
          <cell r="EI1191">
            <v>-3359.6177563600013</v>
          </cell>
          <cell r="EJ1191">
            <v>-2379.5239038199979</v>
          </cell>
          <cell r="EK1191">
            <v>-7477.1419461799924</v>
          </cell>
          <cell r="EL1191">
            <v>-4097.9031126800255</v>
          </cell>
          <cell r="EM1191">
            <v>-3996.2703475699818</v>
          </cell>
          <cell r="EN1191">
            <v>-11515.732483219996</v>
          </cell>
          <cell r="EO1191">
            <v>-6466.2841779500013</v>
          </cell>
          <cell r="EP1191">
            <v>132.41520467997179</v>
          </cell>
          <cell r="EQ1191">
            <v>-4100.8124248200038</v>
          </cell>
          <cell r="ER1191">
            <v>-36090.849708130118</v>
          </cell>
          <cell r="ES1191">
            <v>-10.973328340012813</v>
          </cell>
          <cell r="ET1191">
            <v>-36.928330770002503</v>
          </cell>
          <cell r="EU1191">
            <v>-916.12602454000444</v>
          </cell>
          <cell r="EV1191">
            <v>-3635.7115299700017</v>
          </cell>
          <cell r="EW1191">
            <v>-664.33052867999959</v>
          </cell>
          <cell r="EX1191">
            <v>-3346.9155008599992</v>
          </cell>
          <cell r="EY1191">
            <v>-3637.9059873600199</v>
          </cell>
          <cell r="EZ1191">
            <v>-3536.5536592699646</v>
          </cell>
          <cell r="FA1191">
            <v>-10724.883973640011</v>
          </cell>
          <cell r="FB1191">
            <v>-3637.6302547199884</v>
          </cell>
          <cell r="FC1191">
            <v>-4015.7378373300162</v>
          </cell>
          <cell r="FD1191">
            <v>-1927.1527526500286</v>
          </cell>
          <cell r="FE1191">
            <v>-54977.376894009998</v>
          </cell>
          <cell r="FF1191">
            <v>-9390.4465636700043</v>
          </cell>
          <cell r="FG1191">
            <v>-4339.7584163600113</v>
          </cell>
          <cell r="FH1191">
            <v>-1465.4939264099958</v>
          </cell>
          <cell r="FI1191">
            <v>-2429.6294542400028</v>
          </cell>
          <cell r="FJ1191">
            <v>-3273.3206513999976</v>
          </cell>
          <cell r="FK1191">
            <v>-3148.8828674200049</v>
          </cell>
          <cell r="FL1191">
            <v>-11074.673935900006</v>
          </cell>
          <cell r="FM1191">
            <v>-7576.8485154500231</v>
          </cell>
          <cell r="FN1191">
            <v>-2564.8965148499992</v>
          </cell>
          <cell r="FO1191">
            <v>-1966.539645169978</v>
          </cell>
          <cell r="FP1191">
            <v>-3058.2845425000123</v>
          </cell>
          <cell r="FQ1191">
            <v>-4688.6018606399593</v>
          </cell>
          <cell r="FR1191">
            <v>-53345.483510159887</v>
          </cell>
          <cell r="FS1191">
            <v>-5470.3813484399579</v>
          </cell>
          <cell r="FT1191">
            <v>-4823.2744182599963</v>
          </cell>
          <cell r="FU1191">
            <v>0</v>
          </cell>
          <cell r="FV1191">
            <v>-1302.19414263</v>
          </cell>
          <cell r="FW1191">
            <v>-937.12203795999812</v>
          </cell>
          <cell r="FX1191">
            <v>-4276.7381956299942</v>
          </cell>
          <cell r="FY1191">
            <v>-9027.7040166400257</v>
          </cell>
          <cell r="FZ1191">
            <v>-3098.7975295000069</v>
          </cell>
          <cell r="GA1191">
            <v>-7286.2528299299884</v>
          </cell>
          <cell r="GB1191">
            <v>-4652.5392689900036</v>
          </cell>
          <cell r="GC1191">
            <v>-7466.9730199899641</v>
          </cell>
          <cell r="GD1191">
            <v>-5003.5067021900031</v>
          </cell>
          <cell r="GE1191">
            <v>-53594.341077379882</v>
          </cell>
          <cell r="GF1191">
            <v>-2810.9224665000074</v>
          </cell>
          <cell r="GG1191">
            <v>-2386.2757051699882</v>
          </cell>
          <cell r="GH1191">
            <v>-168.78877324999848</v>
          </cell>
          <cell r="GI1191">
            <v>-2121.0219925800193</v>
          </cell>
          <cell r="GJ1191">
            <v>-3497.9488939799994</v>
          </cell>
          <cell r="GK1191">
            <v>-5066.2480461499981</v>
          </cell>
          <cell r="GL1191">
            <v>-5443.2221292000322</v>
          </cell>
          <cell r="GM1191">
            <v>-7144.3856832600432</v>
          </cell>
          <cell r="GN1191">
            <v>-3700.6114057600207</v>
          </cell>
          <cell r="GO1191">
            <v>-4463.9755432800011</v>
          </cell>
          <cell r="GP1191">
            <v>-13342.982729950018</v>
          </cell>
          <cell r="GQ1191">
            <v>-3447.957708300004</v>
          </cell>
          <cell r="GR1191">
            <v>-41998.648887830088</v>
          </cell>
          <cell r="GS1191">
            <v>-2547.0768800299993</v>
          </cell>
          <cell r="GT1191">
            <v>17.837657640004181</v>
          </cell>
          <cell r="GU1191">
            <v>-2303.3587035599994</v>
          </cell>
          <cell r="GV1191">
            <v>-1336.3785344100033</v>
          </cell>
          <cell r="GW1191">
            <v>-3060.572478170001</v>
          </cell>
          <cell r="GX1191">
            <v>-5108.0623703199963</v>
          </cell>
          <cell r="GY1191">
            <v>-6804.1482484399749</v>
          </cell>
          <cell r="GZ1191">
            <v>-3061.2438010099577</v>
          </cell>
          <cell r="HA1191">
            <v>-2168.8945084499865</v>
          </cell>
          <cell r="HB1191">
            <v>-2360.1674168699974</v>
          </cell>
          <cell r="HC1191">
            <v>-10559.231848300027</v>
          </cell>
          <cell r="HD1191">
            <v>-2707.351755909971</v>
          </cell>
          <cell r="HE1191">
            <v>-33324.092803179985</v>
          </cell>
          <cell r="HF1191">
            <v>-1984.0694596100075</v>
          </cell>
          <cell r="HG1191">
            <v>10.82380568998633</v>
          </cell>
          <cell r="HH1191">
            <v>1447.9105147099981</v>
          </cell>
          <cell r="HI1191">
            <v>-4521.881994479998</v>
          </cell>
          <cell r="HJ1191">
            <v>-2747.6417513700035</v>
          </cell>
          <cell r="HK1191">
            <v>-1862.3094482200031</v>
          </cell>
          <cell r="HL1191">
            <v>-4998.6052362600167</v>
          </cell>
          <cell r="HM1191">
            <v>-6180.1177001000033</v>
          </cell>
          <cell r="HN1191">
            <v>-2569.1787281900033</v>
          </cell>
          <cell r="HO1191">
            <v>-1540.8065734799748</v>
          </cell>
          <cell r="HP1191">
            <v>-4164.8003087099933</v>
          </cell>
          <cell r="HQ1191">
            <v>-4213.415923159977</v>
          </cell>
          <cell r="HR1191">
            <v>-39951.197164440062</v>
          </cell>
          <cell r="HS1191">
            <v>-5894.8776497899817</v>
          </cell>
          <cell r="HT1191">
            <v>-3876.5592989099969</v>
          </cell>
          <cell r="HU1191">
            <v>2.7487699999997339E-3</v>
          </cell>
          <cell r="HV1191">
            <v>278.89764429000024</v>
          </cell>
          <cell r="HW1191">
            <v>-224.51005911999891</v>
          </cell>
          <cell r="HX1191">
            <v>-271.59140930998547</v>
          </cell>
          <cell r="HY1191">
            <v>-8526.1087113300309</v>
          </cell>
          <cell r="HZ1191">
            <v>-4305.0863052099594</v>
          </cell>
          <cell r="IA1191">
            <v>-2143.633458419994</v>
          </cell>
          <cell r="IB1191">
            <v>-10048.689423019998</v>
          </cell>
          <cell r="IC1191">
            <v>-2197.9524662999902</v>
          </cell>
          <cell r="ID1191">
            <v>-2741.0887760900077</v>
          </cell>
          <cell r="IE1191">
            <v>-32453.668079369934</v>
          </cell>
          <cell r="IF1191">
            <v>-1875.9555351099989</v>
          </cell>
          <cell r="IG1191">
            <v>-2073.91243235</v>
          </cell>
          <cell r="IH1191">
            <v>-6.3288855699938722</v>
          </cell>
          <cell r="II1191">
            <v>-4872.1398985400156</v>
          </cell>
          <cell r="IJ1191">
            <v>-2704.5574088799985</v>
          </cell>
          <cell r="IK1191">
            <v>-5492.0137674699799</v>
          </cell>
          <cell r="IL1191">
            <v>-2274.7005073800101</v>
          </cell>
          <cell r="IM1191">
            <v>-2199.0615518300328</v>
          </cell>
          <cell r="IN1191">
            <v>-3988.7964010899886</v>
          </cell>
          <cell r="IO1191">
            <v>-5069.5749337299931</v>
          </cell>
          <cell r="IP1191">
            <v>-650.13165039996966</v>
          </cell>
          <cell r="IQ1191">
            <v>-1246.4951070200186</v>
          </cell>
          <cell r="IR1191">
            <v>-41911.259072509827</v>
          </cell>
          <cell r="IS1191">
            <v>-1707.0170435899781</v>
          </cell>
          <cell r="IT1191">
            <v>-8541.9395067399892</v>
          </cell>
          <cell r="IU1191">
            <v>-2282.1007544599997</v>
          </cell>
          <cell r="IV1191">
            <v>-3778.4717133900049</v>
          </cell>
          <cell r="IW1191">
            <v>-4274.6740456000043</v>
          </cell>
          <cell r="IX1191">
            <v>-164.77467940998031</v>
          </cell>
          <cell r="IY1191">
            <v>-1269.6507337400108</v>
          </cell>
          <cell r="IZ1191">
            <v>-476.12402439999278</v>
          </cell>
          <cell r="JA1191">
            <v>-1278.8477095500275</v>
          </cell>
          <cell r="JB1191">
            <v>-10295.451976959986</v>
          </cell>
          <cell r="JC1191">
            <v>-7239.2028980400064</v>
          </cell>
          <cell r="JD1191">
            <v>-603.00398663000669</v>
          </cell>
          <cell r="JE1191">
            <v>4015.933985860087</v>
          </cell>
          <cell r="JF1191">
            <v>-481.44281801991747</v>
          </cell>
          <cell r="JG1191">
            <v>-447.9799476100161</v>
          </cell>
          <cell r="JH1191">
            <v>0</v>
          </cell>
          <cell r="JI1191">
            <v>-156.14572038999177</v>
          </cell>
          <cell r="JJ1191">
            <v>0</v>
          </cell>
          <cell r="JK1191">
            <v>-0.57680499000707641</v>
          </cell>
          <cell r="JL1191">
            <v>-5.4690091399825178</v>
          </cell>
          <cell r="JM1191">
            <v>1059.6690686399816</v>
          </cell>
          <cell r="JN1191">
            <v>0</v>
          </cell>
          <cell r="JO1191">
            <v>4019.8736173699726</v>
          </cell>
          <cell r="JP1191">
            <v>28.005600000004051</v>
          </cell>
          <cell r="JQ1191">
            <v>0</v>
          </cell>
        </row>
        <row r="1192">
          <cell r="D1192" t="str">
            <v>CL_.EX.UTS._.___.Hunter 1 GCV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  <cell r="EE1192">
            <v>0</v>
          </cell>
          <cell r="EF1192">
            <v>0</v>
          </cell>
          <cell r="EG1192">
            <v>0</v>
          </cell>
          <cell r="EH1192">
            <v>0</v>
          </cell>
          <cell r="EI1192">
            <v>0</v>
          </cell>
          <cell r="EJ1192">
            <v>0</v>
          </cell>
          <cell r="EK1192">
            <v>0</v>
          </cell>
          <cell r="EL1192">
            <v>0</v>
          </cell>
          <cell r="EM1192">
            <v>0</v>
          </cell>
          <cell r="EN1192">
            <v>0</v>
          </cell>
          <cell r="EO1192">
            <v>0</v>
          </cell>
          <cell r="EP1192">
            <v>0</v>
          </cell>
          <cell r="EQ1192">
            <v>0</v>
          </cell>
          <cell r="ER1192">
            <v>0</v>
          </cell>
          <cell r="ES1192">
            <v>0</v>
          </cell>
          <cell r="ET1192">
            <v>0</v>
          </cell>
          <cell r="EU1192">
            <v>0</v>
          </cell>
          <cell r="EV1192">
            <v>0</v>
          </cell>
          <cell r="EW1192">
            <v>0</v>
          </cell>
          <cell r="EX1192">
            <v>0</v>
          </cell>
          <cell r="EY1192">
            <v>0</v>
          </cell>
          <cell r="EZ1192">
            <v>0</v>
          </cell>
          <cell r="FA1192">
            <v>0</v>
          </cell>
          <cell r="FB1192">
            <v>0</v>
          </cell>
          <cell r="FC1192">
            <v>0</v>
          </cell>
          <cell r="FD1192">
            <v>0</v>
          </cell>
          <cell r="FE1192">
            <v>0</v>
          </cell>
          <cell r="FF1192">
            <v>0</v>
          </cell>
          <cell r="FG1192">
            <v>0</v>
          </cell>
          <cell r="FH1192">
            <v>0</v>
          </cell>
          <cell r="FI1192">
            <v>0</v>
          </cell>
          <cell r="FJ1192">
            <v>0</v>
          </cell>
          <cell r="FK1192">
            <v>0</v>
          </cell>
          <cell r="FL1192">
            <v>0</v>
          </cell>
          <cell r="FM1192">
            <v>0</v>
          </cell>
          <cell r="FN1192">
            <v>0</v>
          </cell>
          <cell r="FO1192">
            <v>0</v>
          </cell>
          <cell r="FP1192">
            <v>0</v>
          </cell>
          <cell r="FQ1192">
            <v>0</v>
          </cell>
          <cell r="FR1192">
            <v>0</v>
          </cell>
          <cell r="FS1192">
            <v>0</v>
          </cell>
          <cell r="FT1192">
            <v>0</v>
          </cell>
          <cell r="FU1192">
            <v>0</v>
          </cell>
          <cell r="FV1192">
            <v>0</v>
          </cell>
          <cell r="FW1192">
            <v>0</v>
          </cell>
          <cell r="FX1192">
            <v>0</v>
          </cell>
          <cell r="FY1192">
            <v>0</v>
          </cell>
          <cell r="FZ1192">
            <v>0</v>
          </cell>
          <cell r="GA1192">
            <v>0</v>
          </cell>
          <cell r="GB1192">
            <v>0</v>
          </cell>
          <cell r="GC1192">
            <v>0</v>
          </cell>
          <cell r="GD1192">
            <v>0</v>
          </cell>
          <cell r="GE1192">
            <v>0</v>
          </cell>
          <cell r="GF1192">
            <v>0</v>
          </cell>
          <cell r="GG1192">
            <v>0</v>
          </cell>
          <cell r="GH1192">
            <v>0</v>
          </cell>
          <cell r="GI1192">
            <v>0</v>
          </cell>
          <cell r="GJ1192">
            <v>0</v>
          </cell>
          <cell r="GK1192">
            <v>0</v>
          </cell>
          <cell r="GL1192">
            <v>0</v>
          </cell>
          <cell r="GM1192">
            <v>0</v>
          </cell>
          <cell r="GN1192">
            <v>0</v>
          </cell>
          <cell r="GO1192">
            <v>0</v>
          </cell>
          <cell r="GP1192">
            <v>0</v>
          </cell>
          <cell r="GQ1192">
            <v>0</v>
          </cell>
          <cell r="GR1192">
            <v>0</v>
          </cell>
          <cell r="GS1192">
            <v>0</v>
          </cell>
          <cell r="GT1192">
            <v>0</v>
          </cell>
          <cell r="GU1192">
            <v>0</v>
          </cell>
          <cell r="GV1192">
            <v>0</v>
          </cell>
          <cell r="GW1192">
            <v>0</v>
          </cell>
          <cell r="GX1192">
            <v>0</v>
          </cell>
          <cell r="GY1192">
            <v>0</v>
          </cell>
          <cell r="GZ1192">
            <v>0</v>
          </cell>
          <cell r="HA1192">
            <v>0</v>
          </cell>
          <cell r="HB1192">
            <v>0</v>
          </cell>
          <cell r="HC1192">
            <v>0</v>
          </cell>
          <cell r="HD1192">
            <v>0</v>
          </cell>
          <cell r="HE1192">
            <v>0</v>
          </cell>
          <cell r="HF1192">
            <v>0</v>
          </cell>
          <cell r="HG1192">
            <v>0</v>
          </cell>
          <cell r="HH1192">
            <v>0</v>
          </cell>
          <cell r="HI1192">
            <v>0</v>
          </cell>
          <cell r="HJ1192">
            <v>0</v>
          </cell>
          <cell r="HK1192">
            <v>0</v>
          </cell>
          <cell r="HL1192">
            <v>0</v>
          </cell>
          <cell r="HM1192">
            <v>0</v>
          </cell>
          <cell r="HN1192">
            <v>0</v>
          </cell>
          <cell r="HO1192">
            <v>0</v>
          </cell>
          <cell r="HP1192">
            <v>0</v>
          </cell>
          <cell r="HQ1192">
            <v>0</v>
          </cell>
          <cell r="HR1192">
            <v>0</v>
          </cell>
          <cell r="HS1192">
            <v>0</v>
          </cell>
          <cell r="HT1192">
            <v>0</v>
          </cell>
          <cell r="HU1192">
            <v>0</v>
          </cell>
          <cell r="HV1192">
            <v>0</v>
          </cell>
          <cell r="HW1192">
            <v>0</v>
          </cell>
          <cell r="HX1192">
            <v>0</v>
          </cell>
          <cell r="HY1192">
            <v>0</v>
          </cell>
          <cell r="HZ1192">
            <v>0</v>
          </cell>
          <cell r="IA1192">
            <v>0</v>
          </cell>
          <cell r="IB1192">
            <v>0</v>
          </cell>
          <cell r="IC1192">
            <v>0</v>
          </cell>
          <cell r="ID1192">
            <v>0</v>
          </cell>
          <cell r="IE1192">
            <v>0</v>
          </cell>
          <cell r="IF1192">
            <v>0</v>
          </cell>
          <cell r="IG1192">
            <v>0</v>
          </cell>
          <cell r="IH1192">
            <v>0</v>
          </cell>
          <cell r="II1192">
            <v>0</v>
          </cell>
          <cell r="IJ1192">
            <v>0</v>
          </cell>
          <cell r="IK1192">
            <v>0</v>
          </cell>
          <cell r="IL1192">
            <v>0</v>
          </cell>
          <cell r="IM1192">
            <v>0</v>
          </cell>
          <cell r="IN1192">
            <v>0</v>
          </cell>
          <cell r="IO1192">
            <v>0</v>
          </cell>
          <cell r="IP1192">
            <v>0</v>
          </cell>
          <cell r="IQ1192">
            <v>0</v>
          </cell>
          <cell r="IR1192">
            <v>0</v>
          </cell>
          <cell r="IS1192">
            <v>0</v>
          </cell>
          <cell r="IT1192">
            <v>0</v>
          </cell>
          <cell r="IU1192">
            <v>0</v>
          </cell>
          <cell r="IV1192">
            <v>0</v>
          </cell>
          <cell r="IW1192">
            <v>0</v>
          </cell>
          <cell r="IX1192">
            <v>0</v>
          </cell>
          <cell r="IY1192">
            <v>0</v>
          </cell>
          <cell r="IZ1192">
            <v>0</v>
          </cell>
          <cell r="JA1192">
            <v>0</v>
          </cell>
          <cell r="JB1192">
            <v>0</v>
          </cell>
          <cell r="JC1192">
            <v>0</v>
          </cell>
          <cell r="JD1192">
            <v>0</v>
          </cell>
          <cell r="JE1192">
            <v>0</v>
          </cell>
          <cell r="JF1192">
            <v>0</v>
          </cell>
          <cell r="JG1192">
            <v>0</v>
          </cell>
          <cell r="JH1192">
            <v>0</v>
          </cell>
          <cell r="JI1192">
            <v>0</v>
          </cell>
          <cell r="JJ1192">
            <v>0</v>
          </cell>
          <cell r="JK1192">
            <v>0</v>
          </cell>
          <cell r="JL1192">
            <v>0</v>
          </cell>
          <cell r="JM1192">
            <v>0</v>
          </cell>
          <cell r="JN1192">
            <v>0</v>
          </cell>
          <cell r="JO1192">
            <v>0</v>
          </cell>
          <cell r="JP1192">
            <v>0</v>
          </cell>
          <cell r="JQ1192">
            <v>0</v>
          </cell>
        </row>
        <row r="1193">
          <cell r="D1193" t="str">
            <v>CL_.EX.UTS._.___.Hunter 2</v>
          </cell>
          <cell r="F1193">
            <v>-461.51108221999311</v>
          </cell>
          <cell r="G1193">
            <v>-1924.9815354299935</v>
          </cell>
          <cell r="H1193">
            <v>-1734.4298279200011</v>
          </cell>
          <cell r="I1193">
            <v>-171.66057536999142</v>
          </cell>
          <cell r="J1193">
            <v>-519.56095052999444</v>
          </cell>
          <cell r="K1193">
            <v>-2079.0126030399988</v>
          </cell>
          <cell r="L1193">
            <v>-1231.1614078500133</v>
          </cell>
          <cell r="M1193">
            <v>1009.050399269996</v>
          </cell>
          <cell r="N1193">
            <v>1783.3556187299837</v>
          </cell>
          <cell r="O1193">
            <v>-2349.9208964200006</v>
          </cell>
          <cell r="P1193">
            <v>404.38618044994655</v>
          </cell>
          <cell r="Q1193">
            <v>-1428.4683928099985</v>
          </cell>
          <cell r="R1193">
            <v>-8698.0068887798116</v>
          </cell>
          <cell r="S1193">
            <v>459.59786872001132</v>
          </cell>
          <cell r="T1193">
            <v>-320.61968144999992</v>
          </cell>
          <cell r="U1193">
            <v>-289.78804181003943</v>
          </cell>
          <cell r="V1193">
            <v>-871.82799527000316</v>
          </cell>
          <cell r="W1193">
            <v>421.64872618000663</v>
          </cell>
          <cell r="X1193">
            <v>-789.19368566999037</v>
          </cell>
          <cell r="Y1193">
            <v>-1083.5227775799867</v>
          </cell>
          <cell r="Z1193">
            <v>-570.27899711002829</v>
          </cell>
          <cell r="AA1193">
            <v>-1948.4254006299743</v>
          </cell>
          <cell r="AB1193">
            <v>-1911.6712052600196</v>
          </cell>
          <cell r="AC1193">
            <v>-1283.6768702499976</v>
          </cell>
          <cell r="AD1193">
            <v>-510.24882864998654</v>
          </cell>
          <cell r="AE1193">
            <v>-1482.7125649200752</v>
          </cell>
          <cell r="AF1193">
            <v>1919.4063374900143</v>
          </cell>
          <cell r="AG1193">
            <v>133.72188685000583</v>
          </cell>
          <cell r="AH1193">
            <v>-7.3999999999990962E-2</v>
          </cell>
          <cell r="AI1193">
            <v>-259.08411437999712</v>
          </cell>
          <cell r="AJ1193">
            <v>-4079.6500488999882</v>
          </cell>
          <cell r="AK1193">
            <v>88.391225140017923</v>
          </cell>
          <cell r="AL1193">
            <v>-627.34020769002382</v>
          </cell>
          <cell r="AM1193">
            <v>5479.4619131000072</v>
          </cell>
          <cell r="AN1193">
            <v>-2758.192717870028</v>
          </cell>
          <cell r="AO1193">
            <v>-101.79419670999778</v>
          </cell>
          <cell r="AP1193">
            <v>-1061.4722419499885</v>
          </cell>
          <cell r="AQ1193">
            <v>-216.08640000000014</v>
          </cell>
          <cell r="AR1193">
            <v>-4656.5320991000626</v>
          </cell>
          <cell r="AS1193">
            <v>-333.94043194000551</v>
          </cell>
          <cell r="AT1193">
            <v>517.14833808000549</v>
          </cell>
          <cell r="AU1193">
            <v>-19.140836169972317</v>
          </cell>
          <cell r="AV1193">
            <v>-1176.4257345499936</v>
          </cell>
          <cell r="AW1193">
            <v>-480.05483361001825</v>
          </cell>
          <cell r="AX1193">
            <v>2180.6706785499991</v>
          </cell>
          <cell r="AY1193">
            <v>-69.465368970006239</v>
          </cell>
          <cell r="AZ1193">
            <v>-997.5723172199796</v>
          </cell>
          <cell r="BA1193">
            <v>142.72351585997967</v>
          </cell>
          <cell r="BB1193">
            <v>-996.83748781998293</v>
          </cell>
          <cell r="BC1193">
            <v>-2415.5249597599613</v>
          </cell>
          <cell r="BD1193">
            <v>-1008.1126615500252</v>
          </cell>
          <cell r="BE1193">
            <v>1550.7929650798906</v>
          </cell>
          <cell r="BF1193">
            <v>253.46165926000685</v>
          </cell>
          <cell r="BG1193">
            <v>1980.6023084600165</v>
          </cell>
          <cell r="BH1193">
            <v>-2842.7240733799845</v>
          </cell>
          <cell r="BI1193">
            <v>-1186.3384132099891</v>
          </cell>
          <cell r="BJ1193">
            <v>359.41329310003493</v>
          </cell>
          <cell r="BK1193">
            <v>1721.4616535800305</v>
          </cell>
          <cell r="BL1193">
            <v>-357.7850033500581</v>
          </cell>
          <cell r="BM1193">
            <v>-0.60614832999999635</v>
          </cell>
          <cell r="BN1193">
            <v>91.221746849943884</v>
          </cell>
          <cell r="BO1193">
            <v>1813.3103405999864</v>
          </cell>
          <cell r="BP1193">
            <v>1.4787663799943402</v>
          </cell>
          <cell r="BQ1193">
            <v>-282.70316487998934</v>
          </cell>
          <cell r="BR1193">
            <v>-27551.8862762301</v>
          </cell>
          <cell r="BS1193">
            <v>0</v>
          </cell>
          <cell r="BT1193">
            <v>-994.95018775999051</v>
          </cell>
          <cell r="BU1193">
            <v>-468.97176887000023</v>
          </cell>
          <cell r="BV1193">
            <v>0</v>
          </cell>
          <cell r="BW1193">
            <v>0</v>
          </cell>
          <cell r="BX1193">
            <v>-915.478990409998</v>
          </cell>
          <cell r="BY1193">
            <v>-3376.3526201299974</v>
          </cell>
          <cell r="BZ1193">
            <v>-1969.2009113899985</v>
          </cell>
          <cell r="CA1193">
            <v>-5241.4333832699995</v>
          </cell>
          <cell r="CB1193">
            <v>-2409.8199839200024</v>
          </cell>
          <cell r="CC1193">
            <v>-3145.9243125299981</v>
          </cell>
          <cell r="CD1193">
            <v>-9029.7541179499967</v>
          </cell>
          <cell r="CE1193">
            <v>-32036.945066189975</v>
          </cell>
          <cell r="CF1193">
            <v>-637.14432021000539</v>
          </cell>
          <cell r="CG1193">
            <v>-3794.0355943499962</v>
          </cell>
          <cell r="CH1193">
            <v>-0.13560243999999866</v>
          </cell>
          <cell r="CI1193">
            <v>-0.60996256999999976</v>
          </cell>
          <cell r="CJ1193">
            <v>-1135.8035783999999</v>
          </cell>
          <cell r="CK1193">
            <v>-451.090457469998</v>
          </cell>
          <cell r="CL1193">
            <v>-2588.0422634900024</v>
          </cell>
          <cell r="CM1193">
            <v>-7998.1464775299974</v>
          </cell>
          <cell r="CN1193">
            <v>-5339.2025758000018</v>
          </cell>
          <cell r="CO1193">
            <v>-3714.4851665699971</v>
          </cell>
          <cell r="CP1193">
            <v>-4534.2201762100012</v>
          </cell>
          <cell r="CQ1193">
            <v>-1844.0288911499956</v>
          </cell>
          <cell r="CR1193">
            <v>-28553.200881340017</v>
          </cell>
          <cell r="CS1193">
            <v>0</v>
          </cell>
          <cell r="CT1193">
            <v>-2012.3291540199934</v>
          </cell>
          <cell r="CU1193">
            <v>-393.95875019000232</v>
          </cell>
          <cell r="CV1193">
            <v>-153.90380288</v>
          </cell>
          <cell r="CW1193">
            <v>-597.81944074000012</v>
          </cell>
          <cell r="CX1193">
            <v>13.497967629999948</v>
          </cell>
          <cell r="CY1193">
            <v>-9695.4558474799996</v>
          </cell>
          <cell r="CZ1193">
            <v>-4520.3737542699964</v>
          </cell>
          <cell r="DA1193">
            <v>-1164.0013747299963</v>
          </cell>
          <cell r="DB1193">
            <v>-3177.2563064200003</v>
          </cell>
          <cell r="DC1193">
            <v>-4665.1186837100031</v>
          </cell>
          <cell r="DD1193">
            <v>-2186.4817345299816</v>
          </cell>
          <cell r="DE1193">
            <v>-43732.498267699906</v>
          </cell>
          <cell r="DF1193">
            <v>0</v>
          </cell>
          <cell r="DG1193">
            <v>-2370.4463692199934</v>
          </cell>
          <cell r="DH1193">
            <v>-4028.9576218800066</v>
          </cell>
          <cell r="DI1193">
            <v>-1610.12406405</v>
          </cell>
          <cell r="DJ1193">
            <v>0</v>
          </cell>
          <cell r="DK1193">
            <v>-202.54768372999933</v>
          </cell>
          <cell r="DL1193">
            <v>-6256.162953109997</v>
          </cell>
          <cell r="DM1193">
            <v>-8033.982570719978</v>
          </cell>
          <cell r="DN1193">
            <v>-3157.3986696099964</v>
          </cell>
          <cell r="DO1193">
            <v>-2663.8614998199973</v>
          </cell>
          <cell r="DP1193">
            <v>-12409.118456270015</v>
          </cell>
          <cell r="DQ1193">
            <v>-2999.8983792899817</v>
          </cell>
          <cell r="DR1193">
            <v>-39618.402627240052</v>
          </cell>
          <cell r="DS1193">
            <v>0</v>
          </cell>
          <cell r="DT1193">
            <v>-1561.1634472000005</v>
          </cell>
          <cell r="DU1193">
            <v>-5920.3965735400016</v>
          </cell>
          <cell r="DV1193">
            <v>-753.30083868000065</v>
          </cell>
          <cell r="DW1193">
            <v>-2306.7763746399978</v>
          </cell>
          <cell r="DX1193">
            <v>-74.796946630001003</v>
          </cell>
          <cell r="DY1193">
            <v>-7493.2687907900108</v>
          </cell>
          <cell r="DZ1193">
            <v>-3155.1258805000107</v>
          </cell>
          <cell r="EA1193">
            <v>-3321.6409292399985</v>
          </cell>
          <cell r="EB1193">
            <v>-4657.8009384799952</v>
          </cell>
          <cell r="EC1193">
            <v>-5778.7443337000004</v>
          </cell>
          <cell r="ED1193">
            <v>-4595.3875738400093</v>
          </cell>
          <cell r="EE1193">
            <v>-50712.561510419939</v>
          </cell>
          <cell r="EF1193">
            <v>-668.67854259999785</v>
          </cell>
          <cell r="EG1193">
            <v>-515.71522607000225</v>
          </cell>
          <cell r="EH1193">
            <v>-345.84297434000064</v>
          </cell>
          <cell r="EI1193">
            <v>0</v>
          </cell>
          <cell r="EJ1193">
            <v>0</v>
          </cell>
          <cell r="EK1193">
            <v>-955.26638627000102</v>
          </cell>
          <cell r="EL1193">
            <v>-20494.713783800005</v>
          </cell>
          <cell r="EM1193">
            <v>-4065.0087427900144</v>
          </cell>
          <cell r="EN1193">
            <v>-4997.6637052699953</v>
          </cell>
          <cell r="EO1193">
            <v>-4106.631142649996</v>
          </cell>
          <cell r="EP1193">
            <v>-9028.9773813399952</v>
          </cell>
          <cell r="EQ1193">
            <v>-5534.0636252900003</v>
          </cell>
          <cell r="ER1193">
            <v>-41239.309532599989</v>
          </cell>
          <cell r="ES1193">
            <v>0</v>
          </cell>
          <cell r="ET1193">
            <v>-4122.4715493799886</v>
          </cell>
          <cell r="EU1193">
            <v>-286.3969820400016</v>
          </cell>
          <cell r="EV1193">
            <v>0</v>
          </cell>
          <cell r="EW1193">
            <v>-49.004398309999942</v>
          </cell>
          <cell r="EX1193">
            <v>-111.13276813999801</v>
          </cell>
          <cell r="EY1193">
            <v>-13194.452364369979</v>
          </cell>
          <cell r="EZ1193">
            <v>-2189.1683132600156</v>
          </cell>
          <cell r="FA1193">
            <v>-5542.0311116499943</v>
          </cell>
          <cell r="FB1193">
            <v>-2768.1895956799963</v>
          </cell>
          <cell r="FC1193">
            <v>-6472.4523194999965</v>
          </cell>
          <cell r="FD1193">
            <v>-6504.0101302699768</v>
          </cell>
          <cell r="FE1193">
            <v>-38687.283554090012</v>
          </cell>
          <cell r="FF1193">
            <v>-2387.2387396600025</v>
          </cell>
          <cell r="FG1193">
            <v>-306.25153442999726</v>
          </cell>
          <cell r="FH1193">
            <v>-1825.9523283900089</v>
          </cell>
          <cell r="FI1193">
            <v>0</v>
          </cell>
          <cell r="FJ1193">
            <v>-3757.9426478999994</v>
          </cell>
          <cell r="FK1193">
            <v>-1692.9494285899982</v>
          </cell>
          <cell r="FL1193">
            <v>-8991.1276972799897</v>
          </cell>
          <cell r="FM1193">
            <v>-5951.2404500999983</v>
          </cell>
          <cell r="FN1193">
            <v>-5631.8687517700018</v>
          </cell>
          <cell r="FO1193">
            <v>-1821.3164085099997</v>
          </cell>
          <cell r="FP1193">
            <v>-6823.950317010007</v>
          </cell>
          <cell r="FQ1193">
            <v>502.55474955000682</v>
          </cell>
          <cell r="FR1193">
            <v>-45041.16444930993</v>
          </cell>
          <cell r="FS1193">
            <v>0</v>
          </cell>
          <cell r="FT1193">
            <v>-659.27114179000637</v>
          </cell>
          <cell r="FU1193">
            <v>-3233.5759481399946</v>
          </cell>
          <cell r="FV1193">
            <v>-2.0148791799999999</v>
          </cell>
          <cell r="FW1193">
            <v>-988.67619543000046</v>
          </cell>
          <cell r="FX1193">
            <v>-1499.6825883800011</v>
          </cell>
          <cell r="FY1193">
            <v>-5464.4984842499689</v>
          </cell>
          <cell r="FZ1193">
            <v>-7796.5498964200087</v>
          </cell>
          <cell r="GA1193">
            <v>-4709.331612920003</v>
          </cell>
          <cell r="GB1193">
            <v>-8399.3159793500054</v>
          </cell>
          <cell r="GC1193">
            <v>-2705.9345775900001</v>
          </cell>
          <cell r="GD1193">
            <v>-9582.3131458599964</v>
          </cell>
          <cell r="GE1193">
            <v>-31999.121180300019</v>
          </cell>
          <cell r="GF1193">
            <v>0</v>
          </cell>
          <cell r="GG1193">
            <v>146.94295126000361</v>
          </cell>
          <cell r="GH1193">
            <v>-0.22555001999999824</v>
          </cell>
          <cell r="GI1193">
            <v>-1906.1309675699995</v>
          </cell>
          <cell r="GJ1193">
            <v>90.118709219999801</v>
          </cell>
          <cell r="GK1193">
            <v>-758.0979590299994</v>
          </cell>
          <cell r="GL1193">
            <v>-6486.8068224100061</v>
          </cell>
          <cell r="GM1193">
            <v>-10707.775134359996</v>
          </cell>
          <cell r="GN1193">
            <v>-4024.957459029989</v>
          </cell>
          <cell r="GO1193">
            <v>-1403.2169357599996</v>
          </cell>
          <cell r="GP1193">
            <v>-1907.426651369984</v>
          </cell>
          <cell r="GQ1193">
            <v>-5041.5453612300043</v>
          </cell>
          <cell r="GR1193">
            <v>-39170.80391697993</v>
          </cell>
          <cell r="GS1193">
            <v>-931.50992072999725</v>
          </cell>
          <cell r="GT1193">
            <v>-1195.9356063800078</v>
          </cell>
          <cell r="GU1193">
            <v>-2183.5664058400034</v>
          </cell>
          <cell r="GV1193">
            <v>-1105.3802185300001</v>
          </cell>
          <cell r="GW1193">
            <v>-122.61827978000019</v>
          </cell>
          <cell r="GX1193">
            <v>-293.47626122999827</v>
          </cell>
          <cell r="GY1193">
            <v>-11443.635352819983</v>
          </cell>
          <cell r="GZ1193">
            <v>-3827.5937150700192</v>
          </cell>
          <cell r="HA1193">
            <v>-4024.9650626000148</v>
          </cell>
          <cell r="HB1193">
            <v>-3877.6046426800058</v>
          </cell>
          <cell r="HC1193">
            <v>-4616.4579594700117</v>
          </cell>
          <cell r="HD1193">
            <v>-5548.0604918499885</v>
          </cell>
          <cell r="HE1193">
            <v>-22238.325455760001</v>
          </cell>
          <cell r="HF1193">
            <v>-1939.8764742199983</v>
          </cell>
          <cell r="HG1193">
            <v>-455.51557374000549</v>
          </cell>
          <cell r="HH1193">
            <v>-2192.2690126199996</v>
          </cell>
          <cell r="HI1193">
            <v>-1847.7779496299997</v>
          </cell>
          <cell r="HJ1193">
            <v>-849.31965647999994</v>
          </cell>
          <cell r="HK1193">
            <v>-1939.3686167100004</v>
          </cell>
          <cell r="HL1193">
            <v>-2416.1035264100065</v>
          </cell>
          <cell r="HM1193">
            <v>-3604.615167150012</v>
          </cell>
          <cell r="HN1193">
            <v>-803.50112557999091</v>
          </cell>
          <cell r="HO1193">
            <v>-715.3385354399943</v>
          </cell>
          <cell r="HP1193">
            <v>-1554.2990382599965</v>
          </cell>
          <cell r="HQ1193">
            <v>-3920.3407795199892</v>
          </cell>
          <cell r="HR1193">
            <v>-37908.69386419002</v>
          </cell>
          <cell r="HS1193">
            <v>-5.6394229599900427</v>
          </cell>
          <cell r="HT1193">
            <v>-4167.3705016900058</v>
          </cell>
          <cell r="HU1193">
            <v>-2151.3233006700066</v>
          </cell>
          <cell r="HV1193">
            <v>-416.33416656999907</v>
          </cell>
          <cell r="HW1193">
            <v>-187.50139551000007</v>
          </cell>
          <cell r="HX1193">
            <v>400.82411427000261</v>
          </cell>
          <cell r="HY1193">
            <v>-3003.2495781099933</v>
          </cell>
          <cell r="HZ1193">
            <v>-7399.8049332299852</v>
          </cell>
          <cell r="IA1193">
            <v>-7805.6621342599828</v>
          </cell>
          <cell r="IB1193">
            <v>-6793.3527287600009</v>
          </cell>
          <cell r="IC1193">
            <v>-3726.0138797899999</v>
          </cell>
          <cell r="ID1193">
            <v>-2653.2659369100002</v>
          </cell>
          <cell r="IE1193">
            <v>-38589.595688100089</v>
          </cell>
          <cell r="IF1193">
            <v>-1184.1212972000067</v>
          </cell>
          <cell r="IG1193">
            <v>-5896.7055053799995</v>
          </cell>
          <cell r="IH1193">
            <v>-252.92969359999915</v>
          </cell>
          <cell r="II1193">
            <v>-9.6276930000000149E-2</v>
          </cell>
          <cell r="IJ1193">
            <v>0</v>
          </cell>
          <cell r="IK1193">
            <v>-844.53004377000616</v>
          </cell>
          <cell r="IL1193">
            <v>-4290.5416526100016</v>
          </cell>
          <cell r="IM1193">
            <v>-8985.444342629984</v>
          </cell>
          <cell r="IN1193">
            <v>-2223.3431506699999</v>
          </cell>
          <cell r="IO1193">
            <v>-4022.9753562400001</v>
          </cell>
          <cell r="IP1193">
            <v>-10786.478418499973</v>
          </cell>
          <cell r="IQ1193">
            <v>-102.42995057001826</v>
          </cell>
          <cell r="IR1193">
            <v>-19616.401859320002</v>
          </cell>
          <cell r="IS1193">
            <v>-1423.5254863599985</v>
          </cell>
          <cell r="IT1193">
            <v>-4143.8871214399987</v>
          </cell>
          <cell r="IU1193">
            <v>-1026.4823739899948</v>
          </cell>
          <cell r="IV1193">
            <v>-1253.9029264499995</v>
          </cell>
          <cell r="IW1193">
            <v>960.29007474000002</v>
          </cell>
          <cell r="IX1193">
            <v>-2007.8587500600006</v>
          </cell>
          <cell r="IY1193">
            <v>-3334.3591498300084</v>
          </cell>
          <cell r="IZ1193">
            <v>-1094.0033869599574</v>
          </cell>
          <cell r="JA1193">
            <v>-1010.6471681300027</v>
          </cell>
          <cell r="JB1193">
            <v>-749.08668303000013</v>
          </cell>
          <cell r="JC1193">
            <v>-4257.5136519799707</v>
          </cell>
          <cell r="JD1193">
            <v>-275.42523582998547</v>
          </cell>
          <cell r="JE1193">
            <v>-1621.8081292000134</v>
          </cell>
          <cell r="JF1193">
            <v>-1513.1293722100017</v>
          </cell>
          <cell r="JG1193">
            <v>0</v>
          </cell>
          <cell r="JH1193">
            <v>0</v>
          </cell>
          <cell r="JI1193">
            <v>-57.115777009999995</v>
          </cell>
          <cell r="JJ1193">
            <v>0</v>
          </cell>
          <cell r="JK1193">
            <v>49.017488339999545</v>
          </cell>
          <cell r="JL1193">
            <v>-59.360954899995704</v>
          </cell>
          <cell r="JM1193">
            <v>-42.267463109979872</v>
          </cell>
          <cell r="JN1193">
            <v>0</v>
          </cell>
          <cell r="JO1193">
            <v>0</v>
          </cell>
          <cell r="JP1193">
            <v>1.0479496899642982</v>
          </cell>
          <cell r="JQ1193">
            <v>0</v>
          </cell>
        </row>
        <row r="1194">
          <cell r="D1194" t="str">
            <v>CL_.EX.UTS._.___.Hunter 2 GCV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  <cell r="BZ1194">
            <v>0</v>
          </cell>
          <cell r="CA1194">
            <v>0</v>
          </cell>
          <cell r="CB1194">
            <v>0</v>
          </cell>
          <cell r="CC1194">
            <v>0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0</v>
          </cell>
          <cell r="DJ1194">
            <v>0</v>
          </cell>
          <cell r="DK1194">
            <v>0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  <cell r="EE1194">
            <v>0</v>
          </cell>
          <cell r="EF1194">
            <v>0</v>
          </cell>
          <cell r="EG1194">
            <v>0</v>
          </cell>
          <cell r="EH1194">
            <v>0</v>
          </cell>
          <cell r="EI1194">
            <v>0</v>
          </cell>
          <cell r="EJ1194">
            <v>0</v>
          </cell>
          <cell r="EK1194">
            <v>0</v>
          </cell>
          <cell r="EL1194">
            <v>0</v>
          </cell>
          <cell r="EM1194">
            <v>0</v>
          </cell>
          <cell r="EN1194">
            <v>0</v>
          </cell>
          <cell r="EO1194">
            <v>0</v>
          </cell>
          <cell r="EP1194">
            <v>0</v>
          </cell>
          <cell r="EQ1194">
            <v>0</v>
          </cell>
          <cell r="ER1194">
            <v>0</v>
          </cell>
          <cell r="ES1194">
            <v>0</v>
          </cell>
          <cell r="ET1194">
            <v>0</v>
          </cell>
          <cell r="EU1194">
            <v>0</v>
          </cell>
          <cell r="EV1194">
            <v>0</v>
          </cell>
          <cell r="EW1194">
            <v>0</v>
          </cell>
          <cell r="EX1194">
            <v>0</v>
          </cell>
          <cell r="EY1194">
            <v>0</v>
          </cell>
          <cell r="EZ1194">
            <v>0</v>
          </cell>
          <cell r="FA1194">
            <v>0</v>
          </cell>
          <cell r="FB1194">
            <v>0</v>
          </cell>
          <cell r="FC1194">
            <v>0</v>
          </cell>
          <cell r="FD1194">
            <v>0</v>
          </cell>
          <cell r="FE1194">
            <v>0</v>
          </cell>
          <cell r="FF1194">
            <v>0</v>
          </cell>
          <cell r="FG1194">
            <v>0</v>
          </cell>
          <cell r="FH1194">
            <v>0</v>
          </cell>
          <cell r="FI1194">
            <v>0</v>
          </cell>
          <cell r="FJ1194">
            <v>0</v>
          </cell>
          <cell r="FK1194">
            <v>0</v>
          </cell>
          <cell r="FL1194">
            <v>0</v>
          </cell>
          <cell r="FM1194">
            <v>0</v>
          </cell>
          <cell r="FN1194">
            <v>0</v>
          </cell>
          <cell r="FO1194">
            <v>0</v>
          </cell>
          <cell r="FP1194">
            <v>0</v>
          </cell>
          <cell r="FQ1194">
            <v>0</v>
          </cell>
          <cell r="FR1194">
            <v>0</v>
          </cell>
          <cell r="FS1194">
            <v>0</v>
          </cell>
          <cell r="FT1194">
            <v>0</v>
          </cell>
          <cell r="FU1194">
            <v>0</v>
          </cell>
          <cell r="FV1194">
            <v>0</v>
          </cell>
          <cell r="FW1194">
            <v>0</v>
          </cell>
          <cell r="FX1194">
            <v>0</v>
          </cell>
          <cell r="FY1194">
            <v>0</v>
          </cell>
          <cell r="FZ1194">
            <v>0</v>
          </cell>
          <cell r="GA1194">
            <v>0</v>
          </cell>
          <cell r="GB1194">
            <v>0</v>
          </cell>
          <cell r="GC1194">
            <v>0</v>
          </cell>
          <cell r="GD1194">
            <v>0</v>
          </cell>
          <cell r="GE1194">
            <v>0</v>
          </cell>
          <cell r="GF1194">
            <v>0</v>
          </cell>
          <cell r="GG1194">
            <v>0</v>
          </cell>
          <cell r="GH1194">
            <v>0</v>
          </cell>
          <cell r="GI1194">
            <v>0</v>
          </cell>
          <cell r="GJ1194">
            <v>0</v>
          </cell>
          <cell r="GK1194">
            <v>0</v>
          </cell>
          <cell r="GL1194">
            <v>0</v>
          </cell>
          <cell r="GM1194">
            <v>0</v>
          </cell>
          <cell r="GN1194">
            <v>0</v>
          </cell>
          <cell r="GO1194">
            <v>0</v>
          </cell>
          <cell r="GP1194">
            <v>0</v>
          </cell>
          <cell r="GQ1194">
            <v>0</v>
          </cell>
          <cell r="GR1194">
            <v>0</v>
          </cell>
          <cell r="GS1194">
            <v>0</v>
          </cell>
          <cell r="GT1194">
            <v>0</v>
          </cell>
          <cell r="GU1194">
            <v>0</v>
          </cell>
          <cell r="GV1194">
            <v>0</v>
          </cell>
          <cell r="GW1194">
            <v>0</v>
          </cell>
          <cell r="GX1194">
            <v>0</v>
          </cell>
          <cell r="GY1194">
            <v>0</v>
          </cell>
          <cell r="GZ1194">
            <v>0</v>
          </cell>
          <cell r="HA1194">
            <v>0</v>
          </cell>
          <cell r="HB1194">
            <v>0</v>
          </cell>
          <cell r="HC1194">
            <v>0</v>
          </cell>
          <cell r="HD1194">
            <v>0</v>
          </cell>
          <cell r="HE1194">
            <v>0</v>
          </cell>
          <cell r="HF1194">
            <v>0</v>
          </cell>
          <cell r="HG1194">
            <v>0</v>
          </cell>
          <cell r="HH1194">
            <v>0</v>
          </cell>
          <cell r="HI1194">
            <v>0</v>
          </cell>
          <cell r="HJ1194">
            <v>0</v>
          </cell>
          <cell r="HK1194">
            <v>0</v>
          </cell>
          <cell r="HL1194">
            <v>0</v>
          </cell>
          <cell r="HM1194">
            <v>0</v>
          </cell>
          <cell r="HN1194">
            <v>0</v>
          </cell>
          <cell r="HO1194">
            <v>0</v>
          </cell>
          <cell r="HP1194">
            <v>0</v>
          </cell>
          <cell r="HQ1194">
            <v>0</v>
          </cell>
          <cell r="HR1194">
            <v>0</v>
          </cell>
          <cell r="HS1194">
            <v>0</v>
          </cell>
          <cell r="HT1194">
            <v>0</v>
          </cell>
          <cell r="HU1194">
            <v>0</v>
          </cell>
          <cell r="HV1194">
            <v>0</v>
          </cell>
          <cell r="HW1194">
            <v>0</v>
          </cell>
          <cell r="HX1194">
            <v>0</v>
          </cell>
          <cell r="HY1194">
            <v>0</v>
          </cell>
          <cell r="HZ1194">
            <v>0</v>
          </cell>
          <cell r="IA1194">
            <v>0</v>
          </cell>
          <cell r="IB1194">
            <v>0</v>
          </cell>
          <cell r="IC1194">
            <v>0</v>
          </cell>
          <cell r="ID1194">
            <v>0</v>
          </cell>
          <cell r="IE1194">
            <v>0</v>
          </cell>
          <cell r="IF1194">
            <v>0</v>
          </cell>
          <cell r="IG1194">
            <v>0</v>
          </cell>
          <cell r="IH1194">
            <v>0</v>
          </cell>
          <cell r="II1194">
            <v>0</v>
          </cell>
          <cell r="IJ1194">
            <v>0</v>
          </cell>
          <cell r="IK1194">
            <v>0</v>
          </cell>
          <cell r="IL1194">
            <v>0</v>
          </cell>
          <cell r="IM1194">
            <v>0</v>
          </cell>
          <cell r="IN1194">
            <v>0</v>
          </cell>
          <cell r="IO1194">
            <v>0</v>
          </cell>
          <cell r="IP1194">
            <v>0</v>
          </cell>
          <cell r="IQ1194">
            <v>0</v>
          </cell>
          <cell r="IR1194">
            <v>0</v>
          </cell>
          <cell r="IS1194">
            <v>0</v>
          </cell>
          <cell r="IT1194">
            <v>0</v>
          </cell>
          <cell r="IU1194">
            <v>0</v>
          </cell>
          <cell r="IV1194">
            <v>0</v>
          </cell>
          <cell r="IW1194">
            <v>0</v>
          </cell>
          <cell r="IX1194">
            <v>0</v>
          </cell>
          <cell r="IY1194">
            <v>0</v>
          </cell>
          <cell r="IZ1194">
            <v>0</v>
          </cell>
          <cell r="JA1194">
            <v>0</v>
          </cell>
          <cell r="JB1194">
            <v>0</v>
          </cell>
          <cell r="JC1194">
            <v>0</v>
          </cell>
          <cell r="JD1194">
            <v>0</v>
          </cell>
          <cell r="JE1194">
            <v>0</v>
          </cell>
          <cell r="JF1194">
            <v>0</v>
          </cell>
          <cell r="JG1194">
            <v>0</v>
          </cell>
          <cell r="JH1194">
            <v>0</v>
          </cell>
          <cell r="JI1194">
            <v>0</v>
          </cell>
          <cell r="JJ1194">
            <v>0</v>
          </cell>
          <cell r="JK1194">
            <v>0</v>
          </cell>
          <cell r="JL1194">
            <v>0</v>
          </cell>
          <cell r="JM1194">
            <v>0</v>
          </cell>
          <cell r="JN1194">
            <v>0</v>
          </cell>
          <cell r="JO1194">
            <v>0</v>
          </cell>
          <cell r="JP1194">
            <v>0</v>
          </cell>
          <cell r="JQ1194">
            <v>0</v>
          </cell>
        </row>
        <row r="1195">
          <cell r="D1195" t="str">
            <v>CL_.EX.UTS._.___.Hunter 3</v>
          </cell>
          <cell r="F1195">
            <v>1073.680856310064</v>
          </cell>
          <cell r="G1195">
            <v>2151.2279375600046</v>
          </cell>
          <cell r="H1195">
            <v>-122.42689884002903</v>
          </cell>
          <cell r="I1195">
            <v>3774.4489202900149</v>
          </cell>
          <cell r="J1195">
            <v>-986.93140855999809</v>
          </cell>
          <cell r="K1195">
            <v>602.9117461500573</v>
          </cell>
          <cell r="L1195">
            <v>2800.2228253000067</v>
          </cell>
          <cell r="M1195">
            <v>-413.8477107899962</v>
          </cell>
          <cell r="N1195">
            <v>458.91232039005263</v>
          </cell>
          <cell r="O1195">
            <v>158.78298027996789</v>
          </cell>
          <cell r="P1195">
            <v>716.78163975002826</v>
          </cell>
          <cell r="Q1195">
            <v>1146.3476776500465</v>
          </cell>
          <cell r="R1195">
            <v>326.45393220055848</v>
          </cell>
          <cell r="S1195">
            <v>-664.12462533992948</v>
          </cell>
          <cell r="T1195">
            <v>-602.25740982001298</v>
          </cell>
          <cell r="U1195">
            <v>506.51749041004223</v>
          </cell>
          <cell r="V1195">
            <v>1880.2381598100474</v>
          </cell>
          <cell r="W1195">
            <v>-1755.4196518400131</v>
          </cell>
          <cell r="X1195">
            <v>-1043.9437459699984</v>
          </cell>
          <cell r="Y1195">
            <v>-3349.1996977099916</v>
          </cell>
          <cell r="Z1195">
            <v>873.30030671000713</v>
          </cell>
          <cell r="AA1195">
            <v>1188.4974830400315</v>
          </cell>
          <cell r="AB1195">
            <v>5379.5366392300057</v>
          </cell>
          <cell r="AC1195">
            <v>-2210.5579003999592</v>
          </cell>
          <cell r="AD1195">
            <v>123.86688407999463</v>
          </cell>
          <cell r="AE1195">
            <v>-3971.6314183599316</v>
          </cell>
          <cell r="AF1195">
            <v>-112.29012374999002</v>
          </cell>
          <cell r="AG1195">
            <v>-1184.5513050100126</v>
          </cell>
          <cell r="AH1195">
            <v>1729.6976125499932</v>
          </cell>
          <cell r="AI1195">
            <v>3528.2024480300315</v>
          </cell>
          <cell r="AJ1195">
            <v>-113.52760890999707</v>
          </cell>
          <cell r="AK1195">
            <v>-731.57941256996128</v>
          </cell>
          <cell r="AL1195">
            <v>-1200.2319784700521</v>
          </cell>
          <cell r="AM1195">
            <v>-3919.0783543900179</v>
          </cell>
          <cell r="AN1195">
            <v>13.293019200034905</v>
          </cell>
          <cell r="AO1195">
            <v>-912.30237364006462</v>
          </cell>
          <cell r="AP1195">
            <v>-1156.259024089959</v>
          </cell>
          <cell r="AQ1195">
            <v>86.995682689943351</v>
          </cell>
          <cell r="AR1195">
            <v>-1796.1976026999764</v>
          </cell>
          <cell r="AS1195">
            <v>-867.82976059999783</v>
          </cell>
          <cell r="AT1195">
            <v>-323.387047539989</v>
          </cell>
          <cell r="AU1195">
            <v>0</v>
          </cell>
          <cell r="AV1195">
            <v>-598.1697269299766</v>
          </cell>
          <cell r="AW1195">
            <v>-41.91880953999862</v>
          </cell>
          <cell r="AX1195">
            <v>-3353.9300056700886</v>
          </cell>
          <cell r="AY1195">
            <v>2464.3456597400364</v>
          </cell>
          <cell r="AZ1195">
            <v>-1040.1009969999723</v>
          </cell>
          <cell r="BA1195">
            <v>-322.2633620800334</v>
          </cell>
          <cell r="BB1195">
            <v>2274.1772176400118</v>
          </cell>
          <cell r="BC1195">
            <v>-140.57605649001198</v>
          </cell>
          <cell r="BD1195">
            <v>153.45528577000368</v>
          </cell>
          <cell r="BE1195">
            <v>-7108.4233257495798</v>
          </cell>
          <cell r="BF1195">
            <v>-2963.6826737299562</v>
          </cell>
          <cell r="BG1195">
            <v>-1785.0812025300111</v>
          </cell>
          <cell r="BH1195">
            <v>1605.266413470119</v>
          </cell>
          <cell r="BI1195">
            <v>1189.5434203699697</v>
          </cell>
          <cell r="BJ1195">
            <v>176.05946685000526</v>
          </cell>
          <cell r="BK1195">
            <v>661.34251262995531</v>
          </cell>
          <cell r="BL1195">
            <v>-1299.1907378000324</v>
          </cell>
          <cell r="BM1195">
            <v>-1273.9590043100179</v>
          </cell>
          <cell r="BN1195">
            <v>-83.944066629977897</v>
          </cell>
          <cell r="BO1195">
            <v>-1752.9000295699807</v>
          </cell>
          <cell r="BP1195">
            <v>-270.16912900999887</v>
          </cell>
          <cell r="BQ1195">
            <v>-1311.7082954900106</v>
          </cell>
          <cell r="BR1195">
            <v>-27813.364927669987</v>
          </cell>
          <cell r="BS1195">
            <v>-6970.7138093300164</v>
          </cell>
          <cell r="BT1195">
            <v>-1826.9880356500216</v>
          </cell>
          <cell r="BU1195">
            <v>-2467.3302658600005</v>
          </cell>
          <cell r="BV1195">
            <v>0</v>
          </cell>
          <cell r="BW1195">
            <v>0</v>
          </cell>
          <cell r="BX1195">
            <v>-553.59085455000002</v>
          </cell>
          <cell r="BY1195">
            <v>-2048.9238098500064</v>
          </cell>
          <cell r="BZ1195">
            <v>-2400.9154937700077</v>
          </cell>
          <cell r="CA1195">
            <v>-2471.7381933899596</v>
          </cell>
          <cell r="CB1195">
            <v>-5006.5725499600085</v>
          </cell>
          <cell r="CC1195">
            <v>-3401.453428829991</v>
          </cell>
          <cell r="CD1195">
            <v>-665.13848648002022</v>
          </cell>
          <cell r="CE1195">
            <v>-59094.277986350004</v>
          </cell>
          <cell r="CF1195">
            <v>-4546.0310405199707</v>
          </cell>
          <cell r="CG1195">
            <v>-345.8540947399888</v>
          </cell>
          <cell r="CH1195">
            <v>-996.03313750999223</v>
          </cell>
          <cell r="CI1195">
            <v>0</v>
          </cell>
          <cell r="CJ1195">
            <v>-1335.2251947900004</v>
          </cell>
          <cell r="CK1195">
            <v>-3167.7867201900081</v>
          </cell>
          <cell r="CL1195">
            <v>-7897.6389037699555</v>
          </cell>
          <cell r="CM1195">
            <v>-6340.5262387699913</v>
          </cell>
          <cell r="CN1195">
            <v>-3463.918798299972</v>
          </cell>
          <cell r="CO1195">
            <v>-15622.603959579996</v>
          </cell>
          <cell r="CP1195">
            <v>-3654.8527741500002</v>
          </cell>
          <cell r="CQ1195">
            <v>-11723.807124030049</v>
          </cell>
          <cell r="CR1195">
            <v>-41016.40871912986</v>
          </cell>
          <cell r="CS1195">
            <v>-3731.4875485600205</v>
          </cell>
          <cell r="CT1195">
            <v>-3102.1840690600075</v>
          </cell>
          <cell r="CU1195">
            <v>-7.208566999999988E-2</v>
          </cell>
          <cell r="CV1195">
            <v>0</v>
          </cell>
          <cell r="CW1195">
            <v>0</v>
          </cell>
          <cell r="CX1195">
            <v>-1153.47362165</v>
          </cell>
          <cell r="CY1195">
            <v>-3221.3551239600056</v>
          </cell>
          <cell r="CZ1195">
            <v>-11655.726435910066</v>
          </cell>
          <cell r="DA1195">
            <v>-8970.550845969934</v>
          </cell>
          <cell r="DB1195">
            <v>-1979.8487806599951</v>
          </cell>
          <cell r="DC1195">
            <v>-2369.4101920200337</v>
          </cell>
          <cell r="DD1195">
            <v>-4832.3000156699854</v>
          </cell>
          <cell r="DE1195">
            <v>-34780.587232120102</v>
          </cell>
          <cell r="DF1195">
            <v>-2703.8974292800267</v>
          </cell>
          <cell r="DG1195">
            <v>-2060.5915010900208</v>
          </cell>
          <cell r="DH1195">
            <v>-36.53155799000524</v>
          </cell>
          <cell r="DI1195">
            <v>0</v>
          </cell>
          <cell r="DJ1195">
            <v>0</v>
          </cell>
          <cell r="DK1195">
            <v>-1253.7695890000005</v>
          </cell>
          <cell r="DL1195">
            <v>-9289.5599392100266</v>
          </cell>
          <cell r="DM1195">
            <v>-1431.1970507899241</v>
          </cell>
          <cell r="DN1195">
            <v>-2129.3454858199111</v>
          </cell>
          <cell r="DO1195">
            <v>-7062.5153261800224</v>
          </cell>
          <cell r="DP1195">
            <v>-7738.6671216900286</v>
          </cell>
          <cell r="DQ1195">
            <v>-1074.5122310700535</v>
          </cell>
          <cell r="DR1195">
            <v>-54871.791283639614</v>
          </cell>
          <cell r="DS1195">
            <v>-3185.0648266100179</v>
          </cell>
          <cell r="DT1195">
            <v>-1603.8407466400095</v>
          </cell>
          <cell r="DU1195">
            <v>188.27538144000573</v>
          </cell>
          <cell r="DV1195">
            <v>0</v>
          </cell>
          <cell r="DW1195">
            <v>-4986.9921557100033</v>
          </cell>
          <cell r="DX1195">
            <v>-1253.769589</v>
          </cell>
          <cell r="DY1195">
            <v>-17318.062455859981</v>
          </cell>
          <cell r="DZ1195">
            <v>-2015.0354998499679</v>
          </cell>
          <cell r="EA1195">
            <v>-7474.1127555600251</v>
          </cell>
          <cell r="EB1195">
            <v>-5001.2908724899899</v>
          </cell>
          <cell r="EC1195">
            <v>-10757.472325190029</v>
          </cell>
          <cell r="ED1195">
            <v>-1464.4254381700011</v>
          </cell>
          <cell r="EE1195">
            <v>-40905.240966119803</v>
          </cell>
          <cell r="EF1195">
            <v>-293.21123727998929</v>
          </cell>
          <cell r="EG1195">
            <v>-8818.4068855799997</v>
          </cell>
          <cell r="EH1195">
            <v>-2354.7681755699959</v>
          </cell>
          <cell r="EI1195">
            <v>0</v>
          </cell>
          <cell r="EJ1195">
            <v>0</v>
          </cell>
          <cell r="EK1195">
            <v>-1254.5150000399994</v>
          </cell>
          <cell r="EL1195">
            <v>-10939.795665399972</v>
          </cell>
          <cell r="EM1195">
            <v>-2034.6067452999123</v>
          </cell>
          <cell r="EN1195">
            <v>-800.84101004997501</v>
          </cell>
          <cell r="EO1195">
            <v>-3321.9734380100126</v>
          </cell>
          <cell r="EP1195">
            <v>-9186.6618923999486</v>
          </cell>
          <cell r="EQ1195">
            <v>-1900.4609164899739</v>
          </cell>
          <cell r="ER1195">
            <v>-48679.283428329742</v>
          </cell>
          <cell r="ES1195">
            <v>-4690.3449310300348</v>
          </cell>
          <cell r="ET1195">
            <v>-7416.6330172000016</v>
          </cell>
          <cell r="EU1195">
            <v>-3.119999999999834E-2</v>
          </cell>
          <cell r="EV1195">
            <v>0</v>
          </cell>
          <cell r="EW1195">
            <v>-759.00940335000041</v>
          </cell>
          <cell r="EX1195">
            <v>-950.3196646200031</v>
          </cell>
          <cell r="EY1195">
            <v>-13983.530299010017</v>
          </cell>
          <cell r="EZ1195">
            <v>-3280.8229129799874</v>
          </cell>
          <cell r="FA1195">
            <v>-125.31023062998429</v>
          </cell>
          <cell r="FB1195">
            <v>-3258.0647171599921</v>
          </cell>
          <cell r="FC1195">
            <v>-7037.3133404299151</v>
          </cell>
          <cell r="FD1195">
            <v>-7177.9037119200511</v>
          </cell>
          <cell r="FE1195">
            <v>-51899.236771809869</v>
          </cell>
          <cell r="FF1195">
            <v>-1679.2112202399876</v>
          </cell>
          <cell r="FG1195">
            <v>-1356.0258645800059</v>
          </cell>
          <cell r="FH1195">
            <v>-2240.5810498300125</v>
          </cell>
          <cell r="FI1195">
            <v>0</v>
          </cell>
          <cell r="FJ1195">
            <v>-83.655989180002507</v>
          </cell>
          <cell r="FK1195">
            <v>-2726.3466064299992</v>
          </cell>
          <cell r="FL1195">
            <v>-705.12418851992697</v>
          </cell>
          <cell r="FM1195">
            <v>-10499.432601200038</v>
          </cell>
          <cell r="FN1195">
            <v>-2395.7931875299837</v>
          </cell>
          <cell r="FO1195">
            <v>-15229.610934389995</v>
          </cell>
          <cell r="FP1195">
            <v>-7940.6985557500448</v>
          </cell>
          <cell r="FQ1195">
            <v>-7042.7565741599828</v>
          </cell>
          <cell r="FR1195">
            <v>-30204.188022539951</v>
          </cell>
          <cell r="FS1195">
            <v>-4666.3677498299949</v>
          </cell>
          <cell r="FT1195">
            <v>-1106.5214353699994</v>
          </cell>
          <cell r="FU1195">
            <v>-1292.1380712499958</v>
          </cell>
          <cell r="FV1195">
            <v>-65.730740069999229</v>
          </cell>
          <cell r="FW1195">
            <v>-133.28649969000253</v>
          </cell>
          <cell r="FX1195">
            <v>-676.23336724000001</v>
          </cell>
          <cell r="FY1195">
            <v>-5581.0239534900174</v>
          </cell>
          <cell r="FZ1195">
            <v>-3500.4846407199802</v>
          </cell>
          <cell r="GA1195">
            <v>-1513.7384994199965</v>
          </cell>
          <cell r="GB1195">
            <v>-1444.5803724799916</v>
          </cell>
          <cell r="GC1195">
            <v>-9436.2855739298975</v>
          </cell>
          <cell r="GD1195">
            <v>-787.79711905002478</v>
          </cell>
          <cell r="GE1195">
            <v>-56616.86235986976</v>
          </cell>
          <cell r="GF1195">
            <v>-12190.763208609991</v>
          </cell>
          <cell r="GG1195">
            <v>-362.0720472800167</v>
          </cell>
          <cell r="GH1195">
            <v>-3969.8349506900122</v>
          </cell>
          <cell r="GI1195">
            <v>-2537.2090349200016</v>
          </cell>
          <cell r="GJ1195">
            <v>-3218.2804115400031</v>
          </cell>
          <cell r="GK1195">
            <v>-1424.7455522</v>
          </cell>
          <cell r="GL1195">
            <v>-8429.6122969000135</v>
          </cell>
          <cell r="GM1195">
            <v>-2581.9322219300084</v>
          </cell>
          <cell r="GN1195">
            <v>-7172.2345817499445</v>
          </cell>
          <cell r="GO1195">
            <v>-6694.0050391199766</v>
          </cell>
          <cell r="GP1195">
            <v>-2384.620473119925</v>
          </cell>
          <cell r="GQ1195">
            <v>-5651.5525418100005</v>
          </cell>
          <cell r="GR1195">
            <v>-51213.154593680054</v>
          </cell>
          <cell r="GS1195">
            <v>-7008.4539894400514</v>
          </cell>
          <cell r="GT1195">
            <v>-9061.2999791299953</v>
          </cell>
          <cell r="GU1195">
            <v>145.9881354600011</v>
          </cell>
          <cell r="GV1195">
            <v>0</v>
          </cell>
          <cell r="GW1195">
            <v>-3440.6930350700004</v>
          </cell>
          <cell r="GX1195">
            <v>-2417.0828632499997</v>
          </cell>
          <cell r="GY1195">
            <v>-10916.462719749979</v>
          </cell>
          <cell r="GZ1195">
            <v>-7471.9817254600057</v>
          </cell>
          <cell r="HA1195">
            <v>-632.07251543999882</v>
          </cell>
          <cell r="HB1195">
            <v>-3684.0104819600238</v>
          </cell>
          <cell r="HC1195">
            <v>-3662.9796120100073</v>
          </cell>
          <cell r="HD1195">
            <v>-3064.1058076300251</v>
          </cell>
          <cell r="HE1195">
            <v>-55182.477628020337</v>
          </cell>
          <cell r="HF1195">
            <v>-8738.3331614100025</v>
          </cell>
          <cell r="HG1195">
            <v>-12556.86536375001</v>
          </cell>
          <cell r="HH1195">
            <v>-2418.4553925299988</v>
          </cell>
          <cell r="HI1195">
            <v>0</v>
          </cell>
          <cell r="HJ1195">
            <v>0</v>
          </cell>
          <cell r="HK1195">
            <v>-6347.2580607100026</v>
          </cell>
          <cell r="HL1195">
            <v>-2974.6979648100387</v>
          </cell>
          <cell r="HM1195">
            <v>-1922.9249028799823</v>
          </cell>
          <cell r="HN1195">
            <v>-566.86194894998334</v>
          </cell>
          <cell r="HO1195">
            <v>-8531.5129799999995</v>
          </cell>
          <cell r="HP1195">
            <v>-3274.599396149948</v>
          </cell>
          <cell r="HQ1195">
            <v>-7850.9684568300145</v>
          </cell>
          <cell r="HR1195">
            <v>-53012.035690960009</v>
          </cell>
          <cell r="HS1195">
            <v>-11320.723918689997</v>
          </cell>
          <cell r="HT1195">
            <v>-2354.1339999299962</v>
          </cell>
          <cell r="HU1195">
            <v>-4606.2068032399984</v>
          </cell>
          <cell r="HV1195">
            <v>-67.780141020000883</v>
          </cell>
          <cell r="HW1195">
            <v>-2971.8488005500003</v>
          </cell>
          <cell r="HX1195">
            <v>-4378.201407029992</v>
          </cell>
          <cell r="HY1195">
            <v>-3136.3622389099619</v>
          </cell>
          <cell r="HZ1195">
            <v>-6830.3441740899871</v>
          </cell>
          <cell r="IA1195">
            <v>-2773.9694584200042</v>
          </cell>
          <cell r="IB1195">
            <v>-9438.8624095500272</v>
          </cell>
          <cell r="IC1195">
            <v>-2851.7502915100486</v>
          </cell>
          <cell r="ID1195">
            <v>-2281.852048019995</v>
          </cell>
          <cell r="IE1195">
            <v>-44191.881142899627</v>
          </cell>
          <cell r="IF1195">
            <v>-12132.073496480036</v>
          </cell>
          <cell r="IG1195">
            <v>-1332.5157203500276</v>
          </cell>
          <cell r="IH1195">
            <v>-1835.1275977100013</v>
          </cell>
          <cell r="II1195">
            <v>-865.82812773999467</v>
          </cell>
          <cell r="IJ1195">
            <v>-509.93546977000369</v>
          </cell>
          <cell r="IK1195">
            <v>-6893.4743515799782</v>
          </cell>
          <cell r="IL1195">
            <v>-6514.226643609989</v>
          </cell>
          <cell r="IM1195">
            <v>523.71173676999751</v>
          </cell>
          <cell r="IN1195">
            <v>-9387.8398228499864</v>
          </cell>
          <cell r="IO1195">
            <v>-3221.1238787400071</v>
          </cell>
          <cell r="IP1195">
            <v>-1547.8456480100285</v>
          </cell>
          <cell r="IQ1195">
            <v>-475.60212282993598</v>
          </cell>
          <cell r="IR1195">
            <v>-72035.637511670124</v>
          </cell>
          <cell r="IS1195">
            <v>-7198.2590610400075</v>
          </cell>
          <cell r="IT1195">
            <v>-1155.737902579931</v>
          </cell>
          <cell r="IU1195">
            <v>0</v>
          </cell>
          <cell r="IV1195">
            <v>-8972.2565920000015</v>
          </cell>
          <cell r="IW1195">
            <v>-6380.8363083899994</v>
          </cell>
          <cell r="IX1195">
            <v>-15303.303193800035</v>
          </cell>
          <cell r="IY1195">
            <v>-4941.5831768799399</v>
          </cell>
          <cell r="IZ1195">
            <v>-4945.4510243199766</v>
          </cell>
          <cell r="JA1195">
            <v>-10544.144111989997</v>
          </cell>
          <cell r="JB1195">
            <v>-10629.752338319988</v>
          </cell>
          <cell r="JC1195">
            <v>-1586.9380373100284</v>
          </cell>
          <cell r="JD1195">
            <v>-377.37576503999298</v>
          </cell>
          <cell r="JE1195">
            <v>-5.6109548099339008</v>
          </cell>
          <cell r="JF1195">
            <v>-66.742485830007354</v>
          </cell>
          <cell r="JG1195">
            <v>0</v>
          </cell>
          <cell r="JH1195">
            <v>0</v>
          </cell>
          <cell r="JI1195">
            <v>1146.887469239995</v>
          </cell>
          <cell r="JJ1195">
            <v>0</v>
          </cell>
          <cell r="JK1195">
            <v>88.087960350007052</v>
          </cell>
          <cell r="JL1195">
            <v>0</v>
          </cell>
          <cell r="JM1195">
            <v>-17.740988920006203</v>
          </cell>
          <cell r="JN1195">
            <v>0</v>
          </cell>
          <cell r="JO1195">
            <v>426.64526015002048</v>
          </cell>
          <cell r="JP1195">
            <v>-1583.1399707999662</v>
          </cell>
          <cell r="JQ1195">
            <v>0.39180099999066442</v>
          </cell>
        </row>
        <row r="1196">
          <cell r="D1196" t="str">
            <v>CL_.EX.UTS._.___.Hunter 3 GCV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  <cell r="BQ1196">
            <v>0</v>
          </cell>
          <cell r="BR1196">
            <v>0</v>
          </cell>
          <cell r="BS1196">
            <v>0</v>
          </cell>
          <cell r="BT1196">
            <v>0</v>
          </cell>
          <cell r="BU1196">
            <v>0</v>
          </cell>
          <cell r="BV1196">
            <v>0</v>
          </cell>
          <cell r="BW1196">
            <v>0</v>
          </cell>
          <cell r="BX1196">
            <v>0</v>
          </cell>
          <cell r="BY1196">
            <v>0</v>
          </cell>
          <cell r="BZ1196">
            <v>0</v>
          </cell>
          <cell r="CA1196">
            <v>0</v>
          </cell>
          <cell r="CB1196">
            <v>0</v>
          </cell>
          <cell r="CC1196">
            <v>0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0</v>
          </cell>
          <cell r="CZ1196">
            <v>0</v>
          </cell>
          <cell r="DA1196">
            <v>0</v>
          </cell>
          <cell r="DB1196">
            <v>0</v>
          </cell>
          <cell r="DC1196">
            <v>0</v>
          </cell>
          <cell r="DD1196">
            <v>0</v>
          </cell>
          <cell r="DE1196">
            <v>0</v>
          </cell>
          <cell r="DF1196">
            <v>0</v>
          </cell>
          <cell r="DG1196">
            <v>0</v>
          </cell>
          <cell r="DH1196">
            <v>0</v>
          </cell>
          <cell r="DI1196">
            <v>0</v>
          </cell>
          <cell r="DJ1196">
            <v>0</v>
          </cell>
          <cell r="DK1196">
            <v>0</v>
          </cell>
          <cell r="DL1196">
            <v>0</v>
          </cell>
          <cell r="DM1196">
            <v>0</v>
          </cell>
          <cell r="DN1196">
            <v>0</v>
          </cell>
          <cell r="DO1196">
            <v>0</v>
          </cell>
          <cell r="DP1196">
            <v>0</v>
          </cell>
          <cell r="DQ1196">
            <v>0</v>
          </cell>
          <cell r="DR1196">
            <v>0</v>
          </cell>
          <cell r="DS1196">
            <v>0</v>
          </cell>
          <cell r="DT1196">
            <v>0</v>
          </cell>
          <cell r="DU1196">
            <v>0</v>
          </cell>
          <cell r="DV1196">
            <v>0</v>
          </cell>
          <cell r="DW1196">
            <v>0</v>
          </cell>
          <cell r="DX1196">
            <v>0</v>
          </cell>
          <cell r="DY1196">
            <v>0</v>
          </cell>
          <cell r="DZ1196">
            <v>0</v>
          </cell>
          <cell r="EA1196">
            <v>0</v>
          </cell>
          <cell r="EB1196">
            <v>0</v>
          </cell>
          <cell r="EC1196">
            <v>0</v>
          </cell>
          <cell r="ED1196">
            <v>0</v>
          </cell>
          <cell r="EE1196">
            <v>0</v>
          </cell>
          <cell r="EF1196">
            <v>0</v>
          </cell>
          <cell r="EG1196">
            <v>0</v>
          </cell>
          <cell r="EH1196">
            <v>0</v>
          </cell>
          <cell r="EI1196">
            <v>0</v>
          </cell>
          <cell r="EJ1196">
            <v>0</v>
          </cell>
          <cell r="EK1196">
            <v>0</v>
          </cell>
          <cell r="EL1196">
            <v>0</v>
          </cell>
          <cell r="EM1196">
            <v>0</v>
          </cell>
          <cell r="EN1196">
            <v>0</v>
          </cell>
          <cell r="EO1196">
            <v>0</v>
          </cell>
          <cell r="EP1196">
            <v>0</v>
          </cell>
          <cell r="EQ1196">
            <v>0</v>
          </cell>
          <cell r="ER1196">
            <v>0</v>
          </cell>
          <cell r="ES1196">
            <v>0</v>
          </cell>
          <cell r="ET1196">
            <v>0</v>
          </cell>
          <cell r="EU1196">
            <v>0</v>
          </cell>
          <cell r="EV1196">
            <v>0</v>
          </cell>
          <cell r="EW1196">
            <v>0</v>
          </cell>
          <cell r="EX1196">
            <v>0</v>
          </cell>
          <cell r="EY1196">
            <v>0</v>
          </cell>
          <cell r="EZ1196">
            <v>0</v>
          </cell>
          <cell r="FA1196">
            <v>0</v>
          </cell>
          <cell r="FB1196">
            <v>0</v>
          </cell>
          <cell r="FC1196">
            <v>0</v>
          </cell>
          <cell r="FD1196">
            <v>0</v>
          </cell>
          <cell r="FE1196">
            <v>0</v>
          </cell>
          <cell r="FF1196">
            <v>0</v>
          </cell>
          <cell r="FG1196">
            <v>0</v>
          </cell>
          <cell r="FH1196">
            <v>0</v>
          </cell>
          <cell r="FI1196">
            <v>0</v>
          </cell>
          <cell r="FJ1196">
            <v>0</v>
          </cell>
          <cell r="FK1196">
            <v>0</v>
          </cell>
          <cell r="FL1196">
            <v>0</v>
          </cell>
          <cell r="FM1196">
            <v>0</v>
          </cell>
          <cell r="FN1196">
            <v>0</v>
          </cell>
          <cell r="FO1196">
            <v>0</v>
          </cell>
          <cell r="FP1196">
            <v>0</v>
          </cell>
          <cell r="FQ1196">
            <v>0</v>
          </cell>
          <cell r="FR1196">
            <v>0</v>
          </cell>
          <cell r="FS1196">
            <v>0</v>
          </cell>
          <cell r="FT1196">
            <v>0</v>
          </cell>
          <cell r="FU1196">
            <v>0</v>
          </cell>
          <cell r="FV1196">
            <v>0</v>
          </cell>
          <cell r="FW1196">
            <v>0</v>
          </cell>
          <cell r="FX1196">
            <v>0</v>
          </cell>
          <cell r="FY1196">
            <v>0</v>
          </cell>
          <cell r="FZ1196">
            <v>0</v>
          </cell>
          <cell r="GA1196">
            <v>0</v>
          </cell>
          <cell r="GB1196">
            <v>0</v>
          </cell>
          <cell r="GC1196">
            <v>0</v>
          </cell>
          <cell r="GD1196">
            <v>0</v>
          </cell>
          <cell r="GE1196">
            <v>0</v>
          </cell>
          <cell r="GF1196">
            <v>0</v>
          </cell>
          <cell r="GG1196">
            <v>0</v>
          </cell>
          <cell r="GH1196">
            <v>0</v>
          </cell>
          <cell r="GI1196">
            <v>0</v>
          </cell>
          <cell r="GJ1196">
            <v>0</v>
          </cell>
          <cell r="GK1196">
            <v>0</v>
          </cell>
          <cell r="GL1196">
            <v>0</v>
          </cell>
          <cell r="GM1196">
            <v>0</v>
          </cell>
          <cell r="GN1196">
            <v>0</v>
          </cell>
          <cell r="GO1196">
            <v>0</v>
          </cell>
          <cell r="GP1196">
            <v>0</v>
          </cell>
          <cell r="GQ1196">
            <v>0</v>
          </cell>
          <cell r="GR1196">
            <v>0</v>
          </cell>
          <cell r="GS1196">
            <v>0</v>
          </cell>
          <cell r="GT1196">
            <v>0</v>
          </cell>
          <cell r="GU1196">
            <v>0</v>
          </cell>
          <cell r="GV1196">
            <v>0</v>
          </cell>
          <cell r="GW1196">
            <v>0</v>
          </cell>
          <cell r="GX1196">
            <v>0</v>
          </cell>
          <cell r="GY1196">
            <v>0</v>
          </cell>
          <cell r="GZ1196">
            <v>0</v>
          </cell>
          <cell r="HA1196">
            <v>0</v>
          </cell>
          <cell r="HB1196">
            <v>0</v>
          </cell>
          <cell r="HC1196">
            <v>0</v>
          </cell>
          <cell r="HD1196">
            <v>0</v>
          </cell>
          <cell r="HE1196">
            <v>0</v>
          </cell>
          <cell r="HF1196">
            <v>0</v>
          </cell>
          <cell r="HG1196">
            <v>0</v>
          </cell>
          <cell r="HH1196">
            <v>0</v>
          </cell>
          <cell r="HI1196">
            <v>0</v>
          </cell>
          <cell r="HJ1196">
            <v>0</v>
          </cell>
          <cell r="HK1196">
            <v>0</v>
          </cell>
          <cell r="HL1196">
            <v>0</v>
          </cell>
          <cell r="HM1196">
            <v>0</v>
          </cell>
          <cell r="HN1196">
            <v>0</v>
          </cell>
          <cell r="HO1196">
            <v>0</v>
          </cell>
          <cell r="HP1196">
            <v>0</v>
          </cell>
          <cell r="HQ1196">
            <v>0</v>
          </cell>
          <cell r="HR1196">
            <v>0</v>
          </cell>
          <cell r="HS1196">
            <v>0</v>
          </cell>
          <cell r="HT1196">
            <v>0</v>
          </cell>
          <cell r="HU1196">
            <v>0</v>
          </cell>
          <cell r="HV1196">
            <v>0</v>
          </cell>
          <cell r="HW1196">
            <v>0</v>
          </cell>
          <cell r="HX1196">
            <v>0</v>
          </cell>
          <cell r="HY1196">
            <v>0</v>
          </cell>
          <cell r="HZ1196">
            <v>0</v>
          </cell>
          <cell r="IA1196">
            <v>0</v>
          </cell>
          <cell r="IB1196">
            <v>0</v>
          </cell>
          <cell r="IC1196">
            <v>0</v>
          </cell>
          <cell r="ID1196">
            <v>0</v>
          </cell>
          <cell r="IE1196">
            <v>0</v>
          </cell>
          <cell r="IF1196">
            <v>0</v>
          </cell>
          <cell r="IG1196">
            <v>0</v>
          </cell>
          <cell r="IH1196">
            <v>0</v>
          </cell>
          <cell r="II1196">
            <v>0</v>
          </cell>
          <cell r="IJ1196">
            <v>0</v>
          </cell>
          <cell r="IK1196">
            <v>0</v>
          </cell>
          <cell r="IL1196">
            <v>0</v>
          </cell>
          <cell r="IM1196">
            <v>0</v>
          </cell>
          <cell r="IN1196">
            <v>0</v>
          </cell>
          <cell r="IO1196">
            <v>0</v>
          </cell>
          <cell r="IP1196">
            <v>0</v>
          </cell>
          <cell r="IQ1196">
            <v>0</v>
          </cell>
          <cell r="IR1196">
            <v>0</v>
          </cell>
          <cell r="IS1196">
            <v>0</v>
          </cell>
          <cell r="IT1196">
            <v>0</v>
          </cell>
          <cell r="IU1196">
            <v>0</v>
          </cell>
          <cell r="IV1196">
            <v>0</v>
          </cell>
          <cell r="IW1196">
            <v>0</v>
          </cell>
          <cell r="IX1196">
            <v>0</v>
          </cell>
          <cell r="IY1196">
            <v>0</v>
          </cell>
          <cell r="IZ1196">
            <v>0</v>
          </cell>
          <cell r="JA1196">
            <v>0</v>
          </cell>
          <cell r="JB1196">
            <v>0</v>
          </cell>
          <cell r="JC1196">
            <v>0</v>
          </cell>
          <cell r="JD1196">
            <v>0</v>
          </cell>
          <cell r="JE1196">
            <v>0</v>
          </cell>
          <cell r="JF1196">
            <v>0</v>
          </cell>
          <cell r="JG1196">
            <v>0</v>
          </cell>
          <cell r="JH1196">
            <v>0</v>
          </cell>
          <cell r="JI1196">
            <v>0</v>
          </cell>
          <cell r="JJ1196">
            <v>0</v>
          </cell>
          <cell r="JK1196">
            <v>0</v>
          </cell>
          <cell r="JL1196">
            <v>0</v>
          </cell>
          <cell r="JM1196">
            <v>0</v>
          </cell>
          <cell r="JN1196">
            <v>0</v>
          </cell>
          <cell r="JO1196">
            <v>0</v>
          </cell>
          <cell r="JP1196">
            <v>0</v>
          </cell>
          <cell r="JQ1196">
            <v>0</v>
          </cell>
        </row>
        <row r="1197">
          <cell r="D1197" t="str">
            <v>CL_.EX.UTS._.___.Huntington 1</v>
          </cell>
          <cell r="F1197">
            <v>903.62190501001896</v>
          </cell>
          <cell r="G1197">
            <v>-793.79515223999624</v>
          </cell>
          <cell r="H1197">
            <v>649.65312526994967</v>
          </cell>
          <cell r="I1197">
            <v>-167.10814533001394</v>
          </cell>
          <cell r="J1197">
            <v>-1466.5750783899857</v>
          </cell>
          <cell r="K1197">
            <v>-2020.2850304800668</v>
          </cell>
          <cell r="L1197">
            <v>884.21550736000063</v>
          </cell>
          <cell r="M1197">
            <v>397.03547743998934</v>
          </cell>
          <cell r="N1197">
            <v>889.83460101002129</v>
          </cell>
          <cell r="O1197">
            <v>573.59347968004295</v>
          </cell>
          <cell r="P1197">
            <v>-1062.0160366599448</v>
          </cell>
          <cell r="Q1197">
            <v>-73.823195400036639</v>
          </cell>
          <cell r="R1197">
            <v>-118.16899120016024</v>
          </cell>
          <cell r="S1197">
            <v>-847.2941914400144</v>
          </cell>
          <cell r="T1197">
            <v>-676.05999463007902</v>
          </cell>
          <cell r="U1197">
            <v>1083.5537922200165</v>
          </cell>
          <cell r="V1197">
            <v>2871.3755096900277</v>
          </cell>
          <cell r="W1197">
            <v>1320.8248203500407</v>
          </cell>
          <cell r="X1197">
            <v>-982.7601615000458</v>
          </cell>
          <cell r="Y1197">
            <v>-2564.10950933001</v>
          </cell>
          <cell r="Z1197">
            <v>-429.69915508999838</v>
          </cell>
          <cell r="AA1197">
            <v>-175.82721223001136</v>
          </cell>
          <cell r="AB1197">
            <v>-417.53098831000534</v>
          </cell>
          <cell r="AC1197">
            <v>322.65273415000411</v>
          </cell>
          <cell r="AD1197">
            <v>376.70536492002429</v>
          </cell>
          <cell r="AE1197">
            <v>-8886.7118306211196</v>
          </cell>
          <cell r="AF1197">
            <v>18.200115179875866</v>
          </cell>
          <cell r="AG1197">
            <v>-1038.5052822699654</v>
          </cell>
          <cell r="AH1197">
            <v>-7024.5338479799684</v>
          </cell>
          <cell r="AI1197">
            <v>391.70893821999198</v>
          </cell>
          <cell r="AJ1197">
            <v>-1499.4053290800075</v>
          </cell>
          <cell r="AK1197">
            <v>-198.76213274002657</v>
          </cell>
          <cell r="AL1197">
            <v>1285.6275082899956</v>
          </cell>
          <cell r="AM1197">
            <v>518.91277830999752</v>
          </cell>
          <cell r="AN1197">
            <v>-496.07464113004971</v>
          </cell>
          <cell r="AO1197">
            <v>-124.0314000499784</v>
          </cell>
          <cell r="AP1197">
            <v>-801.79202131999773</v>
          </cell>
          <cell r="AQ1197">
            <v>81.943483949929941</v>
          </cell>
          <cell r="AR1197">
            <v>-1889.0087502803653</v>
          </cell>
          <cell r="AS1197">
            <v>-695.81427178005106</v>
          </cell>
          <cell r="AT1197">
            <v>67.03317213000264</v>
          </cell>
          <cell r="AU1197">
            <v>613.7325062599557</v>
          </cell>
          <cell r="AV1197">
            <v>-259.85138157996698</v>
          </cell>
          <cell r="AW1197">
            <v>967.09273206000216</v>
          </cell>
          <cell r="AX1197">
            <v>12.105589939979836</v>
          </cell>
          <cell r="AY1197">
            <v>-480.80521819001297</v>
          </cell>
          <cell r="AZ1197">
            <v>0</v>
          </cell>
          <cell r="BA1197">
            <v>-695.00399483996443</v>
          </cell>
          <cell r="BB1197">
            <v>-1188.5378784799541</v>
          </cell>
          <cell r="BC1197">
            <v>841.82769936000113</v>
          </cell>
          <cell r="BD1197">
            <v>-1070.7877051600371</v>
          </cell>
          <cell r="BE1197">
            <v>-18021.819074580446</v>
          </cell>
          <cell r="BF1197">
            <v>-665.49820077003096</v>
          </cell>
          <cell r="BG1197">
            <v>-1250.1175940200046</v>
          </cell>
          <cell r="BH1197">
            <v>-1499.7288187900558</v>
          </cell>
          <cell r="BI1197">
            <v>-3495.4787408699922</v>
          </cell>
          <cell r="BJ1197">
            <v>-119.04158144001849</v>
          </cell>
          <cell r="BK1197">
            <v>-903.84005027002422</v>
          </cell>
          <cell r="BL1197">
            <v>-592.71912239998346</v>
          </cell>
          <cell r="BM1197">
            <v>-523.71319580001727</v>
          </cell>
          <cell r="BN1197">
            <v>-460.10130457993364</v>
          </cell>
          <cell r="BO1197">
            <v>-3924.4480602999392</v>
          </cell>
          <cell r="BP1197">
            <v>-1720.506095699966</v>
          </cell>
          <cell r="BQ1197">
            <v>-2866.6263096400653</v>
          </cell>
          <cell r="BR1197">
            <v>-25517.630945969839</v>
          </cell>
          <cell r="BS1197">
            <v>-2243.2599424999935</v>
          </cell>
          <cell r="BT1197">
            <v>-698.65388690997497</v>
          </cell>
          <cell r="BU1197">
            <v>-1277.1487120599922</v>
          </cell>
          <cell r="BV1197">
            <v>-4116.2656249499705</v>
          </cell>
          <cell r="BW1197">
            <v>-987.50485063000087</v>
          </cell>
          <cell r="BX1197">
            <v>-4300.3215997699735</v>
          </cell>
          <cell r="BY1197">
            <v>-1698.5265027299756</v>
          </cell>
          <cell r="BZ1197">
            <v>-1223.0571058100031</v>
          </cell>
          <cell r="CA1197">
            <v>-1492.4723966699676</v>
          </cell>
          <cell r="CB1197">
            <v>-103.27902660999825</v>
          </cell>
          <cell r="CC1197">
            <v>-1553.1155302000116</v>
          </cell>
          <cell r="CD1197">
            <v>-5824.0257671299914</v>
          </cell>
          <cell r="CE1197">
            <v>-31581.042845559772</v>
          </cell>
          <cell r="CF1197">
            <v>-4196.3520476200792</v>
          </cell>
          <cell r="CG1197">
            <v>-4754.940755299991</v>
          </cell>
          <cell r="CH1197">
            <v>-419.37503949001257</v>
          </cell>
          <cell r="CI1197">
            <v>-6441.6006550700113</v>
          </cell>
          <cell r="CJ1197">
            <v>-2386.8177985400253</v>
          </cell>
          <cell r="CK1197">
            <v>-2321.1136989300139</v>
          </cell>
          <cell r="CL1197">
            <v>-5641.8702513699827</v>
          </cell>
          <cell r="CM1197">
            <v>-901.23937506998482</v>
          </cell>
          <cell r="CN1197">
            <v>-800.2087183399708</v>
          </cell>
          <cell r="CO1197">
            <v>1982.3655305400025</v>
          </cell>
          <cell r="CP1197">
            <v>-2613.4076322699839</v>
          </cell>
          <cell r="CQ1197">
            <v>-3086.4824041000102</v>
          </cell>
          <cell r="CR1197">
            <v>-38080.983883330133</v>
          </cell>
          <cell r="CS1197">
            <v>-3502.7712915400334</v>
          </cell>
          <cell r="CT1197">
            <v>-1714.3655499799934</v>
          </cell>
          <cell r="CU1197">
            <v>372.17813128999842</v>
          </cell>
          <cell r="CV1197">
            <v>-5442.7586071299884</v>
          </cell>
          <cell r="CW1197">
            <v>-4445.4978725099936</v>
          </cell>
          <cell r="CX1197">
            <v>-4350.4408513500093</v>
          </cell>
          <cell r="CY1197">
            <v>-4245.765571720025</v>
          </cell>
          <cell r="CZ1197">
            <v>-449.98919550000574</v>
          </cell>
          <cell r="DA1197">
            <v>-3005.6160489101021</v>
          </cell>
          <cell r="DB1197">
            <v>-4062.6342839999998</v>
          </cell>
          <cell r="DC1197">
            <v>-2289.4182244700205</v>
          </cell>
          <cell r="DD1197">
            <v>-4943.9045175100036</v>
          </cell>
          <cell r="DE1197">
            <v>-48874.255857409677</v>
          </cell>
          <cell r="DF1197">
            <v>-3483.3901167399308</v>
          </cell>
          <cell r="DG1197">
            <v>-2402.2288743100071</v>
          </cell>
          <cell r="DH1197">
            <v>-6241.7269983599981</v>
          </cell>
          <cell r="DI1197">
            <v>-7981.7713537799864</v>
          </cell>
          <cell r="DJ1197">
            <v>-7035.5981881199987</v>
          </cell>
          <cell r="DK1197">
            <v>-2260.0709538800002</v>
          </cell>
          <cell r="DL1197">
            <v>-3990.1379727699386</v>
          </cell>
          <cell r="DM1197">
            <v>-4491.2511897500044</v>
          </cell>
          <cell r="DN1197">
            <v>-2902.4891900000221</v>
          </cell>
          <cell r="DO1197">
            <v>702.7256037099578</v>
          </cell>
          <cell r="DP1197">
            <v>-2446.4303793399304</v>
          </cell>
          <cell r="DQ1197">
            <v>-6341.8862440700177</v>
          </cell>
          <cell r="DR1197">
            <v>-33360.043028010288</v>
          </cell>
          <cell r="DS1197">
            <v>-2930.3810294699797</v>
          </cell>
          <cell r="DT1197">
            <v>-2968.7865921299672</v>
          </cell>
          <cell r="DU1197">
            <v>-1555.731867200011</v>
          </cell>
          <cell r="DV1197">
            <v>-934.73775354004465</v>
          </cell>
          <cell r="DW1197">
            <v>-7870.4528911000234</v>
          </cell>
          <cell r="DX1197">
            <v>-3824.6353650899982</v>
          </cell>
          <cell r="DY1197">
            <v>-1942.1201450799999</v>
          </cell>
          <cell r="DZ1197">
            <v>-1678.6147793900018</v>
          </cell>
          <cell r="EA1197">
            <v>-574.07039449999866</v>
          </cell>
          <cell r="EB1197">
            <v>-499.1069189900154</v>
          </cell>
          <cell r="EC1197">
            <v>-1273.1543429300073</v>
          </cell>
          <cell r="ED1197">
            <v>-7308.2509485900227</v>
          </cell>
          <cell r="EE1197">
            <v>-48000.473441279959</v>
          </cell>
          <cell r="EF1197">
            <v>-5053.5109979600529</v>
          </cell>
          <cell r="EG1197">
            <v>-3053.4052888899751</v>
          </cell>
          <cell r="EH1197">
            <v>-5228.5848512299999</v>
          </cell>
          <cell r="EI1197">
            <v>-3210.000960150006</v>
          </cell>
          <cell r="EJ1197">
            <v>-3027.6810970799997</v>
          </cell>
          <cell r="EK1197">
            <v>-2558.2623825999908</v>
          </cell>
          <cell r="EL1197">
            <v>-2447.974653740006</v>
          </cell>
          <cell r="EM1197">
            <v>-4232.3879157799893</v>
          </cell>
          <cell r="EN1197">
            <v>-1339.4706960900221</v>
          </cell>
          <cell r="EO1197">
            <v>-8956.8259556999838</v>
          </cell>
          <cell r="EP1197">
            <v>-2502.9944810500601</v>
          </cell>
          <cell r="EQ1197">
            <v>-6389.3741610099969</v>
          </cell>
          <cell r="ER1197">
            <v>-47026.981286630034</v>
          </cell>
          <cell r="ES1197">
            <v>-4453.5576633700402</v>
          </cell>
          <cell r="ET1197">
            <v>-2968.8415438899829</v>
          </cell>
          <cell r="EU1197">
            <v>-4493.4142283899855</v>
          </cell>
          <cell r="EV1197">
            <v>-5984.5171285800316</v>
          </cell>
          <cell r="EW1197">
            <v>-3442.2624909899896</v>
          </cell>
          <cell r="EX1197">
            <v>-6384.0999921400216</v>
          </cell>
          <cell r="EY1197">
            <v>-6651.4356251300196</v>
          </cell>
          <cell r="EZ1197">
            <v>-218.02157318999525</v>
          </cell>
          <cell r="FA1197">
            <v>-2693.2282471900107</v>
          </cell>
          <cell r="FB1197">
            <v>-2928.4484250599635</v>
          </cell>
          <cell r="FC1197">
            <v>-696.78797494000173</v>
          </cell>
          <cell r="FD1197">
            <v>-6112.3663937600504</v>
          </cell>
          <cell r="FE1197">
            <v>-44059.333207610296</v>
          </cell>
          <cell r="FF1197">
            <v>-6564.2995513400238</v>
          </cell>
          <cell r="FG1197">
            <v>-6439.9571180100029</v>
          </cell>
          <cell r="FH1197">
            <v>-1243.3562924299913</v>
          </cell>
          <cell r="FI1197">
            <v>-7742.9950245199871</v>
          </cell>
          <cell r="FJ1197">
            <v>-3726.2479088199907</v>
          </cell>
          <cell r="FK1197">
            <v>-2683.1535458700091</v>
          </cell>
          <cell r="FL1197">
            <v>-2789.1830617199885</v>
          </cell>
          <cell r="FM1197">
            <v>-739.14778181000293</v>
          </cell>
          <cell r="FN1197">
            <v>-2457.0397271300026</v>
          </cell>
          <cell r="FO1197">
            <v>-2177.1812505499693</v>
          </cell>
          <cell r="FP1197">
            <v>-3355.8740020700498</v>
          </cell>
          <cell r="FQ1197">
            <v>-4140.8979433400382</v>
          </cell>
          <cell r="FR1197">
            <v>-36199.502929980168</v>
          </cell>
          <cell r="FS1197">
            <v>-11423.250379869976</v>
          </cell>
          <cell r="FT1197">
            <v>-1230.2842865699786</v>
          </cell>
          <cell r="FU1197">
            <v>-3742.7351485200197</v>
          </cell>
          <cell r="FV1197">
            <v>-5570.5521759200055</v>
          </cell>
          <cell r="FW1197">
            <v>-1692.3449299299973</v>
          </cell>
          <cell r="FX1197">
            <v>-3649.0186778299976</v>
          </cell>
          <cell r="FY1197">
            <v>-5643.2122201700113</v>
          </cell>
          <cell r="FZ1197">
            <v>-1890.1255309499975</v>
          </cell>
          <cell r="GA1197">
            <v>-1346.8677768000343</v>
          </cell>
          <cell r="GB1197">
            <v>24.441391820000717</v>
          </cell>
          <cell r="GC1197">
            <v>-1026.6391923300398</v>
          </cell>
          <cell r="GD1197">
            <v>991.08599708991824</v>
          </cell>
          <cell r="GE1197">
            <v>-40496.069675839506</v>
          </cell>
          <cell r="GF1197">
            <v>-8465.6849245300109</v>
          </cell>
          <cell r="GG1197">
            <v>-2351.2215960800531</v>
          </cell>
          <cell r="GH1197">
            <v>-5591.0900851800252</v>
          </cell>
          <cell r="GI1197">
            <v>-5140.6907215599495</v>
          </cell>
          <cell r="GJ1197">
            <v>-3033.4774307699699</v>
          </cell>
          <cell r="GK1197">
            <v>-3316.9391747400514</v>
          </cell>
          <cell r="GL1197">
            <v>-1667.0025701199775</v>
          </cell>
          <cell r="GM1197">
            <v>-1549.7886940600038</v>
          </cell>
          <cell r="GN1197">
            <v>-1397.6930508400546</v>
          </cell>
          <cell r="GO1197">
            <v>-3916.2164693399682</v>
          </cell>
          <cell r="GP1197">
            <v>-3689.5556407599652</v>
          </cell>
          <cell r="GQ1197">
            <v>-376.70931785996072</v>
          </cell>
          <cell r="GR1197">
            <v>-38735.016742559848</v>
          </cell>
          <cell r="GS1197">
            <v>-1611.6828089799674</v>
          </cell>
          <cell r="GT1197">
            <v>-8703.9031544000318</v>
          </cell>
          <cell r="GU1197">
            <v>-6099.0028290399932</v>
          </cell>
          <cell r="GV1197">
            <v>-3031.6458766100259</v>
          </cell>
          <cell r="GW1197">
            <v>-3089.8913754999958</v>
          </cell>
          <cell r="GX1197">
            <v>-3923.839642470004</v>
          </cell>
          <cell r="GY1197">
            <v>-2242.5107253400201</v>
          </cell>
          <cell r="GZ1197">
            <v>-1217.1215703999987</v>
          </cell>
          <cell r="HA1197">
            <v>-682.48167590997764</v>
          </cell>
          <cell r="HB1197">
            <v>-6093.6122744500171</v>
          </cell>
          <cell r="HC1197">
            <v>-874.74636292996001</v>
          </cell>
          <cell r="HD1197">
            <v>-1164.5784465300094</v>
          </cell>
          <cell r="HE1197">
            <v>-34775.194634799613</v>
          </cell>
          <cell r="HF1197">
            <v>-1478.4763936600648</v>
          </cell>
          <cell r="HG1197">
            <v>-3514.7817896799825</v>
          </cell>
          <cell r="HH1197">
            <v>-4848.5996847000206</v>
          </cell>
          <cell r="HI1197">
            <v>-3980.735258020024</v>
          </cell>
          <cell r="HJ1197">
            <v>-6189.9291629100044</v>
          </cell>
          <cell r="HK1197">
            <v>-4184.1934787900536</v>
          </cell>
          <cell r="HL1197">
            <v>-2445.7337116299896</v>
          </cell>
          <cell r="HM1197">
            <v>-498.49926014000084</v>
          </cell>
          <cell r="HN1197">
            <v>-5359.8583389999112</v>
          </cell>
          <cell r="HO1197">
            <v>-821.91919411002891</v>
          </cell>
          <cell r="HP1197">
            <v>-538.94070513994666</v>
          </cell>
          <cell r="HQ1197">
            <v>-913.52765701996395</v>
          </cell>
          <cell r="HR1197">
            <v>-29019.88604498026</v>
          </cell>
          <cell r="HS1197">
            <v>-789.37279274998582</v>
          </cell>
          <cell r="HT1197">
            <v>-2848.5551286099944</v>
          </cell>
          <cell r="HU1197">
            <v>-7265.955896319967</v>
          </cell>
          <cell r="HV1197">
            <v>-3130.4740738999972</v>
          </cell>
          <cell r="HW1197">
            <v>-1571.405408229999</v>
          </cell>
          <cell r="HX1197">
            <v>-1185.0525648699841</v>
          </cell>
          <cell r="HY1197">
            <v>-7330.6910428100091</v>
          </cell>
          <cell r="HZ1197">
            <v>-520.99716328999784</v>
          </cell>
          <cell r="IA1197">
            <v>-704.48617946001468</v>
          </cell>
          <cell r="IB1197">
            <v>-188.99593790000654</v>
          </cell>
          <cell r="IC1197">
            <v>-2249.1094220900268</v>
          </cell>
          <cell r="ID1197">
            <v>-1234.790434750088</v>
          </cell>
          <cell r="IE1197">
            <v>-35713.111982840113</v>
          </cell>
          <cell r="IF1197">
            <v>-1616.2870034800144</v>
          </cell>
          <cell r="IG1197">
            <v>-7337.263507280004</v>
          </cell>
          <cell r="IH1197">
            <v>-2873.8854601900093</v>
          </cell>
          <cell r="II1197">
            <v>-1777.1641796499607</v>
          </cell>
          <cell r="IJ1197">
            <v>-5268.1728356999956</v>
          </cell>
          <cell r="IK1197">
            <v>-1080.3236001099576</v>
          </cell>
          <cell r="IL1197">
            <v>-3735.4151825600129</v>
          </cell>
          <cell r="IM1197">
            <v>-471.26094734999788</v>
          </cell>
          <cell r="IN1197">
            <v>-742.89739665997331</v>
          </cell>
          <cell r="IO1197">
            <v>-3992.5994710800296</v>
          </cell>
          <cell r="IP1197">
            <v>-5685.6147882100777</v>
          </cell>
          <cell r="IQ1197">
            <v>-1132.2276105699711</v>
          </cell>
          <cell r="IR1197">
            <v>-39440.540880529676</v>
          </cell>
          <cell r="IS1197">
            <v>-4278.0886819399602</v>
          </cell>
          <cell r="IT1197">
            <v>-1235.7114874800027</v>
          </cell>
          <cell r="IU1197">
            <v>-4182.1783225199324</v>
          </cell>
          <cell r="IV1197">
            <v>-9462.9908393199439</v>
          </cell>
          <cell r="IW1197">
            <v>-7207.3491240099538</v>
          </cell>
          <cell r="IX1197">
            <v>-696.09187784005189</v>
          </cell>
          <cell r="IY1197">
            <v>-2146.6042659399973</v>
          </cell>
          <cell r="IZ1197">
            <v>-239.89739026000461</v>
          </cell>
          <cell r="JA1197">
            <v>-2085.2334737099591</v>
          </cell>
          <cell r="JB1197">
            <v>-4489.905288960028</v>
          </cell>
          <cell r="JC1197">
            <v>-3410.1716700399993</v>
          </cell>
          <cell r="JD1197">
            <v>-6.3184585099224932</v>
          </cell>
          <cell r="JE1197">
            <v>-652.22240578010678</v>
          </cell>
          <cell r="JF1197">
            <v>163.78263412998058</v>
          </cell>
          <cell r="JG1197">
            <v>-0.87235059001250193</v>
          </cell>
          <cell r="JH1197">
            <v>0</v>
          </cell>
          <cell r="JI1197">
            <v>-800.50036589999218</v>
          </cell>
          <cell r="JJ1197">
            <v>0</v>
          </cell>
          <cell r="JK1197">
            <v>-13.605534880014602</v>
          </cell>
          <cell r="JL1197">
            <v>0</v>
          </cell>
          <cell r="JM1197">
            <v>0</v>
          </cell>
          <cell r="JN1197">
            <v>0</v>
          </cell>
          <cell r="JO1197">
            <v>-1.0267885400098749</v>
          </cell>
          <cell r="JP1197">
            <v>0</v>
          </cell>
          <cell r="JQ1197">
            <v>0</v>
          </cell>
        </row>
        <row r="1198">
          <cell r="D1198" t="str">
            <v>CL_.EX.UTS._.___.Huntington 1 GCV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>
            <v>0</v>
          </cell>
          <cell r="BR1198">
            <v>0</v>
          </cell>
          <cell r="BS1198">
            <v>0</v>
          </cell>
          <cell r="BT1198">
            <v>0</v>
          </cell>
          <cell r="BU1198">
            <v>0</v>
          </cell>
          <cell r="BV1198">
            <v>0</v>
          </cell>
          <cell r="BW1198">
            <v>0</v>
          </cell>
          <cell r="BX1198">
            <v>0</v>
          </cell>
          <cell r="BY1198">
            <v>0</v>
          </cell>
          <cell r="BZ1198">
            <v>0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0</v>
          </cell>
          <cell r="DF1198">
            <v>0</v>
          </cell>
          <cell r="DG1198">
            <v>0</v>
          </cell>
          <cell r="DH1198">
            <v>0</v>
          </cell>
          <cell r="DI1198">
            <v>0</v>
          </cell>
          <cell r="DJ1198">
            <v>0</v>
          </cell>
          <cell r="DK1198">
            <v>0</v>
          </cell>
          <cell r="DL1198">
            <v>0</v>
          </cell>
          <cell r="DM1198">
            <v>0</v>
          </cell>
          <cell r="DN1198">
            <v>0</v>
          </cell>
          <cell r="DO1198">
            <v>0</v>
          </cell>
          <cell r="DP1198">
            <v>0</v>
          </cell>
          <cell r="DQ1198">
            <v>0</v>
          </cell>
          <cell r="DR1198">
            <v>0</v>
          </cell>
          <cell r="DS1198">
            <v>0</v>
          </cell>
          <cell r="DT1198">
            <v>0</v>
          </cell>
          <cell r="DU1198">
            <v>0</v>
          </cell>
          <cell r="DV1198">
            <v>0</v>
          </cell>
          <cell r="DW1198">
            <v>0</v>
          </cell>
          <cell r="DX1198">
            <v>0</v>
          </cell>
          <cell r="DY1198">
            <v>0</v>
          </cell>
          <cell r="DZ1198">
            <v>0</v>
          </cell>
          <cell r="EA1198">
            <v>0</v>
          </cell>
          <cell r="EB1198">
            <v>0</v>
          </cell>
          <cell r="EC1198">
            <v>0</v>
          </cell>
          <cell r="ED1198">
            <v>0</v>
          </cell>
          <cell r="EE1198">
            <v>0</v>
          </cell>
          <cell r="EF1198">
            <v>0</v>
          </cell>
          <cell r="EG1198">
            <v>0</v>
          </cell>
          <cell r="EH1198">
            <v>0</v>
          </cell>
          <cell r="EI1198">
            <v>0</v>
          </cell>
          <cell r="EJ1198">
            <v>0</v>
          </cell>
          <cell r="EK1198">
            <v>0</v>
          </cell>
          <cell r="EL1198">
            <v>0</v>
          </cell>
          <cell r="EM1198">
            <v>0</v>
          </cell>
          <cell r="EN1198">
            <v>0</v>
          </cell>
          <cell r="EO1198">
            <v>0</v>
          </cell>
          <cell r="EP1198">
            <v>0</v>
          </cell>
          <cell r="EQ1198">
            <v>0</v>
          </cell>
          <cell r="ER1198">
            <v>0</v>
          </cell>
          <cell r="ES1198">
            <v>0</v>
          </cell>
          <cell r="ET1198">
            <v>0</v>
          </cell>
          <cell r="EU1198">
            <v>0</v>
          </cell>
          <cell r="EV1198">
            <v>0</v>
          </cell>
          <cell r="EW1198">
            <v>0</v>
          </cell>
          <cell r="EX1198">
            <v>0</v>
          </cell>
          <cell r="EY1198">
            <v>0</v>
          </cell>
          <cell r="EZ1198">
            <v>0</v>
          </cell>
          <cell r="FA1198">
            <v>0</v>
          </cell>
          <cell r="FB1198">
            <v>0</v>
          </cell>
          <cell r="FC1198">
            <v>0</v>
          </cell>
          <cell r="FD1198">
            <v>0</v>
          </cell>
          <cell r="FE1198">
            <v>0</v>
          </cell>
          <cell r="FF1198">
            <v>0</v>
          </cell>
          <cell r="FG1198">
            <v>0</v>
          </cell>
          <cell r="FH1198">
            <v>0</v>
          </cell>
          <cell r="FI1198">
            <v>0</v>
          </cell>
          <cell r="FJ1198">
            <v>0</v>
          </cell>
          <cell r="FK1198">
            <v>0</v>
          </cell>
          <cell r="FL1198">
            <v>0</v>
          </cell>
          <cell r="FM1198">
            <v>0</v>
          </cell>
          <cell r="FN1198">
            <v>0</v>
          </cell>
          <cell r="FO1198">
            <v>0</v>
          </cell>
          <cell r="FP1198">
            <v>0</v>
          </cell>
          <cell r="FQ1198">
            <v>0</v>
          </cell>
          <cell r="FR1198">
            <v>0</v>
          </cell>
          <cell r="FS1198">
            <v>0</v>
          </cell>
          <cell r="FT1198">
            <v>0</v>
          </cell>
          <cell r="FU1198">
            <v>0</v>
          </cell>
          <cell r="FV1198">
            <v>0</v>
          </cell>
          <cell r="FW1198">
            <v>0</v>
          </cell>
          <cell r="FX1198">
            <v>0</v>
          </cell>
          <cell r="FY1198">
            <v>0</v>
          </cell>
          <cell r="FZ1198">
            <v>0</v>
          </cell>
          <cell r="GA1198">
            <v>0</v>
          </cell>
          <cell r="GB1198">
            <v>0</v>
          </cell>
          <cell r="GC1198">
            <v>0</v>
          </cell>
          <cell r="GD1198">
            <v>0</v>
          </cell>
          <cell r="GE1198">
            <v>0</v>
          </cell>
          <cell r="GF1198">
            <v>0</v>
          </cell>
          <cell r="GG1198">
            <v>0</v>
          </cell>
          <cell r="GH1198">
            <v>0</v>
          </cell>
          <cell r="GI1198">
            <v>0</v>
          </cell>
          <cell r="GJ1198">
            <v>0</v>
          </cell>
          <cell r="GK1198">
            <v>0</v>
          </cell>
          <cell r="GL1198">
            <v>0</v>
          </cell>
          <cell r="GM1198">
            <v>0</v>
          </cell>
          <cell r="GN1198">
            <v>0</v>
          </cell>
          <cell r="GO1198">
            <v>0</v>
          </cell>
          <cell r="GP1198">
            <v>0</v>
          </cell>
          <cell r="GQ1198">
            <v>0</v>
          </cell>
          <cell r="GR1198">
            <v>0</v>
          </cell>
          <cell r="GS1198">
            <v>0</v>
          </cell>
          <cell r="GT1198">
            <v>0</v>
          </cell>
          <cell r="GU1198">
            <v>0</v>
          </cell>
          <cell r="GV1198">
            <v>0</v>
          </cell>
          <cell r="GW1198">
            <v>0</v>
          </cell>
          <cell r="GX1198">
            <v>0</v>
          </cell>
          <cell r="GY1198">
            <v>0</v>
          </cell>
          <cell r="GZ1198">
            <v>0</v>
          </cell>
          <cell r="HA1198">
            <v>0</v>
          </cell>
          <cell r="HB1198">
            <v>0</v>
          </cell>
          <cell r="HC1198">
            <v>0</v>
          </cell>
          <cell r="HD1198">
            <v>0</v>
          </cell>
          <cell r="HE1198">
            <v>0</v>
          </cell>
          <cell r="HF1198">
            <v>0</v>
          </cell>
          <cell r="HG1198">
            <v>0</v>
          </cell>
          <cell r="HH1198">
            <v>0</v>
          </cell>
          <cell r="HI1198">
            <v>0</v>
          </cell>
          <cell r="HJ1198">
            <v>0</v>
          </cell>
          <cell r="HK1198">
            <v>0</v>
          </cell>
          <cell r="HL1198">
            <v>0</v>
          </cell>
          <cell r="HM1198">
            <v>0</v>
          </cell>
          <cell r="HN1198">
            <v>0</v>
          </cell>
          <cell r="HO1198">
            <v>0</v>
          </cell>
          <cell r="HP1198">
            <v>0</v>
          </cell>
          <cell r="HQ1198">
            <v>0</v>
          </cell>
          <cell r="HR1198">
            <v>0</v>
          </cell>
          <cell r="HS1198">
            <v>0</v>
          </cell>
          <cell r="HT1198">
            <v>0</v>
          </cell>
          <cell r="HU1198">
            <v>0</v>
          </cell>
          <cell r="HV1198">
            <v>0</v>
          </cell>
          <cell r="HW1198">
            <v>0</v>
          </cell>
          <cell r="HX1198">
            <v>0</v>
          </cell>
          <cell r="HY1198">
            <v>0</v>
          </cell>
          <cell r="HZ1198">
            <v>0</v>
          </cell>
          <cell r="IA1198">
            <v>0</v>
          </cell>
          <cell r="IB1198">
            <v>0</v>
          </cell>
          <cell r="IC1198">
            <v>0</v>
          </cell>
          <cell r="ID1198">
            <v>0</v>
          </cell>
          <cell r="IE1198">
            <v>0</v>
          </cell>
          <cell r="IF1198">
            <v>0</v>
          </cell>
          <cell r="IG1198">
            <v>0</v>
          </cell>
          <cell r="IH1198">
            <v>0</v>
          </cell>
          <cell r="II1198">
            <v>0</v>
          </cell>
          <cell r="IJ1198">
            <v>0</v>
          </cell>
          <cell r="IK1198">
            <v>0</v>
          </cell>
          <cell r="IL1198">
            <v>0</v>
          </cell>
          <cell r="IM1198">
            <v>0</v>
          </cell>
          <cell r="IN1198">
            <v>0</v>
          </cell>
          <cell r="IO1198">
            <v>0</v>
          </cell>
          <cell r="IP1198">
            <v>0</v>
          </cell>
          <cell r="IQ1198">
            <v>0</v>
          </cell>
          <cell r="IR1198">
            <v>0</v>
          </cell>
          <cell r="IS1198">
            <v>0</v>
          </cell>
          <cell r="IT1198">
            <v>0</v>
          </cell>
          <cell r="IU1198">
            <v>0</v>
          </cell>
          <cell r="IV1198">
            <v>0</v>
          </cell>
          <cell r="IW1198">
            <v>0</v>
          </cell>
          <cell r="IX1198">
            <v>0</v>
          </cell>
          <cell r="IY1198">
            <v>0</v>
          </cell>
          <cell r="IZ1198">
            <v>0</v>
          </cell>
          <cell r="JA1198">
            <v>0</v>
          </cell>
          <cell r="JB1198">
            <v>0</v>
          </cell>
          <cell r="JC1198">
            <v>0</v>
          </cell>
          <cell r="JD1198">
            <v>0</v>
          </cell>
          <cell r="JE1198">
            <v>0</v>
          </cell>
          <cell r="JF1198">
            <v>0</v>
          </cell>
          <cell r="JG1198">
            <v>0</v>
          </cell>
          <cell r="JH1198">
            <v>0</v>
          </cell>
          <cell r="JI1198">
            <v>0</v>
          </cell>
          <cell r="JJ1198">
            <v>0</v>
          </cell>
          <cell r="JK1198">
            <v>0</v>
          </cell>
          <cell r="JL1198">
            <v>0</v>
          </cell>
          <cell r="JM1198">
            <v>0</v>
          </cell>
          <cell r="JN1198">
            <v>0</v>
          </cell>
          <cell r="JO1198">
            <v>0</v>
          </cell>
          <cell r="JP1198">
            <v>0</v>
          </cell>
          <cell r="JQ1198">
            <v>0</v>
          </cell>
        </row>
        <row r="1199">
          <cell r="D1199" t="str">
            <v>CL_.EX.UTS._.___.Huntington 2</v>
          </cell>
          <cell r="F1199">
            <v>-1078.808374419983</v>
          </cell>
          <cell r="G1199">
            <v>619.45184449999942</v>
          </cell>
          <cell r="H1199">
            <v>-44.410309620026965</v>
          </cell>
          <cell r="I1199">
            <v>224.32313011000224</v>
          </cell>
          <cell r="J1199">
            <v>562.75285612001608</v>
          </cell>
          <cell r="K1199">
            <v>2619.2410377600172</v>
          </cell>
          <cell r="L1199">
            <v>-1090.9050858299597</v>
          </cell>
          <cell r="M1199">
            <v>315.90186662002816</v>
          </cell>
          <cell r="N1199">
            <v>-1120.7392488600162</v>
          </cell>
          <cell r="O1199">
            <v>-575.79759281998849</v>
          </cell>
          <cell r="P1199">
            <v>122.06757308001397</v>
          </cell>
          <cell r="Q1199">
            <v>900.51500661007594</v>
          </cell>
          <cell r="R1199">
            <v>173.17166745942086</v>
          </cell>
          <cell r="S1199">
            <v>660.1459709200426</v>
          </cell>
          <cell r="T1199">
            <v>198.20500467994134</v>
          </cell>
          <cell r="U1199">
            <v>-769.08029861998511</v>
          </cell>
          <cell r="V1199">
            <v>-2130.7297124199686</v>
          </cell>
          <cell r="W1199">
            <v>-1002.553492490013</v>
          </cell>
          <cell r="X1199">
            <v>464.16185522997694</v>
          </cell>
          <cell r="Y1199">
            <v>2293.6613987699966</v>
          </cell>
          <cell r="Z1199">
            <v>625.56159955990734</v>
          </cell>
          <cell r="AA1199">
            <v>72.866517919872422</v>
          </cell>
          <cell r="AB1199">
            <v>258.24074653998832</v>
          </cell>
          <cell r="AC1199">
            <v>521.446245070023</v>
          </cell>
          <cell r="AD1199">
            <v>-1018.7541677000117</v>
          </cell>
          <cell r="AE1199">
            <v>7974.5773049604613</v>
          </cell>
          <cell r="AF1199">
            <v>257.57682693994138</v>
          </cell>
          <cell r="AG1199">
            <v>222.37145769997733</v>
          </cell>
          <cell r="AH1199">
            <v>7053.1416789700161</v>
          </cell>
          <cell r="AI1199">
            <v>460.69665061999694</v>
          </cell>
          <cell r="AJ1199">
            <v>694.31812224000168</v>
          </cell>
          <cell r="AK1199">
            <v>219.85037812001246</v>
          </cell>
          <cell r="AL1199">
            <v>-1559.3567885100201</v>
          </cell>
          <cell r="AM1199">
            <v>-287.30046142992796</v>
          </cell>
          <cell r="AN1199">
            <v>337.88317335002648</v>
          </cell>
          <cell r="AO1199">
            <v>-224.96036530000129</v>
          </cell>
          <cell r="AP1199">
            <v>885.29278880002676</v>
          </cell>
          <cell r="AQ1199">
            <v>-84.936156539974036</v>
          </cell>
          <cell r="AR1199">
            <v>-3066.2493343399838</v>
          </cell>
          <cell r="AS1199">
            <v>116.48994914002833</v>
          </cell>
          <cell r="AT1199">
            <v>-776.02008666997426</v>
          </cell>
          <cell r="AU1199">
            <v>-526.14726143001462</v>
          </cell>
          <cell r="AV1199">
            <v>351.74962156999391</v>
          </cell>
          <cell r="AW1199">
            <v>-808.90662187006092</v>
          </cell>
          <cell r="AX1199">
            <v>-36.969859630000428</v>
          </cell>
          <cell r="AY1199">
            <v>-1442.6020127200463</v>
          </cell>
          <cell r="AZ1199">
            <v>-855.04723833000753</v>
          </cell>
          <cell r="BA1199">
            <v>-291.02242290996946</v>
          </cell>
          <cell r="BB1199">
            <v>1518.3648276000167</v>
          </cell>
          <cell r="BC1199">
            <v>-738.80696766998153</v>
          </cell>
          <cell r="BD1199">
            <v>422.66873858001782</v>
          </cell>
          <cell r="BE1199">
            <v>5232.5249507306144</v>
          </cell>
          <cell r="BF1199">
            <v>-327.47504077007761</v>
          </cell>
          <cell r="BG1199">
            <v>-299.19819784999709</v>
          </cell>
          <cell r="BH1199">
            <v>1195.6961420399603</v>
          </cell>
          <cell r="BI1199">
            <v>3330.7592128299584</v>
          </cell>
          <cell r="BJ1199">
            <v>250.58954462999827</v>
          </cell>
          <cell r="BK1199">
            <v>923.18783958001586</v>
          </cell>
          <cell r="BL1199">
            <v>-514.66746863996377</v>
          </cell>
          <cell r="BM1199">
            <v>-264.50921012001345</v>
          </cell>
          <cell r="BN1199">
            <v>-953.42916586002684</v>
          </cell>
          <cell r="BO1199">
            <v>2731.2721461100446</v>
          </cell>
          <cell r="BP1199">
            <v>222.11064270004863</v>
          </cell>
          <cell r="BQ1199">
            <v>-1061.8114939199877</v>
          </cell>
          <cell r="BR1199">
            <v>-44111.036819910398</v>
          </cell>
          <cell r="BS1199">
            <v>-5113.1813871799677</v>
          </cell>
          <cell r="BT1199">
            <v>-1838.2205534699606</v>
          </cell>
          <cell r="BU1199">
            <v>-3524.5970516000089</v>
          </cell>
          <cell r="BV1199">
            <v>-2600.8180765499965</v>
          </cell>
          <cell r="BW1199">
            <v>-4302.3371497899998</v>
          </cell>
          <cell r="BX1199">
            <v>-2740.799026050001</v>
          </cell>
          <cell r="BY1199">
            <v>-4038.1503770599375</v>
          </cell>
          <cell r="BZ1199">
            <v>-2137.9632227900147</v>
          </cell>
          <cell r="CA1199">
            <v>-3997.3510689700488</v>
          </cell>
          <cell r="CB1199">
            <v>-7617.8147252999916</v>
          </cell>
          <cell r="CC1199">
            <v>-4448.217805430002</v>
          </cell>
          <cell r="CD1199">
            <v>-1751.5863757200423</v>
          </cell>
          <cell r="CE1199">
            <v>-38479.243948659627</v>
          </cell>
          <cell r="CF1199">
            <v>-12038.336194710049</v>
          </cell>
          <cell r="CG1199">
            <v>-608.83282792000682</v>
          </cell>
          <cell r="CH1199">
            <v>-2589.8321388400072</v>
          </cell>
          <cell r="CI1199">
            <v>-3745.2638765600132</v>
          </cell>
          <cell r="CJ1199">
            <v>-3436.5129546500066</v>
          </cell>
          <cell r="CK1199">
            <v>-3223.9518644399941</v>
          </cell>
          <cell r="CL1199">
            <v>-6353.1738451500132</v>
          </cell>
          <cell r="CM1199">
            <v>-2327.3963441399683</v>
          </cell>
          <cell r="CN1199">
            <v>93.363646309997421</v>
          </cell>
          <cell r="CO1199">
            <v>1805.486576070005</v>
          </cell>
          <cell r="CP1199">
            <v>-368.25014251997345</v>
          </cell>
          <cell r="CQ1199">
            <v>-5686.5439821099571</v>
          </cell>
          <cell r="CR1199">
            <v>-48671.992513939971</v>
          </cell>
          <cell r="CS1199">
            <v>-5600.9943885299872</v>
          </cell>
          <cell r="CT1199">
            <v>302.43256794000627</v>
          </cell>
          <cell r="CU1199">
            <v>-1882.6432196899987</v>
          </cell>
          <cell r="CV1199">
            <v>-4601.9771192499975</v>
          </cell>
          <cell r="CW1199">
            <v>-3175.5236605000027</v>
          </cell>
          <cell r="CX1199">
            <v>-2598.7134737599918</v>
          </cell>
          <cell r="CY1199">
            <v>-6426.0540467700048</v>
          </cell>
          <cell r="CZ1199">
            <v>-4050.5950518899481</v>
          </cell>
          <cell r="DA1199">
            <v>-4642.8827810200164</v>
          </cell>
          <cell r="DB1199">
            <v>-5278.2838385000068</v>
          </cell>
          <cell r="DC1199">
            <v>-4163.6738753299869</v>
          </cell>
          <cell r="DD1199">
            <v>-6553.0836266400001</v>
          </cell>
          <cell r="DE1199">
            <v>-52349.874118210282</v>
          </cell>
          <cell r="DF1199">
            <v>-15968.507289230038</v>
          </cell>
          <cell r="DG1199">
            <v>-4648.3114084999979</v>
          </cell>
          <cell r="DH1199">
            <v>-786.67310234000615</v>
          </cell>
          <cell r="DI1199">
            <v>-5952.1159629000031</v>
          </cell>
          <cell r="DJ1199">
            <v>-4250.50392078</v>
          </cell>
          <cell r="DK1199">
            <v>268.32898177999596</v>
          </cell>
          <cell r="DL1199">
            <v>-1710.6382824599859</v>
          </cell>
          <cell r="DM1199">
            <v>-8163.2222924400412</v>
          </cell>
          <cell r="DN1199">
            <v>-2882.2341390899965</v>
          </cell>
          <cell r="DO1199">
            <v>-3429.7952136600215</v>
          </cell>
          <cell r="DP1199">
            <v>343.95109595000395</v>
          </cell>
          <cell r="DQ1199">
            <v>-5170.1525845400174</v>
          </cell>
          <cell r="DR1199">
            <v>-52657.532450540457</v>
          </cell>
          <cell r="DS1199">
            <v>-7177.6857292499917</v>
          </cell>
          <cell r="DT1199">
            <v>-4128.4742425199947</v>
          </cell>
          <cell r="DU1199">
            <v>-524.1255388599966</v>
          </cell>
          <cell r="DV1199">
            <v>-11232.610607720024</v>
          </cell>
          <cell r="DW1199">
            <v>-6497.3978148500028</v>
          </cell>
          <cell r="DX1199">
            <v>-4102.9853040100061</v>
          </cell>
          <cell r="DY1199">
            <v>-1532.3854396800161</v>
          </cell>
          <cell r="DZ1199">
            <v>-3404.1899816700025</v>
          </cell>
          <cell r="EA1199">
            <v>-6582.0878812300507</v>
          </cell>
          <cell r="EB1199">
            <v>-2342.5997803100036</v>
          </cell>
          <cell r="EC1199">
            <v>-4416.2568562900124</v>
          </cell>
          <cell r="ED1199">
            <v>-716.73327414994128</v>
          </cell>
          <cell r="EE1199">
            <v>-27659.941410779953</v>
          </cell>
          <cell r="EF1199">
            <v>-2651.88116153999</v>
          </cell>
          <cell r="EG1199">
            <v>-3975.9057072700089</v>
          </cell>
          <cell r="EH1199">
            <v>49.345300639994093</v>
          </cell>
          <cell r="EI1199">
            <v>-6690.7558095200075</v>
          </cell>
          <cell r="EJ1199">
            <v>-3125.4898961799991</v>
          </cell>
          <cell r="EK1199">
            <v>-4503.5803011300159</v>
          </cell>
          <cell r="EL1199">
            <v>-890.89591695999843</v>
          </cell>
          <cell r="EM1199">
            <v>-5757.5150497099385</v>
          </cell>
          <cell r="EN1199">
            <v>-424.0548022199946</v>
          </cell>
          <cell r="EO1199">
            <v>-577.16225537999708</v>
          </cell>
          <cell r="EP1199">
            <v>-257.00207953003701</v>
          </cell>
          <cell r="EQ1199">
            <v>1144.9562680200615</v>
          </cell>
          <cell r="ER1199">
            <v>-44181.476335709682</v>
          </cell>
          <cell r="ES1199">
            <v>-2429.8504365999834</v>
          </cell>
          <cell r="ET1199">
            <v>-5500.8717451099947</v>
          </cell>
          <cell r="EU1199">
            <v>-1770.6116301200091</v>
          </cell>
          <cell r="EV1199">
            <v>-5554.1368099300016</v>
          </cell>
          <cell r="EW1199">
            <v>-3413.9559592000005</v>
          </cell>
          <cell r="EX1199">
            <v>-1910.0709258999996</v>
          </cell>
          <cell r="EY1199">
            <v>-1538.9745367800642</v>
          </cell>
          <cell r="EZ1199">
            <v>-6485.151009079942</v>
          </cell>
          <cell r="FA1199">
            <v>-4938.8882093099819</v>
          </cell>
          <cell r="FB1199">
            <v>-1968.0190024999756</v>
          </cell>
          <cell r="FC1199">
            <v>-7041.5297282400134</v>
          </cell>
          <cell r="FD1199">
            <v>-1629.4163429399778</v>
          </cell>
          <cell r="FE1199">
            <v>-44712.00021203002</v>
          </cell>
          <cell r="FF1199">
            <v>-10261.477159399976</v>
          </cell>
          <cell r="FG1199">
            <v>-200.85275865999574</v>
          </cell>
          <cell r="FH1199">
            <v>-2246.9919053300109</v>
          </cell>
          <cell r="FI1199">
            <v>-7654.9603068200013</v>
          </cell>
          <cell r="FJ1199">
            <v>-2425.9181665600045</v>
          </cell>
          <cell r="FK1199">
            <v>-3721.2899023800128</v>
          </cell>
          <cell r="FL1199">
            <v>-4067.1901798199979</v>
          </cell>
          <cell r="FM1199">
            <v>-2525.7620493999857</v>
          </cell>
          <cell r="FN1199">
            <v>-5413.5884303999774</v>
          </cell>
          <cell r="FO1199">
            <v>-1817.9348849399685</v>
          </cell>
          <cell r="FP1199">
            <v>-2307.1527936999919</v>
          </cell>
          <cell r="FQ1199">
            <v>-2068.8816746200318</v>
          </cell>
          <cell r="FR1199">
            <v>-50827.439133569831</v>
          </cell>
          <cell r="FS1199">
            <v>-16324.23394585005</v>
          </cell>
          <cell r="FT1199">
            <v>-8698.9294028899603</v>
          </cell>
          <cell r="FU1199">
            <v>-700.76594394001586</v>
          </cell>
          <cell r="FV1199">
            <v>-3366.3278506300085</v>
          </cell>
          <cell r="FW1199">
            <v>-3650.114114190008</v>
          </cell>
          <cell r="FX1199">
            <v>-3241.2770811299852</v>
          </cell>
          <cell r="FY1199">
            <v>-2426.6916941799864</v>
          </cell>
          <cell r="FZ1199">
            <v>-2696.9913087699679</v>
          </cell>
          <cell r="GA1199">
            <v>-1697.6374571299821</v>
          </cell>
          <cell r="GB1199">
            <v>-3771.3706908100139</v>
          </cell>
          <cell r="GC1199">
            <v>-900.52006154996343</v>
          </cell>
          <cell r="GD1199">
            <v>-3352.5795825000096</v>
          </cell>
          <cell r="GE1199">
            <v>-36172.58982603997</v>
          </cell>
          <cell r="GF1199">
            <v>-9475.1146304100403</v>
          </cell>
          <cell r="GG1199">
            <v>-5370.1236133699858</v>
          </cell>
          <cell r="GH1199">
            <v>-2627.5417214899935</v>
          </cell>
          <cell r="GI1199">
            <v>-0.10490163999999957</v>
          </cell>
          <cell r="GJ1199">
            <v>-1634.2396544399962</v>
          </cell>
          <cell r="GK1199">
            <v>-412.94600721998722</v>
          </cell>
          <cell r="GL1199">
            <v>-5378.7304003100144</v>
          </cell>
          <cell r="GM1199">
            <v>-1714.2300372499158</v>
          </cell>
          <cell r="GN1199">
            <v>-1599.0382551600051</v>
          </cell>
          <cell r="GO1199">
            <v>-5708.3775260699913</v>
          </cell>
          <cell r="GP1199">
            <v>-245.95255297989934</v>
          </cell>
          <cell r="GQ1199">
            <v>-2006.190525700018</v>
          </cell>
          <cell r="GR1199">
            <v>-42706.034950820031</v>
          </cell>
          <cell r="GS1199">
            <v>-8501.4881349800271</v>
          </cell>
          <cell r="GT1199">
            <v>-10.18248238999513</v>
          </cell>
          <cell r="GU1199">
            <v>-1511.6277654300065</v>
          </cell>
          <cell r="GV1199">
            <v>-3821.5820110599961</v>
          </cell>
          <cell r="GW1199">
            <v>-794.65597395999066</v>
          </cell>
          <cell r="GX1199">
            <v>-3226.866959660023</v>
          </cell>
          <cell r="GY1199">
            <v>1981.2280295300297</v>
          </cell>
          <cell r="GZ1199">
            <v>-2991.1585257399711</v>
          </cell>
          <cell r="HA1199">
            <v>-4397.2785622000374</v>
          </cell>
          <cell r="HB1199">
            <v>-12863.017130459993</v>
          </cell>
          <cell r="HC1199">
            <v>-6347.1363819799735</v>
          </cell>
          <cell r="HD1199">
            <v>-222.26905248998082</v>
          </cell>
          <cell r="HE1199">
            <v>-35172.47674679989</v>
          </cell>
          <cell r="HF1199">
            <v>-6085.1367848600203</v>
          </cell>
          <cell r="HG1199">
            <v>-527.21276467002463</v>
          </cell>
          <cell r="HH1199">
            <v>-5446.1332242799981</v>
          </cell>
          <cell r="HI1199">
            <v>-6227.0546401799947</v>
          </cell>
          <cell r="HJ1199">
            <v>-1041.8789926499994</v>
          </cell>
          <cell r="HK1199">
            <v>-3118.8608945899759</v>
          </cell>
          <cell r="HL1199">
            <v>-3539.4810173699807</v>
          </cell>
          <cell r="HM1199">
            <v>-1606.5807186999882</v>
          </cell>
          <cell r="HN1199">
            <v>-654.52026175000356</v>
          </cell>
          <cell r="HO1199">
            <v>-1092.3182548199693</v>
          </cell>
          <cell r="HP1199">
            <v>-3214.2310258299403</v>
          </cell>
          <cell r="HQ1199">
            <v>-2619.0681671000202</v>
          </cell>
          <cell r="HR1199">
            <v>-30935.847383889835</v>
          </cell>
          <cell r="HS1199">
            <v>-2033.5954180599947</v>
          </cell>
          <cell r="HT1199">
            <v>-4764.3075238800084</v>
          </cell>
          <cell r="HU1199">
            <v>451.78293521999149</v>
          </cell>
          <cell r="HV1199">
            <v>-4154.575826500004</v>
          </cell>
          <cell r="HW1199">
            <v>-1766.227822269997</v>
          </cell>
          <cell r="HX1199">
            <v>43.013769910015981</v>
          </cell>
          <cell r="HY1199">
            <v>-2612.0843206500285</v>
          </cell>
          <cell r="HZ1199">
            <v>-2551.5999545700033</v>
          </cell>
          <cell r="IA1199">
            <v>-1960.1867132099869</v>
          </cell>
          <cell r="IB1199">
            <v>-4311.6888825700153</v>
          </cell>
          <cell r="IC1199">
            <v>-3517.1186335099919</v>
          </cell>
          <cell r="ID1199">
            <v>-3759.258993800031</v>
          </cell>
          <cell r="IE1199">
            <v>-36792.79581756983</v>
          </cell>
          <cell r="IF1199">
            <v>-1396.2111316099763</v>
          </cell>
          <cell r="IG1199">
            <v>-5431.6538706000138</v>
          </cell>
          <cell r="IH1199">
            <v>-3502.4983371500275</v>
          </cell>
          <cell r="II1199">
            <v>-0.90919884000000195</v>
          </cell>
          <cell r="IJ1199">
            <v>-547.59530573999655</v>
          </cell>
          <cell r="IK1199">
            <v>-1190.6384342099918</v>
          </cell>
          <cell r="IL1199">
            <v>-2565.2057200099807</v>
          </cell>
          <cell r="IM1199">
            <v>-3268.9613187600044</v>
          </cell>
          <cell r="IN1199">
            <v>-2690.5450915300171</v>
          </cell>
          <cell r="IO1199">
            <v>-1953.0348323499493</v>
          </cell>
          <cell r="IP1199">
            <v>-5450.7711734399491</v>
          </cell>
          <cell r="IQ1199">
            <v>-8794.7714033299417</v>
          </cell>
          <cell r="IR1199">
            <v>-26334.39269855991</v>
          </cell>
          <cell r="IS1199">
            <v>-1826.6737432100053</v>
          </cell>
          <cell r="IT1199">
            <v>-4626.2155362199992</v>
          </cell>
          <cell r="IU1199">
            <v>-2179.7846010999783</v>
          </cell>
          <cell r="IV1199">
            <v>-3746.749980499997</v>
          </cell>
          <cell r="IW1199">
            <v>-4354.875353490017</v>
          </cell>
          <cell r="IX1199">
            <v>-3272.6051111000124</v>
          </cell>
          <cell r="IY1199">
            <v>-1590.0628007199848</v>
          </cell>
          <cell r="IZ1199">
            <v>-3335.5063936300576</v>
          </cell>
          <cell r="JA1199">
            <v>-3957.9463687900279</v>
          </cell>
          <cell r="JB1199">
            <v>7932.0454038999742</v>
          </cell>
          <cell r="JC1199">
            <v>-859.9810378998809</v>
          </cell>
          <cell r="JD1199">
            <v>-4516.037175800011</v>
          </cell>
          <cell r="JE1199">
            <v>574.99138469016179</v>
          </cell>
          <cell r="JF1199">
            <v>43.628780369996093</v>
          </cell>
          <cell r="JG1199">
            <v>-2.9930534699815325</v>
          </cell>
          <cell r="JH1199">
            <v>116.2158655999956</v>
          </cell>
          <cell r="JI1199">
            <v>372.09165106997534</v>
          </cell>
          <cell r="JJ1199">
            <v>0</v>
          </cell>
          <cell r="JK1199">
            <v>-165.01328723000188</v>
          </cell>
          <cell r="JL1199">
            <v>7.6680708400090225</v>
          </cell>
          <cell r="JM1199">
            <v>-19.285206530010328</v>
          </cell>
          <cell r="JN1199">
            <v>597.00590573999216</v>
          </cell>
          <cell r="JO1199">
            <v>0</v>
          </cell>
          <cell r="JP1199">
            <v>-374.32734170000185</v>
          </cell>
          <cell r="JQ1199">
            <v>0</v>
          </cell>
        </row>
        <row r="1200">
          <cell r="D1200" t="str">
            <v>CL_.EX.UTS._.___.Huntington 2 GCV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0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0</v>
          </cell>
          <cell r="CZ1200">
            <v>0</v>
          </cell>
          <cell r="DA1200">
            <v>0</v>
          </cell>
          <cell r="DB1200">
            <v>0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0</v>
          </cell>
          <cell r="EE1200">
            <v>0</v>
          </cell>
          <cell r="EF1200">
            <v>0</v>
          </cell>
          <cell r="EG1200">
            <v>0</v>
          </cell>
          <cell r="EH1200">
            <v>0</v>
          </cell>
          <cell r="EI1200">
            <v>0</v>
          </cell>
          <cell r="EJ1200">
            <v>0</v>
          </cell>
          <cell r="EK1200">
            <v>0</v>
          </cell>
          <cell r="EL1200">
            <v>0</v>
          </cell>
          <cell r="EM1200">
            <v>0</v>
          </cell>
          <cell r="EN1200">
            <v>0</v>
          </cell>
          <cell r="EO1200">
            <v>0</v>
          </cell>
          <cell r="EP1200">
            <v>0</v>
          </cell>
          <cell r="EQ1200">
            <v>0</v>
          </cell>
          <cell r="ER1200">
            <v>0</v>
          </cell>
          <cell r="ES1200">
            <v>0</v>
          </cell>
          <cell r="ET1200">
            <v>0</v>
          </cell>
          <cell r="EU1200">
            <v>0</v>
          </cell>
          <cell r="EV1200">
            <v>0</v>
          </cell>
          <cell r="EW1200">
            <v>0</v>
          </cell>
          <cell r="EX1200">
            <v>0</v>
          </cell>
          <cell r="EY1200">
            <v>0</v>
          </cell>
          <cell r="EZ1200">
            <v>0</v>
          </cell>
          <cell r="FA1200">
            <v>0</v>
          </cell>
          <cell r="FB1200">
            <v>0</v>
          </cell>
          <cell r="FC1200">
            <v>0</v>
          </cell>
          <cell r="FD1200">
            <v>0</v>
          </cell>
          <cell r="FE1200">
            <v>0</v>
          </cell>
          <cell r="FF1200">
            <v>0</v>
          </cell>
          <cell r="FG1200">
            <v>0</v>
          </cell>
          <cell r="FH1200">
            <v>0</v>
          </cell>
          <cell r="FI1200">
            <v>0</v>
          </cell>
          <cell r="FJ1200">
            <v>0</v>
          </cell>
          <cell r="FK1200">
            <v>0</v>
          </cell>
          <cell r="FL1200">
            <v>0</v>
          </cell>
          <cell r="FM1200">
            <v>0</v>
          </cell>
          <cell r="FN1200">
            <v>0</v>
          </cell>
          <cell r="FO1200">
            <v>0</v>
          </cell>
          <cell r="FP1200">
            <v>0</v>
          </cell>
          <cell r="FQ1200">
            <v>0</v>
          </cell>
          <cell r="FR1200">
            <v>0</v>
          </cell>
          <cell r="FS1200">
            <v>0</v>
          </cell>
          <cell r="FT1200">
            <v>0</v>
          </cell>
          <cell r="FU1200">
            <v>0</v>
          </cell>
          <cell r="FV1200">
            <v>0</v>
          </cell>
          <cell r="FW1200">
            <v>0</v>
          </cell>
          <cell r="FX1200">
            <v>0</v>
          </cell>
          <cell r="FY1200">
            <v>0</v>
          </cell>
          <cell r="FZ1200">
            <v>0</v>
          </cell>
          <cell r="GA1200">
            <v>0</v>
          </cell>
          <cell r="GB1200">
            <v>0</v>
          </cell>
          <cell r="GC1200">
            <v>0</v>
          </cell>
          <cell r="GD1200">
            <v>0</v>
          </cell>
          <cell r="GE1200">
            <v>0</v>
          </cell>
          <cell r="GF1200">
            <v>0</v>
          </cell>
          <cell r="GG1200">
            <v>0</v>
          </cell>
          <cell r="GH1200">
            <v>0</v>
          </cell>
          <cell r="GI1200">
            <v>0</v>
          </cell>
          <cell r="GJ1200">
            <v>0</v>
          </cell>
          <cell r="GK1200">
            <v>0</v>
          </cell>
          <cell r="GL1200">
            <v>0</v>
          </cell>
          <cell r="GM1200">
            <v>0</v>
          </cell>
          <cell r="GN1200">
            <v>0</v>
          </cell>
          <cell r="GO1200">
            <v>0</v>
          </cell>
          <cell r="GP1200">
            <v>0</v>
          </cell>
          <cell r="GQ1200">
            <v>0</v>
          </cell>
          <cell r="GR1200">
            <v>0</v>
          </cell>
          <cell r="GS1200">
            <v>0</v>
          </cell>
          <cell r="GT1200">
            <v>0</v>
          </cell>
          <cell r="GU1200">
            <v>0</v>
          </cell>
          <cell r="GV1200">
            <v>0</v>
          </cell>
          <cell r="GW1200">
            <v>0</v>
          </cell>
          <cell r="GX1200">
            <v>0</v>
          </cell>
          <cell r="GY1200">
            <v>0</v>
          </cell>
          <cell r="GZ1200">
            <v>0</v>
          </cell>
          <cell r="HA1200">
            <v>0</v>
          </cell>
          <cell r="HB1200">
            <v>0</v>
          </cell>
          <cell r="HC1200">
            <v>0</v>
          </cell>
          <cell r="HD1200">
            <v>0</v>
          </cell>
          <cell r="HE1200">
            <v>0</v>
          </cell>
          <cell r="HF1200">
            <v>0</v>
          </cell>
          <cell r="HG1200">
            <v>0</v>
          </cell>
          <cell r="HH1200">
            <v>0</v>
          </cell>
          <cell r="HI1200">
            <v>0</v>
          </cell>
          <cell r="HJ1200">
            <v>0</v>
          </cell>
          <cell r="HK1200">
            <v>0</v>
          </cell>
          <cell r="HL1200">
            <v>0</v>
          </cell>
          <cell r="HM1200">
            <v>0</v>
          </cell>
          <cell r="HN1200">
            <v>0</v>
          </cell>
          <cell r="HO1200">
            <v>0</v>
          </cell>
          <cell r="HP1200">
            <v>0</v>
          </cell>
          <cell r="HQ1200">
            <v>0</v>
          </cell>
          <cell r="HR1200">
            <v>0</v>
          </cell>
          <cell r="HS1200">
            <v>0</v>
          </cell>
          <cell r="HT1200">
            <v>0</v>
          </cell>
          <cell r="HU1200">
            <v>0</v>
          </cell>
          <cell r="HV1200">
            <v>0</v>
          </cell>
          <cell r="HW1200">
            <v>0</v>
          </cell>
          <cell r="HX1200">
            <v>0</v>
          </cell>
          <cell r="HY1200">
            <v>0</v>
          </cell>
          <cell r="HZ1200">
            <v>0</v>
          </cell>
          <cell r="IA1200">
            <v>0</v>
          </cell>
          <cell r="IB1200">
            <v>0</v>
          </cell>
          <cell r="IC1200">
            <v>0</v>
          </cell>
          <cell r="ID1200">
            <v>0</v>
          </cell>
          <cell r="IE1200">
            <v>0</v>
          </cell>
          <cell r="IF1200">
            <v>0</v>
          </cell>
          <cell r="IG1200">
            <v>0</v>
          </cell>
          <cell r="IH1200">
            <v>0</v>
          </cell>
          <cell r="II1200">
            <v>0</v>
          </cell>
          <cell r="IJ1200">
            <v>0</v>
          </cell>
          <cell r="IK1200">
            <v>0</v>
          </cell>
          <cell r="IL1200">
            <v>0</v>
          </cell>
          <cell r="IM1200">
            <v>0</v>
          </cell>
          <cell r="IN1200">
            <v>0</v>
          </cell>
          <cell r="IO1200">
            <v>0</v>
          </cell>
          <cell r="IP1200">
            <v>0</v>
          </cell>
          <cell r="IQ1200">
            <v>0</v>
          </cell>
          <cell r="IR1200">
            <v>0</v>
          </cell>
          <cell r="IS1200">
            <v>0</v>
          </cell>
          <cell r="IT1200">
            <v>0</v>
          </cell>
          <cell r="IU1200">
            <v>0</v>
          </cell>
          <cell r="IV1200">
            <v>0</v>
          </cell>
          <cell r="IW1200">
            <v>0</v>
          </cell>
          <cell r="IX1200">
            <v>0</v>
          </cell>
          <cell r="IY1200">
            <v>0</v>
          </cell>
          <cell r="IZ1200">
            <v>0</v>
          </cell>
          <cell r="JA1200">
            <v>0</v>
          </cell>
          <cell r="JB1200">
            <v>0</v>
          </cell>
          <cell r="JC1200">
            <v>0</v>
          </cell>
          <cell r="JD1200">
            <v>0</v>
          </cell>
          <cell r="JE1200">
            <v>0</v>
          </cell>
          <cell r="JF1200">
            <v>0</v>
          </cell>
          <cell r="JG1200">
            <v>0</v>
          </cell>
          <cell r="JH1200">
            <v>0</v>
          </cell>
          <cell r="JI1200">
            <v>0</v>
          </cell>
          <cell r="JJ1200">
            <v>0</v>
          </cell>
          <cell r="JK1200">
            <v>0</v>
          </cell>
          <cell r="JL1200">
            <v>0</v>
          </cell>
          <cell r="JM1200">
            <v>0</v>
          </cell>
          <cell r="JN1200">
            <v>0</v>
          </cell>
          <cell r="JO1200">
            <v>0</v>
          </cell>
          <cell r="JP1200">
            <v>0</v>
          </cell>
          <cell r="JQ1200">
            <v>0</v>
          </cell>
        </row>
        <row r="1201">
          <cell r="D1201" t="str">
            <v>CL_.EX.WYE._.___.DaveJohnston 1</v>
          </cell>
          <cell r="F1201">
            <v>-411.1016841300152</v>
          </cell>
          <cell r="G1201">
            <v>-353.19401015000039</v>
          </cell>
          <cell r="H1201">
            <v>-2979.3323009600026</v>
          </cell>
          <cell r="I1201">
            <v>43.00243749999936</v>
          </cell>
          <cell r="J1201">
            <v>-267.30093658000987</v>
          </cell>
          <cell r="K1201">
            <v>-174.91826144999504</v>
          </cell>
          <cell r="L1201">
            <v>-110.10629220002011</v>
          </cell>
          <cell r="M1201">
            <v>-376.03083973000321</v>
          </cell>
          <cell r="N1201">
            <v>-143.42567584999779</v>
          </cell>
          <cell r="O1201">
            <v>-949.6127272200174</v>
          </cell>
          <cell r="P1201">
            <v>-580.94775654998375</v>
          </cell>
          <cell r="Q1201">
            <v>-118.44468476999464</v>
          </cell>
          <cell r="R1201">
            <v>-4351.5327595199924</v>
          </cell>
          <cell r="S1201">
            <v>-1081.8904143499967</v>
          </cell>
          <cell r="T1201">
            <v>-1422.80877719001</v>
          </cell>
          <cell r="U1201">
            <v>-478.04034999000578</v>
          </cell>
          <cell r="V1201">
            <v>-462.29046935999213</v>
          </cell>
          <cell r="W1201">
            <v>-183.92202375000488</v>
          </cell>
          <cell r="X1201">
            <v>-349.73701362999418</v>
          </cell>
          <cell r="Y1201">
            <v>-20.659383509999316</v>
          </cell>
          <cell r="Z1201">
            <v>0</v>
          </cell>
          <cell r="AA1201">
            <v>43.726415089993679</v>
          </cell>
          <cell r="AB1201">
            <v>-164.29136299999664</v>
          </cell>
          <cell r="AC1201">
            <v>-158.2512907700002</v>
          </cell>
          <cell r="AD1201">
            <v>-73.368089059993508</v>
          </cell>
          <cell r="AE1201">
            <v>-5674.99572789995</v>
          </cell>
          <cell r="AF1201">
            <v>-769.33698617999471</v>
          </cell>
          <cell r="AG1201">
            <v>116.17984146999515</v>
          </cell>
          <cell r="AH1201">
            <v>-1096.1585634699877</v>
          </cell>
          <cell r="AI1201">
            <v>-698.80740960000185</v>
          </cell>
          <cell r="AJ1201">
            <v>-1071.3663668200024</v>
          </cell>
          <cell r="AK1201">
            <v>-39.603554530003748</v>
          </cell>
          <cell r="AL1201">
            <v>-709.89328244001081</v>
          </cell>
          <cell r="AM1201">
            <v>0</v>
          </cell>
          <cell r="AN1201">
            <v>-89.800000000010186</v>
          </cell>
          <cell r="AO1201">
            <v>-523.19352319999598</v>
          </cell>
          <cell r="AP1201">
            <v>-737.82907136998983</v>
          </cell>
          <cell r="AQ1201">
            <v>-55.186811760002456</v>
          </cell>
          <cell r="AR1201">
            <v>-5605.6997514700051</v>
          </cell>
          <cell r="AS1201">
            <v>7.6027802599928691</v>
          </cell>
          <cell r="AT1201">
            <v>-468.68923108001036</v>
          </cell>
          <cell r="AU1201">
            <v>-1438.0139847200044</v>
          </cell>
          <cell r="AV1201">
            <v>-515.56117687999722</v>
          </cell>
          <cell r="AW1201">
            <v>-110.16411260999303</v>
          </cell>
          <cell r="AX1201">
            <v>-436.66154855999775</v>
          </cell>
          <cell r="AY1201">
            <v>25.89904397999635</v>
          </cell>
          <cell r="AZ1201">
            <v>-27.304445939997095</v>
          </cell>
          <cell r="BA1201">
            <v>0</v>
          </cell>
          <cell r="BB1201">
            <v>-2554.5170615200041</v>
          </cell>
          <cell r="BC1201">
            <v>-54.044688670015603</v>
          </cell>
          <cell r="BD1201">
            <v>-34.245325730000332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0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0</v>
          </cell>
          <cell r="DJ1201">
            <v>0</v>
          </cell>
          <cell r="DK1201">
            <v>0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  <cell r="EE1201">
            <v>0</v>
          </cell>
          <cell r="EF1201">
            <v>0</v>
          </cell>
          <cell r="EG1201">
            <v>0</v>
          </cell>
          <cell r="EH1201">
            <v>0</v>
          </cell>
          <cell r="EI1201">
            <v>0</v>
          </cell>
          <cell r="EJ1201">
            <v>0</v>
          </cell>
          <cell r="EK1201">
            <v>0</v>
          </cell>
          <cell r="EL1201">
            <v>0</v>
          </cell>
          <cell r="EM1201">
            <v>0</v>
          </cell>
          <cell r="EN1201">
            <v>0</v>
          </cell>
          <cell r="EO1201">
            <v>0</v>
          </cell>
          <cell r="EP1201">
            <v>0</v>
          </cell>
          <cell r="EQ1201">
            <v>0</v>
          </cell>
          <cell r="ER1201">
            <v>0</v>
          </cell>
          <cell r="ES1201">
            <v>0</v>
          </cell>
          <cell r="ET1201">
            <v>0</v>
          </cell>
          <cell r="EU1201">
            <v>0</v>
          </cell>
          <cell r="EV1201">
            <v>0</v>
          </cell>
          <cell r="EW1201">
            <v>0</v>
          </cell>
          <cell r="EX1201">
            <v>0</v>
          </cell>
          <cell r="EY1201">
            <v>0</v>
          </cell>
          <cell r="EZ1201">
            <v>0</v>
          </cell>
          <cell r="FA1201">
            <v>0</v>
          </cell>
          <cell r="FB1201">
            <v>0</v>
          </cell>
          <cell r="FC1201">
            <v>0</v>
          </cell>
          <cell r="FD1201">
            <v>0</v>
          </cell>
          <cell r="FE1201">
            <v>0</v>
          </cell>
          <cell r="FF1201">
            <v>0</v>
          </cell>
          <cell r="FG1201">
            <v>0</v>
          </cell>
          <cell r="FH1201">
            <v>0</v>
          </cell>
          <cell r="FI1201">
            <v>0</v>
          </cell>
          <cell r="FJ1201">
            <v>0</v>
          </cell>
          <cell r="FK1201">
            <v>0</v>
          </cell>
          <cell r="FL1201">
            <v>0</v>
          </cell>
          <cell r="FM1201">
            <v>0</v>
          </cell>
          <cell r="FN1201">
            <v>0</v>
          </cell>
          <cell r="FO1201">
            <v>0</v>
          </cell>
          <cell r="FP1201">
            <v>0</v>
          </cell>
          <cell r="FQ1201">
            <v>0</v>
          </cell>
          <cell r="FR1201">
            <v>0</v>
          </cell>
          <cell r="FS1201">
            <v>0</v>
          </cell>
          <cell r="FT1201">
            <v>0</v>
          </cell>
          <cell r="FU1201">
            <v>0</v>
          </cell>
          <cell r="FV1201">
            <v>0</v>
          </cell>
          <cell r="FW1201">
            <v>0</v>
          </cell>
          <cell r="FX1201">
            <v>0</v>
          </cell>
          <cell r="FY1201">
            <v>0</v>
          </cell>
          <cell r="FZ1201">
            <v>0</v>
          </cell>
          <cell r="GA1201">
            <v>0</v>
          </cell>
          <cell r="GB1201">
            <v>0</v>
          </cell>
          <cell r="GC1201">
            <v>0</v>
          </cell>
          <cell r="GD1201">
            <v>0</v>
          </cell>
          <cell r="GE1201">
            <v>0</v>
          </cell>
          <cell r="GF1201">
            <v>0</v>
          </cell>
          <cell r="GG1201">
            <v>0</v>
          </cell>
          <cell r="GH1201">
            <v>0</v>
          </cell>
          <cell r="GI1201">
            <v>0</v>
          </cell>
          <cell r="GJ1201">
            <v>0</v>
          </cell>
          <cell r="GK1201">
            <v>0</v>
          </cell>
          <cell r="GL1201">
            <v>0</v>
          </cell>
          <cell r="GM1201">
            <v>0</v>
          </cell>
          <cell r="GN1201">
            <v>0</v>
          </cell>
          <cell r="GO1201">
            <v>0</v>
          </cell>
          <cell r="GP1201">
            <v>0</v>
          </cell>
          <cell r="GQ1201">
            <v>0</v>
          </cell>
          <cell r="GR1201">
            <v>0</v>
          </cell>
          <cell r="GS1201">
            <v>0</v>
          </cell>
          <cell r="GT1201">
            <v>0</v>
          </cell>
          <cell r="GU1201">
            <v>0</v>
          </cell>
          <cell r="GV1201">
            <v>0</v>
          </cell>
          <cell r="GW1201">
            <v>0</v>
          </cell>
          <cell r="GX1201">
            <v>0</v>
          </cell>
          <cell r="GY1201">
            <v>0</v>
          </cell>
          <cell r="GZ1201">
            <v>0</v>
          </cell>
          <cell r="HA1201">
            <v>0</v>
          </cell>
          <cell r="HB1201">
            <v>0</v>
          </cell>
          <cell r="HC1201">
            <v>0</v>
          </cell>
          <cell r="HD1201">
            <v>0</v>
          </cell>
          <cell r="HE1201">
            <v>0</v>
          </cell>
          <cell r="HF1201">
            <v>0</v>
          </cell>
          <cell r="HG1201">
            <v>0</v>
          </cell>
          <cell r="HH1201">
            <v>0</v>
          </cell>
          <cell r="HI1201">
            <v>0</v>
          </cell>
          <cell r="HJ1201">
            <v>0</v>
          </cell>
          <cell r="HK1201">
            <v>0</v>
          </cell>
          <cell r="HL1201">
            <v>0</v>
          </cell>
          <cell r="HM1201">
            <v>0</v>
          </cell>
          <cell r="HN1201">
            <v>0</v>
          </cell>
          <cell r="HO1201">
            <v>0</v>
          </cell>
          <cell r="HP1201">
            <v>0</v>
          </cell>
          <cell r="HQ1201">
            <v>0</v>
          </cell>
          <cell r="HR1201">
            <v>0</v>
          </cell>
          <cell r="HS1201">
            <v>0</v>
          </cell>
          <cell r="HT1201">
            <v>0</v>
          </cell>
          <cell r="HU1201">
            <v>0</v>
          </cell>
          <cell r="HV1201">
            <v>0</v>
          </cell>
          <cell r="HW1201">
            <v>0</v>
          </cell>
          <cell r="HX1201">
            <v>0</v>
          </cell>
          <cell r="HY1201">
            <v>0</v>
          </cell>
          <cell r="HZ1201">
            <v>0</v>
          </cell>
          <cell r="IA1201">
            <v>0</v>
          </cell>
          <cell r="IB1201">
            <v>0</v>
          </cell>
          <cell r="IC1201">
            <v>0</v>
          </cell>
          <cell r="ID1201">
            <v>0</v>
          </cell>
          <cell r="IE1201">
            <v>0</v>
          </cell>
          <cell r="IF1201">
            <v>0</v>
          </cell>
          <cell r="IG1201">
            <v>0</v>
          </cell>
          <cell r="IH1201">
            <v>0</v>
          </cell>
          <cell r="II1201">
            <v>0</v>
          </cell>
          <cell r="IJ1201">
            <v>0</v>
          </cell>
          <cell r="IK1201">
            <v>0</v>
          </cell>
          <cell r="IL1201">
            <v>0</v>
          </cell>
          <cell r="IM1201">
            <v>0</v>
          </cell>
          <cell r="IN1201">
            <v>0</v>
          </cell>
          <cell r="IO1201">
            <v>0</v>
          </cell>
          <cell r="IP1201">
            <v>0</v>
          </cell>
          <cell r="IQ1201">
            <v>0</v>
          </cell>
          <cell r="IR1201">
            <v>0</v>
          </cell>
          <cell r="IS1201">
            <v>0</v>
          </cell>
          <cell r="IT1201">
            <v>0</v>
          </cell>
          <cell r="IU1201">
            <v>0</v>
          </cell>
          <cell r="IV1201">
            <v>0</v>
          </cell>
          <cell r="IW1201">
            <v>0</v>
          </cell>
          <cell r="IX1201">
            <v>0</v>
          </cell>
          <cell r="IY1201">
            <v>0</v>
          </cell>
          <cell r="IZ1201">
            <v>0</v>
          </cell>
          <cell r="JA1201">
            <v>0</v>
          </cell>
          <cell r="JB1201">
            <v>0</v>
          </cell>
          <cell r="JC1201">
            <v>0</v>
          </cell>
          <cell r="JD1201">
            <v>0</v>
          </cell>
          <cell r="JE1201">
            <v>0</v>
          </cell>
          <cell r="JF1201">
            <v>0</v>
          </cell>
          <cell r="JG1201">
            <v>0</v>
          </cell>
          <cell r="JH1201">
            <v>0</v>
          </cell>
          <cell r="JI1201">
            <v>0</v>
          </cell>
          <cell r="JJ1201">
            <v>0</v>
          </cell>
          <cell r="JK1201">
            <v>0</v>
          </cell>
          <cell r="JL1201">
            <v>0</v>
          </cell>
          <cell r="JM1201">
            <v>0</v>
          </cell>
          <cell r="JN1201">
            <v>0</v>
          </cell>
          <cell r="JO1201">
            <v>0</v>
          </cell>
          <cell r="JP1201">
            <v>0</v>
          </cell>
          <cell r="JQ1201">
            <v>0</v>
          </cell>
        </row>
        <row r="1202">
          <cell r="D1202" t="str">
            <v>CL_.EX.WYE._.___.DaveJohnston 2</v>
          </cell>
          <cell r="F1202">
            <v>-1096.9832610100202</v>
          </cell>
          <cell r="G1202">
            <v>-498.30360496999492</v>
          </cell>
          <cell r="H1202">
            <v>-452.03590939998685</v>
          </cell>
          <cell r="I1202">
            <v>-606.51274377001391</v>
          </cell>
          <cell r="J1202">
            <v>-319.88022410000849</v>
          </cell>
          <cell r="K1202">
            <v>-451.21533526998974</v>
          </cell>
          <cell r="L1202">
            <v>-158.76198538999597</v>
          </cell>
          <cell r="M1202">
            <v>-69.296089659997961</v>
          </cell>
          <cell r="N1202">
            <v>-88.063377250007761</v>
          </cell>
          <cell r="O1202">
            <v>-6259.3521424099818</v>
          </cell>
          <cell r="P1202">
            <v>-2916.2393072799823</v>
          </cell>
          <cell r="Q1202">
            <v>-230.89396263000526</v>
          </cell>
          <cell r="R1202">
            <v>-5038.0538167998893</v>
          </cell>
          <cell r="S1202">
            <v>-559.96592556001269</v>
          </cell>
          <cell r="T1202">
            <v>-704.97633667001355</v>
          </cell>
          <cell r="U1202">
            <v>-801.90510278999864</v>
          </cell>
          <cell r="V1202">
            <v>-498.96517442999902</v>
          </cell>
          <cell r="W1202">
            <v>-321.40632341001037</v>
          </cell>
          <cell r="X1202">
            <v>-501.00731850000011</v>
          </cell>
          <cell r="Y1202">
            <v>-16.649618979994557</v>
          </cell>
          <cell r="Z1202">
            <v>0</v>
          </cell>
          <cell r="AA1202">
            <v>9.5589137600036338</v>
          </cell>
          <cell r="AB1202">
            <v>-494.06189998000627</v>
          </cell>
          <cell r="AC1202">
            <v>-137.01959315999557</v>
          </cell>
          <cell r="AD1202">
            <v>-1011.6554370799859</v>
          </cell>
          <cell r="AE1202">
            <v>-3228.339214840089</v>
          </cell>
          <cell r="AF1202">
            <v>107.43789398999797</v>
          </cell>
          <cell r="AG1202">
            <v>-263.06315781999729</v>
          </cell>
          <cell r="AH1202">
            <v>-507.26313109999319</v>
          </cell>
          <cell r="AI1202">
            <v>-236.93426266000461</v>
          </cell>
          <cell r="AJ1202">
            <v>-301.84066463001363</v>
          </cell>
          <cell r="AK1202">
            <v>-379.43131346000882</v>
          </cell>
          <cell r="AL1202">
            <v>-655.47429157000443</v>
          </cell>
          <cell r="AM1202">
            <v>3.9725742000155151</v>
          </cell>
          <cell r="AN1202">
            <v>-166.41737532999105</v>
          </cell>
          <cell r="AO1202">
            <v>-283.43231318000471</v>
          </cell>
          <cell r="AP1202">
            <v>-240.57779800998833</v>
          </cell>
          <cell r="AQ1202">
            <v>-305.31537526998727</v>
          </cell>
          <cell r="AR1202">
            <v>-2002.0652145899367</v>
          </cell>
          <cell r="AS1202">
            <v>9.6425505600054748</v>
          </cell>
          <cell r="AT1202">
            <v>-50.585111170003074</v>
          </cell>
          <cell r="AU1202">
            <v>-1343.5558436000065</v>
          </cell>
          <cell r="AV1202">
            <v>-24.863074250002683</v>
          </cell>
          <cell r="AW1202">
            <v>-112.63928396000119</v>
          </cell>
          <cell r="AX1202">
            <v>-67.660021260009671</v>
          </cell>
          <cell r="AY1202">
            <v>18.137997199999518</v>
          </cell>
          <cell r="AZ1202">
            <v>0</v>
          </cell>
          <cell r="BA1202">
            <v>0</v>
          </cell>
          <cell r="BB1202">
            <v>-318.16549596998811</v>
          </cell>
          <cell r="BC1202">
            <v>-112.79450003000238</v>
          </cell>
          <cell r="BD1202">
            <v>0.41756788999919081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  <cell r="DL1202">
            <v>0</v>
          </cell>
          <cell r="DM1202">
            <v>0</v>
          </cell>
          <cell r="DN1202">
            <v>0</v>
          </cell>
          <cell r="DO1202">
            <v>0</v>
          </cell>
          <cell r="DP1202">
            <v>0</v>
          </cell>
          <cell r="DQ1202">
            <v>0</v>
          </cell>
          <cell r="DR1202">
            <v>0</v>
          </cell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0</v>
          </cell>
          <cell r="EE1202">
            <v>0</v>
          </cell>
          <cell r="EF1202">
            <v>0</v>
          </cell>
          <cell r="EG1202">
            <v>0</v>
          </cell>
          <cell r="EH1202">
            <v>0</v>
          </cell>
          <cell r="EI1202">
            <v>0</v>
          </cell>
          <cell r="EJ1202">
            <v>0</v>
          </cell>
          <cell r="EK1202">
            <v>0</v>
          </cell>
          <cell r="EL1202">
            <v>0</v>
          </cell>
          <cell r="EM1202">
            <v>0</v>
          </cell>
          <cell r="EN1202">
            <v>0</v>
          </cell>
          <cell r="EO1202">
            <v>0</v>
          </cell>
          <cell r="EP1202">
            <v>0</v>
          </cell>
          <cell r="EQ1202">
            <v>0</v>
          </cell>
          <cell r="ER1202">
            <v>0</v>
          </cell>
          <cell r="ES1202">
            <v>0</v>
          </cell>
          <cell r="ET1202">
            <v>0</v>
          </cell>
          <cell r="EU1202">
            <v>0</v>
          </cell>
          <cell r="EV1202">
            <v>0</v>
          </cell>
          <cell r="EW1202">
            <v>0</v>
          </cell>
          <cell r="EX1202">
            <v>0</v>
          </cell>
          <cell r="EY1202">
            <v>0</v>
          </cell>
          <cell r="EZ1202">
            <v>0</v>
          </cell>
          <cell r="FA1202">
            <v>0</v>
          </cell>
          <cell r="FB1202">
            <v>0</v>
          </cell>
          <cell r="FC1202">
            <v>0</v>
          </cell>
          <cell r="FD1202">
            <v>0</v>
          </cell>
          <cell r="FE1202">
            <v>0</v>
          </cell>
          <cell r="FF1202">
            <v>0</v>
          </cell>
          <cell r="FG1202">
            <v>0</v>
          </cell>
          <cell r="FH1202">
            <v>0</v>
          </cell>
          <cell r="FI1202">
            <v>0</v>
          </cell>
          <cell r="FJ1202">
            <v>0</v>
          </cell>
          <cell r="FK1202">
            <v>0</v>
          </cell>
          <cell r="FL1202">
            <v>0</v>
          </cell>
          <cell r="FM1202">
            <v>0</v>
          </cell>
          <cell r="FN1202">
            <v>0</v>
          </cell>
          <cell r="FO1202">
            <v>0</v>
          </cell>
          <cell r="FP1202">
            <v>0</v>
          </cell>
          <cell r="FQ1202">
            <v>0</v>
          </cell>
          <cell r="FR1202">
            <v>0</v>
          </cell>
          <cell r="FS1202">
            <v>0</v>
          </cell>
          <cell r="FT1202">
            <v>0</v>
          </cell>
          <cell r="FU1202">
            <v>0</v>
          </cell>
          <cell r="FV1202">
            <v>0</v>
          </cell>
          <cell r="FW1202">
            <v>0</v>
          </cell>
          <cell r="FX1202">
            <v>0</v>
          </cell>
          <cell r="FY1202">
            <v>0</v>
          </cell>
          <cell r="FZ1202">
            <v>0</v>
          </cell>
          <cell r="GA1202">
            <v>0</v>
          </cell>
          <cell r="GB1202">
            <v>0</v>
          </cell>
          <cell r="GC1202">
            <v>0</v>
          </cell>
          <cell r="GD1202">
            <v>0</v>
          </cell>
          <cell r="GE1202">
            <v>0</v>
          </cell>
          <cell r="GF1202">
            <v>0</v>
          </cell>
          <cell r="GG1202">
            <v>0</v>
          </cell>
          <cell r="GH1202">
            <v>0</v>
          </cell>
          <cell r="GI1202">
            <v>0</v>
          </cell>
          <cell r="GJ1202">
            <v>0</v>
          </cell>
          <cell r="GK1202">
            <v>0</v>
          </cell>
          <cell r="GL1202">
            <v>0</v>
          </cell>
          <cell r="GM1202">
            <v>0</v>
          </cell>
          <cell r="GN1202">
            <v>0</v>
          </cell>
          <cell r="GO1202">
            <v>0</v>
          </cell>
          <cell r="GP1202">
            <v>0</v>
          </cell>
          <cell r="GQ1202">
            <v>0</v>
          </cell>
          <cell r="GR1202">
            <v>0</v>
          </cell>
          <cell r="GS1202">
            <v>0</v>
          </cell>
          <cell r="GT1202">
            <v>0</v>
          </cell>
          <cell r="GU1202">
            <v>0</v>
          </cell>
          <cell r="GV1202">
            <v>0</v>
          </cell>
          <cell r="GW1202">
            <v>0</v>
          </cell>
          <cell r="GX1202">
            <v>0</v>
          </cell>
          <cell r="GY1202">
            <v>0</v>
          </cell>
          <cell r="GZ1202">
            <v>0</v>
          </cell>
          <cell r="HA1202">
            <v>0</v>
          </cell>
          <cell r="HB1202">
            <v>0</v>
          </cell>
          <cell r="HC1202">
            <v>0</v>
          </cell>
          <cell r="HD1202">
            <v>0</v>
          </cell>
          <cell r="HE1202">
            <v>0</v>
          </cell>
          <cell r="HF1202">
            <v>0</v>
          </cell>
          <cell r="HG1202">
            <v>0</v>
          </cell>
          <cell r="HH1202">
            <v>0</v>
          </cell>
          <cell r="HI1202">
            <v>0</v>
          </cell>
          <cell r="HJ1202">
            <v>0</v>
          </cell>
          <cell r="HK1202">
            <v>0</v>
          </cell>
          <cell r="HL1202">
            <v>0</v>
          </cell>
          <cell r="HM1202">
            <v>0</v>
          </cell>
          <cell r="HN1202">
            <v>0</v>
          </cell>
          <cell r="HO1202">
            <v>0</v>
          </cell>
          <cell r="HP1202">
            <v>0</v>
          </cell>
          <cell r="HQ1202">
            <v>0</v>
          </cell>
          <cell r="HR1202">
            <v>0</v>
          </cell>
          <cell r="HS1202">
            <v>0</v>
          </cell>
          <cell r="HT1202">
            <v>0</v>
          </cell>
          <cell r="HU1202">
            <v>0</v>
          </cell>
          <cell r="HV1202">
            <v>0</v>
          </cell>
          <cell r="HW1202">
            <v>0</v>
          </cell>
          <cell r="HX1202">
            <v>0</v>
          </cell>
          <cell r="HY1202">
            <v>0</v>
          </cell>
          <cell r="HZ1202">
            <v>0</v>
          </cell>
          <cell r="IA1202">
            <v>0</v>
          </cell>
          <cell r="IB1202">
            <v>0</v>
          </cell>
          <cell r="IC1202">
            <v>0</v>
          </cell>
          <cell r="ID1202">
            <v>0</v>
          </cell>
          <cell r="IE1202">
            <v>0</v>
          </cell>
          <cell r="IF1202">
            <v>0</v>
          </cell>
          <cell r="IG1202">
            <v>0</v>
          </cell>
          <cell r="IH1202">
            <v>0</v>
          </cell>
          <cell r="II1202">
            <v>0</v>
          </cell>
          <cell r="IJ1202">
            <v>0</v>
          </cell>
          <cell r="IK1202">
            <v>0</v>
          </cell>
          <cell r="IL1202">
            <v>0</v>
          </cell>
          <cell r="IM1202">
            <v>0</v>
          </cell>
          <cell r="IN1202">
            <v>0</v>
          </cell>
          <cell r="IO1202">
            <v>0</v>
          </cell>
          <cell r="IP1202">
            <v>0</v>
          </cell>
          <cell r="IQ1202">
            <v>0</v>
          </cell>
          <cell r="IR1202">
            <v>0</v>
          </cell>
          <cell r="IS1202">
            <v>0</v>
          </cell>
          <cell r="IT1202">
            <v>0</v>
          </cell>
          <cell r="IU1202">
            <v>0</v>
          </cell>
          <cell r="IV1202">
            <v>0</v>
          </cell>
          <cell r="IW1202">
            <v>0</v>
          </cell>
          <cell r="IX1202">
            <v>0</v>
          </cell>
          <cell r="IY1202">
            <v>0</v>
          </cell>
          <cell r="IZ1202">
            <v>0</v>
          </cell>
          <cell r="JA1202">
            <v>0</v>
          </cell>
          <cell r="JB1202">
            <v>0</v>
          </cell>
          <cell r="JC1202">
            <v>0</v>
          </cell>
          <cell r="JD1202">
            <v>0</v>
          </cell>
          <cell r="JE1202">
            <v>0</v>
          </cell>
          <cell r="JF1202">
            <v>0</v>
          </cell>
          <cell r="JG1202">
            <v>0</v>
          </cell>
          <cell r="JH1202">
            <v>0</v>
          </cell>
          <cell r="JI1202">
            <v>0</v>
          </cell>
          <cell r="JJ1202">
            <v>0</v>
          </cell>
          <cell r="JK1202">
            <v>0</v>
          </cell>
          <cell r="JL1202">
            <v>0</v>
          </cell>
          <cell r="JM1202">
            <v>0</v>
          </cell>
          <cell r="JN1202">
            <v>0</v>
          </cell>
          <cell r="JO1202">
            <v>0</v>
          </cell>
          <cell r="JP1202">
            <v>0</v>
          </cell>
          <cell r="JQ1202">
            <v>0</v>
          </cell>
        </row>
        <row r="1203">
          <cell r="D1203" t="str">
            <v>CL_.EX.WYE._.___.DaveJohnston 3</v>
          </cell>
          <cell r="F1203">
            <v>-725.97559876997548</v>
          </cell>
          <cell r="G1203">
            <v>-817.79229963000398</v>
          </cell>
          <cell r="H1203">
            <v>-1635.408858130002</v>
          </cell>
          <cell r="I1203">
            <v>-1807.9262348699995</v>
          </cell>
          <cell r="J1203">
            <v>-765.01684469995962</v>
          </cell>
          <cell r="K1203">
            <v>-1829.6621574099845</v>
          </cell>
          <cell r="L1203">
            <v>-813.86092387999815</v>
          </cell>
          <cell r="M1203">
            <v>-701.53171048998774</v>
          </cell>
          <cell r="N1203">
            <v>-171.07166005000181</v>
          </cell>
          <cell r="O1203">
            <v>-1234.0800832899986</v>
          </cell>
          <cell r="P1203">
            <v>-803.73207191003894</v>
          </cell>
          <cell r="Q1203">
            <v>-2668.8335824699752</v>
          </cell>
          <cell r="R1203">
            <v>-14810.798911820166</v>
          </cell>
          <cell r="S1203">
            <v>-1404.8887038999965</v>
          </cell>
          <cell r="T1203">
            <v>-1087.7304163499939</v>
          </cell>
          <cell r="U1203">
            <v>-6071.0938721100101</v>
          </cell>
          <cell r="V1203">
            <v>-837.58161909002229</v>
          </cell>
          <cell r="W1203">
            <v>-2571.5088481199782</v>
          </cell>
          <cell r="X1203">
            <v>-342.96833731999504</v>
          </cell>
          <cell r="Y1203">
            <v>-283.36153493999154</v>
          </cell>
          <cell r="Z1203">
            <v>0</v>
          </cell>
          <cell r="AA1203">
            <v>-155.02561775001232</v>
          </cell>
          <cell r="AB1203">
            <v>-814.22587717998249</v>
          </cell>
          <cell r="AC1203">
            <v>-374.24155893002171</v>
          </cell>
          <cell r="AD1203">
            <v>-868.17252613000164</v>
          </cell>
          <cell r="AE1203">
            <v>-7988.136759839952</v>
          </cell>
          <cell r="AF1203">
            <v>-623.78281254001195</v>
          </cell>
          <cell r="AG1203">
            <v>-348.89999142001034</v>
          </cell>
          <cell r="AH1203">
            <v>1.1867082599928835</v>
          </cell>
          <cell r="AI1203">
            <v>-289.20312077000563</v>
          </cell>
          <cell r="AJ1203">
            <v>-1307.0758017899789</v>
          </cell>
          <cell r="AK1203">
            <v>-2414.9149251799681</v>
          </cell>
          <cell r="AL1203">
            <v>-1017.1714119599928</v>
          </cell>
          <cell r="AM1203">
            <v>-363.19249455000681</v>
          </cell>
          <cell r="AN1203">
            <v>112.85783398998319</v>
          </cell>
          <cell r="AO1203">
            <v>-991.75017040999955</v>
          </cell>
          <cell r="AP1203">
            <v>-72.198289940002724</v>
          </cell>
          <cell r="AQ1203">
            <v>-673.992283530024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0</v>
          </cell>
          <cell r="DH1203">
            <v>0</v>
          </cell>
          <cell r="DI1203">
            <v>0</v>
          </cell>
          <cell r="DJ1203">
            <v>0</v>
          </cell>
          <cell r="DK1203">
            <v>0</v>
          </cell>
          <cell r="DL1203">
            <v>0</v>
          </cell>
          <cell r="DM1203">
            <v>0</v>
          </cell>
          <cell r="DN1203">
            <v>0</v>
          </cell>
          <cell r="DO1203">
            <v>0</v>
          </cell>
          <cell r="DP1203">
            <v>0</v>
          </cell>
          <cell r="DQ1203">
            <v>0</v>
          </cell>
          <cell r="DR1203">
            <v>0</v>
          </cell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0</v>
          </cell>
          <cell r="EE1203">
            <v>0</v>
          </cell>
          <cell r="EF1203">
            <v>0</v>
          </cell>
          <cell r="EG1203">
            <v>0</v>
          </cell>
          <cell r="EH1203">
            <v>0</v>
          </cell>
          <cell r="EI1203">
            <v>0</v>
          </cell>
          <cell r="EJ1203">
            <v>0</v>
          </cell>
          <cell r="EK1203">
            <v>0</v>
          </cell>
          <cell r="EL1203">
            <v>0</v>
          </cell>
          <cell r="EM1203">
            <v>0</v>
          </cell>
          <cell r="EN1203">
            <v>0</v>
          </cell>
          <cell r="EO1203">
            <v>0</v>
          </cell>
          <cell r="EP1203">
            <v>0</v>
          </cell>
          <cell r="EQ1203">
            <v>0</v>
          </cell>
          <cell r="ER1203">
            <v>0</v>
          </cell>
          <cell r="ES1203">
            <v>0</v>
          </cell>
          <cell r="ET1203">
            <v>0</v>
          </cell>
          <cell r="EU1203">
            <v>0</v>
          </cell>
          <cell r="EV1203">
            <v>0</v>
          </cell>
          <cell r="EW1203">
            <v>0</v>
          </cell>
          <cell r="EX1203">
            <v>0</v>
          </cell>
          <cell r="EY1203">
            <v>0</v>
          </cell>
          <cell r="EZ1203">
            <v>0</v>
          </cell>
          <cell r="FA1203">
            <v>0</v>
          </cell>
          <cell r="FB1203">
            <v>0</v>
          </cell>
          <cell r="FC1203">
            <v>0</v>
          </cell>
          <cell r="FD1203">
            <v>0</v>
          </cell>
          <cell r="FE1203">
            <v>0</v>
          </cell>
          <cell r="FF1203">
            <v>0</v>
          </cell>
          <cell r="FG1203">
            <v>0</v>
          </cell>
          <cell r="FH1203">
            <v>0</v>
          </cell>
          <cell r="FI1203">
            <v>0</v>
          </cell>
          <cell r="FJ1203">
            <v>0</v>
          </cell>
          <cell r="FK1203">
            <v>0</v>
          </cell>
          <cell r="FL1203">
            <v>0</v>
          </cell>
          <cell r="FM1203">
            <v>0</v>
          </cell>
          <cell r="FN1203">
            <v>0</v>
          </cell>
          <cell r="FO1203">
            <v>0</v>
          </cell>
          <cell r="FP1203">
            <v>0</v>
          </cell>
          <cell r="FQ1203">
            <v>0</v>
          </cell>
          <cell r="FR1203">
            <v>0</v>
          </cell>
          <cell r="FS1203">
            <v>0</v>
          </cell>
          <cell r="FT1203">
            <v>0</v>
          </cell>
          <cell r="FU1203">
            <v>0</v>
          </cell>
          <cell r="FV1203">
            <v>0</v>
          </cell>
          <cell r="FW1203">
            <v>0</v>
          </cell>
          <cell r="FX1203">
            <v>0</v>
          </cell>
          <cell r="FY1203">
            <v>0</v>
          </cell>
          <cell r="FZ1203">
            <v>0</v>
          </cell>
          <cell r="GA1203">
            <v>0</v>
          </cell>
          <cell r="GB1203">
            <v>0</v>
          </cell>
          <cell r="GC1203">
            <v>0</v>
          </cell>
          <cell r="GD1203">
            <v>0</v>
          </cell>
          <cell r="GE1203">
            <v>0</v>
          </cell>
          <cell r="GF1203">
            <v>0</v>
          </cell>
          <cell r="GG1203">
            <v>0</v>
          </cell>
          <cell r="GH1203">
            <v>0</v>
          </cell>
          <cell r="GI1203">
            <v>0</v>
          </cell>
          <cell r="GJ1203">
            <v>0</v>
          </cell>
          <cell r="GK1203">
            <v>0</v>
          </cell>
          <cell r="GL1203">
            <v>0</v>
          </cell>
          <cell r="GM1203">
            <v>0</v>
          </cell>
          <cell r="GN1203">
            <v>0</v>
          </cell>
          <cell r="GO1203">
            <v>0</v>
          </cell>
          <cell r="GP1203">
            <v>0</v>
          </cell>
          <cell r="GQ1203">
            <v>0</v>
          </cell>
          <cell r="GR1203">
            <v>0</v>
          </cell>
          <cell r="GS1203">
            <v>0</v>
          </cell>
          <cell r="GT1203">
            <v>0</v>
          </cell>
          <cell r="GU1203">
            <v>0</v>
          </cell>
          <cell r="GV1203">
            <v>0</v>
          </cell>
          <cell r="GW1203">
            <v>0</v>
          </cell>
          <cell r="GX1203">
            <v>0</v>
          </cell>
          <cell r="GY1203">
            <v>0</v>
          </cell>
          <cell r="GZ1203">
            <v>0</v>
          </cell>
          <cell r="HA1203">
            <v>0</v>
          </cell>
          <cell r="HB1203">
            <v>0</v>
          </cell>
          <cell r="HC1203">
            <v>0</v>
          </cell>
          <cell r="HD1203">
            <v>0</v>
          </cell>
          <cell r="HE1203">
            <v>0</v>
          </cell>
          <cell r="HF1203">
            <v>0</v>
          </cell>
          <cell r="HG1203">
            <v>0</v>
          </cell>
          <cell r="HH1203">
            <v>0</v>
          </cell>
          <cell r="HI1203">
            <v>0</v>
          </cell>
          <cell r="HJ1203">
            <v>0</v>
          </cell>
          <cell r="HK1203">
            <v>0</v>
          </cell>
          <cell r="HL1203">
            <v>0</v>
          </cell>
          <cell r="HM1203">
            <v>0</v>
          </cell>
          <cell r="HN1203">
            <v>0</v>
          </cell>
          <cell r="HO1203">
            <v>0</v>
          </cell>
          <cell r="HP1203">
            <v>0</v>
          </cell>
          <cell r="HQ1203">
            <v>0</v>
          </cell>
          <cell r="HR1203">
            <v>0</v>
          </cell>
          <cell r="HS1203">
            <v>0</v>
          </cell>
          <cell r="HT1203">
            <v>0</v>
          </cell>
          <cell r="HU1203">
            <v>0</v>
          </cell>
          <cell r="HV1203">
            <v>0</v>
          </cell>
          <cell r="HW1203">
            <v>0</v>
          </cell>
          <cell r="HX1203">
            <v>0</v>
          </cell>
          <cell r="HY1203">
            <v>0</v>
          </cell>
          <cell r="HZ1203">
            <v>0</v>
          </cell>
          <cell r="IA1203">
            <v>0</v>
          </cell>
          <cell r="IB1203">
            <v>0</v>
          </cell>
          <cell r="IC1203">
            <v>0</v>
          </cell>
          <cell r="ID1203">
            <v>0</v>
          </cell>
          <cell r="IE1203">
            <v>0</v>
          </cell>
          <cell r="IF1203">
            <v>0</v>
          </cell>
          <cell r="IG1203">
            <v>0</v>
          </cell>
          <cell r="IH1203">
            <v>0</v>
          </cell>
          <cell r="II1203">
            <v>0</v>
          </cell>
          <cell r="IJ1203">
            <v>0</v>
          </cell>
          <cell r="IK1203">
            <v>0</v>
          </cell>
          <cell r="IL1203">
            <v>0</v>
          </cell>
          <cell r="IM1203">
            <v>0</v>
          </cell>
          <cell r="IN1203">
            <v>0</v>
          </cell>
          <cell r="IO1203">
            <v>0</v>
          </cell>
          <cell r="IP1203">
            <v>0</v>
          </cell>
          <cell r="IQ1203">
            <v>0</v>
          </cell>
          <cell r="IR1203">
            <v>0</v>
          </cell>
          <cell r="IS1203">
            <v>0</v>
          </cell>
          <cell r="IT1203">
            <v>0</v>
          </cell>
          <cell r="IU1203">
            <v>0</v>
          </cell>
          <cell r="IV1203">
            <v>0</v>
          </cell>
          <cell r="IW1203">
            <v>0</v>
          </cell>
          <cell r="IX1203">
            <v>0</v>
          </cell>
          <cell r="IY1203">
            <v>0</v>
          </cell>
          <cell r="IZ1203">
            <v>0</v>
          </cell>
          <cell r="JA1203">
            <v>0</v>
          </cell>
          <cell r="JB1203">
            <v>0</v>
          </cell>
          <cell r="JC1203">
            <v>0</v>
          </cell>
          <cell r="JD1203">
            <v>0</v>
          </cell>
          <cell r="JE1203">
            <v>0</v>
          </cell>
          <cell r="JF1203">
            <v>0</v>
          </cell>
          <cell r="JG1203">
            <v>0</v>
          </cell>
          <cell r="JH1203">
            <v>0</v>
          </cell>
          <cell r="JI1203">
            <v>0</v>
          </cell>
          <cell r="JJ1203">
            <v>0</v>
          </cell>
          <cell r="JK1203">
            <v>0</v>
          </cell>
          <cell r="JL1203">
            <v>0</v>
          </cell>
          <cell r="JM1203">
            <v>0</v>
          </cell>
          <cell r="JN1203">
            <v>0</v>
          </cell>
          <cell r="JO1203">
            <v>0</v>
          </cell>
          <cell r="JP1203">
            <v>0</v>
          </cell>
          <cell r="JQ1203">
            <v>0</v>
          </cell>
        </row>
        <row r="1204">
          <cell r="D1204" t="str">
            <v>CL_.EX.WYE._.___.DaveJohnston 4</v>
          </cell>
          <cell r="F1204">
            <v>-6713.9028345199768</v>
          </cell>
          <cell r="G1204">
            <v>-4820.1179799399979</v>
          </cell>
          <cell r="H1204">
            <v>-4739.1469533199852</v>
          </cell>
          <cell r="I1204">
            <v>-868.74533753999276</v>
          </cell>
          <cell r="J1204">
            <v>-854.66914265000378</v>
          </cell>
          <cell r="K1204">
            <v>-647.02302126004361</v>
          </cell>
          <cell r="L1204">
            <v>-453.74200301006204</v>
          </cell>
          <cell r="M1204">
            <v>-3.455617159983376</v>
          </cell>
          <cell r="N1204">
            <v>-502.88917444000253</v>
          </cell>
          <cell r="O1204">
            <v>-4619.4371316000179</v>
          </cell>
          <cell r="P1204">
            <v>-2190.4505969700112</v>
          </cell>
          <cell r="Q1204">
            <v>-2165.9678763400152</v>
          </cell>
          <cell r="R1204">
            <v>-17910.644427320221</v>
          </cell>
          <cell r="S1204">
            <v>-2307.5107211299764</v>
          </cell>
          <cell r="T1204">
            <v>-2515.8706618200376</v>
          </cell>
          <cell r="U1204">
            <v>-5195.9219560999918</v>
          </cell>
          <cell r="V1204">
            <v>-0.17100000000000293</v>
          </cell>
          <cell r="W1204">
            <v>0</v>
          </cell>
          <cell r="X1204">
            <v>-961.37113741005305</v>
          </cell>
          <cell r="Y1204">
            <v>-101.65984133997699</v>
          </cell>
          <cell r="Z1204">
            <v>-5.3905359900090843</v>
          </cell>
          <cell r="AA1204">
            <v>-660.26349248999031</v>
          </cell>
          <cell r="AB1204">
            <v>-852.59550947000389</v>
          </cell>
          <cell r="AC1204">
            <v>-797.49187424000411</v>
          </cell>
          <cell r="AD1204">
            <v>-4512.3976973300159</v>
          </cell>
          <cell r="AE1204">
            <v>-19536.450695880689</v>
          </cell>
          <cell r="AF1204">
            <v>-2250.2048508300795</v>
          </cell>
          <cell r="AG1204">
            <v>-2430.2521733300091</v>
          </cell>
          <cell r="AH1204">
            <v>-3220.081943140045</v>
          </cell>
          <cell r="AI1204">
            <v>-425.24912836999283</v>
          </cell>
          <cell r="AJ1204">
            <v>-6664.6855672299862</v>
          </cell>
          <cell r="AK1204">
            <v>-176.00822605000576</v>
          </cell>
          <cell r="AL1204">
            <v>-88.810039230011171</v>
          </cell>
          <cell r="AM1204">
            <v>95.02946461000829</v>
          </cell>
          <cell r="AN1204">
            <v>-1178.6191084400052</v>
          </cell>
          <cell r="AO1204">
            <v>-1308.954293089977</v>
          </cell>
          <cell r="AP1204">
            <v>-9.9580191099812509</v>
          </cell>
          <cell r="AQ1204">
            <v>-1878.6568116699927</v>
          </cell>
          <cell r="AR1204">
            <v>-5136.0432607599068</v>
          </cell>
          <cell r="AS1204">
            <v>14.831983439944452</v>
          </cell>
          <cell r="AT1204">
            <v>760.00693254997896</v>
          </cell>
          <cell r="AU1204">
            <v>-530.23549178999383</v>
          </cell>
          <cell r="AV1204">
            <v>-2211.8630318199721</v>
          </cell>
          <cell r="AW1204">
            <v>-806.25768855000933</v>
          </cell>
          <cell r="AX1204">
            <v>-384.70367233001161</v>
          </cell>
          <cell r="AY1204">
            <v>-204.94848582998384</v>
          </cell>
          <cell r="AZ1204">
            <v>17.462422650016379</v>
          </cell>
          <cell r="BA1204">
            <v>0</v>
          </cell>
          <cell r="BB1204">
            <v>-1530.9805540499801</v>
          </cell>
          <cell r="BC1204">
            <v>-71.317130370007362</v>
          </cell>
          <cell r="BD1204">
            <v>-188.03854465999757</v>
          </cell>
          <cell r="BE1204">
            <v>-3957.380402040435</v>
          </cell>
          <cell r="BF1204">
            <v>80.510858430003282</v>
          </cell>
          <cell r="BG1204">
            <v>-319.93251456003054</v>
          </cell>
          <cell r="BH1204">
            <v>-589.38356789000682</v>
          </cell>
          <cell r="BI1204">
            <v>-1408.0328680599923</v>
          </cell>
          <cell r="BJ1204">
            <v>-116.09095189000072</v>
          </cell>
          <cell r="BK1204">
            <v>-40.791395220003324</v>
          </cell>
          <cell r="BL1204">
            <v>0</v>
          </cell>
          <cell r="BM1204">
            <v>-95.162664849980501</v>
          </cell>
          <cell r="BN1204">
            <v>-774.36829266999848</v>
          </cell>
          <cell r="BO1204">
            <v>-296.21260565999546</v>
          </cell>
          <cell r="BP1204">
            <v>-397.9163996700081</v>
          </cell>
          <cell r="BQ1204">
            <v>0</v>
          </cell>
          <cell r="BR1204">
            <v>-5175.0011560400017</v>
          </cell>
          <cell r="BS1204">
            <v>-75.846440019988222</v>
          </cell>
          <cell r="BT1204">
            <v>-303.0506860500318</v>
          </cell>
          <cell r="BU1204">
            <v>-1371.4017645999556</v>
          </cell>
          <cell r="BV1204">
            <v>-6.5999999999998948E-2</v>
          </cell>
          <cell r="BW1204">
            <v>-686.7763375900031</v>
          </cell>
          <cell r="BX1204">
            <v>-796.8905769000412</v>
          </cell>
          <cell r="BY1204">
            <v>0</v>
          </cell>
          <cell r="BZ1204">
            <v>0</v>
          </cell>
          <cell r="CA1204">
            <v>-711.01734868998756</v>
          </cell>
          <cell r="CB1204">
            <v>-1217.7550801100151</v>
          </cell>
          <cell r="CC1204">
            <v>-12.196922079980141</v>
          </cell>
          <cell r="CD1204">
            <v>0</v>
          </cell>
          <cell r="CE1204">
            <v>-14573.600790760247</v>
          </cell>
          <cell r="CF1204">
            <v>-199.50492406997364</v>
          </cell>
          <cell r="CG1204">
            <v>46.377940200007288</v>
          </cell>
          <cell r="CH1204">
            <v>-1041.900918290019</v>
          </cell>
          <cell r="CI1204">
            <v>-3849.7568679700489</v>
          </cell>
          <cell r="CJ1204">
            <v>-5150.4282541800203</v>
          </cell>
          <cell r="CK1204">
            <v>-3105.5367119300063</v>
          </cell>
          <cell r="CL1204">
            <v>-124.51198980998015</v>
          </cell>
          <cell r="CM1204">
            <v>4.9927562999946531</v>
          </cell>
          <cell r="CN1204">
            <v>0</v>
          </cell>
          <cell r="CO1204">
            <v>-1152.1360719900113</v>
          </cell>
          <cell r="CP1204">
            <v>-1.1957490200002212</v>
          </cell>
          <cell r="CQ1204">
            <v>0</v>
          </cell>
          <cell r="CR1204">
            <v>-22675.661759680603</v>
          </cell>
          <cell r="CS1204">
            <v>-4845.9222569300036</v>
          </cell>
          <cell r="CT1204">
            <v>-5873.1669094700337</v>
          </cell>
          <cell r="CU1204">
            <v>-3527.5925249000138</v>
          </cell>
          <cell r="CV1204">
            <v>-4882.6771833100356</v>
          </cell>
          <cell r="CW1204">
            <v>-1504.6774233800243</v>
          </cell>
          <cell r="CX1204">
            <v>-912.93992628002889</v>
          </cell>
          <cell r="CY1204">
            <v>-162.90798409999115</v>
          </cell>
          <cell r="CZ1204">
            <v>-255.98164094999083</v>
          </cell>
          <cell r="DA1204">
            <v>-108.00239999996847</v>
          </cell>
          <cell r="DB1204">
            <v>-277.55257670002175</v>
          </cell>
          <cell r="DC1204">
            <v>0</v>
          </cell>
          <cell r="DD1204">
            <v>-324.24093365996669</v>
          </cell>
          <cell r="DE1204">
            <v>-9365.3599022799172</v>
          </cell>
          <cell r="DF1204">
            <v>-127.86626761997468</v>
          </cell>
          <cell r="DG1204">
            <v>-795.5050148399896</v>
          </cell>
          <cell r="DH1204">
            <v>-2826.7194662999827</v>
          </cell>
          <cell r="DI1204">
            <v>-812.6631505600526</v>
          </cell>
          <cell r="DJ1204">
            <v>-483.80491900998459</v>
          </cell>
          <cell r="DK1204">
            <v>-1432.0122659600165</v>
          </cell>
          <cell r="DL1204">
            <v>-76.422590310015948</v>
          </cell>
          <cell r="DM1204">
            <v>0</v>
          </cell>
          <cell r="DN1204">
            <v>-239.2371044899337</v>
          </cell>
          <cell r="DO1204">
            <v>-1974.2842381599767</v>
          </cell>
          <cell r="DP1204">
            <v>-671.01968096999917</v>
          </cell>
          <cell r="DQ1204">
            <v>74.17479593999451</v>
          </cell>
          <cell r="DR1204">
            <v>-9879.8238054001704</v>
          </cell>
          <cell r="DS1204">
            <v>-2969.3356569800526</v>
          </cell>
          <cell r="DT1204">
            <v>-2186.7032194100029</v>
          </cell>
          <cell r="DU1204">
            <v>-1551.0301495900203</v>
          </cell>
          <cell r="DV1204">
            <v>-731.67518500000006</v>
          </cell>
          <cell r="DW1204">
            <v>-212.06359999999768</v>
          </cell>
          <cell r="DX1204">
            <v>-1713.8143282700039</v>
          </cell>
          <cell r="DY1204">
            <v>-518.37856440999894</v>
          </cell>
          <cell r="DZ1204">
            <v>-0.3999999999650754</v>
          </cell>
          <cell r="EA1204">
            <v>-32.077614320005523</v>
          </cell>
          <cell r="EB1204">
            <v>68.497030250029638</v>
          </cell>
          <cell r="EC1204">
            <v>0</v>
          </cell>
          <cell r="ED1204">
            <v>-32.842517670011148</v>
          </cell>
          <cell r="EE1204">
            <v>-17792.686361910077</v>
          </cell>
          <cell r="EF1204">
            <v>-3554.630746579991</v>
          </cell>
          <cell r="EG1204">
            <v>-1274.7409635799995</v>
          </cell>
          <cell r="EH1204">
            <v>-2155.1432905700058</v>
          </cell>
          <cell r="EI1204">
            <v>-1611.9504123999795</v>
          </cell>
          <cell r="EJ1204">
            <v>-718.87062141999195</v>
          </cell>
          <cell r="EK1204">
            <v>-2775.2847396800062</v>
          </cell>
          <cell r="EL1204">
            <v>-73.5461243299942</v>
          </cell>
          <cell r="EM1204">
            <v>-799.81020129998797</v>
          </cell>
          <cell r="EN1204">
            <v>-923.88194434004254</v>
          </cell>
          <cell r="EO1204">
            <v>-3756.597201710043</v>
          </cell>
          <cell r="EP1204">
            <v>70.32606272000703</v>
          </cell>
          <cell r="EQ1204">
            <v>-218.55617872001312</v>
          </cell>
          <cell r="ER1204">
            <v>-9521.3267560701352</v>
          </cell>
          <cell r="ES1204">
            <v>-3927.2694440800115</v>
          </cell>
          <cell r="ET1204">
            <v>-367.74989895999897</v>
          </cell>
          <cell r="EU1204">
            <v>-633.17773369999486</v>
          </cell>
          <cell r="EV1204">
            <v>-267.68576209001185</v>
          </cell>
          <cell r="EW1204">
            <v>-235.60550423999666</v>
          </cell>
          <cell r="EX1204">
            <v>-2226.6382320400153</v>
          </cell>
          <cell r="EY1204">
            <v>-9.2255652600142639</v>
          </cell>
          <cell r="EZ1204">
            <v>-444.53143194003496</v>
          </cell>
          <cell r="FA1204">
            <v>-396.83115737998742</v>
          </cell>
          <cell r="FB1204">
            <v>-85.630794859986054</v>
          </cell>
          <cell r="FC1204">
            <v>-926.98123152003973</v>
          </cell>
          <cell r="FD1204">
            <v>0</v>
          </cell>
          <cell r="FE1204">
            <v>-12372.016930150101</v>
          </cell>
          <cell r="FF1204">
            <v>-4062.7910530900117</v>
          </cell>
          <cell r="FG1204">
            <v>-478.81768039002782</v>
          </cell>
          <cell r="FH1204">
            <v>-1030.6792128599773</v>
          </cell>
          <cell r="FI1204">
            <v>-521.28569103000336</v>
          </cell>
          <cell r="FJ1204">
            <v>-3317.5142591100303</v>
          </cell>
          <cell r="FK1204">
            <v>-1744.9463765399705</v>
          </cell>
          <cell r="FL1204">
            <v>-534.73717510001734</v>
          </cell>
          <cell r="FM1204">
            <v>-502.12436788997729</v>
          </cell>
          <cell r="FN1204">
            <v>-115.61060097999871</v>
          </cell>
          <cell r="FO1204">
            <v>-68.913848399970448</v>
          </cell>
          <cell r="FP1204">
            <v>212.06360000000859</v>
          </cell>
          <cell r="FQ1204">
            <v>-206.66026476002298</v>
          </cell>
          <cell r="FR1204">
            <v>-9436.9728673400823</v>
          </cell>
          <cell r="FS1204">
            <v>-2654.4837017899263</v>
          </cell>
          <cell r="FT1204">
            <v>-292.64963089999219</v>
          </cell>
          <cell r="FU1204">
            <v>-794.32329313998343</v>
          </cell>
          <cell r="FV1204">
            <v>-138.50781205001113</v>
          </cell>
          <cell r="FW1204">
            <v>-117.38728022000578</v>
          </cell>
          <cell r="FX1204">
            <v>-1487.7750307599781</v>
          </cell>
          <cell r="FY1204">
            <v>-150.78615856001852</v>
          </cell>
          <cell r="FZ1204">
            <v>-145.92219750999357</v>
          </cell>
          <cell r="GA1204">
            <v>-593.17372572998283</v>
          </cell>
          <cell r="GB1204">
            <v>-887.03328444002545</v>
          </cell>
          <cell r="GC1204">
            <v>773.12665158997697</v>
          </cell>
          <cell r="GD1204">
            <v>-2948.0574038299965</v>
          </cell>
          <cell r="GE1204">
            <v>-9615.2273079599254</v>
          </cell>
          <cell r="GF1204">
            <v>235.42026645006263</v>
          </cell>
          <cell r="GG1204">
            <v>-498.47092215997691</v>
          </cell>
          <cell r="GH1204">
            <v>-2584.5841945900465</v>
          </cell>
          <cell r="GI1204">
            <v>-1593.4343997799733</v>
          </cell>
          <cell r="GJ1204">
            <v>-306.93488951999461</v>
          </cell>
          <cell r="GK1204">
            <v>-1065.578034730017</v>
          </cell>
          <cell r="GL1204">
            <v>-235.67734552995535</v>
          </cell>
          <cell r="GM1204">
            <v>-576.90146927000023</v>
          </cell>
          <cell r="GN1204">
            <v>-689.48423676000675</v>
          </cell>
          <cell r="GO1204">
            <v>-1492.2102499799803</v>
          </cell>
          <cell r="GP1204">
            <v>-807.3718320899934</v>
          </cell>
          <cell r="GQ1204">
            <v>0</v>
          </cell>
          <cell r="GR1204">
            <v>-14049.642924090149</v>
          </cell>
          <cell r="GS1204">
            <v>-3178.0576486700156</v>
          </cell>
          <cell r="GT1204">
            <v>-3168.6938360299973</v>
          </cell>
          <cell r="GU1204">
            <v>-559.5937559499871</v>
          </cell>
          <cell r="GV1204">
            <v>-0.15857203999999925</v>
          </cell>
          <cell r="GW1204">
            <v>-956.56171648999953</v>
          </cell>
          <cell r="GX1204">
            <v>-3242.343187660008</v>
          </cell>
          <cell r="GY1204">
            <v>-1263.53239346997</v>
          </cell>
          <cell r="GZ1204">
            <v>-9.6254994399787392</v>
          </cell>
          <cell r="HA1204">
            <v>-544.49662486999296</v>
          </cell>
          <cell r="HB1204">
            <v>-1564.5152860899398</v>
          </cell>
          <cell r="HC1204">
            <v>388.83880546002183</v>
          </cell>
          <cell r="HD1204">
            <v>49.096791159987333</v>
          </cell>
          <cell r="HE1204">
            <v>-18638.12941441033</v>
          </cell>
          <cell r="HF1204">
            <v>-2762.3529146700166</v>
          </cell>
          <cell r="HG1204">
            <v>-768.17511541998829</v>
          </cell>
          <cell r="HH1204">
            <v>-1904.643121149973</v>
          </cell>
          <cell r="HI1204">
            <v>-3255.2012958200066</v>
          </cell>
          <cell r="HJ1204">
            <v>-4041.298982399996</v>
          </cell>
          <cell r="HK1204">
            <v>-2352.0081360399781</v>
          </cell>
          <cell r="HL1204">
            <v>-368.35296970003401</v>
          </cell>
          <cell r="HM1204">
            <v>-46.584493049973389</v>
          </cell>
          <cell r="HN1204">
            <v>-1290.8726243099954</v>
          </cell>
          <cell r="HO1204">
            <v>-2028.0921891900362</v>
          </cell>
          <cell r="HP1204">
            <v>179.45242733997293</v>
          </cell>
          <cell r="HQ1204">
            <v>0</v>
          </cell>
          <cell r="HR1204">
            <v>-5961.8256093300879</v>
          </cell>
          <cell r="HS1204">
            <v>19.560536700009834</v>
          </cell>
          <cell r="HT1204">
            <v>-79.284572110016597</v>
          </cell>
          <cell r="HU1204">
            <v>-1000.0541163000162</v>
          </cell>
          <cell r="HV1204">
            <v>-1424.1478133599448</v>
          </cell>
          <cell r="HW1204">
            <v>-2042.7152382500208</v>
          </cell>
          <cell r="HX1204">
            <v>-1089.3842343400465</v>
          </cell>
          <cell r="HY1204">
            <v>-336.2408155699959</v>
          </cell>
          <cell r="HZ1204">
            <v>0</v>
          </cell>
          <cell r="IA1204">
            <v>0</v>
          </cell>
          <cell r="IB1204">
            <v>-9.5593560999841429</v>
          </cell>
          <cell r="IC1204">
            <v>0</v>
          </cell>
          <cell r="ID1204">
            <v>0</v>
          </cell>
          <cell r="IE1204">
            <v>-11053.187725870172</v>
          </cell>
          <cell r="IF1204">
            <v>10.431044839962851</v>
          </cell>
          <cell r="IG1204">
            <v>-198.87306313996669</v>
          </cell>
          <cell r="IH1204">
            <v>-1397.2345650200441</v>
          </cell>
          <cell r="II1204">
            <v>-3000.5523918399704</v>
          </cell>
          <cell r="IJ1204">
            <v>-5125.7320192100015</v>
          </cell>
          <cell r="IK1204">
            <v>-825.4811134399788</v>
          </cell>
          <cell r="IL1204">
            <v>-394.16993865999393</v>
          </cell>
          <cell r="IM1204">
            <v>0</v>
          </cell>
          <cell r="IN1204">
            <v>47.382829449983547</v>
          </cell>
          <cell r="IO1204">
            <v>-167.57046786000137</v>
          </cell>
          <cell r="IP1204">
            <v>0</v>
          </cell>
          <cell r="IQ1204">
            <v>-1.3880409899866208</v>
          </cell>
          <cell r="IR1204">
            <v>-3990.1201662598178</v>
          </cell>
          <cell r="IS1204">
            <v>-122.65414374999818</v>
          </cell>
          <cell r="IT1204">
            <v>-801.78935236000689</v>
          </cell>
          <cell r="IU1204">
            <v>-162.83826411998598</v>
          </cell>
          <cell r="IV1204">
            <v>-0.11279999999999291</v>
          </cell>
          <cell r="IW1204">
            <v>-16.338353240003926</v>
          </cell>
          <cell r="IX1204">
            <v>-2384.9776718000358</v>
          </cell>
          <cell r="IY1204">
            <v>-178.52798666001763</v>
          </cell>
          <cell r="IZ1204">
            <v>0</v>
          </cell>
          <cell r="JA1204">
            <v>0</v>
          </cell>
          <cell r="JB1204">
            <v>-179.61740313001792</v>
          </cell>
          <cell r="JC1204">
            <v>0</v>
          </cell>
          <cell r="JD1204">
            <v>-143.26419119999628</v>
          </cell>
          <cell r="JE1204">
            <v>50.665441330056638</v>
          </cell>
          <cell r="JF1204">
            <v>2.4762380024185404E-2</v>
          </cell>
          <cell r="JG1204">
            <v>197.22075901000062</v>
          </cell>
          <cell r="JH1204">
            <v>-136.06386262996239</v>
          </cell>
          <cell r="JI1204">
            <v>-10.516217429976678</v>
          </cell>
          <cell r="JJ1204">
            <v>0</v>
          </cell>
          <cell r="JK1204">
            <v>0</v>
          </cell>
          <cell r="JL1204">
            <v>0</v>
          </cell>
          <cell r="JM1204">
            <v>0</v>
          </cell>
          <cell r="JN1204">
            <v>0</v>
          </cell>
          <cell r="JO1204">
            <v>0</v>
          </cell>
          <cell r="JP1204">
            <v>0</v>
          </cell>
          <cell r="JQ1204">
            <v>0</v>
          </cell>
        </row>
        <row r="1205">
          <cell r="D1205" t="str">
            <v>CL_.EX.WYE._.___.DaveJohnston 4 GCV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U1205">
            <v>0</v>
          </cell>
          <cell r="BV1205">
            <v>0</v>
          </cell>
          <cell r="BW1205">
            <v>0</v>
          </cell>
          <cell r="BX1205">
            <v>0</v>
          </cell>
          <cell r="BY1205">
            <v>0</v>
          </cell>
          <cell r="BZ1205">
            <v>0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0</v>
          </cell>
          <cell r="CZ1205">
            <v>0</v>
          </cell>
          <cell r="DA1205">
            <v>0</v>
          </cell>
          <cell r="DB1205">
            <v>0</v>
          </cell>
          <cell r="DC1205">
            <v>0</v>
          </cell>
          <cell r="DD1205">
            <v>0</v>
          </cell>
          <cell r="DE1205">
            <v>0</v>
          </cell>
          <cell r="DF1205">
            <v>0</v>
          </cell>
          <cell r="DG1205">
            <v>0</v>
          </cell>
          <cell r="DH1205">
            <v>0</v>
          </cell>
          <cell r="DI1205">
            <v>0</v>
          </cell>
          <cell r="DJ1205">
            <v>0</v>
          </cell>
          <cell r="DK1205">
            <v>0</v>
          </cell>
          <cell r="DL1205">
            <v>0</v>
          </cell>
          <cell r="DM1205">
            <v>0</v>
          </cell>
          <cell r="DN1205">
            <v>0</v>
          </cell>
          <cell r="DO1205">
            <v>0</v>
          </cell>
          <cell r="DP1205">
            <v>0</v>
          </cell>
          <cell r="DQ1205">
            <v>0</v>
          </cell>
          <cell r="DR1205">
            <v>0</v>
          </cell>
          <cell r="DS1205">
            <v>0</v>
          </cell>
          <cell r="DT1205">
            <v>0</v>
          </cell>
          <cell r="DU1205">
            <v>0</v>
          </cell>
          <cell r="DV1205">
            <v>0</v>
          </cell>
          <cell r="DW1205">
            <v>0</v>
          </cell>
          <cell r="DX1205">
            <v>0</v>
          </cell>
          <cell r="DY1205">
            <v>0</v>
          </cell>
          <cell r="DZ1205">
            <v>0</v>
          </cell>
          <cell r="EA1205">
            <v>0</v>
          </cell>
          <cell r="EB1205">
            <v>0</v>
          </cell>
          <cell r="EC1205">
            <v>0</v>
          </cell>
          <cell r="ED1205">
            <v>0</v>
          </cell>
          <cell r="EE1205">
            <v>0</v>
          </cell>
          <cell r="EF1205">
            <v>0</v>
          </cell>
          <cell r="EG1205">
            <v>0</v>
          </cell>
          <cell r="EH1205">
            <v>0</v>
          </cell>
          <cell r="EI1205">
            <v>0</v>
          </cell>
          <cell r="EJ1205">
            <v>0</v>
          </cell>
          <cell r="EK1205">
            <v>0</v>
          </cell>
          <cell r="EL1205">
            <v>0</v>
          </cell>
          <cell r="EM1205">
            <v>0</v>
          </cell>
          <cell r="EN1205">
            <v>0</v>
          </cell>
          <cell r="EO1205">
            <v>0</v>
          </cell>
          <cell r="EP1205">
            <v>0</v>
          </cell>
          <cell r="EQ1205">
            <v>0</v>
          </cell>
          <cell r="ER1205">
            <v>0</v>
          </cell>
          <cell r="ES1205">
            <v>0</v>
          </cell>
          <cell r="ET1205">
            <v>0</v>
          </cell>
          <cell r="EU1205">
            <v>0</v>
          </cell>
          <cell r="EV1205">
            <v>0</v>
          </cell>
          <cell r="EW1205">
            <v>0</v>
          </cell>
          <cell r="EX1205">
            <v>0</v>
          </cell>
          <cell r="EY1205">
            <v>0</v>
          </cell>
          <cell r="EZ1205">
            <v>0</v>
          </cell>
          <cell r="FA1205">
            <v>0</v>
          </cell>
          <cell r="FB1205">
            <v>0</v>
          </cell>
          <cell r="FC1205">
            <v>0</v>
          </cell>
          <cell r="FD1205">
            <v>0</v>
          </cell>
          <cell r="FE1205">
            <v>0</v>
          </cell>
          <cell r="FF1205">
            <v>0</v>
          </cell>
          <cell r="FG1205">
            <v>0</v>
          </cell>
          <cell r="FH1205">
            <v>0</v>
          </cell>
          <cell r="FI1205">
            <v>0</v>
          </cell>
          <cell r="FJ1205">
            <v>0</v>
          </cell>
          <cell r="FK1205">
            <v>0</v>
          </cell>
          <cell r="FL1205">
            <v>0</v>
          </cell>
          <cell r="FM1205">
            <v>0</v>
          </cell>
          <cell r="FN1205">
            <v>0</v>
          </cell>
          <cell r="FO1205">
            <v>0</v>
          </cell>
          <cell r="FP1205">
            <v>0</v>
          </cell>
          <cell r="FQ1205">
            <v>0</v>
          </cell>
          <cell r="FR1205">
            <v>0</v>
          </cell>
          <cell r="FS1205">
            <v>0</v>
          </cell>
          <cell r="FT1205">
            <v>0</v>
          </cell>
          <cell r="FU1205">
            <v>0</v>
          </cell>
          <cell r="FV1205">
            <v>0</v>
          </cell>
          <cell r="FW1205">
            <v>0</v>
          </cell>
          <cell r="FX1205">
            <v>0</v>
          </cell>
          <cell r="FY1205">
            <v>0</v>
          </cell>
          <cell r="FZ1205">
            <v>0</v>
          </cell>
          <cell r="GA1205">
            <v>0</v>
          </cell>
          <cell r="GB1205">
            <v>0</v>
          </cell>
          <cell r="GC1205">
            <v>0</v>
          </cell>
          <cell r="GD1205">
            <v>0</v>
          </cell>
          <cell r="GE1205">
            <v>0</v>
          </cell>
          <cell r="GF1205">
            <v>0</v>
          </cell>
          <cell r="GG1205">
            <v>0</v>
          </cell>
          <cell r="GH1205">
            <v>0</v>
          </cell>
          <cell r="GI1205">
            <v>0</v>
          </cell>
          <cell r="GJ1205">
            <v>0</v>
          </cell>
          <cell r="GK1205">
            <v>0</v>
          </cell>
          <cell r="GL1205">
            <v>0</v>
          </cell>
          <cell r="GM1205">
            <v>0</v>
          </cell>
          <cell r="GN1205">
            <v>0</v>
          </cell>
          <cell r="GO1205">
            <v>0</v>
          </cell>
          <cell r="GP1205">
            <v>0</v>
          </cell>
          <cell r="GQ1205">
            <v>0</v>
          </cell>
          <cell r="GR1205">
            <v>0</v>
          </cell>
          <cell r="GS1205">
            <v>0</v>
          </cell>
          <cell r="GT1205">
            <v>0</v>
          </cell>
          <cell r="GU1205">
            <v>0</v>
          </cell>
          <cell r="GV1205">
            <v>0</v>
          </cell>
          <cell r="GW1205">
            <v>0</v>
          </cell>
          <cell r="GX1205">
            <v>0</v>
          </cell>
          <cell r="GY1205">
            <v>0</v>
          </cell>
          <cell r="GZ1205">
            <v>0</v>
          </cell>
          <cell r="HA1205">
            <v>0</v>
          </cell>
          <cell r="HB1205">
            <v>0</v>
          </cell>
          <cell r="HC1205">
            <v>0</v>
          </cell>
          <cell r="HD1205">
            <v>0</v>
          </cell>
          <cell r="HE1205">
            <v>0</v>
          </cell>
          <cell r="HF1205">
            <v>0</v>
          </cell>
          <cell r="HG1205">
            <v>0</v>
          </cell>
          <cell r="HH1205">
            <v>0</v>
          </cell>
          <cell r="HI1205">
            <v>0</v>
          </cell>
          <cell r="HJ1205">
            <v>0</v>
          </cell>
          <cell r="HK1205">
            <v>0</v>
          </cell>
          <cell r="HL1205">
            <v>0</v>
          </cell>
          <cell r="HM1205">
            <v>0</v>
          </cell>
          <cell r="HN1205">
            <v>0</v>
          </cell>
          <cell r="HO1205">
            <v>0</v>
          </cell>
          <cell r="HP1205">
            <v>0</v>
          </cell>
          <cell r="HQ1205">
            <v>0</v>
          </cell>
          <cell r="HR1205">
            <v>0</v>
          </cell>
          <cell r="HS1205">
            <v>0</v>
          </cell>
          <cell r="HT1205">
            <v>0</v>
          </cell>
          <cell r="HU1205">
            <v>0</v>
          </cell>
          <cell r="HV1205">
            <v>0</v>
          </cell>
          <cell r="HW1205">
            <v>0</v>
          </cell>
          <cell r="HX1205">
            <v>0</v>
          </cell>
          <cell r="HY1205">
            <v>0</v>
          </cell>
          <cell r="HZ1205">
            <v>0</v>
          </cell>
          <cell r="IA1205">
            <v>0</v>
          </cell>
          <cell r="IB1205">
            <v>0</v>
          </cell>
          <cell r="IC1205">
            <v>0</v>
          </cell>
          <cell r="ID1205">
            <v>0</v>
          </cell>
          <cell r="IE1205">
            <v>0</v>
          </cell>
          <cell r="IF1205">
            <v>0</v>
          </cell>
          <cell r="IG1205">
            <v>0</v>
          </cell>
          <cell r="IH1205">
            <v>0</v>
          </cell>
          <cell r="II1205">
            <v>0</v>
          </cell>
          <cell r="IJ1205">
            <v>0</v>
          </cell>
          <cell r="IK1205">
            <v>0</v>
          </cell>
          <cell r="IL1205">
            <v>0</v>
          </cell>
          <cell r="IM1205">
            <v>0</v>
          </cell>
          <cell r="IN1205">
            <v>0</v>
          </cell>
          <cell r="IO1205">
            <v>0</v>
          </cell>
          <cell r="IP1205">
            <v>0</v>
          </cell>
          <cell r="IQ1205">
            <v>0</v>
          </cell>
          <cell r="IR1205">
            <v>0</v>
          </cell>
          <cell r="IS1205">
            <v>0</v>
          </cell>
          <cell r="IT1205">
            <v>0</v>
          </cell>
          <cell r="IU1205">
            <v>0</v>
          </cell>
          <cell r="IV1205">
            <v>0</v>
          </cell>
          <cell r="IW1205">
            <v>0</v>
          </cell>
          <cell r="IX1205">
            <v>0</v>
          </cell>
          <cell r="IY1205">
            <v>0</v>
          </cell>
          <cell r="IZ1205">
            <v>0</v>
          </cell>
          <cell r="JA1205">
            <v>0</v>
          </cell>
          <cell r="JB1205">
            <v>0</v>
          </cell>
          <cell r="JC1205">
            <v>0</v>
          </cell>
          <cell r="JD1205">
            <v>0</v>
          </cell>
          <cell r="JE1205">
            <v>0</v>
          </cell>
          <cell r="JF1205">
            <v>0</v>
          </cell>
          <cell r="JG1205">
            <v>0</v>
          </cell>
          <cell r="JH1205">
            <v>0</v>
          </cell>
          <cell r="JI1205">
            <v>0</v>
          </cell>
          <cell r="JJ1205">
            <v>0</v>
          </cell>
          <cell r="JK1205">
            <v>0</v>
          </cell>
          <cell r="JL1205">
            <v>0</v>
          </cell>
          <cell r="JM1205">
            <v>0</v>
          </cell>
          <cell r="JN1205">
            <v>0</v>
          </cell>
          <cell r="JO1205">
            <v>0</v>
          </cell>
          <cell r="JP1205">
            <v>0</v>
          </cell>
          <cell r="JQ1205">
            <v>0</v>
          </cell>
        </row>
        <row r="1206">
          <cell r="D1206" t="str">
            <v>CL_.EX.WYE._.___.Wyodak</v>
          </cell>
          <cell r="F1206">
            <v>-2654.5596280399768</v>
          </cell>
          <cell r="G1206">
            <v>-1532.4442776799988</v>
          </cell>
          <cell r="H1206">
            <v>-2204.1505875699804</v>
          </cell>
          <cell r="I1206">
            <v>-10607.659322410007</v>
          </cell>
          <cell r="J1206">
            <v>-2290.7345013899903</v>
          </cell>
          <cell r="K1206">
            <v>-9838.1625153999921</v>
          </cell>
          <cell r="L1206">
            <v>-4058.9690129500232</v>
          </cell>
          <cell r="M1206">
            <v>-2814.8069727100083</v>
          </cell>
          <cell r="N1206">
            <v>-2864.1691335900105</v>
          </cell>
          <cell r="O1206">
            <v>-81.620799989999796</v>
          </cell>
          <cell r="P1206">
            <v>-6123.0592913900036</v>
          </cell>
          <cell r="Q1206">
            <v>-4333.8256452499954</v>
          </cell>
          <cell r="R1206">
            <v>-32521.056633940199</v>
          </cell>
          <cell r="S1206">
            <v>-1435.9652490799781</v>
          </cell>
          <cell r="T1206">
            <v>-1657.5646950600058</v>
          </cell>
          <cell r="U1206">
            <v>-4752.2186079899984</v>
          </cell>
          <cell r="V1206">
            <v>-6099.7718211599858</v>
          </cell>
          <cell r="W1206">
            <v>-7212.0734169200223</v>
          </cell>
          <cell r="X1206">
            <v>-83.877742669996223</v>
          </cell>
          <cell r="Y1206">
            <v>-8367.3291658100206</v>
          </cell>
          <cell r="Z1206">
            <v>0</v>
          </cell>
          <cell r="AA1206">
            <v>0</v>
          </cell>
          <cell r="AB1206">
            <v>-374.88691122000091</v>
          </cell>
          <cell r="AC1206">
            <v>-2422.3148140500125</v>
          </cell>
          <cell r="AD1206">
            <v>-115.05420998000045</v>
          </cell>
          <cell r="AE1206">
            <v>-25757.795634930255</v>
          </cell>
          <cell r="AF1206">
            <v>-27.084266520003439</v>
          </cell>
          <cell r="AG1206">
            <v>-3837.0939457200002</v>
          </cell>
          <cell r="AH1206">
            <v>-8858.2497862900345</v>
          </cell>
          <cell r="AI1206">
            <v>-1698.4678134200003</v>
          </cell>
          <cell r="AJ1206">
            <v>-2975.2835685500031</v>
          </cell>
          <cell r="AK1206">
            <v>-1446.2508289199905</v>
          </cell>
          <cell r="AL1206">
            <v>-95.774344170029508</v>
          </cell>
          <cell r="AM1206">
            <v>-47.104426550009521</v>
          </cell>
          <cell r="AN1206">
            <v>-117.38037063999218</v>
          </cell>
          <cell r="AO1206">
            <v>-151.6694417500039</v>
          </cell>
          <cell r="AP1206">
            <v>-6494.7736768100149</v>
          </cell>
          <cell r="AQ1206">
            <v>-8.6631655899982434</v>
          </cell>
          <cell r="AR1206">
            <v>-30291.906503409846</v>
          </cell>
          <cell r="AS1206">
            <v>-317.83320856999489</v>
          </cell>
          <cell r="AT1206">
            <v>-621.50787880999269</v>
          </cell>
          <cell r="AU1206">
            <v>-3689.1206333499867</v>
          </cell>
          <cell r="AV1206">
            <v>-9782.5707905799936</v>
          </cell>
          <cell r="AW1206">
            <v>-4489.0235149799992</v>
          </cell>
          <cell r="AX1206">
            <v>-24.32614189000742</v>
          </cell>
          <cell r="AY1206">
            <v>-1370.2592779400002</v>
          </cell>
          <cell r="AZ1206">
            <v>-288.71044900000561</v>
          </cell>
          <cell r="BA1206">
            <v>-694.15306540997699</v>
          </cell>
          <cell r="BB1206">
            <v>-5019.0448327800113</v>
          </cell>
          <cell r="BC1206">
            <v>-3987.8283064199932</v>
          </cell>
          <cell r="BD1206">
            <v>-7.5284036800003378</v>
          </cell>
          <cell r="BE1206">
            <v>-14808.305969560053</v>
          </cell>
          <cell r="BF1206">
            <v>-2789.3306624700053</v>
          </cell>
          <cell r="BG1206">
            <v>-25.863316900009522</v>
          </cell>
          <cell r="BH1206">
            <v>-5338.6610408500128</v>
          </cell>
          <cell r="BI1206">
            <v>-71.648934590004501</v>
          </cell>
          <cell r="BJ1206">
            <v>-270.85529628998484</v>
          </cell>
          <cell r="BK1206">
            <v>-75.970233540021582</v>
          </cell>
          <cell r="BL1206">
            <v>-21.946648399985861</v>
          </cell>
          <cell r="BM1206">
            <v>-34.992414890002692</v>
          </cell>
          <cell r="BN1206">
            <v>-284.65369224999449</v>
          </cell>
          <cell r="BO1206">
            <v>-5946.7120147299865</v>
          </cell>
          <cell r="BP1206">
            <v>-7.6957146500062663</v>
          </cell>
          <cell r="BQ1206">
            <v>60.023999999990338</v>
          </cell>
          <cell r="BR1206">
            <v>-6984.8524078801274</v>
          </cell>
          <cell r="BS1206">
            <v>-692.54174533000332</v>
          </cell>
          <cell r="BT1206">
            <v>-59.367305059990031</v>
          </cell>
          <cell r="BU1206">
            <v>-1072.145628630009</v>
          </cell>
          <cell r="BV1206">
            <v>-2565.1112679200014</v>
          </cell>
          <cell r="BW1206">
            <v>-664.39977152999199</v>
          </cell>
          <cell r="BX1206">
            <v>-586.9959882600233</v>
          </cell>
          <cell r="BY1206">
            <v>0</v>
          </cell>
          <cell r="BZ1206">
            <v>0</v>
          </cell>
          <cell r="CA1206">
            <v>-100.45315369000309</v>
          </cell>
          <cell r="CB1206">
            <v>-1131.3313908300188</v>
          </cell>
          <cell r="CC1206">
            <v>-112.50615662999917</v>
          </cell>
          <cell r="CD1206">
            <v>0</v>
          </cell>
          <cell r="CE1206">
            <v>-5570.3548334296793</v>
          </cell>
          <cell r="CF1206">
            <v>-117.74772752002173</v>
          </cell>
          <cell r="CG1206">
            <v>-490.33527807999053</v>
          </cell>
          <cell r="CH1206">
            <v>-686.17769841002882</v>
          </cell>
          <cell r="CI1206">
            <v>-998.20022784001776</v>
          </cell>
          <cell r="CJ1206">
            <v>-173.62919923999289</v>
          </cell>
          <cell r="CK1206">
            <v>-164.26559999999881</v>
          </cell>
          <cell r="CL1206">
            <v>-124.06560000000172</v>
          </cell>
          <cell r="CM1206">
            <v>0</v>
          </cell>
          <cell r="CN1206">
            <v>-795.49477839001338</v>
          </cell>
          <cell r="CO1206">
            <v>-1957.3998401099961</v>
          </cell>
          <cell r="CP1206">
            <v>-79.563809129991569</v>
          </cell>
          <cell r="CQ1206">
            <v>16.524925289995736</v>
          </cell>
          <cell r="CR1206">
            <v>-9481.1836175301578</v>
          </cell>
          <cell r="CS1206">
            <v>-71.265599979989929</v>
          </cell>
          <cell r="CT1206">
            <v>-502.58530954000889</v>
          </cell>
          <cell r="CU1206">
            <v>-2847.8811703100218</v>
          </cell>
          <cell r="CV1206">
            <v>-1010.9250915400044</v>
          </cell>
          <cell r="CW1206">
            <v>7.808325900005002</v>
          </cell>
          <cell r="CX1206">
            <v>-3232.3830817200214</v>
          </cell>
          <cell r="CY1206">
            <v>0</v>
          </cell>
          <cell r="CZ1206">
            <v>-328.13120000000345</v>
          </cell>
          <cell r="DA1206">
            <v>-125.810323600017</v>
          </cell>
          <cell r="DB1206">
            <v>-1048.7851045900316</v>
          </cell>
          <cell r="DC1206">
            <v>-321.2250621500134</v>
          </cell>
          <cell r="DD1206">
            <v>0</v>
          </cell>
          <cell r="DE1206">
            <v>-9555.2464948601555</v>
          </cell>
          <cell r="DF1206">
            <v>-269.44907157999114</v>
          </cell>
          <cell r="DG1206">
            <v>-556.78268379998917</v>
          </cell>
          <cell r="DH1206">
            <v>-1799.211444029992</v>
          </cell>
          <cell r="DI1206">
            <v>-2701.6308158900501</v>
          </cell>
          <cell r="DJ1206">
            <v>-435.42823662002047</v>
          </cell>
          <cell r="DK1206">
            <v>-897.69825328001752</v>
          </cell>
          <cell r="DL1206">
            <v>-114.69676633999916</v>
          </cell>
          <cell r="DM1206">
            <v>-171.17065593000734</v>
          </cell>
          <cell r="DN1206">
            <v>-1149.0734697199659</v>
          </cell>
          <cell r="DO1206">
            <v>-699.91498173000582</v>
          </cell>
          <cell r="DP1206">
            <v>-35.059658770012902</v>
          </cell>
          <cell r="DQ1206">
            <v>-725.1304571700166</v>
          </cell>
          <cell r="DR1206">
            <v>-9751.2225474598818</v>
          </cell>
          <cell r="DS1206">
            <v>-2320.9941863199929</v>
          </cell>
          <cell r="DT1206">
            <v>-320.00033217998862</v>
          </cell>
          <cell r="DU1206">
            <v>-646.28383143999963</v>
          </cell>
          <cell r="DV1206">
            <v>-2954.0165982499602</v>
          </cell>
          <cell r="DW1206">
            <v>-536.34576289002143</v>
          </cell>
          <cell r="DX1206">
            <v>-225.83962599001825</v>
          </cell>
          <cell r="DY1206">
            <v>-43.842025749996537</v>
          </cell>
          <cell r="DZ1206">
            <v>-130.9063365800248</v>
          </cell>
          <cell r="EA1206">
            <v>-1227.6712135999987</v>
          </cell>
          <cell r="EB1206">
            <v>-1078.2987854899984</v>
          </cell>
          <cell r="EC1206">
            <v>-329.82061093999073</v>
          </cell>
          <cell r="ED1206">
            <v>62.796761970006628</v>
          </cell>
          <cell r="EE1206">
            <v>-11395.065815579845</v>
          </cell>
          <cell r="EF1206">
            <v>-2133.2624599199917</v>
          </cell>
          <cell r="EG1206">
            <v>-579.03561332999379</v>
          </cell>
          <cell r="EH1206">
            <v>-439.82892538000306</v>
          </cell>
          <cell r="EI1206">
            <v>-3493.8261356200092</v>
          </cell>
          <cell r="EJ1206">
            <v>-568.21707792999223</v>
          </cell>
          <cell r="EK1206">
            <v>-319.89190329003031</v>
          </cell>
          <cell r="EL1206">
            <v>-1372.0871000199986</v>
          </cell>
          <cell r="EM1206">
            <v>-1016.4349965900183</v>
          </cell>
          <cell r="EN1206">
            <v>-808.450227060006</v>
          </cell>
          <cell r="EO1206">
            <v>-601.96905380999669</v>
          </cell>
          <cell r="EP1206">
            <v>1.8257637300121132</v>
          </cell>
          <cell r="EQ1206">
            <v>-63.888086360006128</v>
          </cell>
          <cell r="ER1206">
            <v>-8753.365494540194</v>
          </cell>
          <cell r="ES1206">
            <v>-127.99537761999818</v>
          </cell>
          <cell r="ET1206">
            <v>-65.438350920012454</v>
          </cell>
          <cell r="EU1206">
            <v>-2688.7580216099886</v>
          </cell>
          <cell r="EV1206">
            <v>-480.41245524999977</v>
          </cell>
          <cell r="EW1206">
            <v>-290.97805880000669</v>
          </cell>
          <cell r="EX1206">
            <v>-847.9927568899875</v>
          </cell>
          <cell r="EY1206">
            <v>-1140.8191870299779</v>
          </cell>
          <cell r="EZ1206">
            <v>-1193.2971876800584</v>
          </cell>
          <cell r="FA1206">
            <v>-906.61934519003262</v>
          </cell>
          <cell r="FB1206">
            <v>-1304.2338931100094</v>
          </cell>
          <cell r="FC1206">
            <v>293.17913956005941</v>
          </cell>
          <cell r="FD1206">
            <v>0</v>
          </cell>
          <cell r="FE1206">
            <v>-13398.524116769899</v>
          </cell>
          <cell r="FF1206">
            <v>-310.49948228998983</v>
          </cell>
          <cell r="FG1206">
            <v>-1398.6108257200103</v>
          </cell>
          <cell r="FH1206">
            <v>-2086.0691789400298</v>
          </cell>
          <cell r="FI1206">
            <v>-2901.9836437499471</v>
          </cell>
          <cell r="FJ1206">
            <v>-454.3939899699908</v>
          </cell>
          <cell r="FK1206">
            <v>-1990.6091521800117</v>
          </cell>
          <cell r="FL1206">
            <v>-130.82729005999863</v>
          </cell>
          <cell r="FM1206">
            <v>-46.680356170021696</v>
          </cell>
          <cell r="FN1206">
            <v>-46.927092320023803</v>
          </cell>
          <cell r="FO1206">
            <v>-2191.8462030000082</v>
          </cell>
          <cell r="FP1206">
            <v>-1778.6976504999911</v>
          </cell>
          <cell r="FQ1206">
            <v>-61.379251869992004</v>
          </cell>
          <cell r="FR1206">
            <v>-12209.423795280047</v>
          </cell>
          <cell r="FS1206">
            <v>-612.80273219000082</v>
          </cell>
          <cell r="FT1206">
            <v>-668.93953180000244</v>
          </cell>
          <cell r="FU1206">
            <v>-2274.0570716599905</v>
          </cell>
          <cell r="FV1206">
            <v>-1035.0758677099948</v>
          </cell>
          <cell r="FW1206">
            <v>-1690.1523244500131</v>
          </cell>
          <cell r="FX1206">
            <v>-2227.4081306499866</v>
          </cell>
          <cell r="FY1206">
            <v>-842.2049163300253</v>
          </cell>
          <cell r="FZ1206">
            <v>-782.51425621999078</v>
          </cell>
          <cell r="GA1206">
            <v>-655.20252809001249</v>
          </cell>
          <cell r="GB1206">
            <v>-706.41871251999692</v>
          </cell>
          <cell r="GC1206">
            <v>-193.16921551001724</v>
          </cell>
          <cell r="GD1206">
            <v>-521.47850815000129</v>
          </cell>
          <cell r="GE1206">
            <v>-16294.339391559595</v>
          </cell>
          <cell r="GF1206">
            <v>-1569.725552029995</v>
          </cell>
          <cell r="GG1206">
            <v>-1097.1913229799829</v>
          </cell>
          <cell r="GH1206">
            <v>-2970.3328296300024</v>
          </cell>
          <cell r="GI1206">
            <v>-3453.2336026299745</v>
          </cell>
          <cell r="GJ1206">
            <v>-471.42736851997324</v>
          </cell>
          <cell r="GK1206">
            <v>-3679.8922758899862</v>
          </cell>
          <cell r="GL1206">
            <v>-1482.214611339994</v>
          </cell>
          <cell r="GM1206">
            <v>-778.65898539999034</v>
          </cell>
          <cell r="GN1206">
            <v>-384.43465679997462</v>
          </cell>
          <cell r="GO1206">
            <v>-382.10766787998728</v>
          </cell>
          <cell r="GP1206">
            <v>96.775084099994274</v>
          </cell>
          <cell r="GQ1206">
            <v>-121.8956025600055</v>
          </cell>
          <cell r="GR1206">
            <v>-13465.171257949667</v>
          </cell>
          <cell r="GS1206">
            <v>-3172.4491038400301</v>
          </cell>
          <cell r="GT1206">
            <v>-242.95692048000637</v>
          </cell>
          <cell r="GU1206">
            <v>-1854.7822892099794</v>
          </cell>
          <cell r="GV1206">
            <v>-421.92133966000256</v>
          </cell>
          <cell r="GW1206">
            <v>-73.902930219999689</v>
          </cell>
          <cell r="GX1206">
            <v>-2321.4951221500232</v>
          </cell>
          <cell r="GY1206">
            <v>-358.09200920999865</v>
          </cell>
          <cell r="GZ1206">
            <v>-100.00158512999769</v>
          </cell>
          <cell r="HA1206">
            <v>0</v>
          </cell>
          <cell r="HB1206">
            <v>-655.30279534001602</v>
          </cell>
          <cell r="HC1206">
            <v>-1973.7743583300326</v>
          </cell>
          <cell r="HD1206">
            <v>-2290.4928043800028</v>
          </cell>
          <cell r="HE1206">
            <v>-18985.706955439877</v>
          </cell>
          <cell r="HF1206">
            <v>-2875.4335555899743</v>
          </cell>
          <cell r="HG1206">
            <v>9.4670588300214149</v>
          </cell>
          <cell r="HH1206">
            <v>-979.73672849999275</v>
          </cell>
          <cell r="HI1206">
            <v>-2495.3842081500043</v>
          </cell>
          <cell r="HJ1206">
            <v>-3681.6521494600165</v>
          </cell>
          <cell r="HK1206">
            <v>-3468.2167123099789</v>
          </cell>
          <cell r="HL1206">
            <v>-1312.647361809999</v>
          </cell>
          <cell r="HM1206">
            <v>9.3563498099974822</v>
          </cell>
          <cell r="HN1206">
            <v>-30.285146540001733</v>
          </cell>
          <cell r="HO1206">
            <v>-2374.2731875299942</v>
          </cell>
          <cell r="HP1206">
            <v>-1530.4019402799895</v>
          </cell>
          <cell r="HQ1206">
            <v>-256.49937391000276</v>
          </cell>
          <cell r="HR1206">
            <v>-12778.485220850212</v>
          </cell>
          <cell r="HS1206">
            <v>-83.715972950012656</v>
          </cell>
          <cell r="HT1206">
            <v>-1223.3936781399971</v>
          </cell>
          <cell r="HU1206">
            <v>-3625.3313642299618</v>
          </cell>
          <cell r="HV1206">
            <v>-3267.427818390046</v>
          </cell>
          <cell r="HW1206">
            <v>-2226.9145706499839</v>
          </cell>
          <cell r="HX1206">
            <v>-658.30170319000899</v>
          </cell>
          <cell r="HY1206">
            <v>-1175.8346692399937</v>
          </cell>
          <cell r="HZ1206">
            <v>0</v>
          </cell>
          <cell r="IA1206">
            <v>0</v>
          </cell>
          <cell r="IB1206">
            <v>-517.56544406001922</v>
          </cell>
          <cell r="IC1206">
            <v>0</v>
          </cell>
          <cell r="ID1206">
            <v>0</v>
          </cell>
          <cell r="IE1206">
            <v>-11468.018555160379</v>
          </cell>
          <cell r="IF1206">
            <v>-9.1869820699939737</v>
          </cell>
          <cell r="IG1206">
            <v>-777.15504613998928</v>
          </cell>
          <cell r="IH1206">
            <v>-3825.0744979100418</v>
          </cell>
          <cell r="II1206">
            <v>-2472.06620329</v>
          </cell>
          <cell r="IJ1206">
            <v>-825.13293450002675</v>
          </cell>
          <cell r="IK1206">
            <v>-1528.5236731800251</v>
          </cell>
          <cell r="IL1206">
            <v>-1085.1785763299849</v>
          </cell>
          <cell r="IM1206">
            <v>0</v>
          </cell>
          <cell r="IN1206">
            <v>-221.76656756000011</v>
          </cell>
          <cell r="IO1206">
            <v>-727.1424962200108</v>
          </cell>
          <cell r="IP1206">
            <v>0</v>
          </cell>
          <cell r="IQ1206">
            <v>3.2084220399992773</v>
          </cell>
          <cell r="IR1206">
            <v>-7029.4807568397373</v>
          </cell>
          <cell r="IS1206">
            <v>-629.57747148997441</v>
          </cell>
          <cell r="IT1206">
            <v>-558.57399374002125</v>
          </cell>
          <cell r="IU1206">
            <v>-3267.0256379899511</v>
          </cell>
          <cell r="IV1206">
            <v>-451.38515800001915</v>
          </cell>
          <cell r="IW1206">
            <v>-382.98080422999192</v>
          </cell>
          <cell r="IX1206">
            <v>-1207.0708515300066</v>
          </cell>
          <cell r="IY1206">
            <v>-86.617797559971223</v>
          </cell>
          <cell r="IZ1206">
            <v>0</v>
          </cell>
          <cell r="JA1206">
            <v>0</v>
          </cell>
          <cell r="JB1206">
            <v>-446.24904229999811</v>
          </cell>
          <cell r="JC1206">
            <v>0</v>
          </cell>
          <cell r="JD1206">
            <v>0</v>
          </cell>
          <cell r="JE1206">
            <v>-68.576154790120199</v>
          </cell>
          <cell r="JF1206">
            <v>0</v>
          </cell>
          <cell r="JG1206">
            <v>0</v>
          </cell>
          <cell r="JH1206">
            <v>-65.642949910048628</v>
          </cell>
          <cell r="JI1206">
            <v>0</v>
          </cell>
          <cell r="JJ1206">
            <v>0</v>
          </cell>
          <cell r="JK1206">
            <v>0</v>
          </cell>
          <cell r="JL1206">
            <v>0</v>
          </cell>
          <cell r="JM1206">
            <v>0</v>
          </cell>
          <cell r="JN1206">
            <v>0</v>
          </cell>
          <cell r="JO1206">
            <v>-2.9332048799988115</v>
          </cell>
          <cell r="JP1206">
            <v>0</v>
          </cell>
          <cell r="JQ1206">
            <v>0</v>
          </cell>
        </row>
        <row r="1207">
          <cell r="D1207" t="str">
            <v>CLC.EX.WYE._._32.DaveJohnston 4 CCUS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  <cell r="BZ1207">
            <v>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0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0</v>
          </cell>
          <cell r="CZ1207">
            <v>0</v>
          </cell>
          <cell r="DA1207">
            <v>0</v>
          </cell>
          <cell r="DB1207">
            <v>0</v>
          </cell>
          <cell r="DC1207">
            <v>0</v>
          </cell>
          <cell r="DD1207">
            <v>0</v>
          </cell>
          <cell r="DE1207">
            <v>0</v>
          </cell>
          <cell r="DF1207">
            <v>0</v>
          </cell>
          <cell r="DG1207">
            <v>0</v>
          </cell>
          <cell r="DH1207">
            <v>0</v>
          </cell>
          <cell r="DI1207">
            <v>0</v>
          </cell>
          <cell r="DJ1207">
            <v>0</v>
          </cell>
          <cell r="DK1207">
            <v>0</v>
          </cell>
          <cell r="DL1207">
            <v>0</v>
          </cell>
          <cell r="DM1207">
            <v>0</v>
          </cell>
          <cell r="DN1207">
            <v>0</v>
          </cell>
          <cell r="DO1207">
            <v>0</v>
          </cell>
          <cell r="DP1207">
            <v>0</v>
          </cell>
          <cell r="DQ1207">
            <v>0</v>
          </cell>
          <cell r="DR1207">
            <v>0</v>
          </cell>
          <cell r="DS1207">
            <v>0</v>
          </cell>
          <cell r="DT1207">
            <v>0</v>
          </cell>
          <cell r="DU1207">
            <v>0</v>
          </cell>
          <cell r="DV1207">
            <v>0</v>
          </cell>
          <cell r="DW1207">
            <v>0</v>
          </cell>
          <cell r="DX1207">
            <v>0</v>
          </cell>
          <cell r="DY1207">
            <v>0</v>
          </cell>
          <cell r="DZ1207">
            <v>0</v>
          </cell>
          <cell r="EA1207">
            <v>0</v>
          </cell>
          <cell r="EB1207">
            <v>0</v>
          </cell>
          <cell r="EC1207">
            <v>0</v>
          </cell>
          <cell r="ED1207">
            <v>0</v>
          </cell>
          <cell r="EE1207">
            <v>0</v>
          </cell>
          <cell r="EF1207">
            <v>0</v>
          </cell>
          <cell r="EG1207">
            <v>0</v>
          </cell>
          <cell r="EH1207">
            <v>0</v>
          </cell>
          <cell r="EI1207">
            <v>0</v>
          </cell>
          <cell r="EJ1207">
            <v>0</v>
          </cell>
          <cell r="EK1207">
            <v>0</v>
          </cell>
          <cell r="EL1207">
            <v>0</v>
          </cell>
          <cell r="EM1207">
            <v>0</v>
          </cell>
          <cell r="EN1207">
            <v>0</v>
          </cell>
          <cell r="EO1207">
            <v>0</v>
          </cell>
          <cell r="EP1207">
            <v>0</v>
          </cell>
          <cell r="EQ1207">
            <v>0</v>
          </cell>
          <cell r="ER1207">
            <v>0</v>
          </cell>
          <cell r="ES1207">
            <v>0</v>
          </cell>
          <cell r="ET1207">
            <v>0</v>
          </cell>
          <cell r="EU1207">
            <v>0</v>
          </cell>
          <cell r="EV1207">
            <v>0</v>
          </cell>
          <cell r="EW1207">
            <v>0</v>
          </cell>
          <cell r="EX1207">
            <v>0</v>
          </cell>
          <cell r="EY1207">
            <v>0</v>
          </cell>
          <cell r="EZ1207">
            <v>0</v>
          </cell>
          <cell r="FA1207">
            <v>0</v>
          </cell>
          <cell r="FB1207">
            <v>0</v>
          </cell>
          <cell r="FC1207">
            <v>0</v>
          </cell>
          <cell r="FD1207">
            <v>0</v>
          </cell>
          <cell r="FE1207">
            <v>0</v>
          </cell>
          <cell r="FF1207">
            <v>0</v>
          </cell>
          <cell r="FG1207">
            <v>0</v>
          </cell>
          <cell r="FH1207">
            <v>0</v>
          </cell>
          <cell r="FI1207">
            <v>0</v>
          </cell>
          <cell r="FJ1207">
            <v>0</v>
          </cell>
          <cell r="FK1207">
            <v>0</v>
          </cell>
          <cell r="FL1207">
            <v>0</v>
          </cell>
          <cell r="FM1207">
            <v>0</v>
          </cell>
          <cell r="FN1207">
            <v>0</v>
          </cell>
          <cell r="FO1207">
            <v>0</v>
          </cell>
          <cell r="FP1207">
            <v>0</v>
          </cell>
          <cell r="FQ1207">
            <v>0</v>
          </cell>
          <cell r="FR1207">
            <v>0</v>
          </cell>
          <cell r="FS1207">
            <v>0</v>
          </cell>
          <cell r="FT1207">
            <v>0</v>
          </cell>
          <cell r="FU1207">
            <v>0</v>
          </cell>
          <cell r="FV1207">
            <v>0</v>
          </cell>
          <cell r="FW1207">
            <v>0</v>
          </cell>
          <cell r="FX1207">
            <v>0</v>
          </cell>
          <cell r="FY1207">
            <v>0</v>
          </cell>
          <cell r="FZ1207">
            <v>0</v>
          </cell>
          <cell r="GA1207">
            <v>0</v>
          </cell>
          <cell r="GB1207">
            <v>0</v>
          </cell>
          <cell r="GC1207">
            <v>0</v>
          </cell>
          <cell r="GD1207">
            <v>0</v>
          </cell>
          <cell r="GE1207">
            <v>0</v>
          </cell>
          <cell r="GF1207">
            <v>0</v>
          </cell>
          <cell r="GG1207">
            <v>0</v>
          </cell>
          <cell r="GH1207">
            <v>0</v>
          </cell>
          <cell r="GI1207">
            <v>0</v>
          </cell>
          <cell r="GJ1207">
            <v>0</v>
          </cell>
          <cell r="GK1207">
            <v>0</v>
          </cell>
          <cell r="GL1207">
            <v>0</v>
          </cell>
          <cell r="GM1207">
            <v>0</v>
          </cell>
          <cell r="GN1207">
            <v>0</v>
          </cell>
          <cell r="GO1207">
            <v>0</v>
          </cell>
          <cell r="GP1207">
            <v>0</v>
          </cell>
          <cell r="GQ1207">
            <v>0</v>
          </cell>
          <cell r="GR1207">
            <v>0</v>
          </cell>
          <cell r="GS1207">
            <v>0</v>
          </cell>
          <cell r="GT1207">
            <v>0</v>
          </cell>
          <cell r="GU1207">
            <v>0</v>
          </cell>
          <cell r="GV1207">
            <v>0</v>
          </cell>
          <cell r="GW1207">
            <v>0</v>
          </cell>
          <cell r="GX1207">
            <v>0</v>
          </cell>
          <cell r="GY1207">
            <v>0</v>
          </cell>
          <cell r="GZ1207">
            <v>0</v>
          </cell>
          <cell r="HA1207">
            <v>0</v>
          </cell>
          <cell r="HB1207">
            <v>0</v>
          </cell>
          <cell r="HC1207">
            <v>0</v>
          </cell>
          <cell r="HD1207">
            <v>0</v>
          </cell>
          <cell r="HE1207">
            <v>0</v>
          </cell>
          <cell r="HF1207">
            <v>0</v>
          </cell>
          <cell r="HG1207">
            <v>0</v>
          </cell>
          <cell r="HH1207">
            <v>0</v>
          </cell>
          <cell r="HI1207">
            <v>0</v>
          </cell>
          <cell r="HJ1207">
            <v>0</v>
          </cell>
          <cell r="HK1207">
            <v>0</v>
          </cell>
          <cell r="HL1207">
            <v>0</v>
          </cell>
          <cell r="HM1207">
            <v>0</v>
          </cell>
          <cell r="HN1207">
            <v>0</v>
          </cell>
          <cell r="HO1207">
            <v>0</v>
          </cell>
          <cell r="HP1207">
            <v>0</v>
          </cell>
          <cell r="HQ1207">
            <v>0</v>
          </cell>
          <cell r="HR1207">
            <v>0</v>
          </cell>
          <cell r="HS1207">
            <v>0</v>
          </cell>
          <cell r="HT1207">
            <v>0</v>
          </cell>
          <cell r="HU1207">
            <v>0</v>
          </cell>
          <cell r="HV1207">
            <v>0</v>
          </cell>
          <cell r="HW1207">
            <v>0</v>
          </cell>
          <cell r="HX1207">
            <v>0</v>
          </cell>
          <cell r="HY1207">
            <v>0</v>
          </cell>
          <cell r="HZ1207">
            <v>0</v>
          </cell>
          <cell r="IA1207">
            <v>0</v>
          </cell>
          <cell r="IB1207">
            <v>0</v>
          </cell>
          <cell r="IC1207">
            <v>0</v>
          </cell>
          <cell r="ID1207">
            <v>0</v>
          </cell>
          <cell r="IE1207">
            <v>0</v>
          </cell>
          <cell r="IF1207">
            <v>0</v>
          </cell>
          <cell r="IG1207">
            <v>0</v>
          </cell>
          <cell r="IH1207">
            <v>0</v>
          </cell>
          <cell r="II1207">
            <v>0</v>
          </cell>
          <cell r="IJ1207">
            <v>0</v>
          </cell>
          <cell r="IK1207">
            <v>0</v>
          </cell>
          <cell r="IL1207">
            <v>0</v>
          </cell>
          <cell r="IM1207">
            <v>0</v>
          </cell>
          <cell r="IN1207">
            <v>0</v>
          </cell>
          <cell r="IO1207">
            <v>0</v>
          </cell>
          <cell r="IP1207">
            <v>0</v>
          </cell>
          <cell r="IQ1207">
            <v>0</v>
          </cell>
          <cell r="IR1207">
            <v>0</v>
          </cell>
          <cell r="IS1207">
            <v>0</v>
          </cell>
          <cell r="IT1207">
            <v>0</v>
          </cell>
          <cell r="IU1207">
            <v>0</v>
          </cell>
          <cell r="IV1207">
            <v>0</v>
          </cell>
          <cell r="IW1207">
            <v>0</v>
          </cell>
          <cell r="IX1207">
            <v>0</v>
          </cell>
          <cell r="IY1207">
            <v>0</v>
          </cell>
          <cell r="IZ1207">
            <v>0</v>
          </cell>
          <cell r="JA1207">
            <v>0</v>
          </cell>
          <cell r="JB1207">
            <v>0</v>
          </cell>
          <cell r="JC1207">
            <v>0</v>
          </cell>
          <cell r="JD1207">
            <v>0</v>
          </cell>
          <cell r="JE1207">
            <v>0</v>
          </cell>
          <cell r="JF1207">
            <v>0</v>
          </cell>
          <cell r="JG1207">
            <v>0</v>
          </cell>
          <cell r="JH1207">
            <v>0</v>
          </cell>
          <cell r="JI1207">
            <v>0</v>
          </cell>
          <cell r="JJ1207">
            <v>0</v>
          </cell>
          <cell r="JK1207">
            <v>0</v>
          </cell>
          <cell r="JL1207">
            <v>0</v>
          </cell>
          <cell r="JM1207">
            <v>0</v>
          </cell>
          <cell r="JN1207">
            <v>0</v>
          </cell>
          <cell r="JO1207">
            <v>0</v>
          </cell>
          <cell r="JP1207">
            <v>0</v>
          </cell>
          <cell r="JQ1207">
            <v>0</v>
          </cell>
        </row>
        <row r="1208">
          <cell r="D1208" t="str">
            <v>CLC.EX.BDG._._30.JimBridger 3 CCUS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T1208">
            <v>0</v>
          </cell>
          <cell r="BU1208">
            <v>0</v>
          </cell>
          <cell r="BV1208">
            <v>0</v>
          </cell>
          <cell r="BW1208">
            <v>0</v>
          </cell>
          <cell r="BX1208">
            <v>0</v>
          </cell>
          <cell r="BY1208">
            <v>0</v>
          </cell>
          <cell r="BZ1208">
            <v>0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-0.17712000012397766</v>
          </cell>
          <cell r="DF1208">
            <v>0</v>
          </cell>
          <cell r="DG1208">
            <v>0</v>
          </cell>
          <cell r="DH1208">
            <v>0</v>
          </cell>
          <cell r="DI1208">
            <v>-0.17711999999999506</v>
          </cell>
          <cell r="DJ1208">
            <v>0</v>
          </cell>
          <cell r="DK1208">
            <v>0</v>
          </cell>
          <cell r="DL1208">
            <v>0</v>
          </cell>
          <cell r="DM1208">
            <v>0</v>
          </cell>
          <cell r="DN1208">
            <v>0</v>
          </cell>
          <cell r="DO1208">
            <v>0</v>
          </cell>
          <cell r="DP1208">
            <v>0</v>
          </cell>
          <cell r="DQ1208">
            <v>0</v>
          </cell>
          <cell r="DR1208">
            <v>0</v>
          </cell>
          <cell r="DS1208">
            <v>0</v>
          </cell>
          <cell r="DT1208">
            <v>0</v>
          </cell>
          <cell r="DU1208">
            <v>0</v>
          </cell>
          <cell r="DV1208">
            <v>0</v>
          </cell>
          <cell r="DW1208">
            <v>0</v>
          </cell>
          <cell r="DX1208">
            <v>0</v>
          </cell>
          <cell r="DY1208">
            <v>0</v>
          </cell>
          <cell r="DZ1208">
            <v>0</v>
          </cell>
          <cell r="EA1208">
            <v>0</v>
          </cell>
          <cell r="EB1208">
            <v>0</v>
          </cell>
          <cell r="EC1208">
            <v>0</v>
          </cell>
          <cell r="ED1208">
            <v>0</v>
          </cell>
          <cell r="EE1208">
            <v>0</v>
          </cell>
          <cell r="EF1208">
            <v>0</v>
          </cell>
          <cell r="EG1208">
            <v>0</v>
          </cell>
          <cell r="EH1208">
            <v>0</v>
          </cell>
          <cell r="EI1208">
            <v>0</v>
          </cell>
          <cell r="EJ1208">
            <v>0</v>
          </cell>
          <cell r="EK1208">
            <v>0</v>
          </cell>
          <cell r="EL1208">
            <v>0</v>
          </cell>
          <cell r="EM1208">
            <v>0</v>
          </cell>
          <cell r="EN1208">
            <v>0</v>
          </cell>
          <cell r="EO1208">
            <v>0</v>
          </cell>
          <cell r="EP1208">
            <v>0</v>
          </cell>
          <cell r="EQ1208">
            <v>0</v>
          </cell>
          <cell r="ER1208">
            <v>0</v>
          </cell>
          <cell r="ES1208">
            <v>0</v>
          </cell>
          <cell r="ET1208">
            <v>0</v>
          </cell>
          <cell r="EU1208">
            <v>0</v>
          </cell>
          <cell r="EV1208">
            <v>0</v>
          </cell>
          <cell r="EW1208">
            <v>0</v>
          </cell>
          <cell r="EX1208">
            <v>0</v>
          </cell>
          <cell r="EY1208">
            <v>0</v>
          </cell>
          <cell r="EZ1208">
            <v>0</v>
          </cell>
          <cell r="FA1208">
            <v>0</v>
          </cell>
          <cell r="FB1208">
            <v>0</v>
          </cell>
          <cell r="FC1208">
            <v>0</v>
          </cell>
          <cell r="FD1208">
            <v>0</v>
          </cell>
          <cell r="FE1208">
            <v>0</v>
          </cell>
          <cell r="FF1208">
            <v>0</v>
          </cell>
          <cell r="FG1208">
            <v>0</v>
          </cell>
          <cell r="FH1208">
            <v>0</v>
          </cell>
          <cell r="FI1208">
            <v>0</v>
          </cell>
          <cell r="FJ1208">
            <v>0</v>
          </cell>
          <cell r="FK1208">
            <v>0</v>
          </cell>
          <cell r="FL1208">
            <v>0</v>
          </cell>
          <cell r="FM1208">
            <v>0</v>
          </cell>
          <cell r="FN1208">
            <v>0</v>
          </cell>
          <cell r="FO1208">
            <v>0</v>
          </cell>
          <cell r="FP1208">
            <v>0</v>
          </cell>
          <cell r="FQ1208">
            <v>0</v>
          </cell>
          <cell r="FR1208">
            <v>0</v>
          </cell>
          <cell r="FS1208">
            <v>0</v>
          </cell>
          <cell r="FT1208">
            <v>0</v>
          </cell>
          <cell r="FU1208">
            <v>0</v>
          </cell>
          <cell r="FV1208">
            <v>0</v>
          </cell>
          <cell r="FW1208">
            <v>0</v>
          </cell>
          <cell r="FX1208">
            <v>0</v>
          </cell>
          <cell r="FY1208">
            <v>0</v>
          </cell>
          <cell r="FZ1208">
            <v>0</v>
          </cell>
          <cell r="GA1208">
            <v>0</v>
          </cell>
          <cell r="GB1208">
            <v>0</v>
          </cell>
          <cell r="GC1208">
            <v>0</v>
          </cell>
          <cell r="GD1208">
            <v>0</v>
          </cell>
          <cell r="GE1208">
            <v>0</v>
          </cell>
          <cell r="GF1208">
            <v>0</v>
          </cell>
          <cell r="GG1208">
            <v>0</v>
          </cell>
          <cell r="GH1208">
            <v>0</v>
          </cell>
          <cell r="GI1208">
            <v>0</v>
          </cell>
          <cell r="GJ1208">
            <v>0</v>
          </cell>
          <cell r="GK1208">
            <v>0</v>
          </cell>
          <cell r="GL1208">
            <v>0</v>
          </cell>
          <cell r="GM1208">
            <v>0</v>
          </cell>
          <cell r="GN1208">
            <v>0</v>
          </cell>
          <cell r="GO1208">
            <v>0</v>
          </cell>
          <cell r="GP1208">
            <v>0</v>
          </cell>
          <cell r="GQ1208">
            <v>0</v>
          </cell>
          <cell r="GR1208">
            <v>0</v>
          </cell>
          <cell r="GS1208">
            <v>0</v>
          </cell>
          <cell r="GT1208">
            <v>0</v>
          </cell>
          <cell r="GU1208">
            <v>0</v>
          </cell>
          <cell r="GV1208">
            <v>0</v>
          </cell>
          <cell r="GW1208">
            <v>0</v>
          </cell>
          <cell r="GX1208">
            <v>0</v>
          </cell>
          <cell r="GY1208">
            <v>0</v>
          </cell>
          <cell r="GZ1208">
            <v>0</v>
          </cell>
          <cell r="HA1208">
            <v>0</v>
          </cell>
          <cell r="HB1208">
            <v>0</v>
          </cell>
          <cell r="HC1208">
            <v>0</v>
          </cell>
          <cell r="HD1208">
            <v>0</v>
          </cell>
          <cell r="HE1208">
            <v>0</v>
          </cell>
          <cell r="HF1208">
            <v>0</v>
          </cell>
          <cell r="HG1208">
            <v>0</v>
          </cell>
          <cell r="HH1208">
            <v>0</v>
          </cell>
          <cell r="HI1208">
            <v>0</v>
          </cell>
          <cell r="HJ1208">
            <v>0</v>
          </cell>
          <cell r="HK1208">
            <v>0</v>
          </cell>
          <cell r="HL1208">
            <v>0</v>
          </cell>
          <cell r="HM1208">
            <v>0</v>
          </cell>
          <cell r="HN1208">
            <v>0</v>
          </cell>
          <cell r="HO1208">
            <v>0</v>
          </cell>
          <cell r="HP1208">
            <v>0</v>
          </cell>
          <cell r="HQ1208">
            <v>0</v>
          </cell>
          <cell r="HR1208">
            <v>-19151.886956099886</v>
          </cell>
          <cell r="HS1208">
            <v>-1179.7810655399953</v>
          </cell>
          <cell r="HT1208">
            <v>-603.52753697997832</v>
          </cell>
          <cell r="HU1208">
            <v>-864.81484944000113</v>
          </cell>
          <cell r="HV1208">
            <v>82.126082880000467</v>
          </cell>
          <cell r="HW1208">
            <v>-243.85316958000112</v>
          </cell>
          <cell r="HX1208">
            <v>-5779.2777166099986</v>
          </cell>
          <cell r="HY1208">
            <v>-1904.7051571600168</v>
          </cell>
          <cell r="HZ1208">
            <v>-1603.9171890599828</v>
          </cell>
          <cell r="IA1208">
            <v>-1255.6232310200285</v>
          </cell>
          <cell r="IB1208">
            <v>-3217.6930162500066</v>
          </cell>
          <cell r="IC1208">
            <v>-2278.3697280900014</v>
          </cell>
          <cell r="ID1208">
            <v>-302.45037924998906</v>
          </cell>
          <cell r="IE1208">
            <v>0</v>
          </cell>
          <cell r="IF1208">
            <v>0</v>
          </cell>
          <cell r="IG1208">
            <v>0</v>
          </cell>
          <cell r="IH1208">
            <v>0</v>
          </cell>
          <cell r="II1208">
            <v>0</v>
          </cell>
          <cell r="IJ1208">
            <v>0</v>
          </cell>
          <cell r="IK1208">
            <v>0</v>
          </cell>
          <cell r="IL1208">
            <v>0</v>
          </cell>
          <cell r="IM1208">
            <v>0</v>
          </cell>
          <cell r="IN1208">
            <v>0</v>
          </cell>
          <cell r="IO1208">
            <v>0</v>
          </cell>
          <cell r="IP1208">
            <v>0</v>
          </cell>
          <cell r="IQ1208">
            <v>0</v>
          </cell>
          <cell r="IR1208">
            <v>0</v>
          </cell>
          <cell r="IS1208">
            <v>0</v>
          </cell>
          <cell r="IT1208">
            <v>0</v>
          </cell>
          <cell r="IU1208">
            <v>0</v>
          </cell>
          <cell r="IV1208">
            <v>0</v>
          </cell>
          <cell r="IW1208">
            <v>0</v>
          </cell>
          <cell r="IX1208">
            <v>0</v>
          </cell>
          <cell r="IY1208">
            <v>0</v>
          </cell>
          <cell r="IZ1208">
            <v>0</v>
          </cell>
          <cell r="JA1208">
            <v>0</v>
          </cell>
          <cell r="JB1208">
            <v>0</v>
          </cell>
          <cell r="JC1208">
            <v>0</v>
          </cell>
          <cell r="JD1208">
            <v>0</v>
          </cell>
          <cell r="JE1208">
            <v>0</v>
          </cell>
          <cell r="JF1208">
            <v>0</v>
          </cell>
          <cell r="JG1208">
            <v>0</v>
          </cell>
          <cell r="JH1208">
            <v>0</v>
          </cell>
          <cell r="JI1208">
            <v>0</v>
          </cell>
          <cell r="JJ1208">
            <v>0</v>
          </cell>
          <cell r="JK1208">
            <v>0</v>
          </cell>
          <cell r="JL1208">
            <v>0</v>
          </cell>
          <cell r="JM1208">
            <v>0</v>
          </cell>
          <cell r="JN1208">
            <v>0</v>
          </cell>
          <cell r="JO1208">
            <v>0</v>
          </cell>
          <cell r="JP1208">
            <v>0</v>
          </cell>
          <cell r="JQ1208">
            <v>0</v>
          </cell>
        </row>
        <row r="1209">
          <cell r="D1209" t="str">
            <v>CLC.EX.BDG._._30.JimBridger 4 CCUS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0</v>
          </cell>
          <cell r="DJ1209">
            <v>0</v>
          </cell>
          <cell r="DK1209">
            <v>0</v>
          </cell>
          <cell r="DL1209">
            <v>0</v>
          </cell>
          <cell r="DM1209">
            <v>0</v>
          </cell>
          <cell r="DN1209">
            <v>0</v>
          </cell>
          <cell r="DO1209">
            <v>0</v>
          </cell>
          <cell r="DP1209">
            <v>0</v>
          </cell>
          <cell r="DQ1209">
            <v>0</v>
          </cell>
          <cell r="DR1209">
            <v>0</v>
          </cell>
          <cell r="DS1209">
            <v>0</v>
          </cell>
          <cell r="DT1209">
            <v>0</v>
          </cell>
          <cell r="DU1209">
            <v>0</v>
          </cell>
          <cell r="DV1209">
            <v>0</v>
          </cell>
          <cell r="DW1209">
            <v>0</v>
          </cell>
          <cell r="DX1209">
            <v>0</v>
          </cell>
          <cell r="DY1209">
            <v>0</v>
          </cell>
          <cell r="DZ1209">
            <v>0</v>
          </cell>
          <cell r="EA1209">
            <v>0</v>
          </cell>
          <cell r="EB1209">
            <v>0</v>
          </cell>
          <cell r="EC1209">
            <v>0</v>
          </cell>
          <cell r="ED1209">
            <v>0</v>
          </cell>
          <cell r="EE1209">
            <v>0</v>
          </cell>
          <cell r="EF1209">
            <v>0</v>
          </cell>
          <cell r="EG1209">
            <v>0</v>
          </cell>
          <cell r="EH1209">
            <v>0</v>
          </cell>
          <cell r="EI1209">
            <v>0</v>
          </cell>
          <cell r="EJ1209">
            <v>0</v>
          </cell>
          <cell r="EK1209">
            <v>0</v>
          </cell>
          <cell r="EL1209">
            <v>0</v>
          </cell>
          <cell r="EM1209">
            <v>0</v>
          </cell>
          <cell r="EN1209">
            <v>0</v>
          </cell>
          <cell r="EO1209">
            <v>0</v>
          </cell>
          <cell r="EP1209">
            <v>0</v>
          </cell>
          <cell r="EQ1209">
            <v>0</v>
          </cell>
          <cell r="ER1209">
            <v>-129.02349883015268</v>
          </cell>
          <cell r="ES1209">
            <v>0</v>
          </cell>
          <cell r="ET1209">
            <v>0</v>
          </cell>
          <cell r="EU1209">
            <v>-129.02349883003626</v>
          </cell>
          <cell r="EV1209">
            <v>0</v>
          </cell>
          <cell r="EW1209">
            <v>0</v>
          </cell>
          <cell r="EX1209">
            <v>0</v>
          </cell>
          <cell r="EY1209">
            <v>0</v>
          </cell>
          <cell r="EZ1209">
            <v>0</v>
          </cell>
          <cell r="FA1209">
            <v>0</v>
          </cell>
          <cell r="FB1209">
            <v>0</v>
          </cell>
          <cell r="FC1209">
            <v>0</v>
          </cell>
          <cell r="FD1209">
            <v>0</v>
          </cell>
          <cell r="FE1209">
            <v>0</v>
          </cell>
          <cell r="FF1209">
            <v>0</v>
          </cell>
          <cell r="FG1209">
            <v>0</v>
          </cell>
          <cell r="FH1209">
            <v>0</v>
          </cell>
          <cell r="FI1209">
            <v>0</v>
          </cell>
          <cell r="FJ1209">
            <v>0</v>
          </cell>
          <cell r="FK1209">
            <v>0</v>
          </cell>
          <cell r="FL1209">
            <v>0</v>
          </cell>
          <cell r="FM1209">
            <v>0</v>
          </cell>
          <cell r="FN1209">
            <v>0</v>
          </cell>
          <cell r="FO1209">
            <v>0</v>
          </cell>
          <cell r="FP1209">
            <v>0</v>
          </cell>
          <cell r="FQ1209">
            <v>0</v>
          </cell>
          <cell r="FR1209">
            <v>0</v>
          </cell>
          <cell r="FS1209">
            <v>0</v>
          </cell>
          <cell r="FT1209">
            <v>0</v>
          </cell>
          <cell r="FU1209">
            <v>0</v>
          </cell>
          <cell r="FV1209">
            <v>0</v>
          </cell>
          <cell r="FW1209">
            <v>0</v>
          </cell>
          <cell r="FX1209">
            <v>0</v>
          </cell>
          <cell r="FY1209">
            <v>0</v>
          </cell>
          <cell r="FZ1209">
            <v>0</v>
          </cell>
          <cell r="GA1209">
            <v>0</v>
          </cell>
          <cell r="GB1209">
            <v>0</v>
          </cell>
          <cell r="GC1209">
            <v>0</v>
          </cell>
          <cell r="GD1209">
            <v>0</v>
          </cell>
          <cell r="GE1209">
            <v>0</v>
          </cell>
          <cell r="GF1209">
            <v>0</v>
          </cell>
          <cell r="GG1209">
            <v>0</v>
          </cell>
          <cell r="GH1209">
            <v>0</v>
          </cell>
          <cell r="GI1209">
            <v>0</v>
          </cell>
          <cell r="GJ1209">
            <v>0</v>
          </cell>
          <cell r="GK1209">
            <v>0</v>
          </cell>
          <cell r="GL1209">
            <v>0</v>
          </cell>
          <cell r="GM1209">
            <v>0</v>
          </cell>
          <cell r="GN1209">
            <v>0</v>
          </cell>
          <cell r="GO1209">
            <v>0</v>
          </cell>
          <cell r="GP1209">
            <v>0</v>
          </cell>
          <cell r="GQ1209">
            <v>0</v>
          </cell>
          <cell r="GR1209">
            <v>0</v>
          </cell>
          <cell r="GS1209">
            <v>0</v>
          </cell>
          <cell r="GT1209">
            <v>0</v>
          </cell>
          <cell r="GU1209">
            <v>0</v>
          </cell>
          <cell r="GV1209">
            <v>0</v>
          </cell>
          <cell r="GW1209">
            <v>0</v>
          </cell>
          <cell r="GX1209">
            <v>0</v>
          </cell>
          <cell r="GY1209">
            <v>0</v>
          </cell>
          <cell r="GZ1209">
            <v>0</v>
          </cell>
          <cell r="HA1209">
            <v>0</v>
          </cell>
          <cell r="HB1209">
            <v>0</v>
          </cell>
          <cell r="HC1209">
            <v>0</v>
          </cell>
          <cell r="HD1209">
            <v>0</v>
          </cell>
          <cell r="HE1209">
            <v>0</v>
          </cell>
          <cell r="HF1209">
            <v>0</v>
          </cell>
          <cell r="HG1209">
            <v>0</v>
          </cell>
          <cell r="HH1209">
            <v>0</v>
          </cell>
          <cell r="HI1209">
            <v>0</v>
          </cell>
          <cell r="HJ1209">
            <v>0</v>
          </cell>
          <cell r="HK1209">
            <v>0</v>
          </cell>
          <cell r="HL1209">
            <v>0</v>
          </cell>
          <cell r="HM1209">
            <v>0</v>
          </cell>
          <cell r="HN1209">
            <v>0</v>
          </cell>
          <cell r="HO1209">
            <v>0</v>
          </cell>
          <cell r="HP1209">
            <v>0</v>
          </cell>
          <cell r="HQ1209">
            <v>0</v>
          </cell>
          <cell r="HR1209">
            <v>-43221.289823840139</v>
          </cell>
          <cell r="HS1209">
            <v>-5224.3423120800289</v>
          </cell>
          <cell r="HT1209">
            <v>-7653.9037300499767</v>
          </cell>
          <cell r="HU1209">
            <v>-2953.9612958899961</v>
          </cell>
          <cell r="HV1209">
            <v>-3828.3203413800038</v>
          </cell>
          <cell r="HW1209">
            <v>-546.01262919000146</v>
          </cell>
          <cell r="HX1209">
            <v>-9518.4331692299893</v>
          </cell>
          <cell r="HY1209">
            <v>-8579.4697614199977</v>
          </cell>
          <cell r="HZ1209">
            <v>-742.53603661997477</v>
          </cell>
          <cell r="IA1209">
            <v>-2153.202006239997</v>
          </cell>
          <cell r="IB1209">
            <v>-1384.1632393600303</v>
          </cell>
          <cell r="IC1209">
            <v>-622.55214974001865</v>
          </cell>
          <cell r="ID1209">
            <v>-14.393152639997425</v>
          </cell>
          <cell r="IE1209">
            <v>0</v>
          </cell>
          <cell r="IF1209">
            <v>0</v>
          </cell>
          <cell r="IG1209">
            <v>0</v>
          </cell>
          <cell r="IH1209">
            <v>0</v>
          </cell>
          <cell r="II1209">
            <v>0</v>
          </cell>
          <cell r="IJ1209">
            <v>0</v>
          </cell>
          <cell r="IK1209">
            <v>0</v>
          </cell>
          <cell r="IL1209">
            <v>0</v>
          </cell>
          <cell r="IM1209">
            <v>0</v>
          </cell>
          <cell r="IN1209">
            <v>0</v>
          </cell>
          <cell r="IO1209">
            <v>0</v>
          </cell>
          <cell r="IP1209">
            <v>0</v>
          </cell>
          <cell r="IQ1209">
            <v>0</v>
          </cell>
          <cell r="IR1209">
            <v>0</v>
          </cell>
          <cell r="IS1209">
            <v>0</v>
          </cell>
          <cell r="IT1209">
            <v>0</v>
          </cell>
          <cell r="IU1209">
            <v>0</v>
          </cell>
          <cell r="IV1209">
            <v>0</v>
          </cell>
          <cell r="IW1209">
            <v>0</v>
          </cell>
          <cell r="IX1209">
            <v>0</v>
          </cell>
          <cell r="IY1209">
            <v>0</v>
          </cell>
          <cell r="IZ1209">
            <v>0</v>
          </cell>
          <cell r="JA1209">
            <v>0</v>
          </cell>
          <cell r="JB1209">
            <v>0</v>
          </cell>
          <cell r="JC1209">
            <v>0</v>
          </cell>
          <cell r="JD1209">
            <v>0</v>
          </cell>
          <cell r="JE1209">
            <v>0</v>
          </cell>
          <cell r="JF1209">
            <v>0</v>
          </cell>
          <cell r="JG1209">
            <v>0</v>
          </cell>
          <cell r="JH1209">
            <v>0</v>
          </cell>
          <cell r="JI1209">
            <v>0</v>
          </cell>
          <cell r="JJ1209">
            <v>0</v>
          </cell>
          <cell r="JK1209">
            <v>0</v>
          </cell>
          <cell r="JL1209">
            <v>0</v>
          </cell>
          <cell r="JM1209">
            <v>0</v>
          </cell>
          <cell r="JN1209">
            <v>0</v>
          </cell>
          <cell r="JO1209">
            <v>0</v>
          </cell>
          <cell r="JP1209">
            <v>0</v>
          </cell>
          <cell r="JQ1209">
            <v>0</v>
          </cell>
        </row>
        <row r="1210">
          <cell r="D1210" t="str">
            <v>CLC.EX.UTS._._32.Hunter 1 CCUS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0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  <cell r="DB1210">
            <v>0</v>
          </cell>
          <cell r="DC1210">
            <v>0</v>
          </cell>
          <cell r="DD1210">
            <v>0</v>
          </cell>
          <cell r="DE1210">
            <v>0</v>
          </cell>
          <cell r="DF1210">
            <v>0</v>
          </cell>
          <cell r="DG1210">
            <v>0</v>
          </cell>
          <cell r="DH1210">
            <v>0</v>
          </cell>
          <cell r="DI1210">
            <v>0</v>
          </cell>
          <cell r="DJ1210">
            <v>0</v>
          </cell>
          <cell r="DK1210">
            <v>0</v>
          </cell>
          <cell r="DL1210">
            <v>0</v>
          </cell>
          <cell r="DM1210">
            <v>0</v>
          </cell>
          <cell r="DN1210">
            <v>0</v>
          </cell>
          <cell r="DO1210">
            <v>0</v>
          </cell>
          <cell r="DP1210">
            <v>0</v>
          </cell>
          <cell r="DQ1210">
            <v>0</v>
          </cell>
          <cell r="DR1210">
            <v>0</v>
          </cell>
          <cell r="DS1210">
            <v>0</v>
          </cell>
          <cell r="DT1210">
            <v>0</v>
          </cell>
          <cell r="DU1210">
            <v>0</v>
          </cell>
          <cell r="DV1210">
            <v>0</v>
          </cell>
          <cell r="DW1210">
            <v>0</v>
          </cell>
          <cell r="DX1210">
            <v>0</v>
          </cell>
          <cell r="DY1210">
            <v>0</v>
          </cell>
          <cell r="DZ1210">
            <v>0</v>
          </cell>
          <cell r="EA1210">
            <v>0</v>
          </cell>
          <cell r="EB1210">
            <v>0</v>
          </cell>
          <cell r="EC1210">
            <v>0</v>
          </cell>
          <cell r="ED1210">
            <v>0</v>
          </cell>
          <cell r="EE1210">
            <v>0</v>
          </cell>
          <cell r="EF1210">
            <v>0</v>
          </cell>
          <cell r="EG1210">
            <v>0</v>
          </cell>
          <cell r="EH1210">
            <v>0</v>
          </cell>
          <cell r="EI1210">
            <v>0</v>
          </cell>
          <cell r="EJ1210">
            <v>0</v>
          </cell>
          <cell r="EK1210">
            <v>0</v>
          </cell>
          <cell r="EL1210">
            <v>0</v>
          </cell>
          <cell r="EM1210">
            <v>0</v>
          </cell>
          <cell r="EN1210">
            <v>0</v>
          </cell>
          <cell r="EO1210">
            <v>0</v>
          </cell>
          <cell r="EP1210">
            <v>0</v>
          </cell>
          <cell r="EQ1210">
            <v>0</v>
          </cell>
          <cell r="ER1210">
            <v>0</v>
          </cell>
          <cell r="ES1210">
            <v>0</v>
          </cell>
          <cell r="ET1210">
            <v>0</v>
          </cell>
          <cell r="EU1210">
            <v>0</v>
          </cell>
          <cell r="EV1210">
            <v>0</v>
          </cell>
          <cell r="EW1210">
            <v>0</v>
          </cell>
          <cell r="EX1210">
            <v>0</v>
          </cell>
          <cell r="EY1210">
            <v>0</v>
          </cell>
          <cell r="EZ1210">
            <v>0</v>
          </cell>
          <cell r="FA1210">
            <v>0</v>
          </cell>
          <cell r="FB1210">
            <v>0</v>
          </cell>
          <cell r="FC1210">
            <v>0</v>
          </cell>
          <cell r="FD1210">
            <v>0</v>
          </cell>
          <cell r="FE1210">
            <v>0</v>
          </cell>
          <cell r="FF1210">
            <v>0</v>
          </cell>
          <cell r="FG1210">
            <v>0</v>
          </cell>
          <cell r="FH1210">
            <v>0</v>
          </cell>
          <cell r="FI1210">
            <v>0</v>
          </cell>
          <cell r="FJ1210">
            <v>0</v>
          </cell>
          <cell r="FK1210">
            <v>0</v>
          </cell>
          <cell r="FL1210">
            <v>0</v>
          </cell>
          <cell r="FM1210">
            <v>0</v>
          </cell>
          <cell r="FN1210">
            <v>0</v>
          </cell>
          <cell r="FO1210">
            <v>0</v>
          </cell>
          <cell r="FP1210">
            <v>0</v>
          </cell>
          <cell r="FQ1210">
            <v>0</v>
          </cell>
          <cell r="FR1210">
            <v>0</v>
          </cell>
          <cell r="FS1210">
            <v>0</v>
          </cell>
          <cell r="FT1210">
            <v>0</v>
          </cell>
          <cell r="FU1210">
            <v>0</v>
          </cell>
          <cell r="FV1210">
            <v>0</v>
          </cell>
          <cell r="FW1210">
            <v>0</v>
          </cell>
          <cell r="FX1210">
            <v>0</v>
          </cell>
          <cell r="FY1210">
            <v>0</v>
          </cell>
          <cell r="FZ1210">
            <v>0</v>
          </cell>
          <cell r="GA1210">
            <v>0</v>
          </cell>
          <cell r="GB1210">
            <v>0</v>
          </cell>
          <cell r="GC1210">
            <v>0</v>
          </cell>
          <cell r="GD1210">
            <v>0</v>
          </cell>
          <cell r="GE1210">
            <v>0</v>
          </cell>
          <cell r="GF1210">
            <v>0</v>
          </cell>
          <cell r="GG1210">
            <v>0</v>
          </cell>
          <cell r="GH1210">
            <v>0</v>
          </cell>
          <cell r="GI1210">
            <v>0</v>
          </cell>
          <cell r="GJ1210">
            <v>0</v>
          </cell>
          <cell r="GK1210">
            <v>0</v>
          </cell>
          <cell r="GL1210">
            <v>0</v>
          </cell>
          <cell r="GM1210">
            <v>0</v>
          </cell>
          <cell r="GN1210">
            <v>0</v>
          </cell>
          <cell r="GO1210">
            <v>0</v>
          </cell>
          <cell r="GP1210">
            <v>0</v>
          </cell>
          <cell r="GQ1210">
            <v>0</v>
          </cell>
          <cell r="GR1210">
            <v>0</v>
          </cell>
          <cell r="GS1210">
            <v>0</v>
          </cell>
          <cell r="GT1210">
            <v>0</v>
          </cell>
          <cell r="GU1210">
            <v>0</v>
          </cell>
          <cell r="GV1210">
            <v>0</v>
          </cell>
          <cell r="GW1210">
            <v>0</v>
          </cell>
          <cell r="GX1210">
            <v>0</v>
          </cell>
          <cell r="GY1210">
            <v>0</v>
          </cell>
          <cell r="GZ1210">
            <v>0</v>
          </cell>
          <cell r="HA1210">
            <v>0</v>
          </cell>
          <cell r="HB1210">
            <v>0</v>
          </cell>
          <cell r="HC1210">
            <v>0</v>
          </cell>
          <cell r="HD1210">
            <v>0</v>
          </cell>
          <cell r="HE1210">
            <v>0</v>
          </cell>
          <cell r="HF1210">
            <v>0</v>
          </cell>
          <cell r="HG1210">
            <v>0</v>
          </cell>
          <cell r="HH1210">
            <v>0</v>
          </cell>
          <cell r="HI1210">
            <v>0</v>
          </cell>
          <cell r="HJ1210">
            <v>0</v>
          </cell>
          <cell r="HK1210">
            <v>0</v>
          </cell>
          <cell r="HL1210">
            <v>0</v>
          </cell>
          <cell r="HM1210">
            <v>0</v>
          </cell>
          <cell r="HN1210">
            <v>0</v>
          </cell>
          <cell r="HO1210">
            <v>0</v>
          </cell>
          <cell r="HP1210">
            <v>0</v>
          </cell>
          <cell r="HQ1210">
            <v>0</v>
          </cell>
          <cell r="HR1210">
            <v>0</v>
          </cell>
          <cell r="HS1210">
            <v>0</v>
          </cell>
          <cell r="HT1210">
            <v>0</v>
          </cell>
          <cell r="HU1210">
            <v>0</v>
          </cell>
          <cell r="HV1210">
            <v>0</v>
          </cell>
          <cell r="HW1210">
            <v>0</v>
          </cell>
          <cell r="HX1210">
            <v>0</v>
          </cell>
          <cell r="HY1210">
            <v>0</v>
          </cell>
          <cell r="HZ1210">
            <v>0</v>
          </cell>
          <cell r="IA1210">
            <v>0</v>
          </cell>
          <cell r="IB1210">
            <v>0</v>
          </cell>
          <cell r="IC1210">
            <v>0</v>
          </cell>
          <cell r="ID1210">
            <v>0</v>
          </cell>
          <cell r="IE1210">
            <v>0</v>
          </cell>
          <cell r="IF1210">
            <v>0</v>
          </cell>
          <cell r="IG1210">
            <v>0</v>
          </cell>
          <cell r="IH1210">
            <v>0</v>
          </cell>
          <cell r="II1210">
            <v>0</v>
          </cell>
          <cell r="IJ1210">
            <v>0</v>
          </cell>
          <cell r="IK1210">
            <v>0</v>
          </cell>
          <cell r="IL1210">
            <v>0</v>
          </cell>
          <cell r="IM1210">
            <v>0</v>
          </cell>
          <cell r="IN1210">
            <v>0</v>
          </cell>
          <cell r="IO1210">
            <v>0</v>
          </cell>
          <cell r="IP1210">
            <v>0</v>
          </cell>
          <cell r="IQ1210">
            <v>0</v>
          </cell>
          <cell r="IR1210">
            <v>0</v>
          </cell>
          <cell r="IS1210">
            <v>0</v>
          </cell>
          <cell r="IT1210">
            <v>0</v>
          </cell>
          <cell r="IU1210">
            <v>0</v>
          </cell>
          <cell r="IV1210">
            <v>0</v>
          </cell>
          <cell r="IW1210">
            <v>0</v>
          </cell>
          <cell r="IX1210">
            <v>0</v>
          </cell>
          <cell r="IY1210">
            <v>0</v>
          </cell>
          <cell r="IZ1210">
            <v>0</v>
          </cell>
          <cell r="JA1210">
            <v>0</v>
          </cell>
          <cell r="JB1210">
            <v>0</v>
          </cell>
          <cell r="JC1210">
            <v>0</v>
          </cell>
          <cell r="JD1210">
            <v>0</v>
          </cell>
          <cell r="JE1210">
            <v>0</v>
          </cell>
          <cell r="JF1210">
            <v>0</v>
          </cell>
          <cell r="JG1210">
            <v>0</v>
          </cell>
          <cell r="JH1210">
            <v>0</v>
          </cell>
          <cell r="JI1210">
            <v>0</v>
          </cell>
          <cell r="JJ1210">
            <v>0</v>
          </cell>
          <cell r="JK1210">
            <v>0</v>
          </cell>
          <cell r="JL1210">
            <v>0</v>
          </cell>
          <cell r="JM1210">
            <v>0</v>
          </cell>
          <cell r="JN1210">
            <v>0</v>
          </cell>
          <cell r="JO1210">
            <v>0</v>
          </cell>
          <cell r="JP1210">
            <v>0</v>
          </cell>
          <cell r="JQ1210">
            <v>0</v>
          </cell>
        </row>
        <row r="1211">
          <cell r="D1211" t="str">
            <v>CLC.EX.UTS._._32.Hunter 2 CCUS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  <cell r="DB1211">
            <v>0</v>
          </cell>
          <cell r="DC1211">
            <v>0</v>
          </cell>
          <cell r="DD1211">
            <v>0</v>
          </cell>
          <cell r="DE1211">
            <v>0</v>
          </cell>
          <cell r="DF1211">
            <v>0</v>
          </cell>
          <cell r="DG1211">
            <v>0</v>
          </cell>
          <cell r="DH1211">
            <v>0</v>
          </cell>
          <cell r="DI1211">
            <v>0</v>
          </cell>
          <cell r="DJ1211">
            <v>0</v>
          </cell>
          <cell r="DK1211">
            <v>0</v>
          </cell>
          <cell r="DL1211">
            <v>0</v>
          </cell>
          <cell r="DM1211">
            <v>0</v>
          </cell>
          <cell r="DN1211">
            <v>0</v>
          </cell>
          <cell r="DO1211">
            <v>0</v>
          </cell>
          <cell r="DP1211">
            <v>0</v>
          </cell>
          <cell r="DQ1211">
            <v>0</v>
          </cell>
          <cell r="DR1211">
            <v>0</v>
          </cell>
          <cell r="DS1211">
            <v>0</v>
          </cell>
          <cell r="DT1211">
            <v>0</v>
          </cell>
          <cell r="DU1211">
            <v>0</v>
          </cell>
          <cell r="DV1211">
            <v>0</v>
          </cell>
          <cell r="DW1211">
            <v>0</v>
          </cell>
          <cell r="DX1211">
            <v>0</v>
          </cell>
          <cell r="DY1211">
            <v>0</v>
          </cell>
          <cell r="DZ1211">
            <v>0</v>
          </cell>
          <cell r="EA1211">
            <v>0</v>
          </cell>
          <cell r="EB1211">
            <v>0</v>
          </cell>
          <cell r="EC1211">
            <v>0</v>
          </cell>
          <cell r="ED1211">
            <v>0</v>
          </cell>
          <cell r="EE1211">
            <v>0</v>
          </cell>
          <cell r="EF1211">
            <v>0</v>
          </cell>
          <cell r="EG1211">
            <v>0</v>
          </cell>
          <cell r="EH1211">
            <v>0</v>
          </cell>
          <cell r="EI1211">
            <v>0</v>
          </cell>
          <cell r="EJ1211">
            <v>0</v>
          </cell>
          <cell r="EK1211">
            <v>0</v>
          </cell>
          <cell r="EL1211">
            <v>0</v>
          </cell>
          <cell r="EM1211">
            <v>0</v>
          </cell>
          <cell r="EN1211">
            <v>0</v>
          </cell>
          <cell r="EO1211">
            <v>0</v>
          </cell>
          <cell r="EP1211">
            <v>0</v>
          </cell>
          <cell r="EQ1211">
            <v>0</v>
          </cell>
          <cell r="ER1211">
            <v>0</v>
          </cell>
          <cell r="ES1211">
            <v>0</v>
          </cell>
          <cell r="ET1211">
            <v>0</v>
          </cell>
          <cell r="EU1211">
            <v>0</v>
          </cell>
          <cell r="EV1211">
            <v>0</v>
          </cell>
          <cell r="EW1211">
            <v>0</v>
          </cell>
          <cell r="EX1211">
            <v>0</v>
          </cell>
          <cell r="EY1211">
            <v>0</v>
          </cell>
          <cell r="EZ1211">
            <v>0</v>
          </cell>
          <cell r="FA1211">
            <v>0</v>
          </cell>
          <cell r="FB1211">
            <v>0</v>
          </cell>
          <cell r="FC1211">
            <v>0</v>
          </cell>
          <cell r="FD1211">
            <v>0</v>
          </cell>
          <cell r="FE1211">
            <v>0</v>
          </cell>
          <cell r="FF1211">
            <v>0</v>
          </cell>
          <cell r="FG1211">
            <v>0</v>
          </cell>
          <cell r="FH1211">
            <v>0</v>
          </cell>
          <cell r="FI1211">
            <v>0</v>
          </cell>
          <cell r="FJ1211">
            <v>0</v>
          </cell>
          <cell r="FK1211">
            <v>0</v>
          </cell>
          <cell r="FL1211">
            <v>0</v>
          </cell>
          <cell r="FM1211">
            <v>0</v>
          </cell>
          <cell r="FN1211">
            <v>0</v>
          </cell>
          <cell r="FO1211">
            <v>0</v>
          </cell>
          <cell r="FP1211">
            <v>0</v>
          </cell>
          <cell r="FQ1211">
            <v>0</v>
          </cell>
          <cell r="FR1211">
            <v>0</v>
          </cell>
          <cell r="FS1211">
            <v>0</v>
          </cell>
          <cell r="FT1211">
            <v>0</v>
          </cell>
          <cell r="FU1211">
            <v>0</v>
          </cell>
          <cell r="FV1211">
            <v>0</v>
          </cell>
          <cell r="FW1211">
            <v>0</v>
          </cell>
          <cell r="FX1211">
            <v>0</v>
          </cell>
          <cell r="FY1211">
            <v>0</v>
          </cell>
          <cell r="FZ1211">
            <v>0</v>
          </cell>
          <cell r="GA1211">
            <v>0</v>
          </cell>
          <cell r="GB1211">
            <v>0</v>
          </cell>
          <cell r="GC1211">
            <v>0</v>
          </cell>
          <cell r="GD1211">
            <v>0</v>
          </cell>
          <cell r="GE1211">
            <v>0</v>
          </cell>
          <cell r="GF1211">
            <v>0</v>
          </cell>
          <cell r="GG1211">
            <v>0</v>
          </cell>
          <cell r="GH1211">
            <v>0</v>
          </cell>
          <cell r="GI1211">
            <v>0</v>
          </cell>
          <cell r="GJ1211">
            <v>0</v>
          </cell>
          <cell r="GK1211">
            <v>0</v>
          </cell>
          <cell r="GL1211">
            <v>0</v>
          </cell>
          <cell r="GM1211">
            <v>0</v>
          </cell>
          <cell r="GN1211">
            <v>0</v>
          </cell>
          <cell r="GO1211">
            <v>0</v>
          </cell>
          <cell r="GP1211">
            <v>0</v>
          </cell>
          <cell r="GQ1211">
            <v>0</v>
          </cell>
          <cell r="GR1211">
            <v>0</v>
          </cell>
          <cell r="GS1211">
            <v>0</v>
          </cell>
          <cell r="GT1211">
            <v>0</v>
          </cell>
          <cell r="GU1211">
            <v>0</v>
          </cell>
          <cell r="GV1211">
            <v>0</v>
          </cell>
          <cell r="GW1211">
            <v>0</v>
          </cell>
          <cell r="GX1211">
            <v>0</v>
          </cell>
          <cell r="GY1211">
            <v>0</v>
          </cell>
          <cell r="GZ1211">
            <v>0</v>
          </cell>
          <cell r="HA1211">
            <v>0</v>
          </cell>
          <cell r="HB1211">
            <v>0</v>
          </cell>
          <cell r="HC1211">
            <v>0</v>
          </cell>
          <cell r="HD1211">
            <v>0</v>
          </cell>
          <cell r="HE1211">
            <v>0</v>
          </cell>
          <cell r="HF1211">
            <v>0</v>
          </cell>
          <cell r="HG1211">
            <v>0</v>
          </cell>
          <cell r="HH1211">
            <v>0</v>
          </cell>
          <cell r="HI1211">
            <v>0</v>
          </cell>
          <cell r="HJ1211">
            <v>0</v>
          </cell>
          <cell r="HK1211">
            <v>0</v>
          </cell>
          <cell r="HL1211">
            <v>0</v>
          </cell>
          <cell r="HM1211">
            <v>0</v>
          </cell>
          <cell r="HN1211">
            <v>0</v>
          </cell>
          <cell r="HO1211">
            <v>0</v>
          </cell>
          <cell r="HP1211">
            <v>0</v>
          </cell>
          <cell r="HQ1211">
            <v>0</v>
          </cell>
          <cell r="HR1211">
            <v>0</v>
          </cell>
          <cell r="HS1211">
            <v>0</v>
          </cell>
          <cell r="HT1211">
            <v>0</v>
          </cell>
          <cell r="HU1211">
            <v>0</v>
          </cell>
          <cell r="HV1211">
            <v>0</v>
          </cell>
          <cell r="HW1211">
            <v>0</v>
          </cell>
          <cell r="HX1211">
            <v>0</v>
          </cell>
          <cell r="HY1211">
            <v>0</v>
          </cell>
          <cell r="HZ1211">
            <v>0</v>
          </cell>
          <cell r="IA1211">
            <v>0</v>
          </cell>
          <cell r="IB1211">
            <v>0</v>
          </cell>
          <cell r="IC1211">
            <v>0</v>
          </cell>
          <cell r="ID1211">
            <v>0</v>
          </cell>
          <cell r="IE1211">
            <v>0</v>
          </cell>
          <cell r="IF1211">
            <v>0</v>
          </cell>
          <cell r="IG1211">
            <v>0</v>
          </cell>
          <cell r="IH1211">
            <v>0</v>
          </cell>
          <cell r="II1211">
            <v>0</v>
          </cell>
          <cell r="IJ1211">
            <v>0</v>
          </cell>
          <cell r="IK1211">
            <v>0</v>
          </cell>
          <cell r="IL1211">
            <v>0</v>
          </cell>
          <cell r="IM1211">
            <v>0</v>
          </cell>
          <cell r="IN1211">
            <v>0</v>
          </cell>
          <cell r="IO1211">
            <v>0</v>
          </cell>
          <cell r="IP1211">
            <v>0</v>
          </cell>
          <cell r="IQ1211">
            <v>0</v>
          </cell>
          <cell r="IR1211">
            <v>0</v>
          </cell>
          <cell r="IS1211">
            <v>0</v>
          </cell>
          <cell r="IT1211">
            <v>0</v>
          </cell>
          <cell r="IU1211">
            <v>0</v>
          </cell>
          <cell r="IV1211">
            <v>0</v>
          </cell>
          <cell r="IW1211">
            <v>0</v>
          </cell>
          <cell r="IX1211">
            <v>0</v>
          </cell>
          <cell r="IY1211">
            <v>0</v>
          </cell>
          <cell r="IZ1211">
            <v>0</v>
          </cell>
          <cell r="JA1211">
            <v>0</v>
          </cell>
          <cell r="JB1211">
            <v>0</v>
          </cell>
          <cell r="JC1211">
            <v>0</v>
          </cell>
          <cell r="JD1211">
            <v>0</v>
          </cell>
          <cell r="JE1211">
            <v>0</v>
          </cell>
          <cell r="JF1211">
            <v>0</v>
          </cell>
          <cell r="JG1211">
            <v>0</v>
          </cell>
          <cell r="JH1211">
            <v>0</v>
          </cell>
          <cell r="JI1211">
            <v>0</v>
          </cell>
          <cell r="JJ1211">
            <v>0</v>
          </cell>
          <cell r="JK1211">
            <v>0</v>
          </cell>
          <cell r="JL1211">
            <v>0</v>
          </cell>
          <cell r="JM1211">
            <v>0</v>
          </cell>
          <cell r="JN1211">
            <v>0</v>
          </cell>
          <cell r="JO1211">
            <v>0</v>
          </cell>
          <cell r="JP1211">
            <v>0</v>
          </cell>
          <cell r="JQ1211">
            <v>0</v>
          </cell>
        </row>
        <row r="1212">
          <cell r="D1212" t="str">
            <v>CLC.EX.UTS._._32.Hunter 3 CCUS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0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  <cell r="DB1212">
            <v>0</v>
          </cell>
          <cell r="DC1212">
            <v>0</v>
          </cell>
          <cell r="DD1212">
            <v>0</v>
          </cell>
          <cell r="DE1212">
            <v>0</v>
          </cell>
          <cell r="DF1212">
            <v>0</v>
          </cell>
          <cell r="DG1212">
            <v>0</v>
          </cell>
          <cell r="DH1212">
            <v>0</v>
          </cell>
          <cell r="DI1212">
            <v>0</v>
          </cell>
          <cell r="DJ1212">
            <v>0</v>
          </cell>
          <cell r="DK1212">
            <v>0</v>
          </cell>
          <cell r="DL1212">
            <v>0</v>
          </cell>
          <cell r="DM1212">
            <v>0</v>
          </cell>
          <cell r="DN1212">
            <v>0</v>
          </cell>
          <cell r="DO1212">
            <v>0</v>
          </cell>
          <cell r="DP1212">
            <v>0</v>
          </cell>
          <cell r="DQ1212">
            <v>0</v>
          </cell>
          <cell r="DR1212">
            <v>0</v>
          </cell>
          <cell r="DS1212">
            <v>0</v>
          </cell>
          <cell r="DT1212">
            <v>0</v>
          </cell>
          <cell r="DU1212">
            <v>0</v>
          </cell>
          <cell r="DV1212">
            <v>0</v>
          </cell>
          <cell r="DW1212">
            <v>0</v>
          </cell>
          <cell r="DX1212">
            <v>0</v>
          </cell>
          <cell r="DY1212">
            <v>0</v>
          </cell>
          <cell r="DZ1212">
            <v>0</v>
          </cell>
          <cell r="EA1212">
            <v>0</v>
          </cell>
          <cell r="EB1212">
            <v>0</v>
          </cell>
          <cell r="EC1212">
            <v>0</v>
          </cell>
          <cell r="ED1212">
            <v>0</v>
          </cell>
          <cell r="EE1212">
            <v>0</v>
          </cell>
          <cell r="EF1212">
            <v>0</v>
          </cell>
          <cell r="EG1212">
            <v>0</v>
          </cell>
          <cell r="EH1212">
            <v>0</v>
          </cell>
          <cell r="EI1212">
            <v>0</v>
          </cell>
          <cell r="EJ1212">
            <v>0</v>
          </cell>
          <cell r="EK1212">
            <v>0</v>
          </cell>
          <cell r="EL1212">
            <v>0</v>
          </cell>
          <cell r="EM1212">
            <v>0</v>
          </cell>
          <cell r="EN1212">
            <v>0</v>
          </cell>
          <cell r="EO1212">
            <v>0</v>
          </cell>
          <cell r="EP1212">
            <v>0</v>
          </cell>
          <cell r="EQ1212">
            <v>0</v>
          </cell>
          <cell r="ER1212">
            <v>0</v>
          </cell>
          <cell r="ES1212">
            <v>0</v>
          </cell>
          <cell r="ET1212">
            <v>0</v>
          </cell>
          <cell r="EU1212">
            <v>0</v>
          </cell>
          <cell r="EV1212">
            <v>0</v>
          </cell>
          <cell r="EW1212">
            <v>0</v>
          </cell>
          <cell r="EX1212">
            <v>0</v>
          </cell>
          <cell r="EY1212">
            <v>0</v>
          </cell>
          <cell r="EZ1212">
            <v>0</v>
          </cell>
          <cell r="FA1212">
            <v>0</v>
          </cell>
          <cell r="FB1212">
            <v>0</v>
          </cell>
          <cell r="FC1212">
            <v>0</v>
          </cell>
          <cell r="FD1212">
            <v>0</v>
          </cell>
          <cell r="FE1212">
            <v>0</v>
          </cell>
          <cell r="FF1212">
            <v>0</v>
          </cell>
          <cell r="FG1212">
            <v>0</v>
          </cell>
          <cell r="FH1212">
            <v>0</v>
          </cell>
          <cell r="FI1212">
            <v>0</v>
          </cell>
          <cell r="FJ1212">
            <v>0</v>
          </cell>
          <cell r="FK1212">
            <v>0</v>
          </cell>
          <cell r="FL1212">
            <v>0</v>
          </cell>
          <cell r="FM1212">
            <v>0</v>
          </cell>
          <cell r="FN1212">
            <v>0</v>
          </cell>
          <cell r="FO1212">
            <v>0</v>
          </cell>
          <cell r="FP1212">
            <v>0</v>
          </cell>
          <cell r="FQ1212">
            <v>0</v>
          </cell>
          <cell r="FR1212">
            <v>0</v>
          </cell>
          <cell r="FS1212">
            <v>0</v>
          </cell>
          <cell r="FT1212">
            <v>0</v>
          </cell>
          <cell r="FU1212">
            <v>0</v>
          </cell>
          <cell r="FV1212">
            <v>0</v>
          </cell>
          <cell r="FW1212">
            <v>0</v>
          </cell>
          <cell r="FX1212">
            <v>0</v>
          </cell>
          <cell r="FY1212">
            <v>0</v>
          </cell>
          <cell r="FZ1212">
            <v>0</v>
          </cell>
          <cell r="GA1212">
            <v>0</v>
          </cell>
          <cell r="GB1212">
            <v>0</v>
          </cell>
          <cell r="GC1212">
            <v>0</v>
          </cell>
          <cell r="GD1212">
            <v>0</v>
          </cell>
          <cell r="GE1212">
            <v>0</v>
          </cell>
          <cell r="GF1212">
            <v>0</v>
          </cell>
          <cell r="GG1212">
            <v>0</v>
          </cell>
          <cell r="GH1212">
            <v>0</v>
          </cell>
          <cell r="GI1212">
            <v>0</v>
          </cell>
          <cell r="GJ1212">
            <v>0</v>
          </cell>
          <cell r="GK1212">
            <v>0</v>
          </cell>
          <cell r="GL1212">
            <v>0</v>
          </cell>
          <cell r="GM1212">
            <v>0</v>
          </cell>
          <cell r="GN1212">
            <v>0</v>
          </cell>
          <cell r="GO1212">
            <v>0</v>
          </cell>
          <cell r="GP1212">
            <v>0</v>
          </cell>
          <cell r="GQ1212">
            <v>0</v>
          </cell>
          <cell r="GR1212">
            <v>0</v>
          </cell>
          <cell r="GS1212">
            <v>0</v>
          </cell>
          <cell r="GT1212">
            <v>0</v>
          </cell>
          <cell r="GU1212">
            <v>0</v>
          </cell>
          <cell r="GV1212">
            <v>0</v>
          </cell>
          <cell r="GW1212">
            <v>0</v>
          </cell>
          <cell r="GX1212">
            <v>0</v>
          </cell>
          <cell r="GY1212">
            <v>0</v>
          </cell>
          <cell r="GZ1212">
            <v>0</v>
          </cell>
          <cell r="HA1212">
            <v>0</v>
          </cell>
          <cell r="HB1212">
            <v>0</v>
          </cell>
          <cell r="HC1212">
            <v>0</v>
          </cell>
          <cell r="HD1212">
            <v>0</v>
          </cell>
          <cell r="HE1212">
            <v>0</v>
          </cell>
          <cell r="HF1212">
            <v>0</v>
          </cell>
          <cell r="HG1212">
            <v>0</v>
          </cell>
          <cell r="HH1212">
            <v>0</v>
          </cell>
          <cell r="HI1212">
            <v>0</v>
          </cell>
          <cell r="HJ1212">
            <v>0</v>
          </cell>
          <cell r="HK1212">
            <v>0</v>
          </cell>
          <cell r="HL1212">
            <v>0</v>
          </cell>
          <cell r="HM1212">
            <v>0</v>
          </cell>
          <cell r="HN1212">
            <v>0</v>
          </cell>
          <cell r="HO1212">
            <v>0</v>
          </cell>
          <cell r="HP1212">
            <v>0</v>
          </cell>
          <cell r="HQ1212">
            <v>0</v>
          </cell>
          <cell r="HR1212">
            <v>0</v>
          </cell>
          <cell r="HS1212">
            <v>0</v>
          </cell>
          <cell r="HT1212">
            <v>0</v>
          </cell>
          <cell r="HU1212">
            <v>0</v>
          </cell>
          <cell r="HV1212">
            <v>0</v>
          </cell>
          <cell r="HW1212">
            <v>0</v>
          </cell>
          <cell r="HX1212">
            <v>0</v>
          </cell>
          <cell r="HY1212">
            <v>0</v>
          </cell>
          <cell r="HZ1212">
            <v>0</v>
          </cell>
          <cell r="IA1212">
            <v>0</v>
          </cell>
          <cell r="IB1212">
            <v>0</v>
          </cell>
          <cell r="IC1212">
            <v>0</v>
          </cell>
          <cell r="ID1212">
            <v>0</v>
          </cell>
          <cell r="IE1212">
            <v>0</v>
          </cell>
          <cell r="IF1212">
            <v>0</v>
          </cell>
          <cell r="IG1212">
            <v>0</v>
          </cell>
          <cell r="IH1212">
            <v>0</v>
          </cell>
          <cell r="II1212">
            <v>0</v>
          </cell>
          <cell r="IJ1212">
            <v>0</v>
          </cell>
          <cell r="IK1212">
            <v>0</v>
          </cell>
          <cell r="IL1212">
            <v>0</v>
          </cell>
          <cell r="IM1212">
            <v>0</v>
          </cell>
          <cell r="IN1212">
            <v>0</v>
          </cell>
          <cell r="IO1212">
            <v>0</v>
          </cell>
          <cell r="IP1212">
            <v>0</v>
          </cell>
          <cell r="IQ1212">
            <v>0</v>
          </cell>
          <cell r="IR1212">
            <v>0</v>
          </cell>
          <cell r="IS1212">
            <v>0</v>
          </cell>
          <cell r="IT1212">
            <v>0</v>
          </cell>
          <cell r="IU1212">
            <v>0</v>
          </cell>
          <cell r="IV1212">
            <v>0</v>
          </cell>
          <cell r="IW1212">
            <v>0</v>
          </cell>
          <cell r="IX1212">
            <v>0</v>
          </cell>
          <cell r="IY1212">
            <v>0</v>
          </cell>
          <cell r="IZ1212">
            <v>0</v>
          </cell>
          <cell r="JA1212">
            <v>0</v>
          </cell>
          <cell r="JB1212">
            <v>0</v>
          </cell>
          <cell r="JC1212">
            <v>0</v>
          </cell>
          <cell r="JD1212">
            <v>0</v>
          </cell>
          <cell r="JE1212">
            <v>0</v>
          </cell>
          <cell r="JF1212">
            <v>0</v>
          </cell>
          <cell r="JG1212">
            <v>0</v>
          </cell>
          <cell r="JH1212">
            <v>0</v>
          </cell>
          <cell r="JI1212">
            <v>0</v>
          </cell>
          <cell r="JJ1212">
            <v>0</v>
          </cell>
          <cell r="JK1212">
            <v>0</v>
          </cell>
          <cell r="JL1212">
            <v>0</v>
          </cell>
          <cell r="JM1212">
            <v>0</v>
          </cell>
          <cell r="JN1212">
            <v>0</v>
          </cell>
          <cell r="JO1212">
            <v>0</v>
          </cell>
          <cell r="JP1212">
            <v>0</v>
          </cell>
          <cell r="JQ1212">
            <v>0</v>
          </cell>
        </row>
        <row r="1213">
          <cell r="D1213" t="str">
            <v>CLC.EX.UTS._._32.Huntington 1 CCUS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  <cell r="DB1213">
            <v>0</v>
          </cell>
          <cell r="DC1213">
            <v>0</v>
          </cell>
          <cell r="DD1213">
            <v>0</v>
          </cell>
          <cell r="DE1213">
            <v>0</v>
          </cell>
          <cell r="DF1213">
            <v>0</v>
          </cell>
          <cell r="DG1213">
            <v>0</v>
          </cell>
          <cell r="DH1213">
            <v>0</v>
          </cell>
          <cell r="DI1213">
            <v>0</v>
          </cell>
          <cell r="DJ1213">
            <v>0</v>
          </cell>
          <cell r="DK1213">
            <v>0</v>
          </cell>
          <cell r="DL1213">
            <v>0</v>
          </cell>
          <cell r="DM1213">
            <v>0</v>
          </cell>
          <cell r="DN1213">
            <v>0</v>
          </cell>
          <cell r="DO1213">
            <v>0</v>
          </cell>
          <cell r="DP1213">
            <v>0</v>
          </cell>
          <cell r="DQ1213">
            <v>0</v>
          </cell>
          <cell r="DR1213">
            <v>0</v>
          </cell>
          <cell r="DS1213">
            <v>0</v>
          </cell>
          <cell r="DT1213">
            <v>0</v>
          </cell>
          <cell r="DU1213">
            <v>0</v>
          </cell>
          <cell r="DV1213">
            <v>0</v>
          </cell>
          <cell r="DW1213">
            <v>0</v>
          </cell>
          <cell r="DX1213">
            <v>0</v>
          </cell>
          <cell r="DY1213">
            <v>0</v>
          </cell>
          <cell r="DZ1213">
            <v>0</v>
          </cell>
          <cell r="EA1213">
            <v>0</v>
          </cell>
          <cell r="EB1213">
            <v>0</v>
          </cell>
          <cell r="EC1213">
            <v>0</v>
          </cell>
          <cell r="ED1213">
            <v>0</v>
          </cell>
          <cell r="EE1213">
            <v>0</v>
          </cell>
          <cell r="EF1213">
            <v>0</v>
          </cell>
          <cell r="EG1213">
            <v>0</v>
          </cell>
          <cell r="EH1213">
            <v>0</v>
          </cell>
          <cell r="EI1213">
            <v>0</v>
          </cell>
          <cell r="EJ1213">
            <v>0</v>
          </cell>
          <cell r="EK1213">
            <v>0</v>
          </cell>
          <cell r="EL1213">
            <v>0</v>
          </cell>
          <cell r="EM1213">
            <v>0</v>
          </cell>
          <cell r="EN1213">
            <v>0</v>
          </cell>
          <cell r="EO1213">
            <v>0</v>
          </cell>
          <cell r="EP1213">
            <v>0</v>
          </cell>
          <cell r="EQ1213">
            <v>0</v>
          </cell>
          <cell r="ER1213">
            <v>0</v>
          </cell>
          <cell r="ES1213">
            <v>0</v>
          </cell>
          <cell r="ET1213">
            <v>0</v>
          </cell>
          <cell r="EU1213">
            <v>0</v>
          </cell>
          <cell r="EV1213">
            <v>0</v>
          </cell>
          <cell r="EW1213">
            <v>0</v>
          </cell>
          <cell r="EX1213">
            <v>0</v>
          </cell>
          <cell r="EY1213">
            <v>0</v>
          </cell>
          <cell r="EZ1213">
            <v>0</v>
          </cell>
          <cell r="FA1213">
            <v>0</v>
          </cell>
          <cell r="FB1213">
            <v>0</v>
          </cell>
          <cell r="FC1213">
            <v>0</v>
          </cell>
          <cell r="FD1213">
            <v>0</v>
          </cell>
          <cell r="FE1213">
            <v>0</v>
          </cell>
          <cell r="FF1213">
            <v>0</v>
          </cell>
          <cell r="FG1213">
            <v>0</v>
          </cell>
          <cell r="FH1213">
            <v>0</v>
          </cell>
          <cell r="FI1213">
            <v>0</v>
          </cell>
          <cell r="FJ1213">
            <v>0</v>
          </cell>
          <cell r="FK1213">
            <v>0</v>
          </cell>
          <cell r="FL1213">
            <v>0</v>
          </cell>
          <cell r="FM1213">
            <v>0</v>
          </cell>
          <cell r="FN1213">
            <v>0</v>
          </cell>
          <cell r="FO1213">
            <v>0</v>
          </cell>
          <cell r="FP1213">
            <v>0</v>
          </cell>
          <cell r="FQ1213">
            <v>0</v>
          </cell>
          <cell r="FR1213">
            <v>0</v>
          </cell>
          <cell r="FS1213">
            <v>0</v>
          </cell>
          <cell r="FT1213">
            <v>0</v>
          </cell>
          <cell r="FU1213">
            <v>0</v>
          </cell>
          <cell r="FV1213">
            <v>0</v>
          </cell>
          <cell r="FW1213">
            <v>0</v>
          </cell>
          <cell r="FX1213">
            <v>0</v>
          </cell>
          <cell r="FY1213">
            <v>0</v>
          </cell>
          <cell r="FZ1213">
            <v>0</v>
          </cell>
          <cell r="GA1213">
            <v>0</v>
          </cell>
          <cell r="GB1213">
            <v>0</v>
          </cell>
          <cell r="GC1213">
            <v>0</v>
          </cell>
          <cell r="GD1213">
            <v>0</v>
          </cell>
          <cell r="GE1213">
            <v>0</v>
          </cell>
          <cell r="GF1213">
            <v>0</v>
          </cell>
          <cell r="GG1213">
            <v>0</v>
          </cell>
          <cell r="GH1213">
            <v>0</v>
          </cell>
          <cell r="GI1213">
            <v>0</v>
          </cell>
          <cell r="GJ1213">
            <v>0</v>
          </cell>
          <cell r="GK1213">
            <v>0</v>
          </cell>
          <cell r="GL1213">
            <v>0</v>
          </cell>
          <cell r="GM1213">
            <v>0</v>
          </cell>
          <cell r="GN1213">
            <v>0</v>
          </cell>
          <cell r="GO1213">
            <v>0</v>
          </cell>
          <cell r="GP1213">
            <v>0</v>
          </cell>
          <cell r="GQ1213">
            <v>0</v>
          </cell>
          <cell r="GR1213">
            <v>0</v>
          </cell>
          <cell r="GS1213">
            <v>0</v>
          </cell>
          <cell r="GT1213">
            <v>0</v>
          </cell>
          <cell r="GU1213">
            <v>0</v>
          </cell>
          <cell r="GV1213">
            <v>0</v>
          </cell>
          <cell r="GW1213">
            <v>0</v>
          </cell>
          <cell r="GX1213">
            <v>0</v>
          </cell>
          <cell r="GY1213">
            <v>0</v>
          </cell>
          <cell r="GZ1213">
            <v>0</v>
          </cell>
          <cell r="HA1213">
            <v>0</v>
          </cell>
          <cell r="HB1213">
            <v>0</v>
          </cell>
          <cell r="HC1213">
            <v>0</v>
          </cell>
          <cell r="HD1213">
            <v>0</v>
          </cell>
          <cell r="HE1213">
            <v>0</v>
          </cell>
          <cell r="HF1213">
            <v>0</v>
          </cell>
          <cell r="HG1213">
            <v>0</v>
          </cell>
          <cell r="HH1213">
            <v>0</v>
          </cell>
          <cell r="HI1213">
            <v>0</v>
          </cell>
          <cell r="HJ1213">
            <v>0</v>
          </cell>
          <cell r="HK1213">
            <v>0</v>
          </cell>
          <cell r="HL1213">
            <v>0</v>
          </cell>
          <cell r="HM1213">
            <v>0</v>
          </cell>
          <cell r="HN1213">
            <v>0</v>
          </cell>
          <cell r="HO1213">
            <v>0</v>
          </cell>
          <cell r="HP1213">
            <v>0</v>
          </cell>
          <cell r="HQ1213">
            <v>0</v>
          </cell>
          <cell r="HR1213">
            <v>0</v>
          </cell>
          <cell r="HS1213">
            <v>0</v>
          </cell>
          <cell r="HT1213">
            <v>0</v>
          </cell>
          <cell r="HU1213">
            <v>0</v>
          </cell>
          <cell r="HV1213">
            <v>0</v>
          </cell>
          <cell r="HW1213">
            <v>0</v>
          </cell>
          <cell r="HX1213">
            <v>0</v>
          </cell>
          <cell r="HY1213">
            <v>0</v>
          </cell>
          <cell r="HZ1213">
            <v>0</v>
          </cell>
          <cell r="IA1213">
            <v>0</v>
          </cell>
          <cell r="IB1213">
            <v>0</v>
          </cell>
          <cell r="IC1213">
            <v>0</v>
          </cell>
          <cell r="ID1213">
            <v>0</v>
          </cell>
          <cell r="IE1213">
            <v>0</v>
          </cell>
          <cell r="IF1213">
            <v>0</v>
          </cell>
          <cell r="IG1213">
            <v>0</v>
          </cell>
          <cell r="IH1213">
            <v>0</v>
          </cell>
          <cell r="II1213">
            <v>0</v>
          </cell>
          <cell r="IJ1213">
            <v>0</v>
          </cell>
          <cell r="IK1213">
            <v>0</v>
          </cell>
          <cell r="IL1213">
            <v>0</v>
          </cell>
          <cell r="IM1213">
            <v>0</v>
          </cell>
          <cell r="IN1213">
            <v>0</v>
          </cell>
          <cell r="IO1213">
            <v>0</v>
          </cell>
          <cell r="IP1213">
            <v>0</v>
          </cell>
          <cell r="IQ1213">
            <v>0</v>
          </cell>
          <cell r="IR1213">
            <v>0</v>
          </cell>
          <cell r="IS1213">
            <v>0</v>
          </cell>
          <cell r="IT1213">
            <v>0</v>
          </cell>
          <cell r="IU1213">
            <v>0</v>
          </cell>
          <cell r="IV1213">
            <v>0</v>
          </cell>
          <cell r="IW1213">
            <v>0</v>
          </cell>
          <cell r="IX1213">
            <v>0</v>
          </cell>
          <cell r="IY1213">
            <v>0</v>
          </cell>
          <cell r="IZ1213">
            <v>0</v>
          </cell>
          <cell r="JA1213">
            <v>0</v>
          </cell>
          <cell r="JB1213">
            <v>0</v>
          </cell>
          <cell r="JC1213">
            <v>0</v>
          </cell>
          <cell r="JD1213">
            <v>0</v>
          </cell>
          <cell r="JE1213">
            <v>0</v>
          </cell>
          <cell r="JF1213">
            <v>0</v>
          </cell>
          <cell r="JG1213">
            <v>0</v>
          </cell>
          <cell r="JH1213">
            <v>0</v>
          </cell>
          <cell r="JI1213">
            <v>0</v>
          </cell>
          <cell r="JJ1213">
            <v>0</v>
          </cell>
          <cell r="JK1213">
            <v>0</v>
          </cell>
          <cell r="JL1213">
            <v>0</v>
          </cell>
          <cell r="JM1213">
            <v>0</v>
          </cell>
          <cell r="JN1213">
            <v>0</v>
          </cell>
          <cell r="JO1213">
            <v>0</v>
          </cell>
          <cell r="JP1213">
            <v>0</v>
          </cell>
          <cell r="JQ1213">
            <v>0</v>
          </cell>
        </row>
        <row r="1214">
          <cell r="D1214" t="str">
            <v>CLC.EX.UTS._._32.Huntington 2 CCUS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0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0</v>
          </cell>
          <cell r="CE1214">
            <v>0</v>
          </cell>
          <cell r="CF1214">
            <v>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  <cell r="DB1214">
            <v>0</v>
          </cell>
          <cell r="DC1214">
            <v>0</v>
          </cell>
          <cell r="DD1214">
            <v>0</v>
          </cell>
          <cell r="DE1214">
            <v>0</v>
          </cell>
          <cell r="DF1214">
            <v>0</v>
          </cell>
          <cell r="DG1214">
            <v>0</v>
          </cell>
          <cell r="DH1214">
            <v>0</v>
          </cell>
          <cell r="DI1214">
            <v>0</v>
          </cell>
          <cell r="DJ1214">
            <v>0</v>
          </cell>
          <cell r="DK1214">
            <v>0</v>
          </cell>
          <cell r="DL1214">
            <v>0</v>
          </cell>
          <cell r="DM1214">
            <v>0</v>
          </cell>
          <cell r="DN1214">
            <v>0</v>
          </cell>
          <cell r="DO1214">
            <v>0</v>
          </cell>
          <cell r="DP1214">
            <v>0</v>
          </cell>
          <cell r="DQ1214">
            <v>0</v>
          </cell>
          <cell r="DR1214">
            <v>0</v>
          </cell>
          <cell r="DS1214">
            <v>0</v>
          </cell>
          <cell r="DT1214">
            <v>0</v>
          </cell>
          <cell r="DU1214">
            <v>0</v>
          </cell>
          <cell r="DV1214">
            <v>0</v>
          </cell>
          <cell r="DW1214">
            <v>0</v>
          </cell>
          <cell r="DX1214">
            <v>0</v>
          </cell>
          <cell r="DY1214">
            <v>0</v>
          </cell>
          <cell r="DZ1214">
            <v>0</v>
          </cell>
          <cell r="EA1214">
            <v>0</v>
          </cell>
          <cell r="EB1214">
            <v>0</v>
          </cell>
          <cell r="EC1214">
            <v>0</v>
          </cell>
          <cell r="ED1214">
            <v>0</v>
          </cell>
          <cell r="EE1214">
            <v>0</v>
          </cell>
          <cell r="EF1214">
            <v>0</v>
          </cell>
          <cell r="EG1214">
            <v>0</v>
          </cell>
          <cell r="EH1214">
            <v>0</v>
          </cell>
          <cell r="EI1214">
            <v>0</v>
          </cell>
          <cell r="EJ1214">
            <v>0</v>
          </cell>
          <cell r="EK1214">
            <v>0</v>
          </cell>
          <cell r="EL1214">
            <v>0</v>
          </cell>
          <cell r="EM1214">
            <v>0</v>
          </cell>
          <cell r="EN1214">
            <v>0</v>
          </cell>
          <cell r="EO1214">
            <v>0</v>
          </cell>
          <cell r="EP1214">
            <v>0</v>
          </cell>
          <cell r="EQ1214">
            <v>0</v>
          </cell>
          <cell r="ER1214">
            <v>0</v>
          </cell>
          <cell r="ES1214">
            <v>0</v>
          </cell>
          <cell r="ET1214">
            <v>0</v>
          </cell>
          <cell r="EU1214">
            <v>0</v>
          </cell>
          <cell r="EV1214">
            <v>0</v>
          </cell>
          <cell r="EW1214">
            <v>0</v>
          </cell>
          <cell r="EX1214">
            <v>0</v>
          </cell>
          <cell r="EY1214">
            <v>0</v>
          </cell>
          <cell r="EZ1214">
            <v>0</v>
          </cell>
          <cell r="FA1214">
            <v>0</v>
          </cell>
          <cell r="FB1214">
            <v>0</v>
          </cell>
          <cell r="FC1214">
            <v>0</v>
          </cell>
          <cell r="FD1214">
            <v>0</v>
          </cell>
          <cell r="FE1214">
            <v>0</v>
          </cell>
          <cell r="FF1214">
            <v>0</v>
          </cell>
          <cell r="FG1214">
            <v>0</v>
          </cell>
          <cell r="FH1214">
            <v>0</v>
          </cell>
          <cell r="FI1214">
            <v>0</v>
          </cell>
          <cell r="FJ1214">
            <v>0</v>
          </cell>
          <cell r="FK1214">
            <v>0</v>
          </cell>
          <cell r="FL1214">
            <v>0</v>
          </cell>
          <cell r="FM1214">
            <v>0</v>
          </cell>
          <cell r="FN1214">
            <v>0</v>
          </cell>
          <cell r="FO1214">
            <v>0</v>
          </cell>
          <cell r="FP1214">
            <v>0</v>
          </cell>
          <cell r="FQ1214">
            <v>0</v>
          </cell>
          <cell r="FR1214">
            <v>0</v>
          </cell>
          <cell r="FS1214">
            <v>0</v>
          </cell>
          <cell r="FT1214">
            <v>0</v>
          </cell>
          <cell r="FU1214">
            <v>0</v>
          </cell>
          <cell r="FV1214">
            <v>0</v>
          </cell>
          <cell r="FW1214">
            <v>0</v>
          </cell>
          <cell r="FX1214">
            <v>0</v>
          </cell>
          <cell r="FY1214">
            <v>0</v>
          </cell>
          <cell r="FZ1214">
            <v>0</v>
          </cell>
          <cell r="GA1214">
            <v>0</v>
          </cell>
          <cell r="GB1214">
            <v>0</v>
          </cell>
          <cell r="GC1214">
            <v>0</v>
          </cell>
          <cell r="GD1214">
            <v>0</v>
          </cell>
          <cell r="GE1214">
            <v>0</v>
          </cell>
          <cell r="GF1214">
            <v>0</v>
          </cell>
          <cell r="GG1214">
            <v>0</v>
          </cell>
          <cell r="GH1214">
            <v>0</v>
          </cell>
          <cell r="GI1214">
            <v>0</v>
          </cell>
          <cell r="GJ1214">
            <v>0</v>
          </cell>
          <cell r="GK1214">
            <v>0</v>
          </cell>
          <cell r="GL1214">
            <v>0</v>
          </cell>
          <cell r="GM1214">
            <v>0</v>
          </cell>
          <cell r="GN1214">
            <v>0</v>
          </cell>
          <cell r="GO1214">
            <v>0</v>
          </cell>
          <cell r="GP1214">
            <v>0</v>
          </cell>
          <cell r="GQ1214">
            <v>0</v>
          </cell>
          <cell r="GR1214">
            <v>0</v>
          </cell>
          <cell r="GS1214">
            <v>0</v>
          </cell>
          <cell r="GT1214">
            <v>0</v>
          </cell>
          <cell r="GU1214">
            <v>0</v>
          </cell>
          <cell r="GV1214">
            <v>0</v>
          </cell>
          <cell r="GW1214">
            <v>0</v>
          </cell>
          <cell r="GX1214">
            <v>0</v>
          </cell>
          <cell r="GY1214">
            <v>0</v>
          </cell>
          <cell r="GZ1214">
            <v>0</v>
          </cell>
          <cell r="HA1214">
            <v>0</v>
          </cell>
          <cell r="HB1214">
            <v>0</v>
          </cell>
          <cell r="HC1214">
            <v>0</v>
          </cell>
          <cell r="HD1214">
            <v>0</v>
          </cell>
          <cell r="HE1214">
            <v>0</v>
          </cell>
          <cell r="HF1214">
            <v>0</v>
          </cell>
          <cell r="HG1214">
            <v>0</v>
          </cell>
          <cell r="HH1214">
            <v>0</v>
          </cell>
          <cell r="HI1214">
            <v>0</v>
          </cell>
          <cell r="HJ1214">
            <v>0</v>
          </cell>
          <cell r="HK1214">
            <v>0</v>
          </cell>
          <cell r="HL1214">
            <v>0</v>
          </cell>
          <cell r="HM1214">
            <v>0</v>
          </cell>
          <cell r="HN1214">
            <v>0</v>
          </cell>
          <cell r="HO1214">
            <v>0</v>
          </cell>
          <cell r="HP1214">
            <v>0</v>
          </cell>
          <cell r="HQ1214">
            <v>0</v>
          </cell>
          <cell r="HR1214">
            <v>0</v>
          </cell>
          <cell r="HS1214">
            <v>0</v>
          </cell>
          <cell r="HT1214">
            <v>0</v>
          </cell>
          <cell r="HU1214">
            <v>0</v>
          </cell>
          <cell r="HV1214">
            <v>0</v>
          </cell>
          <cell r="HW1214">
            <v>0</v>
          </cell>
          <cell r="HX1214">
            <v>0</v>
          </cell>
          <cell r="HY1214">
            <v>0</v>
          </cell>
          <cell r="HZ1214">
            <v>0</v>
          </cell>
          <cell r="IA1214">
            <v>0</v>
          </cell>
          <cell r="IB1214">
            <v>0</v>
          </cell>
          <cell r="IC1214">
            <v>0</v>
          </cell>
          <cell r="ID1214">
            <v>0</v>
          </cell>
          <cell r="IE1214">
            <v>0</v>
          </cell>
          <cell r="IF1214">
            <v>0</v>
          </cell>
          <cell r="IG1214">
            <v>0</v>
          </cell>
          <cell r="IH1214">
            <v>0</v>
          </cell>
          <cell r="II1214">
            <v>0</v>
          </cell>
          <cell r="IJ1214">
            <v>0</v>
          </cell>
          <cell r="IK1214">
            <v>0</v>
          </cell>
          <cell r="IL1214">
            <v>0</v>
          </cell>
          <cell r="IM1214">
            <v>0</v>
          </cell>
          <cell r="IN1214">
            <v>0</v>
          </cell>
          <cell r="IO1214">
            <v>0</v>
          </cell>
          <cell r="IP1214">
            <v>0</v>
          </cell>
          <cell r="IQ1214">
            <v>0</v>
          </cell>
          <cell r="IR1214">
            <v>0</v>
          </cell>
          <cell r="IS1214">
            <v>0</v>
          </cell>
          <cell r="IT1214">
            <v>0</v>
          </cell>
          <cell r="IU1214">
            <v>0</v>
          </cell>
          <cell r="IV1214">
            <v>0</v>
          </cell>
          <cell r="IW1214">
            <v>0</v>
          </cell>
          <cell r="IX1214">
            <v>0</v>
          </cell>
          <cell r="IY1214">
            <v>0</v>
          </cell>
          <cell r="IZ1214">
            <v>0</v>
          </cell>
          <cell r="JA1214">
            <v>0</v>
          </cell>
          <cell r="JB1214">
            <v>0</v>
          </cell>
          <cell r="JC1214">
            <v>0</v>
          </cell>
          <cell r="JD1214">
            <v>0</v>
          </cell>
          <cell r="JE1214">
            <v>0</v>
          </cell>
          <cell r="JF1214">
            <v>0</v>
          </cell>
          <cell r="JG1214">
            <v>0</v>
          </cell>
          <cell r="JH1214">
            <v>0</v>
          </cell>
          <cell r="JI1214">
            <v>0</v>
          </cell>
          <cell r="JJ1214">
            <v>0</v>
          </cell>
          <cell r="JK1214">
            <v>0</v>
          </cell>
          <cell r="JL1214">
            <v>0</v>
          </cell>
          <cell r="JM1214">
            <v>0</v>
          </cell>
          <cell r="JN1214">
            <v>0</v>
          </cell>
          <cell r="JO1214">
            <v>0</v>
          </cell>
          <cell r="JP1214">
            <v>0</v>
          </cell>
          <cell r="JQ1214">
            <v>0</v>
          </cell>
        </row>
        <row r="1215">
          <cell r="D1215" t="str">
            <v>CLC.EX.WYE._._32.Wyodak CCUS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  <cell r="DB1215">
            <v>0</v>
          </cell>
          <cell r="DC1215">
            <v>0</v>
          </cell>
          <cell r="DD1215">
            <v>0</v>
          </cell>
          <cell r="DE1215">
            <v>0</v>
          </cell>
          <cell r="DF1215">
            <v>0</v>
          </cell>
          <cell r="DG1215">
            <v>0</v>
          </cell>
          <cell r="DH1215">
            <v>0</v>
          </cell>
          <cell r="DI1215">
            <v>0</v>
          </cell>
          <cell r="DJ1215">
            <v>0</v>
          </cell>
          <cell r="DK1215">
            <v>0</v>
          </cell>
          <cell r="DL1215">
            <v>0</v>
          </cell>
          <cell r="DM1215">
            <v>0</v>
          </cell>
          <cell r="DN1215">
            <v>0</v>
          </cell>
          <cell r="DO1215">
            <v>0</v>
          </cell>
          <cell r="DP1215">
            <v>0</v>
          </cell>
          <cell r="DQ1215">
            <v>0</v>
          </cell>
          <cell r="DR1215">
            <v>0</v>
          </cell>
          <cell r="DS1215">
            <v>0</v>
          </cell>
          <cell r="DT1215">
            <v>0</v>
          </cell>
          <cell r="DU1215">
            <v>0</v>
          </cell>
          <cell r="DV1215">
            <v>0</v>
          </cell>
          <cell r="DW1215">
            <v>0</v>
          </cell>
          <cell r="DX1215">
            <v>0</v>
          </cell>
          <cell r="DY1215">
            <v>0</v>
          </cell>
          <cell r="DZ1215">
            <v>0</v>
          </cell>
          <cell r="EA1215">
            <v>0</v>
          </cell>
          <cell r="EB1215">
            <v>0</v>
          </cell>
          <cell r="EC1215">
            <v>0</v>
          </cell>
          <cell r="ED1215">
            <v>0</v>
          </cell>
          <cell r="EE1215">
            <v>0</v>
          </cell>
          <cell r="EF1215">
            <v>0</v>
          </cell>
          <cell r="EG1215">
            <v>0</v>
          </cell>
          <cell r="EH1215">
            <v>0</v>
          </cell>
          <cell r="EI1215">
            <v>0</v>
          </cell>
          <cell r="EJ1215">
            <v>0</v>
          </cell>
          <cell r="EK1215">
            <v>0</v>
          </cell>
          <cell r="EL1215">
            <v>0</v>
          </cell>
          <cell r="EM1215">
            <v>0</v>
          </cell>
          <cell r="EN1215">
            <v>0</v>
          </cell>
          <cell r="EO1215">
            <v>0</v>
          </cell>
          <cell r="EP1215">
            <v>0</v>
          </cell>
          <cell r="EQ1215">
            <v>0</v>
          </cell>
          <cell r="ER1215">
            <v>0</v>
          </cell>
          <cell r="ES1215">
            <v>0</v>
          </cell>
          <cell r="ET1215">
            <v>0</v>
          </cell>
          <cell r="EU1215">
            <v>0</v>
          </cell>
          <cell r="EV1215">
            <v>0</v>
          </cell>
          <cell r="EW1215">
            <v>0</v>
          </cell>
          <cell r="EX1215">
            <v>0</v>
          </cell>
          <cell r="EY1215">
            <v>0</v>
          </cell>
          <cell r="EZ1215">
            <v>0</v>
          </cell>
          <cell r="FA1215">
            <v>0</v>
          </cell>
          <cell r="FB1215">
            <v>0</v>
          </cell>
          <cell r="FC1215">
            <v>0</v>
          </cell>
          <cell r="FD1215">
            <v>0</v>
          </cell>
          <cell r="FE1215">
            <v>0</v>
          </cell>
          <cell r="FF1215">
            <v>0</v>
          </cell>
          <cell r="FG1215">
            <v>0</v>
          </cell>
          <cell r="FH1215">
            <v>0</v>
          </cell>
          <cell r="FI1215">
            <v>0</v>
          </cell>
          <cell r="FJ1215">
            <v>0</v>
          </cell>
          <cell r="FK1215">
            <v>0</v>
          </cell>
          <cell r="FL1215">
            <v>0</v>
          </cell>
          <cell r="FM1215">
            <v>0</v>
          </cell>
          <cell r="FN1215">
            <v>0</v>
          </cell>
          <cell r="FO1215">
            <v>0</v>
          </cell>
          <cell r="FP1215">
            <v>0</v>
          </cell>
          <cell r="FQ1215">
            <v>0</v>
          </cell>
          <cell r="FR1215">
            <v>0</v>
          </cell>
          <cell r="FS1215">
            <v>0</v>
          </cell>
          <cell r="FT1215">
            <v>0</v>
          </cell>
          <cell r="FU1215">
            <v>0</v>
          </cell>
          <cell r="FV1215">
            <v>0</v>
          </cell>
          <cell r="FW1215">
            <v>0</v>
          </cell>
          <cell r="FX1215">
            <v>0</v>
          </cell>
          <cell r="FY1215">
            <v>0</v>
          </cell>
          <cell r="FZ1215">
            <v>0</v>
          </cell>
          <cell r="GA1215">
            <v>0</v>
          </cell>
          <cell r="GB1215">
            <v>0</v>
          </cell>
          <cell r="GC1215">
            <v>0</v>
          </cell>
          <cell r="GD1215">
            <v>0</v>
          </cell>
          <cell r="GE1215">
            <v>0</v>
          </cell>
          <cell r="GF1215">
            <v>0</v>
          </cell>
          <cell r="GG1215">
            <v>0</v>
          </cell>
          <cell r="GH1215">
            <v>0</v>
          </cell>
          <cell r="GI1215">
            <v>0</v>
          </cell>
          <cell r="GJ1215">
            <v>0</v>
          </cell>
          <cell r="GK1215">
            <v>0</v>
          </cell>
          <cell r="GL1215">
            <v>0</v>
          </cell>
          <cell r="GM1215">
            <v>0</v>
          </cell>
          <cell r="GN1215">
            <v>0</v>
          </cell>
          <cell r="GO1215">
            <v>0</v>
          </cell>
          <cell r="GP1215">
            <v>0</v>
          </cell>
          <cell r="GQ1215">
            <v>0</v>
          </cell>
          <cell r="GR1215">
            <v>0</v>
          </cell>
          <cell r="GS1215">
            <v>0</v>
          </cell>
          <cell r="GT1215">
            <v>0</v>
          </cell>
          <cell r="GU1215">
            <v>0</v>
          </cell>
          <cell r="GV1215">
            <v>0</v>
          </cell>
          <cell r="GW1215">
            <v>0</v>
          </cell>
          <cell r="GX1215">
            <v>0</v>
          </cell>
          <cell r="GY1215">
            <v>0</v>
          </cell>
          <cell r="GZ1215">
            <v>0</v>
          </cell>
          <cell r="HA1215">
            <v>0</v>
          </cell>
          <cell r="HB1215">
            <v>0</v>
          </cell>
          <cell r="HC1215">
            <v>0</v>
          </cell>
          <cell r="HD1215">
            <v>0</v>
          </cell>
          <cell r="HE1215">
            <v>0</v>
          </cell>
          <cell r="HF1215">
            <v>0</v>
          </cell>
          <cell r="HG1215">
            <v>0</v>
          </cell>
          <cell r="HH1215">
            <v>0</v>
          </cell>
          <cell r="HI1215">
            <v>0</v>
          </cell>
          <cell r="HJ1215">
            <v>0</v>
          </cell>
          <cell r="HK1215">
            <v>0</v>
          </cell>
          <cell r="HL1215">
            <v>0</v>
          </cell>
          <cell r="HM1215">
            <v>0</v>
          </cell>
          <cell r="HN1215">
            <v>0</v>
          </cell>
          <cell r="HO1215">
            <v>0</v>
          </cell>
          <cell r="HP1215">
            <v>0</v>
          </cell>
          <cell r="HQ1215">
            <v>0</v>
          </cell>
          <cell r="HR1215">
            <v>0</v>
          </cell>
          <cell r="HS1215">
            <v>0</v>
          </cell>
          <cell r="HT1215">
            <v>0</v>
          </cell>
          <cell r="HU1215">
            <v>0</v>
          </cell>
          <cell r="HV1215">
            <v>0</v>
          </cell>
          <cell r="HW1215">
            <v>0</v>
          </cell>
          <cell r="HX1215">
            <v>0</v>
          </cell>
          <cell r="HY1215">
            <v>0</v>
          </cell>
          <cell r="HZ1215">
            <v>0</v>
          </cell>
          <cell r="IA1215">
            <v>0</v>
          </cell>
          <cell r="IB1215">
            <v>0</v>
          </cell>
          <cell r="IC1215">
            <v>0</v>
          </cell>
          <cell r="ID1215">
            <v>0</v>
          </cell>
          <cell r="IE1215">
            <v>0</v>
          </cell>
          <cell r="IF1215">
            <v>0</v>
          </cell>
          <cell r="IG1215">
            <v>0</v>
          </cell>
          <cell r="IH1215">
            <v>0</v>
          </cell>
          <cell r="II1215">
            <v>0</v>
          </cell>
          <cell r="IJ1215">
            <v>0</v>
          </cell>
          <cell r="IK1215">
            <v>0</v>
          </cell>
          <cell r="IL1215">
            <v>0</v>
          </cell>
          <cell r="IM1215">
            <v>0</v>
          </cell>
          <cell r="IN1215">
            <v>0</v>
          </cell>
          <cell r="IO1215">
            <v>0</v>
          </cell>
          <cell r="IP1215">
            <v>0</v>
          </cell>
          <cell r="IQ1215">
            <v>0</v>
          </cell>
          <cell r="IR1215">
            <v>0</v>
          </cell>
          <cell r="IS1215">
            <v>0</v>
          </cell>
          <cell r="IT1215">
            <v>0</v>
          </cell>
          <cell r="IU1215">
            <v>0</v>
          </cell>
          <cell r="IV1215">
            <v>0</v>
          </cell>
          <cell r="IW1215">
            <v>0</v>
          </cell>
          <cell r="IX1215">
            <v>0</v>
          </cell>
          <cell r="IY1215">
            <v>0</v>
          </cell>
          <cell r="IZ1215">
            <v>0</v>
          </cell>
          <cell r="JA1215">
            <v>0</v>
          </cell>
          <cell r="JB1215">
            <v>0</v>
          </cell>
          <cell r="JC1215">
            <v>0</v>
          </cell>
          <cell r="JD1215">
            <v>0</v>
          </cell>
          <cell r="JE1215">
            <v>0</v>
          </cell>
          <cell r="JF1215">
            <v>0</v>
          </cell>
          <cell r="JG1215">
            <v>0</v>
          </cell>
          <cell r="JH1215">
            <v>0</v>
          </cell>
          <cell r="JI1215">
            <v>0</v>
          </cell>
          <cell r="JJ1215">
            <v>0</v>
          </cell>
          <cell r="JK1215">
            <v>0</v>
          </cell>
          <cell r="JL1215">
            <v>0</v>
          </cell>
          <cell r="JM1215">
            <v>0</v>
          </cell>
          <cell r="JN1215">
            <v>0</v>
          </cell>
          <cell r="JO1215">
            <v>0</v>
          </cell>
          <cell r="JP1215">
            <v>0</v>
          </cell>
          <cell r="JQ1215">
            <v>0</v>
          </cell>
        </row>
        <row r="1216">
          <cell r="D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>
            <v>0</v>
          </cell>
          <cell r="BR1216">
            <v>0</v>
          </cell>
          <cell r="BS1216">
            <v>0</v>
          </cell>
          <cell r="BT1216">
            <v>0</v>
          </cell>
          <cell r="BU1216">
            <v>0</v>
          </cell>
          <cell r="BV1216">
            <v>0</v>
          </cell>
          <cell r="BW1216">
            <v>0</v>
          </cell>
          <cell r="BX1216">
            <v>0</v>
          </cell>
          <cell r="BY1216">
            <v>0</v>
          </cell>
          <cell r="BZ1216">
            <v>0</v>
          </cell>
          <cell r="CA1216">
            <v>0</v>
          </cell>
          <cell r="CB1216">
            <v>0</v>
          </cell>
          <cell r="CC1216">
            <v>0</v>
          </cell>
          <cell r="CD1216">
            <v>0</v>
          </cell>
          <cell r="CE1216">
            <v>0</v>
          </cell>
          <cell r="CF1216">
            <v>0</v>
          </cell>
          <cell r="CG1216">
            <v>0</v>
          </cell>
          <cell r="CH1216">
            <v>0</v>
          </cell>
          <cell r="CI1216">
            <v>0</v>
          </cell>
          <cell r="CJ1216">
            <v>0</v>
          </cell>
          <cell r="CK1216">
            <v>0</v>
          </cell>
          <cell r="CL1216">
            <v>0</v>
          </cell>
          <cell r="CM1216">
            <v>0</v>
          </cell>
          <cell r="CN1216">
            <v>0</v>
          </cell>
          <cell r="CO1216">
            <v>0</v>
          </cell>
          <cell r="CP1216">
            <v>0</v>
          </cell>
          <cell r="CQ1216">
            <v>0</v>
          </cell>
          <cell r="CR1216">
            <v>0</v>
          </cell>
          <cell r="CS1216">
            <v>0</v>
          </cell>
          <cell r="CT1216">
            <v>0</v>
          </cell>
          <cell r="CU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  <cell r="DB1216">
            <v>0</v>
          </cell>
          <cell r="DC1216">
            <v>0</v>
          </cell>
          <cell r="DD1216">
            <v>0</v>
          </cell>
          <cell r="DE1216">
            <v>0</v>
          </cell>
          <cell r="DF1216">
            <v>0</v>
          </cell>
          <cell r="DG1216">
            <v>0</v>
          </cell>
          <cell r="DH1216">
            <v>0</v>
          </cell>
          <cell r="DI1216">
            <v>0</v>
          </cell>
          <cell r="DJ1216">
            <v>0</v>
          </cell>
          <cell r="DK1216">
            <v>0</v>
          </cell>
          <cell r="DL1216">
            <v>0</v>
          </cell>
          <cell r="DM1216">
            <v>0</v>
          </cell>
          <cell r="DN1216">
            <v>0</v>
          </cell>
          <cell r="DO1216">
            <v>0</v>
          </cell>
          <cell r="DP1216">
            <v>0</v>
          </cell>
          <cell r="DQ1216">
            <v>0</v>
          </cell>
          <cell r="DR1216">
            <v>0</v>
          </cell>
          <cell r="DS1216">
            <v>0</v>
          </cell>
          <cell r="DT1216">
            <v>0</v>
          </cell>
          <cell r="DU1216">
            <v>0</v>
          </cell>
          <cell r="DV1216">
            <v>0</v>
          </cell>
          <cell r="DW1216">
            <v>0</v>
          </cell>
          <cell r="DX1216">
            <v>0</v>
          </cell>
          <cell r="DY1216">
            <v>0</v>
          </cell>
          <cell r="DZ1216">
            <v>0</v>
          </cell>
          <cell r="EA1216">
            <v>0</v>
          </cell>
          <cell r="EB1216">
            <v>0</v>
          </cell>
          <cell r="EC1216">
            <v>0</v>
          </cell>
          <cell r="ED1216">
            <v>0</v>
          </cell>
          <cell r="EE1216">
            <v>0</v>
          </cell>
          <cell r="EF1216">
            <v>0</v>
          </cell>
          <cell r="EG1216">
            <v>0</v>
          </cell>
          <cell r="EH1216">
            <v>0</v>
          </cell>
          <cell r="EI1216">
            <v>0</v>
          </cell>
          <cell r="EJ1216">
            <v>0</v>
          </cell>
          <cell r="EK1216">
            <v>0</v>
          </cell>
          <cell r="EL1216">
            <v>0</v>
          </cell>
          <cell r="EM1216">
            <v>0</v>
          </cell>
          <cell r="EN1216">
            <v>0</v>
          </cell>
          <cell r="EO1216">
            <v>0</v>
          </cell>
          <cell r="EP1216">
            <v>0</v>
          </cell>
          <cell r="EQ1216">
            <v>0</v>
          </cell>
          <cell r="ER1216">
            <v>0</v>
          </cell>
          <cell r="ES1216">
            <v>0</v>
          </cell>
          <cell r="ET1216">
            <v>0</v>
          </cell>
          <cell r="EU1216">
            <v>0</v>
          </cell>
          <cell r="EV1216">
            <v>0</v>
          </cell>
          <cell r="EW1216">
            <v>0</v>
          </cell>
          <cell r="EX1216">
            <v>0</v>
          </cell>
          <cell r="EY1216">
            <v>0</v>
          </cell>
          <cell r="EZ1216">
            <v>0</v>
          </cell>
          <cell r="FA1216">
            <v>0</v>
          </cell>
          <cell r="FB1216">
            <v>0</v>
          </cell>
          <cell r="FC1216">
            <v>0</v>
          </cell>
          <cell r="FD1216">
            <v>0</v>
          </cell>
          <cell r="FE1216">
            <v>0</v>
          </cell>
          <cell r="FF1216">
            <v>0</v>
          </cell>
          <cell r="FG1216">
            <v>0</v>
          </cell>
          <cell r="FH1216">
            <v>0</v>
          </cell>
          <cell r="FI1216">
            <v>0</v>
          </cell>
          <cell r="FJ1216">
            <v>0</v>
          </cell>
          <cell r="FK1216">
            <v>0</v>
          </cell>
          <cell r="FL1216">
            <v>0</v>
          </cell>
          <cell r="FM1216">
            <v>0</v>
          </cell>
          <cell r="FN1216">
            <v>0</v>
          </cell>
          <cell r="FO1216">
            <v>0</v>
          </cell>
          <cell r="FP1216">
            <v>0</v>
          </cell>
          <cell r="FQ1216">
            <v>0</v>
          </cell>
          <cell r="FR1216">
            <v>0</v>
          </cell>
          <cell r="FS1216">
            <v>0</v>
          </cell>
          <cell r="FT1216">
            <v>0</v>
          </cell>
          <cell r="FU1216">
            <v>0</v>
          </cell>
          <cell r="FV1216">
            <v>0</v>
          </cell>
          <cell r="FW1216">
            <v>0</v>
          </cell>
          <cell r="FX1216">
            <v>0</v>
          </cell>
          <cell r="FY1216">
            <v>0</v>
          </cell>
          <cell r="FZ1216">
            <v>0</v>
          </cell>
          <cell r="GA1216">
            <v>0</v>
          </cell>
          <cell r="GB1216">
            <v>0</v>
          </cell>
          <cell r="GC1216">
            <v>0</v>
          </cell>
          <cell r="GD1216">
            <v>0</v>
          </cell>
          <cell r="GE1216">
            <v>0</v>
          </cell>
          <cell r="GF1216">
            <v>0</v>
          </cell>
          <cell r="GG1216">
            <v>0</v>
          </cell>
          <cell r="GH1216">
            <v>0</v>
          </cell>
          <cell r="GI1216">
            <v>0</v>
          </cell>
          <cell r="GJ1216">
            <v>0</v>
          </cell>
          <cell r="GK1216">
            <v>0</v>
          </cell>
          <cell r="GL1216">
            <v>0</v>
          </cell>
          <cell r="GM1216">
            <v>0</v>
          </cell>
          <cell r="GN1216">
            <v>0</v>
          </cell>
          <cell r="GO1216">
            <v>0</v>
          </cell>
          <cell r="GP1216">
            <v>0</v>
          </cell>
          <cell r="GQ1216">
            <v>0</v>
          </cell>
          <cell r="GR1216">
            <v>0</v>
          </cell>
          <cell r="GS1216">
            <v>0</v>
          </cell>
          <cell r="GT1216">
            <v>0</v>
          </cell>
          <cell r="GU1216">
            <v>0</v>
          </cell>
          <cell r="GV1216">
            <v>0</v>
          </cell>
          <cell r="GW1216">
            <v>0</v>
          </cell>
          <cell r="GX1216">
            <v>0</v>
          </cell>
          <cell r="GY1216">
            <v>0</v>
          </cell>
          <cell r="GZ1216">
            <v>0</v>
          </cell>
          <cell r="HA1216">
            <v>0</v>
          </cell>
          <cell r="HB1216">
            <v>0</v>
          </cell>
          <cell r="HC1216">
            <v>0</v>
          </cell>
          <cell r="HD1216">
            <v>0</v>
          </cell>
          <cell r="HE1216">
            <v>0</v>
          </cell>
          <cell r="HF1216">
            <v>0</v>
          </cell>
          <cell r="HG1216">
            <v>0</v>
          </cell>
          <cell r="HH1216">
            <v>0</v>
          </cell>
          <cell r="HI1216">
            <v>0</v>
          </cell>
          <cell r="HJ1216">
            <v>0</v>
          </cell>
          <cell r="HK1216">
            <v>0</v>
          </cell>
          <cell r="HL1216">
            <v>0</v>
          </cell>
          <cell r="HM1216">
            <v>0</v>
          </cell>
          <cell r="HN1216">
            <v>0</v>
          </cell>
          <cell r="HO1216">
            <v>0</v>
          </cell>
          <cell r="HP1216">
            <v>0</v>
          </cell>
          <cell r="HQ1216">
            <v>0</v>
          </cell>
          <cell r="HR1216">
            <v>0</v>
          </cell>
          <cell r="HS1216">
            <v>0</v>
          </cell>
          <cell r="HT1216">
            <v>0</v>
          </cell>
          <cell r="HU1216">
            <v>0</v>
          </cell>
          <cell r="HV1216">
            <v>0</v>
          </cell>
          <cell r="HW1216">
            <v>0</v>
          </cell>
          <cell r="HX1216">
            <v>0</v>
          </cell>
          <cell r="HY1216">
            <v>0</v>
          </cell>
          <cell r="HZ1216">
            <v>0</v>
          </cell>
          <cell r="IA1216">
            <v>0</v>
          </cell>
          <cell r="IB1216">
            <v>0</v>
          </cell>
          <cell r="IC1216">
            <v>0</v>
          </cell>
          <cell r="ID1216">
            <v>0</v>
          </cell>
          <cell r="IE1216">
            <v>0</v>
          </cell>
          <cell r="IF1216">
            <v>0</v>
          </cell>
          <cell r="IG1216">
            <v>0</v>
          </cell>
          <cell r="IH1216">
            <v>0</v>
          </cell>
          <cell r="II1216">
            <v>0</v>
          </cell>
          <cell r="IJ1216">
            <v>0</v>
          </cell>
          <cell r="IK1216">
            <v>0</v>
          </cell>
          <cell r="IL1216">
            <v>0</v>
          </cell>
          <cell r="IM1216">
            <v>0</v>
          </cell>
          <cell r="IN1216">
            <v>0</v>
          </cell>
          <cell r="IO1216">
            <v>0</v>
          </cell>
          <cell r="IP1216">
            <v>0</v>
          </cell>
          <cell r="IQ1216">
            <v>0</v>
          </cell>
          <cell r="IR1216">
            <v>0</v>
          </cell>
          <cell r="IS1216">
            <v>0</v>
          </cell>
          <cell r="IT1216">
            <v>0</v>
          </cell>
          <cell r="IU1216">
            <v>0</v>
          </cell>
          <cell r="IV1216">
            <v>0</v>
          </cell>
          <cell r="IW1216">
            <v>0</v>
          </cell>
          <cell r="IX1216">
            <v>0</v>
          </cell>
          <cell r="IY1216">
            <v>0</v>
          </cell>
          <cell r="IZ1216">
            <v>0</v>
          </cell>
          <cell r="JA1216">
            <v>0</v>
          </cell>
          <cell r="JB1216">
            <v>0</v>
          </cell>
          <cell r="JC1216">
            <v>0</v>
          </cell>
          <cell r="JD1216">
            <v>0</v>
          </cell>
          <cell r="JE1216">
            <v>0</v>
          </cell>
          <cell r="JF1216">
            <v>0</v>
          </cell>
          <cell r="JG1216">
            <v>0</v>
          </cell>
          <cell r="JH1216">
            <v>0</v>
          </cell>
          <cell r="JI1216">
            <v>0</v>
          </cell>
          <cell r="JJ1216">
            <v>0</v>
          </cell>
          <cell r="JK1216">
            <v>0</v>
          </cell>
          <cell r="JL1216">
            <v>0</v>
          </cell>
          <cell r="JM1216">
            <v>0</v>
          </cell>
          <cell r="JN1216">
            <v>0</v>
          </cell>
          <cell r="JO1216">
            <v>0</v>
          </cell>
          <cell r="JP1216">
            <v>0</v>
          </cell>
          <cell r="JQ1216">
            <v>0</v>
          </cell>
        </row>
        <row r="1217">
          <cell r="D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  <cell r="DB1217">
            <v>0</v>
          </cell>
          <cell r="DC1217">
            <v>0</v>
          </cell>
          <cell r="DD1217">
            <v>0</v>
          </cell>
          <cell r="DE1217">
            <v>0</v>
          </cell>
          <cell r="DF1217">
            <v>0</v>
          </cell>
          <cell r="DG1217">
            <v>0</v>
          </cell>
          <cell r="DH1217">
            <v>0</v>
          </cell>
          <cell r="DI1217">
            <v>0</v>
          </cell>
          <cell r="DJ1217">
            <v>0</v>
          </cell>
          <cell r="DK1217">
            <v>0</v>
          </cell>
          <cell r="DL1217">
            <v>0</v>
          </cell>
          <cell r="DM1217">
            <v>0</v>
          </cell>
          <cell r="DN1217">
            <v>0</v>
          </cell>
          <cell r="DO1217">
            <v>0</v>
          </cell>
          <cell r="DP1217">
            <v>0</v>
          </cell>
          <cell r="DQ1217">
            <v>0</v>
          </cell>
          <cell r="DR1217">
            <v>0</v>
          </cell>
          <cell r="DS1217">
            <v>0</v>
          </cell>
          <cell r="DT1217">
            <v>0</v>
          </cell>
          <cell r="DU1217">
            <v>0</v>
          </cell>
          <cell r="DV1217">
            <v>0</v>
          </cell>
          <cell r="DW1217">
            <v>0</v>
          </cell>
          <cell r="DX1217">
            <v>0</v>
          </cell>
          <cell r="DY1217">
            <v>0</v>
          </cell>
          <cell r="DZ1217">
            <v>0</v>
          </cell>
          <cell r="EA1217">
            <v>0</v>
          </cell>
          <cell r="EB1217">
            <v>0</v>
          </cell>
          <cell r="EC1217">
            <v>0</v>
          </cell>
          <cell r="ED1217">
            <v>0</v>
          </cell>
          <cell r="EE1217">
            <v>0</v>
          </cell>
          <cell r="EF1217">
            <v>0</v>
          </cell>
          <cell r="EG1217">
            <v>0</v>
          </cell>
          <cell r="EH1217">
            <v>0</v>
          </cell>
          <cell r="EI1217">
            <v>0</v>
          </cell>
          <cell r="EJ1217">
            <v>0</v>
          </cell>
          <cell r="EK1217">
            <v>0</v>
          </cell>
          <cell r="EL1217">
            <v>0</v>
          </cell>
          <cell r="EM1217">
            <v>0</v>
          </cell>
          <cell r="EN1217">
            <v>0</v>
          </cell>
          <cell r="EO1217">
            <v>0</v>
          </cell>
          <cell r="EP1217">
            <v>0</v>
          </cell>
          <cell r="EQ1217">
            <v>0</v>
          </cell>
          <cell r="ER1217">
            <v>0</v>
          </cell>
          <cell r="ES1217">
            <v>0</v>
          </cell>
          <cell r="ET1217">
            <v>0</v>
          </cell>
          <cell r="EU1217">
            <v>0</v>
          </cell>
          <cell r="EV1217">
            <v>0</v>
          </cell>
          <cell r="EW1217">
            <v>0</v>
          </cell>
          <cell r="EX1217">
            <v>0</v>
          </cell>
          <cell r="EY1217">
            <v>0</v>
          </cell>
          <cell r="EZ1217">
            <v>0</v>
          </cell>
          <cell r="FA1217">
            <v>0</v>
          </cell>
          <cell r="FB1217">
            <v>0</v>
          </cell>
          <cell r="FC1217">
            <v>0</v>
          </cell>
          <cell r="FD1217">
            <v>0</v>
          </cell>
          <cell r="FE1217">
            <v>0</v>
          </cell>
          <cell r="FF1217">
            <v>0</v>
          </cell>
          <cell r="FG1217">
            <v>0</v>
          </cell>
          <cell r="FH1217">
            <v>0</v>
          </cell>
          <cell r="FI1217">
            <v>0</v>
          </cell>
          <cell r="FJ1217">
            <v>0</v>
          </cell>
          <cell r="FK1217">
            <v>0</v>
          </cell>
          <cell r="FL1217">
            <v>0</v>
          </cell>
          <cell r="FM1217">
            <v>0</v>
          </cell>
          <cell r="FN1217">
            <v>0</v>
          </cell>
          <cell r="FO1217">
            <v>0</v>
          </cell>
          <cell r="FP1217">
            <v>0</v>
          </cell>
          <cell r="FQ1217">
            <v>0</v>
          </cell>
          <cell r="FR1217">
            <v>0</v>
          </cell>
          <cell r="FS1217">
            <v>0</v>
          </cell>
          <cell r="FT1217">
            <v>0</v>
          </cell>
          <cell r="FU1217">
            <v>0</v>
          </cell>
          <cell r="FV1217">
            <v>0</v>
          </cell>
          <cell r="FW1217">
            <v>0</v>
          </cell>
          <cell r="FX1217">
            <v>0</v>
          </cell>
          <cell r="FY1217">
            <v>0</v>
          </cell>
          <cell r="FZ1217">
            <v>0</v>
          </cell>
          <cell r="GA1217">
            <v>0</v>
          </cell>
          <cell r="GB1217">
            <v>0</v>
          </cell>
          <cell r="GC1217">
            <v>0</v>
          </cell>
          <cell r="GD1217">
            <v>0</v>
          </cell>
          <cell r="GE1217">
            <v>0</v>
          </cell>
          <cell r="GF1217">
            <v>0</v>
          </cell>
          <cell r="GG1217">
            <v>0</v>
          </cell>
          <cell r="GH1217">
            <v>0</v>
          </cell>
          <cell r="GI1217">
            <v>0</v>
          </cell>
          <cell r="GJ1217">
            <v>0</v>
          </cell>
          <cell r="GK1217">
            <v>0</v>
          </cell>
          <cell r="GL1217">
            <v>0</v>
          </cell>
          <cell r="GM1217">
            <v>0</v>
          </cell>
          <cell r="GN1217">
            <v>0</v>
          </cell>
          <cell r="GO1217">
            <v>0</v>
          </cell>
          <cell r="GP1217">
            <v>0</v>
          </cell>
          <cell r="GQ1217">
            <v>0</v>
          </cell>
          <cell r="GR1217">
            <v>0</v>
          </cell>
          <cell r="GS1217">
            <v>0</v>
          </cell>
          <cell r="GT1217">
            <v>0</v>
          </cell>
          <cell r="GU1217">
            <v>0</v>
          </cell>
          <cell r="GV1217">
            <v>0</v>
          </cell>
          <cell r="GW1217">
            <v>0</v>
          </cell>
          <cell r="GX1217">
            <v>0</v>
          </cell>
          <cell r="GY1217">
            <v>0</v>
          </cell>
          <cell r="GZ1217">
            <v>0</v>
          </cell>
          <cell r="HA1217">
            <v>0</v>
          </cell>
          <cell r="HB1217">
            <v>0</v>
          </cell>
          <cell r="HC1217">
            <v>0</v>
          </cell>
          <cell r="HD1217">
            <v>0</v>
          </cell>
          <cell r="HE1217">
            <v>0</v>
          </cell>
          <cell r="HF1217">
            <v>0</v>
          </cell>
          <cell r="HG1217">
            <v>0</v>
          </cell>
          <cell r="HH1217">
            <v>0</v>
          </cell>
          <cell r="HI1217">
            <v>0</v>
          </cell>
          <cell r="HJ1217">
            <v>0</v>
          </cell>
          <cell r="HK1217">
            <v>0</v>
          </cell>
          <cell r="HL1217">
            <v>0</v>
          </cell>
          <cell r="HM1217">
            <v>0</v>
          </cell>
          <cell r="HN1217">
            <v>0</v>
          </cell>
          <cell r="HO1217">
            <v>0</v>
          </cell>
          <cell r="HP1217">
            <v>0</v>
          </cell>
          <cell r="HQ1217">
            <v>0</v>
          </cell>
          <cell r="HR1217">
            <v>0</v>
          </cell>
          <cell r="HS1217">
            <v>0</v>
          </cell>
          <cell r="HT1217">
            <v>0</v>
          </cell>
          <cell r="HU1217">
            <v>0</v>
          </cell>
          <cell r="HV1217">
            <v>0</v>
          </cell>
          <cell r="HW1217">
            <v>0</v>
          </cell>
          <cell r="HX1217">
            <v>0</v>
          </cell>
          <cell r="HY1217">
            <v>0</v>
          </cell>
          <cell r="HZ1217">
            <v>0</v>
          </cell>
          <cell r="IA1217">
            <v>0</v>
          </cell>
          <cell r="IB1217">
            <v>0</v>
          </cell>
          <cell r="IC1217">
            <v>0</v>
          </cell>
          <cell r="ID1217">
            <v>0</v>
          </cell>
          <cell r="IE1217">
            <v>0</v>
          </cell>
          <cell r="IF1217">
            <v>0</v>
          </cell>
          <cell r="IG1217">
            <v>0</v>
          </cell>
          <cell r="IH1217">
            <v>0</v>
          </cell>
          <cell r="II1217">
            <v>0</v>
          </cell>
          <cell r="IJ1217">
            <v>0</v>
          </cell>
          <cell r="IK1217">
            <v>0</v>
          </cell>
          <cell r="IL1217">
            <v>0</v>
          </cell>
          <cell r="IM1217">
            <v>0</v>
          </cell>
          <cell r="IN1217">
            <v>0</v>
          </cell>
          <cell r="IO1217">
            <v>0</v>
          </cell>
          <cell r="IP1217">
            <v>0</v>
          </cell>
          <cell r="IQ1217">
            <v>0</v>
          </cell>
          <cell r="IR1217">
            <v>0</v>
          </cell>
          <cell r="IS1217">
            <v>0</v>
          </cell>
          <cell r="IT1217">
            <v>0</v>
          </cell>
          <cell r="IU1217">
            <v>0</v>
          </cell>
          <cell r="IV1217">
            <v>0</v>
          </cell>
          <cell r="IW1217">
            <v>0</v>
          </cell>
          <cell r="IX1217">
            <v>0</v>
          </cell>
          <cell r="IY1217">
            <v>0</v>
          </cell>
          <cell r="IZ1217">
            <v>0</v>
          </cell>
          <cell r="JA1217">
            <v>0</v>
          </cell>
          <cell r="JB1217">
            <v>0</v>
          </cell>
          <cell r="JC1217">
            <v>0</v>
          </cell>
          <cell r="JD1217">
            <v>0</v>
          </cell>
          <cell r="JE1217">
            <v>0</v>
          </cell>
          <cell r="JF1217">
            <v>0</v>
          </cell>
          <cell r="JG1217">
            <v>0</v>
          </cell>
          <cell r="JH1217">
            <v>0</v>
          </cell>
          <cell r="JI1217">
            <v>0</v>
          </cell>
          <cell r="JJ1217">
            <v>0</v>
          </cell>
          <cell r="JK1217">
            <v>0</v>
          </cell>
          <cell r="JL1217">
            <v>0</v>
          </cell>
          <cell r="JM1217">
            <v>0</v>
          </cell>
          <cell r="JN1217">
            <v>0</v>
          </cell>
          <cell r="JO1217">
            <v>0</v>
          </cell>
          <cell r="JP1217">
            <v>0</v>
          </cell>
          <cell r="JQ1217">
            <v>0</v>
          </cell>
        </row>
        <row r="1218">
          <cell r="D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0</v>
          </cell>
          <cell r="BO1218">
            <v>0</v>
          </cell>
          <cell r="BP1218">
            <v>0</v>
          </cell>
          <cell r="BQ1218">
            <v>0</v>
          </cell>
          <cell r="BR1218">
            <v>0</v>
          </cell>
          <cell r="BS1218">
            <v>0</v>
          </cell>
          <cell r="BT1218">
            <v>0</v>
          </cell>
          <cell r="BU1218">
            <v>0</v>
          </cell>
          <cell r="BV1218">
            <v>0</v>
          </cell>
          <cell r="BW1218">
            <v>0</v>
          </cell>
          <cell r="BX1218">
            <v>0</v>
          </cell>
          <cell r="BY1218">
            <v>0</v>
          </cell>
          <cell r="BZ1218">
            <v>0</v>
          </cell>
          <cell r="CA1218">
            <v>0</v>
          </cell>
          <cell r="CB1218">
            <v>0</v>
          </cell>
          <cell r="CC1218">
            <v>0</v>
          </cell>
          <cell r="CD1218">
            <v>0</v>
          </cell>
          <cell r="CE1218">
            <v>0</v>
          </cell>
          <cell r="CF1218">
            <v>0</v>
          </cell>
          <cell r="CG1218">
            <v>0</v>
          </cell>
          <cell r="CH1218">
            <v>0</v>
          </cell>
          <cell r="CI1218">
            <v>0</v>
          </cell>
          <cell r="CJ1218">
            <v>0</v>
          </cell>
          <cell r="CK1218">
            <v>0</v>
          </cell>
          <cell r="CL1218">
            <v>0</v>
          </cell>
          <cell r="CM1218">
            <v>0</v>
          </cell>
          <cell r="CN1218">
            <v>0</v>
          </cell>
          <cell r="CO1218">
            <v>0</v>
          </cell>
          <cell r="CP1218">
            <v>0</v>
          </cell>
          <cell r="CQ1218">
            <v>0</v>
          </cell>
          <cell r="CR1218">
            <v>0</v>
          </cell>
          <cell r="CS1218">
            <v>0</v>
          </cell>
          <cell r="CT1218">
            <v>0</v>
          </cell>
          <cell r="CU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0</v>
          </cell>
          <cell r="CZ1218">
            <v>0</v>
          </cell>
          <cell r="DA1218">
            <v>0</v>
          </cell>
          <cell r="DB1218">
            <v>0</v>
          </cell>
          <cell r="DC1218">
            <v>0</v>
          </cell>
          <cell r="DD1218">
            <v>0</v>
          </cell>
          <cell r="DE1218">
            <v>0</v>
          </cell>
          <cell r="DF1218">
            <v>0</v>
          </cell>
          <cell r="DG1218">
            <v>0</v>
          </cell>
          <cell r="DH1218">
            <v>0</v>
          </cell>
          <cell r="DI1218">
            <v>0</v>
          </cell>
          <cell r="DJ1218">
            <v>0</v>
          </cell>
          <cell r="DK1218">
            <v>0</v>
          </cell>
          <cell r="DL1218">
            <v>0</v>
          </cell>
          <cell r="DM1218">
            <v>0</v>
          </cell>
          <cell r="DN1218">
            <v>0</v>
          </cell>
          <cell r="DO1218">
            <v>0</v>
          </cell>
          <cell r="DP1218">
            <v>0</v>
          </cell>
          <cell r="DQ1218">
            <v>0</v>
          </cell>
          <cell r="DR1218">
            <v>0</v>
          </cell>
          <cell r="DS1218">
            <v>0</v>
          </cell>
          <cell r="DT1218">
            <v>0</v>
          </cell>
          <cell r="DU1218">
            <v>0</v>
          </cell>
          <cell r="DV1218">
            <v>0</v>
          </cell>
          <cell r="DW1218">
            <v>0</v>
          </cell>
          <cell r="DX1218">
            <v>0</v>
          </cell>
          <cell r="DY1218">
            <v>0</v>
          </cell>
          <cell r="DZ1218">
            <v>0</v>
          </cell>
          <cell r="EA1218">
            <v>0</v>
          </cell>
          <cell r="EB1218">
            <v>0</v>
          </cell>
          <cell r="EC1218">
            <v>0</v>
          </cell>
          <cell r="ED1218">
            <v>0</v>
          </cell>
          <cell r="EE1218">
            <v>0</v>
          </cell>
          <cell r="EF1218">
            <v>0</v>
          </cell>
          <cell r="EG1218">
            <v>0</v>
          </cell>
          <cell r="EH1218">
            <v>0</v>
          </cell>
          <cell r="EI1218">
            <v>0</v>
          </cell>
          <cell r="EJ1218">
            <v>0</v>
          </cell>
          <cell r="EK1218">
            <v>0</v>
          </cell>
          <cell r="EL1218">
            <v>0</v>
          </cell>
          <cell r="EM1218">
            <v>0</v>
          </cell>
          <cell r="EN1218">
            <v>0</v>
          </cell>
          <cell r="EO1218">
            <v>0</v>
          </cell>
          <cell r="EP1218">
            <v>0</v>
          </cell>
          <cell r="EQ1218">
            <v>0</v>
          </cell>
          <cell r="ER1218">
            <v>0</v>
          </cell>
          <cell r="ES1218">
            <v>0</v>
          </cell>
          <cell r="ET1218">
            <v>0</v>
          </cell>
          <cell r="EU1218">
            <v>0</v>
          </cell>
          <cell r="EV1218">
            <v>0</v>
          </cell>
          <cell r="EW1218">
            <v>0</v>
          </cell>
          <cell r="EX1218">
            <v>0</v>
          </cell>
          <cell r="EY1218">
            <v>0</v>
          </cell>
          <cell r="EZ1218">
            <v>0</v>
          </cell>
          <cell r="FA1218">
            <v>0</v>
          </cell>
          <cell r="FB1218">
            <v>0</v>
          </cell>
          <cell r="FC1218">
            <v>0</v>
          </cell>
          <cell r="FD1218">
            <v>0</v>
          </cell>
          <cell r="FE1218">
            <v>0</v>
          </cell>
          <cell r="FF1218">
            <v>0</v>
          </cell>
          <cell r="FG1218">
            <v>0</v>
          </cell>
          <cell r="FH1218">
            <v>0</v>
          </cell>
          <cell r="FI1218">
            <v>0</v>
          </cell>
          <cell r="FJ1218">
            <v>0</v>
          </cell>
          <cell r="FK1218">
            <v>0</v>
          </cell>
          <cell r="FL1218">
            <v>0</v>
          </cell>
          <cell r="FM1218">
            <v>0</v>
          </cell>
          <cell r="FN1218">
            <v>0</v>
          </cell>
          <cell r="FO1218">
            <v>0</v>
          </cell>
          <cell r="FP1218">
            <v>0</v>
          </cell>
          <cell r="FQ1218">
            <v>0</v>
          </cell>
          <cell r="FR1218">
            <v>0</v>
          </cell>
          <cell r="FS1218">
            <v>0</v>
          </cell>
          <cell r="FT1218">
            <v>0</v>
          </cell>
          <cell r="FU1218">
            <v>0</v>
          </cell>
          <cell r="FV1218">
            <v>0</v>
          </cell>
          <cell r="FW1218">
            <v>0</v>
          </cell>
          <cell r="FX1218">
            <v>0</v>
          </cell>
          <cell r="FY1218">
            <v>0</v>
          </cell>
          <cell r="FZ1218">
            <v>0</v>
          </cell>
          <cell r="GA1218">
            <v>0</v>
          </cell>
          <cell r="GB1218">
            <v>0</v>
          </cell>
          <cell r="GC1218">
            <v>0</v>
          </cell>
          <cell r="GD1218">
            <v>0</v>
          </cell>
          <cell r="GE1218">
            <v>0</v>
          </cell>
          <cell r="GF1218">
            <v>0</v>
          </cell>
          <cell r="GG1218">
            <v>0</v>
          </cell>
          <cell r="GH1218">
            <v>0</v>
          </cell>
          <cell r="GI1218">
            <v>0</v>
          </cell>
          <cell r="GJ1218">
            <v>0</v>
          </cell>
          <cell r="GK1218">
            <v>0</v>
          </cell>
          <cell r="GL1218">
            <v>0</v>
          </cell>
          <cell r="GM1218">
            <v>0</v>
          </cell>
          <cell r="GN1218">
            <v>0</v>
          </cell>
          <cell r="GO1218">
            <v>0</v>
          </cell>
          <cell r="GP1218">
            <v>0</v>
          </cell>
          <cell r="GQ1218">
            <v>0</v>
          </cell>
          <cell r="GR1218">
            <v>0</v>
          </cell>
          <cell r="GS1218">
            <v>0</v>
          </cell>
          <cell r="GT1218">
            <v>0</v>
          </cell>
          <cell r="GU1218">
            <v>0</v>
          </cell>
          <cell r="GV1218">
            <v>0</v>
          </cell>
          <cell r="GW1218">
            <v>0</v>
          </cell>
          <cell r="GX1218">
            <v>0</v>
          </cell>
          <cell r="GY1218">
            <v>0</v>
          </cell>
          <cell r="GZ1218">
            <v>0</v>
          </cell>
          <cell r="HA1218">
            <v>0</v>
          </cell>
          <cell r="HB1218">
            <v>0</v>
          </cell>
          <cell r="HC1218">
            <v>0</v>
          </cell>
          <cell r="HD1218">
            <v>0</v>
          </cell>
          <cell r="HE1218">
            <v>0</v>
          </cell>
          <cell r="HF1218">
            <v>0</v>
          </cell>
          <cell r="HG1218">
            <v>0</v>
          </cell>
          <cell r="HH1218">
            <v>0</v>
          </cell>
          <cell r="HI1218">
            <v>0</v>
          </cell>
          <cell r="HJ1218">
            <v>0</v>
          </cell>
          <cell r="HK1218">
            <v>0</v>
          </cell>
          <cell r="HL1218">
            <v>0</v>
          </cell>
          <cell r="HM1218">
            <v>0</v>
          </cell>
          <cell r="HN1218">
            <v>0</v>
          </cell>
          <cell r="HO1218">
            <v>0</v>
          </cell>
          <cell r="HP1218">
            <v>0</v>
          </cell>
          <cell r="HQ1218">
            <v>0</v>
          </cell>
          <cell r="HR1218">
            <v>0</v>
          </cell>
          <cell r="HS1218">
            <v>0</v>
          </cell>
          <cell r="HT1218">
            <v>0</v>
          </cell>
          <cell r="HU1218">
            <v>0</v>
          </cell>
          <cell r="HV1218">
            <v>0</v>
          </cell>
          <cell r="HW1218">
            <v>0</v>
          </cell>
          <cell r="HX1218">
            <v>0</v>
          </cell>
          <cell r="HY1218">
            <v>0</v>
          </cell>
          <cell r="HZ1218">
            <v>0</v>
          </cell>
          <cell r="IA1218">
            <v>0</v>
          </cell>
          <cell r="IB1218">
            <v>0</v>
          </cell>
          <cell r="IC1218">
            <v>0</v>
          </cell>
          <cell r="ID1218">
            <v>0</v>
          </cell>
          <cell r="IE1218">
            <v>0</v>
          </cell>
          <cell r="IF1218">
            <v>0</v>
          </cell>
          <cell r="IG1218">
            <v>0</v>
          </cell>
          <cell r="IH1218">
            <v>0</v>
          </cell>
          <cell r="II1218">
            <v>0</v>
          </cell>
          <cell r="IJ1218">
            <v>0</v>
          </cell>
          <cell r="IK1218">
            <v>0</v>
          </cell>
          <cell r="IL1218">
            <v>0</v>
          </cell>
          <cell r="IM1218">
            <v>0</v>
          </cell>
          <cell r="IN1218">
            <v>0</v>
          </cell>
          <cell r="IO1218">
            <v>0</v>
          </cell>
          <cell r="IP1218">
            <v>0</v>
          </cell>
          <cell r="IQ1218">
            <v>0</v>
          </cell>
          <cell r="IR1218">
            <v>0</v>
          </cell>
          <cell r="IS1218">
            <v>0</v>
          </cell>
          <cell r="IT1218">
            <v>0</v>
          </cell>
          <cell r="IU1218">
            <v>0</v>
          </cell>
          <cell r="IV1218">
            <v>0</v>
          </cell>
          <cell r="IW1218">
            <v>0</v>
          </cell>
          <cell r="IX1218">
            <v>0</v>
          </cell>
          <cell r="IY1218">
            <v>0</v>
          </cell>
          <cell r="IZ1218">
            <v>0</v>
          </cell>
          <cell r="JA1218">
            <v>0</v>
          </cell>
          <cell r="JB1218">
            <v>0</v>
          </cell>
          <cell r="JC1218">
            <v>0</v>
          </cell>
          <cell r="JD1218">
            <v>0</v>
          </cell>
          <cell r="JE1218">
            <v>0</v>
          </cell>
          <cell r="JF1218">
            <v>0</v>
          </cell>
          <cell r="JG1218">
            <v>0</v>
          </cell>
          <cell r="JH1218">
            <v>0</v>
          </cell>
          <cell r="JI1218">
            <v>0</v>
          </cell>
          <cell r="JJ1218">
            <v>0</v>
          </cell>
          <cell r="JK1218">
            <v>0</v>
          </cell>
          <cell r="JL1218">
            <v>0</v>
          </cell>
          <cell r="JM1218">
            <v>0</v>
          </cell>
          <cell r="JN1218">
            <v>0</v>
          </cell>
          <cell r="JO1218">
            <v>0</v>
          </cell>
          <cell r="JP1218">
            <v>0</v>
          </cell>
          <cell r="JQ1218">
            <v>0</v>
          </cell>
        </row>
        <row r="1219">
          <cell r="F1219">
            <v>-23032.590147939976</v>
          </cell>
          <cell r="G1219">
            <v>-18266.247079170542</v>
          </cell>
          <cell r="H1219">
            <v>-22168.230045200326</v>
          </cell>
          <cell r="I1219">
            <v>-20302.633543410106</v>
          </cell>
          <cell r="J1219">
            <v>-20827.986205510097</v>
          </cell>
          <cell r="K1219">
            <v>-32582.964597590035</v>
          </cell>
          <cell r="L1219">
            <v>-25178.275200420292</v>
          </cell>
          <cell r="M1219">
            <v>-28342.679629180115</v>
          </cell>
          <cell r="N1219">
            <v>-19525.35919724009</v>
          </cell>
          <cell r="O1219">
            <v>-15378.306782339932</v>
          </cell>
          <cell r="P1219">
            <v>-27314.289460159838</v>
          </cell>
          <cell r="Q1219">
            <v>-14498.360340369865</v>
          </cell>
          <cell r="R1219">
            <v>-218177.67430536449</v>
          </cell>
          <cell r="S1219">
            <v>-24285.863046110142</v>
          </cell>
          <cell r="T1219">
            <v>-14423.505059759831</v>
          </cell>
          <cell r="U1219">
            <v>-20934.653951909859</v>
          </cell>
          <cell r="V1219">
            <v>-16991.387253380031</v>
          </cell>
          <cell r="W1219">
            <v>-13769.619978500064</v>
          </cell>
          <cell r="X1219">
            <v>-4574.7104333902244</v>
          </cell>
          <cell r="Y1219">
            <v>-25888.990984150674</v>
          </cell>
          <cell r="Z1219">
            <v>-24499.560294160387</v>
          </cell>
          <cell r="AA1219">
            <v>-30106.729378960561</v>
          </cell>
          <cell r="AB1219">
            <v>-19256.788483269978</v>
          </cell>
          <cell r="AC1219">
            <v>-11339.85193805024</v>
          </cell>
          <cell r="AD1219">
            <v>-12106.01350371982</v>
          </cell>
          <cell r="AE1219">
            <v>-195878.55633506924</v>
          </cell>
          <cell r="AF1219">
            <v>-13743.418111280538</v>
          </cell>
          <cell r="AG1219">
            <v>-15516.914440409513</v>
          </cell>
          <cell r="AH1219">
            <v>-16514.154838300077</v>
          </cell>
          <cell r="AI1219">
            <v>-5748.3485957097728</v>
          </cell>
          <cell r="AJ1219">
            <v>-19933.084602240007</v>
          </cell>
          <cell r="AK1219">
            <v>-34243.213860959979</v>
          </cell>
          <cell r="AL1219">
            <v>-9135.5988179398701</v>
          </cell>
          <cell r="AM1219">
            <v>-9247.880568850087</v>
          </cell>
          <cell r="AN1219">
            <v>-16626.695668340195</v>
          </cell>
          <cell r="AO1219">
            <v>-29155.313905800227</v>
          </cell>
          <cell r="AP1219">
            <v>-16407.926618300145</v>
          </cell>
          <cell r="AQ1219">
            <v>-9606.0063069304451</v>
          </cell>
          <cell r="AR1219">
            <v>-143487.84793313965</v>
          </cell>
          <cell r="AS1219">
            <v>-11356.717123950366</v>
          </cell>
          <cell r="AT1219">
            <v>-8853.9358275695704</v>
          </cell>
          <cell r="AU1219">
            <v>-11924.03443173971</v>
          </cell>
          <cell r="AV1219">
            <v>-15180.245079659973</v>
          </cell>
          <cell r="AW1219">
            <v>-5497.468991219881</v>
          </cell>
          <cell r="AX1219">
            <v>-14382.078291170532</v>
          </cell>
          <cell r="AY1219">
            <v>-8437.0802079497371</v>
          </cell>
          <cell r="AZ1219">
            <v>-11808.279007199919</v>
          </cell>
          <cell r="BA1219">
            <v>-20907.826631789561</v>
          </cell>
          <cell r="BB1219">
            <v>-18541.93701664987</v>
          </cell>
          <cell r="BC1219">
            <v>-9750.6160547598265</v>
          </cell>
          <cell r="BD1219">
            <v>-6847.6292694802396</v>
          </cell>
          <cell r="BE1219">
            <v>-125081.83958604559</v>
          </cell>
          <cell r="BF1219">
            <v>-10390.902093810262</v>
          </cell>
          <cell r="BG1219">
            <v>-6915.5420517600141</v>
          </cell>
          <cell r="BH1219">
            <v>-22165.553986799903</v>
          </cell>
          <cell r="BI1219">
            <v>-15031.556223839987</v>
          </cell>
          <cell r="BJ1219">
            <v>-12115.563735639909</v>
          </cell>
          <cell r="BK1219">
            <v>-16359.929263030179</v>
          </cell>
          <cell r="BL1219">
            <v>-2866.69235373009</v>
          </cell>
          <cell r="BM1219">
            <v>-3317.7221076199785</v>
          </cell>
          <cell r="BN1219">
            <v>-9730.757273749914</v>
          </cell>
          <cell r="BO1219">
            <v>-12745.396597089479</v>
          </cell>
          <cell r="BP1219">
            <v>-5018.694514689967</v>
          </cell>
          <cell r="BQ1219">
            <v>-8423.5293842898682</v>
          </cell>
          <cell r="BR1219">
            <v>-184948.88268184103</v>
          </cell>
          <cell r="BS1219">
            <v>-17103.83980465983</v>
          </cell>
          <cell r="BT1219">
            <v>-7633.3771775499918</v>
          </cell>
          <cell r="BU1219">
            <v>-10182.498418629984</v>
          </cell>
          <cell r="BV1219">
            <v>-11776.888908159919</v>
          </cell>
          <cell r="BW1219">
            <v>-6641.2281095399521</v>
          </cell>
          <cell r="BX1219">
            <v>-13858.221228569979</v>
          </cell>
          <cell r="BY1219">
            <v>-19260.826213279739</v>
          </cell>
          <cell r="BZ1219">
            <v>-17564.050207979977</v>
          </cell>
          <cell r="CA1219">
            <v>-19933.362415360287</v>
          </cell>
          <cell r="CB1219">
            <v>-20262.401322220103</v>
          </cell>
          <cell r="CC1219">
            <v>-18357.200043709949</v>
          </cell>
          <cell r="CD1219">
            <v>-22374.988832179923</v>
          </cell>
          <cell r="CE1219">
            <v>-222372.63104300946</v>
          </cell>
          <cell r="CF1219">
            <v>-23970.549115680158</v>
          </cell>
          <cell r="CG1219">
            <v>-13575.206886540051</v>
          </cell>
          <cell r="CH1219">
            <v>-7156.3654492399655</v>
          </cell>
          <cell r="CI1219">
            <v>-15952.257358790142</v>
          </cell>
          <cell r="CJ1219">
            <v>-16724.994048260036</v>
          </cell>
          <cell r="CK1219">
            <v>-16041.553398600081</v>
          </cell>
          <cell r="CL1219">
            <v>-25527.196344859898</v>
          </cell>
          <cell r="CM1219">
            <v>-21863.221790289972</v>
          </cell>
          <cell r="CN1219">
            <v>-16218.497097000014</v>
          </cell>
          <cell r="CO1219">
            <v>-22984.138509520097</v>
          </cell>
          <cell r="CP1219">
            <v>-14695.266672279919</v>
          </cell>
          <cell r="CQ1219">
            <v>-27663.384371949825</v>
          </cell>
          <cell r="CR1219">
            <v>-239899.02777528204</v>
          </cell>
          <cell r="CS1219">
            <v>-20297.063682930078</v>
          </cell>
          <cell r="CT1219">
            <v>-17866.834473639959</v>
          </cell>
          <cell r="CU1219">
            <v>-8603.5937116199639</v>
          </cell>
          <cell r="CV1219">
            <v>-18260.056962060044</v>
          </cell>
          <cell r="CW1219">
            <v>-12732.31479535019</v>
          </cell>
          <cell r="CX1219">
            <v>-19306.858480220078</v>
          </cell>
          <cell r="CY1219">
            <v>-32391.571345880162</v>
          </cell>
          <cell r="CZ1219">
            <v>-23349.090067160083</v>
          </cell>
          <cell r="DA1219">
            <v>-21278.788333550096</v>
          </cell>
          <cell r="DB1219">
            <v>-22068.74982542987</v>
          </cell>
          <cell r="DC1219">
            <v>-18163.381176339928</v>
          </cell>
          <cell r="DD1219">
            <v>-25580.724921099842</v>
          </cell>
          <cell r="DE1219">
            <v>-249684.99397500977</v>
          </cell>
          <cell r="DF1219">
            <v>-25383.769406780135</v>
          </cell>
          <cell r="DG1219">
            <v>-16277.855491589871</v>
          </cell>
          <cell r="DH1219">
            <v>-17306.295175419888</v>
          </cell>
          <cell r="DI1219">
            <v>-22291.937612270121</v>
          </cell>
          <cell r="DJ1219">
            <v>-14707.574135609902</v>
          </cell>
          <cell r="DK1219">
            <v>-11904.231184380129</v>
          </cell>
          <cell r="DL1219">
            <v>-31563.88026156975</v>
          </cell>
          <cell r="DM1219">
            <v>-30321.712474639993</v>
          </cell>
          <cell r="DN1219">
            <v>-19163.634039209923</v>
          </cell>
          <cell r="DO1219">
            <v>-16289.435720240115</v>
          </cell>
          <cell r="DP1219">
            <v>-25406.151044619968</v>
          </cell>
          <cell r="DQ1219">
            <v>-19068.517428679857</v>
          </cell>
          <cell r="DR1219">
            <v>-229172.5057427194</v>
          </cell>
          <cell r="DS1219">
            <v>-21016.067295240238</v>
          </cell>
          <cell r="DT1219">
            <v>-15357.837015659781</v>
          </cell>
          <cell r="DU1219">
            <v>-10009.762129010051</v>
          </cell>
          <cell r="DV1219">
            <v>-18116.030152000021</v>
          </cell>
          <cell r="DW1219">
            <v>-23240.030478639994</v>
          </cell>
          <cell r="DX1219">
            <v>-14596.77856297011</v>
          </cell>
          <cell r="DY1219">
            <v>-33791.802122950088</v>
          </cell>
          <cell r="DZ1219">
            <v>-16512.206711649895</v>
          </cell>
          <cell r="EA1219">
            <v>-23182.732801890001</v>
          </cell>
          <cell r="EB1219">
            <v>-16695.851304179989</v>
          </cell>
          <cell r="EC1219">
            <v>-21742.466881329892</v>
          </cell>
          <cell r="ED1219">
            <v>-14910.940287200036</v>
          </cell>
          <cell r="EE1219">
            <v>-246477.63391934335</v>
          </cell>
          <cell r="EF1219">
            <v>-16976.530889089918</v>
          </cell>
          <cell r="EG1219">
            <v>-20652.963581889868</v>
          </cell>
          <cell r="EH1219">
            <v>-12167.776741400128</v>
          </cell>
          <cell r="EI1219">
            <v>-18366.501074049971</v>
          </cell>
          <cell r="EJ1219">
            <v>-9820.1125964300008</v>
          </cell>
          <cell r="EK1219">
            <v>-19843.95265919005</v>
          </cell>
          <cell r="EL1219">
            <v>-40316.916356930276</v>
          </cell>
          <cell r="EM1219">
            <v>-21902.033999039559</v>
          </cell>
          <cell r="EN1219">
            <v>-20810.094868249958</v>
          </cell>
          <cell r="EO1219">
            <v>-27787.483225210104</v>
          </cell>
          <cell r="EP1219">
            <v>-20771.068803190021</v>
          </cell>
          <cell r="EQ1219">
            <v>-17062.199124669889</v>
          </cell>
          <cell r="ER1219">
            <v>-235622.79604084417</v>
          </cell>
          <cell r="ES1219">
            <v>-15639.991181040183</v>
          </cell>
          <cell r="ET1219">
            <v>-20478.934436229989</v>
          </cell>
          <cell r="EU1219">
            <v>-10917.929319230025</v>
          </cell>
          <cell r="EV1219">
            <v>-15922.773685820051</v>
          </cell>
          <cell r="EW1219">
            <v>-8855.6263435700675</v>
          </cell>
          <cell r="EX1219">
            <v>-15777.169840589864</v>
          </cell>
          <cell r="EY1219">
            <v>-40156.343564940151</v>
          </cell>
          <cell r="EZ1219">
            <v>-17347.546087399824</v>
          </cell>
          <cell r="FA1219">
            <v>-25327.792274990119</v>
          </cell>
          <cell r="FB1219">
            <v>-15950.216683090082</v>
          </cell>
          <cell r="FC1219">
            <v>-25897.623292400036</v>
          </cell>
          <cell r="FD1219">
            <v>-23350.849331539823</v>
          </cell>
          <cell r="FE1219">
            <v>-260106.20168646984</v>
          </cell>
          <cell r="FF1219">
            <v>-34655.963769689901</v>
          </cell>
          <cell r="FG1219">
            <v>-14520.254198150011</v>
          </cell>
          <cell r="FH1219">
            <v>-12139.623894190183</v>
          </cell>
          <cell r="FI1219">
            <v>-21250.84412035998</v>
          </cell>
          <cell r="FJ1219">
            <v>-17038.953612940037</v>
          </cell>
          <cell r="FK1219">
            <v>-17708.177879409865</v>
          </cell>
          <cell r="FL1219">
            <v>-28292.863528399961</v>
          </cell>
          <cell r="FM1219">
            <v>-27841.236122020055</v>
          </cell>
          <cell r="FN1219">
            <v>-18625.724304980133</v>
          </cell>
          <cell r="FO1219">
            <v>-25273.343174959882</v>
          </cell>
          <cell r="FP1219">
            <v>-25052.594261530088</v>
          </cell>
          <cell r="FQ1219">
            <v>-17706.622819839744</v>
          </cell>
          <cell r="FR1219">
            <v>-237264.69470818155</v>
          </cell>
          <cell r="FS1219">
            <v>-41151.519857969834</v>
          </cell>
          <cell r="FT1219">
            <v>-17479.869847579976</v>
          </cell>
          <cell r="FU1219">
            <v>-12037.895476649981</v>
          </cell>
          <cell r="FV1219">
            <v>-11480.443468190031</v>
          </cell>
          <cell r="FW1219">
            <v>-9209.1533818700118</v>
          </cell>
          <cell r="FX1219">
            <v>-17058.243071619887</v>
          </cell>
          <cell r="FY1219">
            <v>-29136.121443619952</v>
          </cell>
          <cell r="FZ1219">
            <v>-19911.385360089596</v>
          </cell>
          <cell r="GA1219">
            <v>-17802.204430019716</v>
          </cell>
          <cell r="GB1219">
            <v>-19836.816916770069</v>
          </cell>
          <cell r="GC1219">
            <v>-20956.394989310298</v>
          </cell>
          <cell r="GD1219">
            <v>-21204.646464490332</v>
          </cell>
          <cell r="GE1219">
            <v>-244788.90081894957</v>
          </cell>
          <cell r="GF1219">
            <v>-34276.79051563004</v>
          </cell>
          <cell r="GG1219">
            <v>-11918.422255780082</v>
          </cell>
          <cell r="GH1219">
            <v>-17912.568104850128</v>
          </cell>
          <cell r="GI1219">
            <v>-16751.905620679958</v>
          </cell>
          <cell r="GJ1219">
            <v>-12072.239939550054</v>
          </cell>
          <cell r="GK1219">
            <v>-15724.487049960066</v>
          </cell>
          <cell r="GL1219">
            <v>-29123.266175809782</v>
          </cell>
          <cell r="GM1219">
            <v>-25053.672225530026</v>
          </cell>
          <cell r="GN1219">
            <v>-18968.453646099893</v>
          </cell>
          <cell r="GO1219">
            <v>-24060.109431429883</v>
          </cell>
          <cell r="GP1219">
            <v>-22281.134796169819</v>
          </cell>
          <cell r="GQ1219">
            <v>-16645.851057460066</v>
          </cell>
          <cell r="GR1219">
            <v>-241338.77327390946</v>
          </cell>
          <cell r="GS1219">
            <v>-26950.718486669939</v>
          </cell>
          <cell r="GT1219">
            <v>-22365.134321169928</v>
          </cell>
          <cell r="GU1219">
            <v>-14366.033613570035</v>
          </cell>
          <cell r="GV1219">
            <v>-9717.146552309976</v>
          </cell>
          <cell r="GW1219">
            <v>-11539.025789190084</v>
          </cell>
          <cell r="GX1219">
            <v>-20533.166406740202</v>
          </cell>
          <cell r="GY1219">
            <v>-31047.153419499751</v>
          </cell>
          <cell r="GZ1219">
            <v>-18678.726422250038</v>
          </cell>
          <cell r="HA1219">
            <v>-12450.188949469943</v>
          </cell>
          <cell r="HB1219">
            <v>-31098.230027850019</v>
          </cell>
          <cell r="HC1219">
            <v>-27645.487717559794</v>
          </cell>
          <cell r="HD1219">
            <v>-14947.761567629874</v>
          </cell>
          <cell r="HE1219">
            <v>-218316.6336384099</v>
          </cell>
          <cell r="HF1219">
            <v>-25863.67874401994</v>
          </cell>
          <cell r="HG1219">
            <v>-17802.259742740076</v>
          </cell>
          <cell r="HH1219">
            <v>-16342.066649069777</v>
          </cell>
          <cell r="HI1219">
            <v>-22328.045346279978</v>
          </cell>
          <cell r="HJ1219">
            <v>-18551.800695270009</v>
          </cell>
          <cell r="HK1219">
            <v>-23272.2153473699</v>
          </cell>
          <cell r="HL1219">
            <v>-18055.621787990443</v>
          </cell>
          <cell r="HM1219">
            <v>-13849.965892209904</v>
          </cell>
          <cell r="HN1219">
            <v>-11275.07817432005</v>
          </cell>
          <cell r="HO1219">
            <v>-17104.260914569953</v>
          </cell>
          <cell r="HP1219">
            <v>-14097.819987029769</v>
          </cell>
          <cell r="HQ1219">
            <v>-19773.820357539924</v>
          </cell>
          <cell r="HR1219">
            <v>-271941.11775858141</v>
          </cell>
          <cell r="HS1219">
            <v>-26512.488016119925</v>
          </cell>
          <cell r="HT1219">
            <v>-27571.03597029997</v>
          </cell>
          <cell r="HU1219">
            <v>-22015.841942099738</v>
          </cell>
          <cell r="HV1219">
            <v>-15928.036453950102</v>
          </cell>
          <cell r="HW1219">
            <v>-11780.979093350063</v>
          </cell>
          <cell r="HX1219">
            <v>-22436.404320399975</v>
          </cell>
          <cell r="HY1219">
            <v>-36604.746295199962</v>
          </cell>
          <cell r="HZ1219">
            <v>-23954.285756069934</v>
          </cell>
          <cell r="IA1219">
            <v>-18796.763181029819</v>
          </cell>
          <cell r="IB1219">
            <v>-35910.570437569986</v>
          </cell>
          <cell r="IC1219">
            <v>-17442.866571030114</v>
          </cell>
          <cell r="ID1219">
            <v>-12987.09972146037</v>
          </cell>
          <cell r="IE1219">
            <v>-210262.25899180956</v>
          </cell>
          <cell r="IF1219">
            <v>-18203.40440111002</v>
          </cell>
          <cell r="IG1219">
            <v>-23048.079145240132</v>
          </cell>
          <cell r="IH1219">
            <v>-13693.079037150135</v>
          </cell>
          <cell r="II1219">
            <v>-12988.756276829867</v>
          </cell>
          <cell r="IJ1219">
            <v>-14981.125973800023</v>
          </cell>
          <cell r="IK1219">
            <v>-17854.984983759932</v>
          </cell>
          <cell r="IL1219">
            <v>-20859.43822116009</v>
          </cell>
          <cell r="IM1219">
            <v>-14401.016423800029</v>
          </cell>
          <cell r="IN1219">
            <v>-19207.805600909982</v>
          </cell>
          <cell r="IO1219">
            <v>-19154.021436219919</v>
          </cell>
          <cell r="IP1219">
            <v>-24120.841678560013</v>
          </cell>
          <cell r="IQ1219">
            <v>-11749.705813269829</v>
          </cell>
          <cell r="IR1219">
            <v>-210357.83294568956</v>
          </cell>
          <cell r="IS1219">
            <v>-17185.795631380053</v>
          </cell>
          <cell r="IT1219">
            <v>-21063.854900559876</v>
          </cell>
          <cell r="IU1219">
            <v>-13100.409954179893</v>
          </cell>
          <cell r="IV1219">
            <v>-27665.870009659964</v>
          </cell>
          <cell r="IW1219">
            <v>-21656.763914219919</v>
          </cell>
          <cell r="IX1219">
            <v>-25036.682135539944</v>
          </cell>
          <cell r="IY1219">
            <v>-13547.405911330134</v>
          </cell>
          <cell r="IZ1219">
            <v>-10090.982219569851</v>
          </cell>
          <cell r="JA1219">
            <v>-18876.818832170218</v>
          </cell>
          <cell r="JB1219">
            <v>-18858.017328800168</v>
          </cell>
          <cell r="JC1219">
            <v>-17353.807295269798</v>
          </cell>
          <cell r="JD1219">
            <v>-5921.4248130097985</v>
          </cell>
          <cell r="JE1219">
            <v>2293.3731673024595</v>
          </cell>
          <cell r="JF1219">
            <v>-1853.8784991798457</v>
          </cell>
          <cell r="JG1219">
            <v>-254.62459266022779</v>
          </cell>
          <cell r="JH1219">
            <v>-85.490946940029971</v>
          </cell>
          <cell r="JI1219">
            <v>494.7010395800462</v>
          </cell>
          <cell r="JJ1219">
            <v>0</v>
          </cell>
          <cell r="JK1219">
            <v>-42.090178409940563</v>
          </cell>
          <cell r="JL1219">
            <v>-57.16189319989644</v>
          </cell>
          <cell r="JM1219">
            <v>980.37541007995605</v>
          </cell>
          <cell r="JN1219">
            <v>597.00590573996305</v>
          </cell>
          <cell r="JO1219">
            <v>4442.5588841000572</v>
          </cell>
          <cell r="JP1219">
            <v>-1928.4137628101744</v>
          </cell>
          <cell r="JQ1219">
            <v>0.3918009998742491</v>
          </cell>
        </row>
        <row r="1220"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  <cell r="BM1220">
            <v>0</v>
          </cell>
          <cell r="BN1220">
            <v>0</v>
          </cell>
          <cell r="BO1220">
            <v>0</v>
          </cell>
          <cell r="BP1220">
            <v>0</v>
          </cell>
          <cell r="BQ1220">
            <v>0</v>
          </cell>
          <cell r="BR1220">
            <v>0</v>
          </cell>
          <cell r="BS1220">
            <v>0</v>
          </cell>
          <cell r="BT1220">
            <v>0</v>
          </cell>
          <cell r="BU1220">
            <v>0</v>
          </cell>
          <cell r="BV1220">
            <v>0</v>
          </cell>
          <cell r="BW1220">
            <v>0</v>
          </cell>
          <cell r="BX1220">
            <v>0</v>
          </cell>
          <cell r="BY1220">
            <v>0</v>
          </cell>
          <cell r="BZ1220">
            <v>0</v>
          </cell>
          <cell r="CA1220">
            <v>0</v>
          </cell>
          <cell r="CB1220">
            <v>0</v>
          </cell>
          <cell r="CC1220">
            <v>0</v>
          </cell>
          <cell r="CD1220">
            <v>0</v>
          </cell>
          <cell r="CE1220">
            <v>0</v>
          </cell>
          <cell r="CF1220">
            <v>0</v>
          </cell>
          <cell r="CG1220">
            <v>0</v>
          </cell>
          <cell r="CH1220">
            <v>0</v>
          </cell>
          <cell r="CI1220">
            <v>0</v>
          </cell>
          <cell r="CJ1220">
            <v>0</v>
          </cell>
          <cell r="CK1220">
            <v>0</v>
          </cell>
          <cell r="CL1220">
            <v>0</v>
          </cell>
          <cell r="CM1220">
            <v>0</v>
          </cell>
          <cell r="CN1220">
            <v>0</v>
          </cell>
          <cell r="CO1220">
            <v>0</v>
          </cell>
          <cell r="CP1220">
            <v>0</v>
          </cell>
          <cell r="CQ1220">
            <v>0</v>
          </cell>
          <cell r="CR1220">
            <v>0</v>
          </cell>
          <cell r="CS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0</v>
          </cell>
          <cell r="CX1220">
            <v>0</v>
          </cell>
          <cell r="CY1220">
            <v>0</v>
          </cell>
          <cell r="CZ1220">
            <v>0</v>
          </cell>
          <cell r="DA1220">
            <v>0</v>
          </cell>
          <cell r="DB1220">
            <v>0</v>
          </cell>
          <cell r="DC1220">
            <v>0</v>
          </cell>
          <cell r="DD1220">
            <v>0</v>
          </cell>
          <cell r="DE1220">
            <v>0</v>
          </cell>
          <cell r="DF1220">
            <v>0</v>
          </cell>
          <cell r="DG1220">
            <v>0</v>
          </cell>
          <cell r="DH1220">
            <v>0</v>
          </cell>
          <cell r="DI1220">
            <v>0</v>
          </cell>
          <cell r="DJ1220">
            <v>0</v>
          </cell>
          <cell r="DK1220">
            <v>0</v>
          </cell>
          <cell r="DL1220">
            <v>0</v>
          </cell>
          <cell r="DM1220">
            <v>0</v>
          </cell>
          <cell r="DN1220">
            <v>0</v>
          </cell>
          <cell r="DO1220">
            <v>0</v>
          </cell>
          <cell r="DP1220">
            <v>0</v>
          </cell>
          <cell r="DQ1220">
            <v>0</v>
          </cell>
          <cell r="DR1220">
            <v>0</v>
          </cell>
          <cell r="DS1220">
            <v>0</v>
          </cell>
          <cell r="DT1220">
            <v>0</v>
          </cell>
          <cell r="DU1220">
            <v>0</v>
          </cell>
          <cell r="DV1220">
            <v>0</v>
          </cell>
          <cell r="DW1220">
            <v>0</v>
          </cell>
          <cell r="DX1220">
            <v>0</v>
          </cell>
          <cell r="DY1220">
            <v>0</v>
          </cell>
          <cell r="DZ1220">
            <v>0</v>
          </cell>
          <cell r="EA1220">
            <v>0</v>
          </cell>
          <cell r="EB1220">
            <v>0</v>
          </cell>
          <cell r="EC1220">
            <v>0</v>
          </cell>
          <cell r="ED1220">
            <v>0</v>
          </cell>
          <cell r="EE1220">
            <v>0</v>
          </cell>
          <cell r="EF1220">
            <v>0</v>
          </cell>
          <cell r="EG1220">
            <v>0</v>
          </cell>
          <cell r="EH1220">
            <v>0</v>
          </cell>
          <cell r="EI1220">
            <v>0</v>
          </cell>
          <cell r="EJ1220">
            <v>0</v>
          </cell>
          <cell r="EK1220">
            <v>0</v>
          </cell>
          <cell r="EL1220">
            <v>0</v>
          </cell>
          <cell r="EM1220">
            <v>0</v>
          </cell>
          <cell r="EN1220">
            <v>0</v>
          </cell>
          <cell r="EO1220">
            <v>0</v>
          </cell>
          <cell r="EP1220">
            <v>0</v>
          </cell>
          <cell r="EQ1220">
            <v>0</v>
          </cell>
          <cell r="ER1220">
            <v>0</v>
          </cell>
          <cell r="ES1220">
            <v>0</v>
          </cell>
          <cell r="ET1220">
            <v>0</v>
          </cell>
          <cell r="EU1220">
            <v>0</v>
          </cell>
          <cell r="EV1220">
            <v>0</v>
          </cell>
          <cell r="EW1220">
            <v>0</v>
          </cell>
          <cell r="EX1220">
            <v>0</v>
          </cell>
          <cell r="EY1220">
            <v>0</v>
          </cell>
          <cell r="EZ1220">
            <v>0</v>
          </cell>
          <cell r="FA1220">
            <v>0</v>
          </cell>
          <cell r="FB1220">
            <v>0</v>
          </cell>
          <cell r="FC1220">
            <v>0</v>
          </cell>
          <cell r="FD1220">
            <v>0</v>
          </cell>
          <cell r="FE1220">
            <v>0</v>
          </cell>
          <cell r="FF1220">
            <v>0</v>
          </cell>
          <cell r="FG1220">
            <v>0</v>
          </cell>
          <cell r="FH1220">
            <v>0</v>
          </cell>
          <cell r="FI1220">
            <v>0</v>
          </cell>
          <cell r="FJ1220">
            <v>0</v>
          </cell>
          <cell r="FK1220">
            <v>0</v>
          </cell>
          <cell r="FL1220">
            <v>0</v>
          </cell>
          <cell r="FM1220">
            <v>0</v>
          </cell>
          <cell r="FN1220">
            <v>0</v>
          </cell>
          <cell r="FO1220">
            <v>0</v>
          </cell>
          <cell r="FP1220">
            <v>0</v>
          </cell>
          <cell r="FQ1220">
            <v>0</v>
          </cell>
          <cell r="FR1220">
            <v>0</v>
          </cell>
          <cell r="FS1220">
            <v>0</v>
          </cell>
          <cell r="FT1220">
            <v>0</v>
          </cell>
          <cell r="FU1220">
            <v>0</v>
          </cell>
          <cell r="FV1220">
            <v>0</v>
          </cell>
          <cell r="FW1220">
            <v>0</v>
          </cell>
          <cell r="FX1220">
            <v>0</v>
          </cell>
          <cell r="FY1220">
            <v>0</v>
          </cell>
          <cell r="FZ1220">
            <v>0</v>
          </cell>
          <cell r="GA1220">
            <v>0</v>
          </cell>
          <cell r="GB1220">
            <v>0</v>
          </cell>
          <cell r="GC1220">
            <v>0</v>
          </cell>
          <cell r="GD1220">
            <v>0</v>
          </cell>
          <cell r="GE1220">
            <v>0</v>
          </cell>
          <cell r="GF1220">
            <v>0</v>
          </cell>
          <cell r="GG1220">
            <v>0</v>
          </cell>
          <cell r="GH1220">
            <v>0</v>
          </cell>
          <cell r="GI1220">
            <v>0</v>
          </cell>
          <cell r="GJ1220">
            <v>0</v>
          </cell>
          <cell r="GK1220">
            <v>0</v>
          </cell>
          <cell r="GL1220">
            <v>0</v>
          </cell>
          <cell r="GM1220">
            <v>0</v>
          </cell>
          <cell r="GN1220">
            <v>0</v>
          </cell>
          <cell r="GO1220">
            <v>0</v>
          </cell>
          <cell r="GP1220">
            <v>0</v>
          </cell>
          <cell r="GQ1220">
            <v>0</v>
          </cell>
          <cell r="GR1220">
            <v>0</v>
          </cell>
          <cell r="GS1220">
            <v>0</v>
          </cell>
          <cell r="GT1220">
            <v>0</v>
          </cell>
          <cell r="GU1220">
            <v>0</v>
          </cell>
          <cell r="GV1220">
            <v>0</v>
          </cell>
          <cell r="GW1220">
            <v>0</v>
          </cell>
          <cell r="GX1220">
            <v>0</v>
          </cell>
          <cell r="GY1220">
            <v>0</v>
          </cell>
          <cell r="GZ1220">
            <v>0</v>
          </cell>
          <cell r="HA1220">
            <v>0</v>
          </cell>
          <cell r="HB1220">
            <v>0</v>
          </cell>
          <cell r="HC1220">
            <v>0</v>
          </cell>
          <cell r="HD1220">
            <v>0</v>
          </cell>
          <cell r="HE1220">
            <v>0</v>
          </cell>
          <cell r="HF1220">
            <v>0</v>
          </cell>
          <cell r="HG1220">
            <v>0</v>
          </cell>
          <cell r="HH1220">
            <v>0</v>
          </cell>
          <cell r="HI1220">
            <v>0</v>
          </cell>
          <cell r="HJ1220">
            <v>0</v>
          </cell>
          <cell r="HK1220">
            <v>0</v>
          </cell>
          <cell r="HL1220">
            <v>0</v>
          </cell>
          <cell r="HM1220">
            <v>0</v>
          </cell>
          <cell r="HN1220">
            <v>0</v>
          </cell>
          <cell r="HO1220">
            <v>0</v>
          </cell>
          <cell r="HP1220">
            <v>0</v>
          </cell>
          <cell r="HQ1220">
            <v>0</v>
          </cell>
          <cell r="HR1220">
            <v>0</v>
          </cell>
          <cell r="HS1220">
            <v>0</v>
          </cell>
          <cell r="HT1220">
            <v>0</v>
          </cell>
          <cell r="HU1220">
            <v>0</v>
          </cell>
          <cell r="HV1220">
            <v>0</v>
          </cell>
          <cell r="HW1220">
            <v>0</v>
          </cell>
          <cell r="HX1220">
            <v>0</v>
          </cell>
          <cell r="HY1220">
            <v>0</v>
          </cell>
          <cell r="HZ1220">
            <v>0</v>
          </cell>
          <cell r="IA1220">
            <v>0</v>
          </cell>
          <cell r="IB1220">
            <v>0</v>
          </cell>
          <cell r="IC1220">
            <v>0</v>
          </cell>
          <cell r="ID1220">
            <v>0</v>
          </cell>
          <cell r="IE1220">
            <v>0</v>
          </cell>
          <cell r="IF1220">
            <v>0</v>
          </cell>
          <cell r="IG1220">
            <v>0</v>
          </cell>
          <cell r="IH1220">
            <v>0</v>
          </cell>
          <cell r="II1220">
            <v>0</v>
          </cell>
          <cell r="IJ1220">
            <v>0</v>
          </cell>
          <cell r="IK1220">
            <v>0</v>
          </cell>
          <cell r="IL1220">
            <v>0</v>
          </cell>
          <cell r="IM1220">
            <v>0</v>
          </cell>
          <cell r="IN1220">
            <v>0</v>
          </cell>
          <cell r="IO1220">
            <v>0</v>
          </cell>
          <cell r="IP1220">
            <v>0</v>
          </cell>
          <cell r="IQ1220">
            <v>0</v>
          </cell>
          <cell r="IR1220">
            <v>0</v>
          </cell>
          <cell r="IS1220">
            <v>0</v>
          </cell>
          <cell r="IT1220">
            <v>0</v>
          </cell>
          <cell r="IU1220">
            <v>0</v>
          </cell>
          <cell r="IV1220">
            <v>0</v>
          </cell>
          <cell r="IW1220">
            <v>0</v>
          </cell>
          <cell r="IX1220">
            <v>0</v>
          </cell>
          <cell r="IY1220">
            <v>0</v>
          </cell>
          <cell r="IZ1220">
            <v>0</v>
          </cell>
          <cell r="JA1220">
            <v>0</v>
          </cell>
          <cell r="JB1220">
            <v>0</v>
          </cell>
          <cell r="JC1220">
            <v>0</v>
          </cell>
          <cell r="JD1220">
            <v>0</v>
          </cell>
          <cell r="JE1220">
            <v>0</v>
          </cell>
          <cell r="JF1220">
            <v>0</v>
          </cell>
          <cell r="JG1220">
            <v>0</v>
          </cell>
          <cell r="JH1220">
            <v>0</v>
          </cell>
          <cell r="JI1220">
            <v>0</v>
          </cell>
          <cell r="JJ1220">
            <v>0</v>
          </cell>
          <cell r="JK1220">
            <v>0</v>
          </cell>
          <cell r="JL1220">
            <v>0</v>
          </cell>
          <cell r="JM1220">
            <v>0</v>
          </cell>
          <cell r="JN1220">
            <v>0</v>
          </cell>
          <cell r="JO1220">
            <v>0</v>
          </cell>
          <cell r="JP1220">
            <v>0</v>
          </cell>
          <cell r="JQ1220">
            <v>0</v>
          </cell>
        </row>
        <row r="1222">
          <cell r="D1222" t="str">
            <v>GCV.EX.BDG._._24.JimBridger 1</v>
          </cell>
          <cell r="F1222">
            <v>-1598.1899023599981</v>
          </cell>
          <cell r="G1222">
            <v>-1044.6802807999775</v>
          </cell>
          <cell r="H1222">
            <v>103.50048142003652</v>
          </cell>
          <cell r="I1222">
            <v>-771.89756836998276</v>
          </cell>
          <cell r="J1222">
            <v>-799.76956026998232</v>
          </cell>
          <cell r="K1222">
            <v>-970.60415413003648</v>
          </cell>
          <cell r="L1222">
            <v>394.42721140000504</v>
          </cell>
          <cell r="M1222">
            <v>-136.6594562800019</v>
          </cell>
          <cell r="N1222">
            <v>-209.09056479000719</v>
          </cell>
          <cell r="O1222">
            <v>-1279.3886945399572</v>
          </cell>
          <cell r="P1222">
            <v>-489.12833365995903</v>
          </cell>
          <cell r="Q1222">
            <v>-6024.0656549800187</v>
          </cell>
          <cell r="R1222">
            <v>-38911.054169659968</v>
          </cell>
          <cell r="S1222">
            <v>-1751.1115594299954</v>
          </cell>
          <cell r="T1222">
            <v>-1859.7998804900089</v>
          </cell>
          <cell r="U1222">
            <v>-1228.4680935100041</v>
          </cell>
          <cell r="V1222">
            <v>-3077.4347892200167</v>
          </cell>
          <cell r="W1222">
            <v>-3413.2713987799943</v>
          </cell>
          <cell r="X1222">
            <v>-3594.5928997699884</v>
          </cell>
          <cell r="Y1222">
            <v>-4982.7267821299829</v>
          </cell>
          <cell r="Z1222">
            <v>-7851.9789778399863</v>
          </cell>
          <cell r="AA1222">
            <v>-3082.547220109991</v>
          </cell>
          <cell r="AB1222">
            <v>-564.70273860999805</v>
          </cell>
          <cell r="AC1222">
            <v>-3214.3001369699996</v>
          </cell>
          <cell r="AD1222">
            <v>-4290.1196928000008</v>
          </cell>
          <cell r="AE1222">
            <v>-47914.40011575009</v>
          </cell>
          <cell r="AF1222">
            <v>-1083.0320910000009</v>
          </cell>
          <cell r="AG1222">
            <v>-3130.153488629996</v>
          </cell>
          <cell r="AH1222">
            <v>-3134.8951792300031</v>
          </cell>
          <cell r="AI1222">
            <v>-6189.4037803899846</v>
          </cell>
          <cell r="AJ1222">
            <v>-2152.9791020400153</v>
          </cell>
          <cell r="AK1222">
            <v>-677.60918320999917</v>
          </cell>
          <cell r="AL1222">
            <v>-6743.1528800600063</v>
          </cell>
          <cell r="AM1222">
            <v>-11002.581203729991</v>
          </cell>
          <cell r="AN1222">
            <v>-7015.3454074899855</v>
          </cell>
          <cell r="AO1222">
            <v>-785.61286916999597</v>
          </cell>
          <cell r="AP1222">
            <v>-1979.914158100004</v>
          </cell>
          <cell r="AQ1222">
            <v>-4019.7207727000059</v>
          </cell>
          <cell r="AR1222">
            <v>-45694.751734719961</v>
          </cell>
          <cell r="AS1222">
            <v>-2268.6920750900063</v>
          </cell>
          <cell r="AT1222">
            <v>-1936.06279782001</v>
          </cell>
          <cell r="AU1222">
            <v>-4070.4012137600075</v>
          </cell>
          <cell r="AV1222">
            <v>-2059.1479981599914</v>
          </cell>
          <cell r="AW1222">
            <v>-4854.0894211800041</v>
          </cell>
          <cell r="AX1222">
            <v>-3514.3339481000003</v>
          </cell>
          <cell r="AY1222">
            <v>-4408.5907003600005</v>
          </cell>
          <cell r="AZ1222">
            <v>-8942.030987539998</v>
          </cell>
          <cell r="BA1222">
            <v>-4637.5425114900281</v>
          </cell>
          <cell r="BB1222">
            <v>-2164.6393206500034</v>
          </cell>
          <cell r="BC1222">
            <v>-4246.3620616900007</v>
          </cell>
          <cell r="BD1222">
            <v>-2592.8586988800016</v>
          </cell>
          <cell r="BE1222">
            <v>-30186.138047379965</v>
          </cell>
          <cell r="BF1222">
            <v>-2897.2417505800004</v>
          </cell>
          <cell r="BG1222">
            <v>-2547.9427127099952</v>
          </cell>
          <cell r="BH1222">
            <v>0</v>
          </cell>
          <cell r="BI1222">
            <v>0</v>
          </cell>
          <cell r="BJ1222">
            <v>-3018.2629169700012</v>
          </cell>
          <cell r="BK1222">
            <v>-3079.7660507500041</v>
          </cell>
          <cell r="BL1222">
            <v>-5973.0667635299906</v>
          </cell>
          <cell r="BM1222">
            <v>-4089.4646577599924</v>
          </cell>
          <cell r="BN1222">
            <v>-3225.794393180011</v>
          </cell>
          <cell r="BO1222">
            <v>-723.06545333000031</v>
          </cell>
          <cell r="BP1222">
            <v>-3286.1056850099922</v>
          </cell>
          <cell r="BQ1222">
            <v>-1345.4276635600036</v>
          </cell>
          <cell r="BR1222">
            <v>-31992.147459210013</v>
          </cell>
          <cell r="BS1222">
            <v>-2521.1738668700054</v>
          </cell>
          <cell r="BT1222">
            <v>-2911.3469752500023</v>
          </cell>
          <cell r="BU1222">
            <v>-1867.0771272299935</v>
          </cell>
          <cell r="BV1222">
            <v>-541.08975105000354</v>
          </cell>
          <cell r="BW1222">
            <v>-98.167244830001437</v>
          </cell>
          <cell r="BX1222">
            <v>-2213.2630025699946</v>
          </cell>
          <cell r="BY1222">
            <v>-9717.0362114500022</v>
          </cell>
          <cell r="BZ1222">
            <v>-5913.5418489600124</v>
          </cell>
          <cell r="CA1222">
            <v>-1126.1920722900031</v>
          </cell>
          <cell r="CB1222">
            <v>-1369.3656404499998</v>
          </cell>
          <cell r="CC1222">
            <v>-3082.7803034100034</v>
          </cell>
          <cell r="CD1222">
            <v>-631.11341485000594</v>
          </cell>
          <cell r="CE1222">
            <v>-31228.419972789998</v>
          </cell>
          <cell r="CF1222">
            <v>-1490.5206487599989</v>
          </cell>
          <cell r="CG1222">
            <v>-1566.3374665300034</v>
          </cell>
          <cell r="CH1222">
            <v>-900.46660616000008</v>
          </cell>
          <cell r="CI1222">
            <v>-2471.7023074600002</v>
          </cell>
          <cell r="CJ1222">
            <v>-994.36303650000627</v>
          </cell>
          <cell r="CK1222">
            <v>-1193.3882614600006</v>
          </cell>
          <cell r="CL1222">
            <v>-4377.9766518199758</v>
          </cell>
          <cell r="CM1222">
            <v>-5234.5281526100443</v>
          </cell>
          <cell r="CN1222">
            <v>-4531.6053276799794</v>
          </cell>
          <cell r="CO1222">
            <v>-2642.7079746600011</v>
          </cell>
          <cell r="CP1222">
            <v>-4911.7863116300141</v>
          </cell>
          <cell r="CQ1222">
            <v>-913.03722751999885</v>
          </cell>
          <cell r="CR1222">
            <v>-27798.060696579923</v>
          </cell>
          <cell r="CS1222">
            <v>-1841.3734322999999</v>
          </cell>
          <cell r="CT1222">
            <v>-488.9058613399975</v>
          </cell>
          <cell r="CU1222">
            <v>-1713.1508932700017</v>
          </cell>
          <cell r="CV1222">
            <v>-3666.6523413399918</v>
          </cell>
          <cell r="CW1222">
            <v>-5602.6108298600084</v>
          </cell>
          <cell r="CX1222">
            <v>-2398.5670344699956</v>
          </cell>
          <cell r="CY1222">
            <v>-845.50614260001748</v>
          </cell>
          <cell r="CZ1222">
            <v>-3961.3668846099899</v>
          </cell>
          <cell r="DA1222">
            <v>-4696.7628422399939</v>
          </cell>
          <cell r="DB1222">
            <v>-1789.8951062499982</v>
          </cell>
          <cell r="DC1222">
            <v>-254.67653510998935</v>
          </cell>
          <cell r="DD1222">
            <v>-538.59279319000052</v>
          </cell>
          <cell r="DE1222">
            <v>-30545.673130169977</v>
          </cell>
          <cell r="DF1222">
            <v>-2823.9168076599999</v>
          </cell>
          <cell r="DG1222">
            <v>-644.95708376000402</v>
          </cell>
          <cell r="DH1222">
            <v>-3352.6216173799985</v>
          </cell>
          <cell r="DI1222">
            <v>-2322.8594322399986</v>
          </cell>
          <cell r="DJ1222">
            <v>-4074.634573840005</v>
          </cell>
          <cell r="DK1222">
            <v>-3494.3914208000024</v>
          </cell>
          <cell r="DL1222">
            <v>-4591.9427241800149</v>
          </cell>
          <cell r="DM1222">
            <v>-2853.5758429999842</v>
          </cell>
          <cell r="DN1222">
            <v>-2634.7290087000001</v>
          </cell>
          <cell r="DO1222">
            <v>259.01045902000078</v>
          </cell>
          <cell r="DP1222">
            <v>-3138.3683741100031</v>
          </cell>
          <cell r="DQ1222">
            <v>-872.68670352000481</v>
          </cell>
          <cell r="DR1222">
            <v>-35193.611466999981</v>
          </cell>
          <cell r="DS1222">
            <v>-1676.9423472399994</v>
          </cell>
          <cell r="DT1222">
            <v>-2280.8902008199984</v>
          </cell>
          <cell r="DU1222">
            <v>-2042.5153714900025</v>
          </cell>
          <cell r="DV1222">
            <v>-135.27162988999771</v>
          </cell>
          <cell r="DW1222">
            <v>-2484.6158913600048</v>
          </cell>
          <cell r="DX1222">
            <v>-2701.0776811100004</v>
          </cell>
          <cell r="DY1222">
            <v>-4377.5646111100068</v>
          </cell>
          <cell r="DZ1222">
            <v>-6354.6685933300032</v>
          </cell>
          <cell r="EA1222">
            <v>-1771.4497219899858</v>
          </cell>
          <cell r="EB1222">
            <v>-4723.6407358300021</v>
          </cell>
          <cell r="EC1222">
            <v>-5789.7690484400046</v>
          </cell>
          <cell r="ED1222">
            <v>-855.20563438998943</v>
          </cell>
          <cell r="EE1222">
            <v>-29092.076204549987</v>
          </cell>
          <cell r="EF1222">
            <v>-1883.6865007000015</v>
          </cell>
          <cell r="EG1222">
            <v>-297.47870272999717</v>
          </cell>
          <cell r="EH1222">
            <v>-5841.9611433099999</v>
          </cell>
          <cell r="EI1222">
            <v>-922.21155264000117</v>
          </cell>
          <cell r="EJ1222">
            <v>-3550.9154256700058</v>
          </cell>
          <cell r="EK1222">
            <v>-659.3511816900027</v>
          </cell>
          <cell r="EL1222">
            <v>-1368.7516678800021</v>
          </cell>
          <cell r="EM1222">
            <v>-7298.2768846399995</v>
          </cell>
          <cell r="EN1222">
            <v>-5034.3649097999951</v>
          </cell>
          <cell r="EO1222">
            <v>-657.64036650999697</v>
          </cell>
          <cell r="EP1222">
            <v>-1641.2028938900003</v>
          </cell>
          <cell r="EQ1222">
            <v>63.765024909989734</v>
          </cell>
          <cell r="ER1222">
            <v>-28953.764676069957</v>
          </cell>
          <cell r="ES1222">
            <v>-818.74061486999744</v>
          </cell>
          <cell r="ET1222">
            <v>-2684.2448212700001</v>
          </cell>
          <cell r="EU1222">
            <v>-3341.9242453000006</v>
          </cell>
          <cell r="EV1222">
            <v>-327.01488588000211</v>
          </cell>
          <cell r="EW1222">
            <v>-1062.7808392900042</v>
          </cell>
          <cell r="EX1222">
            <v>-1226.0735343199995</v>
          </cell>
          <cell r="EY1222">
            <v>-5053.9325841800055</v>
          </cell>
          <cell r="EZ1222">
            <v>-7578.8411025699752</v>
          </cell>
          <cell r="FA1222">
            <v>-614.94056377999368</v>
          </cell>
          <cell r="FB1222">
            <v>-370.68692152000222</v>
          </cell>
          <cell r="FC1222">
            <v>-4296.5097744099985</v>
          </cell>
          <cell r="FD1222">
            <v>-1578.0747886800091</v>
          </cell>
          <cell r="FE1222">
            <v>-21932.895426880044</v>
          </cell>
          <cell r="FF1222">
            <v>-793.93456570999842</v>
          </cell>
          <cell r="FG1222">
            <v>-652.0690331000078</v>
          </cell>
          <cell r="FH1222">
            <v>-2221.5572379699915</v>
          </cell>
          <cell r="FI1222">
            <v>-601.22897943000135</v>
          </cell>
          <cell r="FJ1222">
            <v>-1948.627945870001</v>
          </cell>
          <cell r="FK1222">
            <v>-629.14136924999912</v>
          </cell>
          <cell r="FL1222">
            <v>-1219.7306538100092</v>
          </cell>
          <cell r="FM1222">
            <v>-3391.9848456000036</v>
          </cell>
          <cell r="FN1222">
            <v>-4028.3677932100036</v>
          </cell>
          <cell r="FO1222">
            <v>-245.02810872000555</v>
          </cell>
          <cell r="FP1222">
            <v>-4520.1670057999945</v>
          </cell>
          <cell r="FQ1222">
            <v>-1681.0578884099959</v>
          </cell>
          <cell r="FR1222">
            <v>-35501.847047180054</v>
          </cell>
          <cell r="FS1222">
            <v>-794.2933694000003</v>
          </cell>
          <cell r="FT1222">
            <v>-2815.7176838800042</v>
          </cell>
          <cell r="FU1222">
            <v>-6383.9295912899943</v>
          </cell>
          <cell r="FV1222">
            <v>-1616.4378082700023</v>
          </cell>
          <cell r="FW1222">
            <v>-405.83927463000146</v>
          </cell>
          <cell r="FX1222">
            <v>105.81553258999884</v>
          </cell>
          <cell r="FY1222">
            <v>-5207.4904375800033</v>
          </cell>
          <cell r="FZ1222">
            <v>-5031.1492774199869</v>
          </cell>
          <cell r="GA1222">
            <v>-3832.1830781300014</v>
          </cell>
          <cell r="GB1222">
            <v>-1567.9605122699977</v>
          </cell>
          <cell r="GC1222">
            <v>-7517.0064299200021</v>
          </cell>
          <cell r="GD1222">
            <v>-435.65511697999318</v>
          </cell>
          <cell r="GE1222">
            <v>-24458.441438619979</v>
          </cell>
          <cell r="GF1222">
            <v>-1103.4706902499984</v>
          </cell>
          <cell r="GG1222">
            <v>-1664.8363914799993</v>
          </cell>
          <cell r="GH1222">
            <v>0</v>
          </cell>
          <cell r="GI1222">
            <v>-957.02639483999883</v>
          </cell>
          <cell r="GJ1222">
            <v>-1351.4889095299986</v>
          </cell>
          <cell r="GK1222">
            <v>-797.77908955000021</v>
          </cell>
          <cell r="GL1222">
            <v>-2461.7709051700003</v>
          </cell>
          <cell r="GM1222">
            <v>-2657.1961192100134</v>
          </cell>
          <cell r="GN1222">
            <v>-3846.912786810004</v>
          </cell>
          <cell r="GO1222">
            <v>-2344.8315467099965</v>
          </cell>
          <cell r="GP1222">
            <v>-6588.697254020004</v>
          </cell>
          <cell r="GQ1222">
            <v>-684.43135105000692</v>
          </cell>
          <cell r="GR1222">
            <v>-38602.671906309901</v>
          </cell>
          <cell r="GS1222">
            <v>-3516.2669540299976</v>
          </cell>
          <cell r="GT1222">
            <v>-329.86415819000104</v>
          </cell>
          <cell r="GU1222">
            <v>-6232.6194357299828</v>
          </cell>
          <cell r="GV1222">
            <v>-2520.3734010200023</v>
          </cell>
          <cell r="GW1222">
            <v>-2136.8363111200051</v>
          </cell>
          <cell r="GX1222">
            <v>-1504.6613298099983</v>
          </cell>
          <cell r="GY1222">
            <v>-5350.4274056600043</v>
          </cell>
          <cell r="GZ1222">
            <v>-8958.1801444599987</v>
          </cell>
          <cell r="HA1222">
            <v>-3578.193376889998</v>
          </cell>
          <cell r="HB1222">
            <v>-154.28384143999938</v>
          </cell>
          <cell r="HC1222">
            <v>-3003.9444921499889</v>
          </cell>
          <cell r="HD1222">
            <v>-1317.021055810008</v>
          </cell>
          <cell r="HE1222">
            <v>-37009.488643749966</v>
          </cell>
          <cell r="HF1222">
            <v>-7306.3932214300003</v>
          </cell>
          <cell r="HG1222">
            <v>-1094.0730040299968</v>
          </cell>
          <cell r="HH1222">
            <v>-3283.8702727899981</v>
          </cell>
          <cell r="HI1222">
            <v>-936.6389117400031</v>
          </cell>
          <cell r="HJ1222">
            <v>-768.93571851999877</v>
          </cell>
          <cell r="HK1222">
            <v>-1640.2095436599957</v>
          </cell>
          <cell r="HL1222">
            <v>-6032.8858847899974</v>
          </cell>
          <cell r="HM1222">
            <v>-3983.1959186899912</v>
          </cell>
          <cell r="HN1222">
            <v>-3481.4553614699907</v>
          </cell>
          <cell r="HO1222">
            <v>-683.92780522999965</v>
          </cell>
          <cell r="HP1222">
            <v>-6182.2168852500035</v>
          </cell>
          <cell r="HQ1222">
            <v>-1615.6861161499983</v>
          </cell>
          <cell r="HR1222">
            <v>-46536.368990399991</v>
          </cell>
          <cell r="HS1222">
            <v>-8267.9561075399979</v>
          </cell>
          <cell r="HT1222">
            <v>-2231.5677806100066</v>
          </cell>
          <cell r="HU1222">
            <v>-4453.2631760399963</v>
          </cell>
          <cell r="HV1222">
            <v>-914.47289238999656</v>
          </cell>
          <cell r="HW1222">
            <v>-5617.5000916400022</v>
          </cell>
          <cell r="HX1222">
            <v>-2505.5362397299996</v>
          </cell>
          <cell r="HY1222">
            <v>-5963.9127691600152</v>
          </cell>
          <cell r="HZ1222">
            <v>-1891.3865040999954</v>
          </cell>
          <cell r="IA1222">
            <v>-4964.0638337899945</v>
          </cell>
          <cell r="IB1222">
            <v>-387.43769894999787</v>
          </cell>
          <cell r="IC1222">
            <v>-3893.0016726699978</v>
          </cell>
          <cell r="ID1222">
            <v>-5446.270223780004</v>
          </cell>
          <cell r="IE1222">
            <v>-49925.279293810017</v>
          </cell>
          <cell r="IF1222">
            <v>-4765.9040621000022</v>
          </cell>
          <cell r="IG1222">
            <v>-7232.4935776699931</v>
          </cell>
          <cell r="IH1222">
            <v>-5445.694799009987</v>
          </cell>
          <cell r="II1222">
            <v>-1904.8248360699981</v>
          </cell>
          <cell r="IJ1222">
            <v>-4641.1679103699971</v>
          </cell>
          <cell r="IK1222">
            <v>-6754.6839360600006</v>
          </cell>
          <cell r="IL1222">
            <v>-1946.6536108099972</v>
          </cell>
          <cell r="IM1222">
            <v>-4693.0766851999797</v>
          </cell>
          <cell r="IN1222">
            <v>-2842.4057279400076</v>
          </cell>
          <cell r="IO1222">
            <v>-1864.0371177899979</v>
          </cell>
          <cell r="IP1222">
            <v>-3364.8918093799875</v>
          </cell>
          <cell r="IQ1222">
            <v>-4469.4452214100165</v>
          </cell>
          <cell r="IR1222">
            <v>-44029.901613410097</v>
          </cell>
          <cell r="IS1222">
            <v>-4629.5235154300026</v>
          </cell>
          <cell r="IT1222">
            <v>-6507.3376690500154</v>
          </cell>
          <cell r="IU1222">
            <v>-3004.9621272499971</v>
          </cell>
          <cell r="IV1222">
            <v>17.768351459999849</v>
          </cell>
          <cell r="IW1222">
            <v>-834.44709158999831</v>
          </cell>
          <cell r="IX1222">
            <v>-4376.3888036899989</v>
          </cell>
          <cell r="IY1222">
            <v>-7342.4415774499867</v>
          </cell>
          <cell r="IZ1222">
            <v>-4286.3024196900224</v>
          </cell>
          <cell r="JA1222">
            <v>-2294.3506598899985</v>
          </cell>
          <cell r="JB1222">
            <v>-1214.7233353500051</v>
          </cell>
          <cell r="JC1222">
            <v>-6151.5934924199973</v>
          </cell>
          <cell r="JD1222">
            <v>-3405.5992730599683</v>
          </cell>
          <cell r="JE1222">
            <v>-1267.9606579300016</v>
          </cell>
          <cell r="JF1222">
            <v>76.671654699995997</v>
          </cell>
          <cell r="JG1222">
            <v>0.3948537599935662</v>
          </cell>
          <cell r="JH1222">
            <v>0</v>
          </cell>
          <cell r="JI1222">
            <v>44.970781789999819</v>
          </cell>
          <cell r="JJ1222">
            <v>0</v>
          </cell>
          <cell r="JK1222">
            <v>0</v>
          </cell>
          <cell r="JL1222">
            <v>1109.6695812699982</v>
          </cell>
          <cell r="JM1222">
            <v>-290.4375165800011</v>
          </cell>
          <cell r="JN1222">
            <v>-39.398893160003354</v>
          </cell>
          <cell r="JO1222">
            <v>-2347.662738760002</v>
          </cell>
          <cell r="JP1222">
            <v>177.83161696000025</v>
          </cell>
          <cell r="JQ1222">
            <v>2.0899897208437324E-6</v>
          </cell>
        </row>
        <row r="1223">
          <cell r="D1223" t="str">
            <v>GCV.EX.BDG._._24.JimBridger 1 OR</v>
          </cell>
          <cell r="F1223">
            <v>-1051.2701015699859</v>
          </cell>
          <cell r="G1223">
            <v>101.33217919998424</v>
          </cell>
          <cell r="H1223">
            <v>-284.69801122999343</v>
          </cell>
          <cell r="I1223">
            <v>-445.9782369099994</v>
          </cell>
          <cell r="J1223">
            <v>-275.13007346000813</v>
          </cell>
          <cell r="K1223">
            <v>-129.58202768000046</v>
          </cell>
          <cell r="L1223">
            <v>-216.51370073999715</v>
          </cell>
          <cell r="M1223">
            <v>-273.57681421999587</v>
          </cell>
          <cell r="N1223">
            <v>-95.998232719990483</v>
          </cell>
          <cell r="O1223">
            <v>-772.67924498998764</v>
          </cell>
          <cell r="P1223">
            <v>-973.42837363000581</v>
          </cell>
          <cell r="Q1223">
            <v>-832.81820838002022</v>
          </cell>
          <cell r="R1223">
            <v>-20812.405503430025</v>
          </cell>
          <cell r="S1223">
            <v>-525.99416522999672</v>
          </cell>
          <cell r="T1223">
            <v>-679.00438340999972</v>
          </cell>
          <cell r="U1223">
            <v>-575.46563779000644</v>
          </cell>
          <cell r="V1223">
            <v>-1606.1798181500017</v>
          </cell>
          <cell r="W1223">
            <v>-1566.3503321600001</v>
          </cell>
          <cell r="X1223">
            <v>-4148.4907118899937</v>
          </cell>
          <cell r="Y1223">
            <v>-3713.2825423399991</v>
          </cell>
          <cell r="Z1223">
            <v>-2521.9363627700113</v>
          </cell>
          <cell r="AA1223">
            <v>-3214.1835775399995</v>
          </cell>
          <cell r="AB1223">
            <v>-274.47518262999984</v>
          </cell>
          <cell r="AC1223">
            <v>-1125.5618176499993</v>
          </cell>
          <cell r="AD1223">
            <v>-861.48097186999985</v>
          </cell>
          <cell r="AE1223">
            <v>-17331.197339770006</v>
          </cell>
          <cell r="AF1223">
            <v>-888.23143404000007</v>
          </cell>
          <cell r="AG1223">
            <v>384.37778666000031</v>
          </cell>
          <cell r="AH1223">
            <v>-2988.4793290699999</v>
          </cell>
          <cell r="AI1223">
            <v>-1949.7958983199969</v>
          </cell>
          <cell r="AJ1223">
            <v>-936.81267927999579</v>
          </cell>
          <cell r="AK1223">
            <v>-431.24764486000277</v>
          </cell>
          <cell r="AL1223">
            <v>-3112.8585141400072</v>
          </cell>
          <cell r="AM1223">
            <v>-3918.3706235299906</v>
          </cell>
          <cell r="AN1223">
            <v>-1763.297527200004</v>
          </cell>
          <cell r="AO1223">
            <v>317.67927196000164</v>
          </cell>
          <cell r="AP1223">
            <v>-572.75623982999787</v>
          </cell>
          <cell r="AQ1223">
            <v>-1471.4045081199965</v>
          </cell>
          <cell r="AR1223">
            <v>-13744.35753542991</v>
          </cell>
          <cell r="AS1223">
            <v>-57.549099119998573</v>
          </cell>
          <cell r="AT1223">
            <v>-281.72112591000041</v>
          </cell>
          <cell r="AU1223">
            <v>-1645.9751470300034</v>
          </cell>
          <cell r="AV1223">
            <v>-2031.2300524899983</v>
          </cell>
          <cell r="AW1223">
            <v>-2008.5700197199949</v>
          </cell>
          <cell r="AX1223">
            <v>-790.3320915400036</v>
          </cell>
          <cell r="AY1223">
            <v>-1190.0332595099972</v>
          </cell>
          <cell r="AZ1223">
            <v>-2068.8879115799937</v>
          </cell>
          <cell r="BA1223">
            <v>-1466.7306733500009</v>
          </cell>
          <cell r="BB1223">
            <v>-1433.2713560399989</v>
          </cell>
          <cell r="BC1223">
            <v>-416.7581675800011</v>
          </cell>
          <cell r="BD1223">
            <v>-353.29863155999919</v>
          </cell>
          <cell r="BE1223">
            <v>-14862.366210270004</v>
          </cell>
          <cell r="BF1223">
            <v>-1697.1599325300012</v>
          </cell>
          <cell r="BG1223">
            <v>-1518.8331492500001</v>
          </cell>
          <cell r="BH1223">
            <v>0</v>
          </cell>
          <cell r="BI1223">
            <v>0</v>
          </cell>
          <cell r="BJ1223">
            <v>-1442.5103166399995</v>
          </cell>
          <cell r="BK1223">
            <v>-404.42248399000164</v>
          </cell>
          <cell r="BL1223">
            <v>-2288.5939451299964</v>
          </cell>
          <cell r="BM1223">
            <v>-1666.9759370300089</v>
          </cell>
          <cell r="BN1223">
            <v>-615.87980851000248</v>
          </cell>
          <cell r="BO1223">
            <v>-1063.7370567699995</v>
          </cell>
          <cell r="BP1223">
            <v>-1793.2659146699989</v>
          </cell>
          <cell r="BQ1223">
            <v>-2370.9876657500008</v>
          </cell>
          <cell r="BR1223">
            <v>-13452.090078130015</v>
          </cell>
          <cell r="BS1223">
            <v>-1887.4005352799995</v>
          </cell>
          <cell r="BT1223">
            <v>-996.67933469000127</v>
          </cell>
          <cell r="BU1223">
            <v>-174.68784623000101</v>
          </cell>
          <cell r="BV1223">
            <v>-1021.9779166299977</v>
          </cell>
          <cell r="BW1223">
            <v>-516.67291485999885</v>
          </cell>
          <cell r="BX1223">
            <v>-777.23061582999981</v>
          </cell>
          <cell r="BY1223">
            <v>-4247.3787618699989</v>
          </cell>
          <cell r="BZ1223">
            <v>-2198.3874856599941</v>
          </cell>
          <cell r="CA1223">
            <v>-157.92317126000489</v>
          </cell>
          <cell r="CB1223">
            <v>-186.51573627000016</v>
          </cell>
          <cell r="CC1223">
            <v>-895.98495333999927</v>
          </cell>
          <cell r="CD1223">
            <v>-391.2508062099987</v>
          </cell>
          <cell r="CE1223">
            <v>-6839.0372599200055</v>
          </cell>
          <cell r="CF1223">
            <v>2.0271817999991981</v>
          </cell>
          <cell r="CG1223">
            <v>-543.51917329000207</v>
          </cell>
          <cell r="CH1223">
            <v>-948.80650556000182</v>
          </cell>
          <cell r="CI1223">
            <v>132.84494557000016</v>
          </cell>
          <cell r="CJ1223">
            <v>-302.21975124000164</v>
          </cell>
          <cell r="CK1223">
            <v>-593.98855045999971</v>
          </cell>
          <cell r="CL1223">
            <v>-594.76700096999775</v>
          </cell>
          <cell r="CM1223">
            <v>-2424.8413685999985</v>
          </cell>
          <cell r="CN1223">
            <v>616.78650675999961</v>
          </cell>
          <cell r="CO1223">
            <v>89.596379909999996</v>
          </cell>
          <cell r="CP1223">
            <v>-1774.9371932900012</v>
          </cell>
          <cell r="CQ1223">
            <v>-497.21273054999983</v>
          </cell>
          <cell r="CR1223">
            <v>-11518.425423320004</v>
          </cell>
          <cell r="CS1223">
            <v>-1367.17973011</v>
          </cell>
          <cell r="CT1223">
            <v>347.48580237999886</v>
          </cell>
          <cell r="CU1223">
            <v>-1535.570068949999</v>
          </cell>
          <cell r="CV1223">
            <v>-1520.7630169600016</v>
          </cell>
          <cell r="CW1223">
            <v>-1171.2901063600038</v>
          </cell>
          <cell r="CX1223">
            <v>-1315.6815394399991</v>
          </cell>
          <cell r="CY1223">
            <v>-378.70048089999545</v>
          </cell>
          <cell r="CZ1223">
            <v>-1436.545847419995</v>
          </cell>
          <cell r="DA1223">
            <v>-1182.635420710003</v>
          </cell>
          <cell r="DB1223">
            <v>-254.07970719999958</v>
          </cell>
          <cell r="DC1223">
            <v>-812.94258551999883</v>
          </cell>
          <cell r="DD1223">
            <v>-890.52272213000106</v>
          </cell>
          <cell r="DE1223">
            <v>-12241.09328993001</v>
          </cell>
          <cell r="DF1223">
            <v>-216.01276765999955</v>
          </cell>
          <cell r="DG1223">
            <v>15.186174780001238</v>
          </cell>
          <cell r="DH1223">
            <v>-2286.4037943800013</v>
          </cell>
          <cell r="DI1223">
            <v>-444.04919272999905</v>
          </cell>
          <cell r="DJ1223">
            <v>-1200.9950197100006</v>
          </cell>
          <cell r="DK1223">
            <v>-835.01172090999989</v>
          </cell>
          <cell r="DL1223">
            <v>-1065.8635542800021</v>
          </cell>
          <cell r="DM1223">
            <v>-568.60893849000058</v>
          </cell>
          <cell r="DN1223">
            <v>-2632.3037172599998</v>
          </cell>
          <cell r="DO1223">
            <v>-442.2743712499996</v>
          </cell>
          <cell r="DP1223">
            <v>-886.80636618000244</v>
          </cell>
          <cell r="DQ1223">
            <v>-1677.9500218600042</v>
          </cell>
          <cell r="DR1223">
            <v>-6515.3773142999999</v>
          </cell>
          <cell r="DS1223">
            <v>-798.28373002999979</v>
          </cell>
          <cell r="DT1223">
            <v>-9.6477807000010216</v>
          </cell>
          <cell r="DU1223">
            <v>-817.13556226999935</v>
          </cell>
          <cell r="DV1223">
            <v>-932.64801174999957</v>
          </cell>
          <cell r="DW1223">
            <v>-829.90761460999965</v>
          </cell>
          <cell r="DX1223">
            <v>-1080.0138959499991</v>
          </cell>
          <cell r="DY1223">
            <v>367.92680308999843</v>
          </cell>
          <cell r="DZ1223">
            <v>-1600.8215882999975</v>
          </cell>
          <cell r="EA1223">
            <v>-935.45834792000278</v>
          </cell>
          <cell r="EB1223">
            <v>205.4194549900003</v>
          </cell>
          <cell r="EC1223">
            <v>-21.131849579998743</v>
          </cell>
          <cell r="ED1223">
            <v>-63.67519127000196</v>
          </cell>
          <cell r="EE1223">
            <v>-10520.030071880028</v>
          </cell>
          <cell r="EF1223">
            <v>-680.70837490000031</v>
          </cell>
          <cell r="EG1223">
            <v>162.83125714999915</v>
          </cell>
          <cell r="EH1223">
            <v>-1410.5163695700012</v>
          </cell>
          <cell r="EI1223">
            <v>-591.25169961999836</v>
          </cell>
          <cell r="EJ1223">
            <v>-1207.3517591299969</v>
          </cell>
          <cell r="EK1223">
            <v>-1124.4443523499986</v>
          </cell>
          <cell r="EL1223">
            <v>-611.13396035999722</v>
          </cell>
          <cell r="EM1223">
            <v>-1532.4069751099996</v>
          </cell>
          <cell r="EN1223">
            <v>-1846.2129571800033</v>
          </cell>
          <cell r="EO1223">
            <v>-665.90030915999978</v>
          </cell>
          <cell r="EP1223">
            <v>-570.95295112000167</v>
          </cell>
          <cell r="EQ1223">
            <v>-441.98162053000124</v>
          </cell>
          <cell r="ER1223">
            <v>-10782.706966469996</v>
          </cell>
          <cell r="ES1223">
            <v>-278.01778843999909</v>
          </cell>
          <cell r="ET1223">
            <v>-91.744001399998524</v>
          </cell>
          <cell r="EU1223">
            <v>-360.56297588999951</v>
          </cell>
          <cell r="EV1223">
            <v>-690.70656182999937</v>
          </cell>
          <cell r="EW1223">
            <v>-680.58749103999617</v>
          </cell>
          <cell r="EX1223">
            <v>-1316.0664083500023</v>
          </cell>
          <cell r="EY1223">
            <v>-1968.6350049400007</v>
          </cell>
          <cell r="EZ1223">
            <v>-1488.2273479600008</v>
          </cell>
          <cell r="FA1223">
            <v>-229.28545331999703</v>
          </cell>
          <cell r="FB1223">
            <v>-254.8230338100002</v>
          </cell>
          <cell r="FC1223">
            <v>-2399.1305199299995</v>
          </cell>
          <cell r="FD1223">
            <v>-1024.9203795600042</v>
          </cell>
          <cell r="FE1223">
            <v>-8609.3468593199505</v>
          </cell>
          <cell r="FF1223">
            <v>-1924.6866551199996</v>
          </cell>
          <cell r="FG1223">
            <v>-3.074544839999362</v>
          </cell>
          <cell r="FH1223">
            <v>-710.17770299999938</v>
          </cell>
          <cell r="FI1223">
            <v>77.733263699996314</v>
          </cell>
          <cell r="FJ1223">
            <v>44.011889440002051</v>
          </cell>
          <cell r="FK1223">
            <v>-1081.6443335599988</v>
          </cell>
          <cell r="FL1223">
            <v>-560.06362375000026</v>
          </cell>
          <cell r="FM1223">
            <v>-1902.7813719699989</v>
          </cell>
          <cell r="FN1223">
            <v>-449.14476921999812</v>
          </cell>
          <cell r="FO1223">
            <v>117.93870580000021</v>
          </cell>
          <cell r="FP1223">
            <v>-2297.989286279997</v>
          </cell>
          <cell r="FQ1223">
            <v>80.531569480002872</v>
          </cell>
          <cell r="FR1223">
            <v>-15485.914575380011</v>
          </cell>
          <cell r="FS1223">
            <v>-552.4782113400006</v>
          </cell>
          <cell r="FT1223">
            <v>40.601387510001587</v>
          </cell>
          <cell r="FU1223">
            <v>-3783.1746227999984</v>
          </cell>
          <cell r="FV1223">
            <v>-1025.6135664400017</v>
          </cell>
          <cell r="FW1223">
            <v>265.398301549998</v>
          </cell>
          <cell r="FX1223">
            <v>-905.89002810999955</v>
          </cell>
          <cell r="FY1223">
            <v>-1669.7671584400014</v>
          </cell>
          <cell r="FZ1223">
            <v>-1847.8519579700005</v>
          </cell>
          <cell r="GA1223">
            <v>-1154.43524368</v>
          </cell>
          <cell r="GB1223">
            <v>-37.123525220000374</v>
          </cell>
          <cell r="GC1223">
            <v>-3493.8225305399956</v>
          </cell>
          <cell r="GD1223">
            <v>-1321.757419900001</v>
          </cell>
          <cell r="GE1223">
            <v>-7530.1474526200182</v>
          </cell>
          <cell r="GF1223">
            <v>-612.28850517999899</v>
          </cell>
          <cell r="GG1223">
            <v>-326.44704934999936</v>
          </cell>
          <cell r="GH1223">
            <v>0</v>
          </cell>
          <cell r="GI1223">
            <v>-27.636943010000323</v>
          </cell>
          <cell r="GJ1223">
            <v>-318.66616160999911</v>
          </cell>
          <cell r="GK1223">
            <v>-758.5683157099993</v>
          </cell>
          <cell r="GL1223">
            <v>-1103.3481807000026</v>
          </cell>
          <cell r="GM1223">
            <v>-1185.5392258899992</v>
          </cell>
          <cell r="GN1223">
            <v>-120.3898435200008</v>
          </cell>
          <cell r="GO1223">
            <v>-821.25958445999822</v>
          </cell>
          <cell r="GP1223">
            <v>-1332.0282599700004</v>
          </cell>
          <cell r="GQ1223">
            <v>-923.97538321999673</v>
          </cell>
          <cell r="GR1223">
            <v>0</v>
          </cell>
          <cell r="GS1223">
            <v>0</v>
          </cell>
          <cell r="GT1223">
            <v>0</v>
          </cell>
          <cell r="GU1223">
            <v>0</v>
          </cell>
          <cell r="GV1223">
            <v>0</v>
          </cell>
          <cell r="GW1223">
            <v>0</v>
          </cell>
          <cell r="GX1223">
            <v>0</v>
          </cell>
          <cell r="GY1223">
            <v>0</v>
          </cell>
          <cell r="GZ1223">
            <v>0</v>
          </cell>
          <cell r="HA1223">
            <v>0</v>
          </cell>
          <cell r="HB1223">
            <v>0</v>
          </cell>
          <cell r="HC1223">
            <v>0</v>
          </cell>
          <cell r="HD1223">
            <v>0</v>
          </cell>
          <cell r="HE1223">
            <v>0</v>
          </cell>
          <cell r="HF1223">
            <v>0</v>
          </cell>
          <cell r="HG1223">
            <v>0</v>
          </cell>
          <cell r="HH1223">
            <v>0</v>
          </cell>
          <cell r="HI1223">
            <v>0</v>
          </cell>
          <cell r="HJ1223">
            <v>0</v>
          </cell>
          <cell r="HK1223">
            <v>0</v>
          </cell>
          <cell r="HL1223">
            <v>0</v>
          </cell>
          <cell r="HM1223">
            <v>0</v>
          </cell>
          <cell r="HN1223">
            <v>0</v>
          </cell>
          <cell r="HO1223">
            <v>0</v>
          </cell>
          <cell r="HP1223">
            <v>0</v>
          </cell>
          <cell r="HQ1223">
            <v>0</v>
          </cell>
          <cell r="HR1223">
            <v>0</v>
          </cell>
          <cell r="HS1223">
            <v>0</v>
          </cell>
          <cell r="HT1223">
            <v>0</v>
          </cell>
          <cell r="HU1223">
            <v>0</v>
          </cell>
          <cell r="HV1223">
            <v>0</v>
          </cell>
          <cell r="HW1223">
            <v>0</v>
          </cell>
          <cell r="HX1223">
            <v>0</v>
          </cell>
          <cell r="HY1223">
            <v>0</v>
          </cell>
          <cell r="HZ1223">
            <v>0</v>
          </cell>
          <cell r="IA1223">
            <v>0</v>
          </cell>
          <cell r="IB1223">
            <v>0</v>
          </cell>
          <cell r="IC1223">
            <v>0</v>
          </cell>
          <cell r="ID1223">
            <v>0</v>
          </cell>
          <cell r="IE1223">
            <v>0</v>
          </cell>
          <cell r="IF1223">
            <v>0</v>
          </cell>
          <cell r="IG1223">
            <v>0</v>
          </cell>
          <cell r="IH1223">
            <v>0</v>
          </cell>
          <cell r="II1223">
            <v>0</v>
          </cell>
          <cell r="IJ1223">
            <v>0</v>
          </cell>
          <cell r="IK1223">
            <v>0</v>
          </cell>
          <cell r="IL1223">
            <v>0</v>
          </cell>
          <cell r="IM1223">
            <v>0</v>
          </cell>
          <cell r="IN1223">
            <v>0</v>
          </cell>
          <cell r="IO1223">
            <v>0</v>
          </cell>
          <cell r="IP1223">
            <v>0</v>
          </cell>
          <cell r="IQ1223">
            <v>0</v>
          </cell>
          <cell r="IR1223">
            <v>0</v>
          </cell>
          <cell r="IS1223">
            <v>0</v>
          </cell>
          <cell r="IT1223">
            <v>0</v>
          </cell>
          <cell r="IU1223">
            <v>0</v>
          </cell>
          <cell r="IV1223">
            <v>0</v>
          </cell>
          <cell r="IW1223">
            <v>0</v>
          </cell>
          <cell r="IX1223">
            <v>0</v>
          </cell>
          <cell r="IY1223">
            <v>0</v>
          </cell>
          <cell r="IZ1223">
            <v>0</v>
          </cell>
          <cell r="JA1223">
            <v>0</v>
          </cell>
          <cell r="JB1223">
            <v>0</v>
          </cell>
          <cell r="JC1223">
            <v>0</v>
          </cell>
          <cell r="JD1223">
            <v>0</v>
          </cell>
          <cell r="JE1223">
            <v>0</v>
          </cell>
          <cell r="JF1223">
            <v>0</v>
          </cell>
          <cell r="JG1223">
            <v>0</v>
          </cell>
          <cell r="JH1223">
            <v>0</v>
          </cell>
          <cell r="JI1223">
            <v>0</v>
          </cell>
          <cell r="JJ1223">
            <v>0</v>
          </cell>
          <cell r="JK1223">
            <v>0</v>
          </cell>
          <cell r="JL1223">
            <v>0</v>
          </cell>
          <cell r="JM1223">
            <v>0</v>
          </cell>
          <cell r="JN1223">
            <v>0</v>
          </cell>
          <cell r="JO1223">
            <v>0</v>
          </cell>
          <cell r="JP1223">
            <v>0</v>
          </cell>
          <cell r="JQ1223">
            <v>0</v>
          </cell>
        </row>
        <row r="1224">
          <cell r="D1224" t="str">
            <v>GCV.EX.BDG._._24.JimBridger 2</v>
          </cell>
          <cell r="F1224">
            <v>-1301.8292560299742</v>
          </cell>
          <cell r="G1224">
            <v>-876.36763214002713</v>
          </cell>
          <cell r="H1224">
            <v>-1848.0299249000673</v>
          </cell>
          <cell r="I1224">
            <v>-2074.2123226999829</v>
          </cell>
          <cell r="J1224">
            <v>-1213.0431079400005</v>
          </cell>
          <cell r="K1224">
            <v>-533.70118052998441</v>
          </cell>
          <cell r="L1224">
            <v>-147.86385928004165</v>
          </cell>
          <cell r="M1224">
            <v>348.25580519001232</v>
          </cell>
          <cell r="N1224">
            <v>-336.95187612000154</v>
          </cell>
          <cell r="O1224">
            <v>-408.0403226200433</v>
          </cell>
          <cell r="P1224">
            <v>-565.44339768998907</v>
          </cell>
          <cell r="Q1224">
            <v>-5025.6223785200273</v>
          </cell>
          <cell r="R1224">
            <v>-37602.665518460097</v>
          </cell>
          <cell r="S1224">
            <v>-291.86055820000001</v>
          </cell>
          <cell r="T1224">
            <v>-1450.5936728399975</v>
          </cell>
          <cell r="U1224">
            <v>-1914.5283555900096</v>
          </cell>
          <cell r="V1224">
            <v>-4094.1707441900289</v>
          </cell>
          <cell r="W1224">
            <v>-2734.1124503899773</v>
          </cell>
          <cell r="X1224">
            <v>-4910.6268403000067</v>
          </cell>
          <cell r="Y1224">
            <v>-5415.9357019199997</v>
          </cell>
          <cell r="Z1224">
            <v>-3902.9242435200067</v>
          </cell>
          <cell r="AA1224">
            <v>-3139.0075132300044</v>
          </cell>
          <cell r="AB1224">
            <v>-3598.05985134</v>
          </cell>
          <cell r="AC1224">
            <v>-3566.8198814100006</v>
          </cell>
          <cell r="AD1224">
            <v>-2584.0257055299999</v>
          </cell>
          <cell r="AE1224">
            <v>-43125.809629730007</v>
          </cell>
          <cell r="AF1224">
            <v>0</v>
          </cell>
          <cell r="AG1224">
            <v>-264.21148816000004</v>
          </cell>
          <cell r="AH1224">
            <v>-1485.3652299400001</v>
          </cell>
          <cell r="AI1224">
            <v>-5221.6730373900064</v>
          </cell>
          <cell r="AJ1224">
            <v>-4260.38691886999</v>
          </cell>
          <cell r="AK1224">
            <v>-2782.1329534399993</v>
          </cell>
          <cell r="AL1224">
            <v>-6827.0439981100026</v>
          </cell>
          <cell r="AM1224">
            <v>-7984.5358680100107</v>
          </cell>
          <cell r="AN1224">
            <v>-5831.0070970500074</v>
          </cell>
          <cell r="AO1224">
            <v>-1250.9310033099991</v>
          </cell>
          <cell r="AP1224">
            <v>-3177.7371580799991</v>
          </cell>
          <cell r="AQ1224">
            <v>-4040.7848773700043</v>
          </cell>
          <cell r="AR1224">
            <v>-35965.096503760025</v>
          </cell>
          <cell r="AS1224">
            <v>-2382.1644926400004</v>
          </cell>
          <cell r="AT1224">
            <v>-3335.3901319199977</v>
          </cell>
          <cell r="AU1224">
            <v>-2894.9022081199982</v>
          </cell>
          <cell r="AV1224">
            <v>-1228.3350386199991</v>
          </cell>
          <cell r="AW1224">
            <v>-1847.1214597399958</v>
          </cell>
          <cell r="AX1224">
            <v>-1379.9950526700122</v>
          </cell>
          <cell r="AY1224">
            <v>-5383.204724819996</v>
          </cell>
          <cell r="AZ1224">
            <v>-6256.0180170999665</v>
          </cell>
          <cell r="BA1224">
            <v>-5324.9223887000117</v>
          </cell>
          <cell r="BB1224">
            <v>-1527.8211302399995</v>
          </cell>
          <cell r="BC1224">
            <v>-1792.3937090399959</v>
          </cell>
          <cell r="BD1224">
            <v>-2612.8281501499951</v>
          </cell>
          <cell r="BE1224">
            <v>-36493.154298220004</v>
          </cell>
          <cell r="BF1224">
            <v>-39.061320200002228</v>
          </cell>
          <cell r="BG1224">
            <v>-2440.7446195999983</v>
          </cell>
          <cell r="BH1224">
            <v>456.34270010999899</v>
          </cell>
          <cell r="BI1224">
            <v>-1604.0640366300013</v>
          </cell>
          <cell r="BJ1224">
            <v>-1794.6487674799992</v>
          </cell>
          <cell r="BK1224">
            <v>-6368.0742985799998</v>
          </cell>
          <cell r="BL1224">
            <v>-3835.9597505299898</v>
          </cell>
          <cell r="BM1224">
            <v>-13434.565922430003</v>
          </cell>
          <cell r="BN1224">
            <v>-3536.23612228001</v>
          </cell>
          <cell r="BO1224">
            <v>-1331.60271573</v>
          </cell>
          <cell r="BP1224">
            <v>-1398.9045087600025</v>
          </cell>
          <cell r="BQ1224">
            <v>-1165.6349361099929</v>
          </cell>
          <cell r="BR1224">
            <v>-32585.922206970019</v>
          </cell>
          <cell r="BS1224">
            <v>-534.25478002000091</v>
          </cell>
          <cell r="BT1224">
            <v>-1190.8021863200011</v>
          </cell>
          <cell r="BU1224">
            <v>-1053.5599094499994</v>
          </cell>
          <cell r="BV1224">
            <v>-2159.9840761400046</v>
          </cell>
          <cell r="BW1224">
            <v>-796.18626948000019</v>
          </cell>
          <cell r="BX1224">
            <v>-2219.2168489400001</v>
          </cell>
          <cell r="BY1224">
            <v>-5476.5166089400045</v>
          </cell>
          <cell r="BZ1224">
            <v>-8921.923084779999</v>
          </cell>
          <cell r="CA1224">
            <v>-3584.904164540003</v>
          </cell>
          <cell r="CB1224">
            <v>-1294.6242372100005</v>
          </cell>
          <cell r="CC1224">
            <v>-1483.8023819700011</v>
          </cell>
          <cell r="CD1224">
            <v>-3870.1476591799947</v>
          </cell>
          <cell r="CE1224">
            <v>-37971.239554890024</v>
          </cell>
          <cell r="CF1224">
            <v>-3874.7767483799998</v>
          </cell>
          <cell r="CG1224">
            <v>-1002.1520704699997</v>
          </cell>
          <cell r="CH1224">
            <v>-5706.2826397800036</v>
          </cell>
          <cell r="CI1224">
            <v>-897.04352494999966</v>
          </cell>
          <cell r="CJ1224">
            <v>-2555.0038171000051</v>
          </cell>
          <cell r="CK1224">
            <v>-1293.3191032899997</v>
          </cell>
          <cell r="CL1224">
            <v>-7554.9806685800031</v>
          </cell>
          <cell r="CM1224">
            <v>-4005.3073874699985</v>
          </cell>
          <cell r="CN1224">
            <v>-7616.3330373099961</v>
          </cell>
          <cell r="CO1224">
            <v>-221.76404127000023</v>
          </cell>
          <cell r="CP1224">
            <v>-1296.7177592900007</v>
          </cell>
          <cell r="CQ1224">
            <v>-1947.5587569999989</v>
          </cell>
          <cell r="CR1224">
            <v>-31007.128141400055</v>
          </cell>
          <cell r="CS1224">
            <v>-1291.1426760099996</v>
          </cell>
          <cell r="CT1224">
            <v>-406.91911957000048</v>
          </cell>
          <cell r="CU1224">
            <v>-5033.027487379999</v>
          </cell>
          <cell r="CV1224">
            <v>-427.09603731000061</v>
          </cell>
          <cell r="CW1224">
            <v>-1322.6866096499944</v>
          </cell>
          <cell r="CX1224">
            <v>-1140.9784103399998</v>
          </cell>
          <cell r="CY1224">
            <v>-5663.110664990003</v>
          </cell>
          <cell r="CZ1224">
            <v>-8485.741903130016</v>
          </cell>
          <cell r="DA1224">
            <v>-4554.7650945300047</v>
          </cell>
          <cell r="DB1224">
            <v>5.3502695400002267</v>
          </cell>
          <cell r="DC1224">
            <v>-2509.8823799200036</v>
          </cell>
          <cell r="DD1224">
            <v>-177.12802811000074</v>
          </cell>
          <cell r="DE1224">
            <v>-27937.536359009973</v>
          </cell>
          <cell r="DF1224">
            <v>-1471.4527791900005</v>
          </cell>
          <cell r="DG1224">
            <v>-489.64453010000216</v>
          </cell>
          <cell r="DH1224">
            <v>-0.35725425000009636</v>
          </cell>
          <cell r="DI1224">
            <v>-38.760000319999563</v>
          </cell>
          <cell r="DJ1224">
            <v>-1557.3175259599957</v>
          </cell>
          <cell r="DK1224">
            <v>-593.17730256999857</v>
          </cell>
          <cell r="DL1224">
            <v>-2188.0139535900016</v>
          </cell>
          <cell r="DM1224">
            <v>-11203.340839839999</v>
          </cell>
          <cell r="DN1224">
            <v>-4457.6113202599954</v>
          </cell>
          <cell r="DO1224">
            <v>-41.043625510003039</v>
          </cell>
          <cell r="DP1224">
            <v>-571.58811513000182</v>
          </cell>
          <cell r="DQ1224">
            <v>-5325.2291122899987</v>
          </cell>
          <cell r="DR1224">
            <v>-41097.118480450008</v>
          </cell>
          <cell r="DS1224">
            <v>-117.82605022999996</v>
          </cell>
          <cell r="DT1224">
            <v>-1853.1375698900047</v>
          </cell>
          <cell r="DU1224">
            <v>-6639.6182079300033</v>
          </cell>
          <cell r="DV1224">
            <v>-2082.6319801000063</v>
          </cell>
          <cell r="DW1224">
            <v>-1112.2258601099984</v>
          </cell>
          <cell r="DX1224">
            <v>-1969.667615909997</v>
          </cell>
          <cell r="DY1224">
            <v>-758.04958459000045</v>
          </cell>
          <cell r="DZ1224">
            <v>-12050.146933999989</v>
          </cell>
          <cell r="EA1224">
            <v>-6429.2664362300093</v>
          </cell>
          <cell r="EB1224">
            <v>-636.34225028000037</v>
          </cell>
          <cell r="EC1224">
            <v>-3255.021438830001</v>
          </cell>
          <cell r="ED1224">
            <v>-4193.1845523500087</v>
          </cell>
          <cell r="EE1224">
            <v>-25683.431567370077</v>
          </cell>
          <cell r="EF1224">
            <v>-800.32112898999912</v>
          </cell>
          <cell r="EG1224">
            <v>-956.63044841999363</v>
          </cell>
          <cell r="EH1224">
            <v>-197.48176212999897</v>
          </cell>
          <cell r="EI1224">
            <v>-425.56891233000169</v>
          </cell>
          <cell r="EJ1224">
            <v>-1598.7212051299975</v>
          </cell>
          <cell r="EK1224">
            <v>575.04322476999914</v>
          </cell>
          <cell r="EL1224">
            <v>-1821.315934459999</v>
          </cell>
          <cell r="EM1224">
            <v>-8102.0939927600048</v>
          </cell>
          <cell r="EN1224">
            <v>-5699.8871831900105</v>
          </cell>
          <cell r="EO1224">
            <v>-3630.991299870002</v>
          </cell>
          <cell r="EP1224">
            <v>-34.841708889998699</v>
          </cell>
          <cell r="EQ1224">
            <v>-2990.6212159700008</v>
          </cell>
          <cell r="ER1224">
            <v>-33300.407134200039</v>
          </cell>
          <cell r="ES1224">
            <v>-700.37387683000088</v>
          </cell>
          <cell r="ET1224">
            <v>-678.92541582000194</v>
          </cell>
          <cell r="EU1224">
            <v>-3346.8930126600007</v>
          </cell>
          <cell r="EV1224">
            <v>-758.82196469999872</v>
          </cell>
          <cell r="EW1224">
            <v>-3170.629989119996</v>
          </cell>
          <cell r="EX1224">
            <v>-351.39252554000086</v>
          </cell>
          <cell r="EY1224">
            <v>-1252.0835175400007</v>
          </cell>
          <cell r="EZ1224">
            <v>-9268.2067933900034</v>
          </cell>
          <cell r="FA1224">
            <v>-8330.8012223000042</v>
          </cell>
          <cell r="FB1224">
            <v>109.34300743000313</v>
          </cell>
          <cell r="FC1224">
            <v>-2008.537925390001</v>
          </cell>
          <cell r="FD1224">
            <v>-3543.0838983400099</v>
          </cell>
          <cell r="FE1224">
            <v>-31510.330519310024</v>
          </cell>
          <cell r="FF1224">
            <v>-794.73606492999988</v>
          </cell>
          <cell r="FG1224">
            <v>-377.35044836999987</v>
          </cell>
          <cell r="FH1224">
            <v>-3982.3148507499936</v>
          </cell>
          <cell r="FI1224">
            <v>-1783.1976109100015</v>
          </cell>
          <cell r="FJ1224">
            <v>-1129.3348109900107</v>
          </cell>
          <cell r="FK1224">
            <v>-261.60882763000018</v>
          </cell>
          <cell r="FL1224">
            <v>-7548.208046510008</v>
          </cell>
          <cell r="FM1224">
            <v>-2333.904706959991</v>
          </cell>
          <cell r="FN1224">
            <v>-6557.0173177700053</v>
          </cell>
          <cell r="FO1224">
            <v>-201.14937538999766</v>
          </cell>
          <cell r="FP1224">
            <v>-3096.6657460099959</v>
          </cell>
          <cell r="FQ1224">
            <v>-3444.8427130900018</v>
          </cell>
          <cell r="FR1224">
            <v>-26003.248994480004</v>
          </cell>
          <cell r="FS1224">
            <v>-1342.9263123700011</v>
          </cell>
          <cell r="FT1224">
            <v>-1309.1551386700012</v>
          </cell>
          <cell r="FU1224">
            <v>-962.93253216999983</v>
          </cell>
          <cell r="FV1224">
            <v>-620.55644445999951</v>
          </cell>
          <cell r="FW1224">
            <v>-2800.1305454500034</v>
          </cell>
          <cell r="FX1224">
            <v>-251.87127156000042</v>
          </cell>
          <cell r="FY1224">
            <v>-4263.5366954700003</v>
          </cell>
          <cell r="FZ1224">
            <v>-5473.014393859994</v>
          </cell>
          <cell r="GA1224">
            <v>-2689.9440990700023</v>
          </cell>
          <cell r="GB1224">
            <v>-1706.5286139799973</v>
          </cell>
          <cell r="GC1224">
            <v>-823.64828941000087</v>
          </cell>
          <cell r="GD1224">
            <v>-3759.0046580100097</v>
          </cell>
          <cell r="GE1224">
            <v>-26418.402651679935</v>
          </cell>
          <cell r="GF1224">
            <v>-2622.3997282499995</v>
          </cell>
          <cell r="GG1224">
            <v>-2593.090659249996</v>
          </cell>
          <cell r="GH1224">
            <v>-1914.3219545200045</v>
          </cell>
          <cell r="GI1224">
            <v>-1821.6521352500022</v>
          </cell>
          <cell r="GJ1224">
            <v>-943.81895899999836</v>
          </cell>
          <cell r="GK1224">
            <v>-1211.5687981000001</v>
          </cell>
          <cell r="GL1224">
            <v>-4380.9730804399987</v>
          </cell>
          <cell r="GM1224">
            <v>-3625.2663252600105</v>
          </cell>
          <cell r="GN1224">
            <v>-3781.9516398199921</v>
          </cell>
          <cell r="GO1224">
            <v>-208.68388351000067</v>
          </cell>
          <cell r="GP1224">
            <v>-764.30388055000003</v>
          </cell>
          <cell r="GQ1224">
            <v>-2550.3716077299978</v>
          </cell>
          <cell r="GR1224">
            <v>-31053.919802869961</v>
          </cell>
          <cell r="GS1224">
            <v>-356.08120475999931</v>
          </cell>
          <cell r="GT1224">
            <v>-2817.258740760004</v>
          </cell>
          <cell r="GU1224">
            <v>-3803.989361899994</v>
          </cell>
          <cell r="GV1224">
            <v>-882.4471367499973</v>
          </cell>
          <cell r="GW1224">
            <v>-1504.5496246399989</v>
          </cell>
          <cell r="GX1224">
            <v>-890.03855181999916</v>
          </cell>
          <cell r="GY1224">
            <v>-2142.7520688500008</v>
          </cell>
          <cell r="GZ1224">
            <v>-5121.1475503900001</v>
          </cell>
          <cell r="HA1224">
            <v>-4565.8883581799928</v>
          </cell>
          <cell r="HB1224">
            <v>-3561.6454387199992</v>
          </cell>
          <cell r="HC1224">
            <v>-2002.3349928499993</v>
          </cell>
          <cell r="HD1224">
            <v>-3405.7867732500017</v>
          </cell>
          <cell r="HE1224">
            <v>-27714.605899810034</v>
          </cell>
          <cell r="HF1224">
            <v>-936.59369572000014</v>
          </cell>
          <cell r="HG1224">
            <v>-1104.3350799100008</v>
          </cell>
          <cell r="HH1224">
            <v>-1257.2360977399994</v>
          </cell>
          <cell r="HI1224">
            <v>-1063.8184927299972</v>
          </cell>
          <cell r="HJ1224">
            <v>-252.28405234000093</v>
          </cell>
          <cell r="HK1224">
            <v>-579.90294842000185</v>
          </cell>
          <cell r="HL1224">
            <v>-2015.1014159400002</v>
          </cell>
          <cell r="HM1224">
            <v>-10911.845224100012</v>
          </cell>
          <cell r="HN1224">
            <v>-167.94753245999891</v>
          </cell>
          <cell r="HO1224">
            <v>-2193.4037918599997</v>
          </cell>
          <cell r="HP1224">
            <v>-3002.751786880006</v>
          </cell>
          <cell r="HQ1224">
            <v>-4229.385781710007</v>
          </cell>
          <cell r="HR1224">
            <v>-32906.644826969947</v>
          </cell>
          <cell r="HS1224">
            <v>-1019.8192473999998</v>
          </cell>
          <cell r="HT1224">
            <v>-2126.2091948100024</v>
          </cell>
          <cell r="HU1224">
            <v>-1014.7621276700029</v>
          </cell>
          <cell r="HV1224">
            <v>-1176.2731302699999</v>
          </cell>
          <cell r="HW1224">
            <v>-1643.7851249000014</v>
          </cell>
          <cell r="HX1224">
            <v>0</v>
          </cell>
          <cell r="HY1224">
            <v>-3686.916430790001</v>
          </cell>
          <cell r="HZ1224">
            <v>-8003.1351249599902</v>
          </cell>
          <cell r="IA1224">
            <v>-9412.3528977599999</v>
          </cell>
          <cell r="IB1224">
            <v>-1841.8430331100026</v>
          </cell>
          <cell r="IC1224">
            <v>-1408.9472849799931</v>
          </cell>
          <cell r="ID1224">
            <v>-1572.6012303199896</v>
          </cell>
          <cell r="IE1224">
            <v>-28669.951594050042</v>
          </cell>
          <cell r="IF1224">
            <v>-435.34088380000321</v>
          </cell>
          <cell r="IG1224">
            <v>-1600.4378979199937</v>
          </cell>
          <cell r="IH1224">
            <v>-45.599539689999801</v>
          </cell>
          <cell r="II1224">
            <v>-411.84546330000001</v>
          </cell>
          <cell r="IJ1224">
            <v>-789.11375515000054</v>
          </cell>
          <cell r="IK1224">
            <v>-748.25936423000007</v>
          </cell>
          <cell r="IL1224">
            <v>-9793.9235033100013</v>
          </cell>
          <cell r="IM1224">
            <v>-5417.5867387199905</v>
          </cell>
          <cell r="IN1224">
            <v>-4224.2601902100141</v>
          </cell>
          <cell r="IO1224">
            <v>-1883.3868754799987</v>
          </cell>
          <cell r="IP1224">
            <v>-1378.3303384999963</v>
          </cell>
          <cell r="IQ1224">
            <v>-1941.8670437400069</v>
          </cell>
          <cell r="IR1224">
            <v>-31245.539061669959</v>
          </cell>
          <cell r="IS1224">
            <v>-2459.1997979899934</v>
          </cell>
          <cell r="IT1224">
            <v>-2689.5569494099982</v>
          </cell>
          <cell r="IU1224">
            <v>-1542.2108789800113</v>
          </cell>
          <cell r="IV1224">
            <v>-1186.7625046899984</v>
          </cell>
          <cell r="IW1224">
            <v>-194.88735285999974</v>
          </cell>
          <cell r="IX1224">
            <v>-184.78817382</v>
          </cell>
          <cell r="IY1224">
            <v>-7396.8416120099973</v>
          </cell>
          <cell r="IZ1224">
            <v>-3217.8189728000143</v>
          </cell>
          <cell r="JA1224">
            <v>-2905.0780923399943</v>
          </cell>
          <cell r="JB1224">
            <v>-2217.7190553000019</v>
          </cell>
          <cell r="JC1224">
            <v>-3232.6779316200045</v>
          </cell>
          <cell r="JD1224">
            <v>-4017.9977398499905</v>
          </cell>
          <cell r="JE1224">
            <v>-1566.3943171199644</v>
          </cell>
          <cell r="JF1224">
            <v>28.750195100001292</v>
          </cell>
          <cell r="JG1224">
            <v>-743.28674949998822</v>
          </cell>
          <cell r="JH1224">
            <v>-455.87721966999925</v>
          </cell>
          <cell r="JI1224">
            <v>-0.32889755999997305</v>
          </cell>
          <cell r="JJ1224">
            <v>0</v>
          </cell>
          <cell r="JK1224">
            <v>0</v>
          </cell>
          <cell r="JL1224">
            <v>6.9999805418774486E-7</v>
          </cell>
          <cell r="JM1224">
            <v>-395.65164619001007</v>
          </cell>
          <cell r="JN1224">
            <v>0</v>
          </cell>
          <cell r="JO1224">
            <v>0</v>
          </cell>
          <cell r="JP1224">
            <v>0</v>
          </cell>
          <cell r="JQ1224">
            <v>0</v>
          </cell>
        </row>
        <row r="1225">
          <cell r="D1225" t="str">
            <v>GCV.EX.BDG._._24.JimBridger 2 OR</v>
          </cell>
          <cell r="F1225">
            <v>-1491.6181084999989</v>
          </cell>
          <cell r="G1225">
            <v>-204.12009400000534</v>
          </cell>
          <cell r="H1225">
            <v>-627.8306155600003</v>
          </cell>
          <cell r="I1225">
            <v>423.03035752999131</v>
          </cell>
          <cell r="J1225">
            <v>-253.44155418001174</v>
          </cell>
          <cell r="K1225">
            <v>115.97147903999576</v>
          </cell>
          <cell r="L1225">
            <v>0</v>
          </cell>
          <cell r="M1225">
            <v>-243.91952653000772</v>
          </cell>
          <cell r="N1225">
            <v>-190.3691310800059</v>
          </cell>
          <cell r="O1225">
            <v>-416.39602394000394</v>
          </cell>
          <cell r="P1225">
            <v>154.17239714000607</v>
          </cell>
          <cell r="Q1225">
            <v>-2044.3376126899966</v>
          </cell>
          <cell r="R1225">
            <v>-11088.255539720019</v>
          </cell>
          <cell r="S1225">
            <v>-418.90507071999855</v>
          </cell>
          <cell r="T1225">
            <v>-989.36341985999934</v>
          </cell>
          <cell r="U1225">
            <v>-884.90369281000494</v>
          </cell>
          <cell r="V1225">
            <v>-1827.7081802700122</v>
          </cell>
          <cell r="W1225">
            <v>-449.37185542999214</v>
          </cell>
          <cell r="X1225">
            <v>-1925.0490374800011</v>
          </cell>
          <cell r="Y1225">
            <v>-657.41473707000296</v>
          </cell>
          <cell r="Z1225">
            <v>-1700.0511320299993</v>
          </cell>
          <cell r="AA1225">
            <v>-1695.9222829599998</v>
          </cell>
          <cell r="AB1225">
            <v>-475.59106647999988</v>
          </cell>
          <cell r="AC1225">
            <v>490.5476860800004</v>
          </cell>
          <cell r="AD1225">
            <v>-554.52275068999995</v>
          </cell>
          <cell r="AE1225">
            <v>-14638.728269230007</v>
          </cell>
          <cell r="AF1225">
            <v>0</v>
          </cell>
          <cell r="AG1225">
            <v>-57.607914039999741</v>
          </cell>
          <cell r="AH1225">
            <v>-1001.3966620599995</v>
          </cell>
          <cell r="AI1225">
            <v>-2542.8316716600029</v>
          </cell>
          <cell r="AJ1225">
            <v>-1002.2335997500013</v>
          </cell>
          <cell r="AK1225">
            <v>767.45631810999839</v>
          </cell>
          <cell r="AL1225">
            <v>-2093.6308810699975</v>
          </cell>
          <cell r="AM1225">
            <v>-2596.5173685199952</v>
          </cell>
          <cell r="AN1225">
            <v>-2484.8017196000014</v>
          </cell>
          <cell r="AO1225">
            <v>-1597.1744359499999</v>
          </cell>
          <cell r="AP1225">
            <v>-794.27241889000106</v>
          </cell>
          <cell r="AQ1225">
            <v>-1235.7179157999994</v>
          </cell>
          <cell r="AR1225">
            <v>-10088.759619060002</v>
          </cell>
          <cell r="AS1225">
            <v>-621.74146733000021</v>
          </cell>
          <cell r="AT1225">
            <v>-346.60090409999975</v>
          </cell>
          <cell r="AU1225">
            <v>-637.28785038999922</v>
          </cell>
          <cell r="AV1225">
            <v>376.95566540000027</v>
          </cell>
          <cell r="AW1225">
            <v>-256.96454285000073</v>
          </cell>
          <cell r="AX1225">
            <v>-623.07764137999766</v>
          </cell>
          <cell r="AY1225">
            <v>-3269.5215431500001</v>
          </cell>
          <cell r="AZ1225">
            <v>-1859.4926641799975</v>
          </cell>
          <cell r="BA1225">
            <v>-1675.8361716299951</v>
          </cell>
          <cell r="BB1225">
            <v>-13.786204189999808</v>
          </cell>
          <cell r="BC1225">
            <v>-532.03964155000085</v>
          </cell>
          <cell r="BD1225">
            <v>-629.36665371000163</v>
          </cell>
          <cell r="BE1225">
            <v>-10093.622010890002</v>
          </cell>
          <cell r="BF1225">
            <v>-1099.8293433200006</v>
          </cell>
          <cell r="BG1225">
            <v>-586.70123057000001</v>
          </cell>
          <cell r="BH1225">
            <v>-631.84561466999958</v>
          </cell>
          <cell r="BI1225">
            <v>-71.198746750000737</v>
          </cell>
          <cell r="BJ1225">
            <v>-239.97078682999998</v>
          </cell>
          <cell r="BK1225">
            <v>-232.15658093999991</v>
          </cell>
          <cell r="BL1225">
            <v>-1627.4931531399998</v>
          </cell>
          <cell r="BM1225">
            <v>-2120.6188463199978</v>
          </cell>
          <cell r="BN1225">
            <v>-1316.208842410002</v>
          </cell>
          <cell r="BO1225">
            <v>-1318.0121578700002</v>
          </cell>
          <cell r="BP1225">
            <v>-69.200333279999541</v>
          </cell>
          <cell r="BQ1225">
            <v>-780.38637478999772</v>
          </cell>
          <cell r="BR1225">
            <v>-9279.8364072399854</v>
          </cell>
          <cell r="BS1225">
            <v>-1094.584023639999</v>
          </cell>
          <cell r="BT1225">
            <v>-247.38064665000093</v>
          </cell>
          <cell r="BU1225">
            <v>182.83451341999989</v>
          </cell>
          <cell r="BV1225">
            <v>44.329647760000626</v>
          </cell>
          <cell r="BW1225">
            <v>-196.48301396000011</v>
          </cell>
          <cell r="BX1225">
            <v>0</v>
          </cell>
          <cell r="BY1225">
            <v>-2206.6685482799994</v>
          </cell>
          <cell r="BZ1225">
            <v>-1993.2098603299964</v>
          </cell>
          <cell r="CA1225">
            <v>-843.81895824000094</v>
          </cell>
          <cell r="CB1225">
            <v>-469.38495444000091</v>
          </cell>
          <cell r="CC1225">
            <v>-1077.7885961499996</v>
          </cell>
          <cell r="CD1225">
            <v>-1377.6819667299987</v>
          </cell>
          <cell r="CE1225">
            <v>-10222.389315499997</v>
          </cell>
          <cell r="CF1225">
            <v>-199.27050194999993</v>
          </cell>
          <cell r="CG1225">
            <v>378.88587638000035</v>
          </cell>
          <cell r="CH1225">
            <v>-902.37208492999935</v>
          </cell>
          <cell r="CI1225">
            <v>-241.29997889000015</v>
          </cell>
          <cell r="CJ1225">
            <v>-1249.8434334600024</v>
          </cell>
          <cell r="CK1225">
            <v>0</v>
          </cell>
          <cell r="CL1225">
            <v>-2089.4488460700013</v>
          </cell>
          <cell r="CM1225">
            <v>-2204.1176435399975</v>
          </cell>
          <cell r="CN1225">
            <v>-2897.042946759997</v>
          </cell>
          <cell r="CO1225">
            <v>-215.33127867999974</v>
          </cell>
          <cell r="CP1225">
            <v>-397.62425397999959</v>
          </cell>
          <cell r="CQ1225">
            <v>-204.92422361999888</v>
          </cell>
          <cell r="CR1225">
            <v>-9302.8659938899946</v>
          </cell>
          <cell r="CS1225">
            <v>0</v>
          </cell>
          <cell r="CT1225">
            <v>-230.78106729999945</v>
          </cell>
          <cell r="CU1225">
            <v>-1017.3758593800003</v>
          </cell>
          <cell r="CV1225">
            <v>231.06145150999964</v>
          </cell>
          <cell r="CW1225">
            <v>-1948.2164401299997</v>
          </cell>
          <cell r="CX1225">
            <v>328.56806540000014</v>
          </cell>
          <cell r="CY1225">
            <v>-3128.986017520001</v>
          </cell>
          <cell r="CZ1225">
            <v>-2381.4221835899989</v>
          </cell>
          <cell r="DA1225">
            <v>-540.1716072800009</v>
          </cell>
          <cell r="DB1225">
            <v>-76.57492726000055</v>
          </cell>
          <cell r="DC1225">
            <v>-250.22310414999629</v>
          </cell>
          <cell r="DD1225">
            <v>-288.74430418999873</v>
          </cell>
          <cell r="DE1225">
            <v>-10638.970336960003</v>
          </cell>
          <cell r="DF1225">
            <v>-154.18565648000003</v>
          </cell>
          <cell r="DG1225">
            <v>-312.41869766000036</v>
          </cell>
          <cell r="DH1225">
            <v>0</v>
          </cell>
          <cell r="DI1225">
            <v>-11.239999679999528</v>
          </cell>
          <cell r="DJ1225">
            <v>-353.73498103000202</v>
          </cell>
          <cell r="DK1225">
            <v>-891.48781055000018</v>
          </cell>
          <cell r="DL1225">
            <v>-2328.4419218400017</v>
          </cell>
          <cell r="DM1225">
            <v>-3589.6620228400025</v>
          </cell>
          <cell r="DN1225">
            <v>-1253.0078216300026</v>
          </cell>
          <cell r="DO1225">
            <v>-161.83733201999985</v>
          </cell>
          <cell r="DP1225">
            <v>-14.377021539999987</v>
          </cell>
          <cell r="DQ1225">
            <v>-1568.5770716899988</v>
          </cell>
          <cell r="DR1225">
            <v>-11896.136989990016</v>
          </cell>
          <cell r="DS1225">
            <v>-56.580450969999902</v>
          </cell>
          <cell r="DT1225">
            <v>-950.21326371000032</v>
          </cell>
          <cell r="DU1225">
            <v>-563.00742930999968</v>
          </cell>
          <cell r="DV1225">
            <v>-785.04265666999981</v>
          </cell>
          <cell r="DW1225">
            <v>-389.28573497999969</v>
          </cell>
          <cell r="DX1225">
            <v>-1070.94143721</v>
          </cell>
          <cell r="DY1225">
            <v>-1440.4719361700008</v>
          </cell>
          <cell r="DZ1225">
            <v>-539.57226038000408</v>
          </cell>
          <cell r="EA1225">
            <v>-3233.1934566499986</v>
          </cell>
          <cell r="EB1225">
            <v>-0.39644980999992185</v>
          </cell>
          <cell r="EC1225">
            <v>-941.03848138999911</v>
          </cell>
          <cell r="ED1225">
            <v>-1926.3934327400002</v>
          </cell>
          <cell r="EE1225">
            <v>-11937.407882089989</v>
          </cell>
          <cell r="EF1225">
            <v>-364.53774518999944</v>
          </cell>
          <cell r="EG1225">
            <v>-610.58333224999933</v>
          </cell>
          <cell r="EH1225">
            <v>-346.35443492000059</v>
          </cell>
          <cell r="EI1225">
            <v>-629.64493150000044</v>
          </cell>
          <cell r="EJ1225">
            <v>-1941.4762904100007</v>
          </cell>
          <cell r="EK1225">
            <v>-581.47892878000016</v>
          </cell>
          <cell r="EL1225">
            <v>-193.01010737999877</v>
          </cell>
          <cell r="EM1225">
            <v>-3992.2108347599951</v>
          </cell>
          <cell r="EN1225">
            <v>-1974.5480158000009</v>
          </cell>
          <cell r="EO1225">
            <v>-121.29950009999993</v>
          </cell>
          <cell r="EP1225">
            <v>23.624604569999974</v>
          </cell>
          <cell r="EQ1225">
            <v>-1205.888365570001</v>
          </cell>
          <cell r="ER1225">
            <v>-11177.439847540008</v>
          </cell>
          <cell r="ES1225">
            <v>-190.99332594999987</v>
          </cell>
          <cell r="ET1225">
            <v>-916.80816799999866</v>
          </cell>
          <cell r="EU1225">
            <v>-1789.4396573600002</v>
          </cell>
          <cell r="EV1225">
            <v>-154.56089533000022</v>
          </cell>
          <cell r="EW1225">
            <v>-206.86197276000348</v>
          </cell>
          <cell r="EX1225">
            <v>-1067.0777101800008</v>
          </cell>
          <cell r="EY1225">
            <v>-479.26312970000072</v>
          </cell>
          <cell r="EZ1225">
            <v>-2145.6349096000049</v>
          </cell>
          <cell r="FA1225">
            <v>-2803.0820562299996</v>
          </cell>
          <cell r="FB1225">
            <v>-777.32872313000053</v>
          </cell>
          <cell r="FC1225">
            <v>-8.4225337899997612</v>
          </cell>
          <cell r="FD1225">
            <v>-637.96676551000201</v>
          </cell>
          <cell r="FE1225">
            <v>-10981.069429449984</v>
          </cell>
          <cell r="FF1225">
            <v>47.707378290000179</v>
          </cell>
          <cell r="FG1225">
            <v>-575.14502606000042</v>
          </cell>
          <cell r="FH1225">
            <v>-329.14691583000103</v>
          </cell>
          <cell r="FI1225">
            <v>-200.9988021600002</v>
          </cell>
          <cell r="FJ1225">
            <v>-1559.4179759999988</v>
          </cell>
          <cell r="FK1225">
            <v>-932.49351095999998</v>
          </cell>
          <cell r="FL1225">
            <v>-2308.6354678600037</v>
          </cell>
          <cell r="FM1225">
            <v>-1716.7833274500044</v>
          </cell>
          <cell r="FN1225">
            <v>-2455.2173234300026</v>
          </cell>
          <cell r="FO1225">
            <v>-432.52732636000019</v>
          </cell>
          <cell r="FP1225">
            <v>-34.474176239998997</v>
          </cell>
          <cell r="FQ1225">
            <v>-483.93695538999964</v>
          </cell>
          <cell r="FR1225">
            <v>-11774.344754749982</v>
          </cell>
          <cell r="FS1225">
            <v>-256.47442608000028</v>
          </cell>
          <cell r="FT1225">
            <v>-853.23292023000067</v>
          </cell>
          <cell r="FU1225">
            <v>-1520.8957997300013</v>
          </cell>
          <cell r="FV1225">
            <v>-856.84044835999998</v>
          </cell>
          <cell r="FW1225">
            <v>-1543.7702904100006</v>
          </cell>
          <cell r="FX1225">
            <v>-346.31156867999971</v>
          </cell>
          <cell r="FY1225">
            <v>-1004.5427401500019</v>
          </cell>
          <cell r="FZ1225">
            <v>-1680.3617695599951</v>
          </cell>
          <cell r="GA1225">
            <v>-764.54804572000103</v>
          </cell>
          <cell r="GB1225">
            <v>-15.492627899999206</v>
          </cell>
          <cell r="GC1225">
            <v>-512.25783700999818</v>
          </cell>
          <cell r="GD1225">
            <v>-2419.6162809200068</v>
          </cell>
          <cell r="GE1225">
            <v>-13431.920191850004</v>
          </cell>
          <cell r="GF1225">
            <v>-120.02917284000023</v>
          </cell>
          <cell r="GG1225">
            <v>-1148.1282105999999</v>
          </cell>
          <cell r="GH1225">
            <v>-1270.3012365300037</v>
          </cell>
          <cell r="GI1225">
            <v>-608.00510895999923</v>
          </cell>
          <cell r="GJ1225">
            <v>-314.88375868000003</v>
          </cell>
          <cell r="GK1225">
            <v>-390.43466362000004</v>
          </cell>
          <cell r="GL1225">
            <v>-4133.0728886800016</v>
          </cell>
          <cell r="GM1225">
            <v>-1262.5701162499972</v>
          </cell>
          <cell r="GN1225">
            <v>-2012.2130574399998</v>
          </cell>
          <cell r="GO1225">
            <v>-720.36639342000126</v>
          </cell>
          <cell r="GP1225">
            <v>-408.07659926000269</v>
          </cell>
          <cell r="GQ1225">
            <v>-1043.8389855700043</v>
          </cell>
          <cell r="GR1225">
            <v>0</v>
          </cell>
          <cell r="GS1225">
            <v>0</v>
          </cell>
          <cell r="GT1225">
            <v>0</v>
          </cell>
          <cell r="GU1225">
            <v>0</v>
          </cell>
          <cell r="GV1225">
            <v>0</v>
          </cell>
          <cell r="GW1225">
            <v>0</v>
          </cell>
          <cell r="GX1225">
            <v>0</v>
          </cell>
          <cell r="GY1225">
            <v>0</v>
          </cell>
          <cell r="GZ1225">
            <v>0</v>
          </cell>
          <cell r="HA1225">
            <v>0</v>
          </cell>
          <cell r="HB1225">
            <v>0</v>
          </cell>
          <cell r="HC1225">
            <v>0</v>
          </cell>
          <cell r="HD1225">
            <v>0</v>
          </cell>
          <cell r="HE1225">
            <v>0</v>
          </cell>
          <cell r="HF1225">
            <v>0</v>
          </cell>
          <cell r="HG1225">
            <v>0</v>
          </cell>
          <cell r="HH1225">
            <v>0</v>
          </cell>
          <cell r="HI1225">
            <v>0</v>
          </cell>
          <cell r="HJ1225">
            <v>0</v>
          </cell>
          <cell r="HK1225">
            <v>0</v>
          </cell>
          <cell r="HL1225">
            <v>0</v>
          </cell>
          <cell r="HM1225">
            <v>0</v>
          </cell>
          <cell r="HN1225">
            <v>0</v>
          </cell>
          <cell r="HO1225">
            <v>0</v>
          </cell>
          <cell r="HP1225">
            <v>0</v>
          </cell>
          <cell r="HQ1225">
            <v>0</v>
          </cell>
          <cell r="HR1225">
            <v>0</v>
          </cell>
          <cell r="HS1225">
            <v>0</v>
          </cell>
          <cell r="HT1225">
            <v>0</v>
          </cell>
          <cell r="HU1225">
            <v>0</v>
          </cell>
          <cell r="HV1225">
            <v>0</v>
          </cell>
          <cell r="HW1225">
            <v>0</v>
          </cell>
          <cell r="HX1225">
            <v>0</v>
          </cell>
          <cell r="HY1225">
            <v>0</v>
          </cell>
          <cell r="HZ1225">
            <v>0</v>
          </cell>
          <cell r="IA1225">
            <v>0</v>
          </cell>
          <cell r="IB1225">
            <v>0</v>
          </cell>
          <cell r="IC1225">
            <v>0</v>
          </cell>
          <cell r="ID1225">
            <v>0</v>
          </cell>
          <cell r="IE1225">
            <v>0</v>
          </cell>
          <cell r="IF1225">
            <v>0</v>
          </cell>
          <cell r="IG1225">
            <v>0</v>
          </cell>
          <cell r="IH1225">
            <v>0</v>
          </cell>
          <cell r="II1225">
            <v>0</v>
          </cell>
          <cell r="IJ1225">
            <v>0</v>
          </cell>
          <cell r="IK1225">
            <v>0</v>
          </cell>
          <cell r="IL1225">
            <v>0</v>
          </cell>
          <cell r="IM1225">
            <v>0</v>
          </cell>
          <cell r="IN1225">
            <v>0</v>
          </cell>
          <cell r="IO1225">
            <v>0</v>
          </cell>
          <cell r="IP1225">
            <v>0</v>
          </cell>
          <cell r="IQ1225">
            <v>0</v>
          </cell>
          <cell r="IR1225">
            <v>0</v>
          </cell>
          <cell r="IS1225">
            <v>0</v>
          </cell>
          <cell r="IT1225">
            <v>0</v>
          </cell>
          <cell r="IU1225">
            <v>0</v>
          </cell>
          <cell r="IV1225">
            <v>0</v>
          </cell>
          <cell r="IW1225">
            <v>0</v>
          </cell>
          <cell r="IX1225">
            <v>0</v>
          </cell>
          <cell r="IY1225">
            <v>0</v>
          </cell>
          <cell r="IZ1225">
            <v>0</v>
          </cell>
          <cell r="JA1225">
            <v>0</v>
          </cell>
          <cell r="JB1225">
            <v>0</v>
          </cell>
          <cell r="JC1225">
            <v>0</v>
          </cell>
          <cell r="JD1225">
            <v>0</v>
          </cell>
          <cell r="JE1225">
            <v>0</v>
          </cell>
          <cell r="JF1225">
            <v>0</v>
          </cell>
          <cell r="JG1225">
            <v>0</v>
          </cell>
          <cell r="JH1225">
            <v>0</v>
          </cell>
          <cell r="JI1225">
            <v>0</v>
          </cell>
          <cell r="JJ1225">
            <v>0</v>
          </cell>
          <cell r="JK1225">
            <v>0</v>
          </cell>
          <cell r="JL1225">
            <v>0</v>
          </cell>
          <cell r="JM1225">
            <v>0</v>
          </cell>
          <cell r="JN1225">
            <v>0</v>
          </cell>
          <cell r="JO1225">
            <v>0</v>
          </cell>
          <cell r="JP1225">
            <v>0</v>
          </cell>
          <cell r="JQ1225">
            <v>0</v>
          </cell>
        </row>
        <row r="1226">
          <cell r="D1226" t="str">
            <v>GCV.EX.UTN._.___.Gadsby 1</v>
          </cell>
          <cell r="F1226">
            <v>-1.9919865899999998</v>
          </cell>
          <cell r="G1226">
            <v>-12.127041940000026</v>
          </cell>
          <cell r="H1226">
            <v>-16.682582819999965</v>
          </cell>
          <cell r="I1226">
            <v>-19.907717649999938</v>
          </cell>
          <cell r="J1226">
            <v>-114.43092252999986</v>
          </cell>
          <cell r="K1226">
            <v>48.725454450000257</v>
          </cell>
          <cell r="L1226">
            <v>-14.894000300000044</v>
          </cell>
          <cell r="M1226">
            <v>-100.31012023000017</v>
          </cell>
          <cell r="N1226">
            <v>-26.865144829999963</v>
          </cell>
          <cell r="O1226">
            <v>-11.915200229999996</v>
          </cell>
          <cell r="P1226">
            <v>-4.8293706500000013</v>
          </cell>
          <cell r="Q1226">
            <v>-2.9788000600000002</v>
          </cell>
          <cell r="R1226">
            <v>-216.81478319000007</v>
          </cell>
          <cell r="S1226">
            <v>0</v>
          </cell>
          <cell r="T1226">
            <v>-8.7706121600000415</v>
          </cell>
          <cell r="U1226">
            <v>-22.094563599999788</v>
          </cell>
          <cell r="V1226">
            <v>-19.592077670000094</v>
          </cell>
          <cell r="W1226">
            <v>-19.057175359999974</v>
          </cell>
          <cell r="X1226">
            <v>-6.665183810000002</v>
          </cell>
          <cell r="Y1226">
            <v>-19.489337930000019</v>
          </cell>
          <cell r="Z1226">
            <v>-121.14583266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-121.73281070999985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-0.34861769999999837</v>
          </cell>
          <cell r="AK1226">
            <v>-2.9788000599999975</v>
          </cell>
          <cell r="AL1226">
            <v>-19.034108689999982</v>
          </cell>
          <cell r="AM1226">
            <v>-80.724392070000022</v>
          </cell>
          <cell r="AN1226">
            <v>0</v>
          </cell>
          <cell r="AO1226">
            <v>-5.9576001200000004</v>
          </cell>
          <cell r="AP1226">
            <v>-5.9576001200000004</v>
          </cell>
          <cell r="AQ1226">
            <v>-6.7316919500000001</v>
          </cell>
          <cell r="AR1226">
            <v>-876.88570153000001</v>
          </cell>
          <cell r="AS1226">
            <v>0</v>
          </cell>
          <cell r="AT1226">
            <v>-66.781515629999944</v>
          </cell>
          <cell r="AU1226">
            <v>0</v>
          </cell>
          <cell r="AV1226">
            <v>0</v>
          </cell>
          <cell r="AW1226">
            <v>-2.9788000600000002</v>
          </cell>
          <cell r="AX1226">
            <v>0</v>
          </cell>
          <cell r="AY1226">
            <v>-73.436346110000045</v>
          </cell>
          <cell r="AZ1226">
            <v>-349.60853439000005</v>
          </cell>
          <cell r="BA1226">
            <v>-50.454898800000009</v>
          </cell>
          <cell r="BB1226">
            <v>0</v>
          </cell>
          <cell r="BC1226">
            <v>-333.62560654000004</v>
          </cell>
          <cell r="BD1226">
            <v>0</v>
          </cell>
          <cell r="BE1226">
            <v>-717.66434301999993</v>
          </cell>
          <cell r="BF1226">
            <v>-13.817492489999999</v>
          </cell>
          <cell r="BG1226">
            <v>0</v>
          </cell>
          <cell r="BH1226">
            <v>0</v>
          </cell>
          <cell r="BI1226">
            <v>-2.5936939300000006</v>
          </cell>
          <cell r="BJ1226">
            <v>0</v>
          </cell>
          <cell r="BK1226">
            <v>-190.64320373999999</v>
          </cell>
          <cell r="BL1226">
            <v>-52.373613180000007</v>
          </cell>
          <cell r="BM1226">
            <v>-458.23633968000013</v>
          </cell>
          <cell r="BN1226">
            <v>0</v>
          </cell>
          <cell r="BO1226">
            <v>0</v>
          </cell>
          <cell r="BP1226">
            <v>0</v>
          </cell>
          <cell r="BQ1226">
            <v>0</v>
          </cell>
          <cell r="BR1226">
            <v>-78.914943980000089</v>
          </cell>
          <cell r="BS1226">
            <v>-2.9788000600000002</v>
          </cell>
          <cell r="BT1226">
            <v>0</v>
          </cell>
          <cell r="BU1226">
            <v>0</v>
          </cell>
          <cell r="BV1226">
            <v>0</v>
          </cell>
          <cell r="BW1226">
            <v>0</v>
          </cell>
          <cell r="BX1226">
            <v>-28.275342990000013</v>
          </cell>
          <cell r="BY1226">
            <v>0</v>
          </cell>
          <cell r="BZ1226">
            <v>0</v>
          </cell>
          <cell r="CA1226">
            <v>-47.660800929999994</v>
          </cell>
          <cell r="CB1226">
            <v>0</v>
          </cell>
          <cell r="CC1226">
            <v>0</v>
          </cell>
          <cell r="CD1226">
            <v>0</v>
          </cell>
          <cell r="CE1226">
            <v>-307.83648604000007</v>
          </cell>
          <cell r="CF1226">
            <v>0</v>
          </cell>
          <cell r="CG1226">
            <v>2.9788000600000002</v>
          </cell>
          <cell r="CH1226">
            <v>-333.62560654000004</v>
          </cell>
          <cell r="CI1226">
            <v>47.660800930000001</v>
          </cell>
          <cell r="CJ1226">
            <v>0</v>
          </cell>
          <cell r="CK1226">
            <v>0</v>
          </cell>
          <cell r="CL1226">
            <v>0</v>
          </cell>
          <cell r="CM1226">
            <v>-24.850480489999995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-57.824213120000081</v>
          </cell>
          <cell r="CS1226">
            <v>0</v>
          </cell>
          <cell r="CT1226">
            <v>0</v>
          </cell>
          <cell r="CU1226">
            <v>0</v>
          </cell>
          <cell r="CV1226">
            <v>-10.163412190000003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  <cell r="DB1226">
            <v>0</v>
          </cell>
          <cell r="DC1226">
            <v>-47.660800930000001</v>
          </cell>
          <cell r="DD1226">
            <v>0</v>
          </cell>
          <cell r="DE1226">
            <v>10.419250669999997</v>
          </cell>
          <cell r="DF1226">
            <v>0</v>
          </cell>
          <cell r="DG1226">
            <v>-2.9788000600000002</v>
          </cell>
          <cell r="DH1226">
            <v>0</v>
          </cell>
          <cell r="DI1226">
            <v>0</v>
          </cell>
          <cell r="DJ1226">
            <v>0</v>
          </cell>
          <cell r="DK1226">
            <v>0</v>
          </cell>
          <cell r="DL1226">
            <v>13.398050729999994</v>
          </cell>
          <cell r="DM1226">
            <v>0</v>
          </cell>
          <cell r="DN1226">
            <v>0</v>
          </cell>
          <cell r="DO1226">
            <v>0</v>
          </cell>
          <cell r="DP1226">
            <v>0</v>
          </cell>
          <cell r="DQ1226">
            <v>0</v>
          </cell>
          <cell r="DR1226">
            <v>-550.59839926000006</v>
          </cell>
          <cell r="DS1226">
            <v>0</v>
          </cell>
          <cell r="DT1226">
            <v>0</v>
          </cell>
          <cell r="DU1226">
            <v>0</v>
          </cell>
          <cell r="DV1226">
            <v>-26.329588989999976</v>
          </cell>
          <cell r="DW1226">
            <v>0</v>
          </cell>
          <cell r="DX1226">
            <v>0</v>
          </cell>
          <cell r="DY1226">
            <v>0</v>
          </cell>
          <cell r="DZ1226">
            <v>0</v>
          </cell>
          <cell r="EA1226">
            <v>-381.28640746999997</v>
          </cell>
          <cell r="EB1226">
            <v>0</v>
          </cell>
          <cell r="EC1226">
            <v>0</v>
          </cell>
          <cell r="ED1226">
            <v>-142.98240279999999</v>
          </cell>
          <cell r="EE1226">
            <v>-52.908677459999922</v>
          </cell>
          <cell r="EF1226">
            <v>-2.9788000600000046</v>
          </cell>
          <cell r="EG1226">
            <v>0</v>
          </cell>
          <cell r="EH1226">
            <v>0</v>
          </cell>
          <cell r="EI1226">
            <v>0</v>
          </cell>
          <cell r="EJ1226">
            <v>-2.9788000600000002</v>
          </cell>
          <cell r="EK1226">
            <v>0</v>
          </cell>
          <cell r="EL1226">
            <v>47.660800930000001</v>
          </cell>
          <cell r="EM1226">
            <v>0.70972360000000023</v>
          </cell>
          <cell r="EN1226">
            <v>-47.660800940000001</v>
          </cell>
          <cell r="EO1226">
            <v>-47.660800930000001</v>
          </cell>
          <cell r="EP1226">
            <v>0</v>
          </cell>
          <cell r="EQ1226">
            <v>0</v>
          </cell>
          <cell r="ER1226">
            <v>18.025579489999927</v>
          </cell>
          <cell r="ES1226">
            <v>-3.3164188500000003</v>
          </cell>
          <cell r="ET1226">
            <v>0</v>
          </cell>
          <cell r="EU1226">
            <v>-44.682000870000003</v>
          </cell>
          <cell r="EV1226">
            <v>-2.9788000599999975</v>
          </cell>
          <cell r="EW1226">
            <v>-26.318802590000004</v>
          </cell>
          <cell r="EX1226">
            <v>95.321601859999987</v>
          </cell>
          <cell r="EY1226">
            <v>0</v>
          </cell>
          <cell r="EZ1226">
            <v>0</v>
          </cell>
          <cell r="FA1226">
            <v>0</v>
          </cell>
          <cell r="FB1226">
            <v>0</v>
          </cell>
          <cell r="FC1226">
            <v>0</v>
          </cell>
          <cell r="FD1226">
            <v>0</v>
          </cell>
          <cell r="FE1226">
            <v>-47.68027115000001</v>
          </cell>
          <cell r="FF1226">
            <v>0</v>
          </cell>
          <cell r="FG1226">
            <v>0</v>
          </cell>
          <cell r="FH1226">
            <v>0</v>
          </cell>
          <cell r="FI1226">
            <v>0</v>
          </cell>
          <cell r="FJ1226">
            <v>0</v>
          </cell>
          <cell r="FK1226">
            <v>0</v>
          </cell>
          <cell r="FL1226">
            <v>0</v>
          </cell>
          <cell r="FM1226">
            <v>0</v>
          </cell>
          <cell r="FN1226">
            <v>0</v>
          </cell>
          <cell r="FO1226">
            <v>-1.947022E-2</v>
          </cell>
          <cell r="FP1226">
            <v>-47.660800930000001</v>
          </cell>
          <cell r="FQ1226">
            <v>0</v>
          </cell>
          <cell r="FR1226">
            <v>-677.94795599999986</v>
          </cell>
          <cell r="FS1226">
            <v>0</v>
          </cell>
          <cell r="FT1226">
            <v>0</v>
          </cell>
          <cell r="FU1226">
            <v>-164.53118216999991</v>
          </cell>
          <cell r="FV1226">
            <v>0</v>
          </cell>
          <cell r="FW1226">
            <v>-6.7694142700000004</v>
          </cell>
          <cell r="FX1226">
            <v>0</v>
          </cell>
          <cell r="FY1226">
            <v>0</v>
          </cell>
          <cell r="FZ1226">
            <v>-2.31213018</v>
          </cell>
          <cell r="GA1226">
            <v>0</v>
          </cell>
          <cell r="GB1226">
            <v>0</v>
          </cell>
          <cell r="GC1226">
            <v>-504.3352293800001</v>
          </cell>
          <cell r="GD1226">
            <v>0</v>
          </cell>
          <cell r="GE1226">
            <v>-51.273563360000026</v>
          </cell>
          <cell r="GF1226">
            <v>2.9788000600000002</v>
          </cell>
          <cell r="GG1226">
            <v>0</v>
          </cell>
          <cell r="GH1226">
            <v>0</v>
          </cell>
          <cell r="GI1226">
            <v>-3.6127624299999965</v>
          </cell>
          <cell r="GJ1226">
            <v>-2.9788000600000002</v>
          </cell>
          <cell r="GK1226">
            <v>0</v>
          </cell>
          <cell r="GL1226">
            <v>0</v>
          </cell>
          <cell r="GM1226">
            <v>0</v>
          </cell>
          <cell r="GN1226">
            <v>0</v>
          </cell>
          <cell r="GO1226">
            <v>0</v>
          </cell>
          <cell r="GP1226">
            <v>-47.660800929999994</v>
          </cell>
          <cell r="GQ1226">
            <v>0</v>
          </cell>
          <cell r="GR1226">
            <v>-179.8987770599997</v>
          </cell>
          <cell r="GS1226">
            <v>0</v>
          </cell>
          <cell r="GT1226">
            <v>-57.137892849999957</v>
          </cell>
          <cell r="GU1226">
            <v>11.032952850000001</v>
          </cell>
          <cell r="GV1226">
            <v>0</v>
          </cell>
          <cell r="GW1226">
            <v>-3.0724703200000079</v>
          </cell>
          <cell r="GX1226">
            <v>0</v>
          </cell>
          <cell r="GY1226">
            <v>0</v>
          </cell>
          <cell r="GZ1226">
            <v>0</v>
          </cell>
          <cell r="HA1226">
            <v>0</v>
          </cell>
          <cell r="HB1226">
            <v>0</v>
          </cell>
          <cell r="HC1226">
            <v>-116.96774269000008</v>
          </cell>
          <cell r="HD1226">
            <v>-13.753624049999985</v>
          </cell>
          <cell r="HE1226">
            <v>-254.35600328999999</v>
          </cell>
          <cell r="HF1226">
            <v>14.582552270000001</v>
          </cell>
          <cell r="HG1226">
            <v>0</v>
          </cell>
          <cell r="HH1226">
            <v>16.637071109999994</v>
          </cell>
          <cell r="HI1226">
            <v>0</v>
          </cell>
          <cell r="HJ1226">
            <v>28.610635620000011</v>
          </cell>
          <cell r="HK1226">
            <v>39.216448340000056</v>
          </cell>
          <cell r="HL1226">
            <v>0</v>
          </cell>
          <cell r="HM1226">
            <v>-52.140171000000009</v>
          </cell>
          <cell r="HN1226">
            <v>0</v>
          </cell>
          <cell r="HO1226">
            <v>0</v>
          </cell>
          <cell r="HP1226">
            <v>-287.10440878999998</v>
          </cell>
          <cell r="HQ1226">
            <v>-14.158130839999998</v>
          </cell>
          <cell r="HR1226">
            <v>-6.2572609999999997</v>
          </cell>
          <cell r="HS1226">
            <v>0</v>
          </cell>
          <cell r="HT1226">
            <v>0</v>
          </cell>
          <cell r="HU1226">
            <v>0</v>
          </cell>
          <cell r="HV1226">
            <v>0</v>
          </cell>
          <cell r="HW1226">
            <v>0</v>
          </cell>
          <cell r="HX1226">
            <v>0</v>
          </cell>
          <cell r="HY1226">
            <v>0</v>
          </cell>
          <cell r="HZ1226">
            <v>-6.2572609999999997</v>
          </cell>
          <cell r="IA1226">
            <v>0</v>
          </cell>
          <cell r="IB1226">
            <v>0</v>
          </cell>
          <cell r="IC1226">
            <v>0</v>
          </cell>
          <cell r="ID1226">
            <v>0</v>
          </cell>
          <cell r="IE1226">
            <v>-1789.1346550200001</v>
          </cell>
          <cell r="IF1226">
            <v>0</v>
          </cell>
          <cell r="IG1226">
            <v>-594.00417265999999</v>
          </cell>
          <cell r="IH1226">
            <v>-11.193283149999999</v>
          </cell>
          <cell r="II1226">
            <v>-64</v>
          </cell>
          <cell r="IJ1226">
            <v>0</v>
          </cell>
          <cell r="IK1226">
            <v>0</v>
          </cell>
          <cell r="IL1226">
            <v>0</v>
          </cell>
          <cell r="IM1226">
            <v>0</v>
          </cell>
          <cell r="IN1226">
            <v>0</v>
          </cell>
          <cell r="IO1226">
            <v>0</v>
          </cell>
          <cell r="IP1226">
            <v>-411.15159190999992</v>
          </cell>
          <cell r="IQ1226">
            <v>-708.78560730000004</v>
          </cell>
          <cell r="IR1226">
            <v>-1952.120659369999</v>
          </cell>
          <cell r="IS1226">
            <v>0</v>
          </cell>
          <cell r="IT1226">
            <v>0</v>
          </cell>
          <cell r="IU1226">
            <v>0</v>
          </cell>
          <cell r="IV1226">
            <v>0</v>
          </cell>
          <cell r="IW1226">
            <v>53.044277099999995</v>
          </cell>
          <cell r="IX1226">
            <v>0</v>
          </cell>
          <cell r="IY1226">
            <v>0</v>
          </cell>
          <cell r="IZ1226">
            <v>0</v>
          </cell>
          <cell r="JA1226">
            <v>0</v>
          </cell>
          <cell r="JB1226">
            <v>0</v>
          </cell>
          <cell r="JC1226">
            <v>-463.78498160000009</v>
          </cell>
          <cell r="JD1226">
            <v>-1541.3799548699997</v>
          </cell>
          <cell r="JE1226">
            <v>-184.31693438999991</v>
          </cell>
          <cell r="JF1226">
            <v>0</v>
          </cell>
          <cell r="JG1226">
            <v>0</v>
          </cell>
          <cell r="JH1226">
            <v>0</v>
          </cell>
          <cell r="JI1226">
            <v>0</v>
          </cell>
          <cell r="JJ1226">
            <v>0</v>
          </cell>
          <cell r="JK1226">
            <v>0</v>
          </cell>
          <cell r="JL1226">
            <v>0</v>
          </cell>
          <cell r="JM1226">
            <v>0</v>
          </cell>
          <cell r="JN1226">
            <v>0</v>
          </cell>
          <cell r="JO1226">
            <v>0</v>
          </cell>
          <cell r="JP1226">
            <v>0</v>
          </cell>
          <cell r="JQ1226">
            <v>-184.31693438999991</v>
          </cell>
        </row>
        <row r="1227">
          <cell r="D1227" t="str">
            <v>GCV.EX.UTN._.___.Gadsby 1 OR</v>
          </cell>
          <cell r="F1227">
            <v>-2.0080134699999999</v>
          </cell>
          <cell r="G1227">
            <v>-4.0848000000000013</v>
          </cell>
          <cell r="H1227">
            <v>-22.866540479999998</v>
          </cell>
          <cell r="I1227">
            <v>-28.344825170000036</v>
          </cell>
          <cell r="J1227">
            <v>-42.201308240000003</v>
          </cell>
          <cell r="K1227">
            <v>21.660489649999988</v>
          </cell>
          <cell r="L1227">
            <v>-5.1060000000000088</v>
          </cell>
          <cell r="M1227">
            <v>-35.493459250000001</v>
          </cell>
          <cell r="N1227">
            <v>-14.769637149999966</v>
          </cell>
          <cell r="O1227">
            <v>-3.8490801199999964</v>
          </cell>
          <cell r="P1227">
            <v>-1.9643592800000018</v>
          </cell>
          <cell r="Q1227">
            <v>-1.0212000000000001</v>
          </cell>
          <cell r="R1227">
            <v>-131.78351882000004</v>
          </cell>
          <cell r="S1227">
            <v>0</v>
          </cell>
          <cell r="T1227">
            <v>-2.530280949999991</v>
          </cell>
          <cell r="U1227">
            <v>-8.7873608699999863</v>
          </cell>
          <cell r="V1227">
            <v>-43.552492529999981</v>
          </cell>
          <cell r="W1227">
            <v>-7.0619581499999811</v>
          </cell>
          <cell r="X1227">
            <v>-3.0635999999999974</v>
          </cell>
          <cell r="Y1227">
            <v>-7.1484000000000023</v>
          </cell>
          <cell r="Z1227">
            <v>-59.639426319999998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-61.913643660000048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-0.57725487000000086</v>
          </cell>
          <cell r="AK1227">
            <v>-1.0212000000000003</v>
          </cell>
          <cell r="AL1227">
            <v>-7.1484000000000059</v>
          </cell>
          <cell r="AM1227">
            <v>-47.039588790000039</v>
          </cell>
          <cell r="AN1227">
            <v>0</v>
          </cell>
          <cell r="AO1227">
            <v>-2.0424000000000002</v>
          </cell>
          <cell r="AP1227">
            <v>-2.0424000000000002</v>
          </cell>
          <cell r="AQ1227">
            <v>-2.0424000000000002</v>
          </cell>
          <cell r="AR1227">
            <v>-180.42699448000008</v>
          </cell>
          <cell r="AS1227">
            <v>0</v>
          </cell>
          <cell r="AT1227">
            <v>-16.339200000000019</v>
          </cell>
          <cell r="AU1227">
            <v>0</v>
          </cell>
          <cell r="AV1227">
            <v>0</v>
          </cell>
          <cell r="AW1227">
            <v>-1.0212000000000001</v>
          </cell>
          <cell r="AX1227">
            <v>0</v>
          </cell>
          <cell r="AY1227">
            <v>-11.350264480000021</v>
          </cell>
          <cell r="AZ1227">
            <v>-4.6635300000000939</v>
          </cell>
          <cell r="BA1227">
            <v>-32.678400000000003</v>
          </cell>
          <cell r="BB1227">
            <v>0</v>
          </cell>
          <cell r="BC1227">
            <v>-114.37439999999999</v>
          </cell>
          <cell r="BD1227">
            <v>0</v>
          </cell>
          <cell r="BE1227">
            <v>-191.77112484999998</v>
          </cell>
          <cell r="BF1227">
            <v>0</v>
          </cell>
          <cell r="BG1227">
            <v>0</v>
          </cell>
          <cell r="BH1227">
            <v>0</v>
          </cell>
          <cell r="BI1227">
            <v>-1.0211999999999932</v>
          </cell>
          <cell r="BJ1227">
            <v>0</v>
          </cell>
          <cell r="BK1227">
            <v>-37.429856950000008</v>
          </cell>
          <cell r="BL1227">
            <v>-18.52166789999999</v>
          </cell>
          <cell r="BM1227">
            <v>-134.79839999999996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-15.548066019999965</v>
          </cell>
          <cell r="BS1227">
            <v>-1.0212000000000001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  <cell r="BZ1227">
            <v>1.8123339800000053</v>
          </cell>
          <cell r="CA1227">
            <v>-16.339200000000019</v>
          </cell>
          <cell r="CB1227">
            <v>0</v>
          </cell>
          <cell r="CC1227">
            <v>0</v>
          </cell>
          <cell r="CD1227">
            <v>0</v>
          </cell>
          <cell r="CE1227">
            <v>-113.35320000000002</v>
          </cell>
          <cell r="CF1227">
            <v>0</v>
          </cell>
          <cell r="CG1227">
            <v>1.0212000000000001</v>
          </cell>
          <cell r="CH1227">
            <v>-114.37439999999999</v>
          </cell>
          <cell r="CI1227">
            <v>16.339200000000002</v>
          </cell>
          <cell r="CJ1227">
            <v>0</v>
          </cell>
          <cell r="CK1227">
            <v>0</v>
          </cell>
          <cell r="CL1227">
            <v>0</v>
          </cell>
          <cell r="CM1227">
            <v>-16.339200000000002</v>
          </cell>
          <cell r="CN1227">
            <v>0</v>
          </cell>
          <cell r="CO1227">
            <v>0</v>
          </cell>
          <cell r="CP1227">
            <v>0</v>
          </cell>
          <cell r="CQ1227">
            <v>0</v>
          </cell>
          <cell r="CR1227">
            <v>-42.689211870000008</v>
          </cell>
          <cell r="CS1227">
            <v>0</v>
          </cell>
          <cell r="CT1227">
            <v>0</v>
          </cell>
          <cell r="CU1227">
            <v>0</v>
          </cell>
          <cell r="CV1227">
            <v>-16.339200000000002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0.10388106</v>
          </cell>
          <cell r="DB1227">
            <v>0</v>
          </cell>
          <cell r="DC1227">
            <v>-26.453892930000002</v>
          </cell>
          <cell r="DD1227">
            <v>0</v>
          </cell>
          <cell r="DE1227">
            <v>-1.0211999999999932</v>
          </cell>
          <cell r="DF1227">
            <v>0</v>
          </cell>
          <cell r="DG1227">
            <v>-1.0212000000000001</v>
          </cell>
          <cell r="DH1227">
            <v>0</v>
          </cell>
          <cell r="DI1227">
            <v>0</v>
          </cell>
          <cell r="DJ1227">
            <v>0</v>
          </cell>
          <cell r="DK1227">
            <v>0</v>
          </cell>
          <cell r="DL1227">
            <v>0</v>
          </cell>
          <cell r="DM1227">
            <v>0</v>
          </cell>
          <cell r="DN1227">
            <v>0</v>
          </cell>
          <cell r="DO1227">
            <v>0</v>
          </cell>
          <cell r="DP1227">
            <v>0</v>
          </cell>
          <cell r="DQ1227">
            <v>0</v>
          </cell>
          <cell r="DR1227">
            <v>-180.27920563999999</v>
          </cell>
          <cell r="DS1227">
            <v>0</v>
          </cell>
          <cell r="DT1227">
            <v>0</v>
          </cell>
          <cell r="DU1227">
            <v>0</v>
          </cell>
          <cell r="DV1227">
            <v>5.0652320199999892</v>
          </cell>
          <cell r="DW1227">
            <v>0</v>
          </cell>
          <cell r="DX1227">
            <v>5.6083801299999996</v>
          </cell>
          <cell r="DY1227">
            <v>0</v>
          </cell>
          <cell r="DZ1227">
            <v>0</v>
          </cell>
          <cell r="EA1227">
            <v>-130.71360000000001</v>
          </cell>
          <cell r="EB1227">
            <v>0</v>
          </cell>
          <cell r="EC1227">
            <v>0</v>
          </cell>
          <cell r="ED1227">
            <v>-60.239217789999998</v>
          </cell>
          <cell r="EE1227">
            <v>-25.306868660000021</v>
          </cell>
          <cell r="EF1227">
            <v>-8.9676686600000028</v>
          </cell>
          <cell r="EG1227">
            <v>0</v>
          </cell>
          <cell r="EH1227">
            <v>0</v>
          </cell>
          <cell r="EI1227">
            <v>0</v>
          </cell>
          <cell r="EJ1227">
            <v>-1.0212000000000001</v>
          </cell>
          <cell r="EK1227">
            <v>0</v>
          </cell>
          <cell r="EL1227">
            <v>16.339200000000002</v>
          </cell>
          <cell r="EM1227">
            <v>1.0212000000000001</v>
          </cell>
          <cell r="EN1227">
            <v>-16.339200000000005</v>
          </cell>
          <cell r="EO1227">
            <v>-16.339200000000002</v>
          </cell>
          <cell r="EP1227">
            <v>0</v>
          </cell>
          <cell r="EQ1227">
            <v>0</v>
          </cell>
          <cell r="ER1227">
            <v>15.580678219999982</v>
          </cell>
          <cell r="ES1227">
            <v>-1.0212000000000001</v>
          </cell>
          <cell r="ET1227">
            <v>0</v>
          </cell>
          <cell r="EU1227">
            <v>-15.318000000000001</v>
          </cell>
          <cell r="EV1227">
            <v>-1.0212000000000003</v>
          </cell>
          <cell r="EW1227">
            <v>0</v>
          </cell>
          <cell r="EX1227">
            <v>32.941078220000009</v>
          </cell>
          <cell r="EY1227">
            <v>0</v>
          </cell>
          <cell r="EZ1227">
            <v>0</v>
          </cell>
          <cell r="FA1227">
            <v>0</v>
          </cell>
          <cell r="FB1227">
            <v>0</v>
          </cell>
          <cell r="FC1227">
            <v>0</v>
          </cell>
          <cell r="FD1227">
            <v>0</v>
          </cell>
          <cell r="FE1227">
            <v>-16.339200000000005</v>
          </cell>
          <cell r="FF1227">
            <v>0</v>
          </cell>
          <cell r="FG1227">
            <v>0</v>
          </cell>
          <cell r="FH1227">
            <v>0</v>
          </cell>
          <cell r="FI1227">
            <v>0</v>
          </cell>
          <cell r="FJ1227">
            <v>0</v>
          </cell>
          <cell r="FK1227">
            <v>0</v>
          </cell>
          <cell r="FL1227">
            <v>0</v>
          </cell>
          <cell r="FM1227">
            <v>0</v>
          </cell>
          <cell r="FN1227">
            <v>0</v>
          </cell>
          <cell r="FO1227">
            <v>0</v>
          </cell>
          <cell r="FP1227">
            <v>-16.339200000000002</v>
          </cell>
          <cell r="FQ1227">
            <v>0</v>
          </cell>
          <cell r="FR1227">
            <v>-180.75239999999997</v>
          </cell>
          <cell r="FS1227">
            <v>0</v>
          </cell>
          <cell r="FT1227">
            <v>0</v>
          </cell>
          <cell r="FU1227">
            <v>-49.017599999999987</v>
          </cell>
          <cell r="FV1227">
            <v>0</v>
          </cell>
          <cell r="FW1227">
            <v>-16.339200000000002</v>
          </cell>
          <cell r="FX1227">
            <v>0</v>
          </cell>
          <cell r="FY1227">
            <v>0</v>
          </cell>
          <cell r="FZ1227">
            <v>-1.0212000000000001</v>
          </cell>
          <cell r="GA1227">
            <v>0</v>
          </cell>
          <cell r="GB1227">
            <v>0</v>
          </cell>
          <cell r="GC1227">
            <v>-114.37440000000001</v>
          </cell>
          <cell r="GD1227">
            <v>0</v>
          </cell>
          <cell r="GE1227">
            <v>-32.786810609999975</v>
          </cell>
          <cell r="GF1227">
            <v>1.02119994</v>
          </cell>
          <cell r="GG1227">
            <v>0</v>
          </cell>
          <cell r="GH1227">
            <v>0</v>
          </cell>
          <cell r="GI1227">
            <v>-15.31799912</v>
          </cell>
          <cell r="GJ1227">
            <v>-1.02119994</v>
          </cell>
          <cell r="GK1227">
            <v>0</v>
          </cell>
          <cell r="GL1227">
            <v>0</v>
          </cell>
          <cell r="GM1227">
            <v>0</v>
          </cell>
          <cell r="GN1227">
            <v>0</v>
          </cell>
          <cell r="GO1227">
            <v>0</v>
          </cell>
          <cell r="GP1227">
            <v>-17.468811489999993</v>
          </cell>
          <cell r="GQ1227">
            <v>0</v>
          </cell>
          <cell r="GR1227">
            <v>0</v>
          </cell>
          <cell r="GS1227">
            <v>0</v>
          </cell>
          <cell r="GT1227">
            <v>0</v>
          </cell>
          <cell r="GU1227">
            <v>0</v>
          </cell>
          <cell r="GV1227">
            <v>0</v>
          </cell>
          <cell r="GW1227">
            <v>0</v>
          </cell>
          <cell r="GX1227">
            <v>0</v>
          </cell>
          <cell r="GY1227">
            <v>0</v>
          </cell>
          <cell r="GZ1227">
            <v>0</v>
          </cell>
          <cell r="HA1227">
            <v>0</v>
          </cell>
          <cell r="HB1227">
            <v>0</v>
          </cell>
          <cell r="HC1227">
            <v>0</v>
          </cell>
          <cell r="HD1227">
            <v>0</v>
          </cell>
          <cell r="HE1227">
            <v>0</v>
          </cell>
          <cell r="HF1227">
            <v>0</v>
          </cell>
          <cell r="HG1227">
            <v>0</v>
          </cell>
          <cell r="HH1227">
            <v>0</v>
          </cell>
          <cell r="HI1227">
            <v>0</v>
          </cell>
          <cell r="HJ1227">
            <v>0</v>
          </cell>
          <cell r="HK1227">
            <v>0</v>
          </cell>
          <cell r="HL1227">
            <v>0</v>
          </cell>
          <cell r="HM1227">
            <v>0</v>
          </cell>
          <cell r="HN1227">
            <v>0</v>
          </cell>
          <cell r="HO1227">
            <v>0</v>
          </cell>
          <cell r="HP1227">
            <v>0</v>
          </cell>
          <cell r="HQ1227">
            <v>0</v>
          </cell>
          <cell r="HR1227">
            <v>0</v>
          </cell>
          <cell r="HS1227">
            <v>0</v>
          </cell>
          <cell r="HT1227">
            <v>0</v>
          </cell>
          <cell r="HU1227">
            <v>0</v>
          </cell>
          <cell r="HV1227">
            <v>0</v>
          </cell>
          <cell r="HW1227">
            <v>0</v>
          </cell>
          <cell r="HX1227">
            <v>0</v>
          </cell>
          <cell r="HY1227">
            <v>0</v>
          </cell>
          <cell r="HZ1227">
            <v>0</v>
          </cell>
          <cell r="IA1227">
            <v>0</v>
          </cell>
          <cell r="IB1227">
            <v>0</v>
          </cell>
          <cell r="IC1227">
            <v>0</v>
          </cell>
          <cell r="ID1227">
            <v>0</v>
          </cell>
          <cell r="IE1227">
            <v>0</v>
          </cell>
          <cell r="IF1227">
            <v>0</v>
          </cell>
          <cell r="IG1227">
            <v>0</v>
          </cell>
          <cell r="IH1227">
            <v>0</v>
          </cell>
          <cell r="II1227">
            <v>0</v>
          </cell>
          <cell r="IJ1227">
            <v>0</v>
          </cell>
          <cell r="IK1227">
            <v>0</v>
          </cell>
          <cell r="IL1227">
            <v>0</v>
          </cell>
          <cell r="IM1227">
            <v>0</v>
          </cell>
          <cell r="IN1227">
            <v>0</v>
          </cell>
          <cell r="IO1227">
            <v>0</v>
          </cell>
          <cell r="IP1227">
            <v>0</v>
          </cell>
          <cell r="IQ1227">
            <v>0</v>
          </cell>
          <cell r="IR1227">
            <v>0</v>
          </cell>
          <cell r="IS1227">
            <v>0</v>
          </cell>
          <cell r="IT1227">
            <v>0</v>
          </cell>
          <cell r="IU1227">
            <v>0</v>
          </cell>
          <cell r="IV1227">
            <v>0</v>
          </cell>
          <cell r="IW1227">
            <v>0</v>
          </cell>
          <cell r="IX1227">
            <v>0</v>
          </cell>
          <cell r="IY1227">
            <v>0</v>
          </cell>
          <cell r="IZ1227">
            <v>0</v>
          </cell>
          <cell r="JA1227">
            <v>0</v>
          </cell>
          <cell r="JB1227">
            <v>0</v>
          </cell>
          <cell r="JC1227">
            <v>0</v>
          </cell>
          <cell r="JD1227">
            <v>0</v>
          </cell>
          <cell r="JE1227">
            <v>0</v>
          </cell>
          <cell r="JF1227">
            <v>0</v>
          </cell>
          <cell r="JG1227">
            <v>0</v>
          </cell>
          <cell r="JH1227">
            <v>0</v>
          </cell>
          <cell r="JI1227">
            <v>0</v>
          </cell>
          <cell r="JJ1227">
            <v>0</v>
          </cell>
          <cell r="JK1227">
            <v>0</v>
          </cell>
          <cell r="JL1227">
            <v>0</v>
          </cell>
          <cell r="JM1227">
            <v>0</v>
          </cell>
          <cell r="JN1227">
            <v>0</v>
          </cell>
          <cell r="JO1227">
            <v>0</v>
          </cell>
          <cell r="JP1227">
            <v>0</v>
          </cell>
          <cell r="JQ1227">
            <v>0</v>
          </cell>
        </row>
        <row r="1228">
          <cell r="D1228" t="str">
            <v>GCV.EX.UTN._.___.Gadsby 2</v>
          </cell>
          <cell r="F1228">
            <v>0</v>
          </cell>
          <cell r="G1228">
            <v>-42.487200529999996</v>
          </cell>
          <cell r="H1228">
            <v>-18.798527949999993</v>
          </cell>
          <cell r="I1228">
            <v>-37.896812199999999</v>
          </cell>
          <cell r="J1228">
            <v>-126.86104992000082</v>
          </cell>
          <cell r="K1228">
            <v>28.870104979999951</v>
          </cell>
          <cell r="L1228">
            <v>-33.511500649999959</v>
          </cell>
          <cell r="M1228">
            <v>-198.24482602000012</v>
          </cell>
          <cell r="N1228">
            <v>-26.143766189999951</v>
          </cell>
          <cell r="O1228">
            <v>-19.652937140000034</v>
          </cell>
          <cell r="P1228">
            <v>0</v>
          </cell>
          <cell r="Q1228">
            <v>-6.7023001300000011</v>
          </cell>
          <cell r="R1228">
            <v>-311.73472856999979</v>
          </cell>
          <cell r="S1228">
            <v>0</v>
          </cell>
          <cell r="T1228">
            <v>-24.633980350000002</v>
          </cell>
          <cell r="U1228">
            <v>-60.61492050999982</v>
          </cell>
          <cell r="V1228">
            <v>-39.39342494999994</v>
          </cell>
          <cell r="W1228">
            <v>-52.472060759999863</v>
          </cell>
          <cell r="X1228">
            <v>-13.404600259999981</v>
          </cell>
          <cell r="Y1228">
            <v>-33.511500649999988</v>
          </cell>
          <cell r="Z1228">
            <v>-87.704241090000096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-582.16206366999972</v>
          </cell>
          <cell r="AF1228">
            <v>0</v>
          </cell>
          <cell r="AG1228">
            <v>0</v>
          </cell>
          <cell r="AH1228">
            <v>-154.15290302</v>
          </cell>
          <cell r="AI1228">
            <v>0</v>
          </cell>
          <cell r="AJ1228">
            <v>-229.81564418000002</v>
          </cell>
          <cell r="AK1228">
            <v>-6.7023001299999976</v>
          </cell>
          <cell r="AL1228">
            <v>-26.809200529999998</v>
          </cell>
          <cell r="AM1228">
            <v>-144.57511541999997</v>
          </cell>
          <cell r="AN1228">
            <v>0</v>
          </cell>
          <cell r="AO1228">
            <v>-13.404600260000002</v>
          </cell>
          <cell r="AP1228">
            <v>0</v>
          </cell>
          <cell r="AQ1228">
            <v>-6.7023001299999976</v>
          </cell>
          <cell r="AR1228">
            <v>-2800.6502886699996</v>
          </cell>
          <cell r="AS1228">
            <v>0</v>
          </cell>
          <cell r="AT1228">
            <v>-785.95850640999993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-71.491201400000023</v>
          </cell>
          <cell r="AZ1228">
            <v>-1306.7846285100006</v>
          </cell>
          <cell r="BA1228">
            <v>-631.32182910000006</v>
          </cell>
          <cell r="BB1228">
            <v>0</v>
          </cell>
          <cell r="BC1228">
            <v>0</v>
          </cell>
          <cell r="BD1228">
            <v>-5.09412325</v>
          </cell>
          <cell r="BE1228">
            <v>-676.88740709999956</v>
          </cell>
          <cell r="BF1228">
            <v>-9.811822669999998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0</v>
          </cell>
          <cell r="BL1228">
            <v>5.701229689999991</v>
          </cell>
          <cell r="BM1228">
            <v>-621.39251310999953</v>
          </cell>
          <cell r="BN1228">
            <v>-51.384301010000001</v>
          </cell>
          <cell r="BO1228">
            <v>0</v>
          </cell>
          <cell r="BP1228">
            <v>0</v>
          </cell>
          <cell r="BQ1228">
            <v>0</v>
          </cell>
          <cell r="BR1228">
            <v>-288.61789335999993</v>
          </cell>
          <cell r="BS1228">
            <v>-6.7023001300000011</v>
          </cell>
          <cell r="BT1228">
            <v>-51.384301009999945</v>
          </cell>
          <cell r="BU1228">
            <v>0</v>
          </cell>
          <cell r="BV1228">
            <v>-127.76269020999999</v>
          </cell>
          <cell r="BW1228">
            <v>0</v>
          </cell>
          <cell r="BX1228">
            <v>0</v>
          </cell>
          <cell r="BY1228">
            <v>-102.76860201</v>
          </cell>
          <cell r="BZ1228">
            <v>51.384301010000001</v>
          </cell>
          <cell r="CA1228">
            <v>-51.384301010000001</v>
          </cell>
          <cell r="CB1228">
            <v>0</v>
          </cell>
          <cell r="CC1228">
            <v>0</v>
          </cell>
          <cell r="CD1228">
            <v>0</v>
          </cell>
          <cell r="CE1228">
            <v>-153.72204312000008</v>
          </cell>
          <cell r="CF1228">
            <v>0</v>
          </cell>
          <cell r="CG1228">
            <v>4.1939380799999997</v>
          </cell>
          <cell r="CH1228">
            <v>0</v>
          </cell>
          <cell r="CI1228">
            <v>-141.03787438000001</v>
          </cell>
          <cell r="CJ1228">
            <v>-16.878106819999999</v>
          </cell>
          <cell r="CK1228">
            <v>0</v>
          </cell>
          <cell r="CL1228">
            <v>0</v>
          </cell>
          <cell r="CM1228">
            <v>0</v>
          </cell>
          <cell r="CN1228">
            <v>0</v>
          </cell>
          <cell r="CO1228">
            <v>0</v>
          </cell>
          <cell r="CP1228">
            <v>0</v>
          </cell>
          <cell r="CQ1228">
            <v>0</v>
          </cell>
          <cell r="CR1228">
            <v>-507.14070992999996</v>
          </cell>
          <cell r="CS1228">
            <v>0</v>
          </cell>
          <cell r="CT1228">
            <v>0</v>
          </cell>
          <cell r="CU1228">
            <v>0</v>
          </cell>
          <cell r="CV1228">
            <v>-51.384300999999994</v>
          </cell>
          <cell r="CW1228">
            <v>0</v>
          </cell>
          <cell r="CX1228">
            <v>0</v>
          </cell>
          <cell r="CY1228">
            <v>6.7023001300000011</v>
          </cell>
          <cell r="CZ1228">
            <v>0</v>
          </cell>
          <cell r="DA1228">
            <v>0</v>
          </cell>
          <cell r="DB1228">
            <v>0</v>
          </cell>
          <cell r="DC1228">
            <v>-462.45870906000005</v>
          </cell>
          <cell r="DD1228">
            <v>0</v>
          </cell>
          <cell r="DE1228">
            <v>-154.07260829000029</v>
          </cell>
          <cell r="DF1228">
            <v>0</v>
          </cell>
          <cell r="DG1228">
            <v>-6.7023001300000011</v>
          </cell>
          <cell r="DH1228">
            <v>0</v>
          </cell>
          <cell r="DI1228">
            <v>0</v>
          </cell>
          <cell r="DJ1228">
            <v>0</v>
          </cell>
          <cell r="DK1228">
            <v>-51.384301010000001</v>
          </cell>
          <cell r="DL1228">
            <v>0</v>
          </cell>
          <cell r="DM1228">
            <v>-33.123131070000028</v>
          </cell>
          <cell r="DN1228">
            <v>-62.862876080000007</v>
          </cell>
          <cell r="DO1228">
            <v>0</v>
          </cell>
          <cell r="DP1228">
            <v>0</v>
          </cell>
          <cell r="DQ1228">
            <v>0</v>
          </cell>
          <cell r="DR1228">
            <v>-930.93195141000024</v>
          </cell>
          <cell r="DS1228">
            <v>-256.92150504000006</v>
          </cell>
          <cell r="DT1228">
            <v>0</v>
          </cell>
          <cell r="DU1228">
            <v>0</v>
          </cell>
          <cell r="DV1228">
            <v>0</v>
          </cell>
          <cell r="DW1228">
            <v>0</v>
          </cell>
          <cell r="DX1228">
            <v>51.384301010000001</v>
          </cell>
          <cell r="DY1228">
            <v>11.307677870000001</v>
          </cell>
          <cell r="DZ1228">
            <v>0</v>
          </cell>
          <cell r="EA1228">
            <v>-359.69010705000005</v>
          </cell>
          <cell r="EB1228">
            <v>0</v>
          </cell>
          <cell r="EC1228">
            <v>0</v>
          </cell>
          <cell r="ED1228">
            <v>-377.01231819999998</v>
          </cell>
          <cell r="EE1228">
            <v>-361.30589199999986</v>
          </cell>
          <cell r="EF1228">
            <v>0</v>
          </cell>
          <cell r="EG1228">
            <v>-261.90074922999992</v>
          </cell>
          <cell r="EH1228">
            <v>0</v>
          </cell>
          <cell r="EI1228">
            <v>0</v>
          </cell>
          <cell r="EJ1228">
            <v>-2.3103646800000006</v>
          </cell>
          <cell r="EK1228">
            <v>-1.0284761999999432</v>
          </cell>
          <cell r="EL1228">
            <v>0</v>
          </cell>
          <cell r="EM1228">
            <v>6.7023001300000011</v>
          </cell>
          <cell r="EN1228">
            <v>-51.384301009999945</v>
          </cell>
          <cell r="EO1228">
            <v>-51.384301010000001</v>
          </cell>
          <cell r="EP1228">
            <v>0</v>
          </cell>
          <cell r="EQ1228">
            <v>0</v>
          </cell>
          <cell r="ER1228">
            <v>-302.66076800000019</v>
          </cell>
          <cell r="ES1228">
            <v>-13.404600260000002</v>
          </cell>
          <cell r="ET1228">
            <v>-90.070847630000003</v>
          </cell>
          <cell r="EU1228">
            <v>6.7023001299999976</v>
          </cell>
          <cell r="EV1228">
            <v>0</v>
          </cell>
          <cell r="EW1228">
            <v>-51.384301010000001</v>
          </cell>
          <cell r="EX1228">
            <v>-5.5757935700003145</v>
          </cell>
          <cell r="EY1228">
            <v>0</v>
          </cell>
          <cell r="EZ1228">
            <v>0</v>
          </cell>
          <cell r="FA1228">
            <v>0</v>
          </cell>
          <cell r="FB1228">
            <v>-148.92752565999999</v>
          </cell>
          <cell r="FC1228">
            <v>0</v>
          </cell>
          <cell r="FD1228">
            <v>0</v>
          </cell>
          <cell r="FE1228">
            <v>-96.610696770000004</v>
          </cell>
          <cell r="FF1228">
            <v>0</v>
          </cell>
          <cell r="FG1228">
            <v>0</v>
          </cell>
          <cell r="FH1228">
            <v>0</v>
          </cell>
          <cell r="FI1228">
            <v>0</v>
          </cell>
          <cell r="FJ1228">
            <v>0</v>
          </cell>
          <cell r="FK1228">
            <v>0</v>
          </cell>
          <cell r="FL1228">
            <v>0</v>
          </cell>
          <cell r="FM1228">
            <v>0</v>
          </cell>
          <cell r="FN1228">
            <v>-5.0324516600000004</v>
          </cell>
          <cell r="FO1228">
            <v>0</v>
          </cell>
          <cell r="FP1228">
            <v>-91.578245110000012</v>
          </cell>
          <cell r="FQ1228">
            <v>0</v>
          </cell>
          <cell r="FR1228">
            <v>-606.71948897000016</v>
          </cell>
          <cell r="FS1228">
            <v>0</v>
          </cell>
          <cell r="FT1228">
            <v>0</v>
          </cell>
          <cell r="FU1228">
            <v>0</v>
          </cell>
          <cell r="FV1228">
            <v>0</v>
          </cell>
          <cell r="FW1228">
            <v>-32.314453450000002</v>
          </cell>
          <cell r="FX1228">
            <v>0</v>
          </cell>
          <cell r="FY1228">
            <v>0</v>
          </cell>
          <cell r="FZ1228">
            <v>0</v>
          </cell>
          <cell r="GA1228">
            <v>0</v>
          </cell>
          <cell r="GB1228">
            <v>0</v>
          </cell>
          <cell r="GC1228">
            <v>-574.40503551999996</v>
          </cell>
          <cell r="GD1228">
            <v>0</v>
          </cell>
          <cell r="GE1228">
            <v>-291.3058040599999</v>
          </cell>
          <cell r="GF1228">
            <v>6.7023001300000011</v>
          </cell>
          <cell r="GG1228">
            <v>-20.01793056</v>
          </cell>
          <cell r="GH1228">
            <v>19.657532340000046</v>
          </cell>
          <cell r="GI1228">
            <v>-49.283273079999987</v>
          </cell>
          <cell r="GJ1228">
            <v>0</v>
          </cell>
          <cell r="GK1228">
            <v>0</v>
          </cell>
          <cell r="GL1228">
            <v>0</v>
          </cell>
          <cell r="GM1228">
            <v>0</v>
          </cell>
          <cell r="GN1228">
            <v>0</v>
          </cell>
          <cell r="GO1228">
            <v>6.2761672500000012</v>
          </cell>
          <cell r="GP1228">
            <v>-15.68101912000003</v>
          </cell>
          <cell r="GQ1228">
            <v>-238.95958102</v>
          </cell>
          <cell r="GR1228">
            <v>-979.28807186999984</v>
          </cell>
          <cell r="GS1228">
            <v>0</v>
          </cell>
          <cell r="GT1228">
            <v>-54.841499889999909</v>
          </cell>
          <cell r="GU1228">
            <v>-48.298039860000017</v>
          </cell>
          <cell r="GV1228">
            <v>0</v>
          </cell>
          <cell r="GW1228">
            <v>0</v>
          </cell>
          <cell r="GX1228">
            <v>0</v>
          </cell>
          <cell r="GY1228">
            <v>0</v>
          </cell>
          <cell r="GZ1228">
            <v>-641.71516195999993</v>
          </cell>
          <cell r="HA1228">
            <v>0</v>
          </cell>
          <cell r="HB1228">
            <v>0</v>
          </cell>
          <cell r="HC1228">
            <v>-234.43337015999987</v>
          </cell>
          <cell r="HD1228">
            <v>0</v>
          </cell>
          <cell r="HE1228">
            <v>-1760.3729534700005</v>
          </cell>
          <cell r="HF1228">
            <v>52.162081809999982</v>
          </cell>
          <cell r="HG1228">
            <v>-1338.35546974</v>
          </cell>
          <cell r="HH1228">
            <v>0</v>
          </cell>
          <cell r="HI1228">
            <v>0</v>
          </cell>
          <cell r="HJ1228">
            <v>-18.541255409999962</v>
          </cell>
          <cell r="HK1228">
            <v>36.857201079999754</v>
          </cell>
          <cell r="HL1228">
            <v>-325.37334997999994</v>
          </cell>
          <cell r="HM1228">
            <v>0</v>
          </cell>
          <cell r="HN1228">
            <v>0</v>
          </cell>
          <cell r="HO1228">
            <v>0</v>
          </cell>
          <cell r="HP1228">
            <v>-180.85795377000022</v>
          </cell>
          <cell r="HQ1228">
            <v>13.73579254</v>
          </cell>
          <cell r="HR1228">
            <v>-909.46429153999998</v>
          </cell>
          <cell r="HS1228">
            <v>0</v>
          </cell>
          <cell r="HT1228">
            <v>-564.46429153999998</v>
          </cell>
          <cell r="HU1228">
            <v>-345.00000000000006</v>
          </cell>
          <cell r="HV1228">
            <v>0</v>
          </cell>
          <cell r="HW1228">
            <v>0</v>
          </cell>
          <cell r="HX1228">
            <v>0</v>
          </cell>
          <cell r="HY1228">
            <v>0</v>
          </cell>
          <cell r="HZ1228">
            <v>0</v>
          </cell>
          <cell r="IA1228">
            <v>0</v>
          </cell>
          <cell r="IB1228">
            <v>0</v>
          </cell>
          <cell r="IC1228">
            <v>0</v>
          </cell>
          <cell r="ID1228">
            <v>0</v>
          </cell>
          <cell r="IE1228">
            <v>-2709.4614897299998</v>
          </cell>
          <cell r="IF1228">
            <v>-1071.86528206</v>
          </cell>
          <cell r="IG1228">
            <v>0</v>
          </cell>
          <cell r="IH1228">
            <v>-211.08029374000012</v>
          </cell>
          <cell r="II1228">
            <v>-10.063471430000021</v>
          </cell>
          <cell r="IJ1228">
            <v>0</v>
          </cell>
          <cell r="IK1228">
            <v>0</v>
          </cell>
          <cell r="IL1228">
            <v>0</v>
          </cell>
          <cell r="IM1228">
            <v>0</v>
          </cell>
          <cell r="IN1228">
            <v>0</v>
          </cell>
          <cell r="IO1228">
            <v>0</v>
          </cell>
          <cell r="IP1228">
            <v>-319.3613704400002</v>
          </cell>
          <cell r="IQ1228">
            <v>-1097.0910720600002</v>
          </cell>
          <cell r="IR1228">
            <v>-1738.6703842799998</v>
          </cell>
          <cell r="IS1228">
            <v>0</v>
          </cell>
          <cell r="IT1228">
            <v>0</v>
          </cell>
          <cell r="IU1228">
            <v>0</v>
          </cell>
          <cell r="IV1228">
            <v>0</v>
          </cell>
          <cell r="IW1228">
            <v>-37.304641700000047</v>
          </cell>
          <cell r="IX1228">
            <v>0</v>
          </cell>
          <cell r="IY1228">
            <v>0</v>
          </cell>
          <cell r="IZ1228">
            <v>-414.00000000000006</v>
          </cell>
          <cell r="JA1228">
            <v>0</v>
          </cell>
          <cell r="JB1228">
            <v>0</v>
          </cell>
          <cell r="JC1228">
            <v>-288.26780315999986</v>
          </cell>
          <cell r="JD1228">
            <v>-999.09793942000033</v>
          </cell>
          <cell r="JE1228">
            <v>4.116512679999687</v>
          </cell>
          <cell r="JF1228">
            <v>0</v>
          </cell>
          <cell r="JG1228">
            <v>0</v>
          </cell>
          <cell r="JH1228">
            <v>0</v>
          </cell>
          <cell r="JI1228">
            <v>0</v>
          </cell>
          <cell r="JJ1228">
            <v>0</v>
          </cell>
          <cell r="JK1228">
            <v>0</v>
          </cell>
          <cell r="JL1228">
            <v>0</v>
          </cell>
          <cell r="JM1228">
            <v>4.1165126799999996</v>
          </cell>
          <cell r="JN1228">
            <v>0</v>
          </cell>
          <cell r="JO1228">
            <v>0</v>
          </cell>
          <cell r="JP1228">
            <v>0</v>
          </cell>
          <cell r="JQ1228">
            <v>0</v>
          </cell>
        </row>
        <row r="1229">
          <cell r="D1229" t="str">
            <v>GCV.EX.UTN._.___.Gadsby 2 OR</v>
          </cell>
          <cell r="F1229">
            <v>0</v>
          </cell>
          <cell r="G1229">
            <v>-8.8720319999999901</v>
          </cell>
          <cell r="H1229">
            <v>-7.1731956199999871</v>
          </cell>
          <cell r="I1229">
            <v>6.4385229400000412</v>
          </cell>
          <cell r="J1229">
            <v>-24.431956030000151</v>
          </cell>
          <cell r="K1229">
            <v>11.604638829999942</v>
          </cell>
          <cell r="L1229">
            <v>-10.153863320000028</v>
          </cell>
          <cell r="M1229">
            <v>-78.536295319999965</v>
          </cell>
          <cell r="N1229">
            <v>-11.687151219999976</v>
          </cell>
          <cell r="O1229">
            <v>-5.5954709199999968</v>
          </cell>
          <cell r="P1229">
            <v>0</v>
          </cell>
          <cell r="Q1229">
            <v>-2.2976999999999999</v>
          </cell>
          <cell r="R1229">
            <v>-158.43710170000008</v>
          </cell>
          <cell r="S1229">
            <v>0</v>
          </cell>
          <cell r="T1229">
            <v>-8.5671232799999899</v>
          </cell>
          <cell r="U1229">
            <v>-29.104199999999878</v>
          </cell>
          <cell r="V1229">
            <v>-13.786200000000036</v>
          </cell>
          <cell r="W1229">
            <v>-57.792931890000034</v>
          </cell>
          <cell r="X1229">
            <v>-4.5953999999999979</v>
          </cell>
          <cell r="Y1229">
            <v>-11.488500000000016</v>
          </cell>
          <cell r="Z1229">
            <v>-33.102746530000019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-225.26241059</v>
          </cell>
          <cell r="AF1229">
            <v>0</v>
          </cell>
          <cell r="AG1229">
            <v>0</v>
          </cell>
          <cell r="AH1229">
            <v>-62.669123249999998</v>
          </cell>
          <cell r="AI1229">
            <v>0</v>
          </cell>
          <cell r="AJ1229">
            <v>-77.237083870000006</v>
          </cell>
          <cell r="AK1229">
            <v>-2.297699999999999</v>
          </cell>
          <cell r="AL1229">
            <v>1.1904965300000043</v>
          </cell>
          <cell r="AM1229">
            <v>-77.35590000000002</v>
          </cell>
          <cell r="AN1229">
            <v>0</v>
          </cell>
          <cell r="AO1229">
            <v>-4.5953999999999997</v>
          </cell>
          <cell r="AP1229">
            <v>0</v>
          </cell>
          <cell r="AQ1229">
            <v>-2.2976999999999999</v>
          </cell>
          <cell r="AR1229">
            <v>-818.72138115999974</v>
          </cell>
          <cell r="AS1229">
            <v>0</v>
          </cell>
          <cell r="AT1229">
            <v>-264.2355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-33.143917349999981</v>
          </cell>
          <cell r="AZ1229">
            <v>-334.44663982999987</v>
          </cell>
          <cell r="BA1229">
            <v>-184.59762398000001</v>
          </cell>
          <cell r="BB1229">
            <v>0</v>
          </cell>
          <cell r="BC1229">
            <v>0</v>
          </cell>
          <cell r="BD1229">
            <v>-2.2976999999999999</v>
          </cell>
          <cell r="BE1229">
            <v>-225.17747004000034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-30.717599710000002</v>
          </cell>
          <cell r="BM1229">
            <v>-183.05010000000016</v>
          </cell>
          <cell r="BN1229">
            <v>-11.409770330000015</v>
          </cell>
          <cell r="BO1229">
            <v>0</v>
          </cell>
          <cell r="BP1229">
            <v>0</v>
          </cell>
          <cell r="BQ1229">
            <v>0</v>
          </cell>
          <cell r="BR1229">
            <v>-117.86789305000013</v>
          </cell>
          <cell r="BS1229">
            <v>-2.2976999999999999</v>
          </cell>
          <cell r="BT1229">
            <v>-17.615699999999975</v>
          </cell>
          <cell r="BU1229">
            <v>0</v>
          </cell>
          <cell r="BV1229">
            <v>-50.919379149999997</v>
          </cell>
          <cell r="BW1229">
            <v>0</v>
          </cell>
          <cell r="BX1229">
            <v>0</v>
          </cell>
          <cell r="BY1229">
            <v>-47.035113899999999</v>
          </cell>
          <cell r="BZ1229">
            <v>17.615700000000004</v>
          </cell>
          <cell r="CA1229">
            <v>-17.615700000000004</v>
          </cell>
          <cell r="CB1229">
            <v>0</v>
          </cell>
          <cell r="CC1229">
            <v>0</v>
          </cell>
          <cell r="CD1229">
            <v>0</v>
          </cell>
          <cell r="CE1229">
            <v>-50.424422059999984</v>
          </cell>
          <cell r="CF1229">
            <v>0</v>
          </cell>
          <cell r="CG1229">
            <v>2.2976999999999999</v>
          </cell>
          <cell r="CH1229">
            <v>0</v>
          </cell>
          <cell r="CI1229">
            <v>-35.10642206</v>
          </cell>
          <cell r="CJ1229">
            <v>-17.6157</v>
          </cell>
          <cell r="CK1229">
            <v>0</v>
          </cell>
          <cell r="CL1229">
            <v>0</v>
          </cell>
          <cell r="CM1229">
            <v>0</v>
          </cell>
          <cell r="CN1229">
            <v>0</v>
          </cell>
          <cell r="CO1229">
            <v>0</v>
          </cell>
          <cell r="CP1229">
            <v>0</v>
          </cell>
          <cell r="CQ1229">
            <v>0</v>
          </cell>
          <cell r="CR1229">
            <v>-173.85930000000002</v>
          </cell>
          <cell r="CS1229">
            <v>0</v>
          </cell>
          <cell r="CT1229">
            <v>0</v>
          </cell>
          <cell r="CU1229">
            <v>0</v>
          </cell>
          <cell r="CV1229">
            <v>-17.6157</v>
          </cell>
          <cell r="CW1229">
            <v>0</v>
          </cell>
          <cell r="CX1229">
            <v>0</v>
          </cell>
          <cell r="CY1229">
            <v>2.2976999999999999</v>
          </cell>
          <cell r="CZ1229">
            <v>0</v>
          </cell>
          <cell r="DA1229">
            <v>0</v>
          </cell>
          <cell r="DB1229">
            <v>0</v>
          </cell>
          <cell r="DC1229">
            <v>-158.54130000000004</v>
          </cell>
          <cell r="DD1229">
            <v>0</v>
          </cell>
          <cell r="DE1229">
            <v>-90.376199999999983</v>
          </cell>
          <cell r="DF1229">
            <v>0</v>
          </cell>
          <cell r="DG1229">
            <v>-2.2976999999999999</v>
          </cell>
          <cell r="DH1229">
            <v>0</v>
          </cell>
          <cell r="DI1229">
            <v>0</v>
          </cell>
          <cell r="DJ1229">
            <v>0</v>
          </cell>
          <cell r="DK1229">
            <v>-17.61569999999999</v>
          </cell>
          <cell r="DL1229">
            <v>0</v>
          </cell>
          <cell r="DM1229">
            <v>-17.615700000000004</v>
          </cell>
          <cell r="DN1229">
            <v>-52.847099999999998</v>
          </cell>
          <cell r="DO1229">
            <v>0</v>
          </cell>
          <cell r="DP1229">
            <v>0</v>
          </cell>
          <cell r="DQ1229">
            <v>0</v>
          </cell>
          <cell r="DR1229">
            <v>-325.85375290000002</v>
          </cell>
          <cell r="DS1229">
            <v>-88.078499999999991</v>
          </cell>
          <cell r="DT1229">
            <v>0</v>
          </cell>
          <cell r="DU1229">
            <v>0</v>
          </cell>
          <cell r="DV1229">
            <v>0</v>
          </cell>
          <cell r="DW1229">
            <v>0</v>
          </cell>
          <cell r="DX1229">
            <v>17.6157</v>
          </cell>
          <cell r="DY1229">
            <v>0</v>
          </cell>
          <cell r="DZ1229">
            <v>0</v>
          </cell>
          <cell r="EA1229">
            <v>-132.08105289999997</v>
          </cell>
          <cell r="EB1229">
            <v>0</v>
          </cell>
          <cell r="EC1229">
            <v>0</v>
          </cell>
          <cell r="ED1229">
            <v>-123.3099</v>
          </cell>
          <cell r="EE1229">
            <v>-129.23409990999983</v>
          </cell>
          <cell r="EF1229">
            <v>0</v>
          </cell>
          <cell r="EG1229">
            <v>-94.002699910000018</v>
          </cell>
          <cell r="EH1229">
            <v>0</v>
          </cell>
          <cell r="EI1229">
            <v>0</v>
          </cell>
          <cell r="EJ1229">
            <v>-2.2976999999999999</v>
          </cell>
          <cell r="EK1229">
            <v>0</v>
          </cell>
          <cell r="EL1229">
            <v>0</v>
          </cell>
          <cell r="EM1229">
            <v>2.2976999999999999</v>
          </cell>
          <cell r="EN1229">
            <v>-17.61569999999999</v>
          </cell>
          <cell r="EO1229">
            <v>-17.6157</v>
          </cell>
          <cell r="EP1229">
            <v>0</v>
          </cell>
          <cell r="EQ1229">
            <v>0</v>
          </cell>
          <cell r="ER1229">
            <v>-97.97365303000015</v>
          </cell>
          <cell r="ES1229">
            <v>-4.5953999999999997</v>
          </cell>
          <cell r="ET1229">
            <v>-17.615700000000061</v>
          </cell>
          <cell r="EU1229">
            <v>2.2977000000000025</v>
          </cell>
          <cell r="EV1229">
            <v>0</v>
          </cell>
          <cell r="EW1229">
            <v>-17.6157</v>
          </cell>
          <cell r="EX1229">
            <v>-7.5974530300001106</v>
          </cell>
          <cell r="EY1229">
            <v>0</v>
          </cell>
          <cell r="EZ1229">
            <v>0</v>
          </cell>
          <cell r="FA1229">
            <v>0</v>
          </cell>
          <cell r="FB1229">
            <v>-52.847099999999998</v>
          </cell>
          <cell r="FC1229">
            <v>0</v>
          </cell>
          <cell r="FD1229">
            <v>0</v>
          </cell>
          <cell r="FE1229">
            <v>-40.825703710000028</v>
          </cell>
          <cell r="FF1229">
            <v>0</v>
          </cell>
          <cell r="FG1229">
            <v>-5.5943037100000002</v>
          </cell>
          <cell r="FH1229">
            <v>0</v>
          </cell>
          <cell r="FI1229">
            <v>0</v>
          </cell>
          <cell r="FJ1229">
            <v>0</v>
          </cell>
          <cell r="FK1229">
            <v>0</v>
          </cell>
          <cell r="FL1229">
            <v>0</v>
          </cell>
          <cell r="FM1229">
            <v>0</v>
          </cell>
          <cell r="FN1229">
            <v>0</v>
          </cell>
          <cell r="FO1229">
            <v>0</v>
          </cell>
          <cell r="FP1229">
            <v>-35.231399999999994</v>
          </cell>
          <cell r="FQ1229">
            <v>0</v>
          </cell>
          <cell r="FR1229">
            <v>-178.11894716999996</v>
          </cell>
          <cell r="FS1229">
            <v>0</v>
          </cell>
          <cell r="FT1229">
            <v>0</v>
          </cell>
          <cell r="FU1229">
            <v>0</v>
          </cell>
          <cell r="FV1229">
            <v>0</v>
          </cell>
          <cell r="FW1229">
            <v>0</v>
          </cell>
          <cell r="FX1229">
            <v>0</v>
          </cell>
          <cell r="FY1229">
            <v>0</v>
          </cell>
          <cell r="FZ1229">
            <v>0</v>
          </cell>
          <cell r="GA1229">
            <v>0</v>
          </cell>
          <cell r="GB1229">
            <v>0</v>
          </cell>
          <cell r="GC1229">
            <v>-178.11894717000001</v>
          </cell>
          <cell r="GD1229">
            <v>0</v>
          </cell>
          <cell r="GE1229">
            <v>-106.34523441000016</v>
          </cell>
          <cell r="GF1229">
            <v>2.2976998700000002</v>
          </cell>
          <cell r="GG1229">
            <v>-17.615698989999999</v>
          </cell>
          <cell r="GH1229">
            <v>0</v>
          </cell>
          <cell r="GI1229">
            <v>-27.612188020000005</v>
          </cell>
          <cell r="GJ1229">
            <v>0</v>
          </cell>
          <cell r="GK1229">
            <v>0</v>
          </cell>
          <cell r="GL1229">
            <v>0</v>
          </cell>
          <cell r="GM1229">
            <v>0</v>
          </cell>
          <cell r="GN1229">
            <v>4.7500488300000008</v>
          </cell>
          <cell r="GO1229">
            <v>2.2976998700000002</v>
          </cell>
          <cell r="GP1229">
            <v>-17.615698989999984</v>
          </cell>
          <cell r="GQ1229">
            <v>-52.847096980000011</v>
          </cell>
          <cell r="GR1229">
            <v>0</v>
          </cell>
          <cell r="GS1229">
            <v>0</v>
          </cell>
          <cell r="GT1229">
            <v>0</v>
          </cell>
          <cell r="GU1229">
            <v>0</v>
          </cell>
          <cell r="GV1229">
            <v>0</v>
          </cell>
          <cell r="GW1229">
            <v>0</v>
          </cell>
          <cell r="GX1229">
            <v>0</v>
          </cell>
          <cell r="GY1229">
            <v>0</v>
          </cell>
          <cell r="GZ1229">
            <v>0</v>
          </cell>
          <cell r="HA1229">
            <v>0</v>
          </cell>
          <cell r="HB1229">
            <v>0</v>
          </cell>
          <cell r="HC1229">
            <v>0</v>
          </cell>
          <cell r="HD1229">
            <v>0</v>
          </cell>
          <cell r="HE1229">
            <v>0</v>
          </cell>
          <cell r="HF1229">
            <v>0</v>
          </cell>
          <cell r="HG1229">
            <v>0</v>
          </cell>
          <cell r="HH1229">
            <v>0</v>
          </cell>
          <cell r="HI1229">
            <v>0</v>
          </cell>
          <cell r="HJ1229">
            <v>0</v>
          </cell>
          <cell r="HK1229">
            <v>0</v>
          </cell>
          <cell r="HL1229">
            <v>0</v>
          </cell>
          <cell r="HM1229">
            <v>0</v>
          </cell>
          <cell r="HN1229">
            <v>0</v>
          </cell>
          <cell r="HO1229">
            <v>0</v>
          </cell>
          <cell r="HP1229">
            <v>0</v>
          </cell>
          <cell r="HQ1229">
            <v>0</v>
          </cell>
          <cell r="HR1229">
            <v>0</v>
          </cell>
          <cell r="HS1229">
            <v>0</v>
          </cell>
          <cell r="HT1229">
            <v>0</v>
          </cell>
          <cell r="HU1229">
            <v>0</v>
          </cell>
          <cell r="HV1229">
            <v>0</v>
          </cell>
          <cell r="HW1229">
            <v>0</v>
          </cell>
          <cell r="HX1229">
            <v>0</v>
          </cell>
          <cell r="HY1229">
            <v>0</v>
          </cell>
          <cell r="HZ1229">
            <v>0</v>
          </cell>
          <cell r="IA1229">
            <v>0</v>
          </cell>
          <cell r="IB1229">
            <v>0</v>
          </cell>
          <cell r="IC1229">
            <v>0</v>
          </cell>
          <cell r="ID1229">
            <v>0</v>
          </cell>
          <cell r="IE1229">
            <v>0</v>
          </cell>
          <cell r="IF1229">
            <v>0</v>
          </cell>
          <cell r="IG1229">
            <v>0</v>
          </cell>
          <cell r="IH1229">
            <v>0</v>
          </cell>
          <cell r="II1229">
            <v>0</v>
          </cell>
          <cell r="IJ1229">
            <v>0</v>
          </cell>
          <cell r="IK1229">
            <v>0</v>
          </cell>
          <cell r="IL1229">
            <v>0</v>
          </cell>
          <cell r="IM1229">
            <v>0</v>
          </cell>
          <cell r="IN1229">
            <v>0</v>
          </cell>
          <cell r="IO1229">
            <v>0</v>
          </cell>
          <cell r="IP1229">
            <v>0</v>
          </cell>
          <cell r="IQ1229">
            <v>0</v>
          </cell>
          <cell r="IR1229">
            <v>0</v>
          </cell>
          <cell r="IS1229">
            <v>0</v>
          </cell>
          <cell r="IT1229">
            <v>0</v>
          </cell>
          <cell r="IU1229">
            <v>0</v>
          </cell>
          <cell r="IV1229">
            <v>0</v>
          </cell>
          <cell r="IW1229">
            <v>0</v>
          </cell>
          <cell r="IX1229">
            <v>0</v>
          </cell>
          <cell r="IY1229">
            <v>0</v>
          </cell>
          <cell r="IZ1229">
            <v>0</v>
          </cell>
          <cell r="JA1229">
            <v>0</v>
          </cell>
          <cell r="JB1229">
            <v>0</v>
          </cell>
          <cell r="JC1229">
            <v>0</v>
          </cell>
          <cell r="JD1229">
            <v>0</v>
          </cell>
          <cell r="JE1229">
            <v>0</v>
          </cell>
          <cell r="JF1229">
            <v>0</v>
          </cell>
          <cell r="JG1229">
            <v>0</v>
          </cell>
          <cell r="JH1229">
            <v>0</v>
          </cell>
          <cell r="JI1229">
            <v>0</v>
          </cell>
          <cell r="JJ1229">
            <v>0</v>
          </cell>
          <cell r="JK1229">
            <v>0</v>
          </cell>
          <cell r="JL1229">
            <v>0</v>
          </cell>
          <cell r="JM1229">
            <v>0</v>
          </cell>
          <cell r="JN1229">
            <v>0</v>
          </cell>
          <cell r="JO1229">
            <v>0</v>
          </cell>
          <cell r="JP1229">
            <v>0</v>
          </cell>
          <cell r="JQ1229">
            <v>0</v>
          </cell>
        </row>
        <row r="1230">
          <cell r="D1230" t="str">
            <v>GCV.EX.UTN._.___.Gadsby 3</v>
          </cell>
          <cell r="F1230">
            <v>-82.73395129000005</v>
          </cell>
          <cell r="G1230">
            <v>-420.62631405000025</v>
          </cell>
          <cell r="H1230">
            <v>-189.46433578999995</v>
          </cell>
          <cell r="I1230">
            <v>-265.64193064999881</v>
          </cell>
          <cell r="J1230">
            <v>-1379.260145309996</v>
          </cell>
          <cell r="K1230">
            <v>-22.987395579999429</v>
          </cell>
          <cell r="L1230">
            <v>-131.3175963599997</v>
          </cell>
          <cell r="M1230">
            <v>-319.13632207999854</v>
          </cell>
          <cell r="N1230">
            <v>-173.46370357999922</v>
          </cell>
          <cell r="O1230">
            <v>-204.06270491999999</v>
          </cell>
          <cell r="P1230">
            <v>-127.79875899000012</v>
          </cell>
          <cell r="Q1230">
            <v>-67.654500189999908</v>
          </cell>
          <cell r="R1230">
            <v>-2528.9912504899985</v>
          </cell>
          <cell r="S1230">
            <v>-121.12997833999992</v>
          </cell>
          <cell r="T1230">
            <v>-222.39093253999931</v>
          </cell>
          <cell r="U1230">
            <v>-199.11269202999983</v>
          </cell>
          <cell r="V1230">
            <v>-26.454038729999866</v>
          </cell>
          <cell r="W1230">
            <v>-1010.7653721900006</v>
          </cell>
          <cell r="X1230">
            <v>-303.37163590000023</v>
          </cell>
          <cell r="Y1230">
            <v>-398.21709059000023</v>
          </cell>
          <cell r="Z1230">
            <v>-230.84648844000003</v>
          </cell>
          <cell r="AA1230">
            <v>15.027255339999982</v>
          </cell>
          <cell r="AB1230">
            <v>2.0847463500000174</v>
          </cell>
          <cell r="AC1230">
            <v>-27.401754469999986</v>
          </cell>
          <cell r="AD1230">
            <v>-6.4132689500000026</v>
          </cell>
          <cell r="AE1230">
            <v>-3116.7435821900035</v>
          </cell>
          <cell r="AF1230">
            <v>-50.334971580000008</v>
          </cell>
          <cell r="AG1230">
            <v>-69.836921280000183</v>
          </cell>
          <cell r="AH1230">
            <v>-24.79774438000004</v>
          </cell>
          <cell r="AI1230">
            <v>-365.11727701000012</v>
          </cell>
          <cell r="AJ1230">
            <v>-623.39478980000058</v>
          </cell>
          <cell r="AK1230">
            <v>-133.28494439999986</v>
          </cell>
          <cell r="AL1230">
            <v>-386.74178978000054</v>
          </cell>
          <cell r="AM1230">
            <v>-931.09070282999892</v>
          </cell>
          <cell r="AN1230">
            <v>-78.327580319999925</v>
          </cell>
          <cell r="AO1230">
            <v>-63.212652869999999</v>
          </cell>
          <cell r="AP1230">
            <v>-189.38726038999994</v>
          </cell>
          <cell r="AQ1230">
            <v>-201.21694754999999</v>
          </cell>
          <cell r="AR1230">
            <v>-11049.243597750006</v>
          </cell>
          <cell r="AS1230">
            <v>-37.565384980000005</v>
          </cell>
          <cell r="AT1230">
            <v>-77.643051609999929</v>
          </cell>
          <cell r="AU1230">
            <v>-1598.9804105699998</v>
          </cell>
          <cell r="AV1230">
            <v>-1337.9677457799994</v>
          </cell>
          <cell r="AW1230">
            <v>-1335.02544878</v>
          </cell>
          <cell r="AX1230">
            <v>-199.81330778000006</v>
          </cell>
          <cell r="AY1230">
            <v>-1211.7690115999985</v>
          </cell>
          <cell r="AZ1230">
            <v>-938.49576435999916</v>
          </cell>
          <cell r="BA1230">
            <v>-462.77151804999994</v>
          </cell>
          <cell r="BB1230">
            <v>0</v>
          </cell>
          <cell r="BC1230">
            <v>-737.69635234999987</v>
          </cell>
          <cell r="BD1230">
            <v>-3111.5156018900002</v>
          </cell>
          <cell r="BE1230">
            <v>-9895.8164784899964</v>
          </cell>
          <cell r="BF1230">
            <v>-61.627831960000094</v>
          </cell>
          <cell r="BG1230">
            <v>-1443.0365758699995</v>
          </cell>
          <cell r="BH1230">
            <v>-603.26838261000012</v>
          </cell>
          <cell r="BI1230">
            <v>-155.64230304999995</v>
          </cell>
          <cell r="BJ1230">
            <v>0</v>
          </cell>
          <cell r="BK1230">
            <v>0</v>
          </cell>
          <cell r="BL1230">
            <v>-1244.1800116900004</v>
          </cell>
          <cell r="BM1230">
            <v>-3400.8949610899999</v>
          </cell>
          <cell r="BN1230">
            <v>-2770.2439195899997</v>
          </cell>
          <cell r="BO1230">
            <v>0</v>
          </cell>
          <cell r="BP1230">
            <v>-45.159346420000475</v>
          </cell>
          <cell r="BQ1230">
            <v>-171.76314620999983</v>
          </cell>
          <cell r="BR1230">
            <v>-5022.5523294099985</v>
          </cell>
          <cell r="BS1230">
            <v>-481.71139103999997</v>
          </cell>
          <cell r="BT1230">
            <v>0</v>
          </cell>
          <cell r="BU1230">
            <v>-34.841087439999995</v>
          </cell>
          <cell r="BV1230">
            <v>-305.79830230000016</v>
          </cell>
          <cell r="BW1230">
            <v>-31.951441609999989</v>
          </cell>
          <cell r="BX1230">
            <v>-67.115085550000231</v>
          </cell>
          <cell r="BY1230">
            <v>-326.13908527000012</v>
          </cell>
          <cell r="BZ1230">
            <v>-2392.9209510799997</v>
          </cell>
          <cell r="CA1230">
            <v>-1003.1478041399996</v>
          </cell>
          <cell r="CB1230">
            <v>-46.902586749999955</v>
          </cell>
          <cell r="CC1230">
            <v>0</v>
          </cell>
          <cell r="CD1230">
            <v>-332.02459422999982</v>
          </cell>
          <cell r="CE1230">
            <v>-1839.8065165299959</v>
          </cell>
          <cell r="CF1230">
            <v>-543.75335215000007</v>
          </cell>
          <cell r="CG1230">
            <v>26.291330230000312</v>
          </cell>
          <cell r="CH1230">
            <v>-29.578642940000009</v>
          </cell>
          <cell r="CI1230">
            <v>-250.49321012000007</v>
          </cell>
          <cell r="CJ1230">
            <v>-191.44836200999953</v>
          </cell>
          <cell r="CK1230">
            <v>-11.667467380000005</v>
          </cell>
          <cell r="CL1230">
            <v>-64.162251259999721</v>
          </cell>
          <cell r="CM1230">
            <v>-841.64986404999945</v>
          </cell>
          <cell r="CN1230">
            <v>-7.4877053700001852</v>
          </cell>
          <cell r="CO1230">
            <v>74.143008520000009</v>
          </cell>
          <cell r="CP1230">
            <v>0</v>
          </cell>
          <cell r="CQ1230">
            <v>0</v>
          </cell>
          <cell r="CR1230">
            <v>-8797.7849041800037</v>
          </cell>
          <cell r="CS1230">
            <v>-233.46345457000001</v>
          </cell>
          <cell r="CT1230">
            <v>-2833.0827597399998</v>
          </cell>
          <cell r="CU1230">
            <v>-119.86085637000042</v>
          </cell>
          <cell r="CV1230">
            <v>-32.18828155999995</v>
          </cell>
          <cell r="CW1230">
            <v>-590.16074017999995</v>
          </cell>
          <cell r="CX1230">
            <v>-49.720832629999904</v>
          </cell>
          <cell r="CY1230">
            <v>-791.45834490999994</v>
          </cell>
          <cell r="CZ1230">
            <v>-1428.2711204900006</v>
          </cell>
          <cell r="DA1230">
            <v>-1903.2212492199997</v>
          </cell>
          <cell r="DB1230">
            <v>-322.07186005</v>
          </cell>
          <cell r="DC1230">
            <v>-143.03061843000023</v>
          </cell>
          <cell r="DD1230">
            <v>-351.25478602999988</v>
          </cell>
          <cell r="DE1230">
            <v>-1924.3163801699993</v>
          </cell>
          <cell r="DF1230">
            <v>-8.0854450000003908E-2</v>
          </cell>
          <cell r="DG1230">
            <v>-579.58211938000022</v>
          </cell>
          <cell r="DH1230">
            <v>-14.841023280000172</v>
          </cell>
          <cell r="DI1230">
            <v>-0.60465461000001142</v>
          </cell>
          <cell r="DJ1230">
            <v>347.14771455999983</v>
          </cell>
          <cell r="DK1230">
            <v>-26.732941180000125</v>
          </cell>
          <cell r="DL1230">
            <v>-124.36740562999989</v>
          </cell>
          <cell r="DM1230">
            <v>-56.677366670000993</v>
          </cell>
          <cell r="DN1230">
            <v>-211.54154641000014</v>
          </cell>
          <cell r="DO1230">
            <v>-132.37742605</v>
          </cell>
          <cell r="DP1230">
            <v>-1.3376200699999572</v>
          </cell>
          <cell r="DQ1230">
            <v>-1123.3211369999999</v>
          </cell>
          <cell r="DR1230">
            <v>-5265.7127063299995</v>
          </cell>
          <cell r="DS1230">
            <v>-100.88900710999997</v>
          </cell>
          <cell r="DT1230">
            <v>-1081.4312180399993</v>
          </cell>
          <cell r="DU1230">
            <v>-1064.3455512800003</v>
          </cell>
          <cell r="DV1230">
            <v>3.9641802499997993</v>
          </cell>
          <cell r="DW1230">
            <v>-69.117808029999992</v>
          </cell>
          <cell r="DX1230">
            <v>-179.92162314000007</v>
          </cell>
          <cell r="DY1230">
            <v>-160.23554030000003</v>
          </cell>
          <cell r="DZ1230">
            <v>-389.10575761999962</v>
          </cell>
          <cell r="EA1230">
            <v>-267.5097855099998</v>
          </cell>
          <cell r="EB1230">
            <v>-14.024136119999866</v>
          </cell>
          <cell r="EC1230">
            <v>-313.94607293999945</v>
          </cell>
          <cell r="ED1230">
            <v>-1629.1503864899996</v>
          </cell>
          <cell r="EE1230">
            <v>-4635.9555352199932</v>
          </cell>
          <cell r="EF1230">
            <v>-375.73724903999982</v>
          </cell>
          <cell r="EG1230">
            <v>-778.6199171899998</v>
          </cell>
          <cell r="EH1230">
            <v>-23.202129739999918</v>
          </cell>
          <cell r="EI1230">
            <v>-31.802979199999982</v>
          </cell>
          <cell r="EJ1230">
            <v>-18.242986050000127</v>
          </cell>
          <cell r="EK1230">
            <v>106.90791116000014</v>
          </cell>
          <cell r="EL1230">
            <v>-610.40753687999995</v>
          </cell>
          <cell r="EM1230">
            <v>-280.53791883999997</v>
          </cell>
          <cell r="EN1230">
            <v>-627.9115090600003</v>
          </cell>
          <cell r="EO1230">
            <v>-365.58566463000034</v>
          </cell>
          <cell r="EP1230">
            <v>-684.20551718000013</v>
          </cell>
          <cell r="EQ1230">
            <v>-946.61003856999923</v>
          </cell>
          <cell r="ER1230">
            <v>-5368.6921753099959</v>
          </cell>
          <cell r="ES1230">
            <v>-240.8010853400001</v>
          </cell>
          <cell r="ET1230">
            <v>-1058.2393242699991</v>
          </cell>
          <cell r="EU1230">
            <v>-54.55760196</v>
          </cell>
          <cell r="EV1230">
            <v>-77.821151529999952</v>
          </cell>
          <cell r="EW1230">
            <v>-238.71407449999981</v>
          </cell>
          <cell r="EX1230">
            <v>79.121097440000085</v>
          </cell>
          <cell r="EY1230">
            <v>-79.518066139999974</v>
          </cell>
          <cell r="EZ1230">
            <v>-2283.3524845500001</v>
          </cell>
          <cell r="FA1230">
            <v>-992.07404015000111</v>
          </cell>
          <cell r="FB1230">
            <v>-31.877398289999974</v>
          </cell>
          <cell r="FC1230">
            <v>34.937678849999969</v>
          </cell>
          <cell r="FD1230">
            <v>-425.79572487000041</v>
          </cell>
          <cell r="FE1230">
            <v>-6593.4183182300039</v>
          </cell>
          <cell r="FF1230">
            <v>0</v>
          </cell>
          <cell r="FG1230">
            <v>-1044.1342062799995</v>
          </cell>
          <cell r="FH1230">
            <v>-105.34747882000011</v>
          </cell>
          <cell r="FI1230">
            <v>-141.60104060000026</v>
          </cell>
          <cell r="FJ1230">
            <v>-221.07709896000006</v>
          </cell>
          <cell r="FK1230">
            <v>24.499666680000018</v>
          </cell>
          <cell r="FL1230">
            <v>-349.63410158000011</v>
          </cell>
          <cell r="FM1230">
            <v>-1762.27867582</v>
          </cell>
          <cell r="FN1230">
            <v>-2725.8547622800011</v>
          </cell>
          <cell r="FO1230">
            <v>-32.91894246999999</v>
          </cell>
          <cell r="FP1230">
            <v>183.76399454999978</v>
          </cell>
          <cell r="FQ1230">
            <v>-418.83567264999965</v>
          </cell>
          <cell r="FR1230">
            <v>-4167.0923331199956</v>
          </cell>
          <cell r="FS1230">
            <v>-75.13930930000015</v>
          </cell>
          <cell r="FT1230">
            <v>-60.949398929999916</v>
          </cell>
          <cell r="FU1230">
            <v>39.659034630000406</v>
          </cell>
          <cell r="FV1230">
            <v>-126.9914080399999</v>
          </cell>
          <cell r="FW1230">
            <v>7.5864548299999797</v>
          </cell>
          <cell r="FX1230">
            <v>19.794648069999994</v>
          </cell>
          <cell r="FY1230">
            <v>-368.92750582999975</v>
          </cell>
          <cell r="FZ1230">
            <v>-1799.813417039999</v>
          </cell>
          <cell r="GA1230">
            <v>-1348.5720908900003</v>
          </cell>
          <cell r="GB1230">
            <v>-26.678850000000125</v>
          </cell>
          <cell r="GC1230">
            <v>-275.06696137000017</v>
          </cell>
          <cell r="GD1230">
            <v>-151.99352925000039</v>
          </cell>
          <cell r="GE1230">
            <v>-5367.1786952500115</v>
          </cell>
          <cell r="GF1230">
            <v>-93.204133840000168</v>
          </cell>
          <cell r="GG1230">
            <v>-98.909063539998897</v>
          </cell>
          <cell r="GH1230">
            <v>-29.291881109999849</v>
          </cell>
          <cell r="GI1230">
            <v>-376.96432742999991</v>
          </cell>
          <cell r="GJ1230">
            <v>31.98945327999968</v>
          </cell>
          <cell r="GK1230">
            <v>140.10631555999976</v>
          </cell>
          <cell r="GL1230">
            <v>-42.19126467000001</v>
          </cell>
          <cell r="GM1230">
            <v>-2984.2529492700005</v>
          </cell>
          <cell r="GN1230">
            <v>22.311729510000077</v>
          </cell>
          <cell r="GO1230">
            <v>-39.812479750000193</v>
          </cell>
          <cell r="GP1230">
            <v>-479.52214524999954</v>
          </cell>
          <cell r="GQ1230">
            <v>-1417.4379487400001</v>
          </cell>
          <cell r="GR1230">
            <v>-3929.7948837099975</v>
          </cell>
          <cell r="GS1230">
            <v>-68.550934670000061</v>
          </cell>
          <cell r="GT1230">
            <v>-50.465393029997358</v>
          </cell>
          <cell r="GU1230">
            <v>-218.08790475000001</v>
          </cell>
          <cell r="GV1230">
            <v>-402.13254826000002</v>
          </cell>
          <cell r="GW1230">
            <v>-22.704439030000003</v>
          </cell>
          <cell r="GX1230">
            <v>-118.09405827</v>
          </cell>
          <cell r="GY1230">
            <v>-217.54140400000028</v>
          </cell>
          <cell r="GZ1230">
            <v>-470.0095170999989</v>
          </cell>
          <cell r="HA1230">
            <v>-329.23033628999974</v>
          </cell>
          <cell r="HB1230">
            <v>-31.281935190000013</v>
          </cell>
          <cell r="HC1230">
            <v>-905.35712079999985</v>
          </cell>
          <cell r="HD1230">
            <v>-1096.339292319999</v>
          </cell>
          <cell r="HE1230">
            <v>-9098.4964385400017</v>
          </cell>
          <cell r="HF1230">
            <v>-138.09045818999994</v>
          </cell>
          <cell r="HG1230">
            <v>-44.897096360000432</v>
          </cell>
          <cell r="HH1230">
            <v>-15.111793440000156</v>
          </cell>
          <cell r="HI1230">
            <v>-102.87930256999971</v>
          </cell>
          <cell r="HJ1230">
            <v>146.00869150000017</v>
          </cell>
          <cell r="HK1230">
            <v>-94.585719530000006</v>
          </cell>
          <cell r="HL1230">
            <v>-294.3455011799997</v>
          </cell>
          <cell r="HM1230">
            <v>-596.65361605999988</v>
          </cell>
          <cell r="HN1230">
            <v>-5918.0086500499983</v>
          </cell>
          <cell r="HO1230">
            <v>124.17537214999993</v>
          </cell>
          <cell r="HP1230">
            <v>-631.93257293000033</v>
          </cell>
          <cell r="HQ1230">
            <v>-1532.1757918800031</v>
          </cell>
          <cell r="HR1230">
            <v>-913.92818393000562</v>
          </cell>
          <cell r="HS1230">
            <v>-311.3035510899997</v>
          </cell>
          <cell r="HT1230">
            <v>188.73344785000063</v>
          </cell>
          <cell r="HU1230">
            <v>-12.65952746999983</v>
          </cell>
          <cell r="HV1230">
            <v>-8.2413678200001641</v>
          </cell>
          <cell r="HW1230">
            <v>-95.534199659999786</v>
          </cell>
          <cell r="HX1230">
            <v>-21.122429000000011</v>
          </cell>
          <cell r="HY1230">
            <v>-304.96277206000002</v>
          </cell>
          <cell r="HZ1230">
            <v>-44.485859119999873</v>
          </cell>
          <cell r="IA1230">
            <v>-62.377639359999876</v>
          </cell>
          <cell r="IB1230">
            <v>-111.54754996999999</v>
          </cell>
          <cell r="IC1230">
            <v>-89.097683619999771</v>
          </cell>
          <cell r="ID1230">
            <v>-41.329052610000872</v>
          </cell>
          <cell r="IE1230">
            <v>-9819.0536963800114</v>
          </cell>
          <cell r="IF1230">
            <v>-205.85749775999921</v>
          </cell>
          <cell r="IG1230">
            <v>-876.17785060999995</v>
          </cell>
          <cell r="IH1230">
            <v>-2924.9089251799996</v>
          </cell>
          <cell r="II1230">
            <v>-78.633354040000086</v>
          </cell>
          <cell r="IJ1230">
            <v>-38.092707079999855</v>
          </cell>
          <cell r="IK1230">
            <v>-70.21035229000006</v>
          </cell>
          <cell r="IL1230">
            <v>15.228649160000032</v>
          </cell>
          <cell r="IM1230">
            <v>-552.71498658000201</v>
          </cell>
          <cell r="IN1230">
            <v>-1851.2402787100018</v>
          </cell>
          <cell r="IO1230">
            <v>-90.831509919999974</v>
          </cell>
          <cell r="IP1230">
            <v>-1841.9335250600016</v>
          </cell>
          <cell r="IQ1230">
            <v>-1303.6813583100011</v>
          </cell>
          <cell r="IR1230">
            <v>-8266.9886368100124</v>
          </cell>
          <cell r="IS1230">
            <v>-51.535788469999716</v>
          </cell>
          <cell r="IT1230">
            <v>-555.49783792000017</v>
          </cell>
          <cell r="IU1230">
            <v>-1965.7609264300008</v>
          </cell>
          <cell r="IV1230">
            <v>-39.618955480000182</v>
          </cell>
          <cell r="IW1230">
            <v>-27.208390040000154</v>
          </cell>
          <cell r="IX1230">
            <v>-5.0032828099999733</v>
          </cell>
          <cell r="IY1230">
            <v>-1359.8453721300002</v>
          </cell>
          <cell r="IZ1230">
            <v>-1763.1361282500002</v>
          </cell>
          <cell r="JA1230">
            <v>-1531.2672208400018</v>
          </cell>
          <cell r="JB1230">
            <v>5.1941418499999372</v>
          </cell>
          <cell r="JC1230">
            <v>-108.71172668999952</v>
          </cell>
          <cell r="JD1230">
            <v>-864.59714960000201</v>
          </cell>
          <cell r="JE1230">
            <v>-651.51961339000263</v>
          </cell>
          <cell r="JF1230">
            <v>-113.30446531000007</v>
          </cell>
          <cell r="JG1230">
            <v>-302.0617940000011</v>
          </cell>
          <cell r="JH1230">
            <v>0</v>
          </cell>
          <cell r="JI1230">
            <v>7.5401181999998244</v>
          </cell>
          <cell r="JJ1230">
            <v>0</v>
          </cell>
          <cell r="JK1230">
            <v>0</v>
          </cell>
          <cell r="JL1230">
            <v>0</v>
          </cell>
          <cell r="JM1230">
            <v>0</v>
          </cell>
          <cell r="JN1230">
            <v>0</v>
          </cell>
          <cell r="JO1230">
            <v>-329.19629289</v>
          </cell>
          <cell r="JP1230">
            <v>0</v>
          </cell>
          <cell r="JQ1230">
            <v>85.502820609999617</v>
          </cell>
        </row>
        <row r="1231">
          <cell r="D1231" t="str">
            <v>GCV.EX.UTN._.___.Gadsby 3 OR</v>
          </cell>
          <cell r="F1231">
            <v>-28.400485279999998</v>
          </cell>
          <cell r="G1231">
            <v>-105.40309090000005</v>
          </cell>
          <cell r="H1231">
            <v>19.370524539999906</v>
          </cell>
          <cell r="I1231">
            <v>-101.29718857000012</v>
          </cell>
          <cell r="J1231">
            <v>-611.19202070999927</v>
          </cell>
          <cell r="K1231">
            <v>-80.082656929999757</v>
          </cell>
          <cell r="L1231">
            <v>-28.526644880000163</v>
          </cell>
          <cell r="M1231">
            <v>-180.97169855999982</v>
          </cell>
          <cell r="N1231">
            <v>-113.63410032999991</v>
          </cell>
          <cell r="O1231">
            <v>-94.120990710000228</v>
          </cell>
          <cell r="P1231">
            <v>-66.561398769999869</v>
          </cell>
          <cell r="Q1231">
            <v>-18.636900000000026</v>
          </cell>
          <cell r="R1231">
            <v>-967.29246839000189</v>
          </cell>
          <cell r="S1231">
            <v>-27.955349999999981</v>
          </cell>
          <cell r="T1231">
            <v>-85.077741130000049</v>
          </cell>
          <cell r="U1231">
            <v>-93.423329810000041</v>
          </cell>
          <cell r="V1231">
            <v>-102.83453309000004</v>
          </cell>
          <cell r="W1231">
            <v>-393.31895910000094</v>
          </cell>
          <cell r="X1231">
            <v>-69.88559829999997</v>
          </cell>
          <cell r="Y1231">
            <v>-123.79067321000008</v>
          </cell>
          <cell r="Z1231">
            <v>-41.940270269999928</v>
          </cell>
          <cell r="AA1231">
            <v>-39.307905910000002</v>
          </cell>
          <cell r="AB1231">
            <v>18.636900000000004</v>
          </cell>
          <cell r="AC1231">
            <v>-1.4548911999999987</v>
          </cell>
          <cell r="AD1231">
            <v>-6.9401163699999984</v>
          </cell>
          <cell r="AE1231">
            <v>-1037.3600221100014</v>
          </cell>
          <cell r="AF1231">
            <v>-10.789391479999997</v>
          </cell>
          <cell r="AG1231">
            <v>-7.4520285299999784</v>
          </cell>
          <cell r="AH1231">
            <v>-33.93082701000003</v>
          </cell>
          <cell r="AI1231">
            <v>-129.99125056</v>
          </cell>
          <cell r="AJ1231">
            <v>-261.05253031000007</v>
          </cell>
          <cell r="AK1231">
            <v>5.5341825999998946</v>
          </cell>
          <cell r="AL1231">
            <v>-126.99444863000019</v>
          </cell>
          <cell r="AM1231">
            <v>-282.90600447000065</v>
          </cell>
          <cell r="AN1231">
            <v>-86.852981680000028</v>
          </cell>
          <cell r="AO1231">
            <v>-43.827726290000022</v>
          </cell>
          <cell r="AP1231">
            <v>-28.43240990999999</v>
          </cell>
          <cell r="AQ1231">
            <v>-30.664605840000007</v>
          </cell>
          <cell r="AR1231">
            <v>-3988.8681041899999</v>
          </cell>
          <cell r="AS1231">
            <v>-35.997300000000003</v>
          </cell>
          <cell r="AT1231">
            <v>0</v>
          </cell>
          <cell r="AU1231">
            <v>-548.95119421999993</v>
          </cell>
          <cell r="AV1231">
            <v>-452.27971897999987</v>
          </cell>
          <cell r="AW1231">
            <v>-454.89047675000006</v>
          </cell>
          <cell r="AX1231">
            <v>-59.139343709999991</v>
          </cell>
          <cell r="AY1231">
            <v>-516.02571359000058</v>
          </cell>
          <cell r="AZ1231">
            <v>-417.37714190999941</v>
          </cell>
          <cell r="BA1231">
            <v>-134.33785882000029</v>
          </cell>
          <cell r="BB1231">
            <v>0</v>
          </cell>
          <cell r="BC1231">
            <v>-222.10421048000001</v>
          </cell>
          <cell r="BD1231">
            <v>-1147.7651457300001</v>
          </cell>
          <cell r="BE1231">
            <v>-3207.9810890699991</v>
          </cell>
          <cell r="BF1231">
            <v>-26.678849999999954</v>
          </cell>
          <cell r="BG1231">
            <v>-436.43074918999991</v>
          </cell>
          <cell r="BH1231">
            <v>-63.933047679999959</v>
          </cell>
          <cell r="BI1231">
            <v>-53.357700000000023</v>
          </cell>
          <cell r="BJ1231">
            <v>0</v>
          </cell>
          <cell r="BK1231">
            <v>0</v>
          </cell>
          <cell r="BL1231">
            <v>-329.29130878000001</v>
          </cell>
          <cell r="BM1231">
            <v>-1137.8751543399999</v>
          </cell>
          <cell r="BN1231">
            <v>-1063.2038324499999</v>
          </cell>
          <cell r="BO1231">
            <v>0</v>
          </cell>
          <cell r="BP1231">
            <v>-3.6716618699998662</v>
          </cell>
          <cell r="BQ1231">
            <v>-93.538784759999999</v>
          </cell>
          <cell r="BR1231">
            <v>-1639.8315169300004</v>
          </cell>
          <cell r="BS1231">
            <v>-149.62856733999985</v>
          </cell>
          <cell r="BT1231">
            <v>0</v>
          </cell>
          <cell r="BU1231">
            <v>0</v>
          </cell>
          <cell r="BV1231">
            <v>-98.142775070000027</v>
          </cell>
          <cell r="BW1231">
            <v>-11.329525120000014</v>
          </cell>
          <cell r="BX1231">
            <v>-32.883893299999954</v>
          </cell>
          <cell r="BY1231">
            <v>-60.561333849999983</v>
          </cell>
          <cell r="BZ1231">
            <v>-798.02936065000029</v>
          </cell>
          <cell r="CA1231">
            <v>-382.54066160000025</v>
          </cell>
          <cell r="CB1231">
            <v>0</v>
          </cell>
          <cell r="CC1231">
            <v>0</v>
          </cell>
          <cell r="CD1231">
            <v>-106.71539999999993</v>
          </cell>
          <cell r="CE1231">
            <v>-698.11278326999854</v>
          </cell>
          <cell r="CF1231">
            <v>-186.75195000000002</v>
          </cell>
          <cell r="CG1231">
            <v>58.271130979999953</v>
          </cell>
          <cell r="CH1231">
            <v>-47.262852850000058</v>
          </cell>
          <cell r="CI1231">
            <v>-61.080060029999942</v>
          </cell>
          <cell r="CJ1231">
            <v>-134.19465547000027</v>
          </cell>
          <cell r="CK1231">
            <v>0</v>
          </cell>
          <cell r="CL1231">
            <v>-16.020165610000049</v>
          </cell>
          <cell r="CM1231">
            <v>-323.19587782999952</v>
          </cell>
          <cell r="CN1231">
            <v>0</v>
          </cell>
          <cell r="CO1231">
            <v>12.121647540000001</v>
          </cell>
          <cell r="CP1231">
            <v>0</v>
          </cell>
          <cell r="CQ1231">
            <v>0</v>
          </cell>
          <cell r="CR1231">
            <v>-2895.8283243299975</v>
          </cell>
          <cell r="CS1231">
            <v>-80.036550000000005</v>
          </cell>
          <cell r="CT1231">
            <v>-870.22609006999983</v>
          </cell>
          <cell r="CU1231">
            <v>-65.906308030000105</v>
          </cell>
          <cell r="CV1231">
            <v>-52.961841959999987</v>
          </cell>
          <cell r="CW1231">
            <v>-234.49756496999998</v>
          </cell>
          <cell r="CX1231">
            <v>27.528193559999977</v>
          </cell>
          <cell r="CY1231">
            <v>-236.39771959999996</v>
          </cell>
          <cell r="CZ1231">
            <v>-407.39302824999982</v>
          </cell>
          <cell r="DA1231">
            <v>-666.97125000000005</v>
          </cell>
          <cell r="DB1231">
            <v>-116.03385</v>
          </cell>
          <cell r="DC1231">
            <v>-53.357700000000023</v>
          </cell>
          <cell r="DD1231">
            <v>-139.57461501</v>
          </cell>
          <cell r="DE1231">
            <v>-840.00626882999768</v>
          </cell>
          <cell r="DF1231">
            <v>0</v>
          </cell>
          <cell r="DG1231">
            <v>-180.25900416999957</v>
          </cell>
          <cell r="DH1231">
            <v>26.810320369999943</v>
          </cell>
          <cell r="DI1231">
            <v>-4.0063206199999968</v>
          </cell>
          <cell r="DJ1231">
            <v>-52.915984870000102</v>
          </cell>
          <cell r="DK1231">
            <v>-25.041601889999924</v>
          </cell>
          <cell r="DL1231">
            <v>-51.80534833999991</v>
          </cell>
          <cell r="DM1231">
            <v>-24.296844600000213</v>
          </cell>
          <cell r="DN1231">
            <v>-51.333191390000025</v>
          </cell>
          <cell r="DO1231">
            <v>-79.562612650000005</v>
          </cell>
          <cell r="DP1231">
            <v>-15.354144069999961</v>
          </cell>
          <cell r="DQ1231">
            <v>-382.2415365999999</v>
          </cell>
          <cell r="DR1231">
            <v>-1929.0804522399994</v>
          </cell>
          <cell r="DS1231">
            <v>-67.788013719999981</v>
          </cell>
          <cell r="DT1231">
            <v>-435.56956679999962</v>
          </cell>
          <cell r="DU1231">
            <v>-364.18545</v>
          </cell>
          <cell r="DV1231">
            <v>-27.508382139999924</v>
          </cell>
          <cell r="DW1231">
            <v>-44.039250000000038</v>
          </cell>
          <cell r="DX1231">
            <v>0.49304692999999133</v>
          </cell>
          <cell r="DY1231">
            <v>-26.80690777999996</v>
          </cell>
          <cell r="DZ1231">
            <v>-93.766453630000001</v>
          </cell>
          <cell r="EA1231">
            <v>-153.25947171999996</v>
          </cell>
          <cell r="EB1231">
            <v>2.0624061700000311</v>
          </cell>
          <cell r="EC1231">
            <v>-152.03114999999991</v>
          </cell>
          <cell r="ED1231">
            <v>-566.68125955000039</v>
          </cell>
          <cell r="EE1231">
            <v>-1745.0741975700003</v>
          </cell>
          <cell r="EF1231">
            <v>-159.45688644999996</v>
          </cell>
          <cell r="EG1231">
            <v>-275.6953883000001</v>
          </cell>
          <cell r="EH1231">
            <v>-9.4981684900000118</v>
          </cell>
          <cell r="EI1231">
            <v>-25.414823870000021</v>
          </cell>
          <cell r="EJ1231">
            <v>-32.364057129999992</v>
          </cell>
          <cell r="EK1231">
            <v>-5.1622455500000797</v>
          </cell>
          <cell r="EL1231">
            <v>-270.71363631000008</v>
          </cell>
          <cell r="EM1231">
            <v>-92.089514720000011</v>
          </cell>
          <cell r="EN1231">
            <v>-218.00081437999995</v>
          </cell>
          <cell r="EO1231">
            <v>-183.32885473999994</v>
          </cell>
          <cell r="EP1231">
            <v>-154.26467934000004</v>
          </cell>
          <cell r="EQ1231">
            <v>-319.08512828999983</v>
          </cell>
          <cell r="ER1231">
            <v>-1971.6525847899993</v>
          </cell>
          <cell r="ES1231">
            <v>-84.436673859999928</v>
          </cell>
          <cell r="ET1231">
            <v>-320.14619999999923</v>
          </cell>
          <cell r="EU1231">
            <v>-23.48046471</v>
          </cell>
          <cell r="EV1231">
            <v>-26.678849999999983</v>
          </cell>
          <cell r="EW1231">
            <v>-81.927227219999963</v>
          </cell>
          <cell r="EX1231">
            <v>37.856580480000048</v>
          </cell>
          <cell r="EY1231">
            <v>-59.469232659999989</v>
          </cell>
          <cell r="EZ1231">
            <v>-826.56268040000009</v>
          </cell>
          <cell r="FA1231">
            <v>-337.50659999999993</v>
          </cell>
          <cell r="FB1231">
            <v>-12.39157142000002</v>
          </cell>
          <cell r="FC1231">
            <v>-39.694954449999997</v>
          </cell>
          <cell r="FD1231">
            <v>-197.21471055000029</v>
          </cell>
          <cell r="FE1231">
            <v>-2392.7339207600035</v>
          </cell>
          <cell r="FF1231">
            <v>-13.714784189999989</v>
          </cell>
          <cell r="FG1231">
            <v>-369.70050832999982</v>
          </cell>
          <cell r="FH1231">
            <v>-35.509638519999953</v>
          </cell>
          <cell r="FI1231">
            <v>-50.210099070000012</v>
          </cell>
          <cell r="FJ1231">
            <v>-138.46990172000005</v>
          </cell>
          <cell r="FK1231">
            <v>16.165814629999943</v>
          </cell>
          <cell r="FL1231">
            <v>-122.69040648999993</v>
          </cell>
          <cell r="FM1231">
            <v>-562.26343266999902</v>
          </cell>
          <cell r="FN1231">
            <v>-950.70736940000006</v>
          </cell>
          <cell r="FO1231">
            <v>-31.321474570000021</v>
          </cell>
          <cell r="FP1231">
            <v>25.760979570000018</v>
          </cell>
          <cell r="FQ1231">
            <v>-160.0731000000003</v>
          </cell>
          <cell r="FR1231">
            <v>-1272.4250279199987</v>
          </cell>
          <cell r="FS1231">
            <v>-9.3184500000000412</v>
          </cell>
          <cell r="FT1231">
            <v>2.6359354999999596</v>
          </cell>
          <cell r="FU1231">
            <v>-12.043000470000038</v>
          </cell>
          <cell r="FV1231">
            <v>-67.693859399999951</v>
          </cell>
          <cell r="FW1231">
            <v>6.053068210000049</v>
          </cell>
          <cell r="FX1231">
            <v>69.407172569999972</v>
          </cell>
          <cell r="FY1231">
            <v>-172.86786339000002</v>
          </cell>
          <cell r="FZ1231">
            <v>-655.47146101999942</v>
          </cell>
          <cell r="GA1231">
            <v>-327.10184047999996</v>
          </cell>
          <cell r="GB1231">
            <v>26.678849999999983</v>
          </cell>
          <cell r="GC1231">
            <v>-66.765211459999819</v>
          </cell>
          <cell r="GD1231">
            <v>-65.938367980000066</v>
          </cell>
          <cell r="GE1231">
            <v>-1788.5022157800013</v>
          </cell>
          <cell r="GF1231">
            <v>-35.630497230000003</v>
          </cell>
          <cell r="GG1231">
            <v>-17.360399000000143</v>
          </cell>
          <cell r="GH1231">
            <v>16.941913410000325</v>
          </cell>
          <cell r="GI1231">
            <v>-136.49048732999995</v>
          </cell>
          <cell r="GJ1231">
            <v>-20.965311420000035</v>
          </cell>
          <cell r="GK1231">
            <v>57.083897400000069</v>
          </cell>
          <cell r="GL1231">
            <v>-9.3184494699999902</v>
          </cell>
          <cell r="GM1231">
            <v>-977.11044818000005</v>
          </cell>
          <cell r="GN1231">
            <v>0</v>
          </cell>
          <cell r="GO1231">
            <v>-26.227726180000104</v>
          </cell>
          <cell r="GP1231">
            <v>-113.58155367000006</v>
          </cell>
          <cell r="GQ1231">
            <v>-525.84315410999989</v>
          </cell>
          <cell r="GR1231">
            <v>0</v>
          </cell>
          <cell r="GS1231">
            <v>0</v>
          </cell>
          <cell r="GT1231">
            <v>0</v>
          </cell>
          <cell r="GU1231">
            <v>0</v>
          </cell>
          <cell r="GV1231">
            <v>0</v>
          </cell>
          <cell r="GW1231">
            <v>0</v>
          </cell>
          <cell r="GX1231">
            <v>0</v>
          </cell>
          <cell r="GY1231">
            <v>0</v>
          </cell>
          <cell r="GZ1231">
            <v>0</v>
          </cell>
          <cell r="HA1231">
            <v>0</v>
          </cell>
          <cell r="HB1231">
            <v>0</v>
          </cell>
          <cell r="HC1231">
            <v>0</v>
          </cell>
          <cell r="HD1231">
            <v>0</v>
          </cell>
          <cell r="HE1231">
            <v>0</v>
          </cell>
          <cell r="HF1231">
            <v>0</v>
          </cell>
          <cell r="HG1231">
            <v>0</v>
          </cell>
          <cell r="HH1231">
            <v>0</v>
          </cell>
          <cell r="HI1231">
            <v>0</v>
          </cell>
          <cell r="HJ1231">
            <v>0</v>
          </cell>
          <cell r="HK1231">
            <v>0</v>
          </cell>
          <cell r="HL1231">
            <v>0</v>
          </cell>
          <cell r="HM1231">
            <v>0</v>
          </cell>
          <cell r="HN1231">
            <v>0</v>
          </cell>
          <cell r="HO1231">
            <v>0</v>
          </cell>
          <cell r="HP1231">
            <v>0</v>
          </cell>
          <cell r="HQ1231">
            <v>0</v>
          </cell>
          <cell r="HR1231">
            <v>0</v>
          </cell>
          <cell r="HS1231">
            <v>0</v>
          </cell>
          <cell r="HT1231">
            <v>0</v>
          </cell>
          <cell r="HU1231">
            <v>0</v>
          </cell>
          <cell r="HV1231">
            <v>0</v>
          </cell>
          <cell r="HW1231">
            <v>0</v>
          </cell>
          <cell r="HX1231">
            <v>0</v>
          </cell>
          <cell r="HY1231">
            <v>0</v>
          </cell>
          <cell r="HZ1231">
            <v>0</v>
          </cell>
          <cell r="IA1231">
            <v>0</v>
          </cell>
          <cell r="IB1231">
            <v>0</v>
          </cell>
          <cell r="IC1231">
            <v>0</v>
          </cell>
          <cell r="ID1231">
            <v>0</v>
          </cell>
          <cell r="IE1231">
            <v>0</v>
          </cell>
          <cell r="IF1231">
            <v>0</v>
          </cell>
          <cell r="IG1231">
            <v>0</v>
          </cell>
          <cell r="IH1231">
            <v>0</v>
          </cell>
          <cell r="II1231">
            <v>0</v>
          </cell>
          <cell r="IJ1231">
            <v>0</v>
          </cell>
          <cell r="IK1231">
            <v>0</v>
          </cell>
          <cell r="IL1231">
            <v>0</v>
          </cell>
          <cell r="IM1231">
            <v>0</v>
          </cell>
          <cell r="IN1231">
            <v>0</v>
          </cell>
          <cell r="IO1231">
            <v>0</v>
          </cell>
          <cell r="IP1231">
            <v>0</v>
          </cell>
          <cell r="IQ1231">
            <v>0</v>
          </cell>
          <cell r="IR1231">
            <v>0</v>
          </cell>
          <cell r="IS1231">
            <v>0</v>
          </cell>
          <cell r="IT1231">
            <v>0</v>
          </cell>
          <cell r="IU1231">
            <v>0</v>
          </cell>
          <cell r="IV1231">
            <v>0</v>
          </cell>
          <cell r="IW1231">
            <v>0</v>
          </cell>
          <cell r="IX1231">
            <v>0</v>
          </cell>
          <cell r="IY1231">
            <v>0</v>
          </cell>
          <cell r="IZ1231">
            <v>0</v>
          </cell>
          <cell r="JA1231">
            <v>0</v>
          </cell>
          <cell r="JB1231">
            <v>0</v>
          </cell>
          <cell r="JC1231">
            <v>0</v>
          </cell>
          <cell r="JD1231">
            <v>0</v>
          </cell>
          <cell r="JE1231">
            <v>0</v>
          </cell>
          <cell r="JF1231">
            <v>0</v>
          </cell>
          <cell r="JG1231">
            <v>0</v>
          </cell>
          <cell r="JH1231">
            <v>0</v>
          </cell>
          <cell r="JI1231">
            <v>0</v>
          </cell>
          <cell r="JJ1231">
            <v>0</v>
          </cell>
          <cell r="JK1231">
            <v>0</v>
          </cell>
          <cell r="JL1231">
            <v>0</v>
          </cell>
          <cell r="JM1231">
            <v>0</v>
          </cell>
          <cell r="JN1231">
            <v>0</v>
          </cell>
          <cell r="JO1231">
            <v>0</v>
          </cell>
          <cell r="JP1231">
            <v>0</v>
          </cell>
          <cell r="JQ1231">
            <v>0</v>
          </cell>
        </row>
        <row r="1232">
          <cell r="D1232" t="str">
            <v>GCV.EX.UTN._.___.Naughton 3</v>
          </cell>
          <cell r="F1232">
            <v>-773.5407418800005</v>
          </cell>
          <cell r="G1232">
            <v>-707.28214646999731</v>
          </cell>
          <cell r="H1232">
            <v>-114.55458833999364</v>
          </cell>
          <cell r="I1232">
            <v>-3311.2908869800049</v>
          </cell>
          <cell r="J1232">
            <v>-282.53951206000056</v>
          </cell>
          <cell r="K1232">
            <v>-437.38019068999711</v>
          </cell>
          <cell r="L1232">
            <v>-944.04088588000013</v>
          </cell>
          <cell r="M1232">
            <v>-1876.1134117600013</v>
          </cell>
          <cell r="N1232">
            <v>-1376.0131678699945</v>
          </cell>
          <cell r="O1232">
            <v>-1368.0501482300024</v>
          </cell>
          <cell r="P1232">
            <v>-893.15217666000171</v>
          </cell>
          <cell r="Q1232">
            <v>-1069.2631597399995</v>
          </cell>
          <cell r="R1232">
            <v>-21334.958870990027</v>
          </cell>
          <cell r="S1232">
            <v>-519.73252437000338</v>
          </cell>
          <cell r="T1232">
            <v>-1149.2172052800015</v>
          </cell>
          <cell r="U1232">
            <v>-1357.1835752299958</v>
          </cell>
          <cell r="V1232">
            <v>-1448.7693348100147</v>
          </cell>
          <cell r="W1232">
            <v>-999.20295148999867</v>
          </cell>
          <cell r="X1232">
            <v>-3123.4868387900024</v>
          </cell>
          <cell r="Y1232">
            <v>-2128.3817177300007</v>
          </cell>
          <cell r="Z1232">
            <v>-2834.062331199988</v>
          </cell>
          <cell r="AA1232">
            <v>-3466.458642180005</v>
          </cell>
          <cell r="AB1232">
            <v>-2435.4844110699978</v>
          </cell>
          <cell r="AC1232">
            <v>-827.2711194200001</v>
          </cell>
          <cell r="AD1232">
            <v>-1045.7082194200002</v>
          </cell>
          <cell r="AE1232">
            <v>-29106.240356440074</v>
          </cell>
          <cell r="AF1232">
            <v>-478.01708488000077</v>
          </cell>
          <cell r="AG1232">
            <v>-943.13843434000228</v>
          </cell>
          <cell r="AH1232">
            <v>-700.85528710000654</v>
          </cell>
          <cell r="AI1232">
            <v>-2758.2564356600014</v>
          </cell>
          <cell r="AJ1232">
            <v>-3269.117145650016</v>
          </cell>
          <cell r="AK1232">
            <v>-651.81731529999888</v>
          </cell>
          <cell r="AL1232">
            <v>-4639.7158761299943</v>
          </cell>
          <cell r="AM1232">
            <v>-4238.7784621699975</v>
          </cell>
          <cell r="AN1232">
            <v>-6805.8773989799993</v>
          </cell>
          <cell r="AO1232">
            <v>-1191.7683151899982</v>
          </cell>
          <cell r="AP1232">
            <v>-2042.1339141599929</v>
          </cell>
          <cell r="AQ1232">
            <v>-1386.764686880002</v>
          </cell>
          <cell r="AR1232">
            <v>-33538.547682609875</v>
          </cell>
          <cell r="AS1232">
            <v>-1781.9036248200009</v>
          </cell>
          <cell r="AT1232">
            <v>-1365.7354103099988</v>
          </cell>
          <cell r="AU1232">
            <v>-2798.6062454999919</v>
          </cell>
          <cell r="AV1232">
            <v>-3269.2199285999959</v>
          </cell>
          <cell r="AW1232">
            <v>-5412.886949899992</v>
          </cell>
          <cell r="AX1232">
            <v>-2281.9879767499988</v>
          </cell>
          <cell r="AY1232">
            <v>-4160.2000525600015</v>
          </cell>
          <cell r="AZ1232">
            <v>-3737.2753769099945</v>
          </cell>
          <cell r="BA1232">
            <v>-4057.1442042899944</v>
          </cell>
          <cell r="BB1232">
            <v>-27.117360199999894</v>
          </cell>
          <cell r="BC1232">
            <v>-2273.2336353100036</v>
          </cell>
          <cell r="BD1232">
            <v>-2373.2369174600026</v>
          </cell>
          <cell r="BE1232">
            <v>-23101.77860465995</v>
          </cell>
          <cell r="BF1232">
            <v>-1449.6991295200014</v>
          </cell>
          <cell r="BG1232">
            <v>-809.27143534999777</v>
          </cell>
          <cell r="BH1232">
            <v>-1982.3637860899998</v>
          </cell>
          <cell r="BI1232">
            <v>0</v>
          </cell>
          <cell r="BJ1232">
            <v>-983.83100592999835</v>
          </cell>
          <cell r="BK1232">
            <v>-993.83572172999993</v>
          </cell>
          <cell r="BL1232">
            <v>-3430.5464590800038</v>
          </cell>
          <cell r="BM1232">
            <v>-4152.7343858099775</v>
          </cell>
          <cell r="BN1232">
            <v>-2065.3814847899957</v>
          </cell>
          <cell r="BO1232">
            <v>-934.44936989999951</v>
          </cell>
          <cell r="BP1232">
            <v>-1050.9664319900039</v>
          </cell>
          <cell r="BQ1232">
            <v>-5248.6993944700007</v>
          </cell>
          <cell r="BR1232">
            <v>-19550.31311357001</v>
          </cell>
          <cell r="BS1232">
            <v>-527.8415097599991</v>
          </cell>
          <cell r="BT1232">
            <v>-717.34916655999768</v>
          </cell>
          <cell r="BU1232">
            <v>-4567.1915531099994</v>
          </cell>
          <cell r="BV1232">
            <v>-679.55341564000264</v>
          </cell>
          <cell r="BW1232">
            <v>-1911.5783400199998</v>
          </cell>
          <cell r="BX1232">
            <v>-484.44452290000299</v>
          </cell>
          <cell r="BY1232">
            <v>-3615.1355823299964</v>
          </cell>
          <cell r="BZ1232">
            <v>-1473.9727178500107</v>
          </cell>
          <cell r="CA1232">
            <v>-2837.6444027399994</v>
          </cell>
          <cell r="CB1232">
            <v>-321.93272480999985</v>
          </cell>
          <cell r="CC1232">
            <v>-163.76858916999845</v>
          </cell>
          <cell r="CD1232">
            <v>-2249.9005886800041</v>
          </cell>
          <cell r="CE1232">
            <v>-24901.405010970018</v>
          </cell>
          <cell r="CF1232">
            <v>-692.12405366000075</v>
          </cell>
          <cell r="CG1232">
            <v>-1102.7583692599983</v>
          </cell>
          <cell r="CH1232">
            <v>-2456.7343107900033</v>
          </cell>
          <cell r="CI1232">
            <v>-1813.8184397600007</v>
          </cell>
          <cell r="CJ1232">
            <v>-2437.9620130500007</v>
          </cell>
          <cell r="CK1232">
            <v>-1729.7352347099995</v>
          </cell>
          <cell r="CL1232">
            <v>-3776.0754971499991</v>
          </cell>
          <cell r="CM1232">
            <v>-4415.5601679100073</v>
          </cell>
          <cell r="CN1232">
            <v>-2682.0702458100022</v>
          </cell>
          <cell r="CO1232">
            <v>-135.47998518999884</v>
          </cell>
          <cell r="CP1232">
            <v>-178.09375229999205</v>
          </cell>
          <cell r="CQ1232">
            <v>-3480.9929413800055</v>
          </cell>
          <cell r="CR1232">
            <v>-3585.6180168600113</v>
          </cell>
          <cell r="CS1232">
            <v>0</v>
          </cell>
          <cell r="CT1232">
            <v>96.515113109999675</v>
          </cell>
          <cell r="CU1232">
            <v>-1107.3074620400002</v>
          </cell>
          <cell r="CV1232">
            <v>-13.292604920000031</v>
          </cell>
          <cell r="CW1232">
            <v>-511.98734862999981</v>
          </cell>
          <cell r="CX1232">
            <v>-30.891300000000001</v>
          </cell>
          <cell r="CY1232">
            <v>-53.687529249999898</v>
          </cell>
          <cell r="CZ1232">
            <v>-1725.3139910100035</v>
          </cell>
          <cell r="DA1232">
            <v>273.4318874899991</v>
          </cell>
          <cell r="DB1232">
            <v>-357.47109999000008</v>
          </cell>
          <cell r="DC1232">
            <v>-111.00976640999966</v>
          </cell>
          <cell r="DD1232">
            <v>-44.603915210000011</v>
          </cell>
          <cell r="DE1232">
            <v>-2742.1289423200033</v>
          </cell>
          <cell r="DF1232">
            <v>0</v>
          </cell>
          <cell r="DG1232">
            <v>-1.0696507000002384</v>
          </cell>
          <cell r="DH1232">
            <v>-1027.2737275299996</v>
          </cell>
          <cell r="DI1232">
            <v>0.9343174600000026</v>
          </cell>
          <cell r="DJ1232">
            <v>0</v>
          </cell>
          <cell r="DK1232">
            <v>-447.46067675000006</v>
          </cell>
          <cell r="DL1232">
            <v>-435.80764159999967</v>
          </cell>
          <cell r="DM1232">
            <v>-217.44338977000371</v>
          </cell>
          <cell r="DN1232">
            <v>-91.680564919999597</v>
          </cell>
          <cell r="DO1232">
            <v>-39.634920199999996</v>
          </cell>
          <cell r="DP1232">
            <v>-353.42153348999955</v>
          </cell>
          <cell r="DQ1232">
            <v>-129.27115481999999</v>
          </cell>
          <cell r="DR1232">
            <v>-3380.6888403499979</v>
          </cell>
          <cell r="DS1232">
            <v>-67.579577700000002</v>
          </cell>
          <cell r="DT1232">
            <v>-159.49062045999972</v>
          </cell>
          <cell r="DU1232">
            <v>-76.870203790000232</v>
          </cell>
          <cell r="DV1232">
            <v>-525.38629887999741</v>
          </cell>
          <cell r="DW1232">
            <v>-745.69399608000049</v>
          </cell>
          <cell r="DX1232">
            <v>66.940988070000003</v>
          </cell>
          <cell r="DY1232">
            <v>-19.282533909999984</v>
          </cell>
          <cell r="DZ1232">
            <v>-165.4592123099992</v>
          </cell>
          <cell r="EA1232">
            <v>-409.94669949000036</v>
          </cell>
          <cell r="EB1232">
            <v>-268.28041719999987</v>
          </cell>
          <cell r="EC1232">
            <v>-431.34206217999963</v>
          </cell>
          <cell r="ED1232">
            <v>-578.29820642000004</v>
          </cell>
          <cell r="EE1232">
            <v>-1962.0785857999981</v>
          </cell>
          <cell r="EF1232">
            <v>30.874983679999993</v>
          </cell>
          <cell r="EG1232">
            <v>88.080018160000236</v>
          </cell>
          <cell r="EH1232">
            <v>-592.38893437999968</v>
          </cell>
          <cell r="EI1232">
            <v>-75.597043079999821</v>
          </cell>
          <cell r="EJ1232">
            <v>-611.43038329000001</v>
          </cell>
          <cell r="EK1232">
            <v>166.8785790999998</v>
          </cell>
          <cell r="EL1232">
            <v>124.67238010000005</v>
          </cell>
          <cell r="EM1232">
            <v>-1459.0754999100009</v>
          </cell>
          <cell r="EN1232">
            <v>727.09525652999855</v>
          </cell>
          <cell r="EO1232">
            <v>61.526565369999958</v>
          </cell>
          <cell r="EP1232">
            <v>-291.80289173000028</v>
          </cell>
          <cell r="EQ1232">
            <v>-130.91161635</v>
          </cell>
          <cell r="ER1232">
            <v>-4314.9401466999989</v>
          </cell>
          <cell r="ES1232">
            <v>-674.06749678000006</v>
          </cell>
          <cell r="ET1232">
            <v>58.870580239999981</v>
          </cell>
          <cell r="EU1232">
            <v>522.86595377000049</v>
          </cell>
          <cell r="EV1232">
            <v>-1065.3990425400007</v>
          </cell>
          <cell r="EW1232">
            <v>-990.54000878000033</v>
          </cell>
          <cell r="EX1232">
            <v>313.40665601000001</v>
          </cell>
          <cell r="EY1232">
            <v>-106.61797690000003</v>
          </cell>
          <cell r="EZ1232">
            <v>-1701.5825071899999</v>
          </cell>
          <cell r="FA1232">
            <v>-10.352963800000907</v>
          </cell>
          <cell r="FB1232">
            <v>-89.52964080000001</v>
          </cell>
          <cell r="FC1232">
            <v>-199.54357372999971</v>
          </cell>
          <cell r="FD1232">
            <v>-372.4501262</v>
          </cell>
          <cell r="FE1232">
            <v>336.48595908999414</v>
          </cell>
          <cell r="FF1232">
            <v>0</v>
          </cell>
          <cell r="FG1232">
            <v>0</v>
          </cell>
          <cell r="FH1232">
            <v>76.186365559999103</v>
          </cell>
          <cell r="FI1232">
            <v>0</v>
          </cell>
          <cell r="FJ1232">
            <v>111.32768495999971</v>
          </cell>
          <cell r="FK1232">
            <v>-30.891299999999998</v>
          </cell>
          <cell r="FL1232">
            <v>293.6301277499997</v>
          </cell>
          <cell r="FM1232">
            <v>224.03343847999895</v>
          </cell>
          <cell r="FN1232">
            <v>-553.50761223000245</v>
          </cell>
          <cell r="FO1232">
            <v>-116.80845225000002</v>
          </cell>
          <cell r="FP1232">
            <v>267.98148289999926</v>
          </cell>
          <cell r="FQ1232">
            <v>64.534223920000045</v>
          </cell>
          <cell r="FR1232">
            <v>-1420.9701810600091</v>
          </cell>
          <cell r="FS1232">
            <v>-67.56139419000003</v>
          </cell>
          <cell r="FT1232">
            <v>123.66132547999996</v>
          </cell>
          <cell r="FU1232">
            <v>-250.14842949000013</v>
          </cell>
          <cell r="FV1232">
            <v>-37.385568420000027</v>
          </cell>
          <cell r="FW1232">
            <v>45.966154619999998</v>
          </cell>
          <cell r="FX1232">
            <v>-9.8055966399999992</v>
          </cell>
          <cell r="FY1232">
            <v>0.13220053000009102</v>
          </cell>
          <cell r="FZ1232">
            <v>-1521.8809782099997</v>
          </cell>
          <cell r="GA1232">
            <v>128.96545361000062</v>
          </cell>
          <cell r="GB1232">
            <v>155.07824860000005</v>
          </cell>
          <cell r="GC1232">
            <v>190.7040107200005</v>
          </cell>
          <cell r="GD1232">
            <v>-178.69560767000007</v>
          </cell>
          <cell r="GE1232">
            <v>-3904.2042107300003</v>
          </cell>
          <cell r="GF1232">
            <v>-26.329529319999992</v>
          </cell>
          <cell r="GG1232">
            <v>-26.732175829999051</v>
          </cell>
          <cell r="GH1232">
            <v>-434.59967151999808</v>
          </cell>
          <cell r="GI1232">
            <v>-61.034295050000026</v>
          </cell>
          <cell r="GJ1232">
            <v>-125.30324907999966</v>
          </cell>
          <cell r="GK1232">
            <v>-293.20253179000002</v>
          </cell>
          <cell r="GL1232">
            <v>-548.03918515000009</v>
          </cell>
          <cell r="GM1232">
            <v>-2263.2739708400022</v>
          </cell>
          <cell r="GN1232">
            <v>-39.410813679999592</v>
          </cell>
          <cell r="GO1232">
            <v>0</v>
          </cell>
          <cell r="GP1232">
            <v>31.316869140000108</v>
          </cell>
          <cell r="GQ1232">
            <v>-117.59565760999988</v>
          </cell>
          <cell r="GR1232">
            <v>-2287.7947276599989</v>
          </cell>
          <cell r="GS1232">
            <v>89.19943665000001</v>
          </cell>
          <cell r="GT1232">
            <v>36.488939380000375</v>
          </cell>
          <cell r="GU1232">
            <v>-701.96384308999995</v>
          </cell>
          <cell r="GV1232">
            <v>-368.22326241000007</v>
          </cell>
          <cell r="GW1232">
            <v>-241.19543743999975</v>
          </cell>
          <cell r="GX1232">
            <v>-653.57912282000018</v>
          </cell>
          <cell r="GY1232">
            <v>0</v>
          </cell>
          <cell r="GZ1232">
            <v>-408.74068873000124</v>
          </cell>
          <cell r="HA1232">
            <v>-67.059397409999292</v>
          </cell>
          <cell r="HB1232">
            <v>-40.699292589999999</v>
          </cell>
          <cell r="HC1232">
            <v>67.977940800000397</v>
          </cell>
          <cell r="HD1232">
            <v>0</v>
          </cell>
          <cell r="HE1232">
            <v>-3256.4425211999951</v>
          </cell>
          <cell r="HF1232">
            <v>57.643885730000001</v>
          </cell>
          <cell r="HG1232">
            <v>-169.45014021000043</v>
          </cell>
          <cell r="HH1232">
            <v>-5.2241453200000478</v>
          </cell>
          <cell r="HI1232">
            <v>-103.67072628999998</v>
          </cell>
          <cell r="HJ1232">
            <v>0</v>
          </cell>
          <cell r="HK1232">
            <v>-292.37053813999989</v>
          </cell>
          <cell r="HL1232">
            <v>35.278177709999909</v>
          </cell>
          <cell r="HM1232">
            <v>-2426.7365596599975</v>
          </cell>
          <cell r="HN1232">
            <v>-74.160274809999464</v>
          </cell>
          <cell r="HO1232">
            <v>-40.660410439999993</v>
          </cell>
          <cell r="HP1232">
            <v>-237.09178976999965</v>
          </cell>
          <cell r="HQ1232">
            <v>0</v>
          </cell>
          <cell r="HR1232">
            <v>-1170.3559521000025</v>
          </cell>
          <cell r="HS1232">
            <v>0</v>
          </cell>
          <cell r="HT1232">
            <v>36.584768860000004</v>
          </cell>
          <cell r="HU1232">
            <v>-92.68173792000016</v>
          </cell>
          <cell r="HV1232">
            <v>-61.797028589999968</v>
          </cell>
          <cell r="HW1232">
            <v>-476.77598738000029</v>
          </cell>
          <cell r="HX1232">
            <v>0</v>
          </cell>
          <cell r="HY1232">
            <v>-28.420804329999896</v>
          </cell>
          <cell r="HZ1232">
            <v>-30.608138479998161</v>
          </cell>
          <cell r="IA1232">
            <v>-566.61767719000181</v>
          </cell>
          <cell r="IB1232">
            <v>0</v>
          </cell>
          <cell r="IC1232">
            <v>49.960652929999924</v>
          </cell>
          <cell r="ID1232">
            <v>0</v>
          </cell>
          <cell r="IE1232">
            <v>-7507.8820344900014</v>
          </cell>
          <cell r="IF1232">
            <v>-738.12976312000046</v>
          </cell>
          <cell r="IG1232">
            <v>-1340.7635594499998</v>
          </cell>
          <cell r="IH1232">
            <v>-298.25822182000047</v>
          </cell>
          <cell r="II1232">
            <v>0</v>
          </cell>
          <cell r="IJ1232">
            <v>-318.98202448999973</v>
          </cell>
          <cell r="IK1232">
            <v>-623.85345099999995</v>
          </cell>
          <cell r="IL1232">
            <v>-1488.5361723299957</v>
          </cell>
          <cell r="IM1232">
            <v>-2009.9778890200032</v>
          </cell>
          <cell r="IN1232">
            <v>-98.900012730002345</v>
          </cell>
          <cell r="IO1232">
            <v>143.4785721899998</v>
          </cell>
          <cell r="IP1232">
            <v>328.97710271000142</v>
          </cell>
          <cell r="IQ1232">
            <v>-1062.9366154299987</v>
          </cell>
          <cell r="IR1232">
            <v>-8437.5633378400235</v>
          </cell>
          <cell r="IS1232">
            <v>-64.900561540001036</v>
          </cell>
          <cell r="IT1232">
            <v>-2805.6712280399952</v>
          </cell>
          <cell r="IU1232">
            <v>-574.16984400000365</v>
          </cell>
          <cell r="IV1232">
            <v>-10.499462050000034</v>
          </cell>
          <cell r="IW1232">
            <v>-302.88231412000005</v>
          </cell>
          <cell r="IX1232">
            <v>-553.72497859999976</v>
          </cell>
          <cell r="IY1232">
            <v>-1536.16030641</v>
          </cell>
          <cell r="IZ1232">
            <v>-1561.8700364299948</v>
          </cell>
          <cell r="JA1232">
            <v>-32.555428260002373</v>
          </cell>
          <cell r="JB1232">
            <v>-193.51934750999953</v>
          </cell>
          <cell r="JC1232">
            <v>-470.80296081000142</v>
          </cell>
          <cell r="JD1232">
            <v>-330.80687007000051</v>
          </cell>
          <cell r="JE1232">
            <v>849.68082450999646</v>
          </cell>
          <cell r="JF1232">
            <v>-4.3127285899995513</v>
          </cell>
          <cell r="JG1232">
            <v>641.13174389000051</v>
          </cell>
          <cell r="JH1232">
            <v>915.57911874999991</v>
          </cell>
          <cell r="JI1232">
            <v>0</v>
          </cell>
          <cell r="JJ1232">
            <v>0</v>
          </cell>
          <cell r="JK1232">
            <v>0</v>
          </cell>
          <cell r="JL1232">
            <v>-180.65707124999972</v>
          </cell>
          <cell r="JM1232">
            <v>-283.55563913000151</v>
          </cell>
          <cell r="JN1232">
            <v>1.4167073499993421</v>
          </cell>
          <cell r="JO1232">
            <v>-239.92405000000008</v>
          </cell>
          <cell r="JP1232">
            <v>0</v>
          </cell>
          <cell r="JQ1232">
            <v>2.7434900002845097E-3</v>
          </cell>
        </row>
        <row r="1233">
          <cell r="D1233" t="str">
            <v>GCV.EX.UTN._.___.Naughton 3 OR</v>
          </cell>
          <cell r="F1233">
            <v>-408.88880902000074</v>
          </cell>
          <cell r="G1233">
            <v>-495.46364526999832</v>
          </cell>
          <cell r="H1233">
            <v>-270.07222551000177</v>
          </cell>
          <cell r="I1233">
            <v>-1323.2355168799986</v>
          </cell>
          <cell r="J1233">
            <v>-35.878407620000871</v>
          </cell>
          <cell r="K1233">
            <v>-117.41422571000112</v>
          </cell>
          <cell r="L1233">
            <v>-325.79592822999894</v>
          </cell>
          <cell r="M1233">
            <v>-1008.9640236599971</v>
          </cell>
          <cell r="N1233">
            <v>-273.91024938000101</v>
          </cell>
          <cell r="O1233">
            <v>-640.1976675800006</v>
          </cell>
          <cell r="P1233">
            <v>-303.49704742999893</v>
          </cell>
          <cell r="Q1233">
            <v>-237.11746494999943</v>
          </cell>
          <cell r="R1233">
            <v>-8549.9292938599829</v>
          </cell>
          <cell r="S1233">
            <v>-258.09628292000116</v>
          </cell>
          <cell r="T1233">
            <v>-469.57387957999799</v>
          </cell>
          <cell r="U1233">
            <v>-593.02085099999931</v>
          </cell>
          <cell r="V1233">
            <v>-609.95420371999353</v>
          </cell>
          <cell r="W1233">
            <v>-122.40986744999827</v>
          </cell>
          <cell r="X1233">
            <v>-1023.1352934299939</v>
          </cell>
          <cell r="Y1233">
            <v>-956.32184447000145</v>
          </cell>
          <cell r="Z1233">
            <v>-1261.8797432799984</v>
          </cell>
          <cell r="AA1233">
            <v>-1226.6733074600006</v>
          </cell>
          <cell r="AB1233">
            <v>-1247.9069879500003</v>
          </cell>
          <cell r="AC1233">
            <v>-433.46673116000011</v>
          </cell>
          <cell r="AD1233">
            <v>-347.49030144000039</v>
          </cell>
          <cell r="AE1233">
            <v>-9539.1878400999994</v>
          </cell>
          <cell r="AF1233">
            <v>29.387196570000015</v>
          </cell>
          <cell r="AG1233">
            <v>-545.97195548000036</v>
          </cell>
          <cell r="AH1233">
            <v>-465.98824565999985</v>
          </cell>
          <cell r="AI1233">
            <v>-1472.80011552</v>
          </cell>
          <cell r="AJ1233">
            <v>-644.70807912000237</v>
          </cell>
          <cell r="AK1233">
            <v>-120.08585053999923</v>
          </cell>
          <cell r="AL1233">
            <v>-1477.4156650399946</v>
          </cell>
          <cell r="AM1233">
            <v>-1167.1441173499989</v>
          </cell>
          <cell r="AN1233">
            <v>-2675.087546200004</v>
          </cell>
          <cell r="AO1233">
            <v>-43.431536790001701</v>
          </cell>
          <cell r="AP1233">
            <v>-354.77471383000011</v>
          </cell>
          <cell r="AQ1233">
            <v>-601.1672111400012</v>
          </cell>
          <cell r="AR1233">
            <v>-11333.805452349989</v>
          </cell>
          <cell r="AS1233">
            <v>-62.333487730000115</v>
          </cell>
          <cell r="AT1233">
            <v>-257.03185165000014</v>
          </cell>
          <cell r="AU1233">
            <v>-1113.8194259599986</v>
          </cell>
          <cell r="AV1233">
            <v>-1399.9835166800003</v>
          </cell>
          <cell r="AW1233">
            <v>-2260.7460431999953</v>
          </cell>
          <cell r="AX1233">
            <v>-553.31870277000053</v>
          </cell>
          <cell r="AY1233">
            <v>-1728.7274287300061</v>
          </cell>
          <cell r="AZ1233">
            <v>-1011.3812992800049</v>
          </cell>
          <cell r="BA1233">
            <v>-1319.5636702899974</v>
          </cell>
          <cell r="BB1233">
            <v>-198.11721307000016</v>
          </cell>
          <cell r="BC1233">
            <v>-1039.2707341599998</v>
          </cell>
          <cell r="BD1233">
            <v>-389.51207882999915</v>
          </cell>
          <cell r="BE1233">
            <v>-7784.1385152700095</v>
          </cell>
          <cell r="BF1233">
            <v>-387.66262542999993</v>
          </cell>
          <cell r="BG1233">
            <v>-346.49445963000016</v>
          </cell>
          <cell r="BH1233">
            <v>-501.28784946999986</v>
          </cell>
          <cell r="BI1233">
            <v>0</v>
          </cell>
          <cell r="BJ1233">
            <v>-207.8140918199997</v>
          </cell>
          <cell r="BK1233">
            <v>-496.94988489000025</v>
          </cell>
          <cell r="BL1233">
            <v>-1282.73521291</v>
          </cell>
          <cell r="BM1233">
            <v>-959.7137221100129</v>
          </cell>
          <cell r="BN1233">
            <v>-970.93465977000233</v>
          </cell>
          <cell r="BO1233">
            <v>-286.40392545000032</v>
          </cell>
          <cell r="BP1233">
            <v>-530.62088828000014</v>
          </cell>
          <cell r="BQ1233">
            <v>-1813.5211955100003</v>
          </cell>
          <cell r="BR1233">
            <v>-6384.2762560099945</v>
          </cell>
          <cell r="BS1233">
            <v>-177.36853692</v>
          </cell>
          <cell r="BT1233">
            <v>-334.56254770000032</v>
          </cell>
          <cell r="BU1233">
            <v>-1469.8463303199987</v>
          </cell>
          <cell r="BV1233">
            <v>-115.25872823999998</v>
          </cell>
          <cell r="BW1233">
            <v>-492.07405731999916</v>
          </cell>
          <cell r="BX1233">
            <v>-177.81664194999985</v>
          </cell>
          <cell r="BY1233">
            <v>-915.59128216000136</v>
          </cell>
          <cell r="BZ1233">
            <v>-892.35259636000228</v>
          </cell>
          <cell r="CA1233">
            <v>-1199.445206370001</v>
          </cell>
          <cell r="CB1233">
            <v>-103.34342629999992</v>
          </cell>
          <cell r="CC1233">
            <v>-207.61133174000042</v>
          </cell>
          <cell r="CD1233">
            <v>-299.00557062999724</v>
          </cell>
          <cell r="CE1233">
            <v>-7668.4554830699926</v>
          </cell>
          <cell r="CF1233">
            <v>-322.75830687999996</v>
          </cell>
          <cell r="CG1233">
            <v>-446.63676510000005</v>
          </cell>
          <cell r="CH1233">
            <v>-562.58627854999668</v>
          </cell>
          <cell r="CI1233">
            <v>-685.92017773999987</v>
          </cell>
          <cell r="CJ1233">
            <v>-474.78541751000012</v>
          </cell>
          <cell r="CK1233">
            <v>-775.65036666999958</v>
          </cell>
          <cell r="CL1233">
            <v>-914.44524085000012</v>
          </cell>
          <cell r="CM1233">
            <v>-1119.1195351799997</v>
          </cell>
          <cell r="CN1233">
            <v>-773.82914720000008</v>
          </cell>
          <cell r="CO1233">
            <v>-338.37185067000019</v>
          </cell>
          <cell r="CP1233">
            <v>-131.03104302999964</v>
          </cell>
          <cell r="CQ1233">
            <v>-1123.3213536899993</v>
          </cell>
          <cell r="CR1233">
            <v>-758.92319843000041</v>
          </cell>
          <cell r="CS1233">
            <v>0</v>
          </cell>
          <cell r="CT1233">
            <v>-96.370988240000017</v>
          </cell>
          <cell r="CU1233">
            <v>-98.220611600000097</v>
          </cell>
          <cell r="CV1233">
            <v>-30.168008480000001</v>
          </cell>
          <cell r="CW1233">
            <v>133.42920271000003</v>
          </cell>
          <cell r="CX1233">
            <v>30.891300000000001</v>
          </cell>
          <cell r="CY1233">
            <v>53.626117680000021</v>
          </cell>
          <cell r="CZ1233">
            <v>237.39768888000026</v>
          </cell>
          <cell r="DA1233">
            <v>-1185.3749671599999</v>
          </cell>
          <cell r="DB1233">
            <v>0.25530000000000008</v>
          </cell>
          <cell r="DC1233">
            <v>111.54502164999997</v>
          </cell>
          <cell r="DD1233">
            <v>84.066746130000013</v>
          </cell>
          <cell r="DE1233">
            <v>245.97861806999936</v>
          </cell>
          <cell r="DF1233">
            <v>0</v>
          </cell>
          <cell r="DG1233">
            <v>11.284569850000025</v>
          </cell>
          <cell r="DH1233">
            <v>545.69336121999982</v>
          </cell>
          <cell r="DI1233">
            <v>0.33987378999998441</v>
          </cell>
          <cell r="DJ1233">
            <v>0.16135231999999999</v>
          </cell>
          <cell r="DK1233">
            <v>126.13138474000002</v>
          </cell>
          <cell r="DL1233">
            <v>394.30354881999995</v>
          </cell>
          <cell r="DM1233">
            <v>-778.62871716999916</v>
          </cell>
          <cell r="DN1233">
            <v>-526.47003930999995</v>
          </cell>
          <cell r="DO1233">
            <v>0</v>
          </cell>
          <cell r="DP1233">
            <v>343.89212807000001</v>
          </cell>
          <cell r="DQ1233">
            <v>129.27115573999998</v>
          </cell>
          <cell r="DR1233">
            <v>-810.6207307299992</v>
          </cell>
          <cell r="DS1233">
            <v>0</v>
          </cell>
          <cell r="DT1233">
            <v>127.16692913999987</v>
          </cell>
          <cell r="DU1233">
            <v>46.391384390000042</v>
          </cell>
          <cell r="DV1233">
            <v>-197.46975026999962</v>
          </cell>
          <cell r="DW1233">
            <v>-89.290537640000252</v>
          </cell>
          <cell r="DX1233">
            <v>-223.9434942</v>
          </cell>
          <cell r="DY1233">
            <v>11.097509909999928</v>
          </cell>
          <cell r="DZ1233">
            <v>-1277.8197974399995</v>
          </cell>
          <cell r="EA1233">
            <v>199.24980239000001</v>
          </cell>
          <cell r="EB1233">
            <v>31.057383040000001</v>
          </cell>
          <cell r="EC1233">
            <v>445.83828455000003</v>
          </cell>
          <cell r="ED1233">
            <v>117.1015554</v>
          </cell>
          <cell r="EE1233">
            <v>-1455.7457585899983</v>
          </cell>
          <cell r="EF1233">
            <v>-30.891300000000001</v>
          </cell>
          <cell r="EG1233">
            <v>-145.83686711999997</v>
          </cell>
          <cell r="EH1233">
            <v>108.45491975000004</v>
          </cell>
          <cell r="EI1233">
            <v>-16.312663639999869</v>
          </cell>
          <cell r="EJ1233">
            <v>-56.614942750000012</v>
          </cell>
          <cell r="EK1233">
            <v>-209.07854154</v>
          </cell>
          <cell r="EL1233">
            <v>-184.18023168000002</v>
          </cell>
          <cell r="EM1233">
            <v>-245.57637213999942</v>
          </cell>
          <cell r="EN1233">
            <v>-703.19694490999996</v>
          </cell>
          <cell r="EO1233">
            <v>-223.20005687999998</v>
          </cell>
          <cell r="EP1233">
            <v>250.67808932999998</v>
          </cell>
          <cell r="EQ1233">
            <v>9.1529900000182352E-3</v>
          </cell>
          <cell r="ER1233">
            <v>-1589.0033686499992</v>
          </cell>
          <cell r="ES1233">
            <v>-58.357312669999942</v>
          </cell>
          <cell r="ET1233">
            <v>-512.57151133000025</v>
          </cell>
          <cell r="EU1233">
            <v>-197.58199836000017</v>
          </cell>
          <cell r="EV1233">
            <v>-93.043488700000353</v>
          </cell>
          <cell r="EW1233">
            <v>-570.02660196000011</v>
          </cell>
          <cell r="EX1233">
            <v>-313.40665600999995</v>
          </cell>
          <cell r="EY1233">
            <v>30.891300000000058</v>
          </cell>
          <cell r="EZ1233">
            <v>-455.03125970000065</v>
          </cell>
          <cell r="FA1233">
            <v>9.5894400500000074</v>
          </cell>
          <cell r="FB1233">
            <v>-13.145259670000002</v>
          </cell>
          <cell r="FC1233">
            <v>211.25448313000004</v>
          </cell>
          <cell r="FD1233">
            <v>372.42549657000001</v>
          </cell>
          <cell r="FE1233">
            <v>-1988.5771616700004</v>
          </cell>
          <cell r="FF1233">
            <v>0</v>
          </cell>
          <cell r="FG1233">
            <v>0</v>
          </cell>
          <cell r="FH1233">
            <v>-77.123087150000174</v>
          </cell>
          <cell r="FI1233">
            <v>0</v>
          </cell>
          <cell r="FJ1233">
            <v>-178.01690700999995</v>
          </cell>
          <cell r="FK1233">
            <v>30.891300000000001</v>
          </cell>
          <cell r="FL1233">
            <v>-285.69439180999996</v>
          </cell>
          <cell r="FM1233">
            <v>-1718.6139583500003</v>
          </cell>
          <cell r="FN1233">
            <v>279.37622538999995</v>
          </cell>
          <cell r="FO1233">
            <v>92.315216829999997</v>
          </cell>
          <cell r="FP1233">
            <v>-49.527459309999927</v>
          </cell>
          <cell r="FQ1233">
            <v>-82.184100260000093</v>
          </cell>
          <cell r="FR1233">
            <v>-462.30162552000002</v>
          </cell>
          <cell r="FS1233">
            <v>0</v>
          </cell>
          <cell r="FT1233">
            <v>-123.66132549</v>
          </cell>
          <cell r="FU1233">
            <v>218.52874330000009</v>
          </cell>
          <cell r="FV1233">
            <v>-133.04163523999995</v>
          </cell>
          <cell r="FW1233">
            <v>3.0899081400000341</v>
          </cell>
          <cell r="FX1233">
            <v>-30.891300000000001</v>
          </cell>
          <cell r="FY1233">
            <v>-21.112710980000088</v>
          </cell>
          <cell r="FZ1233">
            <v>-7.154194880000432</v>
          </cell>
          <cell r="GA1233">
            <v>-278.83937437000031</v>
          </cell>
          <cell r="GB1233">
            <v>-129.24965688</v>
          </cell>
          <cell r="GC1233">
            <v>-138.53118045999997</v>
          </cell>
          <cell r="GD1233">
            <v>178.56110133999996</v>
          </cell>
          <cell r="GE1233">
            <v>-621.76556232999792</v>
          </cell>
          <cell r="GF1233">
            <v>-0.25529998000000004</v>
          </cell>
          <cell r="GG1233">
            <v>19.609750130000066</v>
          </cell>
          <cell r="GH1233">
            <v>-62.500983859999906</v>
          </cell>
          <cell r="GI1233">
            <v>-13.88453956</v>
          </cell>
          <cell r="GJ1233">
            <v>-100.07632949999993</v>
          </cell>
          <cell r="GK1233">
            <v>211.9482371</v>
          </cell>
          <cell r="GL1233">
            <v>-451.88476807000006</v>
          </cell>
          <cell r="GM1233">
            <v>-427.63105456999983</v>
          </cell>
          <cell r="GN1233">
            <v>39.410813680000274</v>
          </cell>
          <cell r="GO1233">
            <v>0</v>
          </cell>
          <cell r="GP1233">
            <v>46.802770560000056</v>
          </cell>
          <cell r="GQ1233">
            <v>116.69584174000001</v>
          </cell>
          <cell r="GR1233">
            <v>0</v>
          </cell>
          <cell r="GS1233">
            <v>0</v>
          </cell>
          <cell r="GT1233">
            <v>0</v>
          </cell>
          <cell r="GU1233">
            <v>0</v>
          </cell>
          <cell r="GV1233">
            <v>0</v>
          </cell>
          <cell r="GW1233">
            <v>0</v>
          </cell>
          <cell r="GX1233">
            <v>0</v>
          </cell>
          <cell r="GY1233">
            <v>0</v>
          </cell>
          <cell r="GZ1233">
            <v>0</v>
          </cell>
          <cell r="HA1233">
            <v>0</v>
          </cell>
          <cell r="HB1233">
            <v>0</v>
          </cell>
          <cell r="HC1233">
            <v>0</v>
          </cell>
          <cell r="HD1233">
            <v>0</v>
          </cell>
          <cell r="HE1233">
            <v>0</v>
          </cell>
          <cell r="HF1233">
            <v>0</v>
          </cell>
          <cell r="HG1233">
            <v>0</v>
          </cell>
          <cell r="HH1233">
            <v>0</v>
          </cell>
          <cell r="HI1233">
            <v>0</v>
          </cell>
          <cell r="HJ1233">
            <v>0</v>
          </cell>
          <cell r="HK1233">
            <v>0</v>
          </cell>
          <cell r="HL1233">
            <v>0</v>
          </cell>
          <cell r="HM1233">
            <v>0</v>
          </cell>
          <cell r="HN1233">
            <v>0</v>
          </cell>
          <cell r="HO1233">
            <v>0</v>
          </cell>
          <cell r="HP1233">
            <v>0</v>
          </cell>
          <cell r="HQ1233">
            <v>0</v>
          </cell>
          <cell r="HR1233">
            <v>0</v>
          </cell>
          <cell r="HS1233">
            <v>0</v>
          </cell>
          <cell r="HT1233">
            <v>0</v>
          </cell>
          <cell r="HU1233">
            <v>0</v>
          </cell>
          <cell r="HV1233">
            <v>0</v>
          </cell>
          <cell r="HW1233">
            <v>0</v>
          </cell>
          <cell r="HX1233">
            <v>0</v>
          </cell>
          <cell r="HY1233">
            <v>0</v>
          </cell>
          <cell r="HZ1233">
            <v>0</v>
          </cell>
          <cell r="IA1233">
            <v>0</v>
          </cell>
          <cell r="IB1233">
            <v>0</v>
          </cell>
          <cell r="IC1233">
            <v>0</v>
          </cell>
          <cell r="ID1233">
            <v>0</v>
          </cell>
          <cell r="IE1233">
            <v>0</v>
          </cell>
          <cell r="IF1233">
            <v>0</v>
          </cell>
          <cell r="IG1233">
            <v>0</v>
          </cell>
          <cell r="IH1233">
            <v>0</v>
          </cell>
          <cell r="II1233">
            <v>0</v>
          </cell>
          <cell r="IJ1233">
            <v>0</v>
          </cell>
          <cell r="IK1233">
            <v>0</v>
          </cell>
          <cell r="IL1233">
            <v>0</v>
          </cell>
          <cell r="IM1233">
            <v>0</v>
          </cell>
          <cell r="IN1233">
            <v>0</v>
          </cell>
          <cell r="IO1233">
            <v>0</v>
          </cell>
          <cell r="IP1233">
            <v>0</v>
          </cell>
          <cell r="IQ1233">
            <v>0</v>
          </cell>
          <cell r="IR1233">
            <v>0</v>
          </cell>
          <cell r="IS1233">
            <v>0</v>
          </cell>
          <cell r="IT1233">
            <v>0</v>
          </cell>
          <cell r="IU1233">
            <v>0</v>
          </cell>
          <cell r="IV1233">
            <v>0</v>
          </cell>
          <cell r="IW1233">
            <v>0</v>
          </cell>
          <cell r="IX1233">
            <v>0</v>
          </cell>
          <cell r="IY1233">
            <v>0</v>
          </cell>
          <cell r="IZ1233">
            <v>0</v>
          </cell>
          <cell r="JA1233">
            <v>0</v>
          </cell>
          <cell r="JB1233">
            <v>0</v>
          </cell>
          <cell r="JC1233">
            <v>0</v>
          </cell>
          <cell r="JD1233">
            <v>0</v>
          </cell>
          <cell r="JE1233">
            <v>0</v>
          </cell>
          <cell r="JF1233">
            <v>0</v>
          </cell>
          <cell r="JG1233">
            <v>0</v>
          </cell>
          <cell r="JH1233">
            <v>0</v>
          </cell>
          <cell r="JI1233">
            <v>0</v>
          </cell>
          <cell r="JJ1233">
            <v>0</v>
          </cell>
          <cell r="JK1233">
            <v>0</v>
          </cell>
          <cell r="JL1233">
            <v>0</v>
          </cell>
          <cell r="JM1233">
            <v>0</v>
          </cell>
          <cell r="JN1233">
            <v>0</v>
          </cell>
          <cell r="JO1233">
            <v>0</v>
          </cell>
          <cell r="JP1233">
            <v>0</v>
          </cell>
          <cell r="JQ1233">
            <v>0</v>
          </cell>
        </row>
        <row r="1234">
          <cell r="D1234" t="str">
            <v>GCV.EX.UTN._._26.Naughton 1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-12658.405910899979</v>
          </cell>
          <cell r="S1234">
            <v>-0.14600707000000135</v>
          </cell>
          <cell r="T1234">
            <v>-0.93554022000000359</v>
          </cell>
          <cell r="U1234">
            <v>0</v>
          </cell>
          <cell r="V1234">
            <v>-0.37811064000000094</v>
          </cell>
          <cell r="W1234">
            <v>-960.5010039100016</v>
          </cell>
          <cell r="X1234">
            <v>-2793.1010831200001</v>
          </cell>
          <cell r="Y1234">
            <v>-2455.0269848699936</v>
          </cell>
          <cell r="Z1234">
            <v>-2452.2452038500051</v>
          </cell>
          <cell r="AA1234">
            <v>-2233.0576772799868</v>
          </cell>
          <cell r="AB1234">
            <v>-538.39361702000133</v>
          </cell>
          <cell r="AC1234">
            <v>-664.46605214999545</v>
          </cell>
          <cell r="AD1234">
            <v>-560.15463076999913</v>
          </cell>
          <cell r="AE1234">
            <v>-13902.758401370025</v>
          </cell>
          <cell r="AF1234">
            <v>133.22057873999984</v>
          </cell>
          <cell r="AG1234">
            <v>-1983.3996026200002</v>
          </cell>
          <cell r="AH1234">
            <v>-1433.5361367400037</v>
          </cell>
          <cell r="AI1234">
            <v>-578.1681878299969</v>
          </cell>
          <cell r="AJ1234">
            <v>-893.66989196000577</v>
          </cell>
          <cell r="AK1234">
            <v>-366.5850233899946</v>
          </cell>
          <cell r="AL1234">
            <v>-2961.7347813599918</v>
          </cell>
          <cell r="AM1234">
            <v>-1579.2462962600184</v>
          </cell>
          <cell r="AN1234">
            <v>-1659.372614800006</v>
          </cell>
          <cell r="AO1234">
            <v>-399.17834483000297</v>
          </cell>
          <cell r="AP1234">
            <v>-826.69281561999742</v>
          </cell>
          <cell r="AQ1234">
            <v>-1354.3952846999964</v>
          </cell>
          <cell r="AR1234">
            <v>-11958.287765400019</v>
          </cell>
          <cell r="AS1234">
            <v>-626.66606525000134</v>
          </cell>
          <cell r="AT1234">
            <v>-1984.8010131699994</v>
          </cell>
          <cell r="AU1234">
            <v>-934.80955761999576</v>
          </cell>
          <cell r="AV1234">
            <v>-508.56105801999365</v>
          </cell>
          <cell r="AW1234">
            <v>-783.15694653000173</v>
          </cell>
          <cell r="AX1234">
            <v>-723.34410647000186</v>
          </cell>
          <cell r="AY1234">
            <v>-1409.9981464299999</v>
          </cell>
          <cell r="AZ1234">
            <v>-799.71478431999276</v>
          </cell>
          <cell r="BA1234">
            <v>-1087.5052322099946</v>
          </cell>
          <cell r="BB1234">
            <v>-324.10986490000505</v>
          </cell>
          <cell r="BC1234">
            <v>-2038.1716491000043</v>
          </cell>
          <cell r="BD1234">
            <v>-737.44934138000463</v>
          </cell>
          <cell r="BE1234">
            <v>-16580.668675589957</v>
          </cell>
          <cell r="BF1234">
            <v>-1742.5979806600008</v>
          </cell>
          <cell r="BG1234">
            <v>-1489.0708492499998</v>
          </cell>
          <cell r="BH1234">
            <v>-459.91830403000131</v>
          </cell>
          <cell r="BI1234">
            <v>-1245.212862469999</v>
          </cell>
          <cell r="BJ1234">
            <v>-1097.3523917400034</v>
          </cell>
          <cell r="BK1234">
            <v>-488.19602364000093</v>
          </cell>
          <cell r="BL1234">
            <v>-2572.0448834799899</v>
          </cell>
          <cell r="BM1234">
            <v>-1303.8846918800191</v>
          </cell>
          <cell r="BN1234">
            <v>-1222.4710421799973</v>
          </cell>
          <cell r="BO1234">
            <v>-2372.1566250599999</v>
          </cell>
          <cell r="BP1234">
            <v>-1701.7789351200026</v>
          </cell>
          <cell r="BQ1234">
            <v>-885.9840860799959</v>
          </cell>
          <cell r="BR1234">
            <v>-9634.3337713199726</v>
          </cell>
          <cell r="BS1234">
            <v>-1348.9033363000017</v>
          </cell>
          <cell r="BT1234">
            <v>-949.6901151299935</v>
          </cell>
          <cell r="BU1234">
            <v>-233.04254773999855</v>
          </cell>
          <cell r="BV1234">
            <v>-110.81603039000038</v>
          </cell>
          <cell r="BW1234">
            <v>-359.13742007999826</v>
          </cell>
          <cell r="BX1234">
            <v>-591.33471853999617</v>
          </cell>
          <cell r="BY1234">
            <v>-916.28360416000214</v>
          </cell>
          <cell r="BZ1234">
            <v>-814.07475522000459</v>
          </cell>
          <cell r="CA1234">
            <v>-1745.4142708499967</v>
          </cell>
          <cell r="CB1234">
            <v>-406.65609954999854</v>
          </cell>
          <cell r="CC1234">
            <v>-1550.3882481299988</v>
          </cell>
          <cell r="CD1234">
            <v>-608.59262523000507</v>
          </cell>
          <cell r="CE1234">
            <v>-11512.993026719982</v>
          </cell>
          <cell r="CF1234">
            <v>-1659.3249545899998</v>
          </cell>
          <cell r="CG1234">
            <v>-892.06461502999809</v>
          </cell>
          <cell r="CH1234">
            <v>-403.8611326299997</v>
          </cell>
          <cell r="CI1234">
            <v>-0.34415148000000029</v>
          </cell>
          <cell r="CJ1234">
            <v>-163.36141769000096</v>
          </cell>
          <cell r="CK1234">
            <v>-622.25733421000405</v>
          </cell>
          <cell r="CL1234">
            <v>-741.40705082999921</v>
          </cell>
          <cell r="CM1234">
            <v>-1397.2353309500104</v>
          </cell>
          <cell r="CN1234">
            <v>-1365.9712037999961</v>
          </cell>
          <cell r="CO1234">
            <v>-340.9863627499999</v>
          </cell>
          <cell r="CP1234">
            <v>-2904.2278319999932</v>
          </cell>
          <cell r="CQ1234">
            <v>-1021.9516407600058</v>
          </cell>
          <cell r="CR1234">
            <v>-10203.369028660061</v>
          </cell>
          <cell r="CS1234">
            <v>-180.79853991000073</v>
          </cell>
          <cell r="CT1234">
            <v>-869.06926193000072</v>
          </cell>
          <cell r="CU1234">
            <v>-115.83321692999743</v>
          </cell>
          <cell r="CV1234">
            <v>-1142.0814876900004</v>
          </cell>
          <cell r="CW1234">
            <v>-25.395431739996638</v>
          </cell>
          <cell r="CX1234">
            <v>-230.6521723700007</v>
          </cell>
          <cell r="CY1234">
            <v>-1167.1921422299965</v>
          </cell>
          <cell r="CZ1234">
            <v>-1265.221780320011</v>
          </cell>
          <cell r="DA1234">
            <v>-2086.5350830099997</v>
          </cell>
          <cell r="DB1234">
            <v>-187.14750352999909</v>
          </cell>
          <cell r="DC1234">
            <v>-2088.2001819500019</v>
          </cell>
          <cell r="DD1234">
            <v>-845.24222705000284</v>
          </cell>
          <cell r="DE1234">
            <v>-14259.636749600002</v>
          </cell>
          <cell r="DF1234">
            <v>-252.36352329999863</v>
          </cell>
          <cell r="DG1234">
            <v>-370.37788392000039</v>
          </cell>
          <cell r="DH1234">
            <v>-669.72143460000007</v>
          </cell>
          <cell r="DI1234">
            <v>-1464.7897564300001</v>
          </cell>
          <cell r="DJ1234">
            <v>-659.29098449000048</v>
          </cell>
          <cell r="DK1234">
            <v>-640.5098832700005</v>
          </cell>
          <cell r="DL1234">
            <v>-3299.4973406300014</v>
          </cell>
          <cell r="DM1234">
            <v>-1552.3156544899975</v>
          </cell>
          <cell r="DN1234">
            <v>-1305.758943830002</v>
          </cell>
          <cell r="DO1234">
            <v>-2289.9781232999994</v>
          </cell>
          <cell r="DP1234">
            <v>-1351.4318903300009</v>
          </cell>
          <cell r="DQ1234">
            <v>-403.60133101000247</v>
          </cell>
          <cell r="DR1234">
            <v>-14599.850861790066</v>
          </cell>
          <cell r="DS1234">
            <v>-504.33709680999891</v>
          </cell>
          <cell r="DT1234">
            <v>-72.08737857000051</v>
          </cell>
          <cell r="DU1234">
            <v>-410.71178657999917</v>
          </cell>
          <cell r="DV1234">
            <v>-1791.8559598300053</v>
          </cell>
          <cell r="DW1234">
            <v>-472.14289232999727</v>
          </cell>
          <cell r="DX1234">
            <v>-651.03300503000355</v>
          </cell>
          <cell r="DY1234">
            <v>-1641.9507028799999</v>
          </cell>
          <cell r="DZ1234">
            <v>-5236.1218546000091</v>
          </cell>
          <cell r="EA1234">
            <v>-1776.1023214200031</v>
          </cell>
          <cell r="EB1234">
            <v>-964.81319751999945</v>
          </cell>
          <cell r="EC1234">
            <v>-400.42550590999963</v>
          </cell>
          <cell r="ED1234">
            <v>-678.26916030999928</v>
          </cell>
          <cell r="EE1234">
            <v>-13245.925183840009</v>
          </cell>
          <cell r="EF1234">
            <v>-220.80863273999785</v>
          </cell>
          <cell r="EG1234">
            <v>-556.06110169000203</v>
          </cell>
          <cell r="EH1234">
            <v>-1578.1400563400002</v>
          </cell>
          <cell r="EI1234">
            <v>-1790.7502198499988</v>
          </cell>
          <cell r="EJ1234">
            <v>-993.54043590999572</v>
          </cell>
          <cell r="EK1234">
            <v>-172.69656242000201</v>
          </cell>
          <cell r="EL1234">
            <v>-808.18453328999567</v>
          </cell>
          <cell r="EM1234">
            <v>-2448.1458052000016</v>
          </cell>
          <cell r="EN1234">
            <v>-874.68578453000737</v>
          </cell>
          <cell r="EO1234">
            <v>-1186.6151025899981</v>
          </cell>
          <cell r="EP1234">
            <v>-2105.8637189000019</v>
          </cell>
          <cell r="EQ1234">
            <v>-510.43323038000381</v>
          </cell>
          <cell r="ER1234">
            <v>-6388.7258092800039</v>
          </cell>
          <cell r="ES1234">
            <v>-0.50110162999999819</v>
          </cell>
          <cell r="ET1234">
            <v>-0.19315585999999918</v>
          </cell>
          <cell r="EU1234">
            <v>0</v>
          </cell>
          <cell r="EV1234">
            <v>0</v>
          </cell>
          <cell r="EW1234">
            <v>-395.81986273000803</v>
          </cell>
          <cell r="EX1234">
            <v>-329.75111001000005</v>
          </cell>
          <cell r="EY1234">
            <v>-1518.6203909499982</v>
          </cell>
          <cell r="EZ1234">
            <v>-762.23187025000516</v>
          </cell>
          <cell r="FA1234">
            <v>-313.42963683999915</v>
          </cell>
          <cell r="FB1234">
            <v>-328.96679495000353</v>
          </cell>
          <cell r="FC1234">
            <v>-1698.5193176299999</v>
          </cell>
          <cell r="FD1234">
            <v>-1040.6925684300004</v>
          </cell>
          <cell r="FE1234">
            <v>-9629.3670001799474</v>
          </cell>
          <cell r="FF1234">
            <v>-436.18197722999867</v>
          </cell>
          <cell r="FG1234">
            <v>-1422.1224659499967</v>
          </cell>
          <cell r="FH1234">
            <v>-2574.821707269999</v>
          </cell>
          <cell r="FI1234">
            <v>-509.36994306000088</v>
          </cell>
          <cell r="FJ1234">
            <v>-327.62776175000181</v>
          </cell>
          <cell r="FK1234">
            <v>-661.41093068999908</v>
          </cell>
          <cell r="FL1234">
            <v>-635.90436293999664</v>
          </cell>
          <cell r="FM1234">
            <v>-614.51009457999317</v>
          </cell>
          <cell r="FN1234">
            <v>-544.62850869999602</v>
          </cell>
          <cell r="FO1234">
            <v>-403.75820061000013</v>
          </cell>
          <cell r="FP1234">
            <v>-923.59600999999748</v>
          </cell>
          <cell r="FQ1234">
            <v>-575.43503740000233</v>
          </cell>
          <cell r="FR1234">
            <v>-12281.99685113001</v>
          </cell>
          <cell r="FS1234">
            <v>-1131.3445555099997</v>
          </cell>
          <cell r="FT1234">
            <v>-501.37736364000011</v>
          </cell>
          <cell r="FU1234">
            <v>-308.44321812999624</v>
          </cell>
          <cell r="FV1234">
            <v>-574.90616862999923</v>
          </cell>
          <cell r="FW1234">
            <v>-1244.7609664600004</v>
          </cell>
          <cell r="FX1234">
            <v>-719.53657147000195</v>
          </cell>
          <cell r="FY1234">
            <v>-1582.8557657500096</v>
          </cell>
          <cell r="FZ1234">
            <v>-457.56775837999885</v>
          </cell>
          <cell r="GA1234">
            <v>-1135.7017486700061</v>
          </cell>
          <cell r="GB1234">
            <v>-2303.645479630004</v>
          </cell>
          <cell r="GC1234">
            <v>-1312.2878242400038</v>
          </cell>
          <cell r="GD1234">
            <v>-1009.5694306200021</v>
          </cell>
          <cell r="GE1234">
            <v>-11011.180207680067</v>
          </cell>
          <cell r="GF1234">
            <v>-906.91455549999955</v>
          </cell>
          <cell r="GG1234">
            <v>-1583.8239824599987</v>
          </cell>
          <cell r="GH1234">
            <v>-420.80053423999925</v>
          </cell>
          <cell r="GI1234">
            <v>-514.89993121999942</v>
          </cell>
          <cell r="GJ1234">
            <v>-642.47221330000139</v>
          </cell>
          <cell r="GK1234">
            <v>-922.49975762999748</v>
          </cell>
          <cell r="GL1234">
            <v>-1616.6212819400025</v>
          </cell>
          <cell r="GM1234">
            <v>-855.82394138000382</v>
          </cell>
          <cell r="GN1234">
            <v>-919.95799911999711</v>
          </cell>
          <cell r="GO1234">
            <v>-473.9221123899988</v>
          </cell>
          <cell r="GP1234">
            <v>-1217.4163034800004</v>
          </cell>
          <cell r="GQ1234">
            <v>-936.02759502000481</v>
          </cell>
          <cell r="GR1234">
            <v>-14665.588181330037</v>
          </cell>
          <cell r="GS1234">
            <v>-240.91849849999835</v>
          </cell>
          <cell r="GT1234">
            <v>-1303.7030009900009</v>
          </cell>
          <cell r="GU1234">
            <v>-1294.3837706599988</v>
          </cell>
          <cell r="GV1234">
            <v>-489.38036400999954</v>
          </cell>
          <cell r="GW1234">
            <v>-939.02155141999901</v>
          </cell>
          <cell r="GX1234">
            <v>-804.19015708999905</v>
          </cell>
          <cell r="GY1234">
            <v>-994.55789529000322</v>
          </cell>
          <cell r="GZ1234">
            <v>-2992.9598406899895</v>
          </cell>
          <cell r="HA1234">
            <v>-1613.2167963000065</v>
          </cell>
          <cell r="HB1234">
            <v>-391.8312885999967</v>
          </cell>
          <cell r="HC1234">
            <v>-2299.8199777900008</v>
          </cell>
          <cell r="HD1234">
            <v>-1301.6050399899977</v>
          </cell>
          <cell r="HE1234">
            <v>-20688.615274180047</v>
          </cell>
          <cell r="HF1234">
            <v>-5893.7644352899988</v>
          </cell>
          <cell r="HG1234">
            <v>-1089.345844919997</v>
          </cell>
          <cell r="HH1234">
            <v>-347.25437298999896</v>
          </cell>
          <cell r="HI1234">
            <v>-6.9599999999999884E-2</v>
          </cell>
          <cell r="HJ1234">
            <v>-1423.3454258600004</v>
          </cell>
          <cell r="HK1234">
            <v>-479.23383824999837</v>
          </cell>
          <cell r="HL1234">
            <v>-6561.9067262099998</v>
          </cell>
          <cell r="HM1234">
            <v>-1279.7847323300084</v>
          </cell>
          <cell r="HN1234">
            <v>-413.58694356000342</v>
          </cell>
          <cell r="HO1234">
            <v>-135.06636895999873</v>
          </cell>
          <cell r="HP1234">
            <v>-885.92335376999836</v>
          </cell>
          <cell r="HQ1234">
            <v>-2179.3336320399976</v>
          </cell>
          <cell r="HR1234">
            <v>-18827.861770780029</v>
          </cell>
          <cell r="HS1234">
            <v>-4380.0563014700001</v>
          </cell>
          <cell r="HT1234">
            <v>-2045.6932112899995</v>
          </cell>
          <cell r="HU1234">
            <v>-266.373280779997</v>
          </cell>
          <cell r="HV1234">
            <v>-316.1263202500013</v>
          </cell>
          <cell r="HW1234">
            <v>-251.29810170999917</v>
          </cell>
          <cell r="HX1234">
            <v>-532.03490617999955</v>
          </cell>
          <cell r="HY1234">
            <v>-2058.6290029699994</v>
          </cell>
          <cell r="HZ1234">
            <v>-1285.4021477700007</v>
          </cell>
          <cell r="IA1234">
            <v>-1535.2420953600013</v>
          </cell>
          <cell r="IB1234">
            <v>-726.77175604000149</v>
          </cell>
          <cell r="IC1234">
            <v>-4358.7719489499977</v>
          </cell>
          <cell r="ID1234">
            <v>-1071.4626980099965</v>
          </cell>
          <cell r="IE1234">
            <v>-12.241128480000015</v>
          </cell>
          <cell r="IF1234">
            <v>-0.53443289999999877</v>
          </cell>
          <cell r="IG1234">
            <v>-3.0478097000000002</v>
          </cell>
          <cell r="IH1234">
            <v>0</v>
          </cell>
          <cell r="II1234">
            <v>-0.30197499999999988</v>
          </cell>
          <cell r="IJ1234">
            <v>-0.66000932999999939</v>
          </cell>
          <cell r="IK1234">
            <v>-2.0051318800000004</v>
          </cell>
          <cell r="IL1234">
            <v>-0.88917861000000187</v>
          </cell>
          <cell r="IM1234">
            <v>-1.3408250000000024</v>
          </cell>
          <cell r="IN1234">
            <v>-4.355724000000194E-2</v>
          </cell>
          <cell r="IO1234">
            <v>-0.15403166000000024</v>
          </cell>
          <cell r="IP1234">
            <v>-0.58596495999999654</v>
          </cell>
          <cell r="IQ1234">
            <v>-2.6782122000000044</v>
          </cell>
          <cell r="IR1234">
            <v>-6.8350628299999698</v>
          </cell>
          <cell r="IS1234">
            <v>-0.2173935500000006</v>
          </cell>
          <cell r="IT1234">
            <v>-0.18695666000000166</v>
          </cell>
          <cell r="IU1234">
            <v>0</v>
          </cell>
          <cell r="IV1234">
            <v>0</v>
          </cell>
          <cell r="IW1234">
            <v>-9.9721400000000404E-2</v>
          </cell>
          <cell r="IX1234">
            <v>-0.52865854000000034</v>
          </cell>
          <cell r="IY1234">
            <v>-1.8713280900000022</v>
          </cell>
          <cell r="IZ1234">
            <v>-1.0476304199999937</v>
          </cell>
          <cell r="JA1234">
            <v>-0.6672452799999995</v>
          </cell>
          <cell r="JB1234">
            <v>-0.15427499999999839</v>
          </cell>
          <cell r="JC1234">
            <v>-0.60218953000000042</v>
          </cell>
          <cell r="JD1234">
            <v>-1.4596643600000014</v>
          </cell>
          <cell r="JE1234">
            <v>4.5001599999920927E-3</v>
          </cell>
          <cell r="JF1234">
            <v>9.3358220000000713E-2</v>
          </cell>
          <cell r="JG1234">
            <v>0</v>
          </cell>
          <cell r="JH1234">
            <v>0</v>
          </cell>
          <cell r="JI1234">
            <v>0</v>
          </cell>
          <cell r="JJ1234">
            <v>0</v>
          </cell>
          <cell r="JK1234">
            <v>0</v>
          </cell>
          <cell r="JL1234">
            <v>0</v>
          </cell>
          <cell r="JM1234">
            <v>0</v>
          </cell>
          <cell r="JN1234">
            <v>0</v>
          </cell>
          <cell r="JO1234">
            <v>-8.8858060000003292E-2</v>
          </cell>
          <cell r="JP1234">
            <v>0</v>
          </cell>
          <cell r="JQ1234">
            <v>0</v>
          </cell>
        </row>
        <row r="1235">
          <cell r="D1235" t="str">
            <v>GCV.EX.UTN._._26.Naughton 1 OR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-4783.0140943599908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-546.76601191000191</v>
          </cell>
          <cell r="X1235">
            <v>-614.98250078000092</v>
          </cell>
          <cell r="Y1235">
            <v>-905.13126359000125</v>
          </cell>
          <cell r="Z1235">
            <v>-829.22157615999822</v>
          </cell>
          <cell r="AA1235">
            <v>-843.24453738000011</v>
          </cell>
          <cell r="AB1235">
            <v>-376.97080448999986</v>
          </cell>
          <cell r="AC1235">
            <v>-263.96481969999968</v>
          </cell>
          <cell r="AD1235">
            <v>-402.73258034999981</v>
          </cell>
          <cell r="AE1235">
            <v>-5101.1310407600104</v>
          </cell>
          <cell r="AF1235">
            <v>-262.45204851999961</v>
          </cell>
          <cell r="AG1235">
            <v>-520.82378825999876</v>
          </cell>
          <cell r="AH1235">
            <v>-580.3388317100007</v>
          </cell>
          <cell r="AI1235">
            <v>-204.79097123000065</v>
          </cell>
          <cell r="AJ1235">
            <v>-299.19884890999856</v>
          </cell>
          <cell r="AK1235">
            <v>-183.13709096000093</v>
          </cell>
          <cell r="AL1235">
            <v>-1175.8127531299997</v>
          </cell>
          <cell r="AM1235">
            <v>-419.67913347000103</v>
          </cell>
          <cell r="AN1235">
            <v>-659.78254242000003</v>
          </cell>
          <cell r="AO1235">
            <v>-11.122375459998693</v>
          </cell>
          <cell r="AP1235">
            <v>-364.05051146000005</v>
          </cell>
          <cell r="AQ1235">
            <v>-419.94214522999937</v>
          </cell>
          <cell r="AR1235">
            <v>-3823.4297579300037</v>
          </cell>
          <cell r="AS1235">
            <v>-79.869728320000377</v>
          </cell>
          <cell r="AT1235">
            <v>-956.36834996000016</v>
          </cell>
          <cell r="AU1235">
            <v>-176.85049242000059</v>
          </cell>
          <cell r="AV1235">
            <v>-156.89337029999933</v>
          </cell>
          <cell r="AW1235">
            <v>-199.84130974999789</v>
          </cell>
          <cell r="AX1235">
            <v>-178.17966205999801</v>
          </cell>
          <cell r="AY1235">
            <v>-444.27081941000142</v>
          </cell>
          <cell r="AZ1235">
            <v>-333.70903938999982</v>
          </cell>
          <cell r="BA1235">
            <v>-188.39017846000024</v>
          </cell>
          <cell r="BB1235">
            <v>-154.18771085999833</v>
          </cell>
          <cell r="BC1235">
            <v>-741.93669918999967</v>
          </cell>
          <cell r="BD1235">
            <v>-212.93239781000011</v>
          </cell>
          <cell r="BE1235">
            <v>-5592.8986092199775</v>
          </cell>
          <cell r="BF1235">
            <v>-534.59457399000075</v>
          </cell>
          <cell r="BG1235">
            <v>-689.43632132999846</v>
          </cell>
          <cell r="BH1235">
            <v>-92.534893160000138</v>
          </cell>
          <cell r="BI1235">
            <v>-493.47636918999979</v>
          </cell>
          <cell r="BJ1235">
            <v>-354.42689159000111</v>
          </cell>
          <cell r="BK1235">
            <v>-229.53484644000036</v>
          </cell>
          <cell r="BL1235">
            <v>-846.47772405999967</v>
          </cell>
          <cell r="BM1235">
            <v>-370.75075336999726</v>
          </cell>
          <cell r="BN1235">
            <v>-506.57065697000507</v>
          </cell>
          <cell r="BO1235">
            <v>-751.53475486999969</v>
          </cell>
          <cell r="BP1235">
            <v>-450.32767734999925</v>
          </cell>
          <cell r="BQ1235">
            <v>-273.23314690000007</v>
          </cell>
          <cell r="BR1235">
            <v>-3665.202886049985</v>
          </cell>
          <cell r="BS1235">
            <v>-595.82604165999965</v>
          </cell>
          <cell r="BT1235">
            <v>-277.61724864999996</v>
          </cell>
          <cell r="BU1235">
            <v>-380.54972612999973</v>
          </cell>
          <cell r="BV1235">
            <v>-85.390076940000199</v>
          </cell>
          <cell r="BW1235">
            <v>-231.11835659000053</v>
          </cell>
          <cell r="BX1235">
            <v>-37.015841559998989</v>
          </cell>
          <cell r="BY1235">
            <v>-312.44669522000004</v>
          </cell>
          <cell r="BZ1235">
            <v>-302.15492461000031</v>
          </cell>
          <cell r="CA1235">
            <v>-465.91370334999738</v>
          </cell>
          <cell r="CB1235">
            <v>-228.19016003999877</v>
          </cell>
          <cell r="CC1235">
            <v>-563.38511379000101</v>
          </cell>
          <cell r="CD1235">
            <v>-185.59499751000112</v>
          </cell>
          <cell r="CE1235">
            <v>-4022.2283819999866</v>
          </cell>
          <cell r="CF1235">
            <v>-530.69484326999918</v>
          </cell>
          <cell r="CG1235">
            <v>-270.19613719000063</v>
          </cell>
          <cell r="CH1235">
            <v>-183.37907022999934</v>
          </cell>
          <cell r="CI1235">
            <v>0</v>
          </cell>
          <cell r="CJ1235">
            <v>-157.37791528000071</v>
          </cell>
          <cell r="CK1235">
            <v>-164.11573950000002</v>
          </cell>
          <cell r="CL1235">
            <v>-399.84737386999768</v>
          </cell>
          <cell r="CM1235">
            <v>-632.90799671000423</v>
          </cell>
          <cell r="CN1235">
            <v>-528.06012443999862</v>
          </cell>
          <cell r="CO1235">
            <v>-175.01575850999961</v>
          </cell>
          <cell r="CP1235">
            <v>-695.9447153000001</v>
          </cell>
          <cell r="CQ1235">
            <v>-284.68870769999921</v>
          </cell>
          <cell r="CR1235">
            <v>-4367.6610749899992</v>
          </cell>
          <cell r="CS1235">
            <v>-75.543058099999826</v>
          </cell>
          <cell r="CT1235">
            <v>-312.48644147999858</v>
          </cell>
          <cell r="CU1235">
            <v>-829.97305691999918</v>
          </cell>
          <cell r="CV1235">
            <v>-422.68756700000085</v>
          </cell>
          <cell r="CW1235">
            <v>-129.83078293000017</v>
          </cell>
          <cell r="CX1235">
            <v>-232.25236391000044</v>
          </cell>
          <cell r="CY1235">
            <v>-430.3651008700017</v>
          </cell>
          <cell r="CZ1235">
            <v>-403.08785583999634</v>
          </cell>
          <cell r="DA1235">
            <v>-667.55929097999797</v>
          </cell>
          <cell r="DB1235">
            <v>-2.2695864499996787</v>
          </cell>
          <cell r="DC1235">
            <v>-554.22766065999986</v>
          </cell>
          <cell r="DD1235">
            <v>-307.37830985000073</v>
          </cell>
          <cell r="DE1235">
            <v>-4216.4731992799934</v>
          </cell>
          <cell r="DF1235">
            <v>-26.835347679999813</v>
          </cell>
          <cell r="DG1235">
            <v>-85.131720999998834</v>
          </cell>
          <cell r="DH1235">
            <v>-204.35038818000157</v>
          </cell>
          <cell r="DI1235">
            <v>-355.03297097999985</v>
          </cell>
          <cell r="DJ1235">
            <v>-336.61372905000098</v>
          </cell>
          <cell r="DK1235">
            <v>85.311208899999656</v>
          </cell>
          <cell r="DL1235">
            <v>-1395.0064472800022</v>
          </cell>
          <cell r="DM1235">
            <v>-454.68976828000086</v>
          </cell>
          <cell r="DN1235">
            <v>-362.76361620999887</v>
          </cell>
          <cell r="DO1235">
            <v>-856.09515500000134</v>
          </cell>
          <cell r="DP1235">
            <v>-195.26060633999896</v>
          </cell>
          <cell r="DQ1235">
            <v>-30.004658179999751</v>
          </cell>
          <cell r="DR1235">
            <v>-4923.7437469899887</v>
          </cell>
          <cell r="DS1235">
            <v>-100.63161853999964</v>
          </cell>
          <cell r="DT1235">
            <v>-86.61782076000145</v>
          </cell>
          <cell r="DU1235">
            <v>-381.05273183999998</v>
          </cell>
          <cell r="DV1235">
            <v>-401.86885754000014</v>
          </cell>
          <cell r="DW1235">
            <v>-103.06481273999998</v>
          </cell>
          <cell r="DX1235">
            <v>-162.9665430099999</v>
          </cell>
          <cell r="DY1235">
            <v>-646.94136518000141</v>
          </cell>
          <cell r="DZ1235">
            <v>-1991.2921430200022</v>
          </cell>
          <cell r="EA1235">
            <v>-464.94708591999733</v>
          </cell>
          <cell r="EB1235">
            <v>-194.64245388999916</v>
          </cell>
          <cell r="EC1235">
            <v>-170.82076696999957</v>
          </cell>
          <cell r="ED1235">
            <v>-218.8975475799989</v>
          </cell>
          <cell r="EE1235">
            <v>-4106.1648904100002</v>
          </cell>
          <cell r="EF1235">
            <v>-189.60339617000045</v>
          </cell>
          <cell r="EG1235">
            <v>-343.90562153000064</v>
          </cell>
          <cell r="EH1235">
            <v>63.424135299999762</v>
          </cell>
          <cell r="EI1235">
            <v>-388.45821508000017</v>
          </cell>
          <cell r="EJ1235">
            <v>-486.42866694000077</v>
          </cell>
          <cell r="EK1235">
            <v>-203.37472294000054</v>
          </cell>
          <cell r="EL1235">
            <v>-87.652036320000661</v>
          </cell>
          <cell r="EM1235">
            <v>-867.47043913999551</v>
          </cell>
          <cell r="EN1235">
            <v>-269.81897048999599</v>
          </cell>
          <cell r="EO1235">
            <v>-348.98396877999858</v>
          </cell>
          <cell r="EP1235">
            <v>-754.18632168000022</v>
          </cell>
          <cell r="EQ1235">
            <v>-229.70666664000146</v>
          </cell>
          <cell r="ER1235">
            <v>-2574.4138237299921</v>
          </cell>
          <cell r="ES1235">
            <v>0</v>
          </cell>
          <cell r="ET1235">
            <v>0</v>
          </cell>
          <cell r="EU1235">
            <v>0</v>
          </cell>
          <cell r="EV1235">
            <v>0</v>
          </cell>
          <cell r="EW1235">
            <v>-199.40168836999874</v>
          </cell>
          <cell r="EX1235">
            <v>-199.16464704999908</v>
          </cell>
          <cell r="EY1235">
            <v>-506.97008931999972</v>
          </cell>
          <cell r="EZ1235">
            <v>-627.91878196000107</v>
          </cell>
          <cell r="FA1235">
            <v>-129.16780933000337</v>
          </cell>
          <cell r="FB1235">
            <v>-67.934414619999643</v>
          </cell>
          <cell r="FC1235">
            <v>-448.2509029999992</v>
          </cell>
          <cell r="FD1235">
            <v>-395.60549008000089</v>
          </cell>
          <cell r="FE1235">
            <v>-2392.3687977199734</v>
          </cell>
          <cell r="FF1235">
            <v>-54.51941984999894</v>
          </cell>
          <cell r="FG1235">
            <v>-320.33282087999942</v>
          </cell>
          <cell r="FH1235">
            <v>-429.29848985999979</v>
          </cell>
          <cell r="FI1235">
            <v>-288.60921663000045</v>
          </cell>
          <cell r="FJ1235">
            <v>-49.753716200000781</v>
          </cell>
          <cell r="FK1235">
            <v>-157.47537458999977</v>
          </cell>
          <cell r="FL1235">
            <v>-126.30096787000002</v>
          </cell>
          <cell r="FM1235">
            <v>-715.37545310999849</v>
          </cell>
          <cell r="FN1235">
            <v>219.21401562000392</v>
          </cell>
          <cell r="FO1235">
            <v>-166.92886110999962</v>
          </cell>
          <cell r="FP1235">
            <v>-142.98209895999935</v>
          </cell>
          <cell r="FQ1235">
            <v>-160.00639428000068</v>
          </cell>
          <cell r="FR1235">
            <v>-5526.8254390399961</v>
          </cell>
          <cell r="FS1235">
            <v>-459.07945868000024</v>
          </cell>
          <cell r="FT1235">
            <v>-309.97311010999965</v>
          </cell>
          <cell r="FU1235">
            <v>-1314.6181893500006</v>
          </cell>
          <cell r="FV1235">
            <v>-180.84683835999931</v>
          </cell>
          <cell r="FW1235">
            <v>-359.7199334099987</v>
          </cell>
          <cell r="FX1235">
            <v>-332.6172328800003</v>
          </cell>
          <cell r="FY1235">
            <v>-774.49716644000182</v>
          </cell>
          <cell r="FZ1235">
            <v>-53.22239169000386</v>
          </cell>
          <cell r="GA1235">
            <v>-268.05369771999904</v>
          </cell>
          <cell r="GB1235">
            <v>-833.29150104999826</v>
          </cell>
          <cell r="GC1235">
            <v>-331.80925991999811</v>
          </cell>
          <cell r="GD1235">
            <v>-309.09665943000073</v>
          </cell>
          <cell r="GE1235">
            <v>-4006.5163408199733</v>
          </cell>
          <cell r="GF1235">
            <v>-176.3559374600004</v>
          </cell>
          <cell r="GG1235">
            <v>-661.08462170000075</v>
          </cell>
          <cell r="GH1235">
            <v>-212.75553439999931</v>
          </cell>
          <cell r="GI1235">
            <v>-234.62202865000108</v>
          </cell>
          <cell r="GJ1235">
            <v>-159.13917555999979</v>
          </cell>
          <cell r="GK1235">
            <v>-281.64596562000042</v>
          </cell>
          <cell r="GL1235">
            <v>-696.94331184000021</v>
          </cell>
          <cell r="GM1235">
            <v>-347.97535400999732</v>
          </cell>
          <cell r="GN1235">
            <v>-389.14144713999849</v>
          </cell>
          <cell r="GO1235">
            <v>-60.361403899999459</v>
          </cell>
          <cell r="GP1235">
            <v>-519.18191092999859</v>
          </cell>
          <cell r="GQ1235">
            <v>-267.30964960999972</v>
          </cell>
          <cell r="GR1235">
            <v>0</v>
          </cell>
          <cell r="GS1235">
            <v>0</v>
          </cell>
          <cell r="GT1235">
            <v>0</v>
          </cell>
          <cell r="GU1235">
            <v>0</v>
          </cell>
          <cell r="GV1235">
            <v>0</v>
          </cell>
          <cell r="GW1235">
            <v>0</v>
          </cell>
          <cell r="GX1235">
            <v>0</v>
          </cell>
          <cell r="GY1235">
            <v>0</v>
          </cell>
          <cell r="GZ1235">
            <v>0</v>
          </cell>
          <cell r="HA1235">
            <v>0</v>
          </cell>
          <cell r="HB1235">
            <v>0</v>
          </cell>
          <cell r="HC1235">
            <v>0</v>
          </cell>
          <cell r="HD1235">
            <v>0</v>
          </cell>
          <cell r="HE1235">
            <v>0</v>
          </cell>
          <cell r="HF1235">
            <v>0</v>
          </cell>
          <cell r="HG1235">
            <v>0</v>
          </cell>
          <cell r="HH1235">
            <v>0</v>
          </cell>
          <cell r="HI1235">
            <v>0</v>
          </cell>
          <cell r="HJ1235">
            <v>0</v>
          </cell>
          <cell r="HK1235">
            <v>0</v>
          </cell>
          <cell r="HL1235">
            <v>0</v>
          </cell>
          <cell r="HM1235">
            <v>0</v>
          </cell>
          <cell r="HN1235">
            <v>0</v>
          </cell>
          <cell r="HO1235">
            <v>0</v>
          </cell>
          <cell r="HP1235">
            <v>0</v>
          </cell>
          <cell r="HQ1235">
            <v>0</v>
          </cell>
          <cell r="HR1235">
            <v>0</v>
          </cell>
          <cell r="HS1235">
            <v>0</v>
          </cell>
          <cell r="HT1235">
            <v>0</v>
          </cell>
          <cell r="HU1235">
            <v>0</v>
          </cell>
          <cell r="HV1235">
            <v>0</v>
          </cell>
          <cell r="HW1235">
            <v>0</v>
          </cell>
          <cell r="HX1235">
            <v>0</v>
          </cell>
          <cell r="HY1235">
            <v>0</v>
          </cell>
          <cell r="HZ1235">
            <v>0</v>
          </cell>
          <cell r="IA1235">
            <v>0</v>
          </cell>
          <cell r="IB1235">
            <v>0</v>
          </cell>
          <cell r="IC1235">
            <v>0</v>
          </cell>
          <cell r="ID1235">
            <v>0</v>
          </cell>
          <cell r="IE1235">
            <v>0</v>
          </cell>
          <cell r="IF1235">
            <v>0</v>
          </cell>
          <cell r="IG1235">
            <v>0</v>
          </cell>
          <cell r="IH1235">
            <v>0</v>
          </cell>
          <cell r="II1235">
            <v>0</v>
          </cell>
          <cell r="IJ1235">
            <v>0</v>
          </cell>
          <cell r="IK1235">
            <v>0</v>
          </cell>
          <cell r="IL1235">
            <v>0</v>
          </cell>
          <cell r="IM1235">
            <v>0</v>
          </cell>
          <cell r="IN1235">
            <v>0</v>
          </cell>
          <cell r="IO1235">
            <v>0</v>
          </cell>
          <cell r="IP1235">
            <v>0</v>
          </cell>
          <cell r="IQ1235">
            <v>0</v>
          </cell>
          <cell r="IR1235">
            <v>0</v>
          </cell>
          <cell r="IS1235">
            <v>0</v>
          </cell>
          <cell r="IT1235">
            <v>0</v>
          </cell>
          <cell r="IU1235">
            <v>0</v>
          </cell>
          <cell r="IV1235">
            <v>0</v>
          </cell>
          <cell r="IW1235">
            <v>0</v>
          </cell>
          <cell r="IX1235">
            <v>0</v>
          </cell>
          <cell r="IY1235">
            <v>0</v>
          </cell>
          <cell r="IZ1235">
            <v>0</v>
          </cell>
          <cell r="JA1235">
            <v>0</v>
          </cell>
          <cell r="JB1235">
            <v>0</v>
          </cell>
          <cell r="JC1235">
            <v>0</v>
          </cell>
          <cell r="JD1235">
            <v>0</v>
          </cell>
          <cell r="JE1235">
            <v>0</v>
          </cell>
          <cell r="JF1235">
            <v>0</v>
          </cell>
          <cell r="JG1235">
            <v>0</v>
          </cell>
          <cell r="JH1235">
            <v>0</v>
          </cell>
          <cell r="JI1235">
            <v>0</v>
          </cell>
          <cell r="JJ1235">
            <v>0</v>
          </cell>
          <cell r="JK1235">
            <v>0</v>
          </cell>
          <cell r="JL1235">
            <v>0</v>
          </cell>
          <cell r="JM1235">
            <v>0</v>
          </cell>
          <cell r="JN1235">
            <v>0</v>
          </cell>
          <cell r="JO1235">
            <v>0</v>
          </cell>
          <cell r="JP1235">
            <v>0</v>
          </cell>
          <cell r="JQ1235">
            <v>0</v>
          </cell>
        </row>
        <row r="1236">
          <cell r="D1236" t="str">
            <v>GCV.EX.UTN._._26.Naughton 2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-11384.379754879978</v>
          </cell>
          <cell r="S1236">
            <v>-9.2063560000000599E-2</v>
          </cell>
          <cell r="T1236">
            <v>-0.76496609000000326</v>
          </cell>
          <cell r="U1236">
            <v>-0.11735308000000089</v>
          </cell>
          <cell r="V1236">
            <v>-0.44221201999999238</v>
          </cell>
          <cell r="W1236">
            <v>-729.03980409999349</v>
          </cell>
          <cell r="X1236">
            <v>-2712.9884573200034</v>
          </cell>
          <cell r="Y1236">
            <v>-3110.9906633599967</v>
          </cell>
          <cell r="Z1236">
            <v>-421.06906209000044</v>
          </cell>
          <cell r="AA1236">
            <v>-1913.1403798899992</v>
          </cell>
          <cell r="AB1236">
            <v>-316.50936553999964</v>
          </cell>
          <cell r="AC1236">
            <v>-701.67291437999847</v>
          </cell>
          <cell r="AD1236">
            <v>-1477.5525134500003</v>
          </cell>
          <cell r="AE1236">
            <v>-19358.458103149984</v>
          </cell>
          <cell r="AF1236">
            <v>-720.22193294999943</v>
          </cell>
          <cell r="AG1236">
            <v>-2096.5525229599998</v>
          </cell>
          <cell r="AH1236">
            <v>-683.86215939999965</v>
          </cell>
          <cell r="AI1236">
            <v>-2046.7531413700017</v>
          </cell>
          <cell r="AJ1236">
            <v>-470.08201112999814</v>
          </cell>
          <cell r="AK1236">
            <v>-942.41698722999718</v>
          </cell>
          <cell r="AL1236">
            <v>-4608.4826560999936</v>
          </cell>
          <cell r="AM1236">
            <v>-2031.1920755500032</v>
          </cell>
          <cell r="AN1236">
            <v>-1738.0769645300024</v>
          </cell>
          <cell r="AO1236">
            <v>-466.50135120999767</v>
          </cell>
          <cell r="AP1236">
            <v>-1220.9998023600056</v>
          </cell>
          <cell r="AQ1236">
            <v>-2333.3164983600072</v>
          </cell>
          <cell r="AR1236">
            <v>-26682.136206520023</v>
          </cell>
          <cell r="AS1236">
            <v>-947.73769278000145</v>
          </cell>
          <cell r="AT1236">
            <v>-2347.6074845800031</v>
          </cell>
          <cell r="AU1236">
            <v>-1711.5436936799924</v>
          </cell>
          <cell r="AV1236">
            <v>-3783.5053650599984</v>
          </cell>
          <cell r="AW1236">
            <v>-1082.6352784100054</v>
          </cell>
          <cell r="AX1236">
            <v>-3490.2776151899998</v>
          </cell>
          <cell r="AY1236">
            <v>-5206.9631696100041</v>
          </cell>
          <cell r="AZ1236">
            <v>-247.84300434000033</v>
          </cell>
          <cell r="BA1236">
            <v>-2488.5455693299955</v>
          </cell>
          <cell r="BB1236">
            <v>-629.12349898999673</v>
          </cell>
          <cell r="BC1236">
            <v>-1768.68393173</v>
          </cell>
          <cell r="BD1236">
            <v>-2977.6699028199982</v>
          </cell>
          <cell r="BE1236">
            <v>-15173.110399630008</v>
          </cell>
          <cell r="BF1236">
            <v>-820.04659608999646</v>
          </cell>
          <cell r="BG1236">
            <v>-523.88235879000058</v>
          </cell>
          <cell r="BH1236">
            <v>-488.28773507999722</v>
          </cell>
          <cell r="BI1236">
            <v>-34.970303179999974</v>
          </cell>
          <cell r="BJ1236">
            <v>-1345.5345175100019</v>
          </cell>
          <cell r="BK1236">
            <v>-666.7946717900013</v>
          </cell>
          <cell r="BL1236">
            <v>-2076.0085966199986</v>
          </cell>
          <cell r="BM1236">
            <v>-488.52259075000075</v>
          </cell>
          <cell r="BN1236">
            <v>-1584.9142169499974</v>
          </cell>
          <cell r="BO1236">
            <v>-711.16158023000071</v>
          </cell>
          <cell r="BP1236">
            <v>-3047.8682098299978</v>
          </cell>
          <cell r="BQ1236">
            <v>-3385.1190228100058</v>
          </cell>
          <cell r="BR1236">
            <v>-12206.480178220023</v>
          </cell>
          <cell r="BS1236">
            <v>-1868.4298005300006</v>
          </cell>
          <cell r="BT1236">
            <v>-590.10410903000229</v>
          </cell>
          <cell r="BU1236">
            <v>-1101.5040628500028</v>
          </cell>
          <cell r="BV1236">
            <v>-0.72351993000000103</v>
          </cell>
          <cell r="BW1236">
            <v>-767.9762457700017</v>
          </cell>
          <cell r="BX1236">
            <v>-1739.9796811499982</v>
          </cell>
          <cell r="BY1236">
            <v>-1973.4071988399992</v>
          </cell>
          <cell r="BZ1236">
            <v>-249.59757543999967</v>
          </cell>
          <cell r="CA1236">
            <v>-1107.7673428000016</v>
          </cell>
          <cell r="CB1236">
            <v>220.08709650000128</v>
          </cell>
          <cell r="CC1236">
            <v>-592.07871548000003</v>
          </cell>
          <cell r="CD1236">
            <v>-2434.9990229000032</v>
          </cell>
          <cell r="CE1236">
            <v>-14682.480853079993</v>
          </cell>
          <cell r="CF1236">
            <v>-722.89196905999961</v>
          </cell>
          <cell r="CG1236">
            <v>-1263.0354997799986</v>
          </cell>
          <cell r="CH1236">
            <v>-1187.8693329199978</v>
          </cell>
          <cell r="CI1236">
            <v>-1905.6032480899976</v>
          </cell>
          <cell r="CJ1236">
            <v>-215.50489043999551</v>
          </cell>
          <cell r="CK1236">
            <v>-1373.9187122200001</v>
          </cell>
          <cell r="CL1236">
            <v>-3172.8752149499887</v>
          </cell>
          <cell r="CM1236">
            <v>-784.09357481999905</v>
          </cell>
          <cell r="CN1236">
            <v>-511.9388645700019</v>
          </cell>
          <cell r="CO1236">
            <v>-490.79097096999976</v>
          </cell>
          <cell r="CP1236">
            <v>-615.06864036000115</v>
          </cell>
          <cell r="CQ1236">
            <v>-2438.8899348999985</v>
          </cell>
          <cell r="CR1236">
            <v>-5433.410683220005</v>
          </cell>
          <cell r="CS1236">
            <v>-272.71160755999995</v>
          </cell>
          <cell r="CT1236">
            <v>-856.56430361999992</v>
          </cell>
          <cell r="CU1236">
            <v>-139.77004692000082</v>
          </cell>
          <cell r="CV1236">
            <v>-71.484247290000894</v>
          </cell>
          <cell r="CW1236">
            <v>-237.01506982000046</v>
          </cell>
          <cell r="CX1236">
            <v>174.61773998000012</v>
          </cell>
          <cell r="CY1236">
            <v>-351.33839324999644</v>
          </cell>
          <cell r="CZ1236">
            <v>-225.57598280000002</v>
          </cell>
          <cell r="DA1236">
            <v>-2012.1767677100006</v>
          </cell>
          <cell r="DB1236">
            <v>-482.41340049000064</v>
          </cell>
          <cell r="DC1236">
            <v>-6.3182182600012311</v>
          </cell>
          <cell r="DD1236">
            <v>-952.66038547999779</v>
          </cell>
          <cell r="DE1236">
            <v>-8352.9249385600124</v>
          </cell>
          <cell r="DF1236">
            <v>-981.17684429000019</v>
          </cell>
          <cell r="DG1236">
            <v>-472.53830658999868</v>
          </cell>
          <cell r="DH1236">
            <v>-658.71981769999911</v>
          </cell>
          <cell r="DI1236">
            <v>-1863.5743725199982</v>
          </cell>
          <cell r="DJ1236">
            <v>-727.31966405000003</v>
          </cell>
          <cell r="DK1236">
            <v>-923.78047724000089</v>
          </cell>
          <cell r="DL1236">
            <v>-62.587913899998966</v>
          </cell>
          <cell r="DM1236">
            <v>-124.6257244100002</v>
          </cell>
          <cell r="DN1236">
            <v>-1167.4280830799999</v>
          </cell>
          <cell r="DO1236">
            <v>-78.821179509998728</v>
          </cell>
          <cell r="DP1236">
            <v>-364.21396203000222</v>
          </cell>
          <cell r="DQ1236">
            <v>-928.13859324000259</v>
          </cell>
          <cell r="DR1236">
            <v>-4894.6616447999841</v>
          </cell>
          <cell r="DS1236">
            <v>-1452.64502627</v>
          </cell>
          <cell r="DT1236">
            <v>-244.58400375000019</v>
          </cell>
          <cell r="DU1236">
            <v>-311.14327290999972</v>
          </cell>
          <cell r="DV1236">
            <v>-0.56712084000000118</v>
          </cell>
          <cell r="DW1236">
            <v>42.797612349999781</v>
          </cell>
          <cell r="DX1236">
            <v>-66.09024098000009</v>
          </cell>
          <cell r="DY1236">
            <v>-384.10051442999793</v>
          </cell>
          <cell r="DZ1236">
            <v>-139.44061706000002</v>
          </cell>
          <cell r="EA1236">
            <v>-725.42860703999941</v>
          </cell>
          <cell r="EB1236">
            <v>-343.86287017999894</v>
          </cell>
          <cell r="EC1236">
            <v>-130.10298461000093</v>
          </cell>
          <cell r="ED1236">
            <v>-1139.4939990799994</v>
          </cell>
          <cell r="EE1236">
            <v>-4308.0522985499847</v>
          </cell>
          <cell r="EF1236">
            <v>-626.0914578299994</v>
          </cell>
          <cell r="EG1236">
            <v>21.412993379999534</v>
          </cell>
          <cell r="EH1236">
            <v>-256.17785181999989</v>
          </cell>
          <cell r="EI1236">
            <v>-1064.0276336800016</v>
          </cell>
          <cell r="EJ1236">
            <v>-578.72841122</v>
          </cell>
          <cell r="EK1236">
            <v>-312.58238502000131</v>
          </cell>
          <cell r="EL1236">
            <v>-821.81002142000034</v>
          </cell>
          <cell r="EM1236">
            <v>-67.661001380000016</v>
          </cell>
          <cell r="EN1236">
            <v>-811.08813913999802</v>
          </cell>
          <cell r="EO1236">
            <v>-274.73438159000034</v>
          </cell>
          <cell r="EP1236">
            <v>165.22541577000084</v>
          </cell>
          <cell r="EQ1236">
            <v>318.21057539999856</v>
          </cell>
          <cell r="ER1236">
            <v>-4455.0455940099928</v>
          </cell>
          <cell r="ES1236">
            <v>-511.34230689000015</v>
          </cell>
          <cell r="ET1236">
            <v>-357.24807344000146</v>
          </cell>
          <cell r="EU1236">
            <v>-843.11121470000126</v>
          </cell>
          <cell r="EV1236">
            <v>113.21916504999899</v>
          </cell>
          <cell r="EW1236">
            <v>-405.80205342000045</v>
          </cell>
          <cell r="EX1236">
            <v>276.88065438000194</v>
          </cell>
          <cell r="EY1236">
            <v>-380.76085403000025</v>
          </cell>
          <cell r="EZ1236">
            <v>-22.998009580000598</v>
          </cell>
          <cell r="FA1236">
            <v>-473.12104350999653</v>
          </cell>
          <cell r="FB1236">
            <v>-274.93727381000008</v>
          </cell>
          <cell r="FC1236">
            <v>-504.07955754999875</v>
          </cell>
          <cell r="FD1236">
            <v>-1071.7450265099942</v>
          </cell>
          <cell r="FE1236">
            <v>-8405.7158389600081</v>
          </cell>
          <cell r="FF1236">
            <v>-1711.9128868400003</v>
          </cell>
          <cell r="FG1236">
            <v>-21.642468820000431</v>
          </cell>
          <cell r="FH1236">
            <v>-722.75015048000068</v>
          </cell>
          <cell r="FI1236">
            <v>-256.61884096999984</v>
          </cell>
          <cell r="FJ1236">
            <v>-464.07778958000017</v>
          </cell>
          <cell r="FK1236">
            <v>-1498.21699459</v>
          </cell>
          <cell r="FL1236">
            <v>-216.16257187000156</v>
          </cell>
          <cell r="FM1236">
            <v>-494.52552490000028</v>
          </cell>
          <cell r="FN1236">
            <v>-89.597266279998621</v>
          </cell>
          <cell r="FO1236">
            <v>308.72512342999971</v>
          </cell>
          <cell r="FP1236">
            <v>-2632.8757531899973</v>
          </cell>
          <cell r="FQ1236">
            <v>-606.06071487000008</v>
          </cell>
          <cell r="FR1236">
            <v>-6325.6016647799988</v>
          </cell>
          <cell r="FS1236">
            <v>-661.65720297000007</v>
          </cell>
          <cell r="FT1236">
            <v>-1318.1568192199993</v>
          </cell>
          <cell r="FU1236">
            <v>-234.9650002999997</v>
          </cell>
          <cell r="FV1236">
            <v>-0.27315100000000014</v>
          </cell>
          <cell r="FW1236">
            <v>-272.49184405999949</v>
          </cell>
          <cell r="FX1236">
            <v>-944.86220862999949</v>
          </cell>
          <cell r="FY1236">
            <v>-945.09942389000025</v>
          </cell>
          <cell r="FZ1236">
            <v>-177.27829449000001</v>
          </cell>
          <cell r="GA1236">
            <v>-744.77797066000039</v>
          </cell>
          <cell r="GB1236">
            <v>-695.68521880000208</v>
          </cell>
          <cell r="GC1236">
            <v>-195.17295128000114</v>
          </cell>
          <cell r="GD1236">
            <v>-135.18157948000226</v>
          </cell>
          <cell r="GE1236">
            <v>-3951.6549398700008</v>
          </cell>
          <cell r="GF1236">
            <v>89.192095439999775</v>
          </cell>
          <cell r="GG1236">
            <v>115.43823707999763</v>
          </cell>
          <cell r="GH1236">
            <v>-568.23900935000074</v>
          </cell>
          <cell r="GI1236">
            <v>-126.40664639999977</v>
          </cell>
          <cell r="GJ1236">
            <v>45.859540580000044</v>
          </cell>
          <cell r="GK1236">
            <v>133.55000507000022</v>
          </cell>
          <cell r="GL1236">
            <v>-1280.3179524200004</v>
          </cell>
          <cell r="GM1236">
            <v>-996.6585731400005</v>
          </cell>
          <cell r="GN1236">
            <v>-257.76859331000014</v>
          </cell>
          <cell r="GO1236">
            <v>90.465470040000127</v>
          </cell>
          <cell r="GP1236">
            <v>-1050.0615713999996</v>
          </cell>
          <cell r="GQ1236">
            <v>-146.70794205999664</v>
          </cell>
          <cell r="GR1236">
            <v>-6636.2685436000102</v>
          </cell>
          <cell r="GS1236">
            <v>4.2501408500002071</v>
          </cell>
          <cell r="GT1236">
            <v>-107.0260884499985</v>
          </cell>
          <cell r="GU1236">
            <v>-814.44833076999998</v>
          </cell>
          <cell r="GV1236">
            <v>-239.20920328</v>
          </cell>
          <cell r="GW1236">
            <v>0</v>
          </cell>
          <cell r="GX1236">
            <v>-890.00126127000021</v>
          </cell>
          <cell r="GY1236">
            <v>-96.256783999999243</v>
          </cell>
          <cell r="GZ1236">
            <v>16.110542989999999</v>
          </cell>
          <cell r="HA1236">
            <v>-2414.696951779998</v>
          </cell>
          <cell r="HB1236">
            <v>-195.63551177999852</v>
          </cell>
          <cell r="HC1236">
            <v>-1333.3987263999988</v>
          </cell>
          <cell r="HD1236">
            <v>-565.9563697099984</v>
          </cell>
          <cell r="HE1236">
            <v>-7717.3021404500032</v>
          </cell>
          <cell r="HF1236">
            <v>-369.87971078999976</v>
          </cell>
          <cell r="HG1236">
            <v>-1170.5606477200017</v>
          </cell>
          <cell r="HH1236">
            <v>-122.78651368999954</v>
          </cell>
          <cell r="HI1236">
            <v>-233.05573885000103</v>
          </cell>
          <cell r="HJ1236">
            <v>49.425124800000049</v>
          </cell>
          <cell r="HK1236">
            <v>-1336.9153840599993</v>
          </cell>
          <cell r="HL1236">
            <v>-456.76628994000066</v>
          </cell>
          <cell r="HM1236">
            <v>0</v>
          </cell>
          <cell r="HN1236">
            <v>-721.27909638000074</v>
          </cell>
          <cell r="HO1236">
            <v>-1346.3237308600001</v>
          </cell>
          <cell r="HP1236">
            <v>-1296.2164996500014</v>
          </cell>
          <cell r="HQ1236">
            <v>-712.9436533099979</v>
          </cell>
          <cell r="HR1236">
            <v>-3884.1472317800071</v>
          </cell>
          <cell r="HS1236">
            <v>-1066.3551189400005</v>
          </cell>
          <cell r="HT1236">
            <v>-531.87972042000001</v>
          </cell>
          <cell r="HU1236">
            <v>-103.90873439999996</v>
          </cell>
          <cell r="HV1236">
            <v>-2.0166670000000053E-2</v>
          </cell>
          <cell r="HW1236">
            <v>-192.04534222000001</v>
          </cell>
          <cell r="HX1236">
            <v>-352.92018025000004</v>
          </cell>
          <cell r="HY1236">
            <v>-1067.6086639099985</v>
          </cell>
          <cell r="HZ1236">
            <v>-61.875698749999856</v>
          </cell>
          <cell r="IA1236">
            <v>-39.755396270000347</v>
          </cell>
          <cell r="IB1236">
            <v>219.23178358000041</v>
          </cell>
          <cell r="IC1236">
            <v>-770.05184759999975</v>
          </cell>
          <cell r="ID1236">
            <v>83.041854070001136</v>
          </cell>
          <cell r="IE1236">
            <v>-16323.02046225997</v>
          </cell>
          <cell r="IF1236">
            <v>-2089.0233474700035</v>
          </cell>
          <cell r="IG1236">
            <v>-2392.2972124199987</v>
          </cell>
          <cell r="IH1236">
            <v>-723.26312626000072</v>
          </cell>
          <cell r="II1236">
            <v>-538.24892858000203</v>
          </cell>
          <cell r="IJ1236">
            <v>-438.53074482999955</v>
          </cell>
          <cell r="IK1236">
            <v>-1071.5353058100004</v>
          </cell>
          <cell r="IL1236">
            <v>-4252.3108394099982</v>
          </cell>
          <cell r="IM1236">
            <v>-671.93648482000026</v>
          </cell>
          <cell r="IN1236">
            <v>-334.4146865799994</v>
          </cell>
          <cell r="IO1236">
            <v>-747.19068945000072</v>
          </cell>
          <cell r="IP1236">
            <v>-389.01290940000035</v>
          </cell>
          <cell r="IQ1236">
            <v>-2675.2561872299921</v>
          </cell>
          <cell r="IR1236">
            <v>-13524.115883330029</v>
          </cell>
          <cell r="IS1236">
            <v>-535.14310083000055</v>
          </cell>
          <cell r="IT1236">
            <v>-3078.4201107700064</v>
          </cell>
          <cell r="IU1236">
            <v>-502.24238413999956</v>
          </cell>
          <cell r="IV1236">
            <v>59.417960640000274</v>
          </cell>
          <cell r="IW1236">
            <v>0.99547245000030671</v>
          </cell>
          <cell r="IX1236">
            <v>-1161.5848589700001</v>
          </cell>
          <cell r="IY1236">
            <v>-2783.2746612599985</v>
          </cell>
          <cell r="IZ1236">
            <v>-329.43361041000026</v>
          </cell>
          <cell r="JA1236">
            <v>-820.11186324999653</v>
          </cell>
          <cell r="JB1236">
            <v>-1998.4603839400006</v>
          </cell>
          <cell r="JC1236">
            <v>-1276.8023047999995</v>
          </cell>
          <cell r="JD1236">
            <v>-1099.0560380500028</v>
          </cell>
          <cell r="JE1236">
            <v>-70.366155630006688</v>
          </cell>
          <cell r="JF1236">
            <v>-10.421785230000751</v>
          </cell>
          <cell r="JG1236">
            <v>109.58593862999987</v>
          </cell>
          <cell r="JH1236">
            <v>-221.61083684999903</v>
          </cell>
          <cell r="JI1236">
            <v>-0.22610744000007799</v>
          </cell>
          <cell r="JJ1236">
            <v>0</v>
          </cell>
          <cell r="JK1236">
            <v>0</v>
          </cell>
          <cell r="JL1236">
            <v>-15.947979949996807</v>
          </cell>
          <cell r="JM1236">
            <v>0</v>
          </cell>
          <cell r="JN1236">
            <v>0</v>
          </cell>
          <cell r="JO1236">
            <v>106.959239910002</v>
          </cell>
          <cell r="JP1236">
            <v>-6.2284129500003473</v>
          </cell>
          <cell r="JQ1236">
            <v>-32.476211749999493</v>
          </cell>
        </row>
        <row r="1237">
          <cell r="D1237" t="str">
            <v>GCV.EX.UTN._._26.Naughton 2 OR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-3979.7931121100119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-174.47898690000147</v>
          </cell>
          <cell r="X1237">
            <v>-920.51368316000116</v>
          </cell>
          <cell r="Y1237">
            <v>-1375.3968981800044</v>
          </cell>
          <cell r="Z1237">
            <v>-342.00475552999978</v>
          </cell>
          <cell r="AA1237">
            <v>-534.04458401999909</v>
          </cell>
          <cell r="AB1237">
            <v>-45.109569490000467</v>
          </cell>
          <cell r="AC1237">
            <v>-372.21802409999873</v>
          </cell>
          <cell r="AD1237">
            <v>-216.0266107299999</v>
          </cell>
          <cell r="AE1237">
            <v>-7772.4339653600036</v>
          </cell>
          <cell r="AF1237">
            <v>-230.72921229999952</v>
          </cell>
          <cell r="AG1237">
            <v>-922.27342799000053</v>
          </cell>
          <cell r="AH1237">
            <v>-107.55248451999978</v>
          </cell>
          <cell r="AI1237">
            <v>-1213.7075990299982</v>
          </cell>
          <cell r="AJ1237">
            <v>-306.58065831000204</v>
          </cell>
          <cell r="AK1237">
            <v>-436.12208907999957</v>
          </cell>
          <cell r="AL1237">
            <v>-1311.9958694600009</v>
          </cell>
          <cell r="AM1237">
            <v>-1293.075700270002</v>
          </cell>
          <cell r="AN1237">
            <v>-939.8354022400008</v>
          </cell>
          <cell r="AO1237">
            <v>-32.480471769999895</v>
          </cell>
          <cell r="AP1237">
            <v>-277.21731600000203</v>
          </cell>
          <cell r="AQ1237">
            <v>-700.86373438999999</v>
          </cell>
          <cell r="AR1237">
            <v>-9621.7790911499906</v>
          </cell>
          <cell r="AS1237">
            <v>-302.59886245000007</v>
          </cell>
          <cell r="AT1237">
            <v>-1080.4802690899996</v>
          </cell>
          <cell r="AU1237">
            <v>-509.04893655000069</v>
          </cell>
          <cell r="AV1237">
            <v>-1369.3948019399995</v>
          </cell>
          <cell r="AW1237">
            <v>-387.2299567200007</v>
          </cell>
          <cell r="AX1237">
            <v>-937.70102460999988</v>
          </cell>
          <cell r="AY1237">
            <v>-1761.7034318500009</v>
          </cell>
          <cell r="AZ1237">
            <v>-657.47015343000021</v>
          </cell>
          <cell r="BA1237">
            <v>-762.42418551000083</v>
          </cell>
          <cell r="BB1237">
            <v>-55.330210920000354</v>
          </cell>
          <cell r="BC1237">
            <v>-502.45196860999931</v>
          </cell>
          <cell r="BD1237">
            <v>-1295.9452894700007</v>
          </cell>
          <cell r="BE1237">
            <v>-4320.3837749600207</v>
          </cell>
          <cell r="BF1237">
            <v>-261.0007450800008</v>
          </cell>
          <cell r="BG1237">
            <v>-122.8192856200003</v>
          </cell>
          <cell r="BH1237">
            <v>-124.02288058000022</v>
          </cell>
          <cell r="BI1237">
            <v>-17.129723600000034</v>
          </cell>
          <cell r="BJ1237">
            <v>-330.80647887999885</v>
          </cell>
          <cell r="BK1237">
            <v>-220.10422470999993</v>
          </cell>
          <cell r="BL1237">
            <v>-551.44778969000072</v>
          </cell>
          <cell r="BM1237">
            <v>-345.26662003999991</v>
          </cell>
          <cell r="BN1237">
            <v>-382.3164834399995</v>
          </cell>
          <cell r="BO1237">
            <v>-112.5127494100002</v>
          </cell>
          <cell r="BP1237">
            <v>-755.64685639000072</v>
          </cell>
          <cell r="BQ1237">
            <v>-1097.3099375200027</v>
          </cell>
          <cell r="BR1237">
            <v>-5255.3777227599858</v>
          </cell>
          <cell r="BS1237">
            <v>-491.04413628999964</v>
          </cell>
          <cell r="BT1237">
            <v>-261.90088468999784</v>
          </cell>
          <cell r="BU1237">
            <v>-424.30277743999932</v>
          </cell>
          <cell r="BV1237">
            <v>0</v>
          </cell>
          <cell r="BW1237">
            <v>-336.15902286999972</v>
          </cell>
          <cell r="BX1237">
            <v>-540.25854578000053</v>
          </cell>
          <cell r="BY1237">
            <v>-822.83863592999751</v>
          </cell>
          <cell r="BZ1237">
            <v>-825.94741035000061</v>
          </cell>
          <cell r="CA1237">
            <v>-349.07079482000245</v>
          </cell>
          <cell r="CB1237">
            <v>125.85211989999971</v>
          </cell>
          <cell r="CC1237">
            <v>-275.06820940999933</v>
          </cell>
          <cell r="CD1237">
            <v>-1054.6394250800013</v>
          </cell>
          <cell r="CE1237">
            <v>-5967.5657064900079</v>
          </cell>
          <cell r="CF1237">
            <v>-342.44902183000045</v>
          </cell>
          <cell r="CG1237">
            <v>-307.09452016999967</v>
          </cell>
          <cell r="CH1237">
            <v>-496.54666652999913</v>
          </cell>
          <cell r="CI1237">
            <v>-397.83229004000032</v>
          </cell>
          <cell r="CJ1237">
            <v>-189.50305848000062</v>
          </cell>
          <cell r="CK1237">
            <v>-602.24774193000053</v>
          </cell>
          <cell r="CL1237">
            <v>-1106.5871765800021</v>
          </cell>
          <cell r="CM1237">
            <v>-1206.8986128400002</v>
          </cell>
          <cell r="CN1237">
            <v>-228.91053178999937</v>
          </cell>
          <cell r="CO1237">
            <v>-183.6016862700003</v>
          </cell>
          <cell r="CP1237">
            <v>-103.87816217000091</v>
          </cell>
          <cell r="CQ1237">
            <v>-802.01623785999982</v>
          </cell>
          <cell r="CR1237">
            <v>-997.89624921000359</v>
          </cell>
          <cell r="CS1237">
            <v>-55.523299570000006</v>
          </cell>
          <cell r="CT1237">
            <v>273.47448468999983</v>
          </cell>
          <cell r="CU1237">
            <v>-99.188022040000305</v>
          </cell>
          <cell r="CV1237">
            <v>-82.935695010000018</v>
          </cell>
          <cell r="CW1237">
            <v>-520.44193021999968</v>
          </cell>
          <cell r="CX1237">
            <v>57.641881930000011</v>
          </cell>
          <cell r="CY1237">
            <v>-120.72495820000086</v>
          </cell>
          <cell r="CZ1237">
            <v>-188.85709630999997</v>
          </cell>
          <cell r="DA1237">
            <v>-183.5375790600001</v>
          </cell>
          <cell r="DB1237">
            <v>202.94741415999999</v>
          </cell>
          <cell r="DC1237">
            <v>190.04344856999933</v>
          </cell>
          <cell r="DD1237">
            <v>-470.79489814999988</v>
          </cell>
          <cell r="DE1237">
            <v>-1086.0011032500006</v>
          </cell>
          <cell r="DF1237">
            <v>-2.3616505499999505</v>
          </cell>
          <cell r="DG1237">
            <v>86.31936708000012</v>
          </cell>
          <cell r="DH1237">
            <v>83.159365740000339</v>
          </cell>
          <cell r="DI1237">
            <v>-487.78196908999985</v>
          </cell>
          <cell r="DJ1237">
            <v>170.40422751000006</v>
          </cell>
          <cell r="DK1237">
            <v>-119.36858717999996</v>
          </cell>
          <cell r="DL1237">
            <v>100.8190534600003</v>
          </cell>
          <cell r="DM1237">
            <v>5.6695833200001289</v>
          </cell>
          <cell r="DN1237">
            <v>-472.30813624999973</v>
          </cell>
          <cell r="DO1237">
            <v>-224.34550035999996</v>
          </cell>
          <cell r="DP1237">
            <v>-67.563174689999869</v>
          </cell>
          <cell r="DQ1237">
            <v>-158.64368224000054</v>
          </cell>
          <cell r="DR1237">
            <v>-601.76656341999842</v>
          </cell>
          <cell r="DS1237">
            <v>-424.97363467000025</v>
          </cell>
          <cell r="DT1237">
            <v>-87.595882589999746</v>
          </cell>
          <cell r="DU1237">
            <v>203.41331565999985</v>
          </cell>
          <cell r="DV1237">
            <v>0</v>
          </cell>
          <cell r="DW1237">
            <v>173.11856432000008</v>
          </cell>
          <cell r="DX1237">
            <v>-187.4904560299999</v>
          </cell>
          <cell r="DY1237">
            <v>-223.36603127999979</v>
          </cell>
          <cell r="DZ1237">
            <v>152.07332279999991</v>
          </cell>
          <cell r="EA1237">
            <v>-52.413478410000153</v>
          </cell>
          <cell r="EB1237">
            <v>-39.308828869999843</v>
          </cell>
          <cell r="EC1237">
            <v>-393.07840588999943</v>
          </cell>
          <cell r="ED1237">
            <v>277.85495154000046</v>
          </cell>
          <cell r="EE1237">
            <v>-82.134750610002811</v>
          </cell>
          <cell r="EF1237">
            <v>-214.22082495000006</v>
          </cell>
          <cell r="EG1237">
            <v>16.54117647000021</v>
          </cell>
          <cell r="EH1237">
            <v>159.48763200000002</v>
          </cell>
          <cell r="EI1237">
            <v>-230.4076531300002</v>
          </cell>
          <cell r="EJ1237">
            <v>177.86058592999973</v>
          </cell>
          <cell r="EK1237">
            <v>86.137504880000051</v>
          </cell>
          <cell r="EL1237">
            <v>-251.12444136000022</v>
          </cell>
          <cell r="EM1237">
            <v>41.928560199999993</v>
          </cell>
          <cell r="EN1237">
            <v>407.88324599000089</v>
          </cell>
          <cell r="EO1237">
            <v>308.06963976999987</v>
          </cell>
          <cell r="EP1237">
            <v>-528.92769192999958</v>
          </cell>
          <cell r="EQ1237">
            <v>-55.362484479999694</v>
          </cell>
          <cell r="ER1237">
            <v>104.81347783000456</v>
          </cell>
          <cell r="ES1237">
            <v>-60.085738320000473</v>
          </cell>
          <cell r="ET1237">
            <v>147.62030135000077</v>
          </cell>
          <cell r="EU1237">
            <v>65.846139949999724</v>
          </cell>
          <cell r="EV1237">
            <v>-295.80979795000007</v>
          </cell>
          <cell r="EW1237">
            <v>113.99293343000022</v>
          </cell>
          <cell r="EX1237">
            <v>10.908355379999875</v>
          </cell>
          <cell r="EY1237">
            <v>-67.783188399999858</v>
          </cell>
          <cell r="EZ1237">
            <v>-137.75047418000008</v>
          </cell>
          <cell r="FA1237">
            <v>321.48521053000059</v>
          </cell>
          <cell r="FB1237">
            <v>81.870507700000189</v>
          </cell>
          <cell r="FC1237">
            <v>135.21778739000047</v>
          </cell>
          <cell r="FD1237">
            <v>-210.69855905000031</v>
          </cell>
          <cell r="FE1237">
            <v>-2592.3875352700015</v>
          </cell>
          <cell r="FF1237">
            <v>-258.61932617999992</v>
          </cell>
          <cell r="FG1237">
            <v>-156.15913253000008</v>
          </cell>
          <cell r="FH1237">
            <v>-295.8536710999997</v>
          </cell>
          <cell r="FI1237">
            <v>10.879907389999971</v>
          </cell>
          <cell r="FJ1237">
            <v>20.940432959999953</v>
          </cell>
          <cell r="FK1237">
            <v>-84.81049569999999</v>
          </cell>
          <cell r="FL1237">
            <v>-538.01614586000051</v>
          </cell>
          <cell r="FM1237">
            <v>-64.303415559999962</v>
          </cell>
          <cell r="FN1237">
            <v>-48.219930069999691</v>
          </cell>
          <cell r="FO1237">
            <v>-223.31716081000025</v>
          </cell>
          <cell r="FP1237">
            <v>-233.45880833999945</v>
          </cell>
          <cell r="FQ1237">
            <v>-721.44978947000027</v>
          </cell>
          <cell r="FR1237">
            <v>-312.72616874000232</v>
          </cell>
          <cell r="FS1237">
            <v>91.355741630000011</v>
          </cell>
          <cell r="FT1237">
            <v>238.24114890000055</v>
          </cell>
          <cell r="FU1237">
            <v>-121.98322915000017</v>
          </cell>
          <cell r="FV1237">
            <v>0</v>
          </cell>
          <cell r="FW1237">
            <v>84.470984270000145</v>
          </cell>
          <cell r="FX1237">
            <v>-233.36063779000006</v>
          </cell>
          <cell r="FY1237">
            <v>331.47711354000012</v>
          </cell>
          <cell r="FZ1237">
            <v>96.526627740000094</v>
          </cell>
          <cell r="GA1237">
            <v>-450.24926698000013</v>
          </cell>
          <cell r="GB1237">
            <v>280.24078971000017</v>
          </cell>
          <cell r="GC1237">
            <v>-189.02532715999996</v>
          </cell>
          <cell r="GD1237">
            <v>-440.42011344999992</v>
          </cell>
          <cell r="GE1237">
            <v>-1528.4604920300008</v>
          </cell>
          <cell r="GF1237">
            <v>-134.29119248000006</v>
          </cell>
          <cell r="GG1237">
            <v>-93.942339460000312</v>
          </cell>
          <cell r="GH1237">
            <v>101.89805794999984</v>
          </cell>
          <cell r="GI1237">
            <v>-80.068658630000073</v>
          </cell>
          <cell r="GJ1237">
            <v>-68.55317973999999</v>
          </cell>
          <cell r="GK1237">
            <v>-92.200320910000016</v>
          </cell>
          <cell r="GL1237">
            <v>-548.83362749999947</v>
          </cell>
          <cell r="GM1237">
            <v>-117.45876276999991</v>
          </cell>
          <cell r="GN1237">
            <v>122.10181521000004</v>
          </cell>
          <cell r="GO1237">
            <v>-74.383692530000076</v>
          </cell>
          <cell r="GP1237">
            <v>41.00711235999961</v>
          </cell>
          <cell r="GQ1237">
            <v>-583.73570352999923</v>
          </cell>
          <cell r="GR1237">
            <v>0</v>
          </cell>
          <cell r="GS1237">
            <v>0</v>
          </cell>
          <cell r="GT1237">
            <v>0</v>
          </cell>
          <cell r="GU1237">
            <v>0</v>
          </cell>
          <cell r="GV1237">
            <v>0</v>
          </cell>
          <cell r="GW1237">
            <v>0</v>
          </cell>
          <cell r="GX1237">
            <v>0</v>
          </cell>
          <cell r="GY1237">
            <v>0</v>
          </cell>
          <cell r="GZ1237">
            <v>0</v>
          </cell>
          <cell r="HA1237">
            <v>0</v>
          </cell>
          <cell r="HB1237">
            <v>0</v>
          </cell>
          <cell r="HC1237">
            <v>0</v>
          </cell>
          <cell r="HD1237">
            <v>0</v>
          </cell>
          <cell r="HE1237">
            <v>0</v>
          </cell>
          <cell r="HF1237">
            <v>0</v>
          </cell>
          <cell r="HG1237">
            <v>0</v>
          </cell>
          <cell r="HH1237">
            <v>0</v>
          </cell>
          <cell r="HI1237">
            <v>0</v>
          </cell>
          <cell r="HJ1237">
            <v>0</v>
          </cell>
          <cell r="HK1237">
            <v>0</v>
          </cell>
          <cell r="HL1237">
            <v>0</v>
          </cell>
          <cell r="HM1237">
            <v>0</v>
          </cell>
          <cell r="HN1237">
            <v>0</v>
          </cell>
          <cell r="HO1237">
            <v>0</v>
          </cell>
          <cell r="HP1237">
            <v>0</v>
          </cell>
          <cell r="HQ1237">
            <v>0</v>
          </cell>
          <cell r="HR1237">
            <v>0</v>
          </cell>
          <cell r="HS1237">
            <v>0</v>
          </cell>
          <cell r="HT1237">
            <v>0</v>
          </cell>
          <cell r="HU1237">
            <v>0</v>
          </cell>
          <cell r="HV1237">
            <v>0</v>
          </cell>
          <cell r="HW1237">
            <v>0</v>
          </cell>
          <cell r="HX1237">
            <v>0</v>
          </cell>
          <cell r="HY1237">
            <v>0</v>
          </cell>
          <cell r="HZ1237">
            <v>0</v>
          </cell>
          <cell r="IA1237">
            <v>0</v>
          </cell>
          <cell r="IB1237">
            <v>0</v>
          </cell>
          <cell r="IC1237">
            <v>0</v>
          </cell>
          <cell r="ID1237">
            <v>0</v>
          </cell>
          <cell r="IE1237">
            <v>0</v>
          </cell>
          <cell r="IF1237">
            <v>0</v>
          </cell>
          <cell r="IG1237">
            <v>0</v>
          </cell>
          <cell r="IH1237">
            <v>0</v>
          </cell>
          <cell r="II1237">
            <v>0</v>
          </cell>
          <cell r="IJ1237">
            <v>0</v>
          </cell>
          <cell r="IK1237">
            <v>0</v>
          </cell>
          <cell r="IL1237">
            <v>0</v>
          </cell>
          <cell r="IM1237">
            <v>0</v>
          </cell>
          <cell r="IN1237">
            <v>0</v>
          </cell>
          <cell r="IO1237">
            <v>0</v>
          </cell>
          <cell r="IP1237">
            <v>0</v>
          </cell>
          <cell r="IQ1237">
            <v>0</v>
          </cell>
          <cell r="IR1237">
            <v>0</v>
          </cell>
          <cell r="IS1237">
            <v>0</v>
          </cell>
          <cell r="IT1237">
            <v>0</v>
          </cell>
          <cell r="IU1237">
            <v>0</v>
          </cell>
          <cell r="IV1237">
            <v>0</v>
          </cell>
          <cell r="IW1237">
            <v>0</v>
          </cell>
          <cell r="IX1237">
            <v>0</v>
          </cell>
          <cell r="IY1237">
            <v>0</v>
          </cell>
          <cell r="IZ1237">
            <v>0</v>
          </cell>
          <cell r="JA1237">
            <v>0</v>
          </cell>
          <cell r="JB1237">
            <v>0</v>
          </cell>
          <cell r="JC1237">
            <v>0</v>
          </cell>
          <cell r="JD1237">
            <v>0</v>
          </cell>
          <cell r="JE1237">
            <v>0</v>
          </cell>
          <cell r="JF1237">
            <v>0</v>
          </cell>
          <cell r="JG1237">
            <v>0</v>
          </cell>
          <cell r="JH1237">
            <v>0</v>
          </cell>
          <cell r="JI1237">
            <v>0</v>
          </cell>
          <cell r="JJ1237">
            <v>0</v>
          </cell>
          <cell r="JK1237">
            <v>0</v>
          </cell>
          <cell r="JL1237">
            <v>0</v>
          </cell>
          <cell r="JM1237">
            <v>0</v>
          </cell>
          <cell r="JN1237">
            <v>0</v>
          </cell>
          <cell r="JO1237">
            <v>0</v>
          </cell>
          <cell r="JP1237">
            <v>0</v>
          </cell>
          <cell r="JQ1237">
            <v>0</v>
          </cell>
        </row>
        <row r="1238">
          <cell r="D1238" t="str">
            <v>GCC.EX.CHE._.___.Chehalis</v>
          </cell>
          <cell r="F1238">
            <v>366.36615402000098</v>
          </cell>
          <cell r="G1238">
            <v>498.5941935799965</v>
          </cell>
          <cell r="H1238">
            <v>-724.86400382999909</v>
          </cell>
          <cell r="I1238">
            <v>-329.09450824999999</v>
          </cell>
          <cell r="J1238">
            <v>-7886.3297970199856</v>
          </cell>
          <cell r="K1238">
            <v>-9059.3777587399672</v>
          </cell>
          <cell r="L1238">
            <v>-6999.4966109200031</v>
          </cell>
          <cell r="M1238">
            <v>-5521.465205489978</v>
          </cell>
          <cell r="N1238">
            <v>-3288.262265160025</v>
          </cell>
          <cell r="O1238">
            <v>148.51524235000034</v>
          </cell>
          <cell r="P1238">
            <v>-738.49076118999983</v>
          </cell>
          <cell r="Q1238">
            <v>-76.753948199999741</v>
          </cell>
          <cell r="R1238">
            <v>-17864.317666459945</v>
          </cell>
          <cell r="S1238">
            <v>-1417.5521665200004</v>
          </cell>
          <cell r="T1238">
            <v>-5669.2595240499977</v>
          </cell>
          <cell r="U1238">
            <v>-1437.5089381699995</v>
          </cell>
          <cell r="V1238">
            <v>-196.60979264000071</v>
          </cell>
          <cell r="W1238">
            <v>-464.97139840000011</v>
          </cell>
          <cell r="X1238">
            <v>-322.61585332000016</v>
          </cell>
          <cell r="Y1238">
            <v>-375.26892843999667</v>
          </cell>
          <cell r="Z1238">
            <v>-4521.6973268399597</v>
          </cell>
          <cell r="AA1238">
            <v>-3218.7288252400031</v>
          </cell>
          <cell r="AB1238">
            <v>253.59568281999998</v>
          </cell>
          <cell r="AC1238">
            <v>0</v>
          </cell>
          <cell r="AD1238">
            <v>-493.70059566000418</v>
          </cell>
          <cell r="AE1238">
            <v>-3576.1352263099689</v>
          </cell>
          <cell r="AF1238">
            <v>-2191.4506341700016</v>
          </cell>
          <cell r="AG1238">
            <v>-2134.1939917400032</v>
          </cell>
          <cell r="AH1238">
            <v>-132.32964987</v>
          </cell>
          <cell r="AI1238">
            <v>0</v>
          </cell>
          <cell r="AJ1238">
            <v>0</v>
          </cell>
          <cell r="AK1238">
            <v>-77.846430950000126</v>
          </cell>
          <cell r="AL1238">
            <v>1676.1972351999939</v>
          </cell>
          <cell r="AM1238">
            <v>-1056.1685777599632</v>
          </cell>
          <cell r="AN1238">
            <v>628.51207061000605</v>
          </cell>
          <cell r="AO1238">
            <v>158.2031996300002</v>
          </cell>
          <cell r="AP1238">
            <v>0</v>
          </cell>
          <cell r="AQ1238">
            <v>-447.0584472599985</v>
          </cell>
          <cell r="AR1238">
            <v>-25419.585866360008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-7587.9155743800002</v>
          </cell>
          <cell r="AZ1238">
            <v>-11203.19018369</v>
          </cell>
          <cell r="BA1238">
            <v>-6628.4801082899976</v>
          </cell>
          <cell r="BB1238">
            <v>0</v>
          </cell>
          <cell r="BC1238">
            <v>0</v>
          </cell>
          <cell r="BD1238">
            <v>0</v>
          </cell>
          <cell r="BE1238">
            <v>-30715.675355360028</v>
          </cell>
          <cell r="BF1238">
            <v>0</v>
          </cell>
          <cell r="BG1238">
            <v>-4665.0003735800001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-15224.784687569998</v>
          </cell>
          <cell r="BM1238">
            <v>-4994.8350623300066</v>
          </cell>
          <cell r="BN1238">
            <v>-3908.56033454</v>
          </cell>
          <cell r="BO1238">
            <v>-115.44847387000027</v>
          </cell>
          <cell r="BP1238">
            <v>-1807.0464234699998</v>
          </cell>
          <cell r="BQ1238">
            <v>0</v>
          </cell>
          <cell r="BR1238">
            <v>-11426.685592880003</v>
          </cell>
          <cell r="BS1238">
            <v>0</v>
          </cell>
          <cell r="BT1238">
            <v>-1951.1709167700001</v>
          </cell>
          <cell r="BU1238">
            <v>-2324.3405735299998</v>
          </cell>
          <cell r="BV1238">
            <v>0</v>
          </cell>
          <cell r="BW1238">
            <v>0</v>
          </cell>
          <cell r="BX1238">
            <v>0</v>
          </cell>
          <cell r="BY1238">
            <v>0</v>
          </cell>
          <cell r="BZ1238">
            <v>-4840.3284661800008</v>
          </cell>
          <cell r="CA1238">
            <v>-781.93501532000005</v>
          </cell>
          <cell r="CB1238">
            <v>-1528.9106210800001</v>
          </cell>
          <cell r="CC1238">
            <v>0</v>
          </cell>
          <cell r="CD1238">
            <v>0</v>
          </cell>
          <cell r="CE1238">
            <v>-16445.220683070009</v>
          </cell>
          <cell r="CF1238">
            <v>0</v>
          </cell>
          <cell r="CG1238">
            <v>0</v>
          </cell>
          <cell r="CH1238">
            <v>0</v>
          </cell>
          <cell r="CI1238">
            <v>0</v>
          </cell>
          <cell r="CJ1238">
            <v>0</v>
          </cell>
          <cell r="CK1238">
            <v>0</v>
          </cell>
          <cell r="CL1238">
            <v>0</v>
          </cell>
          <cell r="CM1238">
            <v>-5865.8234894899997</v>
          </cell>
          <cell r="CN1238">
            <v>0</v>
          </cell>
          <cell r="CO1238">
            <v>0</v>
          </cell>
          <cell r="CP1238">
            <v>-6961.0940466400061</v>
          </cell>
          <cell r="CQ1238">
            <v>-3618.3031469400012</v>
          </cell>
          <cell r="CR1238">
            <v>-20898.447816160005</v>
          </cell>
          <cell r="CS1238">
            <v>0</v>
          </cell>
          <cell r="CT1238">
            <v>-2546.6619235100006</v>
          </cell>
          <cell r="CU1238">
            <v>-728.88870358999998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-2931.1427708299989</v>
          </cell>
          <cell r="DA1238">
            <v>0</v>
          </cell>
          <cell r="DB1238">
            <v>0</v>
          </cell>
          <cell r="DC1238">
            <v>-8776.9778359600023</v>
          </cell>
          <cell r="DD1238">
            <v>-5914.7765822700003</v>
          </cell>
          <cell r="DE1238">
            <v>-12411.251026509999</v>
          </cell>
          <cell r="DF1238">
            <v>0</v>
          </cell>
          <cell r="DG1238">
            <v>-2529.1432674199996</v>
          </cell>
          <cell r="DH1238">
            <v>325.780409219999</v>
          </cell>
          <cell r="DI1238">
            <v>0</v>
          </cell>
          <cell r="DJ1238">
            <v>0</v>
          </cell>
          <cell r="DK1238">
            <v>0</v>
          </cell>
          <cell r="DL1238">
            <v>0</v>
          </cell>
          <cell r="DM1238">
            <v>-3223.6225035799998</v>
          </cell>
          <cell r="DN1238">
            <v>-2313.9499169700002</v>
          </cell>
          <cell r="DO1238">
            <v>0</v>
          </cell>
          <cell r="DP1238">
            <v>-835.84469649999846</v>
          </cell>
          <cell r="DQ1238">
            <v>-3834.4710512599995</v>
          </cell>
          <cell r="DR1238">
            <v>-11594.311859749992</v>
          </cell>
          <cell r="DS1238">
            <v>0</v>
          </cell>
          <cell r="DT1238">
            <v>-44.076186579999984</v>
          </cell>
          <cell r="DU1238">
            <v>-1464.8906164500004</v>
          </cell>
          <cell r="DV1238">
            <v>0</v>
          </cell>
          <cell r="DW1238">
            <v>0</v>
          </cell>
          <cell r="DX1238">
            <v>0</v>
          </cell>
          <cell r="DY1238">
            <v>0</v>
          </cell>
          <cell r="DZ1238">
            <v>-344.82147197999984</v>
          </cell>
          <cell r="EA1238">
            <v>-2223.4196458000015</v>
          </cell>
          <cell r="EB1238">
            <v>0</v>
          </cell>
          <cell r="EC1238">
            <v>-2845.0408210100013</v>
          </cell>
          <cell r="ED1238">
            <v>-4672.0631179299962</v>
          </cell>
          <cell r="EE1238">
            <v>-28090.364301580019</v>
          </cell>
          <cell r="EF1238">
            <v>0</v>
          </cell>
          <cell r="EG1238">
            <v>-1166.8607916799999</v>
          </cell>
          <cell r="EH1238">
            <v>0</v>
          </cell>
          <cell r="EI1238">
            <v>0</v>
          </cell>
          <cell r="EJ1238">
            <v>0</v>
          </cell>
          <cell r="EK1238">
            <v>0</v>
          </cell>
          <cell r="EL1238">
            <v>-834.96473796999908</v>
          </cell>
          <cell r="EM1238">
            <v>-836.22964383999897</v>
          </cell>
          <cell r="EN1238">
            <v>222.23320954999963</v>
          </cell>
          <cell r="EO1238">
            <v>0</v>
          </cell>
          <cell r="EP1238">
            <v>-14159.317803880011</v>
          </cell>
          <cell r="EQ1238">
            <v>-11315.22453376</v>
          </cell>
          <cell r="ER1238">
            <v>-7701.5595185599959</v>
          </cell>
          <cell r="ES1238">
            <v>-622.58329350999998</v>
          </cell>
          <cell r="ET1238">
            <v>0</v>
          </cell>
          <cell r="EU1238">
            <v>-2004.3751384799989</v>
          </cell>
          <cell r="EV1238">
            <v>0</v>
          </cell>
          <cell r="EW1238">
            <v>0</v>
          </cell>
          <cell r="EX1238">
            <v>0</v>
          </cell>
          <cell r="EY1238">
            <v>0</v>
          </cell>
          <cell r="EZ1238">
            <v>-781.93501532000005</v>
          </cell>
          <cell r="FA1238">
            <v>-1659.3100101299997</v>
          </cell>
          <cell r="FB1238">
            <v>-347.0126544499999</v>
          </cell>
          <cell r="FC1238">
            <v>-8.582600129997445</v>
          </cell>
          <cell r="FD1238">
            <v>-2277.7608065399982</v>
          </cell>
          <cell r="FE1238">
            <v>-10879.085588020011</v>
          </cell>
          <cell r="FF1238">
            <v>0</v>
          </cell>
          <cell r="FG1238">
            <v>0</v>
          </cell>
          <cell r="FH1238">
            <v>0</v>
          </cell>
          <cell r="FI1238">
            <v>0</v>
          </cell>
          <cell r="FJ1238">
            <v>0</v>
          </cell>
          <cell r="FK1238">
            <v>0</v>
          </cell>
          <cell r="FL1238">
            <v>0</v>
          </cell>
          <cell r="FM1238">
            <v>-3408.9260827599992</v>
          </cell>
          <cell r="FN1238">
            <v>0</v>
          </cell>
          <cell r="FO1238">
            <v>0</v>
          </cell>
          <cell r="FP1238">
            <v>-2329.0650620300003</v>
          </cell>
          <cell r="FQ1238">
            <v>-5141.0944432299984</v>
          </cell>
          <cell r="FR1238">
            <v>-15242.061678819999</v>
          </cell>
          <cell r="FS1238">
            <v>0</v>
          </cell>
          <cell r="FT1238">
            <v>-2387.6759174600002</v>
          </cell>
          <cell r="FU1238">
            <v>-1804.3210135500012</v>
          </cell>
          <cell r="FV1238">
            <v>0</v>
          </cell>
          <cell r="FW1238">
            <v>0</v>
          </cell>
          <cell r="FX1238">
            <v>0</v>
          </cell>
          <cell r="FY1238">
            <v>0</v>
          </cell>
          <cell r="FZ1238">
            <v>-2387.8687927400006</v>
          </cell>
          <cell r="GA1238">
            <v>-3492.8934117900003</v>
          </cell>
          <cell r="GB1238">
            <v>-414.64736496</v>
          </cell>
          <cell r="GC1238">
            <v>152.14970694001386</v>
          </cell>
          <cell r="GD1238">
            <v>-4906.8048852599968</v>
          </cell>
          <cell r="GE1238">
            <v>-13703.304202200001</v>
          </cell>
          <cell r="GF1238">
            <v>0</v>
          </cell>
          <cell r="GG1238">
            <v>-377.57057341999825</v>
          </cell>
          <cell r="GH1238">
            <v>-2340.7909770799988</v>
          </cell>
          <cell r="GI1238">
            <v>0</v>
          </cell>
          <cell r="GJ1238">
            <v>0</v>
          </cell>
          <cell r="GK1238">
            <v>0</v>
          </cell>
          <cell r="GL1238">
            <v>0</v>
          </cell>
          <cell r="GM1238">
            <v>-1.071279929999946</v>
          </cell>
          <cell r="GN1238">
            <v>-3434.5284685900001</v>
          </cell>
          <cell r="GO1238">
            <v>0</v>
          </cell>
          <cell r="GP1238">
            <v>-5310.5112932799966</v>
          </cell>
          <cell r="GQ1238">
            <v>-2238.8316098999931</v>
          </cell>
          <cell r="GR1238">
            <v>-16185.317206039996</v>
          </cell>
          <cell r="GS1238">
            <v>0</v>
          </cell>
          <cell r="GT1238">
            <v>-2511.8708672600001</v>
          </cell>
          <cell r="GU1238">
            <v>0</v>
          </cell>
          <cell r="GV1238">
            <v>0</v>
          </cell>
          <cell r="GW1238">
            <v>0</v>
          </cell>
          <cell r="GX1238">
            <v>0</v>
          </cell>
          <cell r="GY1238">
            <v>1627.4282245900001</v>
          </cell>
          <cell r="GZ1238">
            <v>0</v>
          </cell>
          <cell r="HA1238">
            <v>-4249.9473231299999</v>
          </cell>
          <cell r="HB1238">
            <v>-495.52276140000095</v>
          </cell>
          <cell r="HC1238">
            <v>-3597.4648272100003</v>
          </cell>
          <cell r="HD1238">
            <v>-6957.9396516300039</v>
          </cell>
          <cell r="HE1238">
            <v>-20390.557092429997</v>
          </cell>
          <cell r="HF1238">
            <v>0</v>
          </cell>
          <cell r="HG1238">
            <v>-3243.6951276300006</v>
          </cell>
          <cell r="HH1238">
            <v>0</v>
          </cell>
          <cell r="HI1238">
            <v>0</v>
          </cell>
          <cell r="HJ1238">
            <v>0</v>
          </cell>
          <cell r="HK1238">
            <v>0</v>
          </cell>
          <cell r="HL1238">
            <v>-498.49570309000046</v>
          </cell>
          <cell r="HM1238">
            <v>0</v>
          </cell>
          <cell r="HN1238">
            <v>-2845.4357943</v>
          </cell>
          <cell r="HO1238">
            <v>0</v>
          </cell>
          <cell r="HP1238">
            <v>-4310.1042951299969</v>
          </cell>
          <cell r="HQ1238">
            <v>-9492.8261722799944</v>
          </cell>
          <cell r="HR1238">
            <v>-14300.941166380013</v>
          </cell>
          <cell r="HS1238">
            <v>0</v>
          </cell>
          <cell r="HT1238">
            <v>0</v>
          </cell>
          <cell r="HU1238">
            <v>0</v>
          </cell>
          <cell r="HV1238">
            <v>0</v>
          </cell>
          <cell r="HW1238">
            <v>0</v>
          </cell>
          <cell r="HX1238">
            <v>0</v>
          </cell>
          <cell r="HY1238">
            <v>0</v>
          </cell>
          <cell r="HZ1238">
            <v>-3140.4880295600015</v>
          </cell>
          <cell r="IA1238">
            <v>0</v>
          </cell>
          <cell r="IB1238">
            <v>0</v>
          </cell>
          <cell r="IC1238">
            <v>-3009.2073238100129</v>
          </cell>
          <cell r="ID1238">
            <v>-8151.2458130099694</v>
          </cell>
          <cell r="IE1238">
            <v>-25680.564596779994</v>
          </cell>
          <cell r="IF1238">
            <v>-7576.4134139600064</v>
          </cell>
          <cell r="IG1238">
            <v>-1558.7584769100013</v>
          </cell>
          <cell r="IH1238">
            <v>-4379.7641287800034</v>
          </cell>
          <cell r="II1238">
            <v>0</v>
          </cell>
          <cell r="IJ1238">
            <v>0</v>
          </cell>
          <cell r="IK1238">
            <v>0</v>
          </cell>
          <cell r="IL1238">
            <v>0</v>
          </cell>
          <cell r="IM1238">
            <v>-467.30086151000069</v>
          </cell>
          <cell r="IN1238">
            <v>-5309.6751363000003</v>
          </cell>
          <cell r="IO1238">
            <v>0</v>
          </cell>
          <cell r="IP1238">
            <v>-2382.7877010699885</v>
          </cell>
          <cell r="IQ1238">
            <v>-4005.864878250024</v>
          </cell>
          <cell r="IR1238">
            <v>-35892.257178670086</v>
          </cell>
          <cell r="IS1238">
            <v>-8136.8170904599992</v>
          </cell>
          <cell r="IT1238">
            <v>-6138.5206704199954</v>
          </cell>
          <cell r="IU1238">
            <v>-1444.9836279299998</v>
          </cell>
          <cell r="IV1238">
            <v>0</v>
          </cell>
          <cell r="IW1238">
            <v>0</v>
          </cell>
          <cell r="IX1238">
            <v>0</v>
          </cell>
          <cell r="IY1238">
            <v>0</v>
          </cell>
          <cell r="IZ1238">
            <v>-2100.5906543199962</v>
          </cell>
          <cell r="JA1238">
            <v>-9996.2258667100068</v>
          </cell>
          <cell r="JB1238">
            <v>0</v>
          </cell>
          <cell r="JC1238">
            <v>-4716.000511649996</v>
          </cell>
          <cell r="JD1238">
            <v>-3359.1187571800256</v>
          </cell>
          <cell r="JE1238">
            <v>-716.07868191000307</v>
          </cell>
          <cell r="JF1238">
            <v>254.12116904999857</v>
          </cell>
          <cell r="JG1238">
            <v>54.977367079998658</v>
          </cell>
          <cell r="JH1238">
            <v>53.574337220001325</v>
          </cell>
          <cell r="JI1238">
            <v>0</v>
          </cell>
          <cell r="JJ1238">
            <v>0</v>
          </cell>
          <cell r="JK1238">
            <v>0</v>
          </cell>
          <cell r="JL1238">
            <v>0</v>
          </cell>
          <cell r="JM1238">
            <v>-1848.9466125000035</v>
          </cell>
          <cell r="JN1238">
            <v>769.58288157000061</v>
          </cell>
          <cell r="JO1238">
            <v>0.61217566999948758</v>
          </cell>
          <cell r="JP1238">
            <v>0</v>
          </cell>
          <cell r="JQ1238">
            <v>0</v>
          </cell>
        </row>
        <row r="1239">
          <cell r="D1239" t="str">
            <v>GCC.EX.CHE._.___.Chehalis OR</v>
          </cell>
          <cell r="F1239">
            <v>0</v>
          </cell>
          <cell r="G1239">
            <v>-419.06129906000001</v>
          </cell>
          <cell r="H1239">
            <v>0</v>
          </cell>
          <cell r="I1239">
            <v>0</v>
          </cell>
          <cell r="J1239">
            <v>-1220.8717742900008</v>
          </cell>
          <cell r="K1239">
            <v>-2599.5794371999946</v>
          </cell>
          <cell r="L1239">
            <v>-7381.9201697800017</v>
          </cell>
          <cell r="M1239">
            <v>-667.63173580000148</v>
          </cell>
          <cell r="N1239">
            <v>-4544.3852423099961</v>
          </cell>
          <cell r="O1239">
            <v>0</v>
          </cell>
          <cell r="P1239">
            <v>0</v>
          </cell>
          <cell r="Q1239">
            <v>0</v>
          </cell>
          <cell r="R1239">
            <v>-2970.4910402599926</v>
          </cell>
          <cell r="S1239">
            <v>0</v>
          </cell>
          <cell r="T1239">
            <v>0</v>
          </cell>
          <cell r="U1239">
            <v>-73.999118100000004</v>
          </cell>
          <cell r="V1239">
            <v>-505.41890450999983</v>
          </cell>
          <cell r="W1239">
            <v>0</v>
          </cell>
          <cell r="X1239">
            <v>0</v>
          </cell>
          <cell r="Y1239">
            <v>-2446.8577667499994</v>
          </cell>
          <cell r="Z1239">
            <v>-1601.4119302699983</v>
          </cell>
          <cell r="AA1239">
            <v>1657.2679938799993</v>
          </cell>
          <cell r="AB1239">
            <v>0</v>
          </cell>
          <cell r="AC1239">
            <v>0</v>
          </cell>
          <cell r="AD1239">
            <v>-7.1314510000000109E-2</v>
          </cell>
          <cell r="AE1239">
            <v>-11354.596886569998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-3316.6208206400006</v>
          </cell>
          <cell r="AM1239">
            <v>-6404.2043963199903</v>
          </cell>
          <cell r="AN1239">
            <v>-1633.7716696099997</v>
          </cell>
          <cell r="AO1239">
            <v>0</v>
          </cell>
          <cell r="AP1239">
            <v>0</v>
          </cell>
          <cell r="AQ1239">
            <v>0</v>
          </cell>
          <cell r="AR1239">
            <v>-7926.155858710008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-3173.3090261800007</v>
          </cell>
          <cell r="AZ1239">
            <v>-4752.8468325300055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76.664677659999143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-830.03628193000077</v>
          </cell>
          <cell r="BM1239">
            <v>0</v>
          </cell>
          <cell r="BN1239">
            <v>906.70095959000037</v>
          </cell>
          <cell r="BO1239">
            <v>0</v>
          </cell>
          <cell r="BP1239">
            <v>0</v>
          </cell>
          <cell r="BQ1239">
            <v>0</v>
          </cell>
          <cell r="BR1239">
            <v>1356.7321942199997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-508.81791373999977</v>
          </cell>
          <cell r="BZ1239">
            <v>1865.5501079600003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-931.92978690999826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-931.92978690999826</v>
          </cell>
          <cell r="CQ1239">
            <v>0</v>
          </cell>
          <cell r="CR1239">
            <v>-83.993990830000257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  <cell r="DB1239">
            <v>0</v>
          </cell>
          <cell r="DC1239">
            <v>-83.993990830000257</v>
          </cell>
          <cell r="DD1239">
            <v>0</v>
          </cell>
          <cell r="DE1239">
            <v>-947.26601355999946</v>
          </cell>
          <cell r="DF1239">
            <v>0</v>
          </cell>
          <cell r="DG1239">
            <v>0</v>
          </cell>
          <cell r="DH1239">
            <v>0</v>
          </cell>
          <cell r="DI1239">
            <v>0</v>
          </cell>
          <cell r="DJ1239">
            <v>0</v>
          </cell>
          <cell r="DK1239">
            <v>0</v>
          </cell>
          <cell r="DL1239">
            <v>0</v>
          </cell>
          <cell r="DM1239">
            <v>-696.40664233999996</v>
          </cell>
          <cell r="DN1239">
            <v>0</v>
          </cell>
          <cell r="DO1239">
            <v>0</v>
          </cell>
          <cell r="DP1239">
            <v>-250.85937121999973</v>
          </cell>
          <cell r="DQ1239">
            <v>0</v>
          </cell>
          <cell r="DR1239">
            <v>-2321.9595849799998</v>
          </cell>
          <cell r="DS1239">
            <v>0</v>
          </cell>
          <cell r="DT1239">
            <v>0</v>
          </cell>
          <cell r="DU1239">
            <v>0</v>
          </cell>
          <cell r="DV1239">
            <v>0</v>
          </cell>
          <cell r="DW1239">
            <v>0</v>
          </cell>
          <cell r="DX1239">
            <v>0</v>
          </cell>
          <cell r="DY1239">
            <v>0</v>
          </cell>
          <cell r="DZ1239">
            <v>-301.41531334999968</v>
          </cell>
          <cell r="EA1239">
            <v>0</v>
          </cell>
          <cell r="EB1239">
            <v>0</v>
          </cell>
          <cell r="EC1239">
            <v>-1259.5136721900003</v>
          </cell>
          <cell r="ED1239">
            <v>-761.03059943999995</v>
          </cell>
          <cell r="EE1239">
            <v>2694.3097867999986</v>
          </cell>
          <cell r="EF1239">
            <v>0</v>
          </cell>
          <cell r="EG1239">
            <v>0</v>
          </cell>
          <cell r="EH1239">
            <v>0</v>
          </cell>
          <cell r="EI1239">
            <v>0</v>
          </cell>
          <cell r="EJ1239">
            <v>0</v>
          </cell>
          <cell r="EK1239">
            <v>0</v>
          </cell>
          <cell r="EL1239">
            <v>0</v>
          </cell>
          <cell r="EM1239">
            <v>-1804.82874505</v>
          </cell>
          <cell r="EN1239">
            <v>268.065</v>
          </cell>
          <cell r="EO1239">
            <v>0</v>
          </cell>
          <cell r="EP1239">
            <v>4231.0735318499992</v>
          </cell>
          <cell r="EQ1239">
            <v>0</v>
          </cell>
          <cell r="ER1239">
            <v>-1964.2767910100001</v>
          </cell>
          <cell r="ES1239">
            <v>0</v>
          </cell>
          <cell r="ET1239">
            <v>0</v>
          </cell>
          <cell r="EU1239">
            <v>0</v>
          </cell>
          <cell r="EV1239">
            <v>0</v>
          </cell>
          <cell r="EW1239">
            <v>0</v>
          </cell>
          <cell r="EX1239">
            <v>0</v>
          </cell>
          <cell r="EY1239">
            <v>0</v>
          </cell>
          <cell r="EZ1239">
            <v>-211.76272162000001</v>
          </cell>
          <cell r="FA1239">
            <v>0</v>
          </cell>
          <cell r="FB1239">
            <v>0</v>
          </cell>
          <cell r="FC1239">
            <v>0</v>
          </cell>
          <cell r="FD1239">
            <v>-1752.5140693899993</v>
          </cell>
          <cell r="FE1239">
            <v>-2447.7464443800018</v>
          </cell>
          <cell r="FF1239">
            <v>0</v>
          </cell>
          <cell r="FG1239">
            <v>0</v>
          </cell>
          <cell r="FH1239">
            <v>0</v>
          </cell>
          <cell r="FI1239">
            <v>0</v>
          </cell>
          <cell r="FJ1239">
            <v>0</v>
          </cell>
          <cell r="FK1239">
            <v>0</v>
          </cell>
          <cell r="FL1239">
            <v>0</v>
          </cell>
          <cell r="FM1239">
            <v>0</v>
          </cell>
          <cell r="FN1239">
            <v>0</v>
          </cell>
          <cell r="FO1239">
            <v>0</v>
          </cell>
          <cell r="FP1239">
            <v>-2013.6930212600009</v>
          </cell>
          <cell r="FQ1239">
            <v>-434.05342311999993</v>
          </cell>
          <cell r="FR1239">
            <v>-9441.3119392099979</v>
          </cell>
          <cell r="FS1239">
            <v>0</v>
          </cell>
          <cell r="FT1239">
            <v>-200.46328578000001</v>
          </cell>
          <cell r="FU1239">
            <v>0</v>
          </cell>
          <cell r="FV1239">
            <v>0</v>
          </cell>
          <cell r="FW1239">
            <v>0</v>
          </cell>
          <cell r="FX1239">
            <v>0</v>
          </cell>
          <cell r="FY1239">
            <v>0</v>
          </cell>
          <cell r="FZ1239">
            <v>-118.21259576999978</v>
          </cell>
          <cell r="GA1239">
            <v>0</v>
          </cell>
          <cell r="GB1239">
            <v>0</v>
          </cell>
          <cell r="GC1239">
            <v>-8927.859103599998</v>
          </cell>
          <cell r="GD1239">
            <v>-194.77695406000021</v>
          </cell>
          <cell r="GE1239">
            <v>-3152.9644831500045</v>
          </cell>
          <cell r="GF1239">
            <v>0</v>
          </cell>
          <cell r="GG1239">
            <v>-2738.716030569999</v>
          </cell>
          <cell r="GH1239">
            <v>0</v>
          </cell>
          <cell r="GI1239">
            <v>0</v>
          </cell>
          <cell r="GJ1239">
            <v>0</v>
          </cell>
          <cell r="GK1239">
            <v>0</v>
          </cell>
          <cell r="GL1239">
            <v>0</v>
          </cell>
          <cell r="GM1239">
            <v>-118.21258901999954</v>
          </cell>
          <cell r="GN1239">
            <v>0</v>
          </cell>
          <cell r="GO1239">
            <v>0</v>
          </cell>
          <cell r="GP1239">
            <v>-115.4924907099994</v>
          </cell>
          <cell r="GQ1239">
            <v>-180.54337285000111</v>
          </cell>
          <cell r="GR1239">
            <v>0</v>
          </cell>
          <cell r="GS1239">
            <v>0</v>
          </cell>
          <cell r="GT1239">
            <v>0</v>
          </cell>
          <cell r="GU1239">
            <v>0</v>
          </cell>
          <cell r="GV1239">
            <v>0</v>
          </cell>
          <cell r="GW1239">
            <v>0</v>
          </cell>
          <cell r="GX1239">
            <v>0</v>
          </cell>
          <cell r="GY1239">
            <v>0</v>
          </cell>
          <cell r="GZ1239">
            <v>0</v>
          </cell>
          <cell r="HA1239">
            <v>0</v>
          </cell>
          <cell r="HB1239">
            <v>0</v>
          </cell>
          <cell r="HC1239">
            <v>0</v>
          </cell>
          <cell r="HD1239">
            <v>0</v>
          </cell>
          <cell r="HE1239">
            <v>0</v>
          </cell>
          <cell r="HF1239">
            <v>0</v>
          </cell>
          <cell r="HG1239">
            <v>0</v>
          </cell>
          <cell r="HH1239">
            <v>0</v>
          </cell>
          <cell r="HI1239">
            <v>0</v>
          </cell>
          <cell r="HJ1239">
            <v>0</v>
          </cell>
          <cell r="HK1239">
            <v>0</v>
          </cell>
          <cell r="HL1239">
            <v>0</v>
          </cell>
          <cell r="HM1239">
            <v>0</v>
          </cell>
          <cell r="HN1239">
            <v>0</v>
          </cell>
          <cell r="HO1239">
            <v>0</v>
          </cell>
          <cell r="HP1239">
            <v>0</v>
          </cell>
          <cell r="HQ1239">
            <v>0</v>
          </cell>
          <cell r="HR1239">
            <v>0</v>
          </cell>
          <cell r="HS1239">
            <v>0</v>
          </cell>
          <cell r="HT1239">
            <v>0</v>
          </cell>
          <cell r="HU1239">
            <v>0</v>
          </cell>
          <cell r="HV1239">
            <v>0</v>
          </cell>
          <cell r="HW1239">
            <v>0</v>
          </cell>
          <cell r="HX1239">
            <v>0</v>
          </cell>
          <cell r="HY1239">
            <v>0</v>
          </cell>
          <cell r="HZ1239">
            <v>0</v>
          </cell>
          <cell r="IA1239">
            <v>0</v>
          </cell>
          <cell r="IB1239">
            <v>0</v>
          </cell>
          <cell r="IC1239">
            <v>0</v>
          </cell>
          <cell r="ID1239">
            <v>0</v>
          </cell>
          <cell r="IE1239">
            <v>0</v>
          </cell>
          <cell r="IF1239">
            <v>0</v>
          </cell>
          <cell r="IG1239">
            <v>0</v>
          </cell>
          <cell r="IH1239">
            <v>0</v>
          </cell>
          <cell r="II1239">
            <v>0</v>
          </cell>
          <cell r="IJ1239">
            <v>0</v>
          </cell>
          <cell r="IK1239">
            <v>0</v>
          </cell>
          <cell r="IL1239">
            <v>0</v>
          </cell>
          <cell r="IM1239">
            <v>0</v>
          </cell>
          <cell r="IN1239">
            <v>0</v>
          </cell>
          <cell r="IO1239">
            <v>0</v>
          </cell>
          <cell r="IP1239">
            <v>0</v>
          </cell>
          <cell r="IQ1239">
            <v>0</v>
          </cell>
          <cell r="IR1239">
            <v>0</v>
          </cell>
          <cell r="IS1239">
            <v>0</v>
          </cell>
          <cell r="IT1239">
            <v>0</v>
          </cell>
          <cell r="IU1239">
            <v>0</v>
          </cell>
          <cell r="IV1239">
            <v>0</v>
          </cell>
          <cell r="IW1239">
            <v>0</v>
          </cell>
          <cell r="IX1239">
            <v>0</v>
          </cell>
          <cell r="IY1239">
            <v>0</v>
          </cell>
          <cell r="IZ1239">
            <v>0</v>
          </cell>
          <cell r="JA1239">
            <v>0</v>
          </cell>
          <cell r="JB1239">
            <v>0</v>
          </cell>
          <cell r="JC1239">
            <v>0</v>
          </cell>
          <cell r="JD1239">
            <v>0</v>
          </cell>
          <cell r="JE1239">
            <v>0</v>
          </cell>
          <cell r="JF1239">
            <v>0</v>
          </cell>
          <cell r="JG1239">
            <v>0</v>
          </cell>
          <cell r="JH1239">
            <v>0</v>
          </cell>
          <cell r="JI1239">
            <v>0</v>
          </cell>
          <cell r="JJ1239">
            <v>0</v>
          </cell>
          <cell r="JK1239">
            <v>0</v>
          </cell>
          <cell r="JL1239">
            <v>0</v>
          </cell>
          <cell r="JM1239">
            <v>0</v>
          </cell>
          <cell r="JN1239">
            <v>0</v>
          </cell>
          <cell r="JO1239">
            <v>0</v>
          </cell>
          <cell r="JP1239">
            <v>0</v>
          </cell>
          <cell r="JQ1239">
            <v>0</v>
          </cell>
        </row>
        <row r="1240">
          <cell r="D1240" t="str">
            <v>GCC.EX.CLV._.___.Currant Creek</v>
          </cell>
          <cell r="F1240">
            <v>-5765.9409187099955</v>
          </cell>
          <cell r="G1240">
            <v>-8060.7409471600258</v>
          </cell>
          <cell r="H1240">
            <v>-9154.7184008899785</v>
          </cell>
          <cell r="I1240">
            <v>-2749.3948633100372</v>
          </cell>
          <cell r="J1240">
            <v>-2873.85931669001</v>
          </cell>
          <cell r="K1240">
            <v>-3232.6347170600784</v>
          </cell>
          <cell r="L1240">
            <v>-4441.7457231700828</v>
          </cell>
          <cell r="M1240">
            <v>-6813.8447130299755</v>
          </cell>
          <cell r="N1240">
            <v>-9409.2375644699496</v>
          </cell>
          <cell r="O1240">
            <v>-7016.5222108300077</v>
          </cell>
          <cell r="P1240">
            <v>-4199.0118332600105</v>
          </cell>
          <cell r="Q1240">
            <v>-5115.6987002099922</v>
          </cell>
          <cell r="R1240">
            <v>-45171.058145770337</v>
          </cell>
          <cell r="S1240">
            <v>-2529.8353647800104</v>
          </cell>
          <cell r="T1240">
            <v>-4037.493440130027</v>
          </cell>
          <cell r="U1240">
            <v>-3195.1462772300292</v>
          </cell>
          <cell r="V1240">
            <v>-941.24153695999848</v>
          </cell>
          <cell r="W1240">
            <v>56.851385549991392</v>
          </cell>
          <cell r="X1240">
            <v>-2342.1938372899895</v>
          </cell>
          <cell r="Y1240">
            <v>-2593.7901526700298</v>
          </cell>
          <cell r="Z1240">
            <v>-1818.7349704699591</v>
          </cell>
          <cell r="AA1240">
            <v>-3939.2533506200416</v>
          </cell>
          <cell r="AB1240">
            <v>-7199.4970943299704</v>
          </cell>
          <cell r="AC1240">
            <v>-7851.7154845899786</v>
          </cell>
          <cell r="AD1240">
            <v>-8779.008022250011</v>
          </cell>
          <cell r="AE1240">
            <v>-58210.947621169966</v>
          </cell>
          <cell r="AF1240">
            <v>-4227.3309595600003</v>
          </cell>
          <cell r="AG1240">
            <v>-10217.296487120009</v>
          </cell>
          <cell r="AH1240">
            <v>-5131.0973032100883</v>
          </cell>
          <cell r="AI1240">
            <v>-4004.7877906899957</v>
          </cell>
          <cell r="AJ1240">
            <v>-796.33916564000538</v>
          </cell>
          <cell r="AK1240">
            <v>-7750.6147840299818</v>
          </cell>
          <cell r="AL1240">
            <v>-1675.9586505600018</v>
          </cell>
          <cell r="AM1240">
            <v>-1610.816355669871</v>
          </cell>
          <cell r="AN1240">
            <v>-1532.2172865100729</v>
          </cell>
          <cell r="AO1240">
            <v>-5374.0102715200337</v>
          </cell>
          <cell r="AP1240">
            <v>-7786.2378557400079</v>
          </cell>
          <cell r="AQ1240">
            <v>-8104.240710920014</v>
          </cell>
          <cell r="AR1240">
            <v>-63397.301287040114</v>
          </cell>
          <cell r="AS1240">
            <v>-10164.258472000001</v>
          </cell>
          <cell r="AT1240">
            <v>-4646.9952829200192</v>
          </cell>
          <cell r="AU1240">
            <v>-6854.9467708999291</v>
          </cell>
          <cell r="AV1240">
            <v>-4891.9377556999971</v>
          </cell>
          <cell r="AW1240">
            <v>-3109.9868249800056</v>
          </cell>
          <cell r="AX1240">
            <v>-3072.4379035399761</v>
          </cell>
          <cell r="AY1240">
            <v>-3005.6930550300749</v>
          </cell>
          <cell r="AZ1240">
            <v>-1793.7172013100353</v>
          </cell>
          <cell r="BA1240">
            <v>-1219.6970372500364</v>
          </cell>
          <cell r="BB1240">
            <v>-4936.5143911500636</v>
          </cell>
          <cell r="BC1240">
            <v>-9597.1705802899814</v>
          </cell>
          <cell r="BD1240">
            <v>-10103.946011969994</v>
          </cell>
          <cell r="BE1240">
            <v>-61286.459947769996</v>
          </cell>
          <cell r="BF1240">
            <v>-9306.1171354300313</v>
          </cell>
          <cell r="BG1240">
            <v>-5518.1192190999573</v>
          </cell>
          <cell r="BH1240">
            <v>-7787.9373091599991</v>
          </cell>
          <cell r="BI1240">
            <v>-5329.5225609499903</v>
          </cell>
          <cell r="BJ1240">
            <v>-6276.7671534300316</v>
          </cell>
          <cell r="BK1240">
            <v>-4381.8453666800342</v>
          </cell>
          <cell r="BL1240">
            <v>-4087.6139093499805</v>
          </cell>
          <cell r="BM1240">
            <v>-2055.2109767500078</v>
          </cell>
          <cell r="BN1240">
            <v>-3460.1881721999962</v>
          </cell>
          <cell r="BO1240">
            <v>-3554.0118731599941</v>
          </cell>
          <cell r="BP1240">
            <v>-4632.8808506199857</v>
          </cell>
          <cell r="BQ1240">
            <v>-4896.2454209400748</v>
          </cell>
          <cell r="BR1240">
            <v>-58478.629834710155</v>
          </cell>
          <cell r="BS1240">
            <v>-10473.722557250003</v>
          </cell>
          <cell r="BT1240">
            <v>-9750.7481702899968</v>
          </cell>
          <cell r="BU1240">
            <v>-8477.2552505900385</v>
          </cell>
          <cell r="BV1240">
            <v>-2862.6879155799979</v>
          </cell>
          <cell r="BW1240">
            <v>-3021.302829119988</v>
          </cell>
          <cell r="BX1240">
            <v>815.0765199100133</v>
          </cell>
          <cell r="BY1240">
            <v>-821.30565529997693</v>
          </cell>
          <cell r="BZ1240">
            <v>-2806.6572353000229</v>
          </cell>
          <cell r="CA1240">
            <v>-1667.4917794599896</v>
          </cell>
          <cell r="CB1240">
            <v>-8196.6430199499737</v>
          </cell>
          <cell r="CC1240">
            <v>-5282.3452288100088</v>
          </cell>
          <cell r="CD1240">
            <v>-5933.546712970041</v>
          </cell>
          <cell r="CE1240">
            <v>-42092.814576590434</v>
          </cell>
          <cell r="CF1240">
            <v>-4743.6570426500402</v>
          </cell>
          <cell r="CG1240">
            <v>-7740.0765140100557</v>
          </cell>
          <cell r="CH1240">
            <v>-8183.0866016700747</v>
          </cell>
          <cell r="CI1240">
            <v>-863.29394891002448</v>
          </cell>
          <cell r="CJ1240">
            <v>0</v>
          </cell>
          <cell r="CK1240">
            <v>2406.7859081199858</v>
          </cell>
          <cell r="CL1240">
            <v>-3379.355888829974</v>
          </cell>
          <cell r="CM1240">
            <v>-1985.9612983599072</v>
          </cell>
          <cell r="CN1240">
            <v>-2353.2471546500165</v>
          </cell>
          <cell r="CO1240">
            <v>-8474.4420908900356</v>
          </cell>
          <cell r="CP1240">
            <v>-2112.9364531799802</v>
          </cell>
          <cell r="CQ1240">
            <v>-4663.5434915600054</v>
          </cell>
          <cell r="CR1240">
            <v>-56681.541067949729</v>
          </cell>
          <cell r="CS1240">
            <v>-15692.014429300005</v>
          </cell>
          <cell r="CT1240">
            <v>-8232.2760643500078</v>
          </cell>
          <cell r="CU1240">
            <v>-2932.3696809999674</v>
          </cell>
          <cell r="CV1240">
            <v>-2215.4468517799833</v>
          </cell>
          <cell r="CW1240">
            <v>-2935.60114557005</v>
          </cell>
          <cell r="CX1240">
            <v>-2954.714065970009</v>
          </cell>
          <cell r="CY1240">
            <v>-2413.8735689999594</v>
          </cell>
          <cell r="CZ1240">
            <v>-1772.0492780299974</v>
          </cell>
          <cell r="DA1240">
            <v>-2813.1093178199662</v>
          </cell>
          <cell r="DB1240">
            <v>-5641.7985811200342</v>
          </cell>
          <cell r="DC1240">
            <v>-2667.985909089999</v>
          </cell>
          <cell r="DD1240">
            <v>-6410.3021749200416</v>
          </cell>
          <cell r="DE1240">
            <v>-70537.690218180651</v>
          </cell>
          <cell r="DF1240">
            <v>-25575.563245640049</v>
          </cell>
          <cell r="DG1240">
            <v>-3691.2421361799934</v>
          </cell>
          <cell r="DH1240">
            <v>-6488.6652236300579</v>
          </cell>
          <cell r="DI1240">
            <v>-1158.7372312199877</v>
          </cell>
          <cell r="DJ1240">
            <v>-4661.7414439100248</v>
          </cell>
          <cell r="DK1240">
            <v>-1750.0468431399786</v>
          </cell>
          <cell r="DL1240">
            <v>-3457.8065609500045</v>
          </cell>
          <cell r="DM1240">
            <v>-4045.5836017900147</v>
          </cell>
          <cell r="DN1240">
            <v>-3277.5858595799364</v>
          </cell>
          <cell r="DO1240">
            <v>-4089.8150428699591</v>
          </cell>
          <cell r="DP1240">
            <v>-4642.1711215999676</v>
          </cell>
          <cell r="DQ1240">
            <v>-7698.7319076699787</v>
          </cell>
          <cell r="DR1240">
            <v>-57894.570271159988</v>
          </cell>
          <cell r="DS1240">
            <v>-22086.881562449998</v>
          </cell>
          <cell r="DT1240">
            <v>-4053.2568582400272</v>
          </cell>
          <cell r="DU1240">
            <v>-2311.8016816300806</v>
          </cell>
          <cell r="DV1240">
            <v>-1929.2471055799688</v>
          </cell>
          <cell r="DW1240">
            <v>-3280.9926612800045</v>
          </cell>
          <cell r="DX1240">
            <v>-2419.5723842299485</v>
          </cell>
          <cell r="DY1240">
            <v>-3883.4426280299667</v>
          </cell>
          <cell r="DZ1240">
            <v>-5527.6474850899831</v>
          </cell>
          <cell r="EA1240">
            <v>-1125.5873928600631</v>
          </cell>
          <cell r="EB1240">
            <v>1156.4219821600273</v>
          </cell>
          <cell r="EC1240">
            <v>-4061.4662902099808</v>
          </cell>
          <cell r="ED1240">
            <v>-8371.0962037199934</v>
          </cell>
          <cell r="EE1240">
            <v>-50243.812171040336</v>
          </cell>
          <cell r="EF1240">
            <v>-16571.083815689984</v>
          </cell>
          <cell r="EG1240">
            <v>-381.63671877002344</v>
          </cell>
          <cell r="EH1240">
            <v>-4509.5080489600659</v>
          </cell>
          <cell r="EI1240">
            <v>-3251.572297020015</v>
          </cell>
          <cell r="EJ1240">
            <v>-5442.1933658400085</v>
          </cell>
          <cell r="EK1240">
            <v>-2595.7210855600424</v>
          </cell>
          <cell r="EL1240">
            <v>-1747.4646825900418</v>
          </cell>
          <cell r="EM1240">
            <v>-3619.3976109400101</v>
          </cell>
          <cell r="EN1240">
            <v>-2792.6223066200328</v>
          </cell>
          <cell r="EO1240">
            <v>-779.22310874002869</v>
          </cell>
          <cell r="EP1240">
            <v>-2314.3819267299841</v>
          </cell>
          <cell r="EQ1240">
            <v>-6239.0072035799967</v>
          </cell>
          <cell r="ER1240">
            <v>-48478.317648210097</v>
          </cell>
          <cell r="ES1240">
            <v>-22362.939078069991</v>
          </cell>
          <cell r="ET1240">
            <v>-5591.6434646899579</v>
          </cell>
          <cell r="EU1240">
            <v>-1304.5406433099997</v>
          </cell>
          <cell r="EV1240">
            <v>-270.22866698000144</v>
          </cell>
          <cell r="EW1240">
            <v>-1379.9188641799992</v>
          </cell>
          <cell r="EX1240">
            <v>-3029.8060763699759</v>
          </cell>
          <cell r="EY1240">
            <v>-2404.5879277799977</v>
          </cell>
          <cell r="EZ1240">
            <v>-2530.8190423100314</v>
          </cell>
          <cell r="FA1240">
            <v>-2269.0035109299934</v>
          </cell>
          <cell r="FB1240">
            <v>-1600.575711840007</v>
          </cell>
          <cell r="FC1240">
            <v>-5725.7971237199963</v>
          </cell>
          <cell r="FD1240">
            <v>-8.4575380299647804</v>
          </cell>
          <cell r="FE1240">
            <v>-60983.728897670517</v>
          </cell>
          <cell r="FF1240">
            <v>-8890.7539162100002</v>
          </cell>
          <cell r="FG1240">
            <v>-2052.2885015800421</v>
          </cell>
          <cell r="FH1240">
            <v>-6496.9600997199304</v>
          </cell>
          <cell r="FI1240">
            <v>-1779.3632027900021</v>
          </cell>
          <cell r="FJ1240">
            <v>-4020.2299682199664</v>
          </cell>
          <cell r="FK1240">
            <v>-3543.9227672799898</v>
          </cell>
          <cell r="FL1240">
            <v>-4701.1649346500053</v>
          </cell>
          <cell r="FM1240">
            <v>-6498.7803768000158</v>
          </cell>
          <cell r="FN1240">
            <v>-1054.8943086400104</v>
          </cell>
          <cell r="FO1240">
            <v>-12241.842009680026</v>
          </cell>
          <cell r="FP1240">
            <v>-2026.353141330037</v>
          </cell>
          <cell r="FQ1240">
            <v>-7677.1756707699678</v>
          </cell>
          <cell r="FR1240">
            <v>-45687.265513340477</v>
          </cell>
          <cell r="FS1240">
            <v>-4594.4653648001258</v>
          </cell>
          <cell r="FT1240">
            <v>-6651.7595631200238</v>
          </cell>
          <cell r="FU1240">
            <v>-6005.9132717499742</v>
          </cell>
          <cell r="FV1240">
            <v>1072.8439090500033</v>
          </cell>
          <cell r="FW1240">
            <v>-3697.0740757299936</v>
          </cell>
          <cell r="FX1240">
            <v>-2475.264144159999</v>
          </cell>
          <cell r="FY1240">
            <v>-2878.7555919899896</v>
          </cell>
          <cell r="FZ1240">
            <v>-7590.9716811899852</v>
          </cell>
          <cell r="GA1240">
            <v>-3988.7964719400043</v>
          </cell>
          <cell r="GB1240">
            <v>-3814.2882002200058</v>
          </cell>
          <cell r="GC1240">
            <v>-3079.536044670007</v>
          </cell>
          <cell r="GD1240">
            <v>-1983.2850128199789</v>
          </cell>
          <cell r="GE1240">
            <v>-35130.776844551088</v>
          </cell>
          <cell r="GF1240">
            <v>-1746.4947281100322</v>
          </cell>
          <cell r="GG1240">
            <v>-6489.1027763001039</v>
          </cell>
          <cell r="GH1240">
            <v>-386.17637989998912</v>
          </cell>
          <cell r="GI1240">
            <v>-773.97200336001697</v>
          </cell>
          <cell r="GJ1240">
            <v>-1833.7369108600251</v>
          </cell>
          <cell r="GK1240">
            <v>-2520.3927161700558</v>
          </cell>
          <cell r="GL1240">
            <v>-4455.912209620059</v>
          </cell>
          <cell r="GM1240">
            <v>-6395.7460038100253</v>
          </cell>
          <cell r="GN1240">
            <v>-3331.0541923300189</v>
          </cell>
          <cell r="GO1240">
            <v>1450.8676842900022</v>
          </cell>
          <cell r="GP1240">
            <v>-5302.1706357300573</v>
          </cell>
          <cell r="GQ1240">
            <v>-3346.8859726500523</v>
          </cell>
          <cell r="GR1240">
            <v>-49148.521115380339</v>
          </cell>
          <cell r="GS1240">
            <v>-10031.108204899938</v>
          </cell>
          <cell r="GT1240">
            <v>-3645.858343699947</v>
          </cell>
          <cell r="GU1240">
            <v>-1788.347559769958</v>
          </cell>
          <cell r="GV1240">
            <v>-1808.2209154100274</v>
          </cell>
          <cell r="GW1240">
            <v>-2247.4227277500613</v>
          </cell>
          <cell r="GX1240">
            <v>-4050.6311635900347</v>
          </cell>
          <cell r="GY1240">
            <v>-3187.0651069399901</v>
          </cell>
          <cell r="GZ1240">
            <v>-5830.5138075900613</v>
          </cell>
          <cell r="HA1240">
            <v>-5019.5729883200256</v>
          </cell>
          <cell r="HB1240">
            <v>-1555.0902493399917</v>
          </cell>
          <cell r="HC1240">
            <v>-7427.62049149003</v>
          </cell>
          <cell r="HD1240">
            <v>-2557.0695565800415</v>
          </cell>
          <cell r="HE1240">
            <v>-50731.221619939897</v>
          </cell>
          <cell r="HF1240">
            <v>-4728.1864813100547</v>
          </cell>
          <cell r="HG1240">
            <v>-4498.4835614299518</v>
          </cell>
          <cell r="HH1240">
            <v>-11289.478246250015</v>
          </cell>
          <cell r="HI1240">
            <v>-3114.9811032699799</v>
          </cell>
          <cell r="HJ1240">
            <v>0</v>
          </cell>
          <cell r="HK1240">
            <v>-1709.0034768800251</v>
          </cell>
          <cell r="HL1240">
            <v>-6664.9356991401291</v>
          </cell>
          <cell r="HM1240">
            <v>-1594.0297617000761</v>
          </cell>
          <cell r="HN1240">
            <v>-7221.0124352598796</v>
          </cell>
          <cell r="HO1240">
            <v>-4869.6937195899955</v>
          </cell>
          <cell r="HP1240">
            <v>-4229.5156330699683</v>
          </cell>
          <cell r="HQ1240">
            <v>-811.9015020399238</v>
          </cell>
          <cell r="HR1240">
            <v>-28081.270521978848</v>
          </cell>
          <cell r="HS1240">
            <v>-2174.4102394199581</v>
          </cell>
          <cell r="HT1240">
            <v>-450.35476222998113</v>
          </cell>
          <cell r="HU1240">
            <v>-6840.2141235599702</v>
          </cell>
          <cell r="HV1240">
            <v>-2234.1332610800164</v>
          </cell>
          <cell r="HW1240">
            <v>-2631.7818616300065</v>
          </cell>
          <cell r="HX1240">
            <v>-3548.7940618399007</v>
          </cell>
          <cell r="HY1240">
            <v>-1175.7904275099281</v>
          </cell>
          <cell r="HZ1240">
            <v>-1902.9576435600175</v>
          </cell>
          <cell r="IA1240">
            <v>-4299.2598954600398</v>
          </cell>
          <cell r="IB1240">
            <v>12360.912466720038</v>
          </cell>
          <cell r="IC1240">
            <v>-10791.067199149955</v>
          </cell>
          <cell r="ID1240">
            <v>-4393.4195132600144</v>
          </cell>
          <cell r="IE1240">
            <v>-70384.144019789994</v>
          </cell>
          <cell r="IF1240">
            <v>-15034.37129400007</v>
          </cell>
          <cell r="IG1240">
            <v>-3635.5629611900367</v>
          </cell>
          <cell r="IH1240">
            <v>-6175.682168899948</v>
          </cell>
          <cell r="II1240">
            <v>-3699.0973081700213</v>
          </cell>
          <cell r="IJ1240">
            <v>-1168.5919099599996</v>
          </cell>
          <cell r="IK1240">
            <v>-5814.0993217599753</v>
          </cell>
          <cell r="IL1240">
            <v>-1946.0117729999474</v>
          </cell>
          <cell r="IM1240">
            <v>-2429.5931660301285</v>
          </cell>
          <cell r="IN1240">
            <v>-3716.9111530500522</v>
          </cell>
          <cell r="IO1240">
            <v>-15710.232675619947</v>
          </cell>
          <cell r="IP1240">
            <v>-6823.21120015005</v>
          </cell>
          <cell r="IQ1240">
            <v>-4230.7790879599634</v>
          </cell>
          <cell r="IR1240">
            <v>-95271.760194060393</v>
          </cell>
          <cell r="IS1240">
            <v>-14892.788546659984</v>
          </cell>
          <cell r="IT1240">
            <v>-11541.895262550039</v>
          </cell>
          <cell r="IU1240">
            <v>-10514.067155699973</v>
          </cell>
          <cell r="IV1240">
            <v>-6262.4944644499337</v>
          </cell>
          <cell r="IW1240">
            <v>-3086.3251848200161</v>
          </cell>
          <cell r="IX1240">
            <v>-4074.1880321500066</v>
          </cell>
          <cell r="IY1240">
            <v>-5964.6813603800838</v>
          </cell>
          <cell r="IZ1240">
            <v>-4678.6283631999977</v>
          </cell>
          <cell r="JA1240">
            <v>-3050.833510180033</v>
          </cell>
          <cell r="JB1240">
            <v>-11563.363326610008</v>
          </cell>
          <cell r="JC1240">
            <v>-5271.0933804299566</v>
          </cell>
          <cell r="JD1240">
            <v>-14371.401606929954</v>
          </cell>
          <cell r="JE1240">
            <v>-727.02381782000884</v>
          </cell>
          <cell r="JF1240">
            <v>1954.0384986699792</v>
          </cell>
          <cell r="JG1240">
            <v>-0.13939932000357658</v>
          </cell>
          <cell r="JH1240">
            <v>-2.1090744500106666</v>
          </cell>
          <cell r="JI1240">
            <v>-398.50804309995146</v>
          </cell>
          <cell r="JJ1240">
            <v>0</v>
          </cell>
          <cell r="JK1240">
            <v>-58.820009630027926</v>
          </cell>
          <cell r="JL1240">
            <v>0</v>
          </cell>
          <cell r="JM1240">
            <v>-34.143597270012833</v>
          </cell>
          <cell r="JN1240">
            <v>70.967372670012992</v>
          </cell>
          <cell r="JO1240">
            <v>-2260.4767384399893</v>
          </cell>
          <cell r="JP1240">
            <v>0</v>
          </cell>
          <cell r="JQ1240">
            <v>2.1671730499947444</v>
          </cell>
        </row>
        <row r="1241">
          <cell r="D1241" t="str">
            <v>GCC.EX.CLV._.___.Currant Creek OR</v>
          </cell>
          <cell r="F1241">
            <v>-1967.8505358000039</v>
          </cell>
          <cell r="G1241">
            <v>-2634.9872392200123</v>
          </cell>
          <cell r="H1241">
            <v>-3436.25437633002</v>
          </cell>
          <cell r="I1241">
            <v>-4692.5527731999828</v>
          </cell>
          <cell r="J1241">
            <v>-529.69913004999398</v>
          </cell>
          <cell r="K1241">
            <v>-1088.890166230005</v>
          </cell>
          <cell r="L1241">
            <v>-2157.6440424200118</v>
          </cell>
          <cell r="M1241">
            <v>-2219.0363556200027</v>
          </cell>
          <cell r="N1241">
            <v>-2609.8797079799842</v>
          </cell>
          <cell r="O1241">
            <v>-2261.042403910018</v>
          </cell>
          <cell r="P1241">
            <v>-1036.1197969099958</v>
          </cell>
          <cell r="Q1241">
            <v>50.792235620014253</v>
          </cell>
          <cell r="R1241">
            <v>-21938.707312299986</v>
          </cell>
          <cell r="S1241">
            <v>-845.8952543100022</v>
          </cell>
          <cell r="T1241">
            <v>-1281.654074229984</v>
          </cell>
          <cell r="U1241">
            <v>-1178.9233367200213</v>
          </cell>
          <cell r="V1241">
            <v>176.74306129999968</v>
          </cell>
          <cell r="W1241">
            <v>-130.73481745999379</v>
          </cell>
          <cell r="X1241">
            <v>-1057.3488788200048</v>
          </cell>
          <cell r="Y1241">
            <v>-232.58808964998752</v>
          </cell>
          <cell r="Z1241">
            <v>-1114.0740330500121</v>
          </cell>
          <cell r="AA1241">
            <v>-580.72939996999048</v>
          </cell>
          <cell r="AB1241">
            <v>-9140.6623700300042</v>
          </cell>
          <cell r="AC1241">
            <v>-2682.8462660499972</v>
          </cell>
          <cell r="AD1241">
            <v>-3869.9938533099994</v>
          </cell>
          <cell r="AE1241">
            <v>-31181.77690120996</v>
          </cell>
          <cell r="AF1241">
            <v>-8532.6285473799981</v>
          </cell>
          <cell r="AG1241">
            <v>-908.78321947000222</v>
          </cell>
          <cell r="AH1241">
            <v>-3408.5757220000232</v>
          </cell>
          <cell r="AI1241">
            <v>-227.7136788200005</v>
          </cell>
          <cell r="AJ1241">
            <v>-340.00255819999438</v>
          </cell>
          <cell r="AK1241">
            <v>1806.4816667600098</v>
          </cell>
          <cell r="AL1241">
            <v>-726.333147620011</v>
          </cell>
          <cell r="AM1241">
            <v>-270.21466021001106</v>
          </cell>
          <cell r="AN1241">
            <v>-1442.0317591400089</v>
          </cell>
          <cell r="AO1241">
            <v>-5758.7729663700084</v>
          </cell>
          <cell r="AP1241">
            <v>-5905.2826494800102</v>
          </cell>
          <cell r="AQ1241">
            <v>-5467.9196592799999</v>
          </cell>
          <cell r="AR1241">
            <v>-24821.233708809945</v>
          </cell>
          <cell r="AS1241">
            <v>-508.63972631999786</v>
          </cell>
          <cell r="AT1241">
            <v>-3.7579814099954092</v>
          </cell>
          <cell r="AU1241">
            <v>-4215.1434577199907</v>
          </cell>
          <cell r="AV1241">
            <v>27.516494189992954</v>
          </cell>
          <cell r="AW1241">
            <v>-290.127838350003</v>
          </cell>
          <cell r="AX1241">
            <v>-5663.5268851400033</v>
          </cell>
          <cell r="AY1241">
            <v>-160.70697902000393</v>
          </cell>
          <cell r="AZ1241">
            <v>-470.69457725998654</v>
          </cell>
          <cell r="BA1241">
            <v>-102.01268564998463</v>
          </cell>
          <cell r="BB1241">
            <v>-9842.2095726000043</v>
          </cell>
          <cell r="BC1241">
            <v>-390.48671047000971</v>
          </cell>
          <cell r="BD1241">
            <v>-3201.4437890600093</v>
          </cell>
          <cell r="BE1241">
            <v>-22590.582711329916</v>
          </cell>
          <cell r="BF1241">
            <v>-2827.3100294900069</v>
          </cell>
          <cell r="BG1241">
            <v>-327.05557878999389</v>
          </cell>
          <cell r="BH1241">
            <v>-2220.7914421000096</v>
          </cell>
          <cell r="BI1241">
            <v>-895.28202543999942</v>
          </cell>
          <cell r="BJ1241">
            <v>157.15293856999051</v>
          </cell>
          <cell r="BK1241">
            <v>-4952.5772568999964</v>
          </cell>
          <cell r="BL1241">
            <v>-9.3429736899997806</v>
          </cell>
          <cell r="BM1241">
            <v>-2012.2991871200356</v>
          </cell>
          <cell r="BN1241">
            <v>-1565.7243980000203</v>
          </cell>
          <cell r="BO1241">
            <v>-1283.2850152500032</v>
          </cell>
          <cell r="BP1241">
            <v>-1232.9569083000097</v>
          </cell>
          <cell r="BQ1241">
            <v>-5421.1108348200141</v>
          </cell>
          <cell r="BR1241">
            <v>-25263.82776089001</v>
          </cell>
          <cell r="BS1241">
            <v>-267.65719065000303</v>
          </cell>
          <cell r="BT1241">
            <v>-1737.7617656399962</v>
          </cell>
          <cell r="BU1241">
            <v>-956.49365278000187</v>
          </cell>
          <cell r="BV1241">
            <v>-91.778588119992492</v>
          </cell>
          <cell r="BW1241">
            <v>-142.23910616000285</v>
          </cell>
          <cell r="BX1241">
            <v>-8848.2834371100107</v>
          </cell>
          <cell r="BY1241">
            <v>-288.81075269999565</v>
          </cell>
          <cell r="BZ1241">
            <v>-610.85125503000745</v>
          </cell>
          <cell r="CA1241">
            <v>-1594.6916870399873</v>
          </cell>
          <cell r="CB1241">
            <v>-6104.0336071899947</v>
          </cell>
          <cell r="CC1241">
            <v>-608.33976439999242</v>
          </cell>
          <cell r="CD1241">
            <v>-4012.8869540699961</v>
          </cell>
          <cell r="CE1241">
            <v>-13638.619565410074</v>
          </cell>
          <cell r="CF1241">
            <v>-434.05449243000476</v>
          </cell>
          <cell r="CG1241">
            <v>-3185.7234641599935</v>
          </cell>
          <cell r="CH1241">
            <v>-1594.9228056799911</v>
          </cell>
          <cell r="CI1241">
            <v>-21.476989740000135</v>
          </cell>
          <cell r="CJ1241">
            <v>0</v>
          </cell>
          <cell r="CK1241">
            <v>-1429.2717265899992</v>
          </cell>
          <cell r="CL1241">
            <v>-571.82794992001436</v>
          </cell>
          <cell r="CM1241">
            <v>-82.236704209994059</v>
          </cell>
          <cell r="CN1241">
            <v>-523.87042958998063</v>
          </cell>
          <cell r="CO1241">
            <v>-5263.3339123699989</v>
          </cell>
          <cell r="CP1241">
            <v>-237.77284557999519</v>
          </cell>
          <cell r="CQ1241">
            <v>-294.12824514000386</v>
          </cell>
          <cell r="CR1241">
            <v>-32223.574862500071</v>
          </cell>
          <cell r="CS1241">
            <v>-640.05789550000918</v>
          </cell>
          <cell r="CT1241">
            <v>-7685.2057402400023</v>
          </cell>
          <cell r="CU1241">
            <v>-2645.6125440800097</v>
          </cell>
          <cell r="CV1241">
            <v>67.399199999999837</v>
          </cell>
          <cell r="CW1241">
            <v>-1786.3089429899992</v>
          </cell>
          <cell r="CX1241">
            <v>-7791.8089825500065</v>
          </cell>
          <cell r="CY1241">
            <v>-25.699069560010685</v>
          </cell>
          <cell r="CZ1241">
            <v>-4072.1465862900077</v>
          </cell>
          <cell r="DA1241">
            <v>-269.46628259999852</v>
          </cell>
          <cell r="DB1241">
            <v>-3393.7867736499975</v>
          </cell>
          <cell r="DC1241">
            <v>-947.85820849999436</v>
          </cell>
          <cell r="DD1241">
            <v>-3033.0230365400057</v>
          </cell>
          <cell r="DE1241">
            <v>-28850.014412090066</v>
          </cell>
          <cell r="DF1241">
            <v>-346.44880249997368</v>
          </cell>
          <cell r="DG1241">
            <v>-5973.1654155299984</v>
          </cell>
          <cell r="DH1241">
            <v>-392.19756980999227</v>
          </cell>
          <cell r="DI1241">
            <v>-2457.6471183600006</v>
          </cell>
          <cell r="DJ1241">
            <v>-84.565299000008963</v>
          </cell>
          <cell r="DK1241">
            <v>-6611.8275418600097</v>
          </cell>
          <cell r="DL1241">
            <v>-599.58409634999407</v>
          </cell>
          <cell r="DM1241">
            <v>-194.69356884002627</v>
          </cell>
          <cell r="DN1241">
            <v>-1574.4286956899959</v>
          </cell>
          <cell r="DO1241">
            <v>-3948.3594372100015</v>
          </cell>
          <cell r="DP1241">
            <v>-4178.4346535299919</v>
          </cell>
          <cell r="DQ1241">
            <v>-2488.6622134099889</v>
          </cell>
          <cell r="DR1241">
            <v>-21279.449894619873</v>
          </cell>
          <cell r="DS1241">
            <v>-1310.3599384999688</v>
          </cell>
          <cell r="DT1241">
            <v>-6886.0500947500113</v>
          </cell>
          <cell r="DU1241">
            <v>-507.29994497000735</v>
          </cell>
          <cell r="DV1241">
            <v>-2917.2122365399846</v>
          </cell>
          <cell r="DW1241">
            <v>-2331.831128470003</v>
          </cell>
          <cell r="DX1241">
            <v>-864.82250372999988</v>
          </cell>
          <cell r="DY1241">
            <v>-481.60715976999199</v>
          </cell>
          <cell r="DZ1241">
            <v>-1125.6747024700016</v>
          </cell>
          <cell r="EA1241">
            <v>-672.85754918998282</v>
          </cell>
          <cell r="EB1241">
            <v>-1967.9727066800042</v>
          </cell>
          <cell r="EC1241">
            <v>-2035.4228786400126</v>
          </cell>
          <cell r="ED1241">
            <v>-178.33905090999906</v>
          </cell>
          <cell r="EE1241">
            <v>-31581.772483170033</v>
          </cell>
          <cell r="EF1241">
            <v>-9647.4524132399965</v>
          </cell>
          <cell r="EG1241">
            <v>-5332.9164222299878</v>
          </cell>
          <cell r="EH1241">
            <v>-869.45696004999627</v>
          </cell>
          <cell r="EI1241">
            <v>-947.7881571700018</v>
          </cell>
          <cell r="EJ1241">
            <v>-2928.7784231699916</v>
          </cell>
          <cell r="EK1241">
            <v>-1606.2094090099999</v>
          </cell>
          <cell r="EL1241">
            <v>-4323.536478449998</v>
          </cell>
          <cell r="EM1241">
            <v>-786.91902138000296</v>
          </cell>
          <cell r="EN1241">
            <v>-700.0205624599912</v>
          </cell>
          <cell r="EO1241">
            <v>-2496.2041167999996</v>
          </cell>
          <cell r="EP1241">
            <v>-1804.5998554500111</v>
          </cell>
          <cell r="EQ1241">
            <v>-137.89066376001574</v>
          </cell>
          <cell r="ER1241">
            <v>-20521.820305250003</v>
          </cell>
          <cell r="ES1241">
            <v>-5315.2047595500117</v>
          </cell>
          <cell r="ET1241">
            <v>-4452.7662224500018</v>
          </cell>
          <cell r="EU1241">
            <v>-27.429316180001479</v>
          </cell>
          <cell r="EV1241">
            <v>-3.2327046600003086</v>
          </cell>
          <cell r="EW1241">
            <v>-413.63244022999788</v>
          </cell>
          <cell r="EX1241">
            <v>-1419.272965600001</v>
          </cell>
          <cell r="EY1241">
            <v>-427.92658562998986</v>
          </cell>
          <cell r="EZ1241">
            <v>-292.93770519999089</v>
          </cell>
          <cell r="FA1241">
            <v>-1010.1428390500078</v>
          </cell>
          <cell r="FB1241">
            <v>-3471.0672730699989</v>
          </cell>
          <cell r="FC1241">
            <v>-506.79189311999653</v>
          </cell>
          <cell r="FD1241">
            <v>-3181.415600509994</v>
          </cell>
          <cell r="FE1241">
            <v>-16774.467310079955</v>
          </cell>
          <cell r="FF1241">
            <v>639.27308647001337</v>
          </cell>
          <cell r="FG1241">
            <v>-1950.1305589500043</v>
          </cell>
          <cell r="FH1241">
            <v>-4008.5232489400005</v>
          </cell>
          <cell r="FI1241">
            <v>-127.76592616999551</v>
          </cell>
          <cell r="FJ1241">
            <v>286.96112655999605</v>
          </cell>
          <cell r="FK1241">
            <v>-5550.5115926400031</v>
          </cell>
          <cell r="FL1241">
            <v>-1191.5331506100047</v>
          </cell>
          <cell r="FM1241">
            <v>1666.3169287600031</v>
          </cell>
          <cell r="FN1241">
            <v>-246.61090417001105</v>
          </cell>
          <cell r="FO1241">
            <v>-6581.1761407999984</v>
          </cell>
          <cell r="FP1241">
            <v>-1662.016759469996</v>
          </cell>
          <cell r="FQ1241">
            <v>1951.2498298800201</v>
          </cell>
          <cell r="FR1241">
            <v>-10011.034693399793</v>
          </cell>
          <cell r="FS1241">
            <v>1449.3887502700236</v>
          </cell>
          <cell r="FT1241">
            <v>-272.44923486000334</v>
          </cell>
          <cell r="FU1241">
            <v>-1245.9662580299992</v>
          </cell>
          <cell r="FV1241">
            <v>92.936265910007933</v>
          </cell>
          <cell r="FW1241">
            <v>-465.26115929999651</v>
          </cell>
          <cell r="FX1241">
            <v>-1996.2280931299902</v>
          </cell>
          <cell r="FY1241">
            <v>-435.29250203999982</v>
          </cell>
          <cell r="FZ1241">
            <v>-614.30156782998529</v>
          </cell>
          <cell r="GA1241">
            <v>-167.38014554999972</v>
          </cell>
          <cell r="GB1241">
            <v>-5875.2276475399995</v>
          </cell>
          <cell r="GC1241">
            <v>-439.21526139999332</v>
          </cell>
          <cell r="GD1241">
            <v>-42.037839899989194</v>
          </cell>
          <cell r="GE1241">
            <v>-17762.386635039933</v>
          </cell>
          <cell r="GF1241">
            <v>235.64149973998428</v>
          </cell>
          <cell r="GG1241">
            <v>-136.7643408599979</v>
          </cell>
          <cell r="GH1241">
            <v>-2190.7131150599962</v>
          </cell>
          <cell r="GI1241">
            <v>-1333.6562312399983</v>
          </cell>
          <cell r="GJ1241">
            <v>-58.333491590001358</v>
          </cell>
          <cell r="GK1241">
            <v>-1266.7096597599957</v>
          </cell>
          <cell r="GL1241">
            <v>-1423.0398757199728</v>
          </cell>
          <cell r="GM1241">
            <v>-1996.4997939299938</v>
          </cell>
          <cell r="GN1241">
            <v>-519.53494336000585</v>
          </cell>
          <cell r="GO1241">
            <v>-4637.8515340600025</v>
          </cell>
          <cell r="GP1241">
            <v>-1789.6056184799963</v>
          </cell>
          <cell r="GQ1241">
            <v>-2645.3195307199931</v>
          </cell>
          <cell r="GR1241">
            <v>0</v>
          </cell>
          <cell r="GS1241">
            <v>0</v>
          </cell>
          <cell r="GT1241">
            <v>0</v>
          </cell>
          <cell r="GU1241">
            <v>0</v>
          </cell>
          <cell r="GV1241">
            <v>0</v>
          </cell>
          <cell r="GW1241">
            <v>0</v>
          </cell>
          <cell r="GX1241">
            <v>0</v>
          </cell>
          <cell r="GY1241">
            <v>0</v>
          </cell>
          <cell r="GZ1241">
            <v>0</v>
          </cell>
          <cell r="HA1241">
            <v>0</v>
          </cell>
          <cell r="HB1241">
            <v>0</v>
          </cell>
          <cell r="HC1241">
            <v>0</v>
          </cell>
          <cell r="HD1241">
            <v>0</v>
          </cell>
          <cell r="HE1241">
            <v>0</v>
          </cell>
          <cell r="HF1241">
            <v>0</v>
          </cell>
          <cell r="HG1241">
            <v>0</v>
          </cell>
          <cell r="HH1241">
            <v>0</v>
          </cell>
          <cell r="HI1241">
            <v>0</v>
          </cell>
          <cell r="HJ1241">
            <v>0</v>
          </cell>
          <cell r="HK1241">
            <v>0</v>
          </cell>
          <cell r="HL1241">
            <v>0</v>
          </cell>
          <cell r="HM1241">
            <v>0</v>
          </cell>
          <cell r="HN1241">
            <v>0</v>
          </cell>
          <cell r="HO1241">
            <v>0</v>
          </cell>
          <cell r="HP1241">
            <v>0</v>
          </cell>
          <cell r="HQ1241">
            <v>0</v>
          </cell>
          <cell r="HR1241">
            <v>0</v>
          </cell>
          <cell r="HS1241">
            <v>0</v>
          </cell>
          <cell r="HT1241">
            <v>0</v>
          </cell>
          <cell r="HU1241">
            <v>0</v>
          </cell>
          <cell r="HV1241">
            <v>0</v>
          </cell>
          <cell r="HW1241">
            <v>0</v>
          </cell>
          <cell r="HX1241">
            <v>0</v>
          </cell>
          <cell r="HY1241">
            <v>0</v>
          </cell>
          <cell r="HZ1241">
            <v>0</v>
          </cell>
          <cell r="IA1241">
            <v>0</v>
          </cell>
          <cell r="IB1241">
            <v>0</v>
          </cell>
          <cell r="IC1241">
            <v>0</v>
          </cell>
          <cell r="ID1241">
            <v>0</v>
          </cell>
          <cell r="IE1241">
            <v>0</v>
          </cell>
          <cell r="IF1241">
            <v>0</v>
          </cell>
          <cell r="IG1241">
            <v>0</v>
          </cell>
          <cell r="IH1241">
            <v>0</v>
          </cell>
          <cell r="II1241">
            <v>0</v>
          </cell>
          <cell r="IJ1241">
            <v>0</v>
          </cell>
          <cell r="IK1241">
            <v>0</v>
          </cell>
          <cell r="IL1241">
            <v>0</v>
          </cell>
          <cell r="IM1241">
            <v>0</v>
          </cell>
          <cell r="IN1241">
            <v>0</v>
          </cell>
          <cell r="IO1241">
            <v>0</v>
          </cell>
          <cell r="IP1241">
            <v>0</v>
          </cell>
          <cell r="IQ1241">
            <v>0</v>
          </cell>
          <cell r="IR1241">
            <v>0</v>
          </cell>
          <cell r="IS1241">
            <v>0</v>
          </cell>
          <cell r="IT1241">
            <v>0</v>
          </cell>
          <cell r="IU1241">
            <v>0</v>
          </cell>
          <cell r="IV1241">
            <v>0</v>
          </cell>
          <cell r="IW1241">
            <v>0</v>
          </cell>
          <cell r="IX1241">
            <v>0</v>
          </cell>
          <cell r="IY1241">
            <v>0</v>
          </cell>
          <cell r="IZ1241">
            <v>0</v>
          </cell>
          <cell r="JA1241">
            <v>0</v>
          </cell>
          <cell r="JB1241">
            <v>0</v>
          </cell>
          <cell r="JC1241">
            <v>0</v>
          </cell>
          <cell r="JD1241">
            <v>0</v>
          </cell>
          <cell r="JE1241">
            <v>0</v>
          </cell>
          <cell r="JF1241">
            <v>0</v>
          </cell>
          <cell r="JG1241">
            <v>0</v>
          </cell>
          <cell r="JH1241">
            <v>0</v>
          </cell>
          <cell r="JI1241">
            <v>0</v>
          </cell>
          <cell r="JJ1241">
            <v>0</v>
          </cell>
          <cell r="JK1241">
            <v>0</v>
          </cell>
          <cell r="JL1241">
            <v>0</v>
          </cell>
          <cell r="JM1241">
            <v>0</v>
          </cell>
          <cell r="JN1241">
            <v>0</v>
          </cell>
          <cell r="JO1241">
            <v>0</v>
          </cell>
          <cell r="JP1241">
            <v>0</v>
          </cell>
          <cell r="JQ1241">
            <v>0</v>
          </cell>
        </row>
        <row r="1242">
          <cell r="D1242" t="str">
            <v>GCC.EX.MCN._.___.Hermiston</v>
          </cell>
          <cell r="F1242">
            <v>-1588.8007087099977</v>
          </cell>
          <cell r="G1242">
            <v>-869.31084320999798</v>
          </cell>
          <cell r="H1242">
            <v>-976.02853066001262</v>
          </cell>
          <cell r="I1242">
            <v>-237.54685166999843</v>
          </cell>
          <cell r="J1242">
            <v>-1818.4028975699912</v>
          </cell>
          <cell r="K1242">
            <v>-1997.5937839699764</v>
          </cell>
          <cell r="L1242">
            <v>-102.07481355001801</v>
          </cell>
          <cell r="M1242">
            <v>-35.384806080008275</v>
          </cell>
          <cell r="N1242">
            <v>-264.68614055000944</v>
          </cell>
          <cell r="O1242">
            <v>-3384.3773226299963</v>
          </cell>
          <cell r="P1242">
            <v>-819.02557173001696</v>
          </cell>
          <cell r="Q1242">
            <v>-1765.4724411699863</v>
          </cell>
          <cell r="R1242">
            <v>-12958.686937159859</v>
          </cell>
          <cell r="S1242">
            <v>-3062.9713736300037</v>
          </cell>
          <cell r="T1242">
            <v>-735.74563031999423</v>
          </cell>
          <cell r="U1242">
            <v>-1300.8991312300059</v>
          </cell>
          <cell r="V1242">
            <v>-875.88122963997012</v>
          </cell>
          <cell r="W1242">
            <v>-1301.2623236900108</v>
          </cell>
          <cell r="X1242">
            <v>-871.0146078899852</v>
          </cell>
          <cell r="Y1242">
            <v>-52.027528129998245</v>
          </cell>
          <cell r="Z1242">
            <v>-32.046669729985297</v>
          </cell>
          <cell r="AA1242">
            <v>-93.598006870015524</v>
          </cell>
          <cell r="AB1242">
            <v>-581.7497839100397</v>
          </cell>
          <cell r="AC1242">
            <v>-3686.3793880599842</v>
          </cell>
          <cell r="AD1242">
            <v>-365.11126406000403</v>
          </cell>
          <cell r="AE1242">
            <v>-16606.711067870026</v>
          </cell>
          <cell r="AF1242">
            <v>-5852.0463979299966</v>
          </cell>
          <cell r="AG1242">
            <v>-1075.0189971999789</v>
          </cell>
          <cell r="AH1242">
            <v>-1414.3795916300005</v>
          </cell>
          <cell r="AI1242">
            <v>-1849.386924040009</v>
          </cell>
          <cell r="AJ1242">
            <v>-754.90253230999224</v>
          </cell>
          <cell r="AK1242">
            <v>-448.94327054999303</v>
          </cell>
          <cell r="AL1242">
            <v>-157.10454839000886</v>
          </cell>
          <cell r="AM1242">
            <v>-157.40754924999783</v>
          </cell>
          <cell r="AN1242">
            <v>-542.26984662999166</v>
          </cell>
          <cell r="AO1242">
            <v>-1343.3335651700036</v>
          </cell>
          <cell r="AP1242">
            <v>-2322.1793828800292</v>
          </cell>
          <cell r="AQ1242">
            <v>-689.73846188999596</v>
          </cell>
          <cell r="AR1242">
            <v>-7979.6149297899101</v>
          </cell>
          <cell r="AS1242">
            <v>-26.619484880007803</v>
          </cell>
          <cell r="AT1242">
            <v>-24.808104609983275</v>
          </cell>
          <cell r="AU1242">
            <v>-630.28999395000574</v>
          </cell>
          <cell r="AV1242">
            <v>-394.82370957000239</v>
          </cell>
          <cell r="AW1242">
            <v>-836.76230496999051</v>
          </cell>
          <cell r="AX1242">
            <v>-42.936498489987571</v>
          </cell>
          <cell r="AY1242">
            <v>-211.69210899999598</v>
          </cell>
          <cell r="AZ1242">
            <v>0</v>
          </cell>
          <cell r="BA1242">
            <v>0</v>
          </cell>
          <cell r="BB1242">
            <v>-2154.164982939983</v>
          </cell>
          <cell r="BC1242">
            <v>-3657.5177413799829</v>
          </cell>
          <cell r="BD1242">
            <v>0</v>
          </cell>
          <cell r="BE1242">
            <v>-24335.683122780174</v>
          </cell>
          <cell r="BF1242">
            <v>-6386.4909213999927</v>
          </cell>
          <cell r="BG1242">
            <v>-457.18741471999965</v>
          </cell>
          <cell r="BH1242">
            <v>-1326.5838316600129</v>
          </cell>
          <cell r="BI1242">
            <v>-3238.1370117800034</v>
          </cell>
          <cell r="BJ1242">
            <v>-57.768970240009367</v>
          </cell>
          <cell r="BK1242">
            <v>-926.95208109999658</v>
          </cell>
          <cell r="BL1242">
            <v>-1905.9841043100168</v>
          </cell>
          <cell r="BM1242">
            <v>-59.250940230005654</v>
          </cell>
          <cell r="BN1242">
            <v>-1202.915441190009</v>
          </cell>
          <cell r="BO1242">
            <v>-644.38347861999864</v>
          </cell>
          <cell r="BP1242">
            <v>-7201.6574843099952</v>
          </cell>
          <cell r="BQ1242">
            <v>-928.37144322000677</v>
          </cell>
          <cell r="BR1242">
            <v>-13567.777794589987</v>
          </cell>
          <cell r="BS1242">
            <v>-478.94483406000654</v>
          </cell>
          <cell r="BT1242">
            <v>-2711.261010599992</v>
          </cell>
          <cell r="BU1242">
            <v>-1965.9905167799734</v>
          </cell>
          <cell r="BV1242">
            <v>-1212.445676000003</v>
          </cell>
          <cell r="BW1242">
            <v>63.07764309000413</v>
          </cell>
          <cell r="BX1242">
            <v>-2518.5276868799992</v>
          </cell>
          <cell r="BY1242">
            <v>-117.12250828000833</v>
          </cell>
          <cell r="BZ1242">
            <v>-757.28824701001577</v>
          </cell>
          <cell r="CA1242">
            <v>-923.51862634997815</v>
          </cell>
          <cell r="CB1242">
            <v>-1213.3714249900077</v>
          </cell>
          <cell r="CC1242">
            <v>-1735.3181145999988</v>
          </cell>
          <cell r="CD1242">
            <v>2.9332078699953854</v>
          </cell>
          <cell r="CE1242">
            <v>-21841.982082839822</v>
          </cell>
          <cell r="CF1242">
            <v>-8266.6155866500048</v>
          </cell>
          <cell r="CG1242">
            <v>-4805.4675449300048</v>
          </cell>
          <cell r="CH1242">
            <v>-1851.5356337499979</v>
          </cell>
          <cell r="CI1242">
            <v>-247.29850263999833</v>
          </cell>
          <cell r="CJ1242">
            <v>-239.99989369000104</v>
          </cell>
          <cell r="CK1242">
            <v>-1759.6033136800033</v>
          </cell>
          <cell r="CL1242">
            <v>-1169.0680322599947</v>
          </cell>
          <cell r="CM1242">
            <v>-9.3877814099978423</v>
          </cell>
          <cell r="CN1242">
            <v>-108.0420890099922</v>
          </cell>
          <cell r="CO1242">
            <v>-1421.1596711099919</v>
          </cell>
          <cell r="CP1242">
            <v>-1474.8764890099992</v>
          </cell>
          <cell r="CQ1242">
            <v>-488.92754470001091</v>
          </cell>
          <cell r="CR1242">
            <v>-21572.995419169893</v>
          </cell>
          <cell r="CS1242">
            <v>-4502.1243185199855</v>
          </cell>
          <cell r="CT1242">
            <v>-2803.2236289999928</v>
          </cell>
          <cell r="CU1242">
            <v>-1872.9889005500008</v>
          </cell>
          <cell r="CV1242">
            <v>-151.31934624999849</v>
          </cell>
          <cell r="CW1242">
            <v>-772.50512770000205</v>
          </cell>
          <cell r="CX1242">
            <v>-2870.8611447499934</v>
          </cell>
          <cell r="CY1242">
            <v>-394.44411457999377</v>
          </cell>
          <cell r="CZ1242">
            <v>-5984.1791912300105</v>
          </cell>
          <cell r="DA1242">
            <v>-1567.8793979500042</v>
          </cell>
          <cell r="DB1242">
            <v>0</v>
          </cell>
          <cell r="DC1242">
            <v>0</v>
          </cell>
          <cell r="DD1242">
            <v>-653.47024863999104</v>
          </cell>
          <cell r="DE1242">
            <v>-20148.984365539975</v>
          </cell>
          <cell r="DF1242">
            <v>-2175.479074820003</v>
          </cell>
          <cell r="DG1242">
            <v>168.67153395000787</v>
          </cell>
          <cell r="DH1242">
            <v>-1696.9805063399981</v>
          </cell>
          <cell r="DI1242">
            <v>-364.52039244999469</v>
          </cell>
          <cell r="DJ1242">
            <v>-321.03645448999305</v>
          </cell>
          <cell r="DK1242">
            <v>-1082.853897660003</v>
          </cell>
          <cell r="DL1242">
            <v>-1342.3415663400083</v>
          </cell>
          <cell r="DM1242">
            <v>-1104.7352439399838</v>
          </cell>
          <cell r="DN1242">
            <v>-1896.8319467199908</v>
          </cell>
          <cell r="DO1242">
            <v>-5104.4530100700213</v>
          </cell>
          <cell r="DP1242">
            <v>-1096.2485525699885</v>
          </cell>
          <cell r="DQ1242">
            <v>-4132.1752540899906</v>
          </cell>
          <cell r="DR1242">
            <v>-17860.850027629756</v>
          </cell>
          <cell r="DS1242">
            <v>-8567.3006319700071</v>
          </cell>
          <cell r="DT1242">
            <v>-338.07823675998952</v>
          </cell>
          <cell r="DU1242">
            <v>-588.77245496000251</v>
          </cell>
          <cell r="DV1242">
            <v>-3396.0660168599861</v>
          </cell>
          <cell r="DW1242">
            <v>-305.29691308999463</v>
          </cell>
          <cell r="DX1242">
            <v>-378.4665611599994</v>
          </cell>
          <cell r="DY1242">
            <v>-330.2172922900063</v>
          </cell>
          <cell r="DZ1242">
            <v>-106.33257354001398</v>
          </cell>
          <cell r="EA1242">
            <v>-1543.7237510300038</v>
          </cell>
          <cell r="EB1242">
            <v>-964.05301098000928</v>
          </cell>
          <cell r="EC1242">
            <v>-131.99700625000696</v>
          </cell>
          <cell r="ED1242">
            <v>-1210.5455787399842</v>
          </cell>
          <cell r="EE1242">
            <v>-13891.741815999849</v>
          </cell>
          <cell r="EF1242">
            <v>-1104.410680119996</v>
          </cell>
          <cell r="EG1242">
            <v>-2561.2854954900031</v>
          </cell>
          <cell r="EH1242">
            <v>73.396411989997432</v>
          </cell>
          <cell r="EI1242">
            <v>-2413.9552771099989</v>
          </cell>
          <cell r="EJ1242">
            <v>185.70067121000102</v>
          </cell>
          <cell r="EK1242">
            <v>-1648.6035979500011</v>
          </cell>
          <cell r="EL1242">
            <v>-229.61382617001073</v>
          </cell>
          <cell r="EM1242">
            <v>-690.03858743001183</v>
          </cell>
          <cell r="EN1242">
            <v>-677.31786589998228</v>
          </cell>
          <cell r="EO1242">
            <v>-1140.2209893999825</v>
          </cell>
          <cell r="EP1242">
            <v>-848.22105820999423</v>
          </cell>
          <cell r="EQ1242">
            <v>-2837.1715214200085</v>
          </cell>
          <cell r="ER1242">
            <v>-19669.661317160237</v>
          </cell>
          <cell r="ES1242">
            <v>-4375.4571140899934</v>
          </cell>
          <cell r="ET1242">
            <v>-298.21555992000503</v>
          </cell>
          <cell r="EU1242">
            <v>7.8647409200057155</v>
          </cell>
          <cell r="EV1242">
            <v>-831.97993084999325</v>
          </cell>
          <cell r="EW1242">
            <v>-1240.6865756199986</v>
          </cell>
          <cell r="EX1242">
            <v>-134.10742757000116</v>
          </cell>
          <cell r="EY1242">
            <v>-1301.1177943100047</v>
          </cell>
          <cell r="EZ1242">
            <v>-3247.8724342100177</v>
          </cell>
          <cell r="FA1242">
            <v>-3658.638099460004</v>
          </cell>
          <cell r="FB1242">
            <v>-2941.4699478899856</v>
          </cell>
          <cell r="FC1242">
            <v>-479.86397525000211</v>
          </cell>
          <cell r="FD1242">
            <v>-1168.1171989099967</v>
          </cell>
          <cell r="FE1242">
            <v>-20971.49870702019</v>
          </cell>
          <cell r="FF1242">
            <v>-3556.9175753200107</v>
          </cell>
          <cell r="FG1242">
            <v>-1389.4173648400028</v>
          </cell>
          <cell r="FH1242">
            <v>-1688.6484379899994</v>
          </cell>
          <cell r="FI1242">
            <v>-722.42840246998821</v>
          </cell>
          <cell r="FJ1242">
            <v>0</v>
          </cell>
          <cell r="FK1242">
            <v>-962.11860493000131</v>
          </cell>
          <cell r="FL1242">
            <v>102.4448550599991</v>
          </cell>
          <cell r="FM1242">
            <v>-1722.8187075500173</v>
          </cell>
          <cell r="FN1242">
            <v>-1308.1653676900169</v>
          </cell>
          <cell r="FO1242">
            <v>-2960.9210329299895</v>
          </cell>
          <cell r="FP1242">
            <v>-5480.1284373700037</v>
          </cell>
          <cell r="FQ1242">
            <v>-1282.3796309899917</v>
          </cell>
          <cell r="FR1242">
            <v>-10675.150871169986</v>
          </cell>
          <cell r="FS1242">
            <v>-859.95200895998278</v>
          </cell>
          <cell r="FT1242">
            <v>-499.52651977000642</v>
          </cell>
          <cell r="FU1242">
            <v>-1820.2413941999985</v>
          </cell>
          <cell r="FV1242">
            <v>-907.22865119999915</v>
          </cell>
          <cell r="FW1242">
            <v>-401.83866932999808</v>
          </cell>
          <cell r="FX1242">
            <v>-219.148177760002</v>
          </cell>
          <cell r="FY1242">
            <v>-1382.9117437899986</v>
          </cell>
          <cell r="FZ1242">
            <v>-278.70079790000455</v>
          </cell>
          <cell r="GA1242">
            <v>-900.15761693999229</v>
          </cell>
          <cell r="GB1242">
            <v>0</v>
          </cell>
          <cell r="GC1242">
            <v>0</v>
          </cell>
          <cell r="GD1242">
            <v>-3405.4452913200075</v>
          </cell>
          <cell r="GE1242">
            <v>-19340.938168160035</v>
          </cell>
          <cell r="GF1242">
            <v>-1794.7867366000282</v>
          </cell>
          <cell r="GG1242">
            <v>-908.80073695998726</v>
          </cell>
          <cell r="GH1242">
            <v>-2988.3863008900007</v>
          </cell>
          <cell r="GI1242">
            <v>-1451.7921296200038</v>
          </cell>
          <cell r="GJ1242">
            <v>-58.993603770002665</v>
          </cell>
          <cell r="GK1242">
            <v>9.8791288799984613</v>
          </cell>
          <cell r="GL1242">
            <v>-254.64571187999536</v>
          </cell>
          <cell r="GM1242">
            <v>-356.30523927003378</v>
          </cell>
          <cell r="GN1242">
            <v>-568.18409134000831</v>
          </cell>
          <cell r="GO1242">
            <v>-2710.8084060399997</v>
          </cell>
          <cell r="GP1242">
            <v>-987.18152560999442</v>
          </cell>
          <cell r="GQ1242">
            <v>-7270.9328150600049</v>
          </cell>
          <cell r="GR1242">
            <v>-30096.868705049856</v>
          </cell>
          <cell r="GS1242">
            <v>-3760.9341699200013</v>
          </cell>
          <cell r="GT1242">
            <v>-1270.8626713299964</v>
          </cell>
          <cell r="GU1242">
            <v>-4412.2263721099953</v>
          </cell>
          <cell r="GV1242">
            <v>-1228.798882680001</v>
          </cell>
          <cell r="GW1242">
            <v>0</v>
          </cell>
          <cell r="GX1242">
            <v>-652.67928247000009</v>
          </cell>
          <cell r="GY1242">
            <v>-2774.7700540700025</v>
          </cell>
          <cell r="GZ1242">
            <v>-1029.5975922099751</v>
          </cell>
          <cell r="HA1242">
            <v>-2203.8191644100152</v>
          </cell>
          <cell r="HB1242">
            <v>-5553.5563506399922</v>
          </cell>
          <cell r="HC1242">
            <v>-751.70222113998898</v>
          </cell>
          <cell r="HD1242">
            <v>-6457.9219440699962</v>
          </cell>
          <cell r="HE1242">
            <v>-23362.247397380066</v>
          </cell>
          <cell r="HF1242">
            <v>-7482.1171990200091</v>
          </cell>
          <cell r="HG1242">
            <v>-3660.6678268199976</v>
          </cell>
          <cell r="HH1242">
            <v>-1992.3950528400019</v>
          </cell>
          <cell r="HI1242">
            <v>0</v>
          </cell>
          <cell r="HJ1242">
            <v>0</v>
          </cell>
          <cell r="HK1242">
            <v>-1179.2637321699995</v>
          </cell>
          <cell r="HL1242">
            <v>-2032.1480380000066</v>
          </cell>
          <cell r="HM1242">
            <v>-400.9542837299814</v>
          </cell>
          <cell r="HN1242">
            <v>-56.237735480011906</v>
          </cell>
          <cell r="HO1242">
            <v>-330.8892784799973</v>
          </cell>
          <cell r="HP1242">
            <v>-4656.9771183300181</v>
          </cell>
          <cell r="HQ1242">
            <v>-1570.5971325100109</v>
          </cell>
          <cell r="HR1242">
            <v>-10664.228312780033</v>
          </cell>
          <cell r="HS1242">
            <v>-7266.1708626300097</v>
          </cell>
          <cell r="HT1242">
            <v>-487.37500106000516</v>
          </cell>
          <cell r="HU1242">
            <v>-1621.5344136800122</v>
          </cell>
          <cell r="HV1242">
            <v>-63.612133070000709</v>
          </cell>
          <cell r="HW1242">
            <v>0</v>
          </cell>
          <cell r="HX1242">
            <v>0</v>
          </cell>
          <cell r="HY1242">
            <v>0</v>
          </cell>
          <cell r="HZ1242">
            <v>-425.52950612999848</v>
          </cell>
          <cell r="IA1242">
            <v>-277.95359849996748</v>
          </cell>
          <cell r="IB1242">
            <v>-465.04232059999777</v>
          </cell>
          <cell r="IC1242">
            <v>0</v>
          </cell>
          <cell r="ID1242">
            <v>-57.010477109986823</v>
          </cell>
          <cell r="IE1242">
            <v>-8375.4058371401625</v>
          </cell>
          <cell r="IF1242">
            <v>-1236.6756604099937</v>
          </cell>
          <cell r="IG1242">
            <v>-390.60389624000527</v>
          </cell>
          <cell r="IH1242">
            <v>-216.02530049999768</v>
          </cell>
          <cell r="II1242">
            <v>-249.34586200999547</v>
          </cell>
          <cell r="IJ1242">
            <v>0</v>
          </cell>
          <cell r="IK1242">
            <v>0</v>
          </cell>
          <cell r="IL1242">
            <v>0</v>
          </cell>
          <cell r="IM1242">
            <v>-1991.5578287700046</v>
          </cell>
          <cell r="IN1242">
            <v>-444.29605371998332</v>
          </cell>
          <cell r="IO1242">
            <v>-3442.7730147999973</v>
          </cell>
          <cell r="IP1242">
            <v>-404.12822069000686</v>
          </cell>
          <cell r="IQ1242">
            <v>0</v>
          </cell>
          <cell r="IR1242">
            <v>-21038.813200360164</v>
          </cell>
          <cell r="IS1242">
            <v>-4821.7412201900443</v>
          </cell>
          <cell r="IT1242">
            <v>-851.88984603999415</v>
          </cell>
          <cell r="IU1242">
            <v>-1913.0736332200177</v>
          </cell>
          <cell r="IV1242">
            <v>-408.82664789000228</v>
          </cell>
          <cell r="IW1242">
            <v>-2097.14372426</v>
          </cell>
          <cell r="IX1242">
            <v>0</v>
          </cell>
          <cell r="IY1242">
            <v>-467.04196264999337</v>
          </cell>
          <cell r="IZ1242">
            <v>-1951.3982172699907</v>
          </cell>
          <cell r="JA1242">
            <v>-2628.7123390599882</v>
          </cell>
          <cell r="JB1242">
            <v>-4001.7004397900018</v>
          </cell>
          <cell r="JC1242">
            <v>-491.5278177500295</v>
          </cell>
          <cell r="JD1242">
            <v>-1405.7573522400053</v>
          </cell>
          <cell r="JE1242">
            <v>1653.3050302701304</v>
          </cell>
          <cell r="JF1242">
            <v>52.382755090016872</v>
          </cell>
          <cell r="JG1242">
            <v>1327.631878619999</v>
          </cell>
          <cell r="JH1242">
            <v>0</v>
          </cell>
          <cell r="JI1242">
            <v>0</v>
          </cell>
          <cell r="JJ1242">
            <v>0</v>
          </cell>
          <cell r="JK1242">
            <v>-1306.0374005800004</v>
          </cell>
          <cell r="JL1242">
            <v>379.59966639000049</v>
          </cell>
          <cell r="JM1242">
            <v>1057.8948691899859</v>
          </cell>
          <cell r="JN1242">
            <v>0</v>
          </cell>
          <cell r="JO1242">
            <v>0</v>
          </cell>
          <cell r="JP1242">
            <v>0.24081961000047158</v>
          </cell>
          <cell r="JQ1242">
            <v>141.59244194999337</v>
          </cell>
        </row>
        <row r="1243">
          <cell r="D1243" t="str">
            <v>GCC.EX.MCN._.___.Hermiston OR</v>
          </cell>
          <cell r="F1243">
            <v>-933.01528185000643</v>
          </cell>
          <cell r="G1243">
            <v>-462.44122410999989</v>
          </cell>
          <cell r="H1243">
            <v>-572.1913556200052</v>
          </cell>
          <cell r="I1243">
            <v>-36.582659949996014</v>
          </cell>
          <cell r="J1243">
            <v>-139.87679547999869</v>
          </cell>
          <cell r="K1243">
            <v>-1064.9812963399963</v>
          </cell>
          <cell r="L1243">
            <v>49.304688390002411</v>
          </cell>
          <cell r="M1243">
            <v>-38.511289620008029</v>
          </cell>
          <cell r="N1243">
            <v>-49.125584970002819</v>
          </cell>
          <cell r="O1243">
            <v>-501.80525065000984</v>
          </cell>
          <cell r="P1243">
            <v>-444.98401967000245</v>
          </cell>
          <cell r="Q1243">
            <v>-689.54271785999299</v>
          </cell>
          <cell r="R1243">
            <v>-4169.2861304899561</v>
          </cell>
          <cell r="S1243">
            <v>-798.58317554999667</v>
          </cell>
          <cell r="T1243">
            <v>-135.98516155999823</v>
          </cell>
          <cell r="U1243">
            <v>-858.69733689001077</v>
          </cell>
          <cell r="V1243">
            <v>-339.49902277999354</v>
          </cell>
          <cell r="W1243">
            <v>-186.06360940998638</v>
          </cell>
          <cell r="X1243">
            <v>-796.7649123500014</v>
          </cell>
          <cell r="Y1243">
            <v>-183.04010798000672</v>
          </cell>
          <cell r="Z1243">
            <v>28.170126520002668</v>
          </cell>
          <cell r="AA1243">
            <v>-7.294111739982327</v>
          </cell>
          <cell r="AB1243">
            <v>-508.88279426999361</v>
          </cell>
          <cell r="AC1243">
            <v>-159.18426915998862</v>
          </cell>
          <cell r="AD1243">
            <v>-223.46175531999324</v>
          </cell>
          <cell r="AE1243">
            <v>-4541.9605423299945</v>
          </cell>
          <cell r="AF1243">
            <v>-650.14623150999978</v>
          </cell>
          <cell r="AG1243">
            <v>-78.684922390009888</v>
          </cell>
          <cell r="AH1243">
            <v>-817.54995895001048</v>
          </cell>
          <cell r="AI1243">
            <v>-1784.7789305700026</v>
          </cell>
          <cell r="AJ1243">
            <v>-417.83017721000215</v>
          </cell>
          <cell r="AK1243">
            <v>-340.20109132998914</v>
          </cell>
          <cell r="AL1243">
            <v>80.760406170003989</v>
          </cell>
          <cell r="AM1243">
            <v>-48.723289620000287</v>
          </cell>
          <cell r="AN1243">
            <v>-112.90873097001167</v>
          </cell>
          <cell r="AO1243">
            <v>-169.39323116001106</v>
          </cell>
          <cell r="AP1243">
            <v>-103.8704644800091</v>
          </cell>
          <cell r="AQ1243">
            <v>-98.633920309999667</v>
          </cell>
          <cell r="AR1243">
            <v>-2200.5426613499876</v>
          </cell>
          <cell r="AS1243">
            <v>0</v>
          </cell>
          <cell r="AT1243">
            <v>20.429325800003426</v>
          </cell>
          <cell r="AU1243">
            <v>-140.0509670899919</v>
          </cell>
          <cell r="AV1243">
            <v>-645.62788357999307</v>
          </cell>
          <cell r="AW1243">
            <v>-304.76357742000255</v>
          </cell>
          <cell r="AX1243">
            <v>-38.75059625999711</v>
          </cell>
          <cell r="AY1243">
            <v>31.997783560000244</v>
          </cell>
          <cell r="AZ1243">
            <v>0</v>
          </cell>
          <cell r="BA1243">
            <v>0</v>
          </cell>
          <cell r="BB1243">
            <v>-927.08842272999755</v>
          </cell>
          <cell r="BC1243">
            <v>-196.68832362999819</v>
          </cell>
          <cell r="BD1243">
            <v>0</v>
          </cell>
          <cell r="BE1243">
            <v>-6357.4778581499704</v>
          </cell>
          <cell r="BF1243">
            <v>-3014.5290781900039</v>
          </cell>
          <cell r="BG1243">
            <v>-18.472309740005585</v>
          </cell>
          <cell r="BH1243">
            <v>-1884.6470770900014</v>
          </cell>
          <cell r="BI1243">
            <v>-119.63466906000394</v>
          </cell>
          <cell r="BJ1243">
            <v>-33.354031319999194</v>
          </cell>
          <cell r="BK1243">
            <v>-1013.8049395599955</v>
          </cell>
          <cell r="BL1243">
            <v>0</v>
          </cell>
          <cell r="BM1243">
            <v>0</v>
          </cell>
          <cell r="BN1243">
            <v>-164.54173323999566</v>
          </cell>
          <cell r="BO1243">
            <v>0</v>
          </cell>
          <cell r="BP1243">
            <v>-108.49401995001244</v>
          </cell>
          <cell r="BQ1243">
            <v>0</v>
          </cell>
          <cell r="BR1243">
            <v>-10675.177213090064</v>
          </cell>
          <cell r="BS1243">
            <v>-3239.4973394100016</v>
          </cell>
          <cell r="BT1243">
            <v>-30.447086980006134</v>
          </cell>
          <cell r="BU1243">
            <v>-1773.11039351</v>
          </cell>
          <cell r="BV1243">
            <v>-119.63466905000314</v>
          </cell>
          <cell r="BW1243">
            <v>-863.31183747999989</v>
          </cell>
          <cell r="BX1243">
            <v>-467.13582717999816</v>
          </cell>
          <cell r="BY1243">
            <v>-210.35825273000228</v>
          </cell>
          <cell r="BZ1243">
            <v>-215.42500558999745</v>
          </cell>
          <cell r="CA1243">
            <v>-10.212817219995486</v>
          </cell>
          <cell r="CB1243">
            <v>-775.10466809999707</v>
          </cell>
          <cell r="CC1243">
            <v>-2950.7603710599942</v>
          </cell>
          <cell r="CD1243">
            <v>-20.178944780003803</v>
          </cell>
          <cell r="CE1243">
            <v>-6727.6996502400725</v>
          </cell>
          <cell r="CF1243">
            <v>-1263.166565710002</v>
          </cell>
          <cell r="CG1243">
            <v>-564.84508540999923</v>
          </cell>
          <cell r="CH1243">
            <v>-1979.6654773300033</v>
          </cell>
          <cell r="CI1243">
            <v>0</v>
          </cell>
          <cell r="CJ1243">
            <v>-740.73666387999947</v>
          </cell>
          <cell r="CK1243">
            <v>-310.45994257999882</v>
          </cell>
          <cell r="CL1243">
            <v>-14.234393029997591</v>
          </cell>
          <cell r="CM1243">
            <v>0</v>
          </cell>
          <cell r="CN1243">
            <v>-229.57019121000485</v>
          </cell>
          <cell r="CO1243">
            <v>-1003.9296571600025</v>
          </cell>
          <cell r="CP1243">
            <v>-602.48456308999448</v>
          </cell>
          <cell r="CQ1243">
            <v>-18.607110840006499</v>
          </cell>
          <cell r="CR1243">
            <v>-4702.8495225700026</v>
          </cell>
          <cell r="CS1243">
            <v>-980.45059356000274</v>
          </cell>
          <cell r="CT1243">
            <v>-41.475577690000136</v>
          </cell>
          <cell r="CU1243">
            <v>-1363.3773224400029</v>
          </cell>
          <cell r="CV1243">
            <v>-82.982790070002011</v>
          </cell>
          <cell r="CW1243">
            <v>-93.288611599999058</v>
          </cell>
          <cell r="CX1243">
            <v>-215.7451746700026</v>
          </cell>
          <cell r="CY1243">
            <v>0</v>
          </cell>
          <cell r="CZ1243">
            <v>-859.00180241000635</v>
          </cell>
          <cell r="DA1243">
            <v>-392.30923010000697</v>
          </cell>
          <cell r="DB1243">
            <v>0</v>
          </cell>
          <cell r="DC1243">
            <v>0</v>
          </cell>
          <cell r="DD1243">
            <v>-674.21842002999983</v>
          </cell>
          <cell r="DE1243">
            <v>-12339.046996480029</v>
          </cell>
          <cell r="DF1243">
            <v>-3336.867882839997</v>
          </cell>
          <cell r="DG1243">
            <v>17.134001460000945</v>
          </cell>
          <cell r="DH1243">
            <v>-1313.5206674500005</v>
          </cell>
          <cell r="DI1243">
            <v>-151.02200190999793</v>
          </cell>
          <cell r="DJ1243">
            <v>-107.23643032000109</v>
          </cell>
          <cell r="DK1243">
            <v>-301.89338040000257</v>
          </cell>
          <cell r="DL1243">
            <v>-174.43467266999505</v>
          </cell>
          <cell r="DM1243">
            <v>-23.565554530003283</v>
          </cell>
          <cell r="DN1243">
            <v>0</v>
          </cell>
          <cell r="DO1243">
            <v>-1859.049483089997</v>
          </cell>
          <cell r="DP1243">
            <v>-3147.6522482799992</v>
          </cell>
          <cell r="DQ1243">
            <v>-1940.9386764500014</v>
          </cell>
          <cell r="DR1243">
            <v>-8452.1797283399501</v>
          </cell>
          <cell r="DS1243">
            <v>-3047.8451382499989</v>
          </cell>
          <cell r="DT1243">
            <v>-17.261288040004729</v>
          </cell>
          <cell r="DU1243">
            <v>-1077.8002079500002</v>
          </cell>
          <cell r="DV1243">
            <v>-261.85568391999914</v>
          </cell>
          <cell r="DW1243">
            <v>-701.18741918999876</v>
          </cell>
          <cell r="DX1243">
            <v>-850.38570804000119</v>
          </cell>
          <cell r="DY1243">
            <v>-282.84249945999909</v>
          </cell>
          <cell r="DZ1243">
            <v>-71.552164289991197</v>
          </cell>
          <cell r="EA1243">
            <v>5.2019997900060844</v>
          </cell>
          <cell r="EB1243">
            <v>-2182.932332659997</v>
          </cell>
          <cell r="EC1243">
            <v>-339.47406559000956</v>
          </cell>
          <cell r="ED1243">
            <v>375.75477926000167</v>
          </cell>
          <cell r="EE1243">
            <v>-4927.9083766500116</v>
          </cell>
          <cell r="EF1243">
            <v>-750.24933450000026</v>
          </cell>
          <cell r="EG1243">
            <v>-160.52061042999958</v>
          </cell>
          <cell r="EH1243">
            <v>-979.62123091000103</v>
          </cell>
          <cell r="EI1243">
            <v>-1666.0262781200017</v>
          </cell>
          <cell r="EJ1243">
            <v>-130.45410294000021</v>
          </cell>
          <cell r="EK1243">
            <v>-429.28487377000056</v>
          </cell>
          <cell r="EL1243">
            <v>36.572420350003085</v>
          </cell>
          <cell r="EM1243">
            <v>-262.74192603999836</v>
          </cell>
          <cell r="EN1243">
            <v>-266.8501324799945</v>
          </cell>
          <cell r="EO1243">
            <v>-265.85624722999819</v>
          </cell>
          <cell r="EP1243">
            <v>-11.241576940003142</v>
          </cell>
          <cell r="EQ1243">
            <v>-41.634483640009421</v>
          </cell>
          <cell r="ER1243">
            <v>-14267.369437090005</v>
          </cell>
          <cell r="ES1243">
            <v>-2154.1535675099949</v>
          </cell>
          <cell r="ET1243">
            <v>-564.34579862999817</v>
          </cell>
          <cell r="EU1243">
            <v>-1238.7314560099949</v>
          </cell>
          <cell r="EV1243">
            <v>-127.78275600000052</v>
          </cell>
          <cell r="EW1243">
            <v>-58.993607139999767</v>
          </cell>
          <cell r="EX1243">
            <v>-113.25989149999987</v>
          </cell>
          <cell r="EY1243">
            <v>-398.70479171999978</v>
          </cell>
          <cell r="EZ1243">
            <v>-924.08977617999335</v>
          </cell>
          <cell r="FA1243">
            <v>0</v>
          </cell>
          <cell r="FB1243">
            <v>-2576.2748534899983</v>
          </cell>
          <cell r="FC1243">
            <v>-4149.6702624600002</v>
          </cell>
          <cell r="FD1243">
            <v>-1961.3626764500004</v>
          </cell>
          <cell r="FE1243">
            <v>-9350.4314497600426</v>
          </cell>
          <cell r="FF1243">
            <v>-2529.6383078300023</v>
          </cell>
          <cell r="FG1243">
            <v>16.003337149999425</v>
          </cell>
          <cell r="FH1243">
            <v>-209.84637931999532</v>
          </cell>
          <cell r="FI1243">
            <v>-1042.4240723399998</v>
          </cell>
          <cell r="FJ1243">
            <v>0</v>
          </cell>
          <cell r="FK1243">
            <v>-92.604805150000175</v>
          </cell>
          <cell r="FL1243">
            <v>-614.67619860000195</v>
          </cell>
          <cell r="FM1243">
            <v>0</v>
          </cell>
          <cell r="FN1243">
            <v>-745.38753717000509</v>
          </cell>
          <cell r="FO1243">
            <v>-2221.1116841799994</v>
          </cell>
          <cell r="FP1243">
            <v>-1326.5752159599942</v>
          </cell>
          <cell r="FQ1243">
            <v>-584.17058635999274</v>
          </cell>
          <cell r="FR1243">
            <v>-6863.4969962199975</v>
          </cell>
          <cell r="FS1243">
            <v>-2179.6705574300031</v>
          </cell>
          <cell r="FT1243">
            <v>-477.72611652000342</v>
          </cell>
          <cell r="FU1243">
            <v>-557.06383862000075</v>
          </cell>
          <cell r="FV1243">
            <v>8.1997409300001891</v>
          </cell>
          <cell r="FW1243">
            <v>-698.06982251999943</v>
          </cell>
          <cell r="FX1243">
            <v>76.735292499999559</v>
          </cell>
          <cell r="FY1243">
            <v>-2337.5674223900023</v>
          </cell>
          <cell r="FZ1243">
            <v>-442.16102438999951</v>
          </cell>
          <cell r="GA1243">
            <v>-256.17324778000329</v>
          </cell>
          <cell r="GB1243">
            <v>0</v>
          </cell>
          <cell r="GC1243">
            <v>0</v>
          </cell>
          <cell r="GD1243">
            <v>0</v>
          </cell>
          <cell r="GE1243">
            <v>-10252.863005109946</v>
          </cell>
          <cell r="GF1243">
            <v>-2329.3124504400002</v>
          </cell>
          <cell r="GG1243">
            <v>-444.66854074999719</v>
          </cell>
          <cell r="GH1243">
            <v>-1081.1988404799995</v>
          </cell>
          <cell r="GI1243">
            <v>-391.14528604000043</v>
          </cell>
          <cell r="GJ1243">
            <v>58.993603769999936</v>
          </cell>
          <cell r="GK1243">
            <v>-27.712075060000188</v>
          </cell>
          <cell r="GL1243">
            <v>-1420.9143144700047</v>
          </cell>
          <cell r="GM1243">
            <v>-1111.6030771199949</v>
          </cell>
          <cell r="GN1243">
            <v>-106.78685721999864</v>
          </cell>
          <cell r="GO1243">
            <v>-686.71296129999973</v>
          </cell>
          <cell r="GP1243">
            <v>-1276.7077746399882</v>
          </cell>
          <cell r="GQ1243">
            <v>-1435.0944313599975</v>
          </cell>
          <cell r="GR1243">
            <v>0</v>
          </cell>
          <cell r="GS1243">
            <v>0</v>
          </cell>
          <cell r="GT1243">
            <v>0</v>
          </cell>
          <cell r="GU1243">
            <v>0</v>
          </cell>
          <cell r="GV1243">
            <v>0</v>
          </cell>
          <cell r="GW1243">
            <v>0</v>
          </cell>
          <cell r="GX1243">
            <v>0</v>
          </cell>
          <cell r="GY1243">
            <v>0</v>
          </cell>
          <cell r="GZ1243">
            <v>0</v>
          </cell>
          <cell r="HA1243">
            <v>0</v>
          </cell>
          <cell r="HB1243">
            <v>0</v>
          </cell>
          <cell r="HC1243">
            <v>0</v>
          </cell>
          <cell r="HD1243">
            <v>0</v>
          </cell>
          <cell r="HE1243">
            <v>0</v>
          </cell>
          <cell r="HF1243">
            <v>0</v>
          </cell>
          <cell r="HG1243">
            <v>0</v>
          </cell>
          <cell r="HH1243">
            <v>0</v>
          </cell>
          <cell r="HI1243">
            <v>0</v>
          </cell>
          <cell r="HJ1243">
            <v>0</v>
          </cell>
          <cell r="HK1243">
            <v>0</v>
          </cell>
          <cell r="HL1243">
            <v>0</v>
          </cell>
          <cell r="HM1243">
            <v>0</v>
          </cell>
          <cell r="HN1243">
            <v>0</v>
          </cell>
          <cell r="HO1243">
            <v>0</v>
          </cell>
          <cell r="HP1243">
            <v>0</v>
          </cell>
          <cell r="HQ1243">
            <v>0</v>
          </cell>
          <cell r="HR1243">
            <v>0</v>
          </cell>
          <cell r="HS1243">
            <v>0</v>
          </cell>
          <cell r="HT1243">
            <v>0</v>
          </cell>
          <cell r="HU1243">
            <v>0</v>
          </cell>
          <cell r="HV1243">
            <v>0</v>
          </cell>
          <cell r="HW1243">
            <v>0</v>
          </cell>
          <cell r="HX1243">
            <v>0</v>
          </cell>
          <cell r="HY1243">
            <v>0</v>
          </cell>
          <cell r="HZ1243">
            <v>0</v>
          </cell>
          <cell r="IA1243">
            <v>0</v>
          </cell>
          <cell r="IB1243">
            <v>0</v>
          </cell>
          <cell r="IC1243">
            <v>0</v>
          </cell>
          <cell r="ID1243">
            <v>0</v>
          </cell>
          <cell r="IE1243">
            <v>0</v>
          </cell>
          <cell r="IF1243">
            <v>0</v>
          </cell>
          <cell r="IG1243">
            <v>0</v>
          </cell>
          <cell r="IH1243">
            <v>0</v>
          </cell>
          <cell r="II1243">
            <v>0</v>
          </cell>
          <cell r="IJ1243">
            <v>0</v>
          </cell>
          <cell r="IK1243">
            <v>0</v>
          </cell>
          <cell r="IL1243">
            <v>0</v>
          </cell>
          <cell r="IM1243">
            <v>0</v>
          </cell>
          <cell r="IN1243">
            <v>0</v>
          </cell>
          <cell r="IO1243">
            <v>0</v>
          </cell>
          <cell r="IP1243">
            <v>0</v>
          </cell>
          <cell r="IQ1243">
            <v>0</v>
          </cell>
          <cell r="IR1243">
            <v>0</v>
          </cell>
          <cell r="IS1243">
            <v>0</v>
          </cell>
          <cell r="IT1243">
            <v>0</v>
          </cell>
          <cell r="IU1243">
            <v>0</v>
          </cell>
          <cell r="IV1243">
            <v>0</v>
          </cell>
          <cell r="IW1243">
            <v>0</v>
          </cell>
          <cell r="IX1243">
            <v>0</v>
          </cell>
          <cell r="IY1243">
            <v>0</v>
          </cell>
          <cell r="IZ1243">
            <v>0</v>
          </cell>
          <cell r="JA1243">
            <v>0</v>
          </cell>
          <cell r="JB1243">
            <v>0</v>
          </cell>
          <cell r="JC1243">
            <v>0</v>
          </cell>
          <cell r="JD1243">
            <v>0</v>
          </cell>
          <cell r="JE1243">
            <v>0</v>
          </cell>
          <cell r="JF1243">
            <v>0</v>
          </cell>
          <cell r="JG1243">
            <v>0</v>
          </cell>
          <cell r="JH1243">
            <v>0</v>
          </cell>
          <cell r="JI1243">
            <v>0</v>
          </cell>
          <cell r="JJ1243">
            <v>0</v>
          </cell>
          <cell r="JK1243">
            <v>0</v>
          </cell>
          <cell r="JL1243">
            <v>0</v>
          </cell>
          <cell r="JM1243">
            <v>0</v>
          </cell>
          <cell r="JN1243">
            <v>0</v>
          </cell>
          <cell r="JO1243">
            <v>0</v>
          </cell>
          <cell r="JP1243">
            <v>0</v>
          </cell>
          <cell r="JQ1243">
            <v>0</v>
          </cell>
        </row>
        <row r="1244">
          <cell r="D1244" t="str">
            <v>GCC.EX.UTN._.___.Lakeside 1</v>
          </cell>
          <cell r="F1244">
            <v>-5191.3638792599813</v>
          </cell>
          <cell r="G1244">
            <v>-5972.2276843699947</v>
          </cell>
          <cell r="H1244">
            <v>-10322.438164430001</v>
          </cell>
          <cell r="I1244">
            <v>-292.57270725999842</v>
          </cell>
          <cell r="J1244">
            <v>0</v>
          </cell>
          <cell r="K1244">
            <v>-66.434058580001874</v>
          </cell>
          <cell r="L1244">
            <v>-1316.5625806000317</v>
          </cell>
          <cell r="M1244">
            <v>-1055.8967160900356</v>
          </cell>
          <cell r="N1244">
            <v>-3254.3773502700496</v>
          </cell>
          <cell r="O1244">
            <v>-9624.4410252799571</v>
          </cell>
          <cell r="P1244">
            <v>-10000.143016070026</v>
          </cell>
          <cell r="Q1244">
            <v>-4799.9723827100242</v>
          </cell>
          <cell r="R1244">
            <v>-52324.533000940457</v>
          </cell>
          <cell r="S1244">
            <v>-6190.4616233900888</v>
          </cell>
          <cell r="T1244">
            <v>-2749.2539379299851</v>
          </cell>
          <cell r="U1244">
            <v>-3680.2864787999715</v>
          </cell>
          <cell r="V1244">
            <v>-4808.4462590300245</v>
          </cell>
          <cell r="W1244">
            <v>-3502.8654634100094</v>
          </cell>
          <cell r="X1244">
            <v>-4922.0427620499977</v>
          </cell>
          <cell r="Y1244">
            <v>-674.5162283499958</v>
          </cell>
          <cell r="Z1244">
            <v>-560.66395887010731</v>
          </cell>
          <cell r="AA1244">
            <v>-2647.9581988101127</v>
          </cell>
          <cell r="AB1244">
            <v>-8254.5115568899782</v>
          </cell>
          <cell r="AC1244">
            <v>-8382.378274030023</v>
          </cell>
          <cell r="AD1244">
            <v>-5951.1482593800029</v>
          </cell>
          <cell r="AE1244">
            <v>-72992.462715549627</v>
          </cell>
          <cell r="AF1244">
            <v>-9134.9707556999929</v>
          </cell>
          <cell r="AG1244">
            <v>-5962.3371502100053</v>
          </cell>
          <cell r="AH1244">
            <v>-5408.0195271800039</v>
          </cell>
          <cell r="AI1244">
            <v>-9258.9905325799773</v>
          </cell>
          <cell r="AJ1244">
            <v>-2835.0649199399923</v>
          </cell>
          <cell r="AK1244">
            <v>-3882.6651048600033</v>
          </cell>
          <cell r="AL1244">
            <v>-894.38211899998714</v>
          </cell>
          <cell r="AM1244">
            <v>-2100.7747270700056</v>
          </cell>
          <cell r="AN1244">
            <v>-1860.8112941199797</v>
          </cell>
          <cell r="AO1244">
            <v>-8368.5930384699896</v>
          </cell>
          <cell r="AP1244">
            <v>-8344.1254888200201</v>
          </cell>
          <cell r="AQ1244">
            <v>-14941.728057600034</v>
          </cell>
          <cell r="AR1244">
            <v>-73272.887696550228</v>
          </cell>
          <cell r="AS1244">
            <v>-8279.6977056800097</v>
          </cell>
          <cell r="AT1244">
            <v>-11198.13397652001</v>
          </cell>
          <cell r="AU1244">
            <v>-4594.3600642799574</v>
          </cell>
          <cell r="AV1244">
            <v>-6773.3590110800287</v>
          </cell>
          <cell r="AW1244">
            <v>-3918.5421403399669</v>
          </cell>
          <cell r="AX1244">
            <v>-6470.299655710056</v>
          </cell>
          <cell r="AY1244">
            <v>-2858.2900895200146</v>
          </cell>
          <cell r="AZ1244">
            <v>-749.76398304000031</v>
          </cell>
          <cell r="BA1244">
            <v>-620.7943845600239</v>
          </cell>
          <cell r="BB1244">
            <v>-6089.4772171099903</v>
          </cell>
          <cell r="BC1244">
            <v>-17585.311493560032</v>
          </cell>
          <cell r="BD1244">
            <v>-4134.8579751499929</v>
          </cell>
          <cell r="BE1244">
            <v>-60714.342135550221</v>
          </cell>
          <cell r="BF1244">
            <v>-11117.881090180017</v>
          </cell>
          <cell r="BG1244">
            <v>-5982.7563695999852</v>
          </cell>
          <cell r="BH1244">
            <v>-4236.242150200007</v>
          </cell>
          <cell r="BI1244">
            <v>-5662.2618559599941</v>
          </cell>
          <cell r="BJ1244">
            <v>-2641.5693121200165</v>
          </cell>
          <cell r="BK1244">
            <v>-7167.3275716200005</v>
          </cell>
          <cell r="BL1244">
            <v>-983.11462087000837</v>
          </cell>
          <cell r="BM1244">
            <v>-422.29585476999637</v>
          </cell>
          <cell r="BN1244">
            <v>-2218.3060512500233</v>
          </cell>
          <cell r="BO1244">
            <v>-5054.1585368700034</v>
          </cell>
          <cell r="BP1244">
            <v>-9875.0999942500785</v>
          </cell>
          <cell r="BQ1244">
            <v>-5353.3287278600037</v>
          </cell>
          <cell r="BR1244">
            <v>-40071.659237549873</v>
          </cell>
          <cell r="BS1244">
            <v>-2912.7380121699534</v>
          </cell>
          <cell r="BT1244">
            <v>-1254.7022853599919</v>
          </cell>
          <cell r="BU1244">
            <v>-3211.3629057599901</v>
          </cell>
          <cell r="BV1244">
            <v>0</v>
          </cell>
          <cell r="BW1244">
            <v>-8548.198184939989</v>
          </cell>
          <cell r="BX1244">
            <v>-2353.3658819499979</v>
          </cell>
          <cell r="BY1244">
            <v>-383.7781801300298</v>
          </cell>
          <cell r="BZ1244">
            <v>-2199.3757723200251</v>
          </cell>
          <cell r="CA1244">
            <v>-915.70994473001338</v>
          </cell>
          <cell r="CB1244">
            <v>-11166.570043769985</v>
          </cell>
          <cell r="CC1244">
            <v>-3905.8036413399677</v>
          </cell>
          <cell r="CD1244">
            <v>-3220.0543850799731</v>
          </cell>
          <cell r="CE1244">
            <v>-52290.067850110587</v>
          </cell>
          <cell r="CF1244">
            <v>-604.79782477003755</v>
          </cell>
          <cell r="CG1244">
            <v>-3759.0895213100302</v>
          </cell>
          <cell r="CH1244">
            <v>-9261.5950357800175</v>
          </cell>
          <cell r="CI1244">
            <v>-5287.5113799800019</v>
          </cell>
          <cell r="CJ1244">
            <v>-1279.2870522000594</v>
          </cell>
          <cell r="CK1244">
            <v>-7148.5789461000095</v>
          </cell>
          <cell r="CL1244">
            <v>-2492.8468411000213</v>
          </cell>
          <cell r="CM1244">
            <v>-2320.542274490057</v>
          </cell>
          <cell r="CN1244">
            <v>-1768.5219644899771</v>
          </cell>
          <cell r="CO1244">
            <v>-2590.0048382400273</v>
          </cell>
          <cell r="CP1244">
            <v>-9115.4850825499743</v>
          </cell>
          <cell r="CQ1244">
            <v>-6661.8070891000098</v>
          </cell>
          <cell r="CR1244">
            <v>-49261.900817169808</v>
          </cell>
          <cell r="CS1244">
            <v>-2072.205731569964</v>
          </cell>
          <cell r="CT1244">
            <v>-3140.8014158700244</v>
          </cell>
          <cell r="CU1244">
            <v>-4049.8055484599608</v>
          </cell>
          <cell r="CV1244">
            <v>-7882.1047171300015</v>
          </cell>
          <cell r="CW1244">
            <v>-5679.3515605200373</v>
          </cell>
          <cell r="CX1244">
            <v>-3315.7931334599925</v>
          </cell>
          <cell r="CY1244">
            <v>-693.24694773001829</v>
          </cell>
          <cell r="CZ1244">
            <v>-1190.5934851599741</v>
          </cell>
          <cell r="DA1244">
            <v>-1269.7829591500049</v>
          </cell>
          <cell r="DB1244">
            <v>-8147.3679658699693</v>
          </cell>
          <cell r="DC1244">
            <v>-9760.9700451200188</v>
          </cell>
          <cell r="DD1244">
            <v>-2059.8773071300238</v>
          </cell>
          <cell r="DE1244">
            <v>-35951.841465870151</v>
          </cell>
          <cell r="DF1244">
            <v>3646.2934356199403</v>
          </cell>
          <cell r="DG1244">
            <v>-4067.715495219978</v>
          </cell>
          <cell r="DH1244">
            <v>-7007.8033532900008</v>
          </cell>
          <cell r="DI1244">
            <v>-2721.6591495900066</v>
          </cell>
          <cell r="DJ1244">
            <v>-4704.6235995299794</v>
          </cell>
          <cell r="DK1244">
            <v>-1763.1041242800275</v>
          </cell>
          <cell r="DL1244">
            <v>-952.02544299003785</v>
          </cell>
          <cell r="DM1244">
            <v>-3960.5936913100304</v>
          </cell>
          <cell r="DN1244">
            <v>-203.3429877999879</v>
          </cell>
          <cell r="DO1244">
            <v>-9377.5484731900069</v>
          </cell>
          <cell r="DP1244">
            <v>-1985.0347909099655</v>
          </cell>
          <cell r="DQ1244">
            <v>-2854.6837933799834</v>
          </cell>
          <cell r="DR1244">
            <v>-55167.747083429713</v>
          </cell>
          <cell r="DS1244">
            <v>-5193.5679704299837</v>
          </cell>
          <cell r="DT1244">
            <v>-1207.3362708300119</v>
          </cell>
          <cell r="DU1244">
            <v>-6817.3091433599911</v>
          </cell>
          <cell r="DV1244">
            <v>-2103.8537828600092</v>
          </cell>
          <cell r="DW1244">
            <v>-2745.4086237900046</v>
          </cell>
          <cell r="DX1244">
            <v>-3324.381333080004</v>
          </cell>
          <cell r="DY1244">
            <v>-2578.6954376299691</v>
          </cell>
          <cell r="DZ1244">
            <v>-5934.3999559600197</v>
          </cell>
          <cell r="EA1244">
            <v>-3053.3054105500632</v>
          </cell>
          <cell r="EB1244">
            <v>-13877.570916900004</v>
          </cell>
          <cell r="EC1244">
            <v>-2891.7438141299644</v>
          </cell>
          <cell r="ED1244">
            <v>-5440.174423910008</v>
          </cell>
          <cell r="EE1244">
            <v>-45335.997414190322</v>
          </cell>
          <cell r="EF1244">
            <v>-2013.0163935400196</v>
          </cell>
          <cell r="EG1244">
            <v>-1598.1609573599999</v>
          </cell>
          <cell r="EH1244">
            <v>-10532.352607880021</v>
          </cell>
          <cell r="EI1244">
            <v>0</v>
          </cell>
          <cell r="EJ1244">
            <v>-4175.7787581399971</v>
          </cell>
          <cell r="EK1244">
            <v>-6523.3523419400008</v>
          </cell>
          <cell r="EL1244">
            <v>-2270.9464996999595</v>
          </cell>
          <cell r="EM1244">
            <v>-2830.9544324300077</v>
          </cell>
          <cell r="EN1244">
            <v>-1324.7965884499718</v>
          </cell>
          <cell r="EO1244">
            <v>-7870.9273593400139</v>
          </cell>
          <cell r="EP1244">
            <v>-5399.8501234800206</v>
          </cell>
          <cell r="EQ1244">
            <v>-795.86135193001246</v>
          </cell>
          <cell r="ER1244">
            <v>-60106.679205289576</v>
          </cell>
          <cell r="ES1244">
            <v>-1291.4988699299865</v>
          </cell>
          <cell r="ET1244">
            <v>-1618.9833366000385</v>
          </cell>
          <cell r="EU1244">
            <v>-14018.448180120002</v>
          </cell>
          <cell r="EV1244">
            <v>-4032.0716176699789</v>
          </cell>
          <cell r="EW1244">
            <v>-2142.8650084799883</v>
          </cell>
          <cell r="EX1244">
            <v>-9005.0526094900124</v>
          </cell>
          <cell r="EY1244">
            <v>-2506.6754218499409</v>
          </cell>
          <cell r="EZ1244">
            <v>-2694.3539312399516</v>
          </cell>
          <cell r="FA1244">
            <v>-1638.0832114200166</v>
          </cell>
          <cell r="FB1244">
            <v>-8796.7860806099925</v>
          </cell>
          <cell r="FC1244">
            <v>-8771.1067531299195</v>
          </cell>
          <cell r="FD1244">
            <v>-3590.754184749967</v>
          </cell>
          <cell r="FE1244">
            <v>-31872.891458669677</v>
          </cell>
          <cell r="FF1244">
            <v>636.07246268997551</v>
          </cell>
          <cell r="FG1244">
            <v>-5955.4063771500078</v>
          </cell>
          <cell r="FH1244">
            <v>-7683.2076179599972</v>
          </cell>
          <cell r="FI1244">
            <v>-1079.3669559000409</v>
          </cell>
          <cell r="FJ1244">
            <v>-1005.3700754500169</v>
          </cell>
          <cell r="FK1244">
            <v>-6737.5661277299951</v>
          </cell>
          <cell r="FL1244">
            <v>-356.17307671997696</v>
          </cell>
          <cell r="FM1244">
            <v>-4150.7992069399334</v>
          </cell>
          <cell r="FN1244">
            <v>-2013.7091948800953</v>
          </cell>
          <cell r="FO1244">
            <v>-934.56188469000335</v>
          </cell>
          <cell r="FP1244">
            <v>-2318.9549260599888</v>
          </cell>
          <cell r="FQ1244">
            <v>-273.84847787997569</v>
          </cell>
          <cell r="FR1244">
            <v>-51187.304269879591</v>
          </cell>
          <cell r="FS1244">
            <v>-978.15716611995595</v>
          </cell>
          <cell r="FT1244">
            <v>-10213.143480639963</v>
          </cell>
          <cell r="FU1244">
            <v>-4200.8466903300287</v>
          </cell>
          <cell r="FV1244">
            <v>-5442.049716539972</v>
          </cell>
          <cell r="FW1244">
            <v>-5672.8021554799489</v>
          </cell>
          <cell r="FX1244">
            <v>-4096.5723250799929</v>
          </cell>
          <cell r="FY1244">
            <v>-655.04326244001277</v>
          </cell>
          <cell r="FZ1244">
            <v>-2435.8866877599503</v>
          </cell>
          <cell r="GA1244">
            <v>-2352.4145231400034</v>
          </cell>
          <cell r="GB1244">
            <v>-6311.0297342200065</v>
          </cell>
          <cell r="GC1244">
            <v>-4345.2899535800098</v>
          </cell>
          <cell r="GD1244">
            <v>-4484.0685745500086</v>
          </cell>
          <cell r="GE1244">
            <v>-38671.857045330573</v>
          </cell>
          <cell r="GF1244">
            <v>-690.36314976005815</v>
          </cell>
          <cell r="GG1244">
            <v>-3120.8386659500247</v>
          </cell>
          <cell r="GH1244">
            <v>-5456.8765583999921</v>
          </cell>
          <cell r="GI1244">
            <v>-2260.7641067200166</v>
          </cell>
          <cell r="GJ1244">
            <v>-4199.4946353999985</v>
          </cell>
          <cell r="GK1244">
            <v>-5355.8011304799875</v>
          </cell>
          <cell r="GL1244">
            <v>-2795.3405585500004</v>
          </cell>
          <cell r="GM1244">
            <v>-2168.5901372199878</v>
          </cell>
          <cell r="GN1244">
            <v>-3404.1038897800317</v>
          </cell>
          <cell r="GO1244">
            <v>-3001.0021273600287</v>
          </cell>
          <cell r="GP1244">
            <v>-2207.2851245300262</v>
          </cell>
          <cell r="GQ1244">
            <v>-4011.3969611799694</v>
          </cell>
          <cell r="GR1244">
            <v>-69143.096641120035</v>
          </cell>
          <cell r="GS1244">
            <v>-4182.2597093801014</v>
          </cell>
          <cell r="GT1244">
            <v>-11983.589483980002</v>
          </cell>
          <cell r="GU1244">
            <v>-9446.1198008500214</v>
          </cell>
          <cell r="GV1244">
            <v>-5840.9686578599649</v>
          </cell>
          <cell r="GW1244">
            <v>-4709.5484251799935</v>
          </cell>
          <cell r="GX1244">
            <v>-4941.3512996400532</v>
          </cell>
          <cell r="GY1244">
            <v>-3242.1554253499489</v>
          </cell>
          <cell r="GZ1244">
            <v>-5042.1744859899627</v>
          </cell>
          <cell r="HA1244">
            <v>-5552.4424069199595</v>
          </cell>
          <cell r="HB1244">
            <v>-6868.9399394699722</v>
          </cell>
          <cell r="HC1244">
            <v>-3718.2228541299992</v>
          </cell>
          <cell r="HD1244">
            <v>-3615.3241523699253</v>
          </cell>
          <cell r="HE1244">
            <v>-73994.78478457965</v>
          </cell>
          <cell r="HF1244">
            <v>1691.3753116599401</v>
          </cell>
          <cell r="HG1244">
            <v>-7255.3653267799818</v>
          </cell>
          <cell r="HH1244">
            <v>-8377.3067033200205</v>
          </cell>
          <cell r="HI1244">
            <v>-699.07022086999496</v>
          </cell>
          <cell r="HJ1244">
            <v>-4434.8797016199969</v>
          </cell>
          <cell r="HK1244">
            <v>-5618.6604870399751</v>
          </cell>
          <cell r="HL1244">
            <v>-5781.3755117099499</v>
          </cell>
          <cell r="HM1244">
            <v>-5802.8026046599844</v>
          </cell>
          <cell r="HN1244">
            <v>-9187.2623278498941</v>
          </cell>
          <cell r="HO1244">
            <v>-9790.296340950008</v>
          </cell>
          <cell r="HP1244">
            <v>-12710.275651890086</v>
          </cell>
          <cell r="HQ1244">
            <v>-6028.8652195499744</v>
          </cell>
          <cell r="HR1244">
            <v>-115464.51633826038</v>
          </cell>
          <cell r="HS1244">
            <v>-5846.4039053099114</v>
          </cell>
          <cell r="HT1244">
            <v>-21580.97488338995</v>
          </cell>
          <cell r="HU1244">
            <v>-11498.411348100053</v>
          </cell>
          <cell r="HV1244">
            <v>-10135.73899047001</v>
          </cell>
          <cell r="HW1244">
            <v>-7281.8460397300369</v>
          </cell>
          <cell r="HX1244">
            <v>-12787.73464735999</v>
          </cell>
          <cell r="HY1244">
            <v>-1155.1960138899158</v>
          </cell>
          <cell r="HZ1244">
            <v>-2473.8191024899716</v>
          </cell>
          <cell r="IA1244">
            <v>-6831.5102133500623</v>
          </cell>
          <cell r="IB1244">
            <v>-24347.472892119957</v>
          </cell>
          <cell r="IC1244">
            <v>-4153.5137736200122</v>
          </cell>
          <cell r="ID1244">
            <v>-7371.8945284300135</v>
          </cell>
          <cell r="IE1244">
            <v>-73290.423526820261</v>
          </cell>
          <cell r="IF1244">
            <v>-6906.2566660699085</v>
          </cell>
          <cell r="IG1244">
            <v>-7722.0142932500457</v>
          </cell>
          <cell r="IH1244">
            <v>-6016.2753112900245</v>
          </cell>
          <cell r="II1244">
            <v>-3756.4195789100049</v>
          </cell>
          <cell r="IJ1244">
            <v>-4076.7187831299962</v>
          </cell>
          <cell r="IK1244">
            <v>-6577.546731570008</v>
          </cell>
          <cell r="IL1244">
            <v>-1962.9923209800036</v>
          </cell>
          <cell r="IM1244">
            <v>-3126.0469680899987</v>
          </cell>
          <cell r="IN1244">
            <v>-3171.8256392700714</v>
          </cell>
          <cell r="IO1244">
            <v>-14716.293461420049</v>
          </cell>
          <cell r="IP1244">
            <v>-5620.9611719299573</v>
          </cell>
          <cell r="IQ1244">
            <v>-9637.0726009099744</v>
          </cell>
          <cell r="IR1244">
            <v>-67284.795007199515</v>
          </cell>
          <cell r="IS1244">
            <v>-4090.5008984899032</v>
          </cell>
          <cell r="IT1244">
            <v>-817.03672197996639</v>
          </cell>
          <cell r="IU1244">
            <v>-7513.012901149923</v>
          </cell>
          <cell r="IV1244">
            <v>-3235.8628089999838</v>
          </cell>
          <cell r="IW1244">
            <v>-5750.7722181499557</v>
          </cell>
          <cell r="IX1244">
            <v>-3341.7068434400135</v>
          </cell>
          <cell r="IY1244">
            <v>-10322.179357169836</v>
          </cell>
          <cell r="IZ1244">
            <v>-884.34845231997315</v>
          </cell>
          <cell r="JA1244">
            <v>-2941.615949470026</v>
          </cell>
          <cell r="JB1244">
            <v>-11608.233118660079</v>
          </cell>
          <cell r="JC1244">
            <v>-8626.5064050299115</v>
          </cell>
          <cell r="JD1244">
            <v>-8153.0193323400454</v>
          </cell>
          <cell r="JE1244">
            <v>67.127745080273598</v>
          </cell>
          <cell r="JF1244">
            <v>-27.541125620016828</v>
          </cell>
          <cell r="JG1244">
            <v>-153.13573805999476</v>
          </cell>
          <cell r="JH1244">
            <v>9.8744930000975728E-2</v>
          </cell>
          <cell r="JI1244">
            <v>39.38353766000364</v>
          </cell>
          <cell r="JJ1244">
            <v>0</v>
          </cell>
          <cell r="JK1244">
            <v>0</v>
          </cell>
          <cell r="JL1244">
            <v>0</v>
          </cell>
          <cell r="JM1244">
            <v>-76.558398770052008</v>
          </cell>
          <cell r="JN1244">
            <v>4.8504861600231379</v>
          </cell>
          <cell r="JO1244">
            <v>280.03023878001841</v>
          </cell>
          <cell r="JP1244">
            <v>0</v>
          </cell>
          <cell r="JQ1244">
            <v>0</v>
          </cell>
        </row>
        <row r="1245">
          <cell r="D1245" t="str">
            <v>GCC.EX.UTN._.___.Lakeside 1 OR</v>
          </cell>
          <cell r="F1245">
            <v>-12885.647740180004</v>
          </cell>
          <cell r="G1245">
            <v>-4294.6929334399902</v>
          </cell>
          <cell r="H1245">
            <v>-493.04053296998609</v>
          </cell>
          <cell r="I1245">
            <v>-68.171326920000865</v>
          </cell>
          <cell r="J1245">
            <v>0</v>
          </cell>
          <cell r="K1245">
            <v>-1085.8552782799998</v>
          </cell>
          <cell r="L1245">
            <v>135.87493176003045</v>
          </cell>
          <cell r="M1245">
            <v>-778.66759919999458</v>
          </cell>
          <cell r="N1245">
            <v>-344.43614245002391</v>
          </cell>
          <cell r="O1245">
            <v>-10254.370829339998</v>
          </cell>
          <cell r="P1245">
            <v>-746.4972558599984</v>
          </cell>
          <cell r="Q1245">
            <v>-1800.7084994500037</v>
          </cell>
          <cell r="R1245">
            <v>-39214.067558459938</v>
          </cell>
          <cell r="S1245">
            <v>-1764.5578900399996</v>
          </cell>
          <cell r="T1245">
            <v>-5077.4125863799854</v>
          </cell>
          <cell r="U1245">
            <v>-1107.5287165700065</v>
          </cell>
          <cell r="V1245">
            <v>-2665.2923416400008</v>
          </cell>
          <cell r="W1245">
            <v>-902.81870170998445</v>
          </cell>
          <cell r="X1245">
            <v>-448.28513899000973</v>
          </cell>
          <cell r="Y1245">
            <v>-42.763410769999609</v>
          </cell>
          <cell r="Z1245">
            <v>-216.69321533999755</v>
          </cell>
          <cell r="AA1245">
            <v>-1496.7617247699964</v>
          </cell>
          <cell r="AB1245">
            <v>-6658.1318028099995</v>
          </cell>
          <cell r="AC1245">
            <v>-13539.797854390017</v>
          </cell>
          <cell r="AD1245">
            <v>-5294.024175049999</v>
          </cell>
          <cell r="AE1245">
            <v>-18036.522591079935</v>
          </cell>
          <cell r="AF1245">
            <v>-1811.7412786600071</v>
          </cell>
          <cell r="AG1245">
            <v>-1116.2252209600047</v>
          </cell>
          <cell r="AH1245">
            <v>-608.91400964999775</v>
          </cell>
          <cell r="AI1245">
            <v>-2343.1615602999955</v>
          </cell>
          <cell r="AJ1245">
            <v>-3858.398017909989</v>
          </cell>
          <cell r="AK1245">
            <v>-236.24139350000041</v>
          </cell>
          <cell r="AL1245">
            <v>251.62380765999842</v>
          </cell>
          <cell r="AM1245">
            <v>12.431953400009661</v>
          </cell>
          <cell r="AN1245">
            <v>-780.30024931000662</v>
          </cell>
          <cell r="AO1245">
            <v>-3674.0143624100019</v>
          </cell>
          <cell r="AP1245">
            <v>-965.32903300001635</v>
          </cell>
          <cell r="AQ1245">
            <v>-2906.253226440007</v>
          </cell>
          <cell r="AR1245">
            <v>-23578.18788423005</v>
          </cell>
          <cell r="AS1245">
            <v>-4459.1464038500053</v>
          </cell>
          <cell r="AT1245">
            <v>-8283.3694576299895</v>
          </cell>
          <cell r="AU1245">
            <v>-498.78609201999643</v>
          </cell>
          <cell r="AV1245">
            <v>-2583.9713613699932</v>
          </cell>
          <cell r="AW1245">
            <v>-573.72059026001079</v>
          </cell>
          <cell r="AX1245">
            <v>-23.250761819988838</v>
          </cell>
          <cell r="AY1245">
            <v>-92.039458669984015</v>
          </cell>
          <cell r="AZ1245">
            <v>-61.160895059991162</v>
          </cell>
          <cell r="BA1245">
            <v>-344.2214479399845</v>
          </cell>
          <cell r="BB1245">
            <v>-2043.2178614000295</v>
          </cell>
          <cell r="BC1245">
            <v>107.59128585002327</v>
          </cell>
          <cell r="BD1245">
            <v>-4722.8948400600057</v>
          </cell>
          <cell r="BE1245">
            <v>-19041.051868730108</v>
          </cell>
          <cell r="BF1245">
            <v>-3120.2567875100212</v>
          </cell>
          <cell r="BG1245">
            <v>-3252.5444601699928</v>
          </cell>
          <cell r="BH1245">
            <v>-465.01618936999876</v>
          </cell>
          <cell r="BI1245">
            <v>-517.93243522000193</v>
          </cell>
          <cell r="BJ1245">
            <v>-892.65622686999632</v>
          </cell>
          <cell r="BK1245">
            <v>-1401.4024897799973</v>
          </cell>
          <cell r="BL1245">
            <v>8.862201180003467</v>
          </cell>
          <cell r="BM1245">
            <v>-106.29480925999815</v>
          </cell>
          <cell r="BN1245">
            <v>-928.60978163000254</v>
          </cell>
          <cell r="BO1245">
            <v>-2611.4067980700056</v>
          </cell>
          <cell r="BP1245">
            <v>-2149.179296399976</v>
          </cell>
          <cell r="BQ1245">
            <v>-3604.6147956300119</v>
          </cell>
          <cell r="BR1245">
            <v>-40833.919493139954</v>
          </cell>
          <cell r="BS1245">
            <v>-5451.7041871099937</v>
          </cell>
          <cell r="BT1245">
            <v>-2932.8896033500059</v>
          </cell>
          <cell r="BU1245">
            <v>-4983.1919906199983</v>
          </cell>
          <cell r="BV1245">
            <v>-5058.0808856100002</v>
          </cell>
          <cell r="BW1245">
            <v>-149.01366912000231</v>
          </cell>
          <cell r="BX1245">
            <v>-1310.9982412599966</v>
          </cell>
          <cell r="BY1245">
            <v>-86.65442862000782</v>
          </cell>
          <cell r="BZ1245">
            <v>-313.35130012000445</v>
          </cell>
          <cell r="CA1245">
            <v>-96.735990459987079</v>
          </cell>
          <cell r="CB1245">
            <v>-5568.68656947001</v>
          </cell>
          <cell r="CC1245">
            <v>-9695.1003050400177</v>
          </cell>
          <cell r="CD1245">
            <v>-5187.5123223600094</v>
          </cell>
          <cell r="CE1245">
            <v>-33999.543407399906</v>
          </cell>
          <cell r="CF1245">
            <v>-153.14066184002149</v>
          </cell>
          <cell r="CG1245">
            <v>-941.96327415000269</v>
          </cell>
          <cell r="CH1245">
            <v>-2638.9870814800015</v>
          </cell>
          <cell r="CI1245">
            <v>-2157.2337061499929</v>
          </cell>
          <cell r="CJ1245">
            <v>-6820.5077546899993</v>
          </cell>
          <cell r="CK1245">
            <v>-8130.426472879999</v>
          </cell>
          <cell r="CL1245">
            <v>0</v>
          </cell>
          <cell r="CM1245">
            <v>-2660.7521402300044</v>
          </cell>
          <cell r="CN1245">
            <v>-224.65102258000115</v>
          </cell>
          <cell r="CO1245">
            <v>-2480.4858704000035</v>
          </cell>
          <cell r="CP1245">
            <v>-7023.3513014099735</v>
          </cell>
          <cell r="CQ1245">
            <v>-768.04412158999185</v>
          </cell>
          <cell r="CR1245">
            <v>-25844.996137420065</v>
          </cell>
          <cell r="CS1245">
            <v>-7276.9849126200133</v>
          </cell>
          <cell r="CT1245">
            <v>-4314.9343513400017</v>
          </cell>
          <cell r="CU1245">
            <v>-3000.9972580699978</v>
          </cell>
          <cell r="CV1245">
            <v>-547.41464015000383</v>
          </cell>
          <cell r="CW1245">
            <v>-448.23115443000279</v>
          </cell>
          <cell r="CX1245">
            <v>0</v>
          </cell>
          <cell r="CY1245">
            <v>-1749.5938669900206</v>
          </cell>
          <cell r="CZ1245">
            <v>-1855.2583134900051</v>
          </cell>
          <cell r="DA1245">
            <v>-597.25307133999013</v>
          </cell>
          <cell r="DB1245">
            <v>-5816.4516301999938</v>
          </cell>
          <cell r="DC1245">
            <v>-136.84336664000875</v>
          </cell>
          <cell r="DD1245">
            <v>-101.03357214998687</v>
          </cell>
          <cell r="DE1245">
            <v>-24175.380307979882</v>
          </cell>
          <cell r="DF1245">
            <v>-1969.0170063900005</v>
          </cell>
          <cell r="DG1245">
            <v>-6634.5098800100022</v>
          </cell>
          <cell r="DH1245">
            <v>-2247.3846549199989</v>
          </cell>
          <cell r="DI1245">
            <v>-196.48401976999594</v>
          </cell>
          <cell r="DJ1245">
            <v>-1487.3965707100142</v>
          </cell>
          <cell r="DK1245">
            <v>-4373.8824818199982</v>
          </cell>
          <cell r="DL1245">
            <v>-492.18701927000075</v>
          </cell>
          <cell r="DM1245">
            <v>27.597681240018574</v>
          </cell>
          <cell r="DN1245">
            <v>-78.819796729992959</v>
          </cell>
          <cell r="DO1245">
            <v>-1333.9648227399957</v>
          </cell>
          <cell r="DP1245">
            <v>172.24925608999911</v>
          </cell>
          <cell r="DQ1245">
            <v>-5561.5809929499956</v>
          </cell>
          <cell r="DR1245">
            <v>-26219.149085330311</v>
          </cell>
          <cell r="DS1245">
            <v>-573.62793555001554</v>
          </cell>
          <cell r="DT1245">
            <v>-1348.795215909995</v>
          </cell>
          <cell r="DU1245">
            <v>-5767.7641179899983</v>
          </cell>
          <cell r="DV1245">
            <v>-754.87639026000033</v>
          </cell>
          <cell r="DW1245">
            <v>-901.47938222999801</v>
          </cell>
          <cell r="DX1245">
            <v>-2625.6695699999991</v>
          </cell>
          <cell r="DY1245">
            <v>-3815.5238111700019</v>
          </cell>
          <cell r="DZ1245">
            <v>-368.35772836999968</v>
          </cell>
          <cell r="EA1245">
            <v>-167.97874838999996</v>
          </cell>
          <cell r="EB1245">
            <v>-5035.7647951900071</v>
          </cell>
          <cell r="EC1245">
            <v>-2834.6153208299947</v>
          </cell>
          <cell r="ED1245">
            <v>-2024.6960694400186</v>
          </cell>
          <cell r="EE1245">
            <v>-23857.055726589984</v>
          </cell>
          <cell r="EF1245">
            <v>-1577.7548505300074</v>
          </cell>
          <cell r="EG1245">
            <v>-5894.4708091899956</v>
          </cell>
          <cell r="EH1245">
            <v>-3354.4844252300027</v>
          </cell>
          <cell r="EI1245">
            <v>0</v>
          </cell>
          <cell r="EJ1245">
            <v>-13.316838440001447</v>
          </cell>
          <cell r="EK1245">
            <v>-3139.7270620900008</v>
          </cell>
          <cell r="EL1245">
            <v>-1257.760611589998</v>
          </cell>
          <cell r="EM1245">
            <v>-1613.840873639987</v>
          </cell>
          <cell r="EN1245">
            <v>-199.20792763998907</v>
          </cell>
          <cell r="EO1245">
            <v>-1065.5597839699985</v>
          </cell>
          <cell r="EP1245">
            <v>-2562.6508279000118</v>
          </cell>
          <cell r="EQ1245">
            <v>-3178.2817163700238</v>
          </cell>
          <cell r="ER1245">
            <v>-17779.331433749991</v>
          </cell>
          <cell r="ES1245">
            <v>-519.87563872997998</v>
          </cell>
          <cell r="ET1245">
            <v>-2786.9067066900025</v>
          </cell>
          <cell r="EU1245">
            <v>-1607.5151628400017</v>
          </cell>
          <cell r="EV1245">
            <v>-206.38345212000058</v>
          </cell>
          <cell r="EW1245">
            <v>-4803.0286372699993</v>
          </cell>
          <cell r="EX1245">
            <v>-4362.2446472800002</v>
          </cell>
          <cell r="EY1245">
            <v>-521.88575189000403</v>
          </cell>
          <cell r="EZ1245">
            <v>-1818.7092257099866</v>
          </cell>
          <cell r="FA1245">
            <v>-323.12780650002242</v>
          </cell>
          <cell r="FB1245">
            <v>-610.66150431000278</v>
          </cell>
          <cell r="FC1245">
            <v>-155.07030968999607</v>
          </cell>
          <cell r="FD1245">
            <v>-63.922590719987056</v>
          </cell>
          <cell r="FE1245">
            <v>-26613.709106059978</v>
          </cell>
          <cell r="FF1245">
            <v>-1205.9153259100131</v>
          </cell>
          <cell r="FG1245">
            <v>-5260.7363347700084</v>
          </cell>
          <cell r="FH1245">
            <v>-1946.8622815599956</v>
          </cell>
          <cell r="FI1245">
            <v>-1632.6566716600028</v>
          </cell>
          <cell r="FJ1245">
            <v>-3647.8318524100105</v>
          </cell>
          <cell r="FK1245">
            <v>0</v>
          </cell>
          <cell r="FL1245">
            <v>-204.03026733000297</v>
          </cell>
          <cell r="FM1245">
            <v>-643.87104799000372</v>
          </cell>
          <cell r="FN1245">
            <v>-308.34908111002005</v>
          </cell>
          <cell r="FO1245">
            <v>47.232298119994084</v>
          </cell>
          <cell r="FP1245">
            <v>-102.61924827998155</v>
          </cell>
          <cell r="FQ1245">
            <v>-11708.069293159992</v>
          </cell>
          <cell r="FR1245">
            <v>-25076.700357160065</v>
          </cell>
          <cell r="FS1245">
            <v>1546.1823563199869</v>
          </cell>
          <cell r="FT1245">
            <v>-1185.4996141299998</v>
          </cell>
          <cell r="FU1245">
            <v>-434.09301285000402</v>
          </cell>
          <cell r="FV1245">
            <v>-2516.9864183799982</v>
          </cell>
          <cell r="FW1245">
            <v>-1064.2441508200027</v>
          </cell>
          <cell r="FX1245">
            <v>-5628.2419757700009</v>
          </cell>
          <cell r="FY1245">
            <v>-8.7260152400122024</v>
          </cell>
          <cell r="FZ1245">
            <v>-125.63433932000771</v>
          </cell>
          <cell r="GA1245">
            <v>-287.92822313999932</v>
          </cell>
          <cell r="GB1245">
            <v>-3376.1765409299987</v>
          </cell>
          <cell r="GC1245">
            <v>-7276.6678435700451</v>
          </cell>
          <cell r="GD1245">
            <v>-4718.6845793300163</v>
          </cell>
          <cell r="GE1245">
            <v>-13124.804495539982</v>
          </cell>
          <cell r="GF1245">
            <v>592.03835260997585</v>
          </cell>
          <cell r="GG1245">
            <v>-2730.7022371100029</v>
          </cell>
          <cell r="GH1245">
            <v>-360.29875344999891</v>
          </cell>
          <cell r="GI1245">
            <v>740.58937131999483</v>
          </cell>
          <cell r="GJ1245">
            <v>-1703.5989436100026</v>
          </cell>
          <cell r="GK1245">
            <v>-4830.1908613199994</v>
          </cell>
          <cell r="GL1245">
            <v>-160.43257730000187</v>
          </cell>
          <cell r="GM1245">
            <v>-241.45624020999821</v>
          </cell>
          <cell r="GN1245">
            <v>-77.563228719998733</v>
          </cell>
          <cell r="GO1245">
            <v>-3470.4928519900022</v>
          </cell>
          <cell r="GP1245">
            <v>-344.56919598999957</v>
          </cell>
          <cell r="GQ1245">
            <v>-538.12732976998086</v>
          </cell>
          <cell r="GR1245">
            <v>0</v>
          </cell>
          <cell r="GS1245">
            <v>0</v>
          </cell>
          <cell r="GT1245">
            <v>0</v>
          </cell>
          <cell r="GU1245">
            <v>0</v>
          </cell>
          <cell r="GV1245">
            <v>0</v>
          </cell>
          <cell r="GW1245">
            <v>0</v>
          </cell>
          <cell r="GX1245">
            <v>0</v>
          </cell>
          <cell r="GY1245">
            <v>0</v>
          </cell>
          <cell r="GZ1245">
            <v>0</v>
          </cell>
          <cell r="HA1245">
            <v>0</v>
          </cell>
          <cell r="HB1245">
            <v>0</v>
          </cell>
          <cell r="HC1245">
            <v>0</v>
          </cell>
          <cell r="HD1245">
            <v>0</v>
          </cell>
          <cell r="HE1245">
            <v>0</v>
          </cell>
          <cell r="HF1245">
            <v>0</v>
          </cell>
          <cell r="HG1245">
            <v>0</v>
          </cell>
          <cell r="HH1245">
            <v>0</v>
          </cell>
          <cell r="HI1245">
            <v>0</v>
          </cell>
          <cell r="HJ1245">
            <v>0</v>
          </cell>
          <cell r="HK1245">
            <v>0</v>
          </cell>
          <cell r="HL1245">
            <v>0</v>
          </cell>
          <cell r="HM1245">
            <v>0</v>
          </cell>
          <cell r="HN1245">
            <v>0</v>
          </cell>
          <cell r="HO1245">
            <v>0</v>
          </cell>
          <cell r="HP1245">
            <v>0</v>
          </cell>
          <cell r="HQ1245">
            <v>0</v>
          </cell>
          <cell r="HR1245">
            <v>0</v>
          </cell>
          <cell r="HS1245">
            <v>0</v>
          </cell>
          <cell r="HT1245">
            <v>0</v>
          </cell>
          <cell r="HU1245">
            <v>0</v>
          </cell>
          <cell r="HV1245">
            <v>0</v>
          </cell>
          <cell r="HW1245">
            <v>0</v>
          </cell>
          <cell r="HX1245">
            <v>0</v>
          </cell>
          <cell r="HY1245">
            <v>0</v>
          </cell>
          <cell r="HZ1245">
            <v>0</v>
          </cell>
          <cell r="IA1245">
            <v>0</v>
          </cell>
          <cell r="IB1245">
            <v>0</v>
          </cell>
          <cell r="IC1245">
            <v>0</v>
          </cell>
          <cell r="ID1245">
            <v>0</v>
          </cell>
          <cell r="IE1245">
            <v>0</v>
          </cell>
          <cell r="IF1245">
            <v>0</v>
          </cell>
          <cell r="IG1245">
            <v>0</v>
          </cell>
          <cell r="IH1245">
            <v>0</v>
          </cell>
          <cell r="II1245">
            <v>0</v>
          </cell>
          <cell r="IJ1245">
            <v>0</v>
          </cell>
          <cell r="IK1245">
            <v>0</v>
          </cell>
          <cell r="IL1245">
            <v>0</v>
          </cell>
          <cell r="IM1245">
            <v>0</v>
          </cell>
          <cell r="IN1245">
            <v>0</v>
          </cell>
          <cell r="IO1245">
            <v>0</v>
          </cell>
          <cell r="IP1245">
            <v>0</v>
          </cell>
          <cell r="IQ1245">
            <v>0</v>
          </cell>
          <cell r="IR1245">
            <v>0</v>
          </cell>
          <cell r="IS1245">
            <v>0</v>
          </cell>
          <cell r="IT1245">
            <v>0</v>
          </cell>
          <cell r="IU1245">
            <v>0</v>
          </cell>
          <cell r="IV1245">
            <v>0</v>
          </cell>
          <cell r="IW1245">
            <v>0</v>
          </cell>
          <cell r="IX1245">
            <v>0</v>
          </cell>
          <cell r="IY1245">
            <v>0</v>
          </cell>
          <cell r="IZ1245">
            <v>0</v>
          </cell>
          <cell r="JA1245">
            <v>0</v>
          </cell>
          <cell r="JB1245">
            <v>0</v>
          </cell>
          <cell r="JC1245">
            <v>0</v>
          </cell>
          <cell r="JD1245">
            <v>0</v>
          </cell>
          <cell r="JE1245">
            <v>0</v>
          </cell>
          <cell r="JF1245">
            <v>0</v>
          </cell>
          <cell r="JG1245">
            <v>0</v>
          </cell>
          <cell r="JH1245">
            <v>0</v>
          </cell>
          <cell r="JI1245">
            <v>0</v>
          </cell>
          <cell r="JJ1245">
            <v>0</v>
          </cell>
          <cell r="JK1245">
            <v>0</v>
          </cell>
          <cell r="JL1245">
            <v>0</v>
          </cell>
          <cell r="JM1245">
            <v>0</v>
          </cell>
          <cell r="JN1245">
            <v>0</v>
          </cell>
          <cell r="JO1245">
            <v>0</v>
          </cell>
          <cell r="JP1245">
            <v>0</v>
          </cell>
          <cell r="JQ1245">
            <v>0</v>
          </cell>
        </row>
        <row r="1246">
          <cell r="D1246" t="str">
            <v>GCC.EX.UTN._.___.Lakeside 2</v>
          </cell>
          <cell r="F1246">
            <v>-6332.4446585799597</v>
          </cell>
          <cell r="G1246">
            <v>-7593.1575455600105</v>
          </cell>
          <cell r="H1246">
            <v>-5585.9872897299938</v>
          </cell>
          <cell r="I1246">
            <v>-3640.0465068799676</v>
          </cell>
          <cell r="J1246">
            <v>-1484.9870483400009</v>
          </cell>
          <cell r="K1246">
            <v>-7246.3513246599468</v>
          </cell>
          <cell r="L1246">
            <v>-4738.1144533199258</v>
          </cell>
          <cell r="M1246">
            <v>-4846.3915641299682</v>
          </cell>
          <cell r="N1246">
            <v>-5464.3914613800298</v>
          </cell>
          <cell r="O1246">
            <v>-5735.836090530036</v>
          </cell>
          <cell r="P1246">
            <v>-6320.3330692099698</v>
          </cell>
          <cell r="Q1246">
            <v>-4066.0868876500172</v>
          </cell>
          <cell r="R1246">
            <v>-47173.664905170444</v>
          </cell>
          <cell r="S1246">
            <v>-8942.0076201899501</v>
          </cell>
          <cell r="T1246">
            <v>-7210.451922600012</v>
          </cell>
          <cell r="U1246">
            <v>-2256.0181801300496</v>
          </cell>
          <cell r="V1246">
            <v>-2155.5273698699602</v>
          </cell>
          <cell r="W1246">
            <v>-1606.9982585599937</v>
          </cell>
          <cell r="X1246">
            <v>-3723.8428047499328</v>
          </cell>
          <cell r="Y1246">
            <v>-2650.5005131500657</v>
          </cell>
          <cell r="Z1246">
            <v>-2668.6611854200019</v>
          </cell>
          <cell r="AA1246">
            <v>-962.64175378001528</v>
          </cell>
          <cell r="AB1246">
            <v>-2291.9196599000425</v>
          </cell>
          <cell r="AC1246">
            <v>-3682.0627956000098</v>
          </cell>
          <cell r="AD1246">
            <v>-9023.0328412200324</v>
          </cell>
          <cell r="AE1246">
            <v>-49397.323734339792</v>
          </cell>
          <cell r="AF1246">
            <v>-6896.3340735999809</v>
          </cell>
          <cell r="AG1246">
            <v>-8498.3219954200031</v>
          </cell>
          <cell r="AH1246">
            <v>-6022.2571790600196</v>
          </cell>
          <cell r="AI1246">
            <v>-2630.5716276000312</v>
          </cell>
          <cell r="AJ1246">
            <v>-2658.4482892999804</v>
          </cell>
          <cell r="AK1246">
            <v>-5178.1649560899823</v>
          </cell>
          <cell r="AL1246">
            <v>-2005.1983096000622</v>
          </cell>
          <cell r="AM1246">
            <v>-1361.4171061299858</v>
          </cell>
          <cell r="AN1246">
            <v>-2119.5516173699289</v>
          </cell>
          <cell r="AO1246">
            <v>-1795.54678761994</v>
          </cell>
          <cell r="AP1246">
            <v>-5380.9007360099931</v>
          </cell>
          <cell r="AQ1246">
            <v>-4850.6110565399867</v>
          </cell>
          <cell r="AR1246">
            <v>-53409.29759838013</v>
          </cell>
          <cell r="AS1246">
            <v>-13713.012795399991</v>
          </cell>
          <cell r="AT1246">
            <v>-2307.4930142200319</v>
          </cell>
          <cell r="AU1246">
            <v>-3893.6881651599833</v>
          </cell>
          <cell r="AV1246">
            <v>-1085.2946806000036</v>
          </cell>
          <cell r="AW1246">
            <v>-304.82582263999211</v>
          </cell>
          <cell r="AX1246">
            <v>-4421.8533337800181</v>
          </cell>
          <cell r="AY1246">
            <v>-1620.6898790199775</v>
          </cell>
          <cell r="AZ1246">
            <v>-1881.006973200012</v>
          </cell>
          <cell r="BA1246">
            <v>-295.94022243004292</v>
          </cell>
          <cell r="BB1246">
            <v>-9111.751863159996</v>
          </cell>
          <cell r="BC1246">
            <v>-4710.8739678000275</v>
          </cell>
          <cell r="BD1246">
            <v>-10062.866880969959</v>
          </cell>
          <cell r="BE1246">
            <v>-58847.897717440501</v>
          </cell>
          <cell r="BF1246">
            <v>-1173.1567373100261</v>
          </cell>
          <cell r="BG1246">
            <v>-7698.563030929974</v>
          </cell>
          <cell r="BH1246">
            <v>-4142.315833599976</v>
          </cell>
          <cell r="BI1246">
            <v>-4243.3843803299533</v>
          </cell>
          <cell r="BJ1246">
            <v>-1406.7504035899765</v>
          </cell>
          <cell r="BK1246">
            <v>-3819.5330755600007</v>
          </cell>
          <cell r="BL1246">
            <v>-2242.6680990300374</v>
          </cell>
          <cell r="BM1246">
            <v>-2600.1572994398884</v>
          </cell>
          <cell r="BN1246">
            <v>-3026.5480830600427</v>
          </cell>
          <cell r="BO1246">
            <v>-11713.362450029963</v>
          </cell>
          <cell r="BP1246">
            <v>-6782.1186678700615</v>
          </cell>
          <cell r="BQ1246">
            <v>-9999.3396566900483</v>
          </cell>
          <cell r="BR1246">
            <v>-39117.510554309934</v>
          </cell>
          <cell r="BS1246">
            <v>-8469.4648861198802</v>
          </cell>
          <cell r="BT1246">
            <v>-2190.7157982499921</v>
          </cell>
          <cell r="BU1246">
            <v>-720.2995724400098</v>
          </cell>
          <cell r="BV1246">
            <v>-1130.5054116899846</v>
          </cell>
          <cell r="BW1246">
            <v>-1656.7120717199869</v>
          </cell>
          <cell r="BX1246">
            <v>-4049.8703301700007</v>
          </cell>
          <cell r="BY1246">
            <v>-4299.6455366600421</v>
          </cell>
          <cell r="BZ1246">
            <v>-1694.1822107700864</v>
          </cell>
          <cell r="CA1246">
            <v>-1250.989120239974</v>
          </cell>
          <cell r="CB1246">
            <v>-9648.9504421099846</v>
          </cell>
          <cell r="CC1246">
            <v>-3073.7507873699651</v>
          </cell>
          <cell r="CD1246">
            <v>-932.42438676999882</v>
          </cell>
          <cell r="CE1246">
            <v>-35376.435965299606</v>
          </cell>
          <cell r="CF1246">
            <v>-6599.0119274000172</v>
          </cell>
          <cell r="CG1246">
            <v>-1901.87615964</v>
          </cell>
          <cell r="CH1246">
            <v>-810.88462842997978</v>
          </cell>
          <cell r="CI1246">
            <v>-780.72660576005001</v>
          </cell>
          <cell r="CJ1246">
            <v>88.601516139999148</v>
          </cell>
          <cell r="CK1246">
            <v>-2365.5156241499644</v>
          </cell>
          <cell r="CL1246">
            <v>-2014.5032234700047</v>
          </cell>
          <cell r="CM1246">
            <v>-6194.8914212500094</v>
          </cell>
          <cell r="CN1246">
            <v>-7897.1174700600386</v>
          </cell>
          <cell r="CO1246">
            <v>-1477.9820159399824</v>
          </cell>
          <cell r="CP1246">
            <v>-1387.6610687799985</v>
          </cell>
          <cell r="CQ1246">
            <v>-4034.8673365599825</v>
          </cell>
          <cell r="CR1246">
            <v>-28910.721798729617</v>
          </cell>
          <cell r="CS1246">
            <v>-1480.0641435999423</v>
          </cell>
          <cell r="CT1246">
            <v>-2519.776903900085</v>
          </cell>
          <cell r="CU1246">
            <v>-517.55374972004211</v>
          </cell>
          <cell r="CV1246">
            <v>-883.81319817999611</v>
          </cell>
          <cell r="CW1246">
            <v>-229.50268449999567</v>
          </cell>
          <cell r="CX1246">
            <v>-3337.0311358700565</v>
          </cell>
          <cell r="CY1246">
            <v>-5957.1923430799507</v>
          </cell>
          <cell r="CZ1246">
            <v>-1848.0773718800046</v>
          </cell>
          <cell r="DA1246">
            <v>-3520.8389828699874</v>
          </cell>
          <cell r="DB1246">
            <v>-1766.826326140028</v>
          </cell>
          <cell r="DC1246">
            <v>-6532.0825916000758</v>
          </cell>
          <cell r="DD1246">
            <v>-317.96236738999141</v>
          </cell>
          <cell r="DE1246">
            <v>-27392.83485539956</v>
          </cell>
          <cell r="DF1246">
            <v>1262.0415224200406</v>
          </cell>
          <cell r="DG1246">
            <v>-4774.6091326200112</v>
          </cell>
          <cell r="DH1246">
            <v>-649.34211928996956</v>
          </cell>
          <cell r="DI1246">
            <v>-1505.2955629298813</v>
          </cell>
          <cell r="DJ1246">
            <v>-389.2364674499695</v>
          </cell>
          <cell r="DK1246">
            <v>-1744.244963229954</v>
          </cell>
          <cell r="DL1246">
            <v>-5702.583889159956</v>
          </cell>
          <cell r="DM1246">
            <v>-1901.259963050019</v>
          </cell>
          <cell r="DN1246">
            <v>-2295.1697510399972</v>
          </cell>
          <cell r="DO1246">
            <v>-1774.3279290799692</v>
          </cell>
          <cell r="DP1246">
            <v>-7147.4936027900258</v>
          </cell>
          <cell r="DQ1246">
            <v>-771.3129971800372</v>
          </cell>
          <cell r="DR1246">
            <v>-28303.534389469773</v>
          </cell>
          <cell r="DS1246">
            <v>819.95843163994141</v>
          </cell>
          <cell r="DT1246">
            <v>-3530.5373376100033</v>
          </cell>
          <cell r="DU1246">
            <v>-231.81264715007273</v>
          </cell>
          <cell r="DV1246">
            <v>0</v>
          </cell>
          <cell r="DW1246">
            <v>161.04924959999335</v>
          </cell>
          <cell r="DX1246">
            <v>-2116.3679026799509</v>
          </cell>
          <cell r="DY1246">
            <v>-3947.0216678999714</v>
          </cell>
          <cell r="DZ1246">
            <v>-3182.0498042800464</v>
          </cell>
          <cell r="EA1246">
            <v>-3903.4404950400058</v>
          </cell>
          <cell r="EB1246">
            <v>-1348.9030917800264</v>
          </cell>
          <cell r="EC1246">
            <v>-5539.4137322299357</v>
          </cell>
          <cell r="ED1246">
            <v>-5484.9953920400003</v>
          </cell>
          <cell r="EE1246">
            <v>-27086.994342760183</v>
          </cell>
          <cell r="EF1246">
            <v>-2273.9808397599263</v>
          </cell>
          <cell r="EG1246">
            <v>-1888.3884659700561</v>
          </cell>
          <cell r="EH1246">
            <v>-362.05334022996249</v>
          </cell>
          <cell r="EI1246">
            <v>-292.69943421002245</v>
          </cell>
          <cell r="EJ1246">
            <v>-766.72224680001091</v>
          </cell>
          <cell r="EK1246">
            <v>-1680.145881530043</v>
          </cell>
          <cell r="EL1246">
            <v>-4892.3831525300047</v>
          </cell>
          <cell r="EM1246">
            <v>-3799.8907292701188</v>
          </cell>
          <cell r="EN1246">
            <v>-2157.7635074200225</v>
          </cell>
          <cell r="EO1246">
            <v>-2350.2871062799823</v>
          </cell>
          <cell r="EP1246">
            <v>-1629.9467329900071</v>
          </cell>
          <cell r="EQ1246">
            <v>-4992.7329057700117</v>
          </cell>
          <cell r="ER1246">
            <v>-33987.205138109624</v>
          </cell>
          <cell r="ES1246">
            <v>-3347.982140600041</v>
          </cell>
          <cell r="ET1246">
            <v>-5469.9177526799613</v>
          </cell>
          <cell r="EU1246">
            <v>-274.93041941002593</v>
          </cell>
          <cell r="EV1246">
            <v>-2062.6519750700099</v>
          </cell>
          <cell r="EW1246">
            <v>610.3847243800119</v>
          </cell>
          <cell r="EX1246">
            <v>-2650.473596189986</v>
          </cell>
          <cell r="EY1246">
            <v>-3248.7184431399801</v>
          </cell>
          <cell r="EZ1246">
            <v>-4435.5620527699648</v>
          </cell>
          <cell r="FA1246">
            <v>-2044.6853907599289</v>
          </cell>
          <cell r="FB1246">
            <v>-8498.6595216900168</v>
          </cell>
          <cell r="FC1246">
            <v>-1343.544652439974</v>
          </cell>
          <cell r="FD1246">
            <v>-1220.4639177399804</v>
          </cell>
          <cell r="FE1246">
            <v>-22649.60010731034</v>
          </cell>
          <cell r="FF1246">
            <v>-1261.5876853601658</v>
          </cell>
          <cell r="FG1246">
            <v>-3491.0988171600038</v>
          </cell>
          <cell r="FH1246">
            <v>-341.81119189006859</v>
          </cell>
          <cell r="FI1246">
            <v>-1356.6691585299268</v>
          </cell>
          <cell r="FJ1246">
            <v>-896.64014745000168</v>
          </cell>
          <cell r="FK1246">
            <v>-337.73226175003219</v>
          </cell>
          <cell r="FL1246">
            <v>-3346.5285902800388</v>
          </cell>
          <cell r="FM1246">
            <v>-5140.5105197099037</v>
          </cell>
          <cell r="FN1246">
            <v>-3009.9312828300754</v>
          </cell>
          <cell r="FO1246">
            <v>-824.47581605997402</v>
          </cell>
          <cell r="FP1246">
            <v>-733.35786241007736</v>
          </cell>
          <cell r="FQ1246">
            <v>-1909.2567738799844</v>
          </cell>
          <cell r="FR1246">
            <v>-31405.843976810109</v>
          </cell>
          <cell r="FS1246">
            <v>-3963.7484679899644</v>
          </cell>
          <cell r="FT1246">
            <v>-2194.0653547799448</v>
          </cell>
          <cell r="FU1246">
            <v>-222.89310256001772</v>
          </cell>
          <cell r="FV1246">
            <v>-437.87166520001483</v>
          </cell>
          <cell r="FW1246">
            <v>-428.10635686999012</v>
          </cell>
          <cell r="FX1246">
            <v>-578.90828958997736</v>
          </cell>
          <cell r="FY1246">
            <v>-4292.0498650899972</v>
          </cell>
          <cell r="FZ1246">
            <v>-7168.1841719400254</v>
          </cell>
          <cell r="GA1246">
            <v>-3552.5340899700241</v>
          </cell>
          <cell r="GB1246">
            <v>-1028.0626348399674</v>
          </cell>
          <cell r="GC1246">
            <v>-2477.332412889984</v>
          </cell>
          <cell r="GD1246">
            <v>-5062.0875650899834</v>
          </cell>
          <cell r="GE1246">
            <v>-37151.538502100389</v>
          </cell>
          <cell r="GF1246">
            <v>-7645.3175322801108</v>
          </cell>
          <cell r="GG1246">
            <v>-2878.5385425999702</v>
          </cell>
          <cell r="GH1246">
            <v>-353.17981817005784</v>
          </cell>
          <cell r="GI1246">
            <v>76.384964239998226</v>
          </cell>
          <cell r="GJ1246">
            <v>-268.30340387001343</v>
          </cell>
          <cell r="GK1246">
            <v>-985.94919102996937</v>
          </cell>
          <cell r="GL1246">
            <v>-4295.4201303199807</v>
          </cell>
          <cell r="GM1246">
            <v>-3833.026963040058</v>
          </cell>
          <cell r="GN1246">
            <v>-2795.0062630499015</v>
          </cell>
          <cell r="GO1246">
            <v>-3311.5445852699922</v>
          </cell>
          <cell r="GP1246">
            <v>-8050.2750456299691</v>
          </cell>
          <cell r="GQ1246">
            <v>-2811.361991080048</v>
          </cell>
          <cell r="GR1246">
            <v>-45273.61124190921</v>
          </cell>
          <cell r="GS1246">
            <v>-5147.3257177399937</v>
          </cell>
          <cell r="GT1246">
            <v>-1640.2762259599986</v>
          </cell>
          <cell r="GU1246">
            <v>-354.13710978999734</v>
          </cell>
          <cell r="GV1246">
            <v>-1191.8041159800196</v>
          </cell>
          <cell r="GW1246">
            <v>-501.49464091997652</v>
          </cell>
          <cell r="GX1246">
            <v>-893.96930422994774</v>
          </cell>
          <cell r="GY1246">
            <v>-3776.4979827500065</v>
          </cell>
          <cell r="GZ1246">
            <v>-2675.0232329099672</v>
          </cell>
          <cell r="HA1246">
            <v>-9387.8660282999044</v>
          </cell>
          <cell r="HB1246">
            <v>-3405.7768774300057</v>
          </cell>
          <cell r="HC1246">
            <v>-7797.0802688300028</v>
          </cell>
          <cell r="HD1246">
            <v>-8502.3597370699863</v>
          </cell>
          <cell r="HE1246">
            <v>-49142.756927599665</v>
          </cell>
          <cell r="HF1246">
            <v>-6361.3398990800488</v>
          </cell>
          <cell r="HG1246">
            <v>-3435.2068847800256</v>
          </cell>
          <cell r="HH1246">
            <v>-437.01858854992315</v>
          </cell>
          <cell r="HI1246">
            <v>-1578.009018480021</v>
          </cell>
          <cell r="HJ1246">
            <v>-114.39467264997074</v>
          </cell>
          <cell r="HK1246">
            <v>-1040.9923144299537</v>
          </cell>
          <cell r="HL1246">
            <v>-6989.0908013998996</v>
          </cell>
          <cell r="HM1246">
            <v>-5020.7330684499466</v>
          </cell>
          <cell r="HN1246">
            <v>-2139.3313548699953</v>
          </cell>
          <cell r="HO1246">
            <v>-9397.7098122300231</v>
          </cell>
          <cell r="HP1246">
            <v>-6783.6956952000037</v>
          </cell>
          <cell r="HQ1246">
            <v>-5845.2348174800281</v>
          </cell>
          <cell r="HR1246">
            <v>-27478.540754129644</v>
          </cell>
          <cell r="HS1246">
            <v>-1169.2391485900152</v>
          </cell>
          <cell r="HT1246">
            <v>-4398.7162961799768</v>
          </cell>
          <cell r="HU1246">
            <v>-1173.5452320499462</v>
          </cell>
          <cell r="HV1246">
            <v>-903.72240025992505</v>
          </cell>
          <cell r="HW1246">
            <v>-230.03567590999592</v>
          </cell>
          <cell r="HX1246">
            <v>-985.62383350005257</v>
          </cell>
          <cell r="HY1246">
            <v>-2717.8316624299623</v>
          </cell>
          <cell r="HZ1246">
            <v>-3958.7705283900723</v>
          </cell>
          <cell r="IA1246">
            <v>-3371.8628856199794</v>
          </cell>
          <cell r="IB1246">
            <v>-609.49961317004636</v>
          </cell>
          <cell r="IC1246">
            <v>-420.04821829003049</v>
          </cell>
          <cell r="ID1246">
            <v>-7539.6452597398893</v>
          </cell>
          <cell r="IE1246">
            <v>-32669.669227029197</v>
          </cell>
          <cell r="IF1246">
            <v>974.39004110003589</v>
          </cell>
          <cell r="IG1246">
            <v>-4466.0774967700127</v>
          </cell>
          <cell r="IH1246">
            <v>-2829.02396125003</v>
          </cell>
          <cell r="II1246">
            <v>-410.2312484299182</v>
          </cell>
          <cell r="IJ1246">
            <v>-2785.8030003200111</v>
          </cell>
          <cell r="IK1246">
            <v>-2289.0598288800102</v>
          </cell>
          <cell r="IL1246">
            <v>-2624.5248477900168</v>
          </cell>
          <cell r="IM1246">
            <v>-5228.1727829299052</v>
          </cell>
          <cell r="IN1246">
            <v>-4612.4379020899069</v>
          </cell>
          <cell r="IO1246">
            <v>-486.02072733995738</v>
          </cell>
          <cell r="IP1246">
            <v>-3947.5255617300863</v>
          </cell>
          <cell r="IQ1246">
            <v>-3965.1819105999894</v>
          </cell>
          <cell r="IR1246">
            <v>-32893.041980180424</v>
          </cell>
          <cell r="IS1246">
            <v>-1214.8160846800893</v>
          </cell>
          <cell r="IT1246">
            <v>167.37490595999407</v>
          </cell>
          <cell r="IU1246">
            <v>-1418.3894913199474</v>
          </cell>
          <cell r="IV1246">
            <v>1850.0734132899379</v>
          </cell>
          <cell r="IW1246">
            <v>-576.86202973002219</v>
          </cell>
          <cell r="IX1246">
            <v>-870.68040860001929</v>
          </cell>
          <cell r="IY1246">
            <v>-3210.5066626899061</v>
          </cell>
          <cell r="IZ1246">
            <v>-2369.5362710900954</v>
          </cell>
          <cell r="JA1246">
            <v>-4700.4162134700455</v>
          </cell>
          <cell r="JB1246">
            <v>-4860.8165016199346</v>
          </cell>
          <cell r="JC1246">
            <v>-13201.969324760139</v>
          </cell>
          <cell r="JD1246">
            <v>-2486.4973114700406</v>
          </cell>
          <cell r="JE1246">
            <v>-5453.0209592501633</v>
          </cell>
          <cell r="JF1246">
            <v>-1511.684124840016</v>
          </cell>
          <cell r="JG1246">
            <v>-1358.464060439961</v>
          </cell>
          <cell r="JH1246">
            <v>-56.097603259957395</v>
          </cell>
          <cell r="JI1246">
            <v>0</v>
          </cell>
          <cell r="JJ1246">
            <v>0</v>
          </cell>
          <cell r="JK1246">
            <v>0.95836139004677534</v>
          </cell>
          <cell r="JL1246">
            <v>0</v>
          </cell>
          <cell r="JM1246">
            <v>159.66890028992202</v>
          </cell>
          <cell r="JN1246">
            <v>-2557.2964934100164</v>
          </cell>
          <cell r="JO1246">
            <v>-29.705053229990881</v>
          </cell>
          <cell r="JP1246">
            <v>-7.6309709984343499E-2</v>
          </cell>
          <cell r="JQ1246">
            <v>-100.32457603997318</v>
          </cell>
        </row>
        <row r="1247">
          <cell r="D1247" t="str">
            <v>GCC.EX.UTN._.___.Lakeside 2 OR</v>
          </cell>
          <cell r="F1247">
            <v>-3323.988441750007</v>
          </cell>
          <cell r="G1247">
            <v>-1078.9632618799951</v>
          </cell>
          <cell r="H1247">
            <v>-5489.1923975499813</v>
          </cell>
          <cell r="I1247">
            <v>-3302.3215503100218</v>
          </cell>
          <cell r="J1247">
            <v>-458.13212133000343</v>
          </cell>
          <cell r="K1247">
            <v>-1015.1616427600093</v>
          </cell>
          <cell r="L1247">
            <v>-236.30210216001433</v>
          </cell>
          <cell r="M1247">
            <v>-841.69881335001264</v>
          </cell>
          <cell r="N1247">
            <v>-4381.4285770300048</v>
          </cell>
          <cell r="O1247">
            <v>-909.53566121998301</v>
          </cell>
          <cell r="P1247">
            <v>-4006.1970057999642</v>
          </cell>
          <cell r="Q1247">
            <v>-1337.7586640600057</v>
          </cell>
          <cell r="R1247">
            <v>-27447.546412050026</v>
          </cell>
          <cell r="S1247">
            <v>-542.86835072000395</v>
          </cell>
          <cell r="T1247">
            <v>-2175.5546722599975</v>
          </cell>
          <cell r="U1247">
            <v>-1521.0631448500062</v>
          </cell>
          <cell r="V1247">
            <v>-1382.4729926900036</v>
          </cell>
          <cell r="W1247">
            <v>-304.7895529600064</v>
          </cell>
          <cell r="X1247">
            <v>-7250.7386483500304</v>
          </cell>
          <cell r="Y1247">
            <v>-183.4601200800098</v>
          </cell>
          <cell r="Z1247">
            <v>-744.53008530999068</v>
          </cell>
          <cell r="AA1247">
            <v>-216.59870269001112</v>
          </cell>
          <cell r="AB1247">
            <v>-1665.8162165300018</v>
          </cell>
          <cell r="AC1247">
            <v>-2194.7165195199923</v>
          </cell>
          <cell r="AD1247">
            <v>-9264.9374060899863</v>
          </cell>
          <cell r="AE1247">
            <v>-36650.687741589965</v>
          </cell>
          <cell r="AF1247">
            <v>-12157.328792569999</v>
          </cell>
          <cell r="AG1247">
            <v>-893.98880732000544</v>
          </cell>
          <cell r="AH1247">
            <v>-4653.4594199399871</v>
          </cell>
          <cell r="AI1247">
            <v>-627.04064505001588</v>
          </cell>
          <cell r="AJ1247">
            <v>-1792.418436570013</v>
          </cell>
          <cell r="AK1247">
            <v>-1598.5132704599964</v>
          </cell>
          <cell r="AL1247">
            <v>-3059.3897574800067</v>
          </cell>
          <cell r="AM1247">
            <v>-41.021318790008081</v>
          </cell>
          <cell r="AN1247">
            <v>-292.72816903998319</v>
          </cell>
          <cell r="AO1247">
            <v>-3247.6598924499995</v>
          </cell>
          <cell r="AP1247">
            <v>-3895.6414878599899</v>
          </cell>
          <cell r="AQ1247">
            <v>-4391.4977440600051</v>
          </cell>
          <cell r="AR1247">
            <v>-20031.272373460117</v>
          </cell>
          <cell r="AS1247">
            <v>-3589.8927193000127</v>
          </cell>
          <cell r="AT1247">
            <v>-990.81762401999731</v>
          </cell>
          <cell r="AU1247">
            <v>-1252.6723788200179</v>
          </cell>
          <cell r="AV1247">
            <v>147.12796856000023</v>
          </cell>
          <cell r="AW1247">
            <v>-941.47524922000594</v>
          </cell>
          <cell r="AX1247">
            <v>-2528.8067983399815</v>
          </cell>
          <cell r="AY1247">
            <v>-1063.8442796399904</v>
          </cell>
          <cell r="AZ1247">
            <v>-41.87892264999391</v>
          </cell>
          <cell r="BA1247">
            <v>-1966.8265351999871</v>
          </cell>
          <cell r="BB1247">
            <v>-4744.4422925899999</v>
          </cell>
          <cell r="BC1247">
            <v>334.67350428998179</v>
          </cell>
          <cell r="BD1247">
            <v>-3392.4170465300267</v>
          </cell>
          <cell r="BE1247">
            <v>-36209.404494390008</v>
          </cell>
          <cell r="BF1247">
            <v>-3542.9545730700047</v>
          </cell>
          <cell r="BG1247">
            <v>-3589.8402681999869</v>
          </cell>
          <cell r="BH1247">
            <v>-2263.3647151600017</v>
          </cell>
          <cell r="BI1247">
            <v>-2859.9049335500022</v>
          </cell>
          <cell r="BJ1247">
            <v>-2352.5411022699991</v>
          </cell>
          <cell r="BK1247">
            <v>-1770.4833537099767</v>
          </cell>
          <cell r="BL1247">
            <v>-43.693434109998634</v>
          </cell>
          <cell r="BM1247">
            <v>-641.87312516999373</v>
          </cell>
          <cell r="BN1247">
            <v>-187.02756532000785</v>
          </cell>
          <cell r="BO1247">
            <v>-11944.714162729993</v>
          </cell>
          <cell r="BP1247">
            <v>-2718.9532469400001</v>
          </cell>
          <cell r="BQ1247">
            <v>-4294.0540141599777</v>
          </cell>
          <cell r="BR1247">
            <v>-18216.634658360039</v>
          </cell>
          <cell r="BS1247">
            <v>-1560.1071163899906</v>
          </cell>
          <cell r="BT1247">
            <v>-1686.287433170015</v>
          </cell>
          <cell r="BU1247">
            <v>466.47569575998932</v>
          </cell>
          <cell r="BV1247">
            <v>-1576.6419415399941</v>
          </cell>
          <cell r="BW1247">
            <v>-466.15046166000138</v>
          </cell>
          <cell r="BX1247">
            <v>-848.60999109999102</v>
          </cell>
          <cell r="BY1247">
            <v>253.38480291000451</v>
          </cell>
          <cell r="BZ1247">
            <v>-826.48253467000904</v>
          </cell>
          <cell r="CA1247">
            <v>-19.436773790032021</v>
          </cell>
          <cell r="CB1247">
            <v>-2306.2905006400106</v>
          </cell>
          <cell r="CC1247">
            <v>-1125.1314776200015</v>
          </cell>
          <cell r="CD1247">
            <v>-8521.3569264499965</v>
          </cell>
          <cell r="CE1247">
            <v>-23488.428789159749</v>
          </cell>
          <cell r="CF1247">
            <v>-4255.0292926200054</v>
          </cell>
          <cell r="CG1247">
            <v>-6342.3364807400067</v>
          </cell>
          <cell r="CH1247">
            <v>1735.3874134499929</v>
          </cell>
          <cell r="CI1247">
            <v>-1405.8005988599907</v>
          </cell>
          <cell r="CJ1247">
            <v>-2174.4119753799969</v>
          </cell>
          <cell r="CK1247">
            <v>-930.24718937999569</v>
          </cell>
          <cell r="CL1247">
            <v>-32.524503559994628</v>
          </cell>
          <cell r="CM1247">
            <v>-222.70131502000731</v>
          </cell>
          <cell r="CN1247">
            <v>-436.47040746996936</v>
          </cell>
          <cell r="CO1247">
            <v>-4591.3398560699934</v>
          </cell>
          <cell r="CP1247">
            <v>-3437.3496922499908</v>
          </cell>
          <cell r="CQ1247">
            <v>-1395.604891260009</v>
          </cell>
          <cell r="CR1247">
            <v>-17942.412982749753</v>
          </cell>
          <cell r="CS1247">
            <v>-718.32872085001145</v>
          </cell>
          <cell r="CT1247">
            <v>222.93835842997942</v>
          </cell>
          <cell r="CU1247">
            <v>-3215.5601664600108</v>
          </cell>
          <cell r="CV1247">
            <v>-339.64967900999181</v>
          </cell>
          <cell r="CW1247">
            <v>-20.87146503000622</v>
          </cell>
          <cell r="CX1247">
            <v>-243.98002815998916</v>
          </cell>
          <cell r="CY1247">
            <v>-469.99145101000613</v>
          </cell>
          <cell r="CZ1247">
            <v>-173.76247498001612</v>
          </cell>
          <cell r="DA1247">
            <v>-874.87559224000142</v>
          </cell>
          <cell r="DB1247">
            <v>-323.37227911999071</v>
          </cell>
          <cell r="DC1247">
            <v>-3063.5040867200005</v>
          </cell>
          <cell r="DD1247">
            <v>-8721.4553976000316</v>
          </cell>
          <cell r="DE1247">
            <v>-13667.339084619889</v>
          </cell>
          <cell r="DF1247">
            <v>-822.14618335000705</v>
          </cell>
          <cell r="DG1247">
            <v>-996.94154115999117</v>
          </cell>
          <cell r="DH1247">
            <v>-283.19387644998642</v>
          </cell>
          <cell r="DI1247">
            <v>538.85088830000313</v>
          </cell>
          <cell r="DJ1247">
            <v>-68.149498949998815</v>
          </cell>
          <cell r="DK1247">
            <v>-597.90158284000063</v>
          </cell>
          <cell r="DL1247">
            <v>-702.07178395998199</v>
          </cell>
          <cell r="DM1247">
            <v>-525.41304351000872</v>
          </cell>
          <cell r="DN1247">
            <v>-661.57908337999834</v>
          </cell>
          <cell r="DO1247">
            <v>-1385.8921170299946</v>
          </cell>
          <cell r="DP1247">
            <v>-3723.5715495399927</v>
          </cell>
          <cell r="DQ1247">
            <v>-4439.3297127500118</v>
          </cell>
          <cell r="DR1247">
            <v>-23772.888814170146</v>
          </cell>
          <cell r="DS1247">
            <v>-17.072388790009427</v>
          </cell>
          <cell r="DT1247">
            <v>-2360.5202611700224</v>
          </cell>
          <cell r="DU1247">
            <v>-4021.605868880004</v>
          </cell>
          <cell r="DV1247">
            <v>0</v>
          </cell>
          <cell r="DW1247">
            <v>-642.35566380000273</v>
          </cell>
          <cell r="DX1247">
            <v>-1693.7704516300146</v>
          </cell>
          <cell r="DY1247">
            <v>-383.1504553300183</v>
          </cell>
          <cell r="DZ1247">
            <v>-1014.2908989599964</v>
          </cell>
          <cell r="EA1247">
            <v>-1031.3583209899953</v>
          </cell>
          <cell r="EB1247">
            <v>-3611.5634018300116</v>
          </cell>
          <cell r="EC1247">
            <v>-6493.3947742500168</v>
          </cell>
          <cell r="ED1247">
            <v>-2503.8063285399694</v>
          </cell>
          <cell r="EE1247">
            <v>-29528.603017640184</v>
          </cell>
          <cell r="EF1247">
            <v>-240.3324713500042</v>
          </cell>
          <cell r="EG1247">
            <v>-3909.2610795600049</v>
          </cell>
          <cell r="EH1247">
            <v>-1459.0707672499848</v>
          </cell>
          <cell r="EI1247">
            <v>-993.60509120000643</v>
          </cell>
          <cell r="EJ1247">
            <v>291.72960970999702</v>
          </cell>
          <cell r="EK1247">
            <v>-1351.9853979600011</v>
          </cell>
          <cell r="EL1247">
            <v>-186.59098105000157</v>
          </cell>
          <cell r="EM1247">
            <v>-291.96670599999197</v>
          </cell>
          <cell r="EN1247">
            <v>-2411.0181607400009</v>
          </cell>
          <cell r="EO1247">
            <v>-155.89838561999932</v>
          </cell>
          <cell r="EP1247">
            <v>-6147.8635563899879</v>
          </cell>
          <cell r="EQ1247">
            <v>-12672.740030230008</v>
          </cell>
          <cell r="ER1247">
            <v>-23936.418371339794</v>
          </cell>
          <cell r="ES1247">
            <v>-1439.2053443799959</v>
          </cell>
          <cell r="ET1247">
            <v>-1106.9890472300031</v>
          </cell>
          <cell r="EU1247">
            <v>-3403.4180617999809</v>
          </cell>
          <cell r="EV1247">
            <v>-2066.7475090099979</v>
          </cell>
          <cell r="EW1247">
            <v>-1201.5589777799978</v>
          </cell>
          <cell r="EX1247">
            <v>-1405.0204092399945</v>
          </cell>
          <cell r="EY1247">
            <v>-407.08197387002292</v>
          </cell>
          <cell r="EZ1247">
            <v>-2630.017799209978</v>
          </cell>
          <cell r="FA1247">
            <v>-1624.9092752300203</v>
          </cell>
          <cell r="FB1247">
            <v>-4840.9517831199992</v>
          </cell>
          <cell r="FC1247">
            <v>-3511.8453963200009</v>
          </cell>
          <cell r="FD1247">
            <v>-298.67279415001394</v>
          </cell>
          <cell r="FE1247">
            <v>-17716.122738420032</v>
          </cell>
          <cell r="FF1247">
            <v>-434.59691680998367</v>
          </cell>
          <cell r="FG1247">
            <v>-6809.1628421200003</v>
          </cell>
          <cell r="FH1247">
            <v>-464.50574353002594</v>
          </cell>
          <cell r="FI1247">
            <v>-1339.1592023999983</v>
          </cell>
          <cell r="FJ1247">
            <v>-201.81091514999207</v>
          </cell>
          <cell r="FK1247">
            <v>-2454.266126629991</v>
          </cell>
          <cell r="FL1247">
            <v>-687.12947771999461</v>
          </cell>
          <cell r="FM1247">
            <v>-1390.8252669799695</v>
          </cell>
          <cell r="FN1247">
            <v>-640.63468346001173</v>
          </cell>
          <cell r="FO1247">
            <v>54.036231280013453</v>
          </cell>
          <cell r="FP1247">
            <v>-1968.9472741000063</v>
          </cell>
          <cell r="FQ1247">
            <v>-1379.1205207999883</v>
          </cell>
          <cell r="FR1247">
            <v>-9487.623255600105</v>
          </cell>
          <cell r="FS1247">
            <v>-176.99995190998015</v>
          </cell>
          <cell r="FT1247">
            <v>-919.91256645001704</v>
          </cell>
          <cell r="FU1247">
            <v>-2476.3909060799924</v>
          </cell>
          <cell r="FV1247">
            <v>-139.71808643000259</v>
          </cell>
          <cell r="FW1247">
            <v>-229.6309059999985</v>
          </cell>
          <cell r="FX1247">
            <v>-844.65735198996845</v>
          </cell>
          <cell r="FY1247">
            <v>-526.8802177200123</v>
          </cell>
          <cell r="FZ1247">
            <v>-846.28490391001105</v>
          </cell>
          <cell r="GA1247">
            <v>-308.02655948999745</v>
          </cell>
          <cell r="GB1247">
            <v>-1451.5377608799899</v>
          </cell>
          <cell r="GC1247">
            <v>1006.489333140009</v>
          </cell>
          <cell r="GD1247">
            <v>-2574.073377880035</v>
          </cell>
          <cell r="GE1247">
            <v>-16626.636977820075</v>
          </cell>
          <cell r="GF1247">
            <v>-262.46865777000494</v>
          </cell>
          <cell r="GG1247">
            <v>-3549.6499781699968</v>
          </cell>
          <cell r="GH1247">
            <v>-2357.2700176899962</v>
          </cell>
          <cell r="GI1247">
            <v>-53.612996929999554</v>
          </cell>
          <cell r="GJ1247">
            <v>7.5848493299963593</v>
          </cell>
          <cell r="GK1247">
            <v>-17.619630399989546</v>
          </cell>
          <cell r="GL1247">
            <v>-1058.1297524599941</v>
          </cell>
          <cell r="GM1247">
            <v>-810.93465337001544</v>
          </cell>
          <cell r="GN1247">
            <v>-1196.5326641199936</v>
          </cell>
          <cell r="GO1247">
            <v>-1876.8468176199967</v>
          </cell>
          <cell r="GP1247">
            <v>-337.32036373000301</v>
          </cell>
          <cell r="GQ1247">
            <v>-5113.8362948899885</v>
          </cell>
          <cell r="GR1247">
            <v>0</v>
          </cell>
          <cell r="GS1247">
            <v>0</v>
          </cell>
          <cell r="GT1247">
            <v>0</v>
          </cell>
          <cell r="GU1247">
            <v>0</v>
          </cell>
          <cell r="GV1247">
            <v>0</v>
          </cell>
          <cell r="GW1247">
            <v>0</v>
          </cell>
          <cell r="GX1247">
            <v>0</v>
          </cell>
          <cell r="GY1247">
            <v>0</v>
          </cell>
          <cell r="GZ1247">
            <v>0</v>
          </cell>
          <cell r="HA1247">
            <v>0</v>
          </cell>
          <cell r="HB1247">
            <v>0</v>
          </cell>
          <cell r="HC1247">
            <v>0</v>
          </cell>
          <cell r="HD1247">
            <v>0</v>
          </cell>
          <cell r="HE1247">
            <v>0</v>
          </cell>
          <cell r="HF1247">
            <v>0</v>
          </cell>
          <cell r="HG1247">
            <v>0</v>
          </cell>
          <cell r="HH1247">
            <v>0</v>
          </cell>
          <cell r="HI1247">
            <v>0</v>
          </cell>
          <cell r="HJ1247">
            <v>0</v>
          </cell>
          <cell r="HK1247">
            <v>0</v>
          </cell>
          <cell r="HL1247">
            <v>0</v>
          </cell>
          <cell r="HM1247">
            <v>0</v>
          </cell>
          <cell r="HN1247">
            <v>0</v>
          </cell>
          <cell r="HO1247">
            <v>0</v>
          </cell>
          <cell r="HP1247">
            <v>0</v>
          </cell>
          <cell r="HQ1247">
            <v>0</v>
          </cell>
          <cell r="HR1247">
            <v>0</v>
          </cell>
          <cell r="HS1247">
            <v>0</v>
          </cell>
          <cell r="HT1247">
            <v>0</v>
          </cell>
          <cell r="HU1247">
            <v>0</v>
          </cell>
          <cell r="HV1247">
            <v>0</v>
          </cell>
          <cell r="HW1247">
            <v>0</v>
          </cell>
          <cell r="HX1247">
            <v>0</v>
          </cell>
          <cell r="HY1247">
            <v>0</v>
          </cell>
          <cell r="HZ1247">
            <v>0</v>
          </cell>
          <cell r="IA1247">
            <v>0</v>
          </cell>
          <cell r="IB1247">
            <v>0</v>
          </cell>
          <cell r="IC1247">
            <v>0</v>
          </cell>
          <cell r="ID1247">
            <v>0</v>
          </cell>
          <cell r="IE1247">
            <v>0</v>
          </cell>
          <cell r="IF1247">
            <v>0</v>
          </cell>
          <cell r="IG1247">
            <v>0</v>
          </cell>
          <cell r="IH1247">
            <v>0</v>
          </cell>
          <cell r="II1247">
            <v>0</v>
          </cell>
          <cell r="IJ1247">
            <v>0</v>
          </cell>
          <cell r="IK1247">
            <v>0</v>
          </cell>
          <cell r="IL1247">
            <v>0</v>
          </cell>
          <cell r="IM1247">
            <v>0</v>
          </cell>
          <cell r="IN1247">
            <v>0</v>
          </cell>
          <cell r="IO1247">
            <v>0</v>
          </cell>
          <cell r="IP1247">
            <v>0</v>
          </cell>
          <cell r="IQ1247">
            <v>0</v>
          </cell>
          <cell r="IR1247">
            <v>0</v>
          </cell>
          <cell r="IS1247">
            <v>0</v>
          </cell>
          <cell r="IT1247">
            <v>0</v>
          </cell>
          <cell r="IU1247">
            <v>0</v>
          </cell>
          <cell r="IV1247">
            <v>0</v>
          </cell>
          <cell r="IW1247">
            <v>0</v>
          </cell>
          <cell r="IX1247">
            <v>0</v>
          </cell>
          <cell r="IY1247">
            <v>0</v>
          </cell>
          <cell r="IZ1247">
            <v>0</v>
          </cell>
          <cell r="JA1247">
            <v>0</v>
          </cell>
          <cell r="JB1247">
            <v>0</v>
          </cell>
          <cell r="JC1247">
            <v>0</v>
          </cell>
          <cell r="JD1247">
            <v>0</v>
          </cell>
          <cell r="JE1247">
            <v>0</v>
          </cell>
          <cell r="JF1247">
            <v>0</v>
          </cell>
          <cell r="JG1247">
            <v>0</v>
          </cell>
          <cell r="JH1247">
            <v>0</v>
          </cell>
          <cell r="JI1247">
            <v>0</v>
          </cell>
          <cell r="JJ1247">
            <v>0</v>
          </cell>
          <cell r="JK1247">
            <v>0</v>
          </cell>
          <cell r="JL1247">
            <v>0</v>
          </cell>
          <cell r="JM1247">
            <v>0</v>
          </cell>
          <cell r="JN1247">
            <v>0</v>
          </cell>
          <cell r="JO1247">
            <v>0</v>
          </cell>
          <cell r="JP1247">
            <v>0</v>
          </cell>
          <cell r="JQ1247">
            <v>0</v>
          </cell>
        </row>
        <row r="1248">
          <cell r="D1248" t="str">
            <v>GSC.EX.UTN._.___.Gadsby 4</v>
          </cell>
          <cell r="F1248">
            <v>0</v>
          </cell>
          <cell r="G1248">
            <v>-25.485893740000051</v>
          </cell>
          <cell r="H1248">
            <v>-22.341000430000008</v>
          </cell>
          <cell r="I1248">
            <v>-82.74054435000005</v>
          </cell>
          <cell r="J1248">
            <v>-97.200682239999878</v>
          </cell>
          <cell r="K1248">
            <v>-193.4358372600002</v>
          </cell>
          <cell r="L1248">
            <v>-40.843739380000216</v>
          </cell>
          <cell r="M1248">
            <v>-136.61618610999994</v>
          </cell>
          <cell r="N1248">
            <v>-0.4228804400000854</v>
          </cell>
          <cell r="O1248">
            <v>142.20241645999988</v>
          </cell>
          <cell r="P1248">
            <v>2.937419509999927</v>
          </cell>
          <cell r="Q1248">
            <v>-175.28650885000025</v>
          </cell>
          <cell r="R1248">
            <v>-838.01769821999915</v>
          </cell>
          <cell r="S1248">
            <v>-84.495316940000066</v>
          </cell>
          <cell r="T1248">
            <v>80.367518750000272</v>
          </cell>
          <cell r="U1248">
            <v>-94.782692599999564</v>
          </cell>
          <cell r="V1248">
            <v>-105.8750200999998</v>
          </cell>
          <cell r="W1248">
            <v>-234.70259863000001</v>
          </cell>
          <cell r="X1248">
            <v>-70.395002980000015</v>
          </cell>
          <cell r="Y1248">
            <v>-102.23341075999997</v>
          </cell>
          <cell r="Z1248">
            <v>-225.90117496000005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-310.36381438000035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-2.0650830900000017</v>
          </cell>
          <cell r="AL1248">
            <v>-88.775614609999934</v>
          </cell>
          <cell r="AM1248">
            <v>-219.52311668000016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-4248.6674259100009</v>
          </cell>
          <cell r="AS1248">
            <v>0</v>
          </cell>
          <cell r="AT1248">
            <v>-527.93869195000002</v>
          </cell>
          <cell r="AU1248">
            <v>-210.30994655000001</v>
          </cell>
          <cell r="AV1248">
            <v>0</v>
          </cell>
          <cell r="AW1248">
            <v>0</v>
          </cell>
          <cell r="AX1248">
            <v>-40.904882400000005</v>
          </cell>
          <cell r="AY1248">
            <v>-169.78984569999989</v>
          </cell>
          <cell r="AZ1248">
            <v>-1117.4179320299991</v>
          </cell>
          <cell r="BA1248">
            <v>-946.63095050000004</v>
          </cell>
          <cell r="BB1248">
            <v>0</v>
          </cell>
          <cell r="BC1248">
            <v>-41.299750500000016</v>
          </cell>
          <cell r="BD1248">
            <v>-1194.3754262799998</v>
          </cell>
          <cell r="BE1248">
            <v>-650.91493342000012</v>
          </cell>
          <cell r="BF1248">
            <v>0</v>
          </cell>
          <cell r="BG1248">
            <v>0</v>
          </cell>
          <cell r="BH1248">
            <v>-58.98024115000004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-591.93469226999991</v>
          </cell>
          <cell r="BN1248">
            <v>0</v>
          </cell>
          <cell r="BO1248">
            <v>0</v>
          </cell>
          <cell r="BP1248">
            <v>0</v>
          </cell>
          <cell r="BQ1248">
            <v>0</v>
          </cell>
          <cell r="BR1248">
            <v>-691.36757835000003</v>
          </cell>
          <cell r="BS1248">
            <v>0</v>
          </cell>
          <cell r="BT1248">
            <v>-453.76657049000005</v>
          </cell>
          <cell r="BU1248">
            <v>0</v>
          </cell>
          <cell r="BV1248">
            <v>0</v>
          </cell>
          <cell r="BW1248">
            <v>0</v>
          </cell>
          <cell r="BX1248">
            <v>0</v>
          </cell>
          <cell r="BY1248">
            <v>-204.14312559999999</v>
          </cell>
          <cell r="BZ1248">
            <v>-33.457882260000005</v>
          </cell>
          <cell r="CA1248">
            <v>0</v>
          </cell>
          <cell r="CB1248">
            <v>0</v>
          </cell>
          <cell r="CC1248">
            <v>0</v>
          </cell>
          <cell r="CD1248">
            <v>0</v>
          </cell>
          <cell r="CE1248">
            <v>-73.801976520000153</v>
          </cell>
          <cell r="CF1248">
            <v>0</v>
          </cell>
          <cell r="CG1248">
            <v>0</v>
          </cell>
          <cell r="CH1248">
            <v>-73.801976520000153</v>
          </cell>
          <cell r="CI1248">
            <v>0</v>
          </cell>
          <cell r="CJ1248">
            <v>0</v>
          </cell>
          <cell r="CK1248">
            <v>0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-88.470361729999922</v>
          </cell>
          <cell r="CS1248">
            <v>0</v>
          </cell>
          <cell r="CT1248">
            <v>-88.470361729999993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0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-1760.5542408800002</v>
          </cell>
          <cell r="DF1248">
            <v>0</v>
          </cell>
          <cell r="DG1248">
            <v>-416.82944976000005</v>
          </cell>
          <cell r="DH1248">
            <v>0</v>
          </cell>
          <cell r="DI1248">
            <v>0</v>
          </cell>
          <cell r="DJ1248">
            <v>0</v>
          </cell>
          <cell r="DK1248">
            <v>0</v>
          </cell>
          <cell r="DL1248">
            <v>0</v>
          </cell>
          <cell r="DM1248">
            <v>-833.6588995300001</v>
          </cell>
          <cell r="DN1248">
            <v>0</v>
          </cell>
          <cell r="DO1248">
            <v>0</v>
          </cell>
          <cell r="DP1248">
            <v>-510.06589159000004</v>
          </cell>
          <cell r="DQ1248">
            <v>0</v>
          </cell>
          <cell r="DR1248">
            <v>-1167.7162510800001</v>
          </cell>
          <cell r="DS1248">
            <v>0</v>
          </cell>
          <cell r="DT1248">
            <v>0</v>
          </cell>
          <cell r="DU1248">
            <v>0</v>
          </cell>
          <cell r="DV1248">
            <v>0</v>
          </cell>
          <cell r="DW1248">
            <v>0</v>
          </cell>
          <cell r="DX1248">
            <v>0</v>
          </cell>
          <cell r="DY1248">
            <v>0</v>
          </cell>
          <cell r="DZ1248">
            <v>-446.31957034000004</v>
          </cell>
          <cell r="EA1248">
            <v>-375.70895221000001</v>
          </cell>
          <cell r="EB1248">
            <v>0</v>
          </cell>
          <cell r="EC1248">
            <v>-345.68772853000002</v>
          </cell>
          <cell r="ED1248">
            <v>0</v>
          </cell>
          <cell r="EE1248">
            <v>-1329.63537767</v>
          </cell>
          <cell r="EF1248">
            <v>0</v>
          </cell>
          <cell r="EG1248">
            <v>0</v>
          </cell>
          <cell r="EH1248">
            <v>0</v>
          </cell>
          <cell r="EI1248">
            <v>0</v>
          </cell>
          <cell r="EJ1248">
            <v>0</v>
          </cell>
          <cell r="EK1248">
            <v>0</v>
          </cell>
          <cell r="EL1248">
            <v>-403.27590950000001</v>
          </cell>
          <cell r="EM1248">
            <v>0</v>
          </cell>
          <cell r="EN1248">
            <v>33.457882260000005</v>
          </cell>
          <cell r="EO1248">
            <v>0</v>
          </cell>
          <cell r="EP1248">
            <v>-509.32745999999997</v>
          </cell>
          <cell r="EQ1248">
            <v>-450.48989043</v>
          </cell>
          <cell r="ER1248">
            <v>-2239.4439271399997</v>
          </cell>
          <cell r="ES1248">
            <v>0</v>
          </cell>
          <cell r="ET1248">
            <v>0</v>
          </cell>
          <cell r="EU1248">
            <v>0</v>
          </cell>
          <cell r="EV1248">
            <v>0</v>
          </cell>
          <cell r="EW1248">
            <v>0</v>
          </cell>
          <cell r="EX1248">
            <v>-349.22777941000004</v>
          </cell>
          <cell r="EY1248">
            <v>-374.82836894000002</v>
          </cell>
          <cell r="EZ1248">
            <v>0</v>
          </cell>
          <cell r="FA1248">
            <v>0</v>
          </cell>
          <cell r="FB1248">
            <v>0</v>
          </cell>
          <cell r="FC1248">
            <v>0</v>
          </cell>
          <cell r="FD1248">
            <v>-1515.3877787899996</v>
          </cell>
          <cell r="FE1248">
            <v>-752.03977794000025</v>
          </cell>
          <cell r="FF1248">
            <v>0</v>
          </cell>
          <cell r="FG1248">
            <v>0</v>
          </cell>
          <cell r="FH1248">
            <v>0</v>
          </cell>
          <cell r="FI1248">
            <v>0</v>
          </cell>
          <cell r="FJ1248">
            <v>0</v>
          </cell>
          <cell r="FK1248">
            <v>0</v>
          </cell>
          <cell r="FL1248">
            <v>0</v>
          </cell>
          <cell r="FM1248">
            <v>0</v>
          </cell>
          <cell r="FN1248">
            <v>0</v>
          </cell>
          <cell r="FO1248">
            <v>0</v>
          </cell>
          <cell r="FP1248">
            <v>-212.18588575999999</v>
          </cell>
          <cell r="FQ1248">
            <v>-539.85389218</v>
          </cell>
          <cell r="FR1248">
            <v>-2088.7226857200003</v>
          </cell>
          <cell r="FS1248">
            <v>0</v>
          </cell>
          <cell r="FT1248">
            <v>0</v>
          </cell>
          <cell r="FU1248">
            <v>0</v>
          </cell>
          <cell r="FV1248">
            <v>0</v>
          </cell>
          <cell r="FW1248">
            <v>0</v>
          </cell>
          <cell r="FX1248">
            <v>0</v>
          </cell>
          <cell r="FY1248">
            <v>0</v>
          </cell>
          <cell r="FZ1248">
            <v>-804.16877895000005</v>
          </cell>
          <cell r="GA1248">
            <v>0</v>
          </cell>
          <cell r="GB1248">
            <v>0</v>
          </cell>
          <cell r="GC1248">
            <v>-29.788000580000016</v>
          </cell>
          <cell r="GD1248">
            <v>-1254.7659061899999</v>
          </cell>
          <cell r="GE1248">
            <v>-995.98639107999952</v>
          </cell>
          <cell r="GF1248">
            <v>0</v>
          </cell>
          <cell r="GG1248">
            <v>0</v>
          </cell>
          <cell r="GH1248">
            <v>-298.86896745000001</v>
          </cell>
          <cell r="GI1248">
            <v>0</v>
          </cell>
          <cell r="GJ1248">
            <v>0</v>
          </cell>
          <cell r="GK1248">
            <v>0</v>
          </cell>
          <cell r="GL1248">
            <v>0</v>
          </cell>
          <cell r="GM1248">
            <v>0</v>
          </cell>
          <cell r="GN1248">
            <v>0</v>
          </cell>
          <cell r="GO1248">
            <v>0</v>
          </cell>
          <cell r="GP1248">
            <v>-138.59241269000006</v>
          </cell>
          <cell r="GQ1248">
            <v>-558.52501094000036</v>
          </cell>
          <cell r="GR1248">
            <v>-490.47417189000043</v>
          </cell>
          <cell r="GS1248">
            <v>-134.38895151</v>
          </cell>
          <cell r="GT1248">
            <v>-276.4852203800001</v>
          </cell>
          <cell r="GU1248">
            <v>0</v>
          </cell>
          <cell r="GV1248">
            <v>0</v>
          </cell>
          <cell r="GW1248">
            <v>0</v>
          </cell>
          <cell r="GX1248">
            <v>0</v>
          </cell>
          <cell r="GY1248">
            <v>0</v>
          </cell>
          <cell r="GZ1248">
            <v>-39.599999999999909</v>
          </cell>
          <cell r="HA1248">
            <v>0</v>
          </cell>
          <cell r="HB1248">
            <v>0</v>
          </cell>
          <cell r="HC1248">
            <v>-40</v>
          </cell>
          <cell r="HD1248">
            <v>0</v>
          </cell>
          <cell r="HE1248">
            <v>-1658.2379975599997</v>
          </cell>
          <cell r="HF1248">
            <v>0</v>
          </cell>
          <cell r="HG1248">
            <v>0</v>
          </cell>
          <cell r="HH1248">
            <v>0</v>
          </cell>
          <cell r="HI1248">
            <v>0</v>
          </cell>
          <cell r="HJ1248">
            <v>0</v>
          </cell>
          <cell r="HK1248">
            <v>0</v>
          </cell>
          <cell r="HL1248">
            <v>0</v>
          </cell>
          <cell r="HM1248">
            <v>0</v>
          </cell>
          <cell r="HN1248">
            <v>0</v>
          </cell>
          <cell r="HO1248">
            <v>0</v>
          </cell>
          <cell r="HP1248">
            <v>-40</v>
          </cell>
          <cell r="HQ1248">
            <v>-1618.2379975599997</v>
          </cell>
          <cell r="HR1248">
            <v>-2354.9279999999999</v>
          </cell>
          <cell r="HS1248">
            <v>0</v>
          </cell>
          <cell r="HT1248">
            <v>0</v>
          </cell>
          <cell r="HU1248">
            <v>0</v>
          </cell>
          <cell r="HV1248">
            <v>0</v>
          </cell>
          <cell r="HW1248">
            <v>0</v>
          </cell>
          <cell r="HX1248">
            <v>0</v>
          </cell>
          <cell r="HY1248">
            <v>0</v>
          </cell>
          <cell r="HZ1248">
            <v>0</v>
          </cell>
          <cell r="IA1248">
            <v>0</v>
          </cell>
          <cell r="IB1248">
            <v>0</v>
          </cell>
          <cell r="IC1248">
            <v>-684.928</v>
          </cell>
          <cell r="ID1248">
            <v>-1669.9999999999998</v>
          </cell>
          <cell r="IE1248">
            <v>-2312.3079623400008</v>
          </cell>
          <cell r="IF1248">
            <v>-280.00000000000034</v>
          </cell>
          <cell r="IG1248">
            <v>-68.630724090000001</v>
          </cell>
          <cell r="IH1248">
            <v>-559.72799999999984</v>
          </cell>
          <cell r="II1248">
            <v>0</v>
          </cell>
          <cell r="IJ1248">
            <v>0</v>
          </cell>
          <cell r="IK1248">
            <v>0</v>
          </cell>
          <cell r="IL1248">
            <v>0</v>
          </cell>
          <cell r="IM1248">
            <v>-1294.1350768400002</v>
          </cell>
          <cell r="IN1248">
            <v>0</v>
          </cell>
          <cell r="IO1248">
            <v>0</v>
          </cell>
          <cell r="IP1248">
            <v>-29.814161409999997</v>
          </cell>
          <cell r="IQ1248">
            <v>-80</v>
          </cell>
          <cell r="IR1248">
            <v>-2207.5325877699997</v>
          </cell>
          <cell r="IS1248">
            <v>0</v>
          </cell>
          <cell r="IT1248">
            <v>-452.78959395999959</v>
          </cell>
          <cell r="IU1248">
            <v>-176.16038175</v>
          </cell>
          <cell r="IV1248">
            <v>0</v>
          </cell>
          <cell r="IW1248">
            <v>0</v>
          </cell>
          <cell r="IX1248">
            <v>0</v>
          </cell>
          <cell r="IY1248">
            <v>0</v>
          </cell>
          <cell r="IZ1248">
            <v>-1578.5826120600004</v>
          </cell>
          <cell r="JA1248">
            <v>0</v>
          </cell>
          <cell r="JB1248">
            <v>0</v>
          </cell>
          <cell r="JC1248">
            <v>0</v>
          </cell>
          <cell r="JD1248">
            <v>0</v>
          </cell>
          <cell r="JE1248">
            <v>0</v>
          </cell>
          <cell r="JF1248">
            <v>0</v>
          </cell>
          <cell r="JG1248">
            <v>0</v>
          </cell>
          <cell r="JH1248">
            <v>0</v>
          </cell>
          <cell r="JI1248">
            <v>0</v>
          </cell>
          <cell r="JJ1248">
            <v>0</v>
          </cell>
          <cell r="JK1248">
            <v>0</v>
          </cell>
          <cell r="JL1248">
            <v>0</v>
          </cell>
          <cell r="JM1248">
            <v>0</v>
          </cell>
          <cell r="JN1248">
            <v>0</v>
          </cell>
          <cell r="JO1248">
            <v>0</v>
          </cell>
          <cell r="JP1248">
            <v>0</v>
          </cell>
          <cell r="JQ1248">
            <v>0</v>
          </cell>
        </row>
        <row r="1249">
          <cell r="D1249" t="str">
            <v>GSC.EX.UTN._.___.Gadsby 4 OR</v>
          </cell>
          <cell r="F1249">
            <v>0</v>
          </cell>
          <cell r="G1249">
            <v>-32.133512800000034</v>
          </cell>
          <cell r="H1249">
            <v>-7.6589999999999989</v>
          </cell>
          <cell r="I1249">
            <v>-21.682118400000007</v>
          </cell>
          <cell r="J1249">
            <v>-135.5276739200001</v>
          </cell>
          <cell r="K1249">
            <v>-61.030996799999969</v>
          </cell>
          <cell r="L1249">
            <v>-7.6590000000000487</v>
          </cell>
          <cell r="M1249">
            <v>-52.707568860000151</v>
          </cell>
          <cell r="N1249">
            <v>3.9731782599999974</v>
          </cell>
          <cell r="O1249">
            <v>31.049915809999987</v>
          </cell>
          <cell r="P1249">
            <v>-4.6604663199999834</v>
          </cell>
          <cell r="Q1249">
            <v>-5.1060000000001082</v>
          </cell>
          <cell r="R1249">
            <v>-316.81253719000006</v>
          </cell>
          <cell r="S1249">
            <v>24.525865660000022</v>
          </cell>
          <cell r="T1249">
            <v>24.694600189999846</v>
          </cell>
          <cell r="U1249">
            <v>-136.51283841000009</v>
          </cell>
          <cell r="V1249">
            <v>-79.943309339999928</v>
          </cell>
          <cell r="W1249">
            <v>-48.077680769999972</v>
          </cell>
          <cell r="X1249">
            <v>-0.79757547000000528</v>
          </cell>
          <cell r="Y1249">
            <v>-28.572200649999985</v>
          </cell>
          <cell r="Z1249">
            <v>-72.129398399999985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-160.3115396899999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2.0650830900000052</v>
          </cell>
          <cell r="AL1249">
            <v>-58.138958399999979</v>
          </cell>
          <cell r="AM1249">
            <v>-104.23766437999996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-1260.7886240499993</v>
          </cell>
          <cell r="AS1249">
            <v>0</v>
          </cell>
          <cell r="AT1249">
            <v>-180.98931840000006</v>
          </cell>
          <cell r="AU1249">
            <v>-83.432040000000001</v>
          </cell>
          <cell r="AV1249">
            <v>0</v>
          </cell>
          <cell r="AW1249">
            <v>0</v>
          </cell>
          <cell r="AX1249">
            <v>0</v>
          </cell>
          <cell r="AY1249">
            <v>-19.504920000000084</v>
          </cell>
          <cell r="AZ1249">
            <v>-296.33875044999945</v>
          </cell>
          <cell r="BA1249">
            <v>-255.46747679999999</v>
          </cell>
          <cell r="BB1249">
            <v>0</v>
          </cell>
          <cell r="BC1249">
            <v>0</v>
          </cell>
          <cell r="BD1249">
            <v>-425.0561184</v>
          </cell>
          <cell r="BE1249">
            <v>-511.96023840000021</v>
          </cell>
          <cell r="BF1249">
            <v>0</v>
          </cell>
          <cell r="BG1249">
            <v>0</v>
          </cell>
          <cell r="BH1249">
            <v>-20.219760000000008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-491.74047840000009</v>
          </cell>
          <cell r="BN1249">
            <v>0</v>
          </cell>
          <cell r="BO1249">
            <v>0</v>
          </cell>
          <cell r="BP1249">
            <v>0</v>
          </cell>
          <cell r="BQ1249">
            <v>0</v>
          </cell>
          <cell r="BR1249">
            <v>-167.03155679999998</v>
          </cell>
          <cell r="BS1249">
            <v>0</v>
          </cell>
          <cell r="BT1249">
            <v>-155.56143839999999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-11.470118400000002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-112.56891839999999</v>
          </cell>
          <cell r="CF1249">
            <v>0</v>
          </cell>
          <cell r="CG1249">
            <v>0</v>
          </cell>
          <cell r="CH1249">
            <v>-112.56891839999999</v>
          </cell>
          <cell r="CI1249">
            <v>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-30.329639999999984</v>
          </cell>
          <cell r="CS1249">
            <v>0</v>
          </cell>
          <cell r="CT1249">
            <v>-30.329639999999998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0</v>
          </cell>
          <cell r="CZ1249">
            <v>0</v>
          </cell>
          <cell r="DA1249">
            <v>0</v>
          </cell>
          <cell r="DB1249">
            <v>0</v>
          </cell>
          <cell r="DC1249">
            <v>0</v>
          </cell>
          <cell r="DD1249">
            <v>0</v>
          </cell>
          <cell r="DE1249">
            <v>-428.69567519999998</v>
          </cell>
          <cell r="DF1249">
            <v>0</v>
          </cell>
          <cell r="DG1249">
            <v>-142.89855839999998</v>
          </cell>
          <cell r="DH1249">
            <v>0</v>
          </cell>
          <cell r="DI1249">
            <v>0</v>
          </cell>
          <cell r="DJ1249">
            <v>0</v>
          </cell>
          <cell r="DK1249">
            <v>0</v>
          </cell>
          <cell r="DL1249">
            <v>0</v>
          </cell>
          <cell r="DM1249">
            <v>-285.79711679999997</v>
          </cell>
          <cell r="DN1249">
            <v>0</v>
          </cell>
          <cell r="DO1249">
            <v>0</v>
          </cell>
          <cell r="DP1249">
            <v>0</v>
          </cell>
          <cell r="DQ1249">
            <v>0</v>
          </cell>
          <cell r="DR1249">
            <v>-153.00843839999999</v>
          </cell>
          <cell r="DS1249">
            <v>0</v>
          </cell>
          <cell r="DT1249">
            <v>0</v>
          </cell>
          <cell r="DU1249">
            <v>0</v>
          </cell>
          <cell r="DV1249">
            <v>0</v>
          </cell>
          <cell r="DW1249">
            <v>0</v>
          </cell>
          <cell r="DX1249">
            <v>0</v>
          </cell>
          <cell r="DY1249">
            <v>0</v>
          </cell>
          <cell r="DZ1249">
            <v>-153.00843839999999</v>
          </cell>
          <cell r="EA1249">
            <v>0</v>
          </cell>
          <cell r="EB1249">
            <v>0</v>
          </cell>
          <cell r="EC1249">
            <v>0</v>
          </cell>
          <cell r="ED1249">
            <v>0</v>
          </cell>
          <cell r="EE1249">
            <v>-456.08221679999997</v>
          </cell>
          <cell r="EF1249">
            <v>0</v>
          </cell>
          <cell r="EG1249">
            <v>0</v>
          </cell>
          <cell r="EH1249">
            <v>0</v>
          </cell>
          <cell r="EI1249">
            <v>0</v>
          </cell>
          <cell r="EJ1249">
            <v>0</v>
          </cell>
          <cell r="EK1249">
            <v>0</v>
          </cell>
          <cell r="EL1249">
            <v>-138.25209839999999</v>
          </cell>
          <cell r="EM1249">
            <v>0</v>
          </cell>
          <cell r="EN1249">
            <v>11.470118400000002</v>
          </cell>
          <cell r="EO1249">
            <v>0</v>
          </cell>
          <cell r="EP1249">
            <v>-174.86211839999999</v>
          </cell>
          <cell r="EQ1249">
            <v>-154.43811839999998</v>
          </cell>
          <cell r="ER1249">
            <v>-852.39155519999986</v>
          </cell>
          <cell r="ES1249">
            <v>0</v>
          </cell>
          <cell r="ET1249">
            <v>0</v>
          </cell>
          <cell r="EU1249">
            <v>0</v>
          </cell>
          <cell r="EV1249">
            <v>0</v>
          </cell>
          <cell r="EW1249">
            <v>0</v>
          </cell>
          <cell r="EX1249">
            <v>-122.67879840000001</v>
          </cell>
          <cell r="EY1249">
            <v>-128.49963840000001</v>
          </cell>
          <cell r="EZ1249">
            <v>0</v>
          </cell>
          <cell r="FA1249">
            <v>0</v>
          </cell>
          <cell r="FB1249">
            <v>0</v>
          </cell>
          <cell r="FC1249">
            <v>0</v>
          </cell>
          <cell r="FD1249">
            <v>-601.21311839999998</v>
          </cell>
          <cell r="FE1249">
            <v>-75.620954550000079</v>
          </cell>
          <cell r="FF1249">
            <v>0</v>
          </cell>
          <cell r="FG1249">
            <v>0</v>
          </cell>
          <cell r="FH1249">
            <v>0</v>
          </cell>
          <cell r="FI1249">
            <v>0</v>
          </cell>
          <cell r="FJ1249">
            <v>0</v>
          </cell>
          <cell r="FK1249">
            <v>0</v>
          </cell>
          <cell r="FL1249">
            <v>0</v>
          </cell>
          <cell r="FM1249">
            <v>0</v>
          </cell>
          <cell r="FN1249">
            <v>0</v>
          </cell>
          <cell r="FO1249">
            <v>0</v>
          </cell>
          <cell r="FP1249">
            <v>-40.34176205</v>
          </cell>
          <cell r="FQ1249">
            <v>-35.279192500000022</v>
          </cell>
          <cell r="FR1249">
            <v>-593.38255679999997</v>
          </cell>
          <cell r="FS1249">
            <v>0</v>
          </cell>
          <cell r="FT1249">
            <v>0</v>
          </cell>
          <cell r="FU1249">
            <v>0</v>
          </cell>
          <cell r="FV1249">
            <v>0</v>
          </cell>
          <cell r="FW1249">
            <v>0</v>
          </cell>
          <cell r="FX1249">
            <v>0</v>
          </cell>
          <cell r="FY1249">
            <v>0</v>
          </cell>
          <cell r="FZ1249">
            <v>-153.00843839999999</v>
          </cell>
          <cell r="GA1249">
            <v>0</v>
          </cell>
          <cell r="GB1249">
            <v>0</v>
          </cell>
          <cell r="GC1249">
            <v>-10.211999999999989</v>
          </cell>
          <cell r="GD1249">
            <v>-430.16211840000005</v>
          </cell>
          <cell r="GE1249">
            <v>-456.1875055500002</v>
          </cell>
          <cell r="GF1249">
            <v>0</v>
          </cell>
          <cell r="GG1249">
            <v>0</v>
          </cell>
          <cell r="GH1249">
            <v>-102.45903255</v>
          </cell>
          <cell r="GI1249">
            <v>0</v>
          </cell>
          <cell r="GJ1249">
            <v>0</v>
          </cell>
          <cell r="GK1249">
            <v>0</v>
          </cell>
          <cell r="GL1249">
            <v>0</v>
          </cell>
          <cell r="GM1249">
            <v>0</v>
          </cell>
          <cell r="GN1249">
            <v>0</v>
          </cell>
          <cell r="GO1249">
            <v>0</v>
          </cell>
          <cell r="GP1249">
            <v>-162.25348393999997</v>
          </cell>
          <cell r="GQ1249">
            <v>-191.4749890600001</v>
          </cell>
          <cell r="GR1249">
            <v>0</v>
          </cell>
          <cell r="GS1249">
            <v>0</v>
          </cell>
          <cell r="GT1249">
            <v>0</v>
          </cell>
          <cell r="GU1249">
            <v>0</v>
          </cell>
          <cell r="GV1249">
            <v>0</v>
          </cell>
          <cell r="GW1249">
            <v>0</v>
          </cell>
          <cell r="GX1249">
            <v>0</v>
          </cell>
          <cell r="GY1249">
            <v>0</v>
          </cell>
          <cell r="GZ1249">
            <v>0</v>
          </cell>
          <cell r="HA1249">
            <v>0</v>
          </cell>
          <cell r="HB1249">
            <v>0</v>
          </cell>
          <cell r="HC1249">
            <v>0</v>
          </cell>
          <cell r="HD1249">
            <v>0</v>
          </cell>
          <cell r="HE1249">
            <v>0</v>
          </cell>
          <cell r="HF1249">
            <v>0</v>
          </cell>
          <cell r="HG1249">
            <v>0</v>
          </cell>
          <cell r="HH1249">
            <v>0</v>
          </cell>
          <cell r="HI1249">
            <v>0</v>
          </cell>
          <cell r="HJ1249">
            <v>0</v>
          </cell>
          <cell r="HK1249">
            <v>0</v>
          </cell>
          <cell r="HL1249">
            <v>0</v>
          </cell>
          <cell r="HM1249">
            <v>0</v>
          </cell>
          <cell r="HN1249">
            <v>0</v>
          </cell>
          <cell r="HO1249">
            <v>0</v>
          </cell>
          <cell r="HP1249">
            <v>0</v>
          </cell>
          <cell r="HQ1249">
            <v>0</v>
          </cell>
          <cell r="HR1249">
            <v>0</v>
          </cell>
          <cell r="HS1249">
            <v>0</v>
          </cell>
          <cell r="HT1249">
            <v>0</v>
          </cell>
          <cell r="HU1249">
            <v>0</v>
          </cell>
          <cell r="HV1249">
            <v>0</v>
          </cell>
          <cell r="HW1249">
            <v>0</v>
          </cell>
          <cell r="HX1249">
            <v>0</v>
          </cell>
          <cell r="HY1249">
            <v>0</v>
          </cell>
          <cell r="HZ1249">
            <v>0</v>
          </cell>
          <cell r="IA1249">
            <v>0</v>
          </cell>
          <cell r="IB1249">
            <v>0</v>
          </cell>
          <cell r="IC1249">
            <v>0</v>
          </cell>
          <cell r="ID1249">
            <v>0</v>
          </cell>
          <cell r="IE1249">
            <v>0</v>
          </cell>
          <cell r="IF1249">
            <v>0</v>
          </cell>
          <cell r="IG1249">
            <v>0</v>
          </cell>
          <cell r="IH1249">
            <v>0</v>
          </cell>
          <cell r="II1249">
            <v>0</v>
          </cell>
          <cell r="IJ1249">
            <v>0</v>
          </cell>
          <cell r="IK1249">
            <v>0</v>
          </cell>
          <cell r="IL1249">
            <v>0</v>
          </cell>
          <cell r="IM1249">
            <v>0</v>
          </cell>
          <cell r="IN1249">
            <v>0</v>
          </cell>
          <cell r="IO1249">
            <v>0</v>
          </cell>
          <cell r="IP1249">
            <v>0</v>
          </cell>
          <cell r="IQ1249">
            <v>0</v>
          </cell>
          <cell r="IR1249">
            <v>0</v>
          </cell>
          <cell r="IS1249">
            <v>0</v>
          </cell>
          <cell r="IT1249">
            <v>0</v>
          </cell>
          <cell r="IU1249">
            <v>0</v>
          </cell>
          <cell r="IV1249">
            <v>0</v>
          </cell>
          <cell r="IW1249">
            <v>0</v>
          </cell>
          <cell r="IX1249">
            <v>0</v>
          </cell>
          <cell r="IY1249">
            <v>0</v>
          </cell>
          <cell r="IZ1249">
            <v>0</v>
          </cell>
          <cell r="JA1249">
            <v>0</v>
          </cell>
          <cell r="JB1249">
            <v>0</v>
          </cell>
          <cell r="JC1249">
            <v>0</v>
          </cell>
          <cell r="JD1249">
            <v>0</v>
          </cell>
          <cell r="JE1249">
            <v>0</v>
          </cell>
          <cell r="JF1249">
            <v>0</v>
          </cell>
          <cell r="JG1249">
            <v>0</v>
          </cell>
          <cell r="JH1249">
            <v>0</v>
          </cell>
          <cell r="JI1249">
            <v>0</v>
          </cell>
          <cell r="JJ1249">
            <v>0</v>
          </cell>
          <cell r="JK1249">
            <v>0</v>
          </cell>
          <cell r="JL1249">
            <v>0</v>
          </cell>
          <cell r="JM1249">
            <v>0</v>
          </cell>
          <cell r="JN1249">
            <v>0</v>
          </cell>
          <cell r="JO1249">
            <v>0</v>
          </cell>
          <cell r="JP1249">
            <v>0</v>
          </cell>
          <cell r="JQ1249">
            <v>0</v>
          </cell>
        </row>
        <row r="1250">
          <cell r="D1250" t="str">
            <v>GSC.EX.UTN._.___.Gadsby 5</v>
          </cell>
          <cell r="F1250">
            <v>0</v>
          </cell>
          <cell r="G1250">
            <v>-149.67509084</v>
          </cell>
          <cell r="H1250">
            <v>-0.88637155000000689</v>
          </cell>
          <cell r="I1250">
            <v>0.98339683999995486</v>
          </cell>
          <cell r="J1250">
            <v>-235.97752336999997</v>
          </cell>
          <cell r="K1250">
            <v>-79.702585200000044</v>
          </cell>
          <cell r="L1250">
            <v>-26.440525760000128</v>
          </cell>
          <cell r="M1250">
            <v>-325.66306954000015</v>
          </cell>
          <cell r="N1250">
            <v>-33.083226550000006</v>
          </cell>
          <cell r="O1250">
            <v>-8.6442002899999579</v>
          </cell>
          <cell r="P1250">
            <v>-3.3928086499999921</v>
          </cell>
          <cell r="Q1250">
            <v>-49.1872285500001</v>
          </cell>
          <cell r="R1250">
            <v>-712.80520845000046</v>
          </cell>
          <cell r="S1250">
            <v>69.876797550000106</v>
          </cell>
          <cell r="T1250">
            <v>8.3700101300003098</v>
          </cell>
          <cell r="U1250">
            <v>-246.03328156999999</v>
          </cell>
          <cell r="V1250">
            <v>-408.76523509000003</v>
          </cell>
          <cell r="W1250">
            <v>27.347466219999887</v>
          </cell>
          <cell r="X1250">
            <v>-51.318881410000003</v>
          </cell>
          <cell r="Y1250">
            <v>-83.699493490000009</v>
          </cell>
          <cell r="Z1250">
            <v>-28.582590789999983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-292.7608905699999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-79.751596519999964</v>
          </cell>
          <cell r="AM1250">
            <v>-213.00929404999988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-639.52257096000039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-93.178050429999985</v>
          </cell>
          <cell r="AZ1250">
            <v>-66.066629520000333</v>
          </cell>
          <cell r="BA1250">
            <v>0</v>
          </cell>
          <cell r="BB1250">
            <v>0</v>
          </cell>
          <cell r="BC1250">
            <v>-480.27789100999996</v>
          </cell>
          <cell r="BD1250">
            <v>0</v>
          </cell>
          <cell r="BE1250">
            <v>-516.1928701300003</v>
          </cell>
          <cell r="BF1250">
            <v>0</v>
          </cell>
          <cell r="BG1250">
            <v>0</v>
          </cell>
          <cell r="BH1250">
            <v>-158.38072754000004</v>
          </cell>
          <cell r="BI1250">
            <v>0</v>
          </cell>
          <cell r="BJ1250">
            <v>0</v>
          </cell>
          <cell r="BK1250">
            <v>0</v>
          </cell>
          <cell r="BL1250">
            <v>59.017307169999867</v>
          </cell>
          <cell r="BM1250">
            <v>-416.82944975999999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-33.457882260000019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  <cell r="BZ1250">
            <v>-33.457882260000005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-510.06589159000004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  <cell r="DB1250">
            <v>0</v>
          </cell>
          <cell r="DC1250">
            <v>-510.06589159000004</v>
          </cell>
          <cell r="DD1250">
            <v>0</v>
          </cell>
          <cell r="DE1250">
            <v>-173.9661227</v>
          </cell>
          <cell r="DF1250">
            <v>0</v>
          </cell>
          <cell r="DG1250">
            <v>0</v>
          </cell>
          <cell r="DH1250">
            <v>0</v>
          </cell>
          <cell r="DI1250">
            <v>0</v>
          </cell>
          <cell r="DJ1250">
            <v>0</v>
          </cell>
          <cell r="DK1250">
            <v>0</v>
          </cell>
          <cell r="DL1250">
            <v>0</v>
          </cell>
          <cell r="DM1250">
            <v>-173.9661227</v>
          </cell>
          <cell r="DN1250">
            <v>0</v>
          </cell>
          <cell r="DO1250">
            <v>0</v>
          </cell>
          <cell r="DP1250">
            <v>0</v>
          </cell>
          <cell r="DQ1250">
            <v>0</v>
          </cell>
          <cell r="DR1250">
            <v>0</v>
          </cell>
          <cell r="DS1250">
            <v>0</v>
          </cell>
          <cell r="DT1250">
            <v>0</v>
          </cell>
          <cell r="DU1250">
            <v>0</v>
          </cell>
          <cell r="DV1250">
            <v>0</v>
          </cell>
          <cell r="DW1250">
            <v>0</v>
          </cell>
          <cell r="DX1250">
            <v>0</v>
          </cell>
          <cell r="DY1250">
            <v>0</v>
          </cell>
          <cell r="DZ1250">
            <v>0</v>
          </cell>
          <cell r="EA1250">
            <v>0</v>
          </cell>
          <cell r="EB1250">
            <v>0</v>
          </cell>
          <cell r="EC1250">
            <v>0</v>
          </cell>
          <cell r="ED1250">
            <v>0</v>
          </cell>
          <cell r="EE1250">
            <v>33.457882260000005</v>
          </cell>
          <cell r="EF1250">
            <v>0</v>
          </cell>
          <cell r="EG1250">
            <v>0</v>
          </cell>
          <cell r="EH1250">
            <v>0</v>
          </cell>
          <cell r="EI1250">
            <v>0</v>
          </cell>
          <cell r="EJ1250">
            <v>0</v>
          </cell>
          <cell r="EK1250">
            <v>0</v>
          </cell>
          <cell r="EL1250">
            <v>0</v>
          </cell>
          <cell r="EM1250">
            <v>0</v>
          </cell>
          <cell r="EN1250">
            <v>33.457882260000005</v>
          </cell>
          <cell r="EO1250">
            <v>0</v>
          </cell>
          <cell r="EP1250">
            <v>0</v>
          </cell>
          <cell r="EQ1250">
            <v>0</v>
          </cell>
          <cell r="ER1250">
            <v>-480.27789101000008</v>
          </cell>
          <cell r="ES1250">
            <v>0</v>
          </cell>
          <cell r="ET1250">
            <v>0</v>
          </cell>
          <cell r="EU1250">
            <v>0</v>
          </cell>
          <cell r="EV1250">
            <v>0</v>
          </cell>
          <cell r="EW1250">
            <v>0</v>
          </cell>
          <cell r="EX1250">
            <v>0</v>
          </cell>
          <cell r="EY1250">
            <v>0</v>
          </cell>
          <cell r="EZ1250">
            <v>0</v>
          </cell>
          <cell r="FA1250">
            <v>0</v>
          </cell>
          <cell r="FB1250">
            <v>0</v>
          </cell>
          <cell r="FC1250">
            <v>0</v>
          </cell>
          <cell r="FD1250">
            <v>-480.27789101000002</v>
          </cell>
          <cell r="FE1250">
            <v>-597.29386006999994</v>
          </cell>
          <cell r="FF1250">
            <v>0</v>
          </cell>
          <cell r="FG1250">
            <v>0</v>
          </cell>
          <cell r="FH1250">
            <v>0</v>
          </cell>
          <cell r="FI1250">
            <v>0</v>
          </cell>
          <cell r="FJ1250">
            <v>0</v>
          </cell>
          <cell r="FK1250">
            <v>0</v>
          </cell>
          <cell r="FL1250">
            <v>0</v>
          </cell>
          <cell r="FM1250">
            <v>0</v>
          </cell>
          <cell r="FN1250">
            <v>0</v>
          </cell>
          <cell r="FO1250">
            <v>0</v>
          </cell>
          <cell r="FP1250">
            <v>0</v>
          </cell>
          <cell r="FQ1250">
            <v>-597.29386006999994</v>
          </cell>
          <cell r="FR1250">
            <v>23.022186489999967</v>
          </cell>
          <cell r="FS1250">
            <v>0</v>
          </cell>
          <cell r="FT1250">
            <v>0</v>
          </cell>
          <cell r="FU1250">
            <v>0</v>
          </cell>
          <cell r="FV1250">
            <v>0</v>
          </cell>
          <cell r="FW1250">
            <v>0</v>
          </cell>
          <cell r="FX1250">
            <v>0</v>
          </cell>
          <cell r="FY1250">
            <v>0</v>
          </cell>
          <cell r="FZ1250">
            <v>0</v>
          </cell>
          <cell r="GA1250">
            <v>0</v>
          </cell>
          <cell r="GB1250">
            <v>0</v>
          </cell>
          <cell r="GC1250">
            <v>-6.8220162699999491</v>
          </cell>
          <cell r="GD1250">
            <v>29.844202759999916</v>
          </cell>
          <cell r="GE1250">
            <v>-1093.0939782400001</v>
          </cell>
          <cell r="GF1250">
            <v>0</v>
          </cell>
          <cell r="GG1250">
            <v>0</v>
          </cell>
          <cell r="GH1250">
            <v>-25.085379499999998</v>
          </cell>
          <cell r="GI1250">
            <v>0</v>
          </cell>
          <cell r="GJ1250">
            <v>0</v>
          </cell>
          <cell r="GK1250">
            <v>0</v>
          </cell>
          <cell r="GL1250">
            <v>0</v>
          </cell>
          <cell r="GM1250">
            <v>-29.490120579999939</v>
          </cell>
          <cell r="GN1250">
            <v>0</v>
          </cell>
          <cell r="GO1250">
            <v>0</v>
          </cell>
          <cell r="GP1250">
            <v>-479.99346721999996</v>
          </cell>
          <cell r="GQ1250">
            <v>-558.5250109399999</v>
          </cell>
          <cell r="GR1250">
            <v>-1114.9280000000003</v>
          </cell>
          <cell r="GS1250">
            <v>0</v>
          </cell>
          <cell r="GT1250">
            <v>0</v>
          </cell>
          <cell r="GU1250">
            <v>0</v>
          </cell>
          <cell r="GV1250">
            <v>0</v>
          </cell>
          <cell r="GW1250">
            <v>0</v>
          </cell>
          <cell r="GX1250">
            <v>0</v>
          </cell>
          <cell r="GY1250">
            <v>0</v>
          </cell>
          <cell r="GZ1250">
            <v>0</v>
          </cell>
          <cell r="HA1250">
            <v>0</v>
          </cell>
          <cell r="HB1250">
            <v>0</v>
          </cell>
          <cell r="HC1250">
            <v>-324.928</v>
          </cell>
          <cell r="HD1250">
            <v>-790</v>
          </cell>
          <cell r="HE1250">
            <v>-724.92800000000034</v>
          </cell>
          <cell r="HF1250">
            <v>0</v>
          </cell>
          <cell r="HG1250">
            <v>0</v>
          </cell>
          <cell r="HH1250">
            <v>0</v>
          </cell>
          <cell r="HI1250">
            <v>0</v>
          </cell>
          <cell r="HJ1250">
            <v>0</v>
          </cell>
          <cell r="HK1250">
            <v>0</v>
          </cell>
          <cell r="HL1250">
            <v>0</v>
          </cell>
          <cell r="HM1250">
            <v>0</v>
          </cell>
          <cell r="HN1250">
            <v>0</v>
          </cell>
          <cell r="HO1250">
            <v>0</v>
          </cell>
          <cell r="HP1250">
            <v>0</v>
          </cell>
          <cell r="HQ1250">
            <v>-724.92800000000011</v>
          </cell>
          <cell r="HR1250">
            <v>0</v>
          </cell>
          <cell r="HS1250">
            <v>0</v>
          </cell>
          <cell r="HT1250">
            <v>0</v>
          </cell>
          <cell r="HU1250">
            <v>0</v>
          </cell>
          <cell r="HV1250">
            <v>0</v>
          </cell>
          <cell r="HW1250">
            <v>0</v>
          </cell>
          <cell r="HX1250">
            <v>0</v>
          </cell>
          <cell r="HY1250">
            <v>0</v>
          </cell>
          <cell r="HZ1250">
            <v>0</v>
          </cell>
          <cell r="IA1250">
            <v>0</v>
          </cell>
          <cell r="IB1250">
            <v>0</v>
          </cell>
          <cell r="IC1250">
            <v>0</v>
          </cell>
          <cell r="ID1250">
            <v>0</v>
          </cell>
          <cell r="IE1250">
            <v>-2979.8896399699997</v>
          </cell>
          <cell r="IF1250">
            <v>-1137.2623484500002</v>
          </cell>
          <cell r="IG1250">
            <v>-511.89727591000002</v>
          </cell>
          <cell r="IH1250">
            <v>0</v>
          </cell>
          <cell r="II1250">
            <v>0</v>
          </cell>
          <cell r="IJ1250">
            <v>0</v>
          </cell>
          <cell r="IK1250">
            <v>0</v>
          </cell>
          <cell r="IL1250">
            <v>0</v>
          </cell>
          <cell r="IM1250">
            <v>0</v>
          </cell>
          <cell r="IN1250">
            <v>0</v>
          </cell>
          <cell r="IO1250">
            <v>0</v>
          </cell>
          <cell r="IP1250">
            <v>-861.88506151999979</v>
          </cell>
          <cell r="IQ1250">
            <v>-468.8449540900001</v>
          </cell>
          <cell r="IR1250">
            <v>-1642.0499094299985</v>
          </cell>
          <cell r="IS1250">
            <v>0</v>
          </cell>
          <cell r="IT1250">
            <v>-152.63173180999999</v>
          </cell>
          <cell r="IU1250">
            <v>0</v>
          </cell>
          <cell r="IV1250">
            <v>0</v>
          </cell>
          <cell r="IW1250">
            <v>0</v>
          </cell>
          <cell r="IX1250">
            <v>0</v>
          </cell>
          <cell r="IY1250">
            <v>0</v>
          </cell>
          <cell r="IZ1250">
            <v>-439.77113884999994</v>
          </cell>
          <cell r="JA1250">
            <v>0</v>
          </cell>
          <cell r="JB1250">
            <v>0</v>
          </cell>
          <cell r="JC1250">
            <v>-364.92800000000011</v>
          </cell>
          <cell r="JD1250">
            <v>-684.71903876999932</v>
          </cell>
          <cell r="JE1250">
            <v>0</v>
          </cell>
          <cell r="JF1250">
            <v>0</v>
          </cell>
          <cell r="JG1250">
            <v>0</v>
          </cell>
          <cell r="JH1250">
            <v>0</v>
          </cell>
          <cell r="JI1250">
            <v>0</v>
          </cell>
          <cell r="JJ1250">
            <v>0</v>
          </cell>
          <cell r="JK1250">
            <v>0</v>
          </cell>
          <cell r="JL1250">
            <v>0</v>
          </cell>
          <cell r="JM1250">
            <v>0</v>
          </cell>
          <cell r="JN1250">
            <v>0</v>
          </cell>
          <cell r="JO1250">
            <v>0</v>
          </cell>
          <cell r="JP1250">
            <v>0</v>
          </cell>
          <cell r="JQ1250">
            <v>0</v>
          </cell>
        </row>
        <row r="1251">
          <cell r="D1251" t="str">
            <v>GSC.EX.UTN._.___.Gadsby 5 OR</v>
          </cell>
          <cell r="F1251">
            <v>0</v>
          </cell>
          <cell r="G1251">
            <v>-29.910673729999985</v>
          </cell>
          <cell r="H1251">
            <v>-2.7058422900000014</v>
          </cell>
          <cell r="I1251">
            <v>-11.693820279999983</v>
          </cell>
          <cell r="J1251">
            <v>-62.151746720000006</v>
          </cell>
          <cell r="K1251">
            <v>-9.047891409999977</v>
          </cell>
          <cell r="L1251">
            <v>-9.4061028099999362</v>
          </cell>
          <cell r="M1251">
            <v>-119.92686725999999</v>
          </cell>
          <cell r="N1251">
            <v>-28.455327400000016</v>
          </cell>
          <cell r="O1251">
            <v>-2.5529999999999973</v>
          </cell>
          <cell r="P1251">
            <v>19.172491300000001</v>
          </cell>
          <cell r="Q1251">
            <v>-34.026958019999938</v>
          </cell>
          <cell r="R1251">
            <v>-113.5736867999999</v>
          </cell>
          <cell r="S1251">
            <v>8.0035332699999913</v>
          </cell>
          <cell r="T1251">
            <v>5.6273602900000697</v>
          </cell>
          <cell r="U1251">
            <v>-8.8661941899999874</v>
          </cell>
          <cell r="V1251">
            <v>-84.230272229999969</v>
          </cell>
          <cell r="W1251">
            <v>12.082804459999977</v>
          </cell>
          <cell r="X1251">
            <v>0</v>
          </cell>
          <cell r="Y1251">
            <v>-38.634038400000009</v>
          </cell>
          <cell r="Z1251">
            <v>-7.5568800000000351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-108.04372960000001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-41.187038400000034</v>
          </cell>
          <cell r="AM1251">
            <v>-66.8566912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-315.08717519999982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-130.21729679999999</v>
          </cell>
          <cell r="AZ1251">
            <v>-20.219759999999951</v>
          </cell>
          <cell r="BA1251">
            <v>0</v>
          </cell>
          <cell r="BB1251">
            <v>0</v>
          </cell>
          <cell r="BC1251">
            <v>-164.6501184</v>
          </cell>
          <cell r="BD1251">
            <v>0</v>
          </cell>
          <cell r="BE1251">
            <v>-275.68723679999994</v>
          </cell>
          <cell r="BF1251">
            <v>0</v>
          </cell>
          <cell r="BG1251">
            <v>0</v>
          </cell>
          <cell r="BH1251">
            <v>-132.78867840000001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-142.89855840000004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-11.47011839999999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-11.470118400000002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-174.86211839999999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  <cell r="DB1251">
            <v>0</v>
          </cell>
          <cell r="DC1251">
            <v>-174.86211839999999</v>
          </cell>
          <cell r="DD1251">
            <v>0</v>
          </cell>
          <cell r="DE1251">
            <v>0</v>
          </cell>
          <cell r="DF1251">
            <v>0</v>
          </cell>
          <cell r="DG1251">
            <v>0</v>
          </cell>
          <cell r="DH1251">
            <v>0</v>
          </cell>
          <cell r="DI1251">
            <v>0</v>
          </cell>
          <cell r="DJ1251">
            <v>0</v>
          </cell>
          <cell r="DK1251">
            <v>0</v>
          </cell>
          <cell r="DL1251">
            <v>0</v>
          </cell>
          <cell r="DM1251">
            <v>0</v>
          </cell>
          <cell r="DN1251">
            <v>0</v>
          </cell>
          <cell r="DO1251">
            <v>0</v>
          </cell>
          <cell r="DP1251">
            <v>0</v>
          </cell>
          <cell r="DQ1251">
            <v>0</v>
          </cell>
          <cell r="DR1251">
            <v>0</v>
          </cell>
          <cell r="DS1251">
            <v>0</v>
          </cell>
          <cell r="DT1251">
            <v>0</v>
          </cell>
          <cell r="DU1251">
            <v>0</v>
          </cell>
          <cell r="DV1251">
            <v>0</v>
          </cell>
          <cell r="DW1251">
            <v>0</v>
          </cell>
          <cell r="DX1251">
            <v>0</v>
          </cell>
          <cell r="DY1251">
            <v>0</v>
          </cell>
          <cell r="DZ1251">
            <v>0</v>
          </cell>
          <cell r="EA1251">
            <v>0</v>
          </cell>
          <cell r="EB1251">
            <v>0</v>
          </cell>
          <cell r="EC1251">
            <v>0</v>
          </cell>
          <cell r="ED1251">
            <v>0</v>
          </cell>
          <cell r="EE1251">
            <v>11.470118400000002</v>
          </cell>
          <cell r="EF1251">
            <v>0</v>
          </cell>
          <cell r="EG1251">
            <v>0</v>
          </cell>
          <cell r="EH1251">
            <v>0</v>
          </cell>
          <cell r="EI1251">
            <v>0</v>
          </cell>
          <cell r="EJ1251">
            <v>0</v>
          </cell>
          <cell r="EK1251">
            <v>0</v>
          </cell>
          <cell r="EL1251">
            <v>0</v>
          </cell>
          <cell r="EM1251">
            <v>0</v>
          </cell>
          <cell r="EN1251">
            <v>11.470118400000002</v>
          </cell>
          <cell r="EO1251">
            <v>0</v>
          </cell>
          <cell r="EP1251">
            <v>0</v>
          </cell>
          <cell r="EQ1251">
            <v>0</v>
          </cell>
          <cell r="ER1251">
            <v>-164.6501184</v>
          </cell>
          <cell r="ES1251">
            <v>0</v>
          </cell>
          <cell r="ET1251">
            <v>0</v>
          </cell>
          <cell r="EU1251">
            <v>0</v>
          </cell>
          <cell r="EV1251">
            <v>0</v>
          </cell>
          <cell r="EW1251">
            <v>0</v>
          </cell>
          <cell r="EX1251">
            <v>0</v>
          </cell>
          <cell r="EY1251">
            <v>0</v>
          </cell>
          <cell r="EZ1251">
            <v>0</v>
          </cell>
          <cell r="FA1251">
            <v>0</v>
          </cell>
          <cell r="FB1251">
            <v>0</v>
          </cell>
          <cell r="FC1251">
            <v>0</v>
          </cell>
          <cell r="FD1251">
            <v>-164.6501184</v>
          </cell>
          <cell r="FE1251">
            <v>-203.37467057999999</v>
          </cell>
          <cell r="FF1251">
            <v>0</v>
          </cell>
          <cell r="FG1251">
            <v>0</v>
          </cell>
          <cell r="FH1251">
            <v>0</v>
          </cell>
          <cell r="FI1251">
            <v>0</v>
          </cell>
          <cell r="FJ1251">
            <v>0</v>
          </cell>
          <cell r="FK1251">
            <v>0</v>
          </cell>
          <cell r="FL1251">
            <v>0</v>
          </cell>
          <cell r="FM1251">
            <v>0</v>
          </cell>
          <cell r="FN1251">
            <v>0</v>
          </cell>
          <cell r="FO1251">
            <v>0</v>
          </cell>
          <cell r="FP1251">
            <v>0</v>
          </cell>
          <cell r="FQ1251">
            <v>-203.37467057999999</v>
          </cell>
          <cell r="FR1251">
            <v>0</v>
          </cell>
          <cell r="FS1251">
            <v>0</v>
          </cell>
          <cell r="FT1251">
            <v>0</v>
          </cell>
          <cell r="FU1251">
            <v>0</v>
          </cell>
          <cell r="FV1251">
            <v>0</v>
          </cell>
          <cell r="FW1251">
            <v>0</v>
          </cell>
          <cell r="FX1251">
            <v>0</v>
          </cell>
          <cell r="FY1251">
            <v>0</v>
          </cell>
          <cell r="FZ1251">
            <v>0</v>
          </cell>
          <cell r="GA1251">
            <v>0</v>
          </cell>
          <cell r="GB1251">
            <v>0</v>
          </cell>
          <cell r="GC1251">
            <v>0</v>
          </cell>
          <cell r="GD1251">
            <v>0</v>
          </cell>
          <cell r="GE1251">
            <v>-394.60274489000017</v>
          </cell>
          <cell r="GF1251">
            <v>0</v>
          </cell>
          <cell r="GG1251">
            <v>0</v>
          </cell>
          <cell r="GH1251">
            <v>0</v>
          </cell>
          <cell r="GI1251">
            <v>0</v>
          </cell>
          <cell r="GJ1251">
            <v>0</v>
          </cell>
          <cell r="GK1251">
            <v>0</v>
          </cell>
          <cell r="GL1251">
            <v>0</v>
          </cell>
          <cell r="GM1251">
            <v>-10.109879420000027</v>
          </cell>
          <cell r="GN1251">
            <v>0</v>
          </cell>
          <cell r="GO1251">
            <v>0</v>
          </cell>
          <cell r="GP1251">
            <v>-103.37811249999999</v>
          </cell>
          <cell r="GQ1251">
            <v>-281.1147529700001</v>
          </cell>
          <cell r="GR1251">
            <v>0</v>
          </cell>
          <cell r="GS1251">
            <v>0</v>
          </cell>
          <cell r="GT1251">
            <v>0</v>
          </cell>
          <cell r="GU1251">
            <v>0</v>
          </cell>
          <cell r="GV1251">
            <v>0</v>
          </cell>
          <cell r="GW1251">
            <v>0</v>
          </cell>
          <cell r="GX1251">
            <v>0</v>
          </cell>
          <cell r="GY1251">
            <v>0</v>
          </cell>
          <cell r="GZ1251">
            <v>0</v>
          </cell>
          <cell r="HA1251">
            <v>0</v>
          </cell>
          <cell r="HB1251">
            <v>0</v>
          </cell>
          <cell r="HC1251">
            <v>0</v>
          </cell>
          <cell r="HD1251">
            <v>0</v>
          </cell>
          <cell r="HE1251">
            <v>0</v>
          </cell>
          <cell r="HF1251">
            <v>0</v>
          </cell>
          <cell r="HG1251">
            <v>0</v>
          </cell>
          <cell r="HH1251">
            <v>0</v>
          </cell>
          <cell r="HI1251">
            <v>0</v>
          </cell>
          <cell r="HJ1251">
            <v>0</v>
          </cell>
          <cell r="HK1251">
            <v>0</v>
          </cell>
          <cell r="HL1251">
            <v>0</v>
          </cell>
          <cell r="HM1251">
            <v>0</v>
          </cell>
          <cell r="HN1251">
            <v>0</v>
          </cell>
          <cell r="HO1251">
            <v>0</v>
          </cell>
          <cell r="HP1251">
            <v>0</v>
          </cell>
          <cell r="HQ1251">
            <v>0</v>
          </cell>
          <cell r="HR1251">
            <v>0</v>
          </cell>
          <cell r="HS1251">
            <v>0</v>
          </cell>
          <cell r="HT1251">
            <v>0</v>
          </cell>
          <cell r="HU1251">
            <v>0</v>
          </cell>
          <cell r="HV1251">
            <v>0</v>
          </cell>
          <cell r="HW1251">
            <v>0</v>
          </cell>
          <cell r="HX1251">
            <v>0</v>
          </cell>
          <cell r="HY1251">
            <v>0</v>
          </cell>
          <cell r="HZ1251">
            <v>0</v>
          </cell>
          <cell r="IA1251">
            <v>0</v>
          </cell>
          <cell r="IB1251">
            <v>0</v>
          </cell>
          <cell r="IC1251">
            <v>0</v>
          </cell>
          <cell r="ID1251">
            <v>0</v>
          </cell>
          <cell r="IE1251">
            <v>0</v>
          </cell>
          <cell r="IF1251">
            <v>0</v>
          </cell>
          <cell r="IG1251">
            <v>0</v>
          </cell>
          <cell r="IH1251">
            <v>0</v>
          </cell>
          <cell r="II1251">
            <v>0</v>
          </cell>
          <cell r="IJ1251">
            <v>0</v>
          </cell>
          <cell r="IK1251">
            <v>0</v>
          </cell>
          <cell r="IL1251">
            <v>0</v>
          </cell>
          <cell r="IM1251">
            <v>0</v>
          </cell>
          <cell r="IN1251">
            <v>0</v>
          </cell>
          <cell r="IO1251">
            <v>0</v>
          </cell>
          <cell r="IP1251">
            <v>0</v>
          </cell>
          <cell r="IQ1251">
            <v>0</v>
          </cell>
          <cell r="IR1251">
            <v>0</v>
          </cell>
          <cell r="IS1251">
            <v>0</v>
          </cell>
          <cell r="IT1251">
            <v>0</v>
          </cell>
          <cell r="IU1251">
            <v>0</v>
          </cell>
          <cell r="IV1251">
            <v>0</v>
          </cell>
          <cell r="IW1251">
            <v>0</v>
          </cell>
          <cell r="IX1251">
            <v>0</v>
          </cell>
          <cell r="IY1251">
            <v>0</v>
          </cell>
          <cell r="IZ1251">
            <v>0</v>
          </cell>
          <cell r="JA1251">
            <v>0</v>
          </cell>
          <cell r="JB1251">
            <v>0</v>
          </cell>
          <cell r="JC1251">
            <v>0</v>
          </cell>
          <cell r="JD1251">
            <v>0</v>
          </cell>
          <cell r="JE1251">
            <v>0</v>
          </cell>
          <cell r="JF1251">
            <v>0</v>
          </cell>
          <cell r="JG1251">
            <v>0</v>
          </cell>
          <cell r="JH1251">
            <v>0</v>
          </cell>
          <cell r="JI1251">
            <v>0</v>
          </cell>
          <cell r="JJ1251">
            <v>0</v>
          </cell>
          <cell r="JK1251">
            <v>0</v>
          </cell>
          <cell r="JL1251">
            <v>0</v>
          </cell>
          <cell r="JM1251">
            <v>0</v>
          </cell>
          <cell r="JN1251">
            <v>0</v>
          </cell>
          <cell r="JO1251">
            <v>0</v>
          </cell>
          <cell r="JP1251">
            <v>0</v>
          </cell>
          <cell r="JQ1251">
            <v>0</v>
          </cell>
        </row>
        <row r="1252">
          <cell r="D1252" t="str">
            <v>GSC.EX.UTN._.___.Gadsby 6</v>
          </cell>
          <cell r="F1252">
            <v>0</v>
          </cell>
          <cell r="G1252">
            <v>-106.67482104999999</v>
          </cell>
          <cell r="H1252">
            <v>-3.5612593000000032</v>
          </cell>
          <cell r="I1252">
            <v>-74.607886759999928</v>
          </cell>
          <cell r="J1252">
            <v>-468.91368659</v>
          </cell>
          <cell r="K1252">
            <v>-98.674581289999992</v>
          </cell>
          <cell r="L1252">
            <v>-98.48729843000001</v>
          </cell>
          <cell r="M1252">
            <v>-224.08635260000005</v>
          </cell>
          <cell r="N1252">
            <v>-40.532078710000064</v>
          </cell>
          <cell r="O1252">
            <v>-55.77698459000004</v>
          </cell>
          <cell r="P1252">
            <v>46.161598199999972</v>
          </cell>
          <cell r="Q1252">
            <v>-104.4987629100001</v>
          </cell>
          <cell r="R1252">
            <v>-683.07796686999973</v>
          </cell>
          <cell r="S1252">
            <v>50.566859340000065</v>
          </cell>
          <cell r="T1252">
            <v>130.81867050000005</v>
          </cell>
          <cell r="U1252">
            <v>-423.93979495999974</v>
          </cell>
          <cell r="V1252">
            <v>-94.570212359999687</v>
          </cell>
          <cell r="W1252">
            <v>33.716123489999859</v>
          </cell>
          <cell r="X1252">
            <v>-63.245882839999993</v>
          </cell>
          <cell r="Y1252">
            <v>-80.921204010000054</v>
          </cell>
          <cell r="Z1252">
            <v>-235.50252603000013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-395.04002043000037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-95.093733289999989</v>
          </cell>
          <cell r="AM1252">
            <v>-299.94628714000032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-2337.28142123</v>
          </cell>
          <cell r="AS1252">
            <v>0</v>
          </cell>
          <cell r="AT1252">
            <v>-67.614061989999982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-398.56495719999998</v>
          </cell>
          <cell r="AZ1252">
            <v>-533.66829815999972</v>
          </cell>
          <cell r="BA1252">
            <v>-280.16147245000002</v>
          </cell>
          <cell r="BB1252">
            <v>0</v>
          </cell>
          <cell r="BC1252">
            <v>-208.51600408999997</v>
          </cell>
          <cell r="BD1252">
            <v>-848.75662734000002</v>
          </cell>
          <cell r="BE1252">
            <v>-298.86896745000013</v>
          </cell>
          <cell r="BF1252">
            <v>0</v>
          </cell>
          <cell r="BG1252">
            <v>0</v>
          </cell>
          <cell r="BH1252">
            <v>-58.98024115000004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-239.88872630000003</v>
          </cell>
          <cell r="BN1252">
            <v>0</v>
          </cell>
          <cell r="BO1252">
            <v>0</v>
          </cell>
          <cell r="BP1252">
            <v>0</v>
          </cell>
          <cell r="BQ1252">
            <v>0</v>
          </cell>
          <cell r="BR1252">
            <v>-178.45562541999993</v>
          </cell>
          <cell r="BS1252">
            <v>0</v>
          </cell>
          <cell r="BT1252">
            <v>-115.50762258</v>
          </cell>
          <cell r="BU1252">
            <v>0</v>
          </cell>
          <cell r="BV1252">
            <v>0</v>
          </cell>
          <cell r="BW1252">
            <v>0</v>
          </cell>
          <cell r="BX1252">
            <v>-29.490120579999939</v>
          </cell>
          <cell r="BY1252">
            <v>0</v>
          </cell>
          <cell r="BZ1252">
            <v>-33.457882260000005</v>
          </cell>
          <cell r="CA1252">
            <v>0</v>
          </cell>
          <cell r="CB1252">
            <v>0</v>
          </cell>
          <cell r="CC1252">
            <v>0</v>
          </cell>
          <cell r="CD1252">
            <v>0</v>
          </cell>
          <cell r="CE1252">
            <v>-239.8887263</v>
          </cell>
          <cell r="CF1252">
            <v>0</v>
          </cell>
          <cell r="CG1252">
            <v>0</v>
          </cell>
          <cell r="CH1252">
            <v>-239.8887263</v>
          </cell>
          <cell r="CI1252">
            <v>0</v>
          </cell>
          <cell r="CJ1252">
            <v>0</v>
          </cell>
          <cell r="CK1252">
            <v>0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-58.980241149999983</v>
          </cell>
          <cell r="CS1252">
            <v>0</v>
          </cell>
          <cell r="CT1252">
            <v>-58.980241149999998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0</v>
          </cell>
          <cell r="CZ1252">
            <v>0</v>
          </cell>
          <cell r="DA1252">
            <v>0</v>
          </cell>
          <cell r="DB1252">
            <v>0</v>
          </cell>
          <cell r="DC1252">
            <v>0</v>
          </cell>
          <cell r="DD1252">
            <v>0</v>
          </cell>
          <cell r="DE1252">
            <v>-508.75046953999993</v>
          </cell>
          <cell r="DF1252">
            <v>0</v>
          </cell>
          <cell r="DG1252">
            <v>-22.188465520000001</v>
          </cell>
          <cell r="DH1252">
            <v>0</v>
          </cell>
          <cell r="DI1252">
            <v>0</v>
          </cell>
          <cell r="DJ1252">
            <v>0</v>
          </cell>
          <cell r="DK1252">
            <v>0</v>
          </cell>
          <cell r="DL1252">
            <v>0</v>
          </cell>
          <cell r="DM1252">
            <v>-486.56200402000002</v>
          </cell>
          <cell r="DN1252">
            <v>0</v>
          </cell>
          <cell r="DO1252">
            <v>0</v>
          </cell>
          <cell r="DP1252">
            <v>0</v>
          </cell>
          <cell r="DQ1252">
            <v>0</v>
          </cell>
          <cell r="DR1252">
            <v>-446.31957034000004</v>
          </cell>
          <cell r="DS1252">
            <v>0</v>
          </cell>
          <cell r="DT1252">
            <v>0</v>
          </cell>
          <cell r="DU1252">
            <v>0</v>
          </cell>
          <cell r="DV1252">
            <v>0</v>
          </cell>
          <cell r="DW1252">
            <v>0</v>
          </cell>
          <cell r="DX1252">
            <v>0</v>
          </cell>
          <cell r="DY1252">
            <v>0</v>
          </cell>
          <cell r="DZ1252">
            <v>-446.31957034000004</v>
          </cell>
          <cell r="EA1252">
            <v>0</v>
          </cell>
          <cell r="EB1252">
            <v>0</v>
          </cell>
          <cell r="EC1252">
            <v>0</v>
          </cell>
          <cell r="ED1252">
            <v>0</v>
          </cell>
          <cell r="EE1252">
            <v>-446.82000875</v>
          </cell>
          <cell r="EF1252">
            <v>0</v>
          </cell>
          <cell r="EG1252">
            <v>0</v>
          </cell>
          <cell r="EH1252">
            <v>0</v>
          </cell>
          <cell r="EI1252">
            <v>0</v>
          </cell>
          <cell r="EJ1252">
            <v>0</v>
          </cell>
          <cell r="EK1252">
            <v>0</v>
          </cell>
          <cell r="EL1252">
            <v>0</v>
          </cell>
          <cell r="EM1252">
            <v>0</v>
          </cell>
          <cell r="EN1252">
            <v>33.457882260000005</v>
          </cell>
          <cell r="EO1252">
            <v>0</v>
          </cell>
          <cell r="EP1252">
            <v>-480.27789100999996</v>
          </cell>
          <cell r="EQ1252">
            <v>0</v>
          </cell>
          <cell r="ER1252">
            <v>-1778.4717243700002</v>
          </cell>
          <cell r="ES1252">
            <v>0</v>
          </cell>
          <cell r="ET1252">
            <v>-29.490120569999931</v>
          </cell>
          <cell r="EU1252">
            <v>0</v>
          </cell>
          <cell r="EV1252">
            <v>0</v>
          </cell>
          <cell r="EW1252">
            <v>0</v>
          </cell>
          <cell r="EX1252">
            <v>-135.20755639999999</v>
          </cell>
          <cell r="EY1252">
            <v>-53.112486260000011</v>
          </cell>
          <cell r="EZ1252">
            <v>0</v>
          </cell>
          <cell r="FA1252">
            <v>0</v>
          </cell>
          <cell r="FB1252">
            <v>0</v>
          </cell>
          <cell r="FC1252">
            <v>0</v>
          </cell>
          <cell r="FD1252">
            <v>-1560.6615611400002</v>
          </cell>
          <cell r="FE1252">
            <v>0</v>
          </cell>
          <cell r="FF1252">
            <v>0</v>
          </cell>
          <cell r="FG1252">
            <v>0</v>
          </cell>
          <cell r="FH1252">
            <v>0</v>
          </cell>
          <cell r="FI1252">
            <v>0</v>
          </cell>
          <cell r="FJ1252">
            <v>0</v>
          </cell>
          <cell r="FK1252">
            <v>0</v>
          </cell>
          <cell r="FL1252">
            <v>0</v>
          </cell>
          <cell r="FM1252">
            <v>0</v>
          </cell>
          <cell r="FN1252">
            <v>0</v>
          </cell>
          <cell r="FO1252">
            <v>0</v>
          </cell>
          <cell r="FP1252">
            <v>0</v>
          </cell>
          <cell r="FQ1252">
            <v>0</v>
          </cell>
          <cell r="FR1252">
            <v>-1086.88874635</v>
          </cell>
          <cell r="FS1252">
            <v>0</v>
          </cell>
          <cell r="FT1252">
            <v>0</v>
          </cell>
          <cell r="FU1252">
            <v>0</v>
          </cell>
          <cell r="FV1252">
            <v>0</v>
          </cell>
          <cell r="FW1252">
            <v>0</v>
          </cell>
          <cell r="FX1252">
            <v>0</v>
          </cell>
          <cell r="FY1252">
            <v>0</v>
          </cell>
          <cell r="FZ1252">
            <v>-49.239965830000003</v>
          </cell>
          <cell r="GA1252">
            <v>0</v>
          </cell>
          <cell r="GB1252">
            <v>0</v>
          </cell>
          <cell r="GC1252">
            <v>-13.594392099999993</v>
          </cell>
          <cell r="GD1252">
            <v>-1024.0543884200001</v>
          </cell>
          <cell r="GE1252">
            <v>-1542.6602369299999</v>
          </cell>
          <cell r="GF1252">
            <v>0</v>
          </cell>
          <cell r="GG1252">
            <v>0</v>
          </cell>
          <cell r="GH1252">
            <v>-298.86896745000001</v>
          </cell>
          <cell r="GI1252">
            <v>0</v>
          </cell>
          <cell r="GJ1252">
            <v>0</v>
          </cell>
          <cell r="GK1252">
            <v>0</v>
          </cell>
          <cell r="GL1252">
            <v>0</v>
          </cell>
          <cell r="GM1252">
            <v>-18.813363869999989</v>
          </cell>
          <cell r="GN1252">
            <v>0</v>
          </cell>
          <cell r="GO1252">
            <v>0</v>
          </cell>
          <cell r="GP1252">
            <v>-480.27789100999996</v>
          </cell>
          <cell r="GQ1252">
            <v>-744.7000145999998</v>
          </cell>
          <cell r="GR1252">
            <v>-676.3581974599997</v>
          </cell>
          <cell r="GS1252">
            <v>0</v>
          </cell>
          <cell r="GT1252">
            <v>-599.32799999999997</v>
          </cell>
          <cell r="GU1252">
            <v>0</v>
          </cell>
          <cell r="GV1252">
            <v>0</v>
          </cell>
          <cell r="GW1252">
            <v>0</v>
          </cell>
          <cell r="GX1252">
            <v>0</v>
          </cell>
          <cell r="GY1252">
            <v>0</v>
          </cell>
          <cell r="GZ1252">
            <v>-38.919805920000044</v>
          </cell>
          <cell r="HA1252">
            <v>0</v>
          </cell>
          <cell r="HB1252">
            <v>0</v>
          </cell>
          <cell r="HC1252">
            <v>-38.110391539999995</v>
          </cell>
          <cell r="HD1252">
            <v>0</v>
          </cell>
          <cell r="HE1252">
            <v>-2020.4340201199993</v>
          </cell>
          <cell r="HF1252">
            <v>0</v>
          </cell>
          <cell r="HG1252">
            <v>0</v>
          </cell>
          <cell r="HH1252">
            <v>0</v>
          </cell>
          <cell r="HI1252">
            <v>0</v>
          </cell>
          <cell r="HJ1252">
            <v>0</v>
          </cell>
          <cell r="HK1252">
            <v>-158.40000000000003</v>
          </cell>
          <cell r="HL1252">
            <v>0</v>
          </cell>
          <cell r="HM1252">
            <v>0</v>
          </cell>
          <cell r="HN1252">
            <v>0</v>
          </cell>
          <cell r="HO1252">
            <v>0</v>
          </cell>
          <cell r="HP1252">
            <v>-11.521113329999991</v>
          </cell>
          <cell r="HQ1252">
            <v>-1850.5129067899995</v>
          </cell>
          <cell r="HR1252">
            <v>-3716.0729961300003</v>
          </cell>
          <cell r="HS1252">
            <v>0</v>
          </cell>
          <cell r="HT1252">
            <v>0</v>
          </cell>
          <cell r="HU1252">
            <v>0</v>
          </cell>
          <cell r="HV1252">
            <v>0</v>
          </cell>
          <cell r="HW1252">
            <v>0</v>
          </cell>
          <cell r="HX1252">
            <v>0</v>
          </cell>
          <cell r="HY1252">
            <v>0</v>
          </cell>
          <cell r="HZ1252">
            <v>0</v>
          </cell>
          <cell r="IA1252">
            <v>0</v>
          </cell>
          <cell r="IB1252">
            <v>0</v>
          </cell>
          <cell r="IC1252">
            <v>-651.14499612999998</v>
          </cell>
          <cell r="ID1252">
            <v>-3064.9279999999999</v>
          </cell>
          <cell r="IE1252">
            <v>-2834.9734894099984</v>
          </cell>
          <cell r="IF1252">
            <v>-581.8329357600004</v>
          </cell>
          <cell r="IG1252">
            <v>-329.55655365000007</v>
          </cell>
          <cell r="IH1252">
            <v>0</v>
          </cell>
          <cell r="II1252">
            <v>0</v>
          </cell>
          <cell r="IJ1252">
            <v>0</v>
          </cell>
          <cell r="IK1252">
            <v>0</v>
          </cell>
          <cell r="IL1252">
            <v>0</v>
          </cell>
          <cell r="IM1252">
            <v>-1198.6560000000002</v>
          </cell>
          <cell r="IN1252">
            <v>0</v>
          </cell>
          <cell r="IO1252">
            <v>0</v>
          </cell>
          <cell r="IP1252">
            <v>-324.92800000000011</v>
          </cell>
          <cell r="IQ1252">
            <v>-399.99999999999909</v>
          </cell>
          <cell r="IR1252">
            <v>-1867.4053923800002</v>
          </cell>
          <cell r="IS1252">
            <v>0</v>
          </cell>
          <cell r="IT1252">
            <v>-531.96410105999985</v>
          </cell>
          <cell r="IU1252">
            <v>0</v>
          </cell>
          <cell r="IV1252">
            <v>0</v>
          </cell>
          <cell r="IW1252">
            <v>0</v>
          </cell>
          <cell r="IX1252">
            <v>0</v>
          </cell>
          <cell r="IY1252">
            <v>0</v>
          </cell>
          <cell r="IZ1252">
            <v>-1128.8078339200001</v>
          </cell>
          <cell r="JA1252">
            <v>0</v>
          </cell>
          <cell r="JB1252">
            <v>0</v>
          </cell>
          <cell r="JC1252">
            <v>-40</v>
          </cell>
          <cell r="JD1252">
            <v>-166.63345740000022</v>
          </cell>
          <cell r="JE1252">
            <v>74.058316410000771</v>
          </cell>
          <cell r="JF1252">
            <v>0</v>
          </cell>
          <cell r="JG1252">
            <v>0</v>
          </cell>
          <cell r="JH1252">
            <v>0</v>
          </cell>
          <cell r="JI1252">
            <v>0</v>
          </cell>
          <cell r="JJ1252">
            <v>0</v>
          </cell>
          <cell r="JK1252">
            <v>0</v>
          </cell>
          <cell r="JL1252">
            <v>0</v>
          </cell>
          <cell r="JM1252">
            <v>74.058316409999861</v>
          </cell>
          <cell r="JN1252">
            <v>0</v>
          </cell>
          <cell r="JO1252">
            <v>0</v>
          </cell>
          <cell r="JP1252">
            <v>0</v>
          </cell>
          <cell r="JQ1252">
            <v>0</v>
          </cell>
        </row>
        <row r="1253">
          <cell r="D1253" t="str">
            <v>GSC.EX.UTN._.___.Gadsby 6 OR</v>
          </cell>
          <cell r="F1253">
            <v>0</v>
          </cell>
          <cell r="G1253">
            <v>-47.00787840000001</v>
          </cell>
          <cell r="H1253">
            <v>0.12316127000000066</v>
          </cell>
          <cell r="I1253">
            <v>-16.945810050000006</v>
          </cell>
          <cell r="J1253">
            <v>-10.109880000000089</v>
          </cell>
          <cell r="K1253">
            <v>-26.78811840000003</v>
          </cell>
          <cell r="L1253">
            <v>-17.061690109999972</v>
          </cell>
          <cell r="M1253">
            <v>-125.10926376000009</v>
          </cell>
          <cell r="N1253">
            <v>-30.70465772</v>
          </cell>
          <cell r="O1253">
            <v>-28.601878109999987</v>
          </cell>
          <cell r="P1253">
            <v>38.294999999999987</v>
          </cell>
          <cell r="Q1253">
            <v>-45.211182350000229</v>
          </cell>
          <cell r="R1253">
            <v>-154.77710546000071</v>
          </cell>
          <cell r="S1253">
            <v>66.292778819999995</v>
          </cell>
          <cell r="T1253">
            <v>53.888647920000039</v>
          </cell>
          <cell r="U1253">
            <v>-112.41705335999995</v>
          </cell>
          <cell r="V1253">
            <v>-26.222192559999996</v>
          </cell>
          <cell r="W1253">
            <v>-3.6184310800000503</v>
          </cell>
          <cell r="X1253">
            <v>-35.705236800000002</v>
          </cell>
          <cell r="Y1253">
            <v>-7.1994599999999878</v>
          </cell>
          <cell r="Z1253">
            <v>-89.796158400000024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-153.14426875000004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-18.013298290000023</v>
          </cell>
          <cell r="AM1253">
            <v>-135.13097046000007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-574.43929679999974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-138.25209840000014</v>
          </cell>
          <cell r="AZ1253">
            <v>-179.62907999999993</v>
          </cell>
          <cell r="BA1253">
            <v>0</v>
          </cell>
          <cell r="BB1253">
            <v>0</v>
          </cell>
          <cell r="BC1253">
            <v>-71.483999999999995</v>
          </cell>
          <cell r="BD1253">
            <v>-185.07411839999997</v>
          </cell>
          <cell r="BE1253">
            <v>-124.2965931</v>
          </cell>
          <cell r="BF1253">
            <v>0</v>
          </cell>
          <cell r="BG1253">
            <v>0</v>
          </cell>
          <cell r="BH1253">
            <v>-20.219760000000008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-104.07683310000004</v>
          </cell>
          <cell r="BN1253">
            <v>0</v>
          </cell>
          <cell r="BO1253">
            <v>0</v>
          </cell>
          <cell r="BP1253">
            <v>0</v>
          </cell>
          <cell r="BQ1253">
            <v>0</v>
          </cell>
          <cell r="BR1253">
            <v>-21.579998400000022</v>
          </cell>
          <cell r="BS1253">
            <v>0</v>
          </cell>
          <cell r="BT1253">
            <v>0</v>
          </cell>
          <cell r="BU1253">
            <v>0</v>
          </cell>
          <cell r="BV1253">
            <v>0</v>
          </cell>
          <cell r="BW1253">
            <v>0</v>
          </cell>
          <cell r="BX1253">
            <v>-10.109880000000032</v>
          </cell>
          <cell r="BY1253">
            <v>0</v>
          </cell>
          <cell r="BZ1253">
            <v>-11.470118400000002</v>
          </cell>
          <cell r="CA1253">
            <v>0</v>
          </cell>
          <cell r="CB1253">
            <v>0</v>
          </cell>
          <cell r="CC1253">
            <v>0</v>
          </cell>
          <cell r="CD1253">
            <v>0</v>
          </cell>
          <cell r="CE1253">
            <v>-82.239278400000003</v>
          </cell>
          <cell r="CF1253">
            <v>0</v>
          </cell>
          <cell r="CG1253">
            <v>0</v>
          </cell>
          <cell r="CH1253">
            <v>-82.239278400000003</v>
          </cell>
          <cell r="CI1253">
            <v>0</v>
          </cell>
          <cell r="CJ1253">
            <v>0</v>
          </cell>
          <cell r="CK1253">
            <v>0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-74.502303159999997</v>
          </cell>
          <cell r="CS1253">
            <v>0</v>
          </cell>
          <cell r="CT1253">
            <v>-20.219760000000001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0</v>
          </cell>
          <cell r="CZ1253">
            <v>0</v>
          </cell>
          <cell r="DA1253">
            <v>0</v>
          </cell>
          <cell r="DB1253">
            <v>0</v>
          </cell>
          <cell r="DC1253">
            <v>-54.282543160000003</v>
          </cell>
          <cell r="DD1253">
            <v>0</v>
          </cell>
          <cell r="DE1253">
            <v>-153.00843839999999</v>
          </cell>
          <cell r="DF1253">
            <v>0</v>
          </cell>
          <cell r="DG1253">
            <v>0</v>
          </cell>
          <cell r="DH1253">
            <v>0</v>
          </cell>
          <cell r="DI1253">
            <v>0</v>
          </cell>
          <cell r="DJ1253">
            <v>0</v>
          </cell>
          <cell r="DK1253">
            <v>0</v>
          </cell>
          <cell r="DL1253">
            <v>0</v>
          </cell>
          <cell r="DM1253">
            <v>-153.00843839999999</v>
          </cell>
          <cell r="DN1253">
            <v>0</v>
          </cell>
          <cell r="DO1253">
            <v>0</v>
          </cell>
          <cell r="DP1253">
            <v>0</v>
          </cell>
          <cell r="DQ1253">
            <v>0</v>
          </cell>
          <cell r="DR1253">
            <v>-75.034237559999994</v>
          </cell>
          <cell r="DS1253">
            <v>0</v>
          </cell>
          <cell r="DT1253">
            <v>0</v>
          </cell>
          <cell r="DU1253">
            <v>0</v>
          </cell>
          <cell r="DV1253">
            <v>0</v>
          </cell>
          <cell r="DW1253">
            <v>0</v>
          </cell>
          <cell r="DX1253">
            <v>0</v>
          </cell>
          <cell r="DY1253">
            <v>0</v>
          </cell>
          <cell r="DZ1253">
            <v>-75.034237559999994</v>
          </cell>
          <cell r="EA1253">
            <v>0</v>
          </cell>
          <cell r="EB1253">
            <v>0</v>
          </cell>
          <cell r="EC1253">
            <v>0</v>
          </cell>
          <cell r="ED1253">
            <v>0</v>
          </cell>
          <cell r="EE1253">
            <v>-79.229616129999982</v>
          </cell>
          <cell r="EF1253">
            <v>0</v>
          </cell>
          <cell r="EG1253">
            <v>0</v>
          </cell>
          <cell r="EH1253">
            <v>0</v>
          </cell>
          <cell r="EI1253">
            <v>0</v>
          </cell>
          <cell r="EJ1253">
            <v>0</v>
          </cell>
          <cell r="EK1253">
            <v>0</v>
          </cell>
          <cell r="EL1253">
            <v>0</v>
          </cell>
          <cell r="EM1253">
            <v>0</v>
          </cell>
          <cell r="EN1253">
            <v>11.470118400000002</v>
          </cell>
          <cell r="EO1253">
            <v>0</v>
          </cell>
          <cell r="EP1253">
            <v>-90.699734530000001</v>
          </cell>
          <cell r="EQ1253">
            <v>0</v>
          </cell>
          <cell r="ER1253">
            <v>-366.23499840000011</v>
          </cell>
          <cell r="ES1253">
            <v>0</v>
          </cell>
          <cell r="ET1253">
            <v>-10.109880000000032</v>
          </cell>
          <cell r="EU1253">
            <v>0</v>
          </cell>
          <cell r="EV1253">
            <v>0</v>
          </cell>
          <cell r="EW1253">
            <v>0</v>
          </cell>
          <cell r="EX1253">
            <v>0</v>
          </cell>
          <cell r="EY1253">
            <v>0</v>
          </cell>
          <cell r="EZ1253">
            <v>0</v>
          </cell>
          <cell r="FA1253">
            <v>0</v>
          </cell>
          <cell r="FB1253">
            <v>0</v>
          </cell>
          <cell r="FC1253">
            <v>0</v>
          </cell>
          <cell r="FD1253">
            <v>-356.12511840000002</v>
          </cell>
          <cell r="FE1253">
            <v>0</v>
          </cell>
          <cell r="FF1253">
            <v>0</v>
          </cell>
          <cell r="FG1253">
            <v>0</v>
          </cell>
          <cell r="FH1253">
            <v>0</v>
          </cell>
          <cell r="FI1253">
            <v>0</v>
          </cell>
          <cell r="FJ1253">
            <v>0</v>
          </cell>
          <cell r="FK1253">
            <v>0</v>
          </cell>
          <cell r="FL1253">
            <v>0</v>
          </cell>
          <cell r="FM1253">
            <v>0</v>
          </cell>
          <cell r="FN1253">
            <v>0</v>
          </cell>
          <cell r="FO1253">
            <v>0</v>
          </cell>
          <cell r="FP1253">
            <v>0</v>
          </cell>
          <cell r="FQ1253">
            <v>0</v>
          </cell>
          <cell r="FR1253">
            <v>0</v>
          </cell>
          <cell r="FS1253">
            <v>0</v>
          </cell>
          <cell r="FT1253">
            <v>0</v>
          </cell>
          <cell r="FU1253">
            <v>0</v>
          </cell>
          <cell r="FV1253">
            <v>0</v>
          </cell>
          <cell r="FW1253">
            <v>0</v>
          </cell>
          <cell r="FX1253">
            <v>0</v>
          </cell>
          <cell r="FY1253">
            <v>0</v>
          </cell>
          <cell r="FZ1253">
            <v>0</v>
          </cell>
          <cell r="GA1253">
            <v>0</v>
          </cell>
          <cell r="GB1253">
            <v>0</v>
          </cell>
          <cell r="GC1253">
            <v>0</v>
          </cell>
          <cell r="GD1253">
            <v>0</v>
          </cell>
          <cell r="GE1253">
            <v>-305.93356801999971</v>
          </cell>
          <cell r="GF1253">
            <v>0</v>
          </cell>
          <cell r="GG1253">
            <v>0</v>
          </cell>
          <cell r="GH1253">
            <v>-102.45903255</v>
          </cell>
          <cell r="GI1253">
            <v>0</v>
          </cell>
          <cell r="GJ1253">
            <v>0</v>
          </cell>
          <cell r="GK1253">
            <v>0</v>
          </cell>
          <cell r="GL1253">
            <v>0</v>
          </cell>
          <cell r="GM1253">
            <v>0</v>
          </cell>
          <cell r="GN1253">
            <v>0</v>
          </cell>
          <cell r="GO1253">
            <v>0</v>
          </cell>
          <cell r="GP1253">
            <v>-164.65010898999998</v>
          </cell>
          <cell r="GQ1253">
            <v>-38.824426479999829</v>
          </cell>
          <cell r="GR1253">
            <v>0</v>
          </cell>
          <cell r="GS1253">
            <v>0</v>
          </cell>
          <cell r="GT1253">
            <v>0</v>
          </cell>
          <cell r="GU1253">
            <v>0</v>
          </cell>
          <cell r="GV1253">
            <v>0</v>
          </cell>
          <cell r="GW1253">
            <v>0</v>
          </cell>
          <cell r="GX1253">
            <v>0</v>
          </cell>
          <cell r="GY1253">
            <v>0</v>
          </cell>
          <cell r="GZ1253">
            <v>0</v>
          </cell>
          <cell r="HA1253">
            <v>0</v>
          </cell>
          <cell r="HB1253">
            <v>0</v>
          </cell>
          <cell r="HC1253">
            <v>0</v>
          </cell>
          <cell r="HD1253">
            <v>0</v>
          </cell>
          <cell r="HE1253">
            <v>0</v>
          </cell>
          <cell r="HF1253">
            <v>0</v>
          </cell>
          <cell r="HG1253">
            <v>0</v>
          </cell>
          <cell r="HH1253">
            <v>0</v>
          </cell>
          <cell r="HI1253">
            <v>0</v>
          </cell>
          <cell r="HJ1253">
            <v>0</v>
          </cell>
          <cell r="HK1253">
            <v>0</v>
          </cell>
          <cell r="HL1253">
            <v>0</v>
          </cell>
          <cell r="HM1253">
            <v>0</v>
          </cell>
          <cell r="HN1253">
            <v>0</v>
          </cell>
          <cell r="HO1253">
            <v>0</v>
          </cell>
          <cell r="HP1253">
            <v>0</v>
          </cell>
          <cell r="HQ1253">
            <v>0</v>
          </cell>
          <cell r="HR1253">
            <v>0</v>
          </cell>
          <cell r="HS1253">
            <v>0</v>
          </cell>
          <cell r="HT1253">
            <v>0</v>
          </cell>
          <cell r="HU1253">
            <v>0</v>
          </cell>
          <cell r="HV1253">
            <v>0</v>
          </cell>
          <cell r="HW1253">
            <v>0</v>
          </cell>
          <cell r="HX1253">
            <v>0</v>
          </cell>
          <cell r="HY1253">
            <v>0</v>
          </cell>
          <cell r="HZ1253">
            <v>0</v>
          </cell>
          <cell r="IA1253">
            <v>0</v>
          </cell>
          <cell r="IB1253">
            <v>0</v>
          </cell>
          <cell r="IC1253">
            <v>0</v>
          </cell>
          <cell r="ID1253">
            <v>0</v>
          </cell>
          <cell r="IE1253">
            <v>0</v>
          </cell>
          <cell r="IF1253">
            <v>0</v>
          </cell>
          <cell r="IG1253">
            <v>0</v>
          </cell>
          <cell r="IH1253">
            <v>0</v>
          </cell>
          <cell r="II1253">
            <v>0</v>
          </cell>
          <cell r="IJ1253">
            <v>0</v>
          </cell>
          <cell r="IK1253">
            <v>0</v>
          </cell>
          <cell r="IL1253">
            <v>0</v>
          </cell>
          <cell r="IM1253">
            <v>0</v>
          </cell>
          <cell r="IN1253">
            <v>0</v>
          </cell>
          <cell r="IO1253">
            <v>0</v>
          </cell>
          <cell r="IP1253">
            <v>0</v>
          </cell>
          <cell r="IQ1253">
            <v>0</v>
          </cell>
          <cell r="IR1253">
            <v>0</v>
          </cell>
          <cell r="IS1253">
            <v>0</v>
          </cell>
          <cell r="IT1253">
            <v>0</v>
          </cell>
          <cell r="IU1253">
            <v>0</v>
          </cell>
          <cell r="IV1253">
            <v>0</v>
          </cell>
          <cell r="IW1253">
            <v>0</v>
          </cell>
          <cell r="IX1253">
            <v>0</v>
          </cell>
          <cell r="IY1253">
            <v>0</v>
          </cell>
          <cell r="IZ1253">
            <v>0</v>
          </cell>
          <cell r="JA1253">
            <v>0</v>
          </cell>
          <cell r="JB1253">
            <v>0</v>
          </cell>
          <cell r="JC1253">
            <v>0</v>
          </cell>
          <cell r="JD1253">
            <v>0</v>
          </cell>
          <cell r="JE1253">
            <v>0</v>
          </cell>
          <cell r="JF1253">
            <v>0</v>
          </cell>
          <cell r="JG1253">
            <v>0</v>
          </cell>
          <cell r="JH1253">
            <v>0</v>
          </cell>
          <cell r="JI1253">
            <v>0</v>
          </cell>
          <cell r="JJ1253">
            <v>0</v>
          </cell>
          <cell r="JK1253">
            <v>0</v>
          </cell>
          <cell r="JL1253">
            <v>0</v>
          </cell>
          <cell r="JM1253">
            <v>0</v>
          </cell>
          <cell r="JN1253">
            <v>0</v>
          </cell>
          <cell r="JO1253">
            <v>0</v>
          </cell>
          <cell r="JP1253">
            <v>0</v>
          </cell>
          <cell r="JQ1253">
            <v>0</v>
          </cell>
        </row>
        <row r="1254">
          <cell r="D1254" t="str">
            <v>GCV.EX.WYE._._29.DaveJohnston 1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-3.1998766600000046</v>
          </cell>
          <cell r="AS1254">
            <v>0</v>
          </cell>
          <cell r="AT1254">
            <v>0</v>
          </cell>
          <cell r="AU1254">
            <v>-0.20330309999999999</v>
          </cell>
          <cell r="AV1254">
            <v>0</v>
          </cell>
          <cell r="AW1254">
            <v>-0.69703921999999974</v>
          </cell>
          <cell r="AX1254">
            <v>0</v>
          </cell>
          <cell r="AY1254">
            <v>-0.20727483000000113</v>
          </cell>
          <cell r="AZ1254">
            <v>0</v>
          </cell>
          <cell r="BA1254">
            <v>-0.26138970000000006</v>
          </cell>
          <cell r="BB1254">
            <v>-2.3532519999999835E-2</v>
          </cell>
          <cell r="BC1254">
            <v>-1.0656657099999993</v>
          </cell>
          <cell r="BD1254">
            <v>-0.74167158000000022</v>
          </cell>
          <cell r="BE1254">
            <v>-3936.0424171299965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-1124.7170946999995</v>
          </cell>
          <cell r="BM1254">
            <v>-561.45540537999841</v>
          </cell>
          <cell r="BN1254">
            <v>-464.86244829999941</v>
          </cell>
          <cell r="BO1254">
            <v>0</v>
          </cell>
          <cell r="BP1254">
            <v>-214.67419332999998</v>
          </cell>
          <cell r="BQ1254">
            <v>-1570.3332754199992</v>
          </cell>
          <cell r="BR1254">
            <v>-6130.8625368699977</v>
          </cell>
          <cell r="BS1254">
            <v>-162.05794954999988</v>
          </cell>
          <cell r="BT1254">
            <v>-1130.2295189400006</v>
          </cell>
          <cell r="BU1254">
            <v>0</v>
          </cell>
          <cell r="BV1254">
            <v>-73.799026750000053</v>
          </cell>
          <cell r="BW1254">
            <v>-83.885196840000006</v>
          </cell>
          <cell r="BX1254">
            <v>-55.715433059999896</v>
          </cell>
          <cell r="BY1254">
            <v>-349.77754514000014</v>
          </cell>
          <cell r="BZ1254">
            <v>-1660.9032553899992</v>
          </cell>
          <cell r="CA1254">
            <v>-794.03861292000056</v>
          </cell>
          <cell r="CB1254">
            <v>0.20106899999996131</v>
          </cell>
          <cell r="CC1254">
            <v>-512.62324547000003</v>
          </cell>
          <cell r="CD1254">
            <v>-1308.0338218100005</v>
          </cell>
          <cell r="CE1254">
            <v>-3054.1175644399955</v>
          </cell>
          <cell r="CF1254">
            <v>0</v>
          </cell>
          <cell r="CG1254">
            <v>7.8426980199997161</v>
          </cell>
          <cell r="CH1254">
            <v>-18.318856000000324</v>
          </cell>
          <cell r="CI1254">
            <v>-41.558813320000013</v>
          </cell>
          <cell r="CJ1254">
            <v>-209.21729843000003</v>
          </cell>
          <cell r="CK1254">
            <v>0</v>
          </cell>
          <cell r="CL1254">
            <v>-338.37636088999989</v>
          </cell>
          <cell r="CM1254">
            <v>-526.04003814999942</v>
          </cell>
          <cell r="CN1254">
            <v>-378.07682859999977</v>
          </cell>
          <cell r="CO1254">
            <v>0</v>
          </cell>
          <cell r="CP1254">
            <v>-276.02097725999988</v>
          </cell>
          <cell r="CQ1254">
            <v>-1274.3510898099998</v>
          </cell>
          <cell r="CR1254">
            <v>-4167.7833303799998</v>
          </cell>
          <cell r="CS1254">
            <v>0</v>
          </cell>
          <cell r="CT1254">
            <v>-354.59227012999963</v>
          </cell>
          <cell r="CU1254">
            <v>0</v>
          </cell>
          <cell r="CV1254">
            <v>-108.64883763</v>
          </cell>
          <cell r="CW1254">
            <v>-214.91138173000002</v>
          </cell>
          <cell r="CX1254">
            <v>0</v>
          </cell>
          <cell r="CY1254">
            <v>-644.78297242000031</v>
          </cell>
          <cell r="CZ1254">
            <v>-413.38541622999992</v>
          </cell>
          <cell r="DA1254">
            <v>-1667.8811474700001</v>
          </cell>
          <cell r="DB1254">
            <v>0</v>
          </cell>
          <cell r="DC1254">
            <v>-170.45488764999936</v>
          </cell>
          <cell r="DD1254">
            <v>-593.12641711999913</v>
          </cell>
          <cell r="DE1254">
            <v>-3471.8482542199999</v>
          </cell>
          <cell r="DF1254">
            <v>0</v>
          </cell>
          <cell r="DG1254">
            <v>-328.08743431999937</v>
          </cell>
          <cell r="DH1254">
            <v>-19.859375269999759</v>
          </cell>
          <cell r="DI1254">
            <v>0</v>
          </cell>
          <cell r="DJ1254">
            <v>0</v>
          </cell>
          <cell r="DK1254">
            <v>-10.870803960000046</v>
          </cell>
          <cell r="DL1254">
            <v>-139.64096795999967</v>
          </cell>
          <cell r="DM1254">
            <v>-313.90912607000018</v>
          </cell>
          <cell r="DN1254">
            <v>-886.12566317999972</v>
          </cell>
          <cell r="DO1254">
            <v>0</v>
          </cell>
          <cell r="DP1254">
            <v>-972.01322308999966</v>
          </cell>
          <cell r="DQ1254">
            <v>-801.34166036999977</v>
          </cell>
          <cell r="DR1254">
            <v>-3899.8045007600012</v>
          </cell>
          <cell r="DS1254">
            <v>-36.54532297999998</v>
          </cell>
          <cell r="DT1254">
            <v>-658.97964461999982</v>
          </cell>
          <cell r="DU1254">
            <v>-67.090024310000004</v>
          </cell>
          <cell r="DV1254">
            <v>0</v>
          </cell>
          <cell r="DW1254">
            <v>-9.9266672300000209</v>
          </cell>
          <cell r="DX1254">
            <v>-40.968793840000004</v>
          </cell>
          <cell r="DY1254">
            <v>-143.15621951000003</v>
          </cell>
          <cell r="DZ1254">
            <v>-176.41286710000031</v>
          </cell>
          <cell r="EA1254">
            <v>-42.787671760000194</v>
          </cell>
          <cell r="EB1254">
            <v>-258.22204914000008</v>
          </cell>
          <cell r="EC1254">
            <v>-1090.73431876</v>
          </cell>
          <cell r="ED1254">
            <v>-1374.9809215100004</v>
          </cell>
          <cell r="EE1254">
            <v>-4375.0307458599964</v>
          </cell>
          <cell r="EF1254">
            <v>-151.92571322999993</v>
          </cell>
          <cell r="EG1254">
            <v>-255.13548932999856</v>
          </cell>
          <cell r="EH1254">
            <v>-15.034567210000006</v>
          </cell>
          <cell r="EI1254">
            <v>0.18551021999996919</v>
          </cell>
          <cell r="EJ1254">
            <v>-11.115613620000033</v>
          </cell>
          <cell r="EK1254">
            <v>0</v>
          </cell>
          <cell r="EL1254">
            <v>-285.82388473000037</v>
          </cell>
          <cell r="EM1254">
            <v>-232.51198795999994</v>
          </cell>
          <cell r="EN1254">
            <v>-483.64885762000006</v>
          </cell>
          <cell r="EO1254">
            <v>-490.00861777000023</v>
          </cell>
          <cell r="EP1254">
            <v>-528.52062828000044</v>
          </cell>
          <cell r="EQ1254">
            <v>-1921.4908963299986</v>
          </cell>
          <cell r="ER1254">
            <v>-4118.7596047599982</v>
          </cell>
          <cell r="ES1254">
            <v>-172.02558787000009</v>
          </cell>
          <cell r="ET1254">
            <v>-631.73436175999814</v>
          </cell>
          <cell r="EU1254">
            <v>-14.796950540000012</v>
          </cell>
          <cell r="EV1254">
            <v>-82.94039081999972</v>
          </cell>
          <cell r="EW1254">
            <v>-147.52247784000008</v>
          </cell>
          <cell r="EX1254">
            <v>-55.715433070000017</v>
          </cell>
          <cell r="EY1254">
            <v>-51.213493700000299</v>
          </cell>
          <cell r="EZ1254">
            <v>-1674.36397119</v>
          </cell>
          <cell r="FA1254">
            <v>-477.72331492999956</v>
          </cell>
          <cell r="FB1254">
            <v>0</v>
          </cell>
          <cell r="FC1254">
            <v>-141.40002473000004</v>
          </cell>
          <cell r="FD1254">
            <v>-669.32359831000031</v>
          </cell>
          <cell r="FE1254">
            <v>-5343.6239941699969</v>
          </cell>
          <cell r="FF1254">
            <v>-67.090024310000004</v>
          </cell>
          <cell r="FG1254">
            <v>-170.87578509000014</v>
          </cell>
          <cell r="FH1254">
            <v>0</v>
          </cell>
          <cell r="FI1254">
            <v>0</v>
          </cell>
          <cell r="FJ1254">
            <v>-88.009962990000076</v>
          </cell>
          <cell r="FK1254">
            <v>0</v>
          </cell>
          <cell r="FL1254">
            <v>-104.56442429999993</v>
          </cell>
          <cell r="FM1254">
            <v>-1568.0151338199998</v>
          </cell>
          <cell r="FN1254">
            <v>-1922.2179218700003</v>
          </cell>
          <cell r="FO1254">
            <v>-21.877505839999998</v>
          </cell>
          <cell r="FP1254">
            <v>-807.63065592000066</v>
          </cell>
          <cell r="FQ1254">
            <v>-593.34258003000014</v>
          </cell>
          <cell r="FR1254">
            <v>-5157.5096481099972</v>
          </cell>
          <cell r="FS1254">
            <v>-233.49776697000004</v>
          </cell>
          <cell r="FT1254">
            <v>-372.98064372000135</v>
          </cell>
          <cell r="FU1254">
            <v>-64.061722779999855</v>
          </cell>
          <cell r="FV1254">
            <v>-67.090024310000004</v>
          </cell>
          <cell r="FW1254">
            <v>-52.818643029999976</v>
          </cell>
          <cell r="FX1254">
            <v>0</v>
          </cell>
          <cell r="FY1254">
            <v>-569.51809481999987</v>
          </cell>
          <cell r="FZ1254">
            <v>-1380.8797558499996</v>
          </cell>
          <cell r="GA1254">
            <v>-303.97617174999959</v>
          </cell>
          <cell r="GB1254">
            <v>-7.7735716699999955</v>
          </cell>
          <cell r="GC1254">
            <v>-755.18203071999915</v>
          </cell>
          <cell r="GD1254">
            <v>-1349.7312224900006</v>
          </cell>
          <cell r="GE1254">
            <v>-4334.6668383700016</v>
          </cell>
          <cell r="GF1254">
            <v>-272.33756869000001</v>
          </cell>
          <cell r="GG1254">
            <v>-276.27660405999995</v>
          </cell>
          <cell r="GH1254">
            <v>-125.59198961000016</v>
          </cell>
          <cell r="GI1254">
            <v>-14.9458214</v>
          </cell>
          <cell r="GJ1254">
            <v>0</v>
          </cell>
          <cell r="GK1254">
            <v>0</v>
          </cell>
          <cell r="GL1254">
            <v>-122.42014587000004</v>
          </cell>
          <cell r="GM1254">
            <v>-1511.7638173499995</v>
          </cell>
          <cell r="GN1254">
            <v>-178.43099585999971</v>
          </cell>
          <cell r="GO1254">
            <v>0</v>
          </cell>
          <cell r="GP1254">
            <v>-518.48780092000015</v>
          </cell>
          <cell r="GQ1254">
            <v>-1314.4120946100002</v>
          </cell>
          <cell r="GR1254">
            <v>-3858.4914908499959</v>
          </cell>
          <cell r="GS1254">
            <v>0</v>
          </cell>
          <cell r="GT1254">
            <v>-195.4493890699996</v>
          </cell>
          <cell r="GU1254">
            <v>0</v>
          </cell>
          <cell r="GV1254">
            <v>90.089999999999918</v>
          </cell>
          <cell r="GW1254">
            <v>0</v>
          </cell>
          <cell r="GX1254">
            <v>0</v>
          </cell>
          <cell r="GY1254">
            <v>-70.941023280000081</v>
          </cell>
          <cell r="GZ1254">
            <v>-152.45241878999991</v>
          </cell>
          <cell r="HA1254">
            <v>-197.61494862999962</v>
          </cell>
          <cell r="HB1254">
            <v>71.253727890000008</v>
          </cell>
          <cell r="HC1254">
            <v>-1063.6976625000002</v>
          </cell>
          <cell r="HD1254">
            <v>-2339.6797764699986</v>
          </cell>
          <cell r="HE1254">
            <v>-4382.4321667800032</v>
          </cell>
          <cell r="HF1254">
            <v>-239.72806596000009</v>
          </cell>
          <cell r="HG1254">
            <v>-169.76771538999947</v>
          </cell>
          <cell r="HH1254">
            <v>-7.8023207600000148</v>
          </cell>
          <cell r="HI1254">
            <v>0</v>
          </cell>
          <cell r="HJ1254">
            <v>-54.054000000000087</v>
          </cell>
          <cell r="HK1254">
            <v>-52.150466600000073</v>
          </cell>
          <cell r="HL1254">
            <v>-497.60285075999991</v>
          </cell>
          <cell r="HM1254">
            <v>-223.38376928000002</v>
          </cell>
          <cell r="HN1254">
            <v>-1314.7913208800003</v>
          </cell>
          <cell r="HO1254">
            <v>0</v>
          </cell>
          <cell r="HP1254">
            <v>-674.86063851000017</v>
          </cell>
          <cell r="HQ1254">
            <v>-1148.2910186399986</v>
          </cell>
          <cell r="HR1254">
            <v>-1699.7807458300013</v>
          </cell>
          <cell r="HS1254">
            <v>0</v>
          </cell>
          <cell r="HT1254">
            <v>103.89975077000054</v>
          </cell>
          <cell r="HU1254">
            <v>-74.485358490000181</v>
          </cell>
          <cell r="HV1254">
            <v>0</v>
          </cell>
          <cell r="HW1254">
            <v>-104.43864344999997</v>
          </cell>
          <cell r="HX1254">
            <v>0</v>
          </cell>
          <cell r="HY1254">
            <v>0</v>
          </cell>
          <cell r="HZ1254">
            <v>0</v>
          </cell>
          <cell r="IA1254">
            <v>0</v>
          </cell>
          <cell r="IB1254">
            <v>0</v>
          </cell>
          <cell r="IC1254">
            <v>-1309.3464356499999</v>
          </cell>
          <cell r="ID1254">
            <v>-315.41005901000062</v>
          </cell>
          <cell r="IE1254">
            <v>-5142.0827222999942</v>
          </cell>
          <cell r="IF1254">
            <v>-722.61475805000009</v>
          </cell>
          <cell r="IG1254">
            <v>-411.72280507999949</v>
          </cell>
          <cell r="IH1254">
            <v>-404.30807017999996</v>
          </cell>
          <cell r="II1254">
            <v>-424.80028302000005</v>
          </cell>
          <cell r="IJ1254">
            <v>-99.09899999999999</v>
          </cell>
          <cell r="IK1254">
            <v>0</v>
          </cell>
          <cell r="IL1254">
            <v>-99.099000000000046</v>
          </cell>
          <cell r="IM1254">
            <v>-679.31540994000079</v>
          </cell>
          <cell r="IN1254">
            <v>-1073.9980858400004</v>
          </cell>
          <cell r="IO1254">
            <v>0</v>
          </cell>
          <cell r="IP1254">
            <v>-1085.6816196</v>
          </cell>
          <cell r="IQ1254">
            <v>-141.44369058999837</v>
          </cell>
          <cell r="IR1254">
            <v>-4962.325422199996</v>
          </cell>
          <cell r="IS1254">
            <v>0</v>
          </cell>
          <cell r="IT1254">
            <v>-375.72526277999987</v>
          </cell>
          <cell r="IU1254">
            <v>-90.090000000000032</v>
          </cell>
          <cell r="IV1254">
            <v>0</v>
          </cell>
          <cell r="IW1254">
            <v>0</v>
          </cell>
          <cell r="IX1254">
            <v>0</v>
          </cell>
          <cell r="IY1254">
            <v>-99.099000000000046</v>
          </cell>
          <cell r="IZ1254">
            <v>-1528.0280948000027</v>
          </cell>
          <cell r="JA1254">
            <v>-1585.0941107499993</v>
          </cell>
          <cell r="JB1254">
            <v>0</v>
          </cell>
          <cell r="JC1254">
            <v>-538.44500533999962</v>
          </cell>
          <cell r="JD1254">
            <v>-745.84394853000049</v>
          </cell>
          <cell r="JE1254">
            <v>-92.938251870000386</v>
          </cell>
          <cell r="JF1254">
            <v>-15.014999999999986</v>
          </cell>
          <cell r="JG1254">
            <v>-84.084000000000742</v>
          </cell>
          <cell r="JH1254">
            <v>0</v>
          </cell>
          <cell r="JI1254">
            <v>0</v>
          </cell>
          <cell r="JJ1254">
            <v>0</v>
          </cell>
          <cell r="JK1254">
            <v>0</v>
          </cell>
          <cell r="JL1254">
            <v>0</v>
          </cell>
          <cell r="JM1254">
            <v>0</v>
          </cell>
          <cell r="JN1254">
            <v>6.156012510000437</v>
          </cell>
          <cell r="JO1254">
            <v>0</v>
          </cell>
          <cell r="JP1254">
            <v>0</v>
          </cell>
          <cell r="JQ1254">
            <v>4.7356199975183699E-3</v>
          </cell>
        </row>
        <row r="1255">
          <cell r="D1255" t="str">
            <v>GCV.EX.WYE._._29.DaveJohnston 2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-2.8807826400000032</v>
          </cell>
          <cell r="AS1255">
            <v>0</v>
          </cell>
          <cell r="AT1255">
            <v>0</v>
          </cell>
          <cell r="AU1255">
            <v>-5.23109E-2</v>
          </cell>
          <cell r="AV1255">
            <v>-0.14208875999999959</v>
          </cell>
          <cell r="AW1255">
            <v>-1.4253111499999997</v>
          </cell>
          <cell r="AX1255">
            <v>0</v>
          </cell>
          <cell r="AY1255">
            <v>-0.44570296000000004</v>
          </cell>
          <cell r="AZ1255">
            <v>-0.58779172999999973</v>
          </cell>
          <cell r="BA1255">
            <v>0</v>
          </cell>
          <cell r="BB1255">
            <v>0</v>
          </cell>
          <cell r="BC1255">
            <v>0</v>
          </cell>
          <cell r="BD1255">
            <v>-0.22757714000000107</v>
          </cell>
          <cell r="BE1255">
            <v>-4065.1874571100125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-1391.9054902500011</v>
          </cell>
          <cell r="BM1255">
            <v>-826.03142328000285</v>
          </cell>
          <cell r="BN1255">
            <v>-676.67400076000013</v>
          </cell>
          <cell r="BO1255">
            <v>0</v>
          </cell>
          <cell r="BP1255">
            <v>-708.64288757999975</v>
          </cell>
          <cell r="BQ1255">
            <v>-461.93365524000365</v>
          </cell>
          <cell r="BR1255">
            <v>-3867.6855992900018</v>
          </cell>
          <cell r="BS1255">
            <v>-149.68398071999991</v>
          </cell>
          <cell r="BT1255">
            <v>-1848.4973358800012</v>
          </cell>
          <cell r="BU1255">
            <v>0</v>
          </cell>
          <cell r="BV1255">
            <v>-46.571656080000025</v>
          </cell>
          <cell r="BW1255">
            <v>-97.362833249999994</v>
          </cell>
          <cell r="BX1255">
            <v>-62.625845609999942</v>
          </cell>
          <cell r="BY1255">
            <v>-224.30621123000014</v>
          </cell>
          <cell r="BZ1255">
            <v>-1723.6758832699988</v>
          </cell>
          <cell r="CA1255">
            <v>-351.02038808000043</v>
          </cell>
          <cell r="CB1255">
            <v>995.07700685000009</v>
          </cell>
          <cell r="CC1255">
            <v>-2.0387210799999593</v>
          </cell>
          <cell r="CD1255">
            <v>-356.97975093999958</v>
          </cell>
          <cell r="CE1255">
            <v>-4073.421582160001</v>
          </cell>
          <cell r="CF1255">
            <v>0</v>
          </cell>
          <cell r="CG1255">
            <v>-8.6006506400003673</v>
          </cell>
          <cell r="CH1255">
            <v>0</v>
          </cell>
          <cell r="CI1255">
            <v>0</v>
          </cell>
          <cell r="CJ1255">
            <v>-159.77350014999865</v>
          </cell>
          <cell r="CK1255">
            <v>0</v>
          </cell>
          <cell r="CL1255">
            <v>-1006.6055572</v>
          </cell>
          <cell r="CM1255">
            <v>-340.70256524000069</v>
          </cell>
          <cell r="CN1255">
            <v>-863.83535187999996</v>
          </cell>
          <cell r="CO1255">
            <v>-30.949737540000115</v>
          </cell>
          <cell r="CP1255">
            <v>-671.54521311000008</v>
          </cell>
          <cell r="CQ1255">
            <v>-991.40900639999927</v>
          </cell>
          <cell r="CR1255">
            <v>-3034.8948368500023</v>
          </cell>
          <cell r="CS1255">
            <v>0</v>
          </cell>
          <cell r="CT1255">
            <v>-189.37346142999968</v>
          </cell>
          <cell r="CU1255">
            <v>0</v>
          </cell>
          <cell r="CV1255">
            <v>-45.643678039999998</v>
          </cell>
          <cell r="CW1255">
            <v>-481.95753475000004</v>
          </cell>
          <cell r="CX1255">
            <v>0</v>
          </cell>
          <cell r="CY1255">
            <v>-798.41673413999979</v>
          </cell>
          <cell r="CZ1255">
            <v>-751.42820130999962</v>
          </cell>
          <cell r="DA1255">
            <v>8.1583526300000813</v>
          </cell>
          <cell r="DB1255">
            <v>-383.12030572999998</v>
          </cell>
          <cell r="DC1255">
            <v>-30.573584630001278</v>
          </cell>
          <cell r="DD1255">
            <v>-362.53968945000088</v>
          </cell>
          <cell r="DE1255">
            <v>-4594.4840555300034</v>
          </cell>
          <cell r="DF1255">
            <v>0</v>
          </cell>
          <cell r="DG1255">
            <v>-183.84621745999993</v>
          </cell>
          <cell r="DH1255">
            <v>-9.2997151600001189</v>
          </cell>
          <cell r="DI1255">
            <v>-577.54800350000005</v>
          </cell>
          <cell r="DJ1255">
            <v>-289.72719957999993</v>
          </cell>
          <cell r="DK1255">
            <v>-54.675010880000059</v>
          </cell>
          <cell r="DL1255">
            <v>-242.83277591000024</v>
          </cell>
          <cell r="DM1255">
            <v>-338.52007293999986</v>
          </cell>
          <cell r="DN1255">
            <v>-1084.9767649400003</v>
          </cell>
          <cell r="DO1255">
            <v>0</v>
          </cell>
          <cell r="DP1255">
            <v>-1125.9707975199999</v>
          </cell>
          <cell r="DQ1255">
            <v>-687.08749764000004</v>
          </cell>
          <cell r="DR1255">
            <v>-2154.2181818499994</v>
          </cell>
          <cell r="DS1255">
            <v>-53.135776550000003</v>
          </cell>
          <cell r="DT1255">
            <v>-307.38810078000006</v>
          </cell>
          <cell r="DU1255">
            <v>-117.09751211</v>
          </cell>
          <cell r="DV1255">
            <v>55.962314330000254</v>
          </cell>
          <cell r="DW1255">
            <v>148.53493866999997</v>
          </cell>
          <cell r="DX1255">
            <v>0</v>
          </cell>
          <cell r="DY1255">
            <v>-307.09872060000021</v>
          </cell>
          <cell r="DZ1255">
            <v>-82.384256260000257</v>
          </cell>
          <cell r="EA1255">
            <v>-50.247755719999986</v>
          </cell>
          <cell r="EB1255">
            <v>-468.8634141</v>
          </cell>
          <cell r="EC1255">
            <v>-523.15217382999981</v>
          </cell>
          <cell r="ED1255">
            <v>-449.34772489999887</v>
          </cell>
          <cell r="EE1255">
            <v>-4698.5229710399981</v>
          </cell>
          <cell r="EF1255">
            <v>-440.90925284000014</v>
          </cell>
          <cell r="EG1255">
            <v>-183.37900340999931</v>
          </cell>
          <cell r="EH1255">
            <v>-125.50649215999998</v>
          </cell>
          <cell r="EI1255">
            <v>0</v>
          </cell>
          <cell r="EJ1255">
            <v>-223.23343285999994</v>
          </cell>
          <cell r="EK1255">
            <v>0</v>
          </cell>
          <cell r="EL1255">
            <v>-58.975030380000135</v>
          </cell>
          <cell r="EM1255">
            <v>-519.05982339999946</v>
          </cell>
          <cell r="EN1255">
            <v>-1578.3935782799999</v>
          </cell>
          <cell r="EO1255">
            <v>-187.22882133999974</v>
          </cell>
          <cell r="EP1255">
            <v>-642.85059654999986</v>
          </cell>
          <cell r="EQ1255">
            <v>-738.98693982000077</v>
          </cell>
          <cell r="ER1255">
            <v>-4853.4309538200032</v>
          </cell>
          <cell r="ES1255">
            <v>-185.35171095999988</v>
          </cell>
          <cell r="ET1255">
            <v>-176.80588293000073</v>
          </cell>
          <cell r="EU1255">
            <v>0</v>
          </cell>
          <cell r="EV1255">
            <v>-33.541661010000098</v>
          </cell>
          <cell r="EW1255">
            <v>-38.092766199999915</v>
          </cell>
          <cell r="EX1255">
            <v>-77.515462580000076</v>
          </cell>
          <cell r="EY1255">
            <v>-88.863362810000353</v>
          </cell>
          <cell r="EZ1255">
            <v>-1725.8971014099998</v>
          </cell>
          <cell r="FA1255">
            <v>-760.13203432</v>
          </cell>
          <cell r="FB1255">
            <v>0</v>
          </cell>
          <cell r="FC1255">
            <v>-43.948212799999965</v>
          </cell>
          <cell r="FD1255">
            <v>-1723.2827588000018</v>
          </cell>
          <cell r="FE1255">
            <v>-7133.4196507599991</v>
          </cell>
          <cell r="FF1255">
            <v>-128.49564559000001</v>
          </cell>
          <cell r="FG1255">
            <v>-26.503631099999893</v>
          </cell>
          <cell r="FH1255">
            <v>0</v>
          </cell>
          <cell r="FI1255">
            <v>-125.25169122000003</v>
          </cell>
          <cell r="FJ1255">
            <v>-797.01618091000023</v>
          </cell>
          <cell r="FK1255">
            <v>-17.192613079999944</v>
          </cell>
          <cell r="FL1255">
            <v>-196.91981834000035</v>
          </cell>
          <cell r="FM1255">
            <v>-2533.2080309500006</v>
          </cell>
          <cell r="FN1255">
            <v>-752.91777924000053</v>
          </cell>
          <cell r="FO1255">
            <v>-129.39627446000003</v>
          </cell>
          <cell r="FP1255">
            <v>-808.5192515800004</v>
          </cell>
          <cell r="FQ1255">
            <v>-1617.9987342900004</v>
          </cell>
          <cell r="FR1255">
            <v>-4357.74295385</v>
          </cell>
          <cell r="FS1255">
            <v>-38.216305139999804</v>
          </cell>
          <cell r="FT1255">
            <v>-177.98392667000007</v>
          </cell>
          <cell r="FU1255">
            <v>0</v>
          </cell>
          <cell r="FV1255">
            <v>-69.24559893</v>
          </cell>
          <cell r="FW1255">
            <v>-61.490275789999941</v>
          </cell>
          <cell r="FX1255">
            <v>0</v>
          </cell>
          <cell r="FY1255">
            <v>-710.13598556000022</v>
          </cell>
          <cell r="FZ1255">
            <v>-1307.5698859600006</v>
          </cell>
          <cell r="GA1255">
            <v>-246.1062267100001</v>
          </cell>
          <cell r="GB1255">
            <v>-436.21698148000002</v>
          </cell>
          <cell r="GC1255">
            <v>-611.91891232000125</v>
          </cell>
          <cell r="GD1255">
            <v>-698.85885529000006</v>
          </cell>
          <cell r="GE1255">
            <v>-5449.0621056400014</v>
          </cell>
          <cell r="GF1255">
            <v>-252.69659844</v>
          </cell>
          <cell r="GG1255">
            <v>-189.72845009999946</v>
          </cell>
          <cell r="GH1255">
            <v>-1417.0828428600003</v>
          </cell>
          <cell r="GI1255">
            <v>-87.519603990000007</v>
          </cell>
          <cell r="GJ1255">
            <v>3.260481139999996</v>
          </cell>
          <cell r="GK1255">
            <v>0</v>
          </cell>
          <cell r="GL1255">
            <v>-67.083322010000003</v>
          </cell>
          <cell r="GM1255">
            <v>-1392.0238386500005</v>
          </cell>
          <cell r="GN1255">
            <v>0</v>
          </cell>
          <cell r="GO1255">
            <v>0</v>
          </cell>
          <cell r="GP1255">
            <v>-396.0882544799997</v>
          </cell>
          <cell r="GQ1255">
            <v>-1650.0996762499981</v>
          </cell>
          <cell r="GR1255">
            <v>-4348.3379138900018</v>
          </cell>
          <cell r="GS1255">
            <v>0</v>
          </cell>
          <cell r="GT1255">
            <v>-326.04657126999973</v>
          </cell>
          <cell r="GU1255">
            <v>-75.350653389999991</v>
          </cell>
          <cell r="GV1255">
            <v>49.408960190000016</v>
          </cell>
          <cell r="GW1255">
            <v>0</v>
          </cell>
          <cell r="GX1255">
            <v>0</v>
          </cell>
          <cell r="GY1255">
            <v>-167.8086278899998</v>
          </cell>
          <cell r="GZ1255">
            <v>-738.06485810000049</v>
          </cell>
          <cell r="HA1255">
            <v>-344.65376690000016</v>
          </cell>
          <cell r="HB1255">
            <v>196.1764</v>
          </cell>
          <cell r="HC1255">
            <v>-420.05871950000028</v>
          </cell>
          <cell r="HD1255">
            <v>-2521.9400770300017</v>
          </cell>
          <cell r="HE1255">
            <v>-7059.432106870001</v>
          </cell>
          <cell r="HF1255">
            <v>-169.28963916000043</v>
          </cell>
          <cell r="HG1255">
            <v>-854.31249519999983</v>
          </cell>
          <cell r="HH1255">
            <v>0</v>
          </cell>
          <cell r="HI1255">
            <v>-217.66788423000003</v>
          </cell>
          <cell r="HJ1255">
            <v>-140.35106040000005</v>
          </cell>
          <cell r="HK1255">
            <v>-90.081000000000131</v>
          </cell>
          <cell r="HL1255">
            <v>-184.10638256999982</v>
          </cell>
          <cell r="HM1255">
            <v>-966.1494768999994</v>
          </cell>
          <cell r="HN1255">
            <v>-1877.9745999899997</v>
          </cell>
          <cell r="HO1255">
            <v>0</v>
          </cell>
          <cell r="HP1255">
            <v>-1107.3297235600003</v>
          </cell>
          <cell r="HQ1255">
            <v>-1452.1698448600018</v>
          </cell>
          <cell r="HR1255">
            <v>-2169.9965757800019</v>
          </cell>
          <cell r="HS1255">
            <v>0</v>
          </cell>
          <cell r="HT1255">
            <v>6.6840224600000511</v>
          </cell>
          <cell r="HU1255">
            <v>-96.0953999999997</v>
          </cell>
          <cell r="HV1255">
            <v>0</v>
          </cell>
          <cell r="HW1255">
            <v>-271.14907004999986</v>
          </cell>
          <cell r="HX1255">
            <v>0</v>
          </cell>
          <cell r="HY1255">
            <v>-182.1764</v>
          </cell>
          <cell r="HZ1255">
            <v>0</v>
          </cell>
          <cell r="IA1255">
            <v>0</v>
          </cell>
          <cell r="IB1255">
            <v>0</v>
          </cell>
          <cell r="IC1255">
            <v>-809.72267706999992</v>
          </cell>
          <cell r="ID1255">
            <v>-817.53705112000171</v>
          </cell>
          <cell r="IE1255">
            <v>-8472.6058943899916</v>
          </cell>
          <cell r="IF1255">
            <v>-433.8143019500003</v>
          </cell>
          <cell r="IG1255">
            <v>-682.498554589999</v>
          </cell>
          <cell r="IH1255">
            <v>-341.03403479000008</v>
          </cell>
          <cell r="II1255">
            <v>-186.89442463999967</v>
          </cell>
          <cell r="IJ1255">
            <v>-78.33061411999995</v>
          </cell>
          <cell r="IK1255">
            <v>0</v>
          </cell>
          <cell r="IL1255">
            <v>-498.6372351</v>
          </cell>
          <cell r="IM1255">
            <v>-1540.4080060200004</v>
          </cell>
          <cell r="IN1255">
            <v>-1561.5929999999994</v>
          </cell>
          <cell r="IO1255">
            <v>0</v>
          </cell>
          <cell r="IP1255">
            <v>-2946.2668966400024</v>
          </cell>
          <cell r="IQ1255">
            <v>-203.12882653999986</v>
          </cell>
          <cell r="IR1255">
            <v>-4374.34538839999</v>
          </cell>
          <cell r="IS1255">
            <v>-106.09539999999993</v>
          </cell>
          <cell r="IT1255">
            <v>-128.45549709999796</v>
          </cell>
          <cell r="IU1255">
            <v>-335.2493771500001</v>
          </cell>
          <cell r="IV1255">
            <v>0</v>
          </cell>
          <cell r="IW1255">
            <v>-34.884789830000003</v>
          </cell>
          <cell r="IX1255">
            <v>0</v>
          </cell>
          <cell r="IY1255">
            <v>-92.095399999999927</v>
          </cell>
          <cell r="IZ1255">
            <v>-1382.7389232700007</v>
          </cell>
          <cell r="JA1255">
            <v>-49.523146869999437</v>
          </cell>
          <cell r="JB1255">
            <v>0</v>
          </cell>
          <cell r="JC1255">
            <v>-1035.3280402999981</v>
          </cell>
          <cell r="JD1255">
            <v>-1209.9748138799987</v>
          </cell>
          <cell r="JE1255">
            <v>534.91904232000525</v>
          </cell>
          <cell r="JF1255">
            <v>0</v>
          </cell>
          <cell r="JG1255">
            <v>0</v>
          </cell>
          <cell r="JH1255">
            <v>0</v>
          </cell>
          <cell r="JI1255">
            <v>0</v>
          </cell>
          <cell r="JJ1255">
            <v>0</v>
          </cell>
          <cell r="JK1255">
            <v>0</v>
          </cell>
          <cell r="JL1255">
            <v>0</v>
          </cell>
          <cell r="JM1255">
            <v>-1.9637176800006273</v>
          </cell>
          <cell r="JN1255">
            <v>0</v>
          </cell>
          <cell r="JO1255">
            <v>514.46260000000007</v>
          </cell>
          <cell r="JP1255">
            <v>0</v>
          </cell>
          <cell r="JQ1255">
            <v>22.420160000001488</v>
          </cell>
        </row>
        <row r="1256">
          <cell r="D1256" t="str">
            <v>GCV.EX.WYE._._29.DaveJohnston 1 OR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-1492.4534105799976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-405.48158291999971</v>
          </cell>
          <cell r="BM1256">
            <v>-199.26033272999848</v>
          </cell>
          <cell r="BN1256">
            <v>-281.02787710999928</v>
          </cell>
          <cell r="BO1256">
            <v>0</v>
          </cell>
          <cell r="BP1256">
            <v>-43.91731781999988</v>
          </cell>
          <cell r="BQ1256">
            <v>-562.76629999999932</v>
          </cell>
          <cell r="BR1256">
            <v>-2462.0221183699978</v>
          </cell>
          <cell r="BS1256">
            <v>-51.553580000000011</v>
          </cell>
          <cell r="BT1256">
            <v>-315.78196389999994</v>
          </cell>
          <cell r="BU1256">
            <v>0</v>
          </cell>
          <cell r="BV1256">
            <v>-27.41744379000005</v>
          </cell>
          <cell r="BW1256">
            <v>-22.211099999999988</v>
          </cell>
          <cell r="BX1256">
            <v>0</v>
          </cell>
          <cell r="BY1256">
            <v>-110.06445538000003</v>
          </cell>
          <cell r="BZ1256">
            <v>-777.21769869000013</v>
          </cell>
          <cell r="CA1256">
            <v>-397.11192450999988</v>
          </cell>
          <cell r="CB1256">
            <v>20.185256769999995</v>
          </cell>
          <cell r="CC1256">
            <v>-202.19759999999997</v>
          </cell>
          <cell r="CD1256">
            <v>-578.65160887000002</v>
          </cell>
          <cell r="CE1256">
            <v>-984.90739748000124</v>
          </cell>
          <cell r="CF1256">
            <v>0</v>
          </cell>
          <cell r="CG1256">
            <v>0.20921674000010171</v>
          </cell>
          <cell r="CH1256">
            <v>34.920704720000003</v>
          </cell>
          <cell r="CI1256">
            <v>-54.321096230000009</v>
          </cell>
          <cell r="CJ1256">
            <v>-104.62374388999979</v>
          </cell>
          <cell r="CK1256">
            <v>0</v>
          </cell>
          <cell r="CL1256">
            <v>-99.96267841000008</v>
          </cell>
          <cell r="CM1256">
            <v>-134.0324999999998</v>
          </cell>
          <cell r="CN1256">
            <v>-211.10677026000019</v>
          </cell>
          <cell r="CO1256">
            <v>0</v>
          </cell>
          <cell r="CP1256">
            <v>-124.05111566000005</v>
          </cell>
          <cell r="CQ1256">
            <v>-291.93941448999988</v>
          </cell>
          <cell r="CR1256">
            <v>-1820.9460640299985</v>
          </cell>
          <cell r="CS1256">
            <v>0</v>
          </cell>
          <cell r="CT1256">
            <v>-117.05970641000044</v>
          </cell>
          <cell r="CU1256">
            <v>0</v>
          </cell>
          <cell r="CV1256">
            <v>-21.936532069999991</v>
          </cell>
          <cell r="CW1256">
            <v>-152.76768975000002</v>
          </cell>
          <cell r="CX1256">
            <v>0</v>
          </cell>
          <cell r="CY1256">
            <v>-207.7290999999999</v>
          </cell>
          <cell r="CZ1256">
            <v>-181.26299999999969</v>
          </cell>
          <cell r="DA1256">
            <v>-805.22261055000013</v>
          </cell>
          <cell r="DB1256">
            <v>-22.977</v>
          </cell>
          <cell r="DC1256">
            <v>-161.58489030999999</v>
          </cell>
          <cell r="DD1256">
            <v>-150.40553493999982</v>
          </cell>
          <cell r="DE1256">
            <v>-1156.373278770001</v>
          </cell>
          <cell r="DF1256">
            <v>0</v>
          </cell>
          <cell r="DG1256">
            <v>-117.29480701999978</v>
          </cell>
          <cell r="DH1256">
            <v>-16.460910420000005</v>
          </cell>
          <cell r="DI1256">
            <v>0</v>
          </cell>
          <cell r="DJ1256">
            <v>-11.488499999999988</v>
          </cell>
          <cell r="DK1256">
            <v>7.8697096500000043</v>
          </cell>
          <cell r="DL1256">
            <v>-18.352294809999876</v>
          </cell>
          <cell r="DM1256">
            <v>-106.35799794000013</v>
          </cell>
          <cell r="DN1256">
            <v>-356.88653918000023</v>
          </cell>
          <cell r="DO1256">
            <v>-11.4885</v>
          </cell>
          <cell r="DP1256">
            <v>-273.42629999999997</v>
          </cell>
          <cell r="DQ1256">
            <v>-252.48713905000068</v>
          </cell>
          <cell r="DR1256">
            <v>-1059.5311711700015</v>
          </cell>
          <cell r="DS1256">
            <v>0</v>
          </cell>
          <cell r="DT1256">
            <v>-182.75269320000007</v>
          </cell>
          <cell r="DU1256">
            <v>-23.128734909999999</v>
          </cell>
          <cell r="DV1256">
            <v>0</v>
          </cell>
          <cell r="DW1256">
            <v>-2.2977000000000203</v>
          </cell>
          <cell r="DX1256">
            <v>0</v>
          </cell>
          <cell r="DY1256">
            <v>-30.148697079999977</v>
          </cell>
          <cell r="DZ1256">
            <v>-28.031940000000077</v>
          </cell>
          <cell r="EA1256">
            <v>-17.134301839999921</v>
          </cell>
          <cell r="EB1256">
            <v>-53.97041999999999</v>
          </cell>
          <cell r="EC1256">
            <v>-299.11968414</v>
          </cell>
          <cell r="ED1256">
            <v>-422.94700000000012</v>
          </cell>
          <cell r="EE1256">
            <v>-1537.8478190900005</v>
          </cell>
          <cell r="EF1256">
            <v>-51.705314900000076</v>
          </cell>
          <cell r="EG1256">
            <v>-98.876625840000088</v>
          </cell>
          <cell r="EH1256">
            <v>0</v>
          </cell>
          <cell r="EI1256">
            <v>0</v>
          </cell>
          <cell r="EJ1256">
            <v>-11.488500000000002</v>
          </cell>
          <cell r="EK1256">
            <v>0</v>
          </cell>
          <cell r="EL1256">
            <v>-127.89191237</v>
          </cell>
          <cell r="EM1256">
            <v>-135.49522843000011</v>
          </cell>
          <cell r="EN1256">
            <v>-85.014900000000011</v>
          </cell>
          <cell r="EO1256">
            <v>-186.11370000000002</v>
          </cell>
          <cell r="EP1256">
            <v>-162.62244743000008</v>
          </cell>
          <cell r="EQ1256">
            <v>-678.63919012000042</v>
          </cell>
          <cell r="ER1256">
            <v>-1525.3741807799997</v>
          </cell>
          <cell r="ES1256">
            <v>-14.790379999999971</v>
          </cell>
          <cell r="ET1256">
            <v>-160.79564716999971</v>
          </cell>
          <cell r="EU1256">
            <v>0</v>
          </cell>
          <cell r="EV1256">
            <v>-32.212487840000051</v>
          </cell>
          <cell r="EW1256">
            <v>-95.737500000000068</v>
          </cell>
          <cell r="EX1256">
            <v>-30.288748489999989</v>
          </cell>
          <cell r="EY1256">
            <v>-54.123600000000124</v>
          </cell>
          <cell r="EZ1256">
            <v>-613.37139834000004</v>
          </cell>
          <cell r="FA1256">
            <v>-248.84524527000019</v>
          </cell>
          <cell r="FB1256">
            <v>0</v>
          </cell>
          <cell r="FC1256">
            <v>-22.009786789999964</v>
          </cell>
          <cell r="FD1256">
            <v>-253.19938688000002</v>
          </cell>
          <cell r="FE1256">
            <v>-2140.3289635299989</v>
          </cell>
          <cell r="FF1256">
            <v>0</v>
          </cell>
          <cell r="FG1256">
            <v>-68.060685460000059</v>
          </cell>
          <cell r="FH1256">
            <v>0</v>
          </cell>
          <cell r="FI1256">
            <v>11.4885</v>
          </cell>
          <cell r="FJ1256">
            <v>-120.30225046999999</v>
          </cell>
          <cell r="FK1256">
            <v>0</v>
          </cell>
          <cell r="FL1256">
            <v>-26.050917789999971</v>
          </cell>
          <cell r="FM1256">
            <v>-599.95500000000038</v>
          </cell>
          <cell r="FN1256">
            <v>-808.27016602999993</v>
          </cell>
          <cell r="FO1256">
            <v>4.5399676199999988</v>
          </cell>
          <cell r="FP1256">
            <v>-248.80361139999957</v>
          </cell>
          <cell r="FQ1256">
            <v>-284.91480000000001</v>
          </cell>
          <cell r="FR1256">
            <v>-2070.2150099499995</v>
          </cell>
          <cell r="FS1256">
            <v>-139.50976123000001</v>
          </cell>
          <cell r="FT1256">
            <v>-207.32249808000029</v>
          </cell>
          <cell r="FU1256">
            <v>-11.488499999999988</v>
          </cell>
          <cell r="FV1256">
            <v>-16.942071440000021</v>
          </cell>
          <cell r="FW1256">
            <v>-34.465500000000048</v>
          </cell>
          <cell r="FX1256">
            <v>22.977</v>
          </cell>
          <cell r="FY1256">
            <v>-201.80554899000009</v>
          </cell>
          <cell r="FZ1256">
            <v>-448.19633021000004</v>
          </cell>
          <cell r="GA1256">
            <v>-158.90882577999992</v>
          </cell>
          <cell r="GB1256">
            <v>0</v>
          </cell>
          <cell r="GC1256">
            <v>-365.34650693000026</v>
          </cell>
          <cell r="GD1256">
            <v>-509.20646728999918</v>
          </cell>
          <cell r="GE1256">
            <v>-1600.5015869700001</v>
          </cell>
          <cell r="GF1256">
            <v>-139.22760618999996</v>
          </cell>
          <cell r="GG1256">
            <v>-94.618477739999662</v>
          </cell>
          <cell r="GH1256">
            <v>-203.67158458000017</v>
          </cell>
          <cell r="GI1256">
            <v>-44.071487860000033</v>
          </cell>
          <cell r="GJ1256">
            <v>-16.254099069999995</v>
          </cell>
          <cell r="GK1256">
            <v>0</v>
          </cell>
          <cell r="GL1256">
            <v>-29.580758309999993</v>
          </cell>
          <cell r="GM1256">
            <v>-428.90397548000033</v>
          </cell>
          <cell r="GN1256">
            <v>-91.171168710000302</v>
          </cell>
          <cell r="GO1256">
            <v>0</v>
          </cell>
          <cell r="GP1256">
            <v>-107.5252828399997</v>
          </cell>
          <cell r="GQ1256">
            <v>-445.47714618999998</v>
          </cell>
          <cell r="GR1256">
            <v>0</v>
          </cell>
          <cell r="GS1256">
            <v>0</v>
          </cell>
          <cell r="GT1256">
            <v>0</v>
          </cell>
          <cell r="GU1256">
            <v>0</v>
          </cell>
          <cell r="GV1256">
            <v>0</v>
          </cell>
          <cell r="GW1256">
            <v>0</v>
          </cell>
          <cell r="GX1256">
            <v>0</v>
          </cell>
          <cell r="GY1256">
            <v>0</v>
          </cell>
          <cell r="GZ1256">
            <v>0</v>
          </cell>
          <cell r="HA1256">
            <v>0</v>
          </cell>
          <cell r="HB1256">
            <v>0</v>
          </cell>
          <cell r="HC1256">
            <v>0</v>
          </cell>
          <cell r="HD1256">
            <v>0</v>
          </cell>
          <cell r="HE1256">
            <v>0</v>
          </cell>
          <cell r="HF1256">
            <v>0</v>
          </cell>
          <cell r="HG1256">
            <v>0</v>
          </cell>
          <cell r="HH1256">
            <v>0</v>
          </cell>
          <cell r="HI1256">
            <v>0</v>
          </cell>
          <cell r="HJ1256">
            <v>0</v>
          </cell>
          <cell r="HK1256">
            <v>0</v>
          </cell>
          <cell r="HL1256">
            <v>0</v>
          </cell>
          <cell r="HM1256">
            <v>0</v>
          </cell>
          <cell r="HN1256">
            <v>0</v>
          </cell>
          <cell r="HO1256">
            <v>0</v>
          </cell>
          <cell r="HP1256">
            <v>0</v>
          </cell>
          <cell r="HQ1256">
            <v>0</v>
          </cell>
          <cell r="HR1256">
            <v>0</v>
          </cell>
          <cell r="HS1256">
            <v>0</v>
          </cell>
          <cell r="HT1256">
            <v>0</v>
          </cell>
          <cell r="HU1256">
            <v>0</v>
          </cell>
          <cell r="HV1256">
            <v>0</v>
          </cell>
          <cell r="HW1256">
            <v>0</v>
          </cell>
          <cell r="HX1256">
            <v>0</v>
          </cell>
          <cell r="HY1256">
            <v>0</v>
          </cell>
          <cell r="HZ1256">
            <v>0</v>
          </cell>
          <cell r="IA1256">
            <v>0</v>
          </cell>
          <cell r="IB1256">
            <v>0</v>
          </cell>
          <cell r="IC1256">
            <v>0</v>
          </cell>
          <cell r="ID1256">
            <v>0</v>
          </cell>
          <cell r="IE1256">
            <v>0</v>
          </cell>
          <cell r="IF1256">
            <v>0</v>
          </cell>
          <cell r="IG1256">
            <v>0</v>
          </cell>
          <cell r="IH1256">
            <v>0</v>
          </cell>
          <cell r="II1256">
            <v>0</v>
          </cell>
          <cell r="IJ1256">
            <v>0</v>
          </cell>
          <cell r="IK1256">
            <v>0</v>
          </cell>
          <cell r="IL1256">
            <v>0</v>
          </cell>
          <cell r="IM1256">
            <v>0</v>
          </cell>
          <cell r="IN1256">
            <v>0</v>
          </cell>
          <cell r="IO1256">
            <v>0</v>
          </cell>
          <cell r="IP1256">
            <v>0</v>
          </cell>
          <cell r="IQ1256">
            <v>0</v>
          </cell>
          <cell r="IR1256">
            <v>0</v>
          </cell>
          <cell r="IS1256">
            <v>0</v>
          </cell>
          <cell r="IT1256">
            <v>0</v>
          </cell>
          <cell r="IU1256">
            <v>0</v>
          </cell>
          <cell r="IV1256">
            <v>0</v>
          </cell>
          <cell r="IW1256">
            <v>0</v>
          </cell>
          <cell r="IX1256">
            <v>0</v>
          </cell>
          <cell r="IY1256">
            <v>0</v>
          </cell>
          <cell r="IZ1256">
            <v>0</v>
          </cell>
          <cell r="JA1256">
            <v>0</v>
          </cell>
          <cell r="JB1256">
            <v>0</v>
          </cell>
          <cell r="JC1256">
            <v>0</v>
          </cell>
          <cell r="JD1256">
            <v>0</v>
          </cell>
          <cell r="JE1256">
            <v>0</v>
          </cell>
          <cell r="JF1256">
            <v>0</v>
          </cell>
          <cell r="JG1256">
            <v>0</v>
          </cell>
          <cell r="JH1256">
            <v>0</v>
          </cell>
          <cell r="JI1256">
            <v>0</v>
          </cell>
          <cell r="JJ1256">
            <v>0</v>
          </cell>
          <cell r="JK1256">
            <v>0</v>
          </cell>
          <cell r="JL1256">
            <v>0</v>
          </cell>
          <cell r="JM1256">
            <v>0</v>
          </cell>
          <cell r="JN1256">
            <v>0</v>
          </cell>
          <cell r="JO1256">
            <v>0</v>
          </cell>
          <cell r="JP1256">
            <v>0</v>
          </cell>
          <cell r="JQ1256">
            <v>0</v>
          </cell>
        </row>
        <row r="1257">
          <cell r="D1257" t="str">
            <v>GCV.EX.WYE._._29.DaveJohnston 2 OR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-1682.1558386399956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-517.64024388999951</v>
          </cell>
          <cell r="BM1257">
            <v>-329.60432415000014</v>
          </cell>
          <cell r="BN1257">
            <v>-175.98680000000013</v>
          </cell>
          <cell r="BO1257">
            <v>0</v>
          </cell>
          <cell r="BP1257">
            <v>-399.0336657099997</v>
          </cell>
          <cell r="BQ1257">
            <v>-259.89080488999934</v>
          </cell>
          <cell r="BR1257">
            <v>-1656.7340956000007</v>
          </cell>
          <cell r="BS1257">
            <v>-15.707227869999997</v>
          </cell>
          <cell r="BT1257">
            <v>-669.39890803999992</v>
          </cell>
          <cell r="BU1257">
            <v>0</v>
          </cell>
          <cell r="BV1257">
            <v>-101.60939189999999</v>
          </cell>
          <cell r="BW1257">
            <v>-39.8132588</v>
          </cell>
          <cell r="BX1257">
            <v>0</v>
          </cell>
          <cell r="BY1257">
            <v>-30.993419999999901</v>
          </cell>
          <cell r="BZ1257">
            <v>-728.10392714999989</v>
          </cell>
          <cell r="CA1257">
            <v>-36.763200000000211</v>
          </cell>
          <cell r="CB1257">
            <v>0</v>
          </cell>
          <cell r="CC1257">
            <v>0</v>
          </cell>
          <cell r="CD1257">
            <v>-34.344761840000047</v>
          </cell>
          <cell r="CE1257">
            <v>-1685.2372580800002</v>
          </cell>
          <cell r="CF1257">
            <v>0</v>
          </cell>
          <cell r="CG1257">
            <v>115.52094792000003</v>
          </cell>
          <cell r="CH1257">
            <v>0</v>
          </cell>
          <cell r="CI1257">
            <v>0</v>
          </cell>
          <cell r="CJ1257">
            <v>-54.123599999999897</v>
          </cell>
          <cell r="CK1257">
            <v>0</v>
          </cell>
          <cell r="CL1257">
            <v>-352.52548723000018</v>
          </cell>
          <cell r="CM1257">
            <v>-224.72093209000013</v>
          </cell>
          <cell r="CN1257">
            <v>-548.90401599000006</v>
          </cell>
          <cell r="CO1257">
            <v>0</v>
          </cell>
          <cell r="CP1257">
            <v>-223.13211268999999</v>
          </cell>
          <cell r="CQ1257">
            <v>-397.35205799999994</v>
          </cell>
          <cell r="CR1257">
            <v>-1644.8343489699982</v>
          </cell>
          <cell r="CS1257">
            <v>0</v>
          </cell>
          <cell r="CT1257">
            <v>-414.18513435</v>
          </cell>
          <cell r="CU1257">
            <v>0</v>
          </cell>
          <cell r="CV1257">
            <v>-93.738655630000025</v>
          </cell>
          <cell r="CW1257">
            <v>-183.85567077999985</v>
          </cell>
          <cell r="CX1257">
            <v>0</v>
          </cell>
          <cell r="CY1257">
            <v>-293.79240035000021</v>
          </cell>
          <cell r="CZ1257">
            <v>-328.16914976000021</v>
          </cell>
          <cell r="DA1257">
            <v>-103.6960447199998</v>
          </cell>
          <cell r="DB1257">
            <v>-146.79750000000001</v>
          </cell>
          <cell r="DC1257">
            <v>-58.811101269999881</v>
          </cell>
          <cell r="DD1257">
            <v>-21.788692109999829</v>
          </cell>
          <cell r="DE1257">
            <v>-1660.4762063599974</v>
          </cell>
          <cell r="DF1257">
            <v>0</v>
          </cell>
          <cell r="DG1257">
            <v>-79.343127459999778</v>
          </cell>
          <cell r="DH1257">
            <v>-14.598316820000036</v>
          </cell>
          <cell r="DI1257">
            <v>0</v>
          </cell>
          <cell r="DJ1257">
            <v>-10.771581999999967</v>
          </cell>
          <cell r="DK1257">
            <v>-24.253500000000003</v>
          </cell>
          <cell r="DL1257">
            <v>-188.76443471999994</v>
          </cell>
          <cell r="DM1257">
            <v>-152.73789727999997</v>
          </cell>
          <cell r="DN1257">
            <v>-408.12089497999989</v>
          </cell>
          <cell r="DO1257">
            <v>0</v>
          </cell>
          <cell r="DP1257">
            <v>-622.83814006999989</v>
          </cell>
          <cell r="DQ1257">
            <v>-159.04831302999992</v>
          </cell>
          <cell r="DR1257">
            <v>-978.89121167000121</v>
          </cell>
          <cell r="DS1257">
            <v>-8.0407917600000047</v>
          </cell>
          <cell r="DT1257">
            <v>-100.62000330000001</v>
          </cell>
          <cell r="DU1257">
            <v>-182.66056912999997</v>
          </cell>
          <cell r="DV1257">
            <v>19.007389009999997</v>
          </cell>
          <cell r="DW1257">
            <v>152.42099201000002</v>
          </cell>
          <cell r="DX1257">
            <v>-20.040580960000007</v>
          </cell>
          <cell r="DY1257">
            <v>-140.46837848000001</v>
          </cell>
          <cell r="DZ1257">
            <v>-180.37522700999989</v>
          </cell>
          <cell r="EA1257">
            <v>-25.274699999999996</v>
          </cell>
          <cell r="EB1257">
            <v>-173.85929999999996</v>
          </cell>
          <cell r="EC1257">
            <v>-212.28786033000006</v>
          </cell>
          <cell r="ED1257">
            <v>-106.69218172000001</v>
          </cell>
          <cell r="EE1257">
            <v>-2092.3696952300015</v>
          </cell>
          <cell r="EF1257">
            <v>-236.93765213</v>
          </cell>
          <cell r="EG1257">
            <v>-21.598764679999704</v>
          </cell>
          <cell r="EH1257">
            <v>0</v>
          </cell>
          <cell r="EI1257">
            <v>0</v>
          </cell>
          <cell r="EJ1257">
            <v>-52.61105212999999</v>
          </cell>
          <cell r="EK1257">
            <v>0</v>
          </cell>
          <cell r="EL1257">
            <v>-48.994663010000068</v>
          </cell>
          <cell r="EM1257">
            <v>-491.13460357999998</v>
          </cell>
          <cell r="EN1257">
            <v>-602.76329999999996</v>
          </cell>
          <cell r="EO1257">
            <v>-65.612099999999998</v>
          </cell>
          <cell r="EP1257">
            <v>-394.04100167000001</v>
          </cell>
          <cell r="EQ1257">
            <v>-178.6765580299998</v>
          </cell>
          <cell r="ER1257">
            <v>-2017.0961909300004</v>
          </cell>
          <cell r="ES1257">
            <v>-25.561807869999996</v>
          </cell>
          <cell r="ET1257">
            <v>-27.981072340000082</v>
          </cell>
          <cell r="EU1257">
            <v>0</v>
          </cell>
          <cell r="EV1257">
            <v>-11.488499999999931</v>
          </cell>
          <cell r="EW1257">
            <v>-54.123600000000124</v>
          </cell>
          <cell r="EX1257">
            <v>-11.488500000000045</v>
          </cell>
          <cell r="EY1257">
            <v>10.876520860000028</v>
          </cell>
          <cell r="EZ1257">
            <v>-825.16839784000013</v>
          </cell>
          <cell r="FA1257">
            <v>-502.17510000000004</v>
          </cell>
          <cell r="FB1257">
            <v>0</v>
          </cell>
          <cell r="FC1257">
            <v>0</v>
          </cell>
          <cell r="FD1257">
            <v>-569.9857337400008</v>
          </cell>
          <cell r="FE1257">
            <v>-2412.9896499799997</v>
          </cell>
          <cell r="FF1257">
            <v>-167.73210000000003</v>
          </cell>
          <cell r="FG1257">
            <v>-89.617146219999995</v>
          </cell>
          <cell r="FH1257">
            <v>0</v>
          </cell>
          <cell r="FI1257">
            <v>32.481470029999997</v>
          </cell>
          <cell r="FJ1257">
            <v>-163.40803906999997</v>
          </cell>
          <cell r="FK1257">
            <v>0</v>
          </cell>
          <cell r="FL1257">
            <v>-60.77307471999984</v>
          </cell>
          <cell r="FM1257">
            <v>-958.79057980000152</v>
          </cell>
          <cell r="FN1257">
            <v>-59.206911539999965</v>
          </cell>
          <cell r="FO1257">
            <v>14.772881479999995</v>
          </cell>
          <cell r="FP1257">
            <v>-415.12749439999993</v>
          </cell>
          <cell r="FQ1257">
            <v>-545.58865573999947</v>
          </cell>
          <cell r="FR1257">
            <v>-1972.8876353900014</v>
          </cell>
          <cell r="FS1257">
            <v>-26.040599999999984</v>
          </cell>
          <cell r="FT1257">
            <v>-80.266319999999951</v>
          </cell>
          <cell r="FU1257">
            <v>-36.252599999999973</v>
          </cell>
          <cell r="FV1257">
            <v>-17.737797349999994</v>
          </cell>
          <cell r="FW1257">
            <v>-65.612099999999998</v>
          </cell>
          <cell r="FX1257">
            <v>59.9955</v>
          </cell>
          <cell r="FY1257">
            <v>-423.19663521999996</v>
          </cell>
          <cell r="FZ1257">
            <v>-705.34878950000029</v>
          </cell>
          <cell r="GA1257">
            <v>-87.823199999999815</v>
          </cell>
          <cell r="GB1257">
            <v>-330.59424787</v>
          </cell>
          <cell r="GC1257">
            <v>-185.69610695999995</v>
          </cell>
          <cell r="GD1257">
            <v>-74.314738490000764</v>
          </cell>
          <cell r="GE1257">
            <v>-1226.7365101300038</v>
          </cell>
          <cell r="GF1257">
            <v>-52.402777199999946</v>
          </cell>
          <cell r="GG1257">
            <v>-80.776015509999979</v>
          </cell>
          <cell r="GH1257">
            <v>-39.284908249999944</v>
          </cell>
          <cell r="GI1257">
            <v>-59.408127100000002</v>
          </cell>
          <cell r="GJ1257">
            <v>-35.305060740000002</v>
          </cell>
          <cell r="GK1257">
            <v>0</v>
          </cell>
          <cell r="GL1257">
            <v>-24.432292059999995</v>
          </cell>
          <cell r="GM1257">
            <v>-419.60804976999998</v>
          </cell>
          <cell r="GN1257">
            <v>-41.844541449999952</v>
          </cell>
          <cell r="GO1257">
            <v>12.57599063</v>
          </cell>
          <cell r="GP1257">
            <v>-186.31429841000033</v>
          </cell>
          <cell r="GQ1257">
            <v>-299.93643027000053</v>
          </cell>
          <cell r="GR1257">
            <v>0</v>
          </cell>
          <cell r="GS1257">
            <v>0</v>
          </cell>
          <cell r="GT1257">
            <v>0</v>
          </cell>
          <cell r="GU1257">
            <v>0</v>
          </cell>
          <cell r="GV1257">
            <v>0</v>
          </cell>
          <cell r="GW1257">
            <v>0</v>
          </cell>
          <cell r="GX1257">
            <v>0</v>
          </cell>
          <cell r="GY1257">
            <v>0</v>
          </cell>
          <cell r="GZ1257">
            <v>0</v>
          </cell>
          <cell r="HA1257">
            <v>0</v>
          </cell>
          <cell r="HB1257">
            <v>0</v>
          </cell>
          <cell r="HC1257">
            <v>0</v>
          </cell>
          <cell r="HD1257">
            <v>0</v>
          </cell>
          <cell r="HE1257">
            <v>0</v>
          </cell>
          <cell r="HF1257">
            <v>0</v>
          </cell>
          <cell r="HG1257">
            <v>0</v>
          </cell>
          <cell r="HH1257">
            <v>0</v>
          </cell>
          <cell r="HI1257">
            <v>0</v>
          </cell>
          <cell r="HJ1257">
            <v>0</v>
          </cell>
          <cell r="HK1257">
            <v>0</v>
          </cell>
          <cell r="HL1257">
            <v>0</v>
          </cell>
          <cell r="HM1257">
            <v>0</v>
          </cell>
          <cell r="HN1257">
            <v>0</v>
          </cell>
          <cell r="HO1257">
            <v>0</v>
          </cell>
          <cell r="HP1257">
            <v>0</v>
          </cell>
          <cell r="HQ1257">
            <v>0</v>
          </cell>
          <cell r="HR1257">
            <v>0</v>
          </cell>
          <cell r="HS1257">
            <v>0</v>
          </cell>
          <cell r="HT1257">
            <v>0</v>
          </cell>
          <cell r="HU1257">
            <v>0</v>
          </cell>
          <cell r="HV1257">
            <v>0</v>
          </cell>
          <cell r="HW1257">
            <v>0</v>
          </cell>
          <cell r="HX1257">
            <v>0</v>
          </cell>
          <cell r="HY1257">
            <v>0</v>
          </cell>
          <cell r="HZ1257">
            <v>0</v>
          </cell>
          <cell r="IA1257">
            <v>0</v>
          </cell>
          <cell r="IB1257">
            <v>0</v>
          </cell>
          <cell r="IC1257">
            <v>0</v>
          </cell>
          <cell r="ID1257">
            <v>0</v>
          </cell>
          <cell r="IE1257">
            <v>0</v>
          </cell>
          <cell r="IF1257">
            <v>0</v>
          </cell>
          <cell r="IG1257">
            <v>0</v>
          </cell>
          <cell r="IH1257">
            <v>0</v>
          </cell>
          <cell r="II1257">
            <v>0</v>
          </cell>
          <cell r="IJ1257">
            <v>0</v>
          </cell>
          <cell r="IK1257">
            <v>0</v>
          </cell>
          <cell r="IL1257">
            <v>0</v>
          </cell>
          <cell r="IM1257">
            <v>0</v>
          </cell>
          <cell r="IN1257">
            <v>0</v>
          </cell>
          <cell r="IO1257">
            <v>0</v>
          </cell>
          <cell r="IP1257">
            <v>0</v>
          </cell>
          <cell r="IQ1257">
            <v>0</v>
          </cell>
          <cell r="IR1257">
            <v>0</v>
          </cell>
          <cell r="IS1257">
            <v>0</v>
          </cell>
          <cell r="IT1257">
            <v>0</v>
          </cell>
          <cell r="IU1257">
            <v>0</v>
          </cell>
          <cell r="IV1257">
            <v>0</v>
          </cell>
          <cell r="IW1257">
            <v>0</v>
          </cell>
          <cell r="IX1257">
            <v>0</v>
          </cell>
          <cell r="IY1257">
            <v>0</v>
          </cell>
          <cell r="IZ1257">
            <v>0</v>
          </cell>
          <cell r="JA1257">
            <v>0</v>
          </cell>
          <cell r="JB1257">
            <v>0</v>
          </cell>
          <cell r="JC1257">
            <v>0</v>
          </cell>
          <cell r="JD1257">
            <v>0</v>
          </cell>
          <cell r="JE1257">
            <v>0</v>
          </cell>
          <cell r="JF1257">
            <v>0</v>
          </cell>
          <cell r="JG1257">
            <v>0</v>
          </cell>
          <cell r="JH1257">
            <v>0</v>
          </cell>
          <cell r="JI1257">
            <v>0</v>
          </cell>
          <cell r="JJ1257">
            <v>0</v>
          </cell>
          <cell r="JK1257">
            <v>0</v>
          </cell>
          <cell r="JL1257">
            <v>0</v>
          </cell>
          <cell r="JM1257">
            <v>0</v>
          </cell>
          <cell r="JN1257">
            <v>0</v>
          </cell>
          <cell r="JO1257">
            <v>0</v>
          </cell>
          <cell r="JP1257">
            <v>0</v>
          </cell>
          <cell r="JQ1257">
            <v>0</v>
          </cell>
        </row>
        <row r="1258">
          <cell r="D1258" t="str">
            <v>GCV.EX.BDG._._30.JimBridger 3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0</v>
          </cell>
          <cell r="BQ1258">
            <v>0</v>
          </cell>
          <cell r="BR1258">
            <v>-6.8530569999999997</v>
          </cell>
          <cell r="BS1258">
            <v>-0.14803124000000001</v>
          </cell>
          <cell r="BT1258">
            <v>-1.5401019300000014</v>
          </cell>
          <cell r="BU1258">
            <v>0</v>
          </cell>
          <cell r="BV1258">
            <v>-1.497614120000001</v>
          </cell>
          <cell r="BW1258">
            <v>-0.16551110999999985</v>
          </cell>
          <cell r="BX1258">
            <v>0</v>
          </cell>
          <cell r="BY1258">
            <v>-0.84430144999999968</v>
          </cell>
          <cell r="BZ1258">
            <v>-1.1074289200000074</v>
          </cell>
          <cell r="CA1258">
            <v>-0.60776822999999958</v>
          </cell>
          <cell r="CB1258">
            <v>0</v>
          </cell>
          <cell r="CC1258">
            <v>0</v>
          </cell>
          <cell r="CD1258">
            <v>-0.94229999999999947</v>
          </cell>
          <cell r="CE1258">
            <v>-8.5608638499999969</v>
          </cell>
          <cell r="CF1258">
            <v>-0.10470000000000002</v>
          </cell>
          <cell r="CG1258">
            <v>-1.5313519799999993</v>
          </cell>
          <cell r="CH1258">
            <v>-7.4486589999999797E-2</v>
          </cell>
          <cell r="CI1258">
            <v>-0.83552639000000006</v>
          </cell>
          <cell r="CJ1258">
            <v>-0.66512437999999996</v>
          </cell>
          <cell r="CK1258">
            <v>0</v>
          </cell>
          <cell r="CL1258">
            <v>-0.7923214199999995</v>
          </cell>
          <cell r="CM1258">
            <v>-2.1115882499999987</v>
          </cell>
          <cell r="CN1258">
            <v>-0.66872164000000023</v>
          </cell>
          <cell r="CO1258">
            <v>0</v>
          </cell>
          <cell r="CP1258">
            <v>-0.77589769000000031</v>
          </cell>
          <cell r="CQ1258">
            <v>-1.0011455099999997</v>
          </cell>
          <cell r="CR1258">
            <v>-8.9671184200000056</v>
          </cell>
          <cell r="CS1258">
            <v>-0.10469999999999996</v>
          </cell>
          <cell r="CT1258">
            <v>-1.4728501999999999</v>
          </cell>
          <cell r="CU1258">
            <v>-2.8241730000000409E-2</v>
          </cell>
          <cell r="CV1258">
            <v>-0.12266067000000014</v>
          </cell>
          <cell r="CW1258">
            <v>-2.6304361000000012</v>
          </cell>
          <cell r="CX1258">
            <v>0</v>
          </cell>
          <cell r="CY1258">
            <v>-1.42223861</v>
          </cell>
          <cell r="CZ1258">
            <v>-0.43076648000000262</v>
          </cell>
          <cell r="DA1258">
            <v>-1.3772585800000003</v>
          </cell>
          <cell r="DB1258">
            <v>-1.6884760000000054E-2</v>
          </cell>
          <cell r="DC1258">
            <v>-0.25737199999999927</v>
          </cell>
          <cell r="DD1258">
            <v>-1.1037092899999994</v>
          </cell>
          <cell r="DE1258">
            <v>-8.0630127300000112</v>
          </cell>
          <cell r="DF1258">
            <v>0</v>
          </cell>
          <cell r="DG1258">
            <v>-3.359090000000009E-2</v>
          </cell>
          <cell r="DH1258">
            <v>-1.7289602999999993</v>
          </cell>
          <cell r="DI1258">
            <v>-1.6884760000000387E-2</v>
          </cell>
          <cell r="DJ1258">
            <v>-0.23413494000000057</v>
          </cell>
          <cell r="DK1258">
            <v>-0.12536659999999999</v>
          </cell>
          <cell r="DL1258">
            <v>-1.3790870100000001</v>
          </cell>
          <cell r="DM1258">
            <v>-1.1337433600000031</v>
          </cell>
          <cell r="DN1258">
            <v>-2.0592429700000014</v>
          </cell>
          <cell r="DO1258">
            <v>-0.23298621</v>
          </cell>
          <cell r="DP1258">
            <v>-0.94511818999999964</v>
          </cell>
          <cell r="DQ1258">
            <v>-0.17389748999999988</v>
          </cell>
          <cell r="DR1258">
            <v>-10.734827080000002</v>
          </cell>
          <cell r="DS1258">
            <v>-0.64890044999999996</v>
          </cell>
          <cell r="DT1258">
            <v>-0.14426697999999849</v>
          </cell>
          <cell r="DU1258">
            <v>-1.0625317000000003</v>
          </cell>
          <cell r="DV1258">
            <v>-0.84529328999999986</v>
          </cell>
          <cell r="DW1258">
            <v>-0.44238621000000022</v>
          </cell>
          <cell r="DX1258">
            <v>-0.31701960999999995</v>
          </cell>
          <cell r="DY1258">
            <v>-1.326765739999999</v>
          </cell>
          <cell r="DZ1258">
            <v>-1.31240852</v>
          </cell>
          <cell r="EA1258">
            <v>-3.4186369300000017</v>
          </cell>
          <cell r="EB1258">
            <v>-1.2254400000000221E-3</v>
          </cell>
          <cell r="EC1258">
            <v>-0.13988771999999994</v>
          </cell>
          <cell r="ED1258">
            <v>-1.0755044899999984</v>
          </cell>
          <cell r="EE1258">
            <v>-7.1860650000000064</v>
          </cell>
          <cell r="EF1258">
            <v>-0.10843552000000001</v>
          </cell>
          <cell r="EG1258">
            <v>-8.2715850000003144E-2</v>
          </cell>
          <cell r="EH1258">
            <v>0.47392830999999969</v>
          </cell>
          <cell r="EI1258">
            <v>-0.44265239000000012</v>
          </cell>
          <cell r="EJ1258">
            <v>-1.2878684500000006</v>
          </cell>
          <cell r="EK1258">
            <v>-1.6884760000000165E-2</v>
          </cell>
          <cell r="EL1258">
            <v>-0.23676805000000023</v>
          </cell>
          <cell r="EM1258">
            <v>-2.7972198500000029</v>
          </cell>
          <cell r="EN1258">
            <v>-0.33325138999999915</v>
          </cell>
          <cell r="EO1258">
            <v>0</v>
          </cell>
          <cell r="EP1258">
            <v>-3.5187720000000589E-2</v>
          </cell>
          <cell r="EQ1258">
            <v>-2.3190093299999983</v>
          </cell>
          <cell r="ER1258">
            <v>-9.1923420300000132</v>
          </cell>
          <cell r="ES1258">
            <v>-0.54389390000000015</v>
          </cell>
          <cell r="ET1258">
            <v>-0.28270011000000039</v>
          </cell>
          <cell r="EU1258">
            <v>-0.55174173000000015</v>
          </cell>
          <cell r="EV1258">
            <v>-0.49459797999999955</v>
          </cell>
          <cell r="EW1258">
            <v>-2.0603250499999994</v>
          </cell>
          <cell r="EX1258">
            <v>3.239999999999954E-2</v>
          </cell>
          <cell r="EY1258">
            <v>0</v>
          </cell>
          <cell r="EZ1258">
            <v>-3.7383354100000012</v>
          </cell>
          <cell r="FA1258">
            <v>-1.0367302300000016</v>
          </cell>
          <cell r="FB1258">
            <v>-0.26836311000000002</v>
          </cell>
          <cell r="FC1258">
            <v>0</v>
          </cell>
          <cell r="FD1258">
            <v>-0.24805450999999756</v>
          </cell>
          <cell r="FE1258">
            <v>-11.115192030000003</v>
          </cell>
          <cell r="FF1258">
            <v>-4.5527459999999964E-2</v>
          </cell>
          <cell r="FG1258">
            <v>-0.3394345999999997</v>
          </cell>
          <cell r="FH1258">
            <v>2.5806449999999703E-2</v>
          </cell>
          <cell r="FI1258">
            <v>-0.30931575000000011</v>
          </cell>
          <cell r="FJ1258">
            <v>-0.97151971000000081</v>
          </cell>
          <cell r="FK1258">
            <v>0</v>
          </cell>
          <cell r="FL1258">
            <v>-0.63490145000000098</v>
          </cell>
          <cell r="FM1258">
            <v>-4.6089596400000019</v>
          </cell>
          <cell r="FN1258">
            <v>-0.9270230400000008</v>
          </cell>
          <cell r="FO1258">
            <v>-0.54807329999999987</v>
          </cell>
          <cell r="FP1258">
            <v>-0.86118621000000051</v>
          </cell>
          <cell r="FQ1258">
            <v>-1.8950573199999976</v>
          </cell>
          <cell r="FR1258">
            <v>-13.488990880000003</v>
          </cell>
          <cell r="FS1258">
            <v>0</v>
          </cell>
          <cell r="FT1258">
            <v>-0.40856940999999924</v>
          </cell>
          <cell r="FU1258">
            <v>-0.12488513000000001</v>
          </cell>
          <cell r="FV1258">
            <v>-0.79505737999999981</v>
          </cell>
          <cell r="FW1258">
            <v>-0.8597060299999999</v>
          </cell>
          <cell r="FX1258">
            <v>0</v>
          </cell>
          <cell r="FY1258">
            <v>-6.8664413800000004</v>
          </cell>
          <cell r="FZ1258">
            <v>-1.3352570300000011</v>
          </cell>
          <cell r="GA1258">
            <v>-0.94539686999999795</v>
          </cell>
          <cell r="GB1258">
            <v>-8.5808870000000037E-2</v>
          </cell>
          <cell r="GC1258">
            <v>-0.57971159000000139</v>
          </cell>
          <cell r="GD1258">
            <v>-1.488157189999999</v>
          </cell>
          <cell r="GE1258">
            <v>-12.656026100000005</v>
          </cell>
          <cell r="GF1258">
            <v>-7.645827000000005E-2</v>
          </cell>
          <cell r="GG1258">
            <v>-0.34107925999999811</v>
          </cell>
          <cell r="GH1258">
            <v>-1.4725014500000011</v>
          </cell>
          <cell r="GI1258">
            <v>-0.65196412000000059</v>
          </cell>
          <cell r="GJ1258">
            <v>-0.26992333000000013</v>
          </cell>
          <cell r="GK1258">
            <v>0</v>
          </cell>
          <cell r="GL1258">
            <v>-1.4872574099999998</v>
          </cell>
          <cell r="GM1258">
            <v>-3.3296400600000009</v>
          </cell>
          <cell r="GN1258">
            <v>-0.83760000000000012</v>
          </cell>
          <cell r="GO1258">
            <v>0</v>
          </cell>
          <cell r="GP1258">
            <v>-1.9605202499999987</v>
          </cell>
          <cell r="GQ1258">
            <v>-2.2290819499999994</v>
          </cell>
          <cell r="GR1258">
            <v>-14.535834659999999</v>
          </cell>
          <cell r="GS1258">
            <v>-0.67119768999999996</v>
          </cell>
          <cell r="GT1258">
            <v>-0.70138065000000083</v>
          </cell>
          <cell r="GU1258">
            <v>-0.88786544000000012</v>
          </cell>
          <cell r="GV1258">
            <v>-0.58080635000000014</v>
          </cell>
          <cell r="GW1258">
            <v>-6.4123320000000095E-2</v>
          </cell>
          <cell r="GX1258">
            <v>-0.22415596000000004</v>
          </cell>
          <cell r="GY1258">
            <v>-1.1584014499999999</v>
          </cell>
          <cell r="GZ1258">
            <v>-3.2830326000000003</v>
          </cell>
          <cell r="HA1258">
            <v>-2.7887839000000003</v>
          </cell>
          <cell r="HB1258">
            <v>-5.6079380000000012E-2</v>
          </cell>
          <cell r="HC1258">
            <v>-1.0811154900000002</v>
          </cell>
          <cell r="HD1258">
            <v>-3.0388924300000024</v>
          </cell>
          <cell r="HE1258">
            <v>-5.9446583999999874</v>
          </cell>
          <cell r="HF1258">
            <v>0.25239769000000001</v>
          </cell>
          <cell r="HG1258">
            <v>-1.2542128699999999</v>
          </cell>
          <cell r="HH1258">
            <v>-0.21761319000000001</v>
          </cell>
          <cell r="HI1258">
            <v>-0.3017155199999999</v>
          </cell>
          <cell r="HJ1258">
            <v>-0.23764173000000044</v>
          </cell>
          <cell r="HK1258">
            <v>-0.2241559599999996</v>
          </cell>
          <cell r="HL1258">
            <v>-0.17869249999999948</v>
          </cell>
          <cell r="HM1258">
            <v>-1.1128610300000004</v>
          </cell>
          <cell r="HN1258">
            <v>-1.5510824400000018</v>
          </cell>
          <cell r="HO1258">
            <v>-3.3216040000000002E-2</v>
          </cell>
          <cell r="HP1258">
            <v>-0.24594557000000039</v>
          </cell>
          <cell r="HQ1258">
            <v>-0.83991923999999862</v>
          </cell>
          <cell r="HR1258">
            <v>-4.7243174999999979</v>
          </cell>
          <cell r="HS1258">
            <v>-2.8241730000000187E-2</v>
          </cell>
          <cell r="HT1258">
            <v>-0.38233027999999969</v>
          </cell>
          <cell r="HU1258">
            <v>-3.3216040000000113E-2</v>
          </cell>
          <cell r="HV1258">
            <v>0</v>
          </cell>
          <cell r="HW1258">
            <v>-0.12138043000000032</v>
          </cell>
          <cell r="HX1258">
            <v>0</v>
          </cell>
          <cell r="HY1258">
            <v>-0.33800526999999997</v>
          </cell>
          <cell r="HZ1258">
            <v>-1.2435164900000002</v>
          </cell>
          <cell r="IA1258">
            <v>-1.3906119200000002</v>
          </cell>
          <cell r="IB1258">
            <v>-6.4356649999999987E-2</v>
          </cell>
          <cell r="IC1258">
            <v>-1.0511747300000005</v>
          </cell>
          <cell r="ID1258">
            <v>-7.1483959999998348E-2</v>
          </cell>
          <cell r="IE1258">
            <v>-7.5310049800000058</v>
          </cell>
          <cell r="IF1258">
            <v>-0.13294172999999887</v>
          </cell>
          <cell r="IG1258">
            <v>-1.2306408799999993</v>
          </cell>
          <cell r="IH1258">
            <v>-0.52512323000000016</v>
          </cell>
          <cell r="II1258">
            <v>-0.36965248000000006</v>
          </cell>
          <cell r="IJ1258">
            <v>-7.9538470000000139E-2</v>
          </cell>
          <cell r="IK1258">
            <v>0</v>
          </cell>
          <cell r="IL1258">
            <v>-1.8376536499999991</v>
          </cell>
          <cell r="IM1258">
            <v>-1.7808631199999994</v>
          </cell>
          <cell r="IN1258">
            <v>-0.14296792000000025</v>
          </cell>
          <cell r="IO1258">
            <v>0</v>
          </cell>
          <cell r="IP1258">
            <v>-0.78970224999999949</v>
          </cell>
          <cell r="IQ1258">
            <v>-0.64192124999999756</v>
          </cell>
          <cell r="IR1258">
            <v>-6.8621752700000087</v>
          </cell>
          <cell r="IS1258">
            <v>-2.2483991400000001</v>
          </cell>
          <cell r="IT1258">
            <v>-1.0088839000000007</v>
          </cell>
          <cell r="IU1258">
            <v>-0.26776562999999953</v>
          </cell>
          <cell r="IV1258">
            <v>-0.14421600000000001</v>
          </cell>
          <cell r="IW1258">
            <v>-0.27875516</v>
          </cell>
          <cell r="IX1258">
            <v>0</v>
          </cell>
          <cell r="IY1258">
            <v>-1.5738989899999996</v>
          </cell>
          <cell r="IZ1258">
            <v>-0.12963927000000552</v>
          </cell>
          <cell r="JA1258">
            <v>-0.46228918999999991</v>
          </cell>
          <cell r="JB1258">
            <v>0</v>
          </cell>
          <cell r="JC1258">
            <v>-0.4652911599999987</v>
          </cell>
          <cell r="JD1258">
            <v>-0.28303683000000035</v>
          </cell>
          <cell r="JE1258">
            <v>1.3737183999999729</v>
          </cell>
          <cell r="JF1258">
            <v>0</v>
          </cell>
          <cell r="JG1258">
            <v>0</v>
          </cell>
          <cell r="JH1258">
            <v>0</v>
          </cell>
          <cell r="JI1258">
            <v>0</v>
          </cell>
          <cell r="JJ1258">
            <v>0</v>
          </cell>
          <cell r="JK1258">
            <v>0</v>
          </cell>
          <cell r="JL1258">
            <v>0.10470000000000024</v>
          </cell>
          <cell r="JM1258">
            <v>1.2993976899999993</v>
          </cell>
          <cell r="JN1258">
            <v>0</v>
          </cell>
          <cell r="JO1258">
            <v>0</v>
          </cell>
          <cell r="JP1258">
            <v>0</v>
          </cell>
          <cell r="JQ1258">
            <v>-3.0379290000002612E-2</v>
          </cell>
        </row>
        <row r="1259">
          <cell r="D1259" t="str">
            <v>GCV.EX.BDG._._30.JimBridger 4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0</v>
          </cell>
          <cell r="BQ1259">
            <v>0</v>
          </cell>
          <cell r="BR1259">
            <v>-5.8923619399999865</v>
          </cell>
          <cell r="BS1259">
            <v>-0.35211566999999988</v>
          </cell>
          <cell r="BT1259">
            <v>-0.11465713000000033</v>
          </cell>
          <cell r="BU1259">
            <v>-2.5021527799999999</v>
          </cell>
          <cell r="BV1259">
            <v>0</v>
          </cell>
          <cell r="BW1259">
            <v>0.37715869999999985</v>
          </cell>
          <cell r="BX1259">
            <v>0</v>
          </cell>
          <cell r="BY1259">
            <v>-2.0751700000000151E-2</v>
          </cell>
          <cell r="BZ1259">
            <v>-1.0789736399999974</v>
          </cell>
          <cell r="CA1259">
            <v>-2.2008697199999983</v>
          </cell>
          <cell r="CB1259">
            <v>0</v>
          </cell>
          <cell r="CC1259">
            <v>0</v>
          </cell>
          <cell r="CD1259">
            <v>0</v>
          </cell>
          <cell r="CE1259">
            <v>-6.474797389999992</v>
          </cell>
          <cell r="CF1259">
            <v>-0.87651556000000008</v>
          </cell>
          <cell r="CG1259">
            <v>-0.13990395999999983</v>
          </cell>
          <cell r="CH1259">
            <v>-1.3880964400000004</v>
          </cell>
          <cell r="CI1259">
            <v>-3.0288339999999803E-2</v>
          </cell>
          <cell r="CJ1259">
            <v>-0.21676951000000066</v>
          </cell>
          <cell r="CK1259">
            <v>-1.3438527800000002</v>
          </cell>
          <cell r="CL1259">
            <v>0</v>
          </cell>
          <cell r="CM1259">
            <v>-1.5757918200000027</v>
          </cell>
          <cell r="CN1259">
            <v>-0.68518314999999674</v>
          </cell>
          <cell r="CO1259">
            <v>0</v>
          </cell>
          <cell r="CP1259">
            <v>-0.21839582999999996</v>
          </cell>
          <cell r="CQ1259">
            <v>0</v>
          </cell>
          <cell r="CR1259">
            <v>-7.8037629800000019</v>
          </cell>
          <cell r="CS1259">
            <v>-0.48241827000000015</v>
          </cell>
          <cell r="CT1259">
            <v>-0.10921792999999891</v>
          </cell>
          <cell r="CU1259">
            <v>-0.43758936999999998</v>
          </cell>
          <cell r="CV1259">
            <v>-0.50309858999999957</v>
          </cell>
          <cell r="CW1259">
            <v>-1.26518671</v>
          </cell>
          <cell r="CX1259">
            <v>0</v>
          </cell>
          <cell r="CY1259">
            <v>0</v>
          </cell>
          <cell r="CZ1259">
            <v>-2.619239450000002</v>
          </cell>
          <cell r="DA1259">
            <v>-2.9379947899999994</v>
          </cell>
          <cell r="DB1259">
            <v>0</v>
          </cell>
          <cell r="DC1259">
            <v>0.55098213000000085</v>
          </cell>
          <cell r="DD1259">
            <v>0</v>
          </cell>
          <cell r="DE1259">
            <v>-6.5644518900000008</v>
          </cell>
          <cell r="DF1259">
            <v>-0.6719263900000001</v>
          </cell>
          <cell r="DG1259">
            <v>-0.10438202000000096</v>
          </cell>
          <cell r="DH1259">
            <v>-0.36356626000000158</v>
          </cell>
          <cell r="DI1259">
            <v>-0.515371570000001</v>
          </cell>
          <cell r="DJ1259">
            <v>-4.200071999999988E-2</v>
          </cell>
          <cell r="DK1259">
            <v>-0.46132638999999998</v>
          </cell>
          <cell r="DL1259">
            <v>0</v>
          </cell>
          <cell r="DM1259">
            <v>-1.649799140000006</v>
          </cell>
          <cell r="DN1259">
            <v>-2.6947411699999986</v>
          </cell>
          <cell r="DO1259">
            <v>0</v>
          </cell>
          <cell r="DP1259">
            <v>-6.1338229999999827E-2</v>
          </cell>
          <cell r="DQ1259">
            <v>0</v>
          </cell>
          <cell r="DR1259">
            <v>-6.9560281899999836</v>
          </cell>
          <cell r="DS1259">
            <v>-1.4083763400000002</v>
          </cell>
          <cell r="DT1259">
            <v>-0.91361607999999972</v>
          </cell>
          <cell r="DU1259">
            <v>0.18365770000000037</v>
          </cell>
          <cell r="DV1259">
            <v>-9.1998200000000807E-2</v>
          </cell>
          <cell r="DW1259">
            <v>-0.99709869999999956</v>
          </cell>
          <cell r="DX1259">
            <v>-0.49034834000000016</v>
          </cell>
          <cell r="DY1259">
            <v>0</v>
          </cell>
          <cell r="DZ1259">
            <v>-2.2895504299999985</v>
          </cell>
          <cell r="EA1259">
            <v>-0.94869779999999615</v>
          </cell>
          <cell r="EB1259">
            <v>0</v>
          </cell>
          <cell r="EC1259">
            <v>0</v>
          </cell>
          <cell r="ED1259">
            <v>0</v>
          </cell>
          <cell r="EE1259">
            <v>-5.5499608300000105</v>
          </cell>
          <cell r="EF1259">
            <v>-5.9466369999999991E-2</v>
          </cell>
          <cell r="EG1259">
            <v>-0.16890850999999962</v>
          </cell>
          <cell r="EH1259">
            <v>-0.62165499999999996</v>
          </cell>
          <cell r="EI1259">
            <v>-0.19671570000000127</v>
          </cell>
          <cell r="EJ1259">
            <v>-0.78873514999999994</v>
          </cell>
          <cell r="EK1259">
            <v>-4.9773639999999952E-2</v>
          </cell>
          <cell r="EL1259">
            <v>0</v>
          </cell>
          <cell r="EM1259">
            <v>-3.4996841700000054</v>
          </cell>
          <cell r="EN1259">
            <v>-0.16502229000000135</v>
          </cell>
          <cell r="EO1259">
            <v>0</v>
          </cell>
          <cell r="EP1259">
            <v>0</v>
          </cell>
          <cell r="EQ1259">
            <v>0</v>
          </cell>
          <cell r="ER1259">
            <v>-4.5593657099999945</v>
          </cell>
          <cell r="ES1259">
            <v>-5.7602709999999391E-2</v>
          </cell>
          <cell r="ET1259">
            <v>-0.23027265000000163</v>
          </cell>
          <cell r="EU1259">
            <v>0</v>
          </cell>
          <cell r="EV1259">
            <v>-0.2665087099999992</v>
          </cell>
          <cell r="EW1259">
            <v>5.7771370000001099E-2</v>
          </cell>
          <cell r="EX1259">
            <v>0</v>
          </cell>
          <cell r="EY1259">
            <v>0</v>
          </cell>
          <cell r="EZ1259">
            <v>-2.9429613200000055</v>
          </cell>
          <cell r="FA1259">
            <v>-1.0091100599999976</v>
          </cell>
          <cell r="FB1259">
            <v>0</v>
          </cell>
          <cell r="FC1259">
            <v>-0.11068162999999998</v>
          </cell>
          <cell r="FD1259">
            <v>0</v>
          </cell>
          <cell r="FE1259">
            <v>-6.7080930199999926</v>
          </cell>
          <cell r="FF1259">
            <v>-0.80931044999999946</v>
          </cell>
          <cell r="FG1259">
            <v>-0.18170821999999909</v>
          </cell>
          <cell r="FH1259">
            <v>-1.5713879999999847E-2</v>
          </cell>
          <cell r="FI1259">
            <v>-0.20790676999999924</v>
          </cell>
          <cell r="FJ1259">
            <v>-0.55104596999999877</v>
          </cell>
          <cell r="FK1259">
            <v>-0.56662639000000015</v>
          </cell>
          <cell r="FL1259">
            <v>0</v>
          </cell>
          <cell r="FM1259">
            <v>-0.70187536999999622</v>
          </cell>
          <cell r="FN1259">
            <v>-2.9039870400000041</v>
          </cell>
          <cell r="FO1259">
            <v>0</v>
          </cell>
          <cell r="FP1259">
            <v>-0.76991893000000022</v>
          </cell>
          <cell r="FQ1259">
            <v>0</v>
          </cell>
          <cell r="FR1259">
            <v>-6.9323074300000087</v>
          </cell>
          <cell r="FS1259">
            <v>-0.7772263899999996</v>
          </cell>
          <cell r="FT1259">
            <v>-0.23948391999999785</v>
          </cell>
          <cell r="FU1259">
            <v>-0.10530000000000017</v>
          </cell>
          <cell r="FV1259">
            <v>-1.3461031800000001</v>
          </cell>
          <cell r="FW1259">
            <v>-4.626534999999965E-2</v>
          </cell>
          <cell r="FX1259">
            <v>-0.34000180000000008</v>
          </cell>
          <cell r="FY1259">
            <v>0</v>
          </cell>
          <cell r="FZ1259">
            <v>-1.7126090800000036</v>
          </cell>
          <cell r="GA1259">
            <v>-2.1632436299999966</v>
          </cell>
          <cell r="GB1259">
            <v>0</v>
          </cell>
          <cell r="GC1259">
            <v>-0.2020740799999996</v>
          </cell>
          <cell r="GD1259">
            <v>0</v>
          </cell>
          <cell r="GE1259">
            <v>-4.4790912400000167</v>
          </cell>
          <cell r="GF1259">
            <v>-0.10529999999999973</v>
          </cell>
          <cell r="GG1259">
            <v>-4.4818099999996974E-3</v>
          </cell>
          <cell r="GH1259">
            <v>-0.4741525400000004</v>
          </cell>
          <cell r="GI1259">
            <v>-0.41545471000000056</v>
          </cell>
          <cell r="GJ1259">
            <v>-0.52694417999999921</v>
          </cell>
          <cell r="GK1259">
            <v>-0.28765433000000007</v>
          </cell>
          <cell r="GL1259">
            <v>0</v>
          </cell>
          <cell r="GM1259">
            <v>-1.3717563500000018</v>
          </cell>
          <cell r="GN1259">
            <v>-0.43789815999999782</v>
          </cell>
          <cell r="GO1259">
            <v>0</v>
          </cell>
          <cell r="GP1259">
            <v>-0.85544916000000004</v>
          </cell>
          <cell r="GQ1259">
            <v>0</v>
          </cell>
          <cell r="GR1259">
            <v>-5.3628402500000192</v>
          </cell>
          <cell r="GS1259">
            <v>2.3175879999999927E-2</v>
          </cell>
          <cell r="GT1259">
            <v>-0.94941838000000267</v>
          </cell>
          <cell r="GU1259">
            <v>-5.9911200000000164E-3</v>
          </cell>
          <cell r="GV1259">
            <v>-7.9598730000000284E-2</v>
          </cell>
          <cell r="GW1259">
            <v>0.22662459000000013</v>
          </cell>
          <cell r="GX1259">
            <v>-2.4101799999999951E-2</v>
          </cell>
          <cell r="GY1259">
            <v>0</v>
          </cell>
          <cell r="GZ1259">
            <v>-2.973773750000003</v>
          </cell>
          <cell r="HA1259">
            <v>-1.4977604999999992</v>
          </cell>
          <cell r="HB1259">
            <v>0</v>
          </cell>
          <cell r="HC1259">
            <v>-8.1996439999999726E-2</v>
          </cell>
          <cell r="HD1259">
            <v>0</v>
          </cell>
          <cell r="HE1259">
            <v>-3.6687887300000099</v>
          </cell>
          <cell r="HF1259">
            <v>-0.33845228999999977</v>
          </cell>
          <cell r="HG1259">
            <v>0.14502553999999979</v>
          </cell>
          <cell r="HH1259">
            <v>2.2004500000000204E-2</v>
          </cell>
          <cell r="HI1259">
            <v>-0.2654737900000006</v>
          </cell>
          <cell r="HJ1259">
            <v>0</v>
          </cell>
          <cell r="HK1259">
            <v>0</v>
          </cell>
          <cell r="HL1259">
            <v>0</v>
          </cell>
          <cell r="HM1259">
            <v>-2.3605637800000014</v>
          </cell>
          <cell r="HN1259">
            <v>-0.22660430999999903</v>
          </cell>
          <cell r="HO1259">
            <v>0</v>
          </cell>
          <cell r="HP1259">
            <v>-0.64472459999999976</v>
          </cell>
          <cell r="HQ1259">
            <v>0</v>
          </cell>
          <cell r="HR1259">
            <v>-4.9243639700000017</v>
          </cell>
          <cell r="HS1259">
            <v>-1.7008245900000003</v>
          </cell>
          <cell r="HT1259">
            <v>-0.44072858000000181</v>
          </cell>
          <cell r="HU1259">
            <v>0</v>
          </cell>
          <cell r="HV1259">
            <v>-0.35602639000000003</v>
          </cell>
          <cell r="HW1259">
            <v>-0.43459899000000046</v>
          </cell>
          <cell r="HX1259">
            <v>0</v>
          </cell>
          <cell r="HY1259">
            <v>0</v>
          </cell>
          <cell r="HZ1259">
            <v>-1.1271566000000028</v>
          </cell>
          <cell r="IA1259">
            <v>-0.72844029999999726</v>
          </cell>
          <cell r="IB1259">
            <v>0</v>
          </cell>
          <cell r="IC1259">
            <v>-0.13658851999999966</v>
          </cell>
          <cell r="ID1259">
            <v>0</v>
          </cell>
          <cell r="IE1259">
            <v>-6.5969395900000052</v>
          </cell>
          <cell r="IF1259">
            <v>-2.1818537500000001</v>
          </cell>
          <cell r="IG1259">
            <v>-3.6781181900000011</v>
          </cell>
          <cell r="IH1259">
            <v>-8.9655739999997763E-2</v>
          </cell>
          <cell r="II1259">
            <v>-0.40219248999999957</v>
          </cell>
          <cell r="IJ1259">
            <v>-4.4270260000000006E-2</v>
          </cell>
          <cell r="IK1259">
            <v>0</v>
          </cell>
          <cell r="IL1259">
            <v>0</v>
          </cell>
          <cell r="IM1259">
            <v>-0.26533067000000088</v>
          </cell>
          <cell r="IN1259">
            <v>-0.41292062999999857</v>
          </cell>
          <cell r="IO1259">
            <v>0</v>
          </cell>
          <cell r="IP1259">
            <v>0.47740214000000014</v>
          </cell>
          <cell r="IQ1259">
            <v>0</v>
          </cell>
          <cell r="IR1259">
            <v>-6.9029334700000078</v>
          </cell>
          <cell r="IS1259">
            <v>-0.45890568999999815</v>
          </cell>
          <cell r="IT1259">
            <v>-0.61244556000000117</v>
          </cell>
          <cell r="IU1259">
            <v>-0.23756095999999971</v>
          </cell>
          <cell r="IV1259">
            <v>-0.46853457000000009</v>
          </cell>
          <cell r="IW1259">
            <v>-0.14091056000000013</v>
          </cell>
          <cell r="IX1259">
            <v>-0.77722638999999993</v>
          </cell>
          <cell r="IY1259">
            <v>0</v>
          </cell>
          <cell r="IZ1259">
            <v>-2.9204139699999949</v>
          </cell>
          <cell r="JA1259">
            <v>-0.47729726999999933</v>
          </cell>
          <cell r="JB1259">
            <v>0</v>
          </cell>
          <cell r="JC1259">
            <v>-0.80963850000000015</v>
          </cell>
          <cell r="JD1259">
            <v>0</v>
          </cell>
          <cell r="JE1259">
            <v>1.4592460499999973</v>
          </cell>
          <cell r="JF1259">
            <v>0</v>
          </cell>
          <cell r="JG1259">
            <v>1.4009491799999996</v>
          </cell>
          <cell r="JH1259">
            <v>0.13949507000000017</v>
          </cell>
          <cell r="JI1259">
            <v>0</v>
          </cell>
          <cell r="JJ1259">
            <v>0</v>
          </cell>
          <cell r="JK1259">
            <v>0</v>
          </cell>
          <cell r="JL1259">
            <v>0</v>
          </cell>
          <cell r="JM1259">
            <v>-8.1198200000001108E-2</v>
          </cell>
          <cell r="JN1259">
            <v>0</v>
          </cell>
          <cell r="JO1259">
            <v>0</v>
          </cell>
          <cell r="JP1259">
            <v>0</v>
          </cell>
          <cell r="JQ1259">
            <v>0</v>
          </cell>
        </row>
        <row r="1260">
          <cell r="D1260" t="str">
            <v>GCV.EX.UTS._._30.Hunter 1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  <cell r="BM1260">
            <v>0</v>
          </cell>
          <cell r="BN1260">
            <v>0</v>
          </cell>
          <cell r="BO1260">
            <v>0</v>
          </cell>
          <cell r="BP1260">
            <v>0</v>
          </cell>
          <cell r="BQ1260">
            <v>0</v>
          </cell>
          <cell r="BR1260">
            <v>0</v>
          </cell>
          <cell r="BS1260">
            <v>0</v>
          </cell>
          <cell r="BT1260">
            <v>0</v>
          </cell>
          <cell r="BU1260">
            <v>0</v>
          </cell>
          <cell r="BV1260">
            <v>0</v>
          </cell>
          <cell r="BW1260">
            <v>0</v>
          </cell>
          <cell r="BX1260">
            <v>0</v>
          </cell>
          <cell r="BY1260">
            <v>0</v>
          </cell>
          <cell r="BZ1260">
            <v>0</v>
          </cell>
          <cell r="CA1260">
            <v>0</v>
          </cell>
          <cell r="CB1260">
            <v>0</v>
          </cell>
          <cell r="CC1260">
            <v>0</v>
          </cell>
          <cell r="CD1260">
            <v>0</v>
          </cell>
          <cell r="CE1260">
            <v>0</v>
          </cell>
          <cell r="CF1260">
            <v>0</v>
          </cell>
          <cell r="CG1260">
            <v>0</v>
          </cell>
          <cell r="CH1260">
            <v>0</v>
          </cell>
          <cell r="CI1260">
            <v>0</v>
          </cell>
          <cell r="CJ1260">
            <v>0</v>
          </cell>
          <cell r="CK1260">
            <v>0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0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F1260">
            <v>0</v>
          </cell>
          <cell r="DG1260">
            <v>0</v>
          </cell>
          <cell r="DH1260">
            <v>0</v>
          </cell>
          <cell r="DI1260">
            <v>0</v>
          </cell>
          <cell r="DJ1260">
            <v>0</v>
          </cell>
          <cell r="DK1260">
            <v>0</v>
          </cell>
          <cell r="DL1260">
            <v>0</v>
          </cell>
          <cell r="DM1260">
            <v>0</v>
          </cell>
          <cell r="DN1260">
            <v>0</v>
          </cell>
          <cell r="DO1260">
            <v>0</v>
          </cell>
          <cell r="DP1260">
            <v>0</v>
          </cell>
          <cell r="DQ1260">
            <v>0</v>
          </cell>
          <cell r="DR1260">
            <v>0</v>
          </cell>
          <cell r="DS1260">
            <v>0</v>
          </cell>
          <cell r="DT1260">
            <v>0</v>
          </cell>
          <cell r="DU1260">
            <v>0</v>
          </cell>
          <cell r="DV1260">
            <v>0</v>
          </cell>
          <cell r="DW1260">
            <v>0</v>
          </cell>
          <cell r="DX1260">
            <v>0</v>
          </cell>
          <cell r="DY1260">
            <v>0</v>
          </cell>
          <cell r="DZ1260">
            <v>0</v>
          </cell>
          <cell r="EA1260">
            <v>0</v>
          </cell>
          <cell r="EB1260">
            <v>0</v>
          </cell>
          <cell r="EC1260">
            <v>0</v>
          </cell>
          <cell r="ED1260">
            <v>0</v>
          </cell>
          <cell r="EE1260">
            <v>0</v>
          </cell>
          <cell r="EF1260">
            <v>0</v>
          </cell>
          <cell r="EG1260">
            <v>0</v>
          </cell>
          <cell r="EH1260">
            <v>0</v>
          </cell>
          <cell r="EI1260">
            <v>0</v>
          </cell>
          <cell r="EJ1260">
            <v>0</v>
          </cell>
          <cell r="EK1260">
            <v>0</v>
          </cell>
          <cell r="EL1260">
            <v>0</v>
          </cell>
          <cell r="EM1260">
            <v>0</v>
          </cell>
          <cell r="EN1260">
            <v>0</v>
          </cell>
          <cell r="EO1260">
            <v>0</v>
          </cell>
          <cell r="EP1260">
            <v>0</v>
          </cell>
          <cell r="EQ1260">
            <v>0</v>
          </cell>
          <cell r="ER1260">
            <v>0</v>
          </cell>
          <cell r="ES1260">
            <v>0</v>
          </cell>
          <cell r="ET1260">
            <v>0</v>
          </cell>
          <cell r="EU1260">
            <v>0</v>
          </cell>
          <cell r="EV1260">
            <v>0</v>
          </cell>
          <cell r="EW1260">
            <v>0</v>
          </cell>
          <cell r="EX1260">
            <v>0</v>
          </cell>
          <cell r="EY1260">
            <v>0</v>
          </cell>
          <cell r="EZ1260">
            <v>0</v>
          </cell>
          <cell r="FA1260">
            <v>0</v>
          </cell>
          <cell r="FB1260">
            <v>0</v>
          </cell>
          <cell r="FC1260">
            <v>0</v>
          </cell>
          <cell r="FD1260">
            <v>0</v>
          </cell>
          <cell r="FE1260">
            <v>0</v>
          </cell>
          <cell r="FF1260">
            <v>0</v>
          </cell>
          <cell r="FG1260">
            <v>0</v>
          </cell>
          <cell r="FH1260">
            <v>0</v>
          </cell>
          <cell r="FI1260">
            <v>0</v>
          </cell>
          <cell r="FJ1260">
            <v>0</v>
          </cell>
          <cell r="FK1260">
            <v>0</v>
          </cell>
          <cell r="FL1260">
            <v>0</v>
          </cell>
          <cell r="FM1260">
            <v>0</v>
          </cell>
          <cell r="FN1260">
            <v>0</v>
          </cell>
          <cell r="FO1260">
            <v>0</v>
          </cell>
          <cell r="FP1260">
            <v>0</v>
          </cell>
          <cell r="FQ1260">
            <v>0</v>
          </cell>
          <cell r="FR1260">
            <v>0</v>
          </cell>
          <cell r="FS1260">
            <v>0</v>
          </cell>
          <cell r="FT1260">
            <v>0</v>
          </cell>
          <cell r="FU1260">
            <v>0</v>
          </cell>
          <cell r="FV1260">
            <v>0</v>
          </cell>
          <cell r="FW1260">
            <v>0</v>
          </cell>
          <cell r="FX1260">
            <v>0</v>
          </cell>
          <cell r="FY1260">
            <v>0</v>
          </cell>
          <cell r="FZ1260">
            <v>0</v>
          </cell>
          <cell r="GA1260">
            <v>0</v>
          </cell>
          <cell r="GB1260">
            <v>0</v>
          </cell>
          <cell r="GC1260">
            <v>0</v>
          </cell>
          <cell r="GD1260">
            <v>0</v>
          </cell>
          <cell r="GE1260">
            <v>0</v>
          </cell>
          <cell r="GF1260">
            <v>0</v>
          </cell>
          <cell r="GG1260">
            <v>0</v>
          </cell>
          <cell r="GH1260">
            <v>0</v>
          </cell>
          <cell r="GI1260">
            <v>0</v>
          </cell>
          <cell r="GJ1260">
            <v>0</v>
          </cell>
          <cell r="GK1260">
            <v>0</v>
          </cell>
          <cell r="GL1260">
            <v>0</v>
          </cell>
          <cell r="GM1260">
            <v>0</v>
          </cell>
          <cell r="GN1260">
            <v>0</v>
          </cell>
          <cell r="GO1260">
            <v>0</v>
          </cell>
          <cell r="GP1260">
            <v>0</v>
          </cell>
          <cell r="GQ1260">
            <v>0</v>
          </cell>
          <cell r="GR1260">
            <v>0</v>
          </cell>
          <cell r="GS1260">
            <v>0</v>
          </cell>
          <cell r="GT1260">
            <v>0</v>
          </cell>
          <cell r="GU1260">
            <v>0</v>
          </cell>
          <cell r="GV1260">
            <v>0</v>
          </cell>
          <cell r="GW1260">
            <v>0</v>
          </cell>
          <cell r="GX1260">
            <v>0</v>
          </cell>
          <cell r="GY1260">
            <v>0</v>
          </cell>
          <cell r="GZ1260">
            <v>0</v>
          </cell>
          <cell r="HA1260">
            <v>0</v>
          </cell>
          <cell r="HB1260">
            <v>0</v>
          </cell>
          <cell r="HC1260">
            <v>0</v>
          </cell>
          <cell r="HD1260">
            <v>0</v>
          </cell>
          <cell r="HE1260">
            <v>0</v>
          </cell>
          <cell r="HF1260">
            <v>0</v>
          </cell>
          <cell r="HG1260">
            <v>0</v>
          </cell>
          <cell r="HH1260">
            <v>0</v>
          </cell>
          <cell r="HI1260">
            <v>0</v>
          </cell>
          <cell r="HJ1260">
            <v>0</v>
          </cell>
          <cell r="HK1260">
            <v>0</v>
          </cell>
          <cell r="HL1260">
            <v>0</v>
          </cell>
          <cell r="HM1260">
            <v>0</v>
          </cell>
          <cell r="HN1260">
            <v>0</v>
          </cell>
          <cell r="HO1260">
            <v>0</v>
          </cell>
          <cell r="HP1260">
            <v>0</v>
          </cell>
          <cell r="HQ1260">
            <v>0</v>
          </cell>
          <cell r="HR1260">
            <v>0</v>
          </cell>
          <cell r="HS1260">
            <v>0</v>
          </cell>
          <cell r="HT1260">
            <v>0</v>
          </cell>
          <cell r="HU1260">
            <v>0</v>
          </cell>
          <cell r="HV1260">
            <v>0</v>
          </cell>
          <cell r="HW1260">
            <v>0</v>
          </cell>
          <cell r="HX1260">
            <v>0</v>
          </cell>
          <cell r="HY1260">
            <v>0</v>
          </cell>
          <cell r="HZ1260">
            <v>0</v>
          </cell>
          <cell r="IA1260">
            <v>0</v>
          </cell>
          <cell r="IB1260">
            <v>0</v>
          </cell>
          <cell r="IC1260">
            <v>0</v>
          </cell>
          <cell r="ID1260">
            <v>0</v>
          </cell>
          <cell r="IE1260">
            <v>0</v>
          </cell>
          <cell r="IF1260">
            <v>0</v>
          </cell>
          <cell r="IG1260">
            <v>0</v>
          </cell>
          <cell r="IH1260">
            <v>0</v>
          </cell>
          <cell r="II1260">
            <v>0</v>
          </cell>
          <cell r="IJ1260">
            <v>0</v>
          </cell>
          <cell r="IK1260">
            <v>0</v>
          </cell>
          <cell r="IL1260">
            <v>0</v>
          </cell>
          <cell r="IM1260">
            <v>0</v>
          </cell>
          <cell r="IN1260">
            <v>0</v>
          </cell>
          <cell r="IO1260">
            <v>0</v>
          </cell>
          <cell r="IP1260">
            <v>0</v>
          </cell>
          <cell r="IQ1260">
            <v>0</v>
          </cell>
          <cell r="IR1260">
            <v>0</v>
          </cell>
          <cell r="IS1260">
            <v>0</v>
          </cell>
          <cell r="IT1260">
            <v>0</v>
          </cell>
          <cell r="IU1260">
            <v>0</v>
          </cell>
          <cell r="IV1260">
            <v>0</v>
          </cell>
          <cell r="IW1260">
            <v>0</v>
          </cell>
          <cell r="IX1260">
            <v>0</v>
          </cell>
          <cell r="IY1260">
            <v>0</v>
          </cell>
          <cell r="IZ1260">
            <v>0</v>
          </cell>
          <cell r="JA1260">
            <v>0</v>
          </cell>
          <cell r="JB1260">
            <v>0</v>
          </cell>
          <cell r="JC1260">
            <v>0</v>
          </cell>
          <cell r="JD1260">
            <v>0</v>
          </cell>
          <cell r="JE1260">
            <v>0</v>
          </cell>
          <cell r="JF1260">
            <v>0</v>
          </cell>
          <cell r="JG1260">
            <v>0</v>
          </cell>
          <cell r="JH1260">
            <v>0</v>
          </cell>
          <cell r="JI1260">
            <v>0</v>
          </cell>
          <cell r="JJ1260">
            <v>0</v>
          </cell>
          <cell r="JK1260">
            <v>0</v>
          </cell>
          <cell r="JL1260">
            <v>0</v>
          </cell>
          <cell r="JM1260">
            <v>0</v>
          </cell>
          <cell r="JN1260">
            <v>0</v>
          </cell>
          <cell r="JO1260">
            <v>0</v>
          </cell>
          <cell r="JP1260">
            <v>0</v>
          </cell>
          <cell r="JQ1260">
            <v>0</v>
          </cell>
        </row>
        <row r="1261">
          <cell r="D1261" t="str">
            <v>GCV.EX.UTS._._30.Hunter 2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0</v>
          </cell>
          <cell r="BQ1261">
            <v>0</v>
          </cell>
          <cell r="BR1261">
            <v>0</v>
          </cell>
          <cell r="BS1261">
            <v>0</v>
          </cell>
          <cell r="BT1261">
            <v>0</v>
          </cell>
          <cell r="BU1261">
            <v>0</v>
          </cell>
          <cell r="BV1261">
            <v>0</v>
          </cell>
          <cell r="BW1261">
            <v>0</v>
          </cell>
          <cell r="BX1261">
            <v>0</v>
          </cell>
          <cell r="BY1261">
            <v>0</v>
          </cell>
          <cell r="BZ1261">
            <v>0</v>
          </cell>
          <cell r="CA1261">
            <v>0</v>
          </cell>
          <cell r="CB1261">
            <v>0</v>
          </cell>
          <cell r="CC1261">
            <v>0</v>
          </cell>
          <cell r="CD1261">
            <v>0</v>
          </cell>
          <cell r="CE1261">
            <v>0</v>
          </cell>
          <cell r="CF1261">
            <v>0</v>
          </cell>
          <cell r="CG1261">
            <v>0</v>
          </cell>
          <cell r="CH1261">
            <v>0</v>
          </cell>
          <cell r="CI1261">
            <v>0</v>
          </cell>
          <cell r="CJ1261">
            <v>0</v>
          </cell>
          <cell r="CK1261">
            <v>0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0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0</v>
          </cell>
          <cell r="CZ1261">
            <v>0</v>
          </cell>
          <cell r="DA1261">
            <v>0</v>
          </cell>
          <cell r="DB1261">
            <v>0</v>
          </cell>
          <cell r="DC1261">
            <v>0</v>
          </cell>
          <cell r="DD1261">
            <v>0</v>
          </cell>
          <cell r="DE1261">
            <v>0</v>
          </cell>
          <cell r="DF1261">
            <v>0</v>
          </cell>
          <cell r="DG1261">
            <v>0</v>
          </cell>
          <cell r="DH1261">
            <v>0</v>
          </cell>
          <cell r="DI1261">
            <v>0</v>
          </cell>
          <cell r="DJ1261">
            <v>0</v>
          </cell>
          <cell r="DK1261">
            <v>0</v>
          </cell>
          <cell r="DL1261">
            <v>0</v>
          </cell>
          <cell r="DM1261">
            <v>0</v>
          </cell>
          <cell r="DN1261">
            <v>0</v>
          </cell>
          <cell r="DO1261">
            <v>0</v>
          </cell>
          <cell r="DP1261">
            <v>0</v>
          </cell>
          <cell r="DQ1261">
            <v>0</v>
          </cell>
          <cell r="DR1261">
            <v>0</v>
          </cell>
          <cell r="DS1261">
            <v>0</v>
          </cell>
          <cell r="DT1261">
            <v>0</v>
          </cell>
          <cell r="DU1261">
            <v>0</v>
          </cell>
          <cell r="DV1261">
            <v>0</v>
          </cell>
          <cell r="DW1261">
            <v>0</v>
          </cell>
          <cell r="DX1261">
            <v>0</v>
          </cell>
          <cell r="DY1261">
            <v>0</v>
          </cell>
          <cell r="DZ1261">
            <v>0</v>
          </cell>
          <cell r="EA1261">
            <v>0</v>
          </cell>
          <cell r="EB1261">
            <v>0</v>
          </cell>
          <cell r="EC1261">
            <v>0</v>
          </cell>
          <cell r="ED1261">
            <v>0</v>
          </cell>
          <cell r="EE1261">
            <v>0</v>
          </cell>
          <cell r="EF1261">
            <v>0</v>
          </cell>
          <cell r="EG1261">
            <v>0</v>
          </cell>
          <cell r="EH1261">
            <v>0</v>
          </cell>
          <cell r="EI1261">
            <v>0</v>
          </cell>
          <cell r="EJ1261">
            <v>0</v>
          </cell>
          <cell r="EK1261">
            <v>0</v>
          </cell>
          <cell r="EL1261">
            <v>0</v>
          </cell>
          <cell r="EM1261">
            <v>0</v>
          </cell>
          <cell r="EN1261">
            <v>0</v>
          </cell>
          <cell r="EO1261">
            <v>0</v>
          </cell>
          <cell r="EP1261">
            <v>0</v>
          </cell>
          <cell r="EQ1261">
            <v>0</v>
          </cell>
          <cell r="ER1261">
            <v>0</v>
          </cell>
          <cell r="ES1261">
            <v>0</v>
          </cell>
          <cell r="ET1261">
            <v>0</v>
          </cell>
          <cell r="EU1261">
            <v>0</v>
          </cell>
          <cell r="EV1261">
            <v>0</v>
          </cell>
          <cell r="EW1261">
            <v>0</v>
          </cell>
          <cell r="EX1261">
            <v>0</v>
          </cell>
          <cell r="EY1261">
            <v>0</v>
          </cell>
          <cell r="EZ1261">
            <v>0</v>
          </cell>
          <cell r="FA1261">
            <v>0</v>
          </cell>
          <cell r="FB1261">
            <v>0</v>
          </cell>
          <cell r="FC1261">
            <v>0</v>
          </cell>
          <cell r="FD1261">
            <v>0</v>
          </cell>
          <cell r="FE1261">
            <v>0</v>
          </cell>
          <cell r="FF1261">
            <v>0</v>
          </cell>
          <cell r="FG1261">
            <v>0</v>
          </cell>
          <cell r="FH1261">
            <v>0</v>
          </cell>
          <cell r="FI1261">
            <v>0</v>
          </cell>
          <cell r="FJ1261">
            <v>0</v>
          </cell>
          <cell r="FK1261">
            <v>0</v>
          </cell>
          <cell r="FL1261">
            <v>0</v>
          </cell>
          <cell r="FM1261">
            <v>0</v>
          </cell>
          <cell r="FN1261">
            <v>0</v>
          </cell>
          <cell r="FO1261">
            <v>0</v>
          </cell>
          <cell r="FP1261">
            <v>0</v>
          </cell>
          <cell r="FQ1261">
            <v>0</v>
          </cell>
          <cell r="FR1261">
            <v>0</v>
          </cell>
          <cell r="FS1261">
            <v>0</v>
          </cell>
          <cell r="FT1261">
            <v>0</v>
          </cell>
          <cell r="FU1261">
            <v>0</v>
          </cell>
          <cell r="FV1261">
            <v>0</v>
          </cell>
          <cell r="FW1261">
            <v>0</v>
          </cell>
          <cell r="FX1261">
            <v>0</v>
          </cell>
          <cell r="FY1261">
            <v>0</v>
          </cell>
          <cell r="FZ1261">
            <v>0</v>
          </cell>
          <cell r="GA1261">
            <v>0</v>
          </cell>
          <cell r="GB1261">
            <v>0</v>
          </cell>
          <cell r="GC1261">
            <v>0</v>
          </cell>
          <cell r="GD1261">
            <v>0</v>
          </cell>
          <cell r="GE1261">
            <v>0</v>
          </cell>
          <cell r="GF1261">
            <v>0</v>
          </cell>
          <cell r="GG1261">
            <v>0</v>
          </cell>
          <cell r="GH1261">
            <v>0</v>
          </cell>
          <cell r="GI1261">
            <v>0</v>
          </cell>
          <cell r="GJ1261">
            <v>0</v>
          </cell>
          <cell r="GK1261">
            <v>0</v>
          </cell>
          <cell r="GL1261">
            <v>0</v>
          </cell>
          <cell r="GM1261">
            <v>0</v>
          </cell>
          <cell r="GN1261">
            <v>0</v>
          </cell>
          <cell r="GO1261">
            <v>0</v>
          </cell>
          <cell r="GP1261">
            <v>0</v>
          </cell>
          <cell r="GQ1261">
            <v>0</v>
          </cell>
          <cell r="GR1261">
            <v>0</v>
          </cell>
          <cell r="GS1261">
            <v>0</v>
          </cell>
          <cell r="GT1261">
            <v>0</v>
          </cell>
          <cell r="GU1261">
            <v>0</v>
          </cell>
          <cell r="GV1261">
            <v>0</v>
          </cell>
          <cell r="GW1261">
            <v>0</v>
          </cell>
          <cell r="GX1261">
            <v>0</v>
          </cell>
          <cell r="GY1261">
            <v>0</v>
          </cell>
          <cell r="GZ1261">
            <v>0</v>
          </cell>
          <cell r="HA1261">
            <v>0</v>
          </cell>
          <cell r="HB1261">
            <v>0</v>
          </cell>
          <cell r="HC1261">
            <v>0</v>
          </cell>
          <cell r="HD1261">
            <v>0</v>
          </cell>
          <cell r="HE1261">
            <v>0</v>
          </cell>
          <cell r="HF1261">
            <v>0</v>
          </cell>
          <cell r="HG1261">
            <v>0</v>
          </cell>
          <cell r="HH1261">
            <v>0</v>
          </cell>
          <cell r="HI1261">
            <v>0</v>
          </cell>
          <cell r="HJ1261">
            <v>0</v>
          </cell>
          <cell r="HK1261">
            <v>0</v>
          </cell>
          <cell r="HL1261">
            <v>0</v>
          </cell>
          <cell r="HM1261">
            <v>0</v>
          </cell>
          <cell r="HN1261">
            <v>0</v>
          </cell>
          <cell r="HO1261">
            <v>0</v>
          </cell>
          <cell r="HP1261">
            <v>0</v>
          </cell>
          <cell r="HQ1261">
            <v>0</v>
          </cell>
          <cell r="HR1261">
            <v>0</v>
          </cell>
          <cell r="HS1261">
            <v>0</v>
          </cell>
          <cell r="HT1261">
            <v>0</v>
          </cell>
          <cell r="HU1261">
            <v>0</v>
          </cell>
          <cell r="HV1261">
            <v>0</v>
          </cell>
          <cell r="HW1261">
            <v>0</v>
          </cell>
          <cell r="HX1261">
            <v>0</v>
          </cell>
          <cell r="HY1261">
            <v>0</v>
          </cell>
          <cell r="HZ1261">
            <v>0</v>
          </cell>
          <cell r="IA1261">
            <v>0</v>
          </cell>
          <cell r="IB1261">
            <v>0</v>
          </cell>
          <cell r="IC1261">
            <v>0</v>
          </cell>
          <cell r="ID1261">
            <v>0</v>
          </cell>
          <cell r="IE1261">
            <v>0</v>
          </cell>
          <cell r="IF1261">
            <v>0</v>
          </cell>
          <cell r="IG1261">
            <v>0</v>
          </cell>
          <cell r="IH1261">
            <v>0</v>
          </cell>
          <cell r="II1261">
            <v>0</v>
          </cell>
          <cell r="IJ1261">
            <v>0</v>
          </cell>
          <cell r="IK1261">
            <v>0</v>
          </cell>
          <cell r="IL1261">
            <v>0</v>
          </cell>
          <cell r="IM1261">
            <v>0</v>
          </cell>
          <cell r="IN1261">
            <v>0</v>
          </cell>
          <cell r="IO1261">
            <v>0</v>
          </cell>
          <cell r="IP1261">
            <v>0</v>
          </cell>
          <cell r="IQ1261">
            <v>0</v>
          </cell>
          <cell r="IR1261">
            <v>0</v>
          </cell>
          <cell r="IS1261">
            <v>0</v>
          </cell>
          <cell r="IT1261">
            <v>0</v>
          </cell>
          <cell r="IU1261">
            <v>0</v>
          </cell>
          <cell r="IV1261">
            <v>0</v>
          </cell>
          <cell r="IW1261">
            <v>0</v>
          </cell>
          <cell r="IX1261">
            <v>0</v>
          </cell>
          <cell r="IY1261">
            <v>0</v>
          </cell>
          <cell r="IZ1261">
            <v>0</v>
          </cell>
          <cell r="JA1261">
            <v>0</v>
          </cell>
          <cell r="JB1261">
            <v>0</v>
          </cell>
          <cell r="JC1261">
            <v>0</v>
          </cell>
          <cell r="JD1261">
            <v>0</v>
          </cell>
          <cell r="JE1261">
            <v>0</v>
          </cell>
          <cell r="JF1261">
            <v>0</v>
          </cell>
          <cell r="JG1261">
            <v>0</v>
          </cell>
          <cell r="JH1261">
            <v>0</v>
          </cell>
          <cell r="JI1261">
            <v>0</v>
          </cell>
          <cell r="JJ1261">
            <v>0</v>
          </cell>
          <cell r="JK1261">
            <v>0</v>
          </cell>
          <cell r="JL1261">
            <v>0</v>
          </cell>
          <cell r="JM1261">
            <v>0</v>
          </cell>
          <cell r="JN1261">
            <v>0</v>
          </cell>
          <cell r="JO1261">
            <v>0</v>
          </cell>
          <cell r="JP1261">
            <v>0</v>
          </cell>
          <cell r="JQ1261">
            <v>0</v>
          </cell>
        </row>
        <row r="1262">
          <cell r="D1262" t="str">
            <v>GCV.EX.UTS._._30.Hunter 3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K1262">
            <v>0</v>
          </cell>
          <cell r="BL1262">
            <v>0</v>
          </cell>
          <cell r="BM1262">
            <v>0</v>
          </cell>
          <cell r="BN1262">
            <v>0</v>
          </cell>
          <cell r="BO1262">
            <v>0</v>
          </cell>
          <cell r="BP1262">
            <v>0</v>
          </cell>
          <cell r="BQ1262">
            <v>0</v>
          </cell>
          <cell r="BR1262">
            <v>0</v>
          </cell>
          <cell r="BS1262">
            <v>0</v>
          </cell>
          <cell r="BT1262">
            <v>0</v>
          </cell>
          <cell r="BU1262">
            <v>0</v>
          </cell>
          <cell r="BV1262">
            <v>0</v>
          </cell>
          <cell r="BW1262">
            <v>0</v>
          </cell>
          <cell r="BX1262">
            <v>0</v>
          </cell>
          <cell r="BY1262">
            <v>0</v>
          </cell>
          <cell r="BZ1262">
            <v>0</v>
          </cell>
          <cell r="CA1262">
            <v>0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0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0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0</v>
          </cell>
          <cell r="CZ1262">
            <v>0</v>
          </cell>
          <cell r="DA1262">
            <v>0</v>
          </cell>
          <cell r="DB1262">
            <v>0</v>
          </cell>
          <cell r="DC1262">
            <v>0</v>
          </cell>
          <cell r="DD1262">
            <v>0</v>
          </cell>
          <cell r="DE1262">
            <v>0</v>
          </cell>
          <cell r="DF1262">
            <v>0</v>
          </cell>
          <cell r="DG1262">
            <v>0</v>
          </cell>
          <cell r="DH1262">
            <v>0</v>
          </cell>
          <cell r="DI1262">
            <v>0</v>
          </cell>
          <cell r="DJ1262">
            <v>0</v>
          </cell>
          <cell r="DK1262">
            <v>0</v>
          </cell>
          <cell r="DL1262">
            <v>0</v>
          </cell>
          <cell r="DM1262">
            <v>0</v>
          </cell>
          <cell r="DN1262">
            <v>0</v>
          </cell>
          <cell r="DO1262">
            <v>0</v>
          </cell>
          <cell r="DP1262">
            <v>0</v>
          </cell>
          <cell r="DQ1262">
            <v>0</v>
          </cell>
          <cell r="DR1262">
            <v>0</v>
          </cell>
          <cell r="DS1262">
            <v>0</v>
          </cell>
          <cell r="DT1262">
            <v>0</v>
          </cell>
          <cell r="DU1262">
            <v>0</v>
          </cell>
          <cell r="DV1262">
            <v>0</v>
          </cell>
          <cell r="DW1262">
            <v>0</v>
          </cell>
          <cell r="DX1262">
            <v>0</v>
          </cell>
          <cell r="DY1262">
            <v>0</v>
          </cell>
          <cell r="DZ1262">
            <v>0</v>
          </cell>
          <cell r="EA1262">
            <v>0</v>
          </cell>
          <cell r="EB1262">
            <v>0</v>
          </cell>
          <cell r="EC1262">
            <v>0</v>
          </cell>
          <cell r="ED1262">
            <v>0</v>
          </cell>
          <cell r="EE1262">
            <v>0</v>
          </cell>
          <cell r="EF1262">
            <v>0</v>
          </cell>
          <cell r="EG1262">
            <v>0</v>
          </cell>
          <cell r="EH1262">
            <v>0</v>
          </cell>
          <cell r="EI1262">
            <v>0</v>
          </cell>
          <cell r="EJ1262">
            <v>0</v>
          </cell>
          <cell r="EK1262">
            <v>0</v>
          </cell>
          <cell r="EL1262">
            <v>0</v>
          </cell>
          <cell r="EM1262">
            <v>0</v>
          </cell>
          <cell r="EN1262">
            <v>0</v>
          </cell>
          <cell r="EO1262">
            <v>0</v>
          </cell>
          <cell r="EP1262">
            <v>0</v>
          </cell>
          <cell r="EQ1262">
            <v>0</v>
          </cell>
          <cell r="ER1262">
            <v>0</v>
          </cell>
          <cell r="ES1262">
            <v>0</v>
          </cell>
          <cell r="ET1262">
            <v>0</v>
          </cell>
          <cell r="EU1262">
            <v>0</v>
          </cell>
          <cell r="EV1262">
            <v>0</v>
          </cell>
          <cell r="EW1262">
            <v>0</v>
          </cell>
          <cell r="EX1262">
            <v>0</v>
          </cell>
          <cell r="EY1262">
            <v>0</v>
          </cell>
          <cell r="EZ1262">
            <v>0</v>
          </cell>
          <cell r="FA1262">
            <v>0</v>
          </cell>
          <cell r="FB1262">
            <v>0</v>
          </cell>
          <cell r="FC1262">
            <v>0</v>
          </cell>
          <cell r="FD1262">
            <v>0</v>
          </cell>
          <cell r="FE1262">
            <v>0</v>
          </cell>
          <cell r="FF1262">
            <v>0</v>
          </cell>
          <cell r="FG1262">
            <v>0</v>
          </cell>
          <cell r="FH1262">
            <v>0</v>
          </cell>
          <cell r="FI1262">
            <v>0</v>
          </cell>
          <cell r="FJ1262">
            <v>0</v>
          </cell>
          <cell r="FK1262">
            <v>0</v>
          </cell>
          <cell r="FL1262">
            <v>0</v>
          </cell>
          <cell r="FM1262">
            <v>0</v>
          </cell>
          <cell r="FN1262">
            <v>0</v>
          </cell>
          <cell r="FO1262">
            <v>0</v>
          </cell>
          <cell r="FP1262">
            <v>0</v>
          </cell>
          <cell r="FQ1262">
            <v>0</v>
          </cell>
          <cell r="FR1262">
            <v>0</v>
          </cell>
          <cell r="FS1262">
            <v>0</v>
          </cell>
          <cell r="FT1262">
            <v>0</v>
          </cell>
          <cell r="FU1262">
            <v>0</v>
          </cell>
          <cell r="FV1262">
            <v>0</v>
          </cell>
          <cell r="FW1262">
            <v>0</v>
          </cell>
          <cell r="FX1262">
            <v>0</v>
          </cell>
          <cell r="FY1262">
            <v>0</v>
          </cell>
          <cell r="FZ1262">
            <v>0</v>
          </cell>
          <cell r="GA1262">
            <v>0</v>
          </cell>
          <cell r="GB1262">
            <v>0</v>
          </cell>
          <cell r="GC1262">
            <v>0</v>
          </cell>
          <cell r="GD1262">
            <v>0</v>
          </cell>
          <cell r="GE1262">
            <v>0</v>
          </cell>
          <cell r="GF1262">
            <v>0</v>
          </cell>
          <cell r="GG1262">
            <v>0</v>
          </cell>
          <cell r="GH1262">
            <v>0</v>
          </cell>
          <cell r="GI1262">
            <v>0</v>
          </cell>
          <cell r="GJ1262">
            <v>0</v>
          </cell>
          <cell r="GK1262">
            <v>0</v>
          </cell>
          <cell r="GL1262">
            <v>0</v>
          </cell>
          <cell r="GM1262">
            <v>0</v>
          </cell>
          <cell r="GN1262">
            <v>0</v>
          </cell>
          <cell r="GO1262">
            <v>0</v>
          </cell>
          <cell r="GP1262">
            <v>0</v>
          </cell>
          <cell r="GQ1262">
            <v>0</v>
          </cell>
          <cell r="GR1262">
            <v>0</v>
          </cell>
          <cell r="GS1262">
            <v>0</v>
          </cell>
          <cell r="GT1262">
            <v>0</v>
          </cell>
          <cell r="GU1262">
            <v>0</v>
          </cell>
          <cell r="GV1262">
            <v>0</v>
          </cell>
          <cell r="GW1262">
            <v>0</v>
          </cell>
          <cell r="GX1262">
            <v>0</v>
          </cell>
          <cell r="GY1262">
            <v>0</v>
          </cell>
          <cell r="GZ1262">
            <v>0</v>
          </cell>
          <cell r="HA1262">
            <v>0</v>
          </cell>
          <cell r="HB1262">
            <v>0</v>
          </cell>
          <cell r="HC1262">
            <v>0</v>
          </cell>
          <cell r="HD1262">
            <v>0</v>
          </cell>
          <cell r="HE1262">
            <v>0</v>
          </cell>
          <cell r="HF1262">
            <v>0</v>
          </cell>
          <cell r="HG1262">
            <v>0</v>
          </cell>
          <cell r="HH1262">
            <v>0</v>
          </cell>
          <cell r="HI1262">
            <v>0</v>
          </cell>
          <cell r="HJ1262">
            <v>0</v>
          </cell>
          <cell r="HK1262">
            <v>0</v>
          </cell>
          <cell r="HL1262">
            <v>0</v>
          </cell>
          <cell r="HM1262">
            <v>0</v>
          </cell>
          <cell r="HN1262">
            <v>0</v>
          </cell>
          <cell r="HO1262">
            <v>0</v>
          </cell>
          <cell r="HP1262">
            <v>0</v>
          </cell>
          <cell r="HQ1262">
            <v>0</v>
          </cell>
          <cell r="HR1262">
            <v>0</v>
          </cell>
          <cell r="HS1262">
            <v>0</v>
          </cell>
          <cell r="HT1262">
            <v>0</v>
          </cell>
          <cell r="HU1262">
            <v>0</v>
          </cell>
          <cell r="HV1262">
            <v>0</v>
          </cell>
          <cell r="HW1262">
            <v>0</v>
          </cell>
          <cell r="HX1262">
            <v>0</v>
          </cell>
          <cell r="HY1262">
            <v>0</v>
          </cell>
          <cell r="HZ1262">
            <v>0</v>
          </cell>
          <cell r="IA1262">
            <v>0</v>
          </cell>
          <cell r="IB1262">
            <v>0</v>
          </cell>
          <cell r="IC1262">
            <v>0</v>
          </cell>
          <cell r="ID1262">
            <v>0</v>
          </cell>
          <cell r="IE1262">
            <v>0</v>
          </cell>
          <cell r="IF1262">
            <v>0</v>
          </cell>
          <cell r="IG1262">
            <v>0</v>
          </cell>
          <cell r="IH1262">
            <v>0</v>
          </cell>
          <cell r="II1262">
            <v>0</v>
          </cell>
          <cell r="IJ1262">
            <v>0</v>
          </cell>
          <cell r="IK1262">
            <v>0</v>
          </cell>
          <cell r="IL1262">
            <v>0</v>
          </cell>
          <cell r="IM1262">
            <v>0</v>
          </cell>
          <cell r="IN1262">
            <v>0</v>
          </cell>
          <cell r="IO1262">
            <v>0</v>
          </cell>
          <cell r="IP1262">
            <v>0</v>
          </cell>
          <cell r="IQ1262">
            <v>0</v>
          </cell>
          <cell r="IR1262">
            <v>0</v>
          </cell>
          <cell r="IS1262">
            <v>0</v>
          </cell>
          <cell r="IT1262">
            <v>0</v>
          </cell>
          <cell r="IU1262">
            <v>0</v>
          </cell>
          <cell r="IV1262">
            <v>0</v>
          </cell>
          <cell r="IW1262">
            <v>0</v>
          </cell>
          <cell r="IX1262">
            <v>0</v>
          </cell>
          <cell r="IY1262">
            <v>0</v>
          </cell>
          <cell r="IZ1262">
            <v>0</v>
          </cell>
          <cell r="JA1262">
            <v>0</v>
          </cell>
          <cell r="JB1262">
            <v>0</v>
          </cell>
          <cell r="JC1262">
            <v>0</v>
          </cell>
          <cell r="JD1262">
            <v>0</v>
          </cell>
          <cell r="JE1262">
            <v>0</v>
          </cell>
          <cell r="JF1262">
            <v>0</v>
          </cell>
          <cell r="JG1262">
            <v>0</v>
          </cell>
          <cell r="JH1262">
            <v>0</v>
          </cell>
          <cell r="JI1262">
            <v>0</v>
          </cell>
          <cell r="JJ1262">
            <v>0</v>
          </cell>
          <cell r="JK1262">
            <v>0</v>
          </cell>
          <cell r="JL1262">
            <v>0</v>
          </cell>
          <cell r="JM1262">
            <v>0</v>
          </cell>
          <cell r="JN1262">
            <v>0</v>
          </cell>
          <cell r="JO1262">
            <v>0</v>
          </cell>
          <cell r="JP1262">
            <v>0</v>
          </cell>
          <cell r="JQ1262">
            <v>0</v>
          </cell>
        </row>
        <row r="1263">
          <cell r="D1263" t="str">
            <v>GCV.EX.UTS._._30.Huntington 1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0</v>
          </cell>
          <cell r="CB1263">
            <v>0</v>
          </cell>
          <cell r="CC1263">
            <v>0</v>
          </cell>
          <cell r="CD1263">
            <v>0</v>
          </cell>
          <cell r="CE1263">
            <v>0</v>
          </cell>
          <cell r="CF1263">
            <v>0</v>
          </cell>
          <cell r="CG1263">
            <v>0</v>
          </cell>
          <cell r="CH1263">
            <v>0</v>
          </cell>
          <cell r="CI1263">
            <v>0</v>
          </cell>
          <cell r="CJ1263">
            <v>0</v>
          </cell>
          <cell r="CK1263">
            <v>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0</v>
          </cell>
          <cell r="CZ1263">
            <v>0</v>
          </cell>
          <cell r="DA1263">
            <v>0</v>
          </cell>
          <cell r="DB1263">
            <v>0</v>
          </cell>
          <cell r="DC1263">
            <v>0</v>
          </cell>
          <cell r="DD1263">
            <v>0</v>
          </cell>
          <cell r="DE1263">
            <v>0</v>
          </cell>
          <cell r="DF1263">
            <v>0</v>
          </cell>
          <cell r="DG1263">
            <v>0</v>
          </cell>
          <cell r="DH1263">
            <v>0</v>
          </cell>
          <cell r="DI1263">
            <v>0</v>
          </cell>
          <cell r="DJ1263">
            <v>0</v>
          </cell>
          <cell r="DK1263">
            <v>0</v>
          </cell>
          <cell r="DL1263">
            <v>0</v>
          </cell>
          <cell r="DM1263">
            <v>0</v>
          </cell>
          <cell r="DN1263">
            <v>0</v>
          </cell>
          <cell r="DO1263">
            <v>0</v>
          </cell>
          <cell r="DP1263">
            <v>0</v>
          </cell>
          <cell r="DQ1263">
            <v>0</v>
          </cell>
          <cell r="DR1263">
            <v>0</v>
          </cell>
          <cell r="DS1263">
            <v>0</v>
          </cell>
          <cell r="DT1263">
            <v>0</v>
          </cell>
          <cell r="DU1263">
            <v>0</v>
          </cell>
          <cell r="DV1263">
            <v>0</v>
          </cell>
          <cell r="DW1263">
            <v>0</v>
          </cell>
          <cell r="DX1263">
            <v>0</v>
          </cell>
          <cell r="DY1263">
            <v>0</v>
          </cell>
          <cell r="DZ1263">
            <v>0</v>
          </cell>
          <cell r="EA1263">
            <v>0</v>
          </cell>
          <cell r="EB1263">
            <v>0</v>
          </cell>
          <cell r="EC1263">
            <v>0</v>
          </cell>
          <cell r="ED1263">
            <v>0</v>
          </cell>
          <cell r="EE1263">
            <v>0</v>
          </cell>
          <cell r="EF1263">
            <v>0</v>
          </cell>
          <cell r="EG1263">
            <v>0</v>
          </cell>
          <cell r="EH1263">
            <v>0</v>
          </cell>
          <cell r="EI1263">
            <v>0</v>
          </cell>
          <cell r="EJ1263">
            <v>0</v>
          </cell>
          <cell r="EK1263">
            <v>0</v>
          </cell>
          <cell r="EL1263">
            <v>0</v>
          </cell>
          <cell r="EM1263">
            <v>0</v>
          </cell>
          <cell r="EN1263">
            <v>0</v>
          </cell>
          <cell r="EO1263">
            <v>0</v>
          </cell>
          <cell r="EP1263">
            <v>0</v>
          </cell>
          <cell r="EQ1263">
            <v>0</v>
          </cell>
          <cell r="ER1263">
            <v>0</v>
          </cell>
          <cell r="ES1263">
            <v>0</v>
          </cell>
          <cell r="ET1263">
            <v>0</v>
          </cell>
          <cell r="EU1263">
            <v>0</v>
          </cell>
          <cell r="EV1263">
            <v>0</v>
          </cell>
          <cell r="EW1263">
            <v>0</v>
          </cell>
          <cell r="EX1263">
            <v>0</v>
          </cell>
          <cell r="EY1263">
            <v>0</v>
          </cell>
          <cell r="EZ1263">
            <v>0</v>
          </cell>
          <cell r="FA1263">
            <v>0</v>
          </cell>
          <cell r="FB1263">
            <v>0</v>
          </cell>
          <cell r="FC1263">
            <v>0</v>
          </cell>
          <cell r="FD1263">
            <v>0</v>
          </cell>
          <cell r="FE1263">
            <v>0</v>
          </cell>
          <cell r="FF1263">
            <v>0</v>
          </cell>
          <cell r="FG1263">
            <v>0</v>
          </cell>
          <cell r="FH1263">
            <v>0</v>
          </cell>
          <cell r="FI1263">
            <v>0</v>
          </cell>
          <cell r="FJ1263">
            <v>0</v>
          </cell>
          <cell r="FK1263">
            <v>0</v>
          </cell>
          <cell r="FL1263">
            <v>0</v>
          </cell>
          <cell r="FM1263">
            <v>0</v>
          </cell>
          <cell r="FN1263">
            <v>0</v>
          </cell>
          <cell r="FO1263">
            <v>0</v>
          </cell>
          <cell r="FP1263">
            <v>0</v>
          </cell>
          <cell r="FQ1263">
            <v>0</v>
          </cell>
          <cell r="FR1263">
            <v>0</v>
          </cell>
          <cell r="FS1263">
            <v>0</v>
          </cell>
          <cell r="FT1263">
            <v>0</v>
          </cell>
          <cell r="FU1263">
            <v>0</v>
          </cell>
          <cell r="FV1263">
            <v>0</v>
          </cell>
          <cell r="FW1263">
            <v>0</v>
          </cell>
          <cell r="FX1263">
            <v>0</v>
          </cell>
          <cell r="FY1263">
            <v>0</v>
          </cell>
          <cell r="FZ1263">
            <v>0</v>
          </cell>
          <cell r="GA1263">
            <v>0</v>
          </cell>
          <cell r="GB1263">
            <v>0</v>
          </cell>
          <cell r="GC1263">
            <v>0</v>
          </cell>
          <cell r="GD1263">
            <v>0</v>
          </cell>
          <cell r="GE1263">
            <v>0</v>
          </cell>
          <cell r="GF1263">
            <v>0</v>
          </cell>
          <cell r="GG1263">
            <v>0</v>
          </cell>
          <cell r="GH1263">
            <v>0</v>
          </cell>
          <cell r="GI1263">
            <v>0</v>
          </cell>
          <cell r="GJ1263">
            <v>0</v>
          </cell>
          <cell r="GK1263">
            <v>0</v>
          </cell>
          <cell r="GL1263">
            <v>0</v>
          </cell>
          <cell r="GM1263">
            <v>0</v>
          </cell>
          <cell r="GN1263">
            <v>0</v>
          </cell>
          <cell r="GO1263">
            <v>0</v>
          </cell>
          <cell r="GP1263">
            <v>0</v>
          </cell>
          <cell r="GQ1263">
            <v>0</v>
          </cell>
          <cell r="GR1263">
            <v>0</v>
          </cell>
          <cell r="GS1263">
            <v>0</v>
          </cell>
          <cell r="GT1263">
            <v>0</v>
          </cell>
          <cell r="GU1263">
            <v>0</v>
          </cell>
          <cell r="GV1263">
            <v>0</v>
          </cell>
          <cell r="GW1263">
            <v>0</v>
          </cell>
          <cell r="GX1263">
            <v>0</v>
          </cell>
          <cell r="GY1263">
            <v>0</v>
          </cell>
          <cell r="GZ1263">
            <v>0</v>
          </cell>
          <cell r="HA1263">
            <v>0</v>
          </cell>
          <cell r="HB1263">
            <v>0</v>
          </cell>
          <cell r="HC1263">
            <v>0</v>
          </cell>
          <cell r="HD1263">
            <v>0</v>
          </cell>
          <cell r="HE1263">
            <v>0</v>
          </cell>
          <cell r="HF1263">
            <v>0</v>
          </cell>
          <cell r="HG1263">
            <v>0</v>
          </cell>
          <cell r="HH1263">
            <v>0</v>
          </cell>
          <cell r="HI1263">
            <v>0</v>
          </cell>
          <cell r="HJ1263">
            <v>0</v>
          </cell>
          <cell r="HK1263">
            <v>0</v>
          </cell>
          <cell r="HL1263">
            <v>0</v>
          </cell>
          <cell r="HM1263">
            <v>0</v>
          </cell>
          <cell r="HN1263">
            <v>0</v>
          </cell>
          <cell r="HO1263">
            <v>0</v>
          </cell>
          <cell r="HP1263">
            <v>0</v>
          </cell>
          <cell r="HQ1263">
            <v>0</v>
          </cell>
          <cell r="HR1263">
            <v>0</v>
          </cell>
          <cell r="HS1263">
            <v>0</v>
          </cell>
          <cell r="HT1263">
            <v>0</v>
          </cell>
          <cell r="HU1263">
            <v>0</v>
          </cell>
          <cell r="HV1263">
            <v>0</v>
          </cell>
          <cell r="HW1263">
            <v>0</v>
          </cell>
          <cell r="HX1263">
            <v>0</v>
          </cell>
          <cell r="HY1263">
            <v>0</v>
          </cell>
          <cell r="HZ1263">
            <v>0</v>
          </cell>
          <cell r="IA1263">
            <v>0</v>
          </cell>
          <cell r="IB1263">
            <v>0</v>
          </cell>
          <cell r="IC1263">
            <v>0</v>
          </cell>
          <cell r="ID1263">
            <v>0</v>
          </cell>
          <cell r="IE1263">
            <v>0</v>
          </cell>
          <cell r="IF1263">
            <v>0</v>
          </cell>
          <cell r="IG1263">
            <v>0</v>
          </cell>
          <cell r="IH1263">
            <v>0</v>
          </cell>
          <cell r="II1263">
            <v>0</v>
          </cell>
          <cell r="IJ1263">
            <v>0</v>
          </cell>
          <cell r="IK1263">
            <v>0</v>
          </cell>
          <cell r="IL1263">
            <v>0</v>
          </cell>
          <cell r="IM1263">
            <v>0</v>
          </cell>
          <cell r="IN1263">
            <v>0</v>
          </cell>
          <cell r="IO1263">
            <v>0</v>
          </cell>
          <cell r="IP1263">
            <v>0</v>
          </cell>
          <cell r="IQ1263">
            <v>0</v>
          </cell>
          <cell r="IR1263">
            <v>0</v>
          </cell>
          <cell r="IS1263">
            <v>0</v>
          </cell>
          <cell r="IT1263">
            <v>0</v>
          </cell>
          <cell r="IU1263">
            <v>0</v>
          </cell>
          <cell r="IV1263">
            <v>0</v>
          </cell>
          <cell r="IW1263">
            <v>0</v>
          </cell>
          <cell r="IX1263">
            <v>0</v>
          </cell>
          <cell r="IY1263">
            <v>0</v>
          </cell>
          <cell r="IZ1263">
            <v>0</v>
          </cell>
          <cell r="JA1263">
            <v>0</v>
          </cell>
          <cell r="JB1263">
            <v>0</v>
          </cell>
          <cell r="JC1263">
            <v>0</v>
          </cell>
          <cell r="JD1263">
            <v>0</v>
          </cell>
          <cell r="JE1263">
            <v>0</v>
          </cell>
          <cell r="JF1263">
            <v>0</v>
          </cell>
          <cell r="JG1263">
            <v>0</v>
          </cell>
          <cell r="JH1263">
            <v>0</v>
          </cell>
          <cell r="JI1263">
            <v>0</v>
          </cell>
          <cell r="JJ1263">
            <v>0</v>
          </cell>
          <cell r="JK1263">
            <v>0</v>
          </cell>
          <cell r="JL1263">
            <v>0</v>
          </cell>
          <cell r="JM1263">
            <v>0</v>
          </cell>
          <cell r="JN1263">
            <v>0</v>
          </cell>
          <cell r="JO1263">
            <v>0</v>
          </cell>
          <cell r="JP1263">
            <v>0</v>
          </cell>
          <cell r="JQ1263">
            <v>0</v>
          </cell>
        </row>
        <row r="1264">
          <cell r="D1264" t="str">
            <v>GCV.EX.UTS._._30.Huntington 2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  <cell r="BO1264">
            <v>0</v>
          </cell>
          <cell r="BP1264">
            <v>0</v>
          </cell>
          <cell r="BQ1264">
            <v>0</v>
          </cell>
          <cell r="BR1264">
            <v>0</v>
          </cell>
          <cell r="BS1264">
            <v>0</v>
          </cell>
          <cell r="BT1264">
            <v>0</v>
          </cell>
          <cell r="BU1264">
            <v>0</v>
          </cell>
          <cell r="BV1264">
            <v>0</v>
          </cell>
          <cell r="BW1264">
            <v>0</v>
          </cell>
          <cell r="BX1264">
            <v>0</v>
          </cell>
          <cell r="BY1264">
            <v>0</v>
          </cell>
          <cell r="BZ1264">
            <v>0</v>
          </cell>
          <cell r="CA1264">
            <v>0</v>
          </cell>
          <cell r="CB1264">
            <v>0</v>
          </cell>
          <cell r="CC1264">
            <v>0</v>
          </cell>
          <cell r="CD1264">
            <v>0</v>
          </cell>
          <cell r="CE1264">
            <v>0</v>
          </cell>
          <cell r="CF1264">
            <v>0</v>
          </cell>
          <cell r="CG1264">
            <v>0</v>
          </cell>
          <cell r="CH1264">
            <v>0</v>
          </cell>
          <cell r="CI1264">
            <v>0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0</v>
          </cell>
          <cell r="CO1264">
            <v>0</v>
          </cell>
          <cell r="CP1264">
            <v>0</v>
          </cell>
          <cell r="CQ1264">
            <v>0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0</v>
          </cell>
          <cell r="CZ1264">
            <v>0</v>
          </cell>
          <cell r="DA1264">
            <v>0</v>
          </cell>
          <cell r="DB1264">
            <v>0</v>
          </cell>
          <cell r="DC1264">
            <v>0</v>
          </cell>
          <cell r="DD1264">
            <v>0</v>
          </cell>
          <cell r="DE1264">
            <v>0</v>
          </cell>
          <cell r="DF1264">
            <v>0</v>
          </cell>
          <cell r="DG1264">
            <v>0</v>
          </cell>
          <cell r="DH1264">
            <v>0</v>
          </cell>
          <cell r="DI1264">
            <v>0</v>
          </cell>
          <cell r="DJ1264">
            <v>0</v>
          </cell>
          <cell r="DK1264">
            <v>0</v>
          </cell>
          <cell r="DL1264">
            <v>0</v>
          </cell>
          <cell r="DM1264">
            <v>0</v>
          </cell>
          <cell r="DN1264">
            <v>0</v>
          </cell>
          <cell r="DO1264">
            <v>0</v>
          </cell>
          <cell r="DP1264">
            <v>0</v>
          </cell>
          <cell r="DQ1264">
            <v>0</v>
          </cell>
          <cell r="DR1264">
            <v>0</v>
          </cell>
          <cell r="DS1264">
            <v>0</v>
          </cell>
          <cell r="DT1264">
            <v>0</v>
          </cell>
          <cell r="DU1264">
            <v>0</v>
          </cell>
          <cell r="DV1264">
            <v>0</v>
          </cell>
          <cell r="DW1264">
            <v>0</v>
          </cell>
          <cell r="DX1264">
            <v>0</v>
          </cell>
          <cell r="DY1264">
            <v>0</v>
          </cell>
          <cell r="DZ1264">
            <v>0</v>
          </cell>
          <cell r="EA1264">
            <v>0</v>
          </cell>
          <cell r="EB1264">
            <v>0</v>
          </cell>
          <cell r="EC1264">
            <v>0</v>
          </cell>
          <cell r="ED1264">
            <v>0</v>
          </cell>
          <cell r="EE1264">
            <v>0</v>
          </cell>
          <cell r="EF1264">
            <v>0</v>
          </cell>
          <cell r="EG1264">
            <v>0</v>
          </cell>
          <cell r="EH1264">
            <v>0</v>
          </cell>
          <cell r="EI1264">
            <v>0</v>
          </cell>
          <cell r="EJ1264">
            <v>0</v>
          </cell>
          <cell r="EK1264">
            <v>0</v>
          </cell>
          <cell r="EL1264">
            <v>0</v>
          </cell>
          <cell r="EM1264">
            <v>0</v>
          </cell>
          <cell r="EN1264">
            <v>0</v>
          </cell>
          <cell r="EO1264">
            <v>0</v>
          </cell>
          <cell r="EP1264">
            <v>0</v>
          </cell>
          <cell r="EQ1264">
            <v>0</v>
          </cell>
          <cell r="ER1264">
            <v>0</v>
          </cell>
          <cell r="ES1264">
            <v>0</v>
          </cell>
          <cell r="ET1264">
            <v>0</v>
          </cell>
          <cell r="EU1264">
            <v>0</v>
          </cell>
          <cell r="EV1264">
            <v>0</v>
          </cell>
          <cell r="EW1264">
            <v>0</v>
          </cell>
          <cell r="EX1264">
            <v>0</v>
          </cell>
          <cell r="EY1264">
            <v>0</v>
          </cell>
          <cell r="EZ1264">
            <v>0</v>
          </cell>
          <cell r="FA1264">
            <v>0</v>
          </cell>
          <cell r="FB1264">
            <v>0</v>
          </cell>
          <cell r="FC1264">
            <v>0</v>
          </cell>
          <cell r="FD1264">
            <v>0</v>
          </cell>
          <cell r="FE1264">
            <v>0</v>
          </cell>
          <cell r="FF1264">
            <v>0</v>
          </cell>
          <cell r="FG1264">
            <v>0</v>
          </cell>
          <cell r="FH1264">
            <v>0</v>
          </cell>
          <cell r="FI1264">
            <v>0</v>
          </cell>
          <cell r="FJ1264">
            <v>0</v>
          </cell>
          <cell r="FK1264">
            <v>0</v>
          </cell>
          <cell r="FL1264">
            <v>0</v>
          </cell>
          <cell r="FM1264">
            <v>0</v>
          </cell>
          <cell r="FN1264">
            <v>0</v>
          </cell>
          <cell r="FO1264">
            <v>0</v>
          </cell>
          <cell r="FP1264">
            <v>0</v>
          </cell>
          <cell r="FQ1264">
            <v>0</v>
          </cell>
          <cell r="FR1264">
            <v>0</v>
          </cell>
          <cell r="FS1264">
            <v>0</v>
          </cell>
          <cell r="FT1264">
            <v>0</v>
          </cell>
          <cell r="FU1264">
            <v>0</v>
          </cell>
          <cell r="FV1264">
            <v>0</v>
          </cell>
          <cell r="FW1264">
            <v>0</v>
          </cell>
          <cell r="FX1264">
            <v>0</v>
          </cell>
          <cell r="FY1264">
            <v>0</v>
          </cell>
          <cell r="FZ1264">
            <v>0</v>
          </cell>
          <cell r="GA1264">
            <v>0</v>
          </cell>
          <cell r="GB1264">
            <v>0</v>
          </cell>
          <cell r="GC1264">
            <v>0</v>
          </cell>
          <cell r="GD1264">
            <v>0</v>
          </cell>
          <cell r="GE1264">
            <v>0</v>
          </cell>
          <cell r="GF1264">
            <v>0</v>
          </cell>
          <cell r="GG1264">
            <v>0</v>
          </cell>
          <cell r="GH1264">
            <v>0</v>
          </cell>
          <cell r="GI1264">
            <v>0</v>
          </cell>
          <cell r="GJ1264">
            <v>0</v>
          </cell>
          <cell r="GK1264">
            <v>0</v>
          </cell>
          <cell r="GL1264">
            <v>0</v>
          </cell>
          <cell r="GM1264">
            <v>0</v>
          </cell>
          <cell r="GN1264">
            <v>0</v>
          </cell>
          <cell r="GO1264">
            <v>0</v>
          </cell>
          <cell r="GP1264">
            <v>0</v>
          </cell>
          <cell r="GQ1264">
            <v>0</v>
          </cell>
          <cell r="GR1264">
            <v>0</v>
          </cell>
          <cell r="GS1264">
            <v>0</v>
          </cell>
          <cell r="GT1264">
            <v>0</v>
          </cell>
          <cell r="GU1264">
            <v>0</v>
          </cell>
          <cell r="GV1264">
            <v>0</v>
          </cell>
          <cell r="GW1264">
            <v>0</v>
          </cell>
          <cell r="GX1264">
            <v>0</v>
          </cell>
          <cell r="GY1264">
            <v>0</v>
          </cell>
          <cell r="GZ1264">
            <v>0</v>
          </cell>
          <cell r="HA1264">
            <v>0</v>
          </cell>
          <cell r="HB1264">
            <v>0</v>
          </cell>
          <cell r="HC1264">
            <v>0</v>
          </cell>
          <cell r="HD1264">
            <v>0</v>
          </cell>
          <cell r="HE1264">
            <v>0</v>
          </cell>
          <cell r="HF1264">
            <v>0</v>
          </cell>
          <cell r="HG1264">
            <v>0</v>
          </cell>
          <cell r="HH1264">
            <v>0</v>
          </cell>
          <cell r="HI1264">
            <v>0</v>
          </cell>
          <cell r="HJ1264">
            <v>0</v>
          </cell>
          <cell r="HK1264">
            <v>0</v>
          </cell>
          <cell r="HL1264">
            <v>0</v>
          </cell>
          <cell r="HM1264">
            <v>0</v>
          </cell>
          <cell r="HN1264">
            <v>0</v>
          </cell>
          <cell r="HO1264">
            <v>0</v>
          </cell>
          <cell r="HP1264">
            <v>0</v>
          </cell>
          <cell r="HQ1264">
            <v>0</v>
          </cell>
          <cell r="HR1264">
            <v>0</v>
          </cell>
          <cell r="HS1264">
            <v>0</v>
          </cell>
          <cell r="HT1264">
            <v>0</v>
          </cell>
          <cell r="HU1264">
            <v>0</v>
          </cell>
          <cell r="HV1264">
            <v>0</v>
          </cell>
          <cell r="HW1264">
            <v>0</v>
          </cell>
          <cell r="HX1264">
            <v>0</v>
          </cell>
          <cell r="HY1264">
            <v>0</v>
          </cell>
          <cell r="HZ1264">
            <v>0</v>
          </cell>
          <cell r="IA1264">
            <v>0</v>
          </cell>
          <cell r="IB1264">
            <v>0</v>
          </cell>
          <cell r="IC1264">
            <v>0</v>
          </cell>
          <cell r="ID1264">
            <v>0</v>
          </cell>
          <cell r="IE1264">
            <v>0</v>
          </cell>
          <cell r="IF1264">
            <v>0</v>
          </cell>
          <cell r="IG1264">
            <v>0</v>
          </cell>
          <cell r="IH1264">
            <v>0</v>
          </cell>
          <cell r="II1264">
            <v>0</v>
          </cell>
          <cell r="IJ1264">
            <v>0</v>
          </cell>
          <cell r="IK1264">
            <v>0</v>
          </cell>
          <cell r="IL1264">
            <v>0</v>
          </cell>
          <cell r="IM1264">
            <v>0</v>
          </cell>
          <cell r="IN1264">
            <v>0</v>
          </cell>
          <cell r="IO1264">
            <v>0</v>
          </cell>
          <cell r="IP1264">
            <v>0</v>
          </cell>
          <cell r="IQ1264">
            <v>0</v>
          </cell>
          <cell r="IR1264">
            <v>0</v>
          </cell>
          <cell r="IS1264">
            <v>0</v>
          </cell>
          <cell r="IT1264">
            <v>0</v>
          </cell>
          <cell r="IU1264">
            <v>0</v>
          </cell>
          <cell r="IV1264">
            <v>0</v>
          </cell>
          <cell r="IW1264">
            <v>0</v>
          </cell>
          <cell r="IX1264">
            <v>0</v>
          </cell>
          <cell r="IY1264">
            <v>0</v>
          </cell>
          <cell r="IZ1264">
            <v>0</v>
          </cell>
          <cell r="JA1264">
            <v>0</v>
          </cell>
          <cell r="JB1264">
            <v>0</v>
          </cell>
          <cell r="JC1264">
            <v>0</v>
          </cell>
          <cell r="JD1264">
            <v>0</v>
          </cell>
          <cell r="JE1264">
            <v>0</v>
          </cell>
          <cell r="JF1264">
            <v>0</v>
          </cell>
          <cell r="JG1264">
            <v>0</v>
          </cell>
          <cell r="JH1264">
            <v>0</v>
          </cell>
          <cell r="JI1264">
            <v>0</v>
          </cell>
          <cell r="JJ1264">
            <v>0</v>
          </cell>
          <cell r="JK1264">
            <v>0</v>
          </cell>
          <cell r="JL1264">
            <v>0</v>
          </cell>
          <cell r="JM1264">
            <v>0</v>
          </cell>
          <cell r="JN1264">
            <v>0</v>
          </cell>
          <cell r="JO1264">
            <v>0</v>
          </cell>
          <cell r="JP1264">
            <v>0</v>
          </cell>
          <cell r="JQ1264">
            <v>0</v>
          </cell>
        </row>
        <row r="1265">
          <cell r="D1265" t="str">
            <v>GCV.EX.WYE._._30.DaveJohnston 4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0</v>
          </cell>
          <cell r="BQ1265">
            <v>0</v>
          </cell>
          <cell r="BR1265">
            <v>-4.4125610299999991</v>
          </cell>
          <cell r="BS1265">
            <v>-1.2855920000000243E-2</v>
          </cell>
          <cell r="BT1265">
            <v>-0.73689034999999992</v>
          </cell>
          <cell r="BU1265">
            <v>0</v>
          </cell>
          <cell r="BV1265">
            <v>-1.1895606800000003</v>
          </cell>
          <cell r="BW1265">
            <v>0</v>
          </cell>
          <cell r="BX1265">
            <v>0</v>
          </cell>
          <cell r="BY1265">
            <v>-1.1767047599999989</v>
          </cell>
          <cell r="BZ1265">
            <v>0</v>
          </cell>
          <cell r="CA1265">
            <v>-0.70098863999999939</v>
          </cell>
          <cell r="CB1265">
            <v>0</v>
          </cell>
          <cell r="CC1265">
            <v>-0.59556068000000018</v>
          </cell>
          <cell r="CD1265">
            <v>0</v>
          </cell>
          <cell r="CE1265">
            <v>-2.3551977500000056</v>
          </cell>
          <cell r="CF1265">
            <v>0</v>
          </cell>
          <cell r="CG1265">
            <v>-1.3677763900000004</v>
          </cell>
          <cell r="CH1265">
            <v>0</v>
          </cell>
          <cell r="CI1265">
            <v>0</v>
          </cell>
          <cell r="CJ1265">
            <v>-8.7600000000000011E-2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-5.7000000000000384E-3</v>
          </cell>
          <cell r="CP1265">
            <v>-0.19956068000000027</v>
          </cell>
          <cell r="CQ1265">
            <v>-0.69456068000000037</v>
          </cell>
          <cell r="CR1265">
            <v>-1.014663910000003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-9.9000000000000199E-2</v>
          </cell>
          <cell r="CZ1265">
            <v>-1.0029474900000002</v>
          </cell>
          <cell r="DA1265">
            <v>0.1009563400000002</v>
          </cell>
          <cell r="DB1265">
            <v>0</v>
          </cell>
          <cell r="DC1265">
            <v>-7.2447999999996071E-3</v>
          </cell>
          <cell r="DD1265">
            <v>-6.4279600000007875E-3</v>
          </cell>
          <cell r="DE1265">
            <v>-2.7286227900000029</v>
          </cell>
          <cell r="DF1265">
            <v>0</v>
          </cell>
          <cell r="DG1265">
            <v>-0.34886289000000037</v>
          </cell>
          <cell r="DH1265">
            <v>0</v>
          </cell>
          <cell r="DI1265">
            <v>0</v>
          </cell>
          <cell r="DJ1265">
            <v>0</v>
          </cell>
          <cell r="DK1265">
            <v>-5.3617599999999377E-3</v>
          </cell>
          <cell r="DL1265">
            <v>0</v>
          </cell>
          <cell r="DM1265">
            <v>-0.99156067999999964</v>
          </cell>
          <cell r="DN1265">
            <v>-0.49027676999999992</v>
          </cell>
          <cell r="DO1265">
            <v>-0.60198864000000052</v>
          </cell>
          <cell r="DP1265">
            <v>-0.29057205000000019</v>
          </cell>
          <cell r="DQ1265">
            <v>0</v>
          </cell>
          <cell r="DR1265">
            <v>-2.7423859399999984</v>
          </cell>
          <cell r="DS1265">
            <v>-0.80547508000000012</v>
          </cell>
          <cell r="DT1265">
            <v>-0.17581915999999964</v>
          </cell>
          <cell r="DU1265">
            <v>0</v>
          </cell>
          <cell r="DV1265">
            <v>-9.2572039999999856E-2</v>
          </cell>
          <cell r="DW1265">
            <v>-0.19313271999999998</v>
          </cell>
          <cell r="DX1265">
            <v>0</v>
          </cell>
          <cell r="DY1265">
            <v>-0.49656067999999998</v>
          </cell>
          <cell r="DZ1265">
            <v>0</v>
          </cell>
          <cell r="EA1265">
            <v>-1.2855920000000243E-2</v>
          </cell>
          <cell r="EB1265">
            <v>-7.9837619999999276E-2</v>
          </cell>
          <cell r="EC1265">
            <v>-0.88613271999999998</v>
          </cell>
          <cell r="ED1265">
            <v>0</v>
          </cell>
          <cell r="EE1265">
            <v>-0.73806307999999987</v>
          </cell>
          <cell r="EF1265">
            <v>-9.25720400000003E-2</v>
          </cell>
          <cell r="EG1265">
            <v>9.2572039999999411E-2</v>
          </cell>
          <cell r="EH1265">
            <v>0</v>
          </cell>
          <cell r="EI1265">
            <v>0</v>
          </cell>
          <cell r="EJ1265">
            <v>0</v>
          </cell>
          <cell r="EK1265">
            <v>0</v>
          </cell>
          <cell r="EL1265">
            <v>-0.49656067999999998</v>
          </cell>
          <cell r="EM1265">
            <v>0</v>
          </cell>
          <cell r="EN1265">
            <v>-6.4279599999998993E-3</v>
          </cell>
          <cell r="EO1265">
            <v>-0.1425023999999997</v>
          </cell>
          <cell r="EP1265">
            <v>-9.2572039999999856E-2</v>
          </cell>
          <cell r="EQ1265">
            <v>0</v>
          </cell>
          <cell r="ER1265">
            <v>-1.3850809699999971</v>
          </cell>
          <cell r="ES1265">
            <v>-0.49379378999999979</v>
          </cell>
          <cell r="ET1265">
            <v>-7.2371100000001576E-3</v>
          </cell>
          <cell r="EU1265">
            <v>0</v>
          </cell>
          <cell r="EV1265">
            <v>0</v>
          </cell>
          <cell r="EW1265">
            <v>-0.29213272000000012</v>
          </cell>
          <cell r="EX1265">
            <v>6.6758949999999984E-2</v>
          </cell>
          <cell r="EY1265">
            <v>-9.0615700000000299E-2</v>
          </cell>
          <cell r="EZ1265">
            <v>0</v>
          </cell>
          <cell r="FA1265">
            <v>0</v>
          </cell>
          <cell r="FB1265">
            <v>-9.2572039999999856E-2</v>
          </cell>
          <cell r="FC1265">
            <v>-0.47094364000000044</v>
          </cell>
          <cell r="FD1265">
            <v>-4.5449199999998413E-3</v>
          </cell>
          <cell r="FE1265">
            <v>-2.0410092799999937</v>
          </cell>
          <cell r="FF1265">
            <v>-0.48857203999999987</v>
          </cell>
          <cell r="FG1265">
            <v>0</v>
          </cell>
          <cell r="FH1265">
            <v>0</v>
          </cell>
          <cell r="FI1265">
            <v>-0.68657204000000016</v>
          </cell>
          <cell r="FJ1265">
            <v>-0.29213272000000007</v>
          </cell>
          <cell r="FK1265">
            <v>0</v>
          </cell>
          <cell r="FL1265">
            <v>-0.23546820000000057</v>
          </cell>
          <cell r="FM1265">
            <v>-1.1386809999999969E-2</v>
          </cell>
          <cell r="FN1265">
            <v>0</v>
          </cell>
          <cell r="FO1265">
            <v>-2.7523219999999515E-2</v>
          </cell>
          <cell r="FP1265">
            <v>-9.8183160000000491E-2</v>
          </cell>
          <cell r="FQ1265">
            <v>-0.20117108999999989</v>
          </cell>
          <cell r="FR1265">
            <v>-2.6728147600000014</v>
          </cell>
          <cell r="FS1265">
            <v>-6.4279600000001214E-3</v>
          </cell>
          <cell r="FT1265">
            <v>-0.10542795999999921</v>
          </cell>
          <cell r="FU1265">
            <v>0</v>
          </cell>
          <cell r="FV1265">
            <v>-0.2936934000000001</v>
          </cell>
          <cell r="FW1265">
            <v>0</v>
          </cell>
          <cell r="FX1265">
            <v>0</v>
          </cell>
          <cell r="FY1265">
            <v>-0.58270475999999993</v>
          </cell>
          <cell r="FZ1265">
            <v>-0.99156068000000008</v>
          </cell>
          <cell r="GA1265">
            <v>0</v>
          </cell>
          <cell r="GB1265">
            <v>0</v>
          </cell>
          <cell r="GC1265">
            <v>-0.69300000000000006</v>
          </cell>
          <cell r="GD1265">
            <v>0</v>
          </cell>
          <cell r="GE1265">
            <v>-1.2654697899999974</v>
          </cell>
          <cell r="GF1265">
            <v>-9.2572040000000078E-2</v>
          </cell>
          <cell r="GG1265">
            <v>4.9720400000001774E-3</v>
          </cell>
          <cell r="GH1265">
            <v>0</v>
          </cell>
          <cell r="GI1265">
            <v>-0.59069340000000015</v>
          </cell>
          <cell r="GJ1265">
            <v>0</v>
          </cell>
          <cell r="GK1265">
            <v>0</v>
          </cell>
          <cell r="GL1265">
            <v>-0.29699999999999993</v>
          </cell>
          <cell r="GM1265">
            <v>1.9563399999998898E-3</v>
          </cell>
          <cell r="GN1265">
            <v>0</v>
          </cell>
          <cell r="GO1265">
            <v>9.8999999999999311E-2</v>
          </cell>
          <cell r="GP1265">
            <v>-0.39113273000000071</v>
          </cell>
          <cell r="GQ1265">
            <v>0</v>
          </cell>
          <cell r="GR1265">
            <v>-2.5034734499999978</v>
          </cell>
          <cell r="GS1265">
            <v>0</v>
          </cell>
          <cell r="GT1265">
            <v>0</v>
          </cell>
          <cell r="GU1265">
            <v>0</v>
          </cell>
          <cell r="GV1265">
            <v>-4.3502400000000052E-2</v>
          </cell>
          <cell r="GW1265">
            <v>0</v>
          </cell>
          <cell r="GX1265">
            <v>0</v>
          </cell>
          <cell r="GY1265">
            <v>-0.10056068000000001</v>
          </cell>
          <cell r="GZ1265">
            <v>0</v>
          </cell>
          <cell r="HA1265">
            <v>-0.2041056</v>
          </cell>
          <cell r="HB1265">
            <v>-0.68813272999999997</v>
          </cell>
          <cell r="HC1265">
            <v>-1.2870000000000004</v>
          </cell>
          <cell r="HD1265">
            <v>-0.18017203999999953</v>
          </cell>
          <cell r="HE1265">
            <v>-1.3455815599999994</v>
          </cell>
          <cell r="HF1265">
            <v>0</v>
          </cell>
          <cell r="HG1265">
            <v>-0.68170475999999969</v>
          </cell>
          <cell r="HH1265">
            <v>0</v>
          </cell>
          <cell r="HI1265">
            <v>-9.2572040000000078E-2</v>
          </cell>
          <cell r="HJ1265">
            <v>0</v>
          </cell>
          <cell r="HK1265">
            <v>0</v>
          </cell>
          <cell r="HL1265">
            <v>-0.19313272000000004</v>
          </cell>
          <cell r="HM1265">
            <v>0</v>
          </cell>
          <cell r="HN1265">
            <v>0</v>
          </cell>
          <cell r="HO1265">
            <v>0</v>
          </cell>
          <cell r="HP1265">
            <v>-0.29057203999999981</v>
          </cell>
          <cell r="HQ1265">
            <v>-8.7600000000000122E-2</v>
          </cell>
          <cell r="HR1265">
            <v>-3.6639797799999982</v>
          </cell>
          <cell r="HS1265">
            <v>-9.8999999999999977E-2</v>
          </cell>
          <cell r="HT1265">
            <v>-0.78713271999999979</v>
          </cell>
          <cell r="HU1265">
            <v>0</v>
          </cell>
          <cell r="HV1265">
            <v>0</v>
          </cell>
          <cell r="HW1265">
            <v>0</v>
          </cell>
          <cell r="HX1265">
            <v>0</v>
          </cell>
          <cell r="HY1265">
            <v>-0.58717637999999994</v>
          </cell>
          <cell r="HZ1265">
            <v>0</v>
          </cell>
          <cell r="IA1265">
            <v>0</v>
          </cell>
          <cell r="IB1265">
            <v>-0.79512136000000044</v>
          </cell>
          <cell r="IC1265">
            <v>-1.285591999999891E-2</v>
          </cell>
          <cell r="ID1265">
            <v>-1.3826934</v>
          </cell>
          <cell r="IE1265">
            <v>-2.7653774599999998</v>
          </cell>
          <cell r="IF1265">
            <v>-1.188494490000001</v>
          </cell>
          <cell r="IG1265">
            <v>-1.0723336499999991</v>
          </cell>
          <cell r="IH1265">
            <v>0</v>
          </cell>
          <cell r="II1265">
            <v>-0.19313272000000004</v>
          </cell>
          <cell r="IJ1265">
            <v>0</v>
          </cell>
          <cell r="IK1265">
            <v>0</v>
          </cell>
          <cell r="IL1265">
            <v>-6.4279599999998993E-3</v>
          </cell>
          <cell r="IM1265">
            <v>0</v>
          </cell>
          <cell r="IN1265">
            <v>0</v>
          </cell>
          <cell r="IO1265">
            <v>0</v>
          </cell>
          <cell r="IP1265">
            <v>-0.30498863999999992</v>
          </cell>
          <cell r="IQ1265">
            <v>0</v>
          </cell>
          <cell r="IR1265">
            <v>-2.753025369999996</v>
          </cell>
          <cell r="IS1265">
            <v>-0.78713271999999979</v>
          </cell>
          <cell r="IT1265">
            <v>-0.68550584999999931</v>
          </cell>
          <cell r="IU1265">
            <v>0</v>
          </cell>
          <cell r="IV1265">
            <v>-0.10056067999999996</v>
          </cell>
          <cell r="IW1265">
            <v>0</v>
          </cell>
          <cell r="IX1265">
            <v>0</v>
          </cell>
          <cell r="IY1265">
            <v>0</v>
          </cell>
          <cell r="IZ1265">
            <v>0</v>
          </cell>
          <cell r="JA1265">
            <v>-0.19956067999999999</v>
          </cell>
          <cell r="JB1265">
            <v>0</v>
          </cell>
          <cell r="JC1265">
            <v>-0.29213272000000057</v>
          </cell>
          <cell r="JD1265">
            <v>-0.68813271999999959</v>
          </cell>
          <cell r="JE1265">
            <v>0</v>
          </cell>
          <cell r="JF1265">
            <v>0</v>
          </cell>
          <cell r="JG1265">
            <v>0</v>
          </cell>
          <cell r="JH1265">
            <v>0</v>
          </cell>
          <cell r="JI1265">
            <v>0</v>
          </cell>
          <cell r="JJ1265">
            <v>0</v>
          </cell>
          <cell r="JK1265">
            <v>0</v>
          </cell>
          <cell r="JL1265">
            <v>0</v>
          </cell>
          <cell r="JM1265">
            <v>0</v>
          </cell>
          <cell r="JN1265">
            <v>0</v>
          </cell>
          <cell r="JO1265">
            <v>0</v>
          </cell>
          <cell r="JP1265">
            <v>0</v>
          </cell>
          <cell r="JQ1265">
            <v>0</v>
          </cell>
        </row>
        <row r="1266">
          <cell r="D1266" t="str">
            <v>BCV.EX.UTS._._30.Hunter 1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P1266">
            <v>0</v>
          </cell>
          <cell r="BQ1266">
            <v>0</v>
          </cell>
          <cell r="BR1266">
            <v>0</v>
          </cell>
          <cell r="BS1266">
            <v>0</v>
          </cell>
          <cell r="BT1266">
            <v>0</v>
          </cell>
          <cell r="BU1266">
            <v>0</v>
          </cell>
          <cell r="BV1266">
            <v>0</v>
          </cell>
          <cell r="BW1266">
            <v>0</v>
          </cell>
          <cell r="BX1266">
            <v>0</v>
          </cell>
          <cell r="BY1266">
            <v>0</v>
          </cell>
          <cell r="BZ1266">
            <v>0</v>
          </cell>
          <cell r="CA1266">
            <v>0</v>
          </cell>
          <cell r="CB1266">
            <v>0</v>
          </cell>
          <cell r="CC1266">
            <v>0</v>
          </cell>
          <cell r="CD1266">
            <v>0</v>
          </cell>
          <cell r="CE1266">
            <v>0</v>
          </cell>
          <cell r="CF1266">
            <v>0</v>
          </cell>
          <cell r="CG1266">
            <v>0</v>
          </cell>
          <cell r="CH1266">
            <v>0</v>
          </cell>
          <cell r="CI1266">
            <v>0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0</v>
          </cell>
          <cell r="CZ1266">
            <v>0</v>
          </cell>
          <cell r="DA1266">
            <v>0</v>
          </cell>
          <cell r="DB1266">
            <v>0</v>
          </cell>
          <cell r="DC1266">
            <v>0</v>
          </cell>
          <cell r="DD1266">
            <v>0</v>
          </cell>
          <cell r="DE1266">
            <v>0</v>
          </cell>
          <cell r="DF1266">
            <v>0</v>
          </cell>
          <cell r="DG1266">
            <v>0</v>
          </cell>
          <cell r="DH1266">
            <v>0</v>
          </cell>
          <cell r="DI1266">
            <v>0</v>
          </cell>
          <cell r="DJ1266">
            <v>0</v>
          </cell>
          <cell r="DK1266">
            <v>0</v>
          </cell>
          <cell r="DL1266">
            <v>0</v>
          </cell>
          <cell r="DM1266">
            <v>0</v>
          </cell>
          <cell r="DN1266">
            <v>0</v>
          </cell>
          <cell r="DO1266">
            <v>0</v>
          </cell>
          <cell r="DP1266">
            <v>0</v>
          </cell>
          <cell r="DQ1266">
            <v>0</v>
          </cell>
          <cell r="DR1266">
            <v>0</v>
          </cell>
          <cell r="DS1266">
            <v>0</v>
          </cell>
          <cell r="DT1266">
            <v>0</v>
          </cell>
          <cell r="DU1266">
            <v>0</v>
          </cell>
          <cell r="DV1266">
            <v>0</v>
          </cell>
          <cell r="DW1266">
            <v>0</v>
          </cell>
          <cell r="DX1266">
            <v>0</v>
          </cell>
          <cell r="DY1266">
            <v>0</v>
          </cell>
          <cell r="DZ1266">
            <v>0</v>
          </cell>
          <cell r="EA1266">
            <v>0</v>
          </cell>
          <cell r="EB1266">
            <v>0</v>
          </cell>
          <cell r="EC1266">
            <v>0</v>
          </cell>
          <cell r="ED1266">
            <v>0</v>
          </cell>
          <cell r="EE1266">
            <v>0</v>
          </cell>
          <cell r="EF1266">
            <v>0</v>
          </cell>
          <cell r="EG1266">
            <v>0</v>
          </cell>
          <cell r="EH1266">
            <v>0</v>
          </cell>
          <cell r="EI1266">
            <v>0</v>
          </cell>
          <cell r="EJ1266">
            <v>0</v>
          </cell>
          <cell r="EK1266">
            <v>0</v>
          </cell>
          <cell r="EL1266">
            <v>0</v>
          </cell>
          <cell r="EM1266">
            <v>0</v>
          </cell>
          <cell r="EN1266">
            <v>0</v>
          </cell>
          <cell r="EO1266">
            <v>0</v>
          </cell>
          <cell r="EP1266">
            <v>0</v>
          </cell>
          <cell r="EQ1266">
            <v>0</v>
          </cell>
          <cell r="ER1266">
            <v>0</v>
          </cell>
          <cell r="ES1266">
            <v>0</v>
          </cell>
          <cell r="ET1266">
            <v>0</v>
          </cell>
          <cell r="EU1266">
            <v>0</v>
          </cell>
          <cell r="EV1266">
            <v>0</v>
          </cell>
          <cell r="EW1266">
            <v>0</v>
          </cell>
          <cell r="EX1266">
            <v>0</v>
          </cell>
          <cell r="EY1266">
            <v>0</v>
          </cell>
          <cell r="EZ1266">
            <v>0</v>
          </cell>
          <cell r="FA1266">
            <v>0</v>
          </cell>
          <cell r="FB1266">
            <v>0</v>
          </cell>
          <cell r="FC1266">
            <v>0</v>
          </cell>
          <cell r="FD1266">
            <v>0</v>
          </cell>
          <cell r="FE1266">
            <v>0</v>
          </cell>
          <cell r="FF1266">
            <v>0</v>
          </cell>
          <cell r="FG1266">
            <v>0</v>
          </cell>
          <cell r="FH1266">
            <v>0</v>
          </cell>
          <cell r="FI1266">
            <v>0</v>
          </cell>
          <cell r="FJ1266">
            <v>0</v>
          </cell>
          <cell r="FK1266">
            <v>0</v>
          </cell>
          <cell r="FL1266">
            <v>0</v>
          </cell>
          <cell r="FM1266">
            <v>0</v>
          </cell>
          <cell r="FN1266">
            <v>0</v>
          </cell>
          <cell r="FO1266">
            <v>0</v>
          </cell>
          <cell r="FP1266">
            <v>0</v>
          </cell>
          <cell r="FQ1266">
            <v>0</v>
          </cell>
          <cell r="FR1266">
            <v>0</v>
          </cell>
          <cell r="FS1266">
            <v>0</v>
          </cell>
          <cell r="FT1266">
            <v>0</v>
          </cell>
          <cell r="FU1266">
            <v>0</v>
          </cell>
          <cell r="FV1266">
            <v>0</v>
          </cell>
          <cell r="FW1266">
            <v>0</v>
          </cell>
          <cell r="FX1266">
            <v>0</v>
          </cell>
          <cell r="FY1266">
            <v>0</v>
          </cell>
          <cell r="FZ1266">
            <v>0</v>
          </cell>
          <cell r="GA1266">
            <v>0</v>
          </cell>
          <cell r="GB1266">
            <v>0</v>
          </cell>
          <cell r="GC1266">
            <v>0</v>
          </cell>
          <cell r="GD1266">
            <v>0</v>
          </cell>
          <cell r="GE1266">
            <v>0</v>
          </cell>
          <cell r="GF1266">
            <v>0</v>
          </cell>
          <cell r="GG1266">
            <v>0</v>
          </cell>
          <cell r="GH1266">
            <v>0</v>
          </cell>
          <cell r="GI1266">
            <v>0</v>
          </cell>
          <cell r="GJ1266">
            <v>0</v>
          </cell>
          <cell r="GK1266">
            <v>0</v>
          </cell>
          <cell r="GL1266">
            <v>0</v>
          </cell>
          <cell r="GM1266">
            <v>0</v>
          </cell>
          <cell r="GN1266">
            <v>0</v>
          </cell>
          <cell r="GO1266">
            <v>0</v>
          </cell>
          <cell r="GP1266">
            <v>0</v>
          </cell>
          <cell r="GQ1266">
            <v>0</v>
          </cell>
          <cell r="GR1266">
            <v>0</v>
          </cell>
          <cell r="GS1266">
            <v>0</v>
          </cell>
          <cell r="GT1266">
            <v>0</v>
          </cell>
          <cell r="GU1266">
            <v>0</v>
          </cell>
          <cell r="GV1266">
            <v>0</v>
          </cell>
          <cell r="GW1266">
            <v>0</v>
          </cell>
          <cell r="GX1266">
            <v>0</v>
          </cell>
          <cell r="GY1266">
            <v>0</v>
          </cell>
          <cell r="GZ1266">
            <v>0</v>
          </cell>
          <cell r="HA1266">
            <v>0</v>
          </cell>
          <cell r="HB1266">
            <v>0</v>
          </cell>
          <cell r="HC1266">
            <v>0</v>
          </cell>
          <cell r="HD1266">
            <v>0</v>
          </cell>
          <cell r="HE1266">
            <v>0</v>
          </cell>
          <cell r="HF1266">
            <v>0</v>
          </cell>
          <cell r="HG1266">
            <v>0</v>
          </cell>
          <cell r="HH1266">
            <v>0</v>
          </cell>
          <cell r="HI1266">
            <v>0</v>
          </cell>
          <cell r="HJ1266">
            <v>0</v>
          </cell>
          <cell r="HK1266">
            <v>0</v>
          </cell>
          <cell r="HL1266">
            <v>0</v>
          </cell>
          <cell r="HM1266">
            <v>0</v>
          </cell>
          <cell r="HN1266">
            <v>0</v>
          </cell>
          <cell r="HO1266">
            <v>0</v>
          </cell>
          <cell r="HP1266">
            <v>0</v>
          </cell>
          <cell r="HQ1266">
            <v>0</v>
          </cell>
          <cell r="HR1266">
            <v>0</v>
          </cell>
          <cell r="HS1266">
            <v>0</v>
          </cell>
          <cell r="HT1266">
            <v>0</v>
          </cell>
          <cell r="HU1266">
            <v>0</v>
          </cell>
          <cell r="HV1266">
            <v>0</v>
          </cell>
          <cell r="HW1266">
            <v>0</v>
          </cell>
          <cell r="HX1266">
            <v>0</v>
          </cell>
          <cell r="HY1266">
            <v>0</v>
          </cell>
          <cell r="HZ1266">
            <v>0</v>
          </cell>
          <cell r="IA1266">
            <v>0</v>
          </cell>
          <cell r="IB1266">
            <v>0</v>
          </cell>
          <cell r="IC1266">
            <v>0</v>
          </cell>
          <cell r="ID1266">
            <v>0</v>
          </cell>
          <cell r="IE1266">
            <v>0</v>
          </cell>
          <cell r="IF1266">
            <v>0</v>
          </cell>
          <cell r="IG1266">
            <v>0</v>
          </cell>
          <cell r="IH1266">
            <v>0</v>
          </cell>
          <cell r="II1266">
            <v>0</v>
          </cell>
          <cell r="IJ1266">
            <v>0</v>
          </cell>
          <cell r="IK1266">
            <v>0</v>
          </cell>
          <cell r="IL1266">
            <v>0</v>
          </cell>
          <cell r="IM1266">
            <v>0</v>
          </cell>
          <cell r="IN1266">
            <v>0</v>
          </cell>
          <cell r="IO1266">
            <v>0</v>
          </cell>
          <cell r="IP1266">
            <v>0</v>
          </cell>
          <cell r="IQ1266">
            <v>0</v>
          </cell>
          <cell r="IR1266">
            <v>0</v>
          </cell>
          <cell r="IS1266">
            <v>0</v>
          </cell>
          <cell r="IT1266">
            <v>0</v>
          </cell>
          <cell r="IU1266">
            <v>0</v>
          </cell>
          <cell r="IV1266">
            <v>0</v>
          </cell>
          <cell r="IW1266">
            <v>0</v>
          </cell>
          <cell r="IX1266">
            <v>0</v>
          </cell>
          <cell r="IY1266">
            <v>0</v>
          </cell>
          <cell r="IZ1266">
            <v>0</v>
          </cell>
          <cell r="JA1266">
            <v>0</v>
          </cell>
          <cell r="JB1266">
            <v>0</v>
          </cell>
          <cell r="JC1266">
            <v>0</v>
          </cell>
          <cell r="JD1266">
            <v>0</v>
          </cell>
          <cell r="JE1266">
            <v>0</v>
          </cell>
          <cell r="JF1266">
            <v>0</v>
          </cell>
          <cell r="JG1266">
            <v>0</v>
          </cell>
          <cell r="JH1266">
            <v>0</v>
          </cell>
          <cell r="JI1266">
            <v>0</v>
          </cell>
          <cell r="JJ1266">
            <v>0</v>
          </cell>
          <cell r="JK1266">
            <v>0</v>
          </cell>
          <cell r="JL1266">
            <v>0</v>
          </cell>
          <cell r="JM1266">
            <v>0</v>
          </cell>
          <cell r="JN1266">
            <v>0</v>
          </cell>
          <cell r="JO1266">
            <v>0</v>
          </cell>
          <cell r="JP1266">
            <v>0</v>
          </cell>
          <cell r="JQ1266">
            <v>0</v>
          </cell>
        </row>
        <row r="1267">
          <cell r="D1267" t="str">
            <v>BCV.EX.UTS._._30.Hunter 2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  <cell r="BQ1267">
            <v>0</v>
          </cell>
          <cell r="BR1267">
            <v>0</v>
          </cell>
          <cell r="BS1267">
            <v>0</v>
          </cell>
          <cell r="BT1267">
            <v>0</v>
          </cell>
          <cell r="BU1267">
            <v>0</v>
          </cell>
          <cell r="BV1267">
            <v>0</v>
          </cell>
          <cell r="BW1267">
            <v>0</v>
          </cell>
          <cell r="BX1267">
            <v>0</v>
          </cell>
          <cell r="BY1267">
            <v>0</v>
          </cell>
          <cell r="BZ1267">
            <v>0</v>
          </cell>
          <cell r="CA1267">
            <v>0</v>
          </cell>
          <cell r="CB1267">
            <v>0</v>
          </cell>
          <cell r="CC1267">
            <v>0</v>
          </cell>
          <cell r="CD1267">
            <v>0</v>
          </cell>
          <cell r="CE1267">
            <v>0</v>
          </cell>
          <cell r="CF1267">
            <v>0</v>
          </cell>
          <cell r="CG1267">
            <v>0</v>
          </cell>
          <cell r="CH1267">
            <v>0</v>
          </cell>
          <cell r="CI1267">
            <v>0</v>
          </cell>
          <cell r="CJ1267">
            <v>0</v>
          </cell>
          <cell r="CK1267">
            <v>0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0</v>
          </cell>
          <cell r="CZ1267">
            <v>0</v>
          </cell>
          <cell r="DA1267">
            <v>0</v>
          </cell>
          <cell r="DB1267">
            <v>0</v>
          </cell>
          <cell r="DC1267">
            <v>0</v>
          </cell>
          <cell r="DD1267">
            <v>0</v>
          </cell>
          <cell r="DE1267">
            <v>0</v>
          </cell>
          <cell r="DF1267">
            <v>0</v>
          </cell>
          <cell r="DG1267">
            <v>0</v>
          </cell>
          <cell r="DH1267">
            <v>0</v>
          </cell>
          <cell r="DI1267">
            <v>0</v>
          </cell>
          <cell r="DJ1267">
            <v>0</v>
          </cell>
          <cell r="DK1267">
            <v>0</v>
          </cell>
          <cell r="DL1267">
            <v>0</v>
          </cell>
          <cell r="DM1267">
            <v>0</v>
          </cell>
          <cell r="DN1267">
            <v>0</v>
          </cell>
          <cell r="DO1267">
            <v>0</v>
          </cell>
          <cell r="DP1267">
            <v>0</v>
          </cell>
          <cell r="DQ1267">
            <v>0</v>
          </cell>
          <cell r="DR1267">
            <v>0</v>
          </cell>
          <cell r="DS1267">
            <v>0</v>
          </cell>
          <cell r="DT1267">
            <v>0</v>
          </cell>
          <cell r="DU1267">
            <v>0</v>
          </cell>
          <cell r="DV1267">
            <v>0</v>
          </cell>
          <cell r="DW1267">
            <v>0</v>
          </cell>
          <cell r="DX1267">
            <v>0</v>
          </cell>
          <cell r="DY1267">
            <v>0</v>
          </cell>
          <cell r="DZ1267">
            <v>0</v>
          </cell>
          <cell r="EA1267">
            <v>0</v>
          </cell>
          <cell r="EB1267">
            <v>0</v>
          </cell>
          <cell r="EC1267">
            <v>0</v>
          </cell>
          <cell r="ED1267">
            <v>0</v>
          </cell>
          <cell r="EE1267">
            <v>0</v>
          </cell>
          <cell r="EF1267">
            <v>0</v>
          </cell>
          <cell r="EG1267">
            <v>0</v>
          </cell>
          <cell r="EH1267">
            <v>0</v>
          </cell>
          <cell r="EI1267">
            <v>0</v>
          </cell>
          <cell r="EJ1267">
            <v>0</v>
          </cell>
          <cell r="EK1267">
            <v>0</v>
          </cell>
          <cell r="EL1267">
            <v>0</v>
          </cell>
          <cell r="EM1267">
            <v>0</v>
          </cell>
          <cell r="EN1267">
            <v>0</v>
          </cell>
          <cell r="EO1267">
            <v>0</v>
          </cell>
          <cell r="EP1267">
            <v>0</v>
          </cell>
          <cell r="EQ1267">
            <v>0</v>
          </cell>
          <cell r="ER1267">
            <v>0</v>
          </cell>
          <cell r="ES1267">
            <v>0</v>
          </cell>
          <cell r="ET1267">
            <v>0</v>
          </cell>
          <cell r="EU1267">
            <v>0</v>
          </cell>
          <cell r="EV1267">
            <v>0</v>
          </cell>
          <cell r="EW1267">
            <v>0</v>
          </cell>
          <cell r="EX1267">
            <v>0</v>
          </cell>
          <cell r="EY1267">
            <v>0</v>
          </cell>
          <cell r="EZ1267">
            <v>0</v>
          </cell>
          <cell r="FA1267">
            <v>0</v>
          </cell>
          <cell r="FB1267">
            <v>0</v>
          </cell>
          <cell r="FC1267">
            <v>0</v>
          </cell>
          <cell r="FD1267">
            <v>0</v>
          </cell>
          <cell r="FE1267">
            <v>0</v>
          </cell>
          <cell r="FF1267">
            <v>0</v>
          </cell>
          <cell r="FG1267">
            <v>0</v>
          </cell>
          <cell r="FH1267">
            <v>0</v>
          </cell>
          <cell r="FI1267">
            <v>0</v>
          </cell>
          <cell r="FJ1267">
            <v>0</v>
          </cell>
          <cell r="FK1267">
            <v>0</v>
          </cell>
          <cell r="FL1267">
            <v>0</v>
          </cell>
          <cell r="FM1267">
            <v>0</v>
          </cell>
          <cell r="FN1267">
            <v>0</v>
          </cell>
          <cell r="FO1267">
            <v>0</v>
          </cell>
          <cell r="FP1267">
            <v>0</v>
          </cell>
          <cell r="FQ1267">
            <v>0</v>
          </cell>
          <cell r="FR1267">
            <v>0</v>
          </cell>
          <cell r="FS1267">
            <v>0</v>
          </cell>
          <cell r="FT1267">
            <v>0</v>
          </cell>
          <cell r="FU1267">
            <v>0</v>
          </cell>
          <cell r="FV1267">
            <v>0</v>
          </cell>
          <cell r="FW1267">
            <v>0</v>
          </cell>
          <cell r="FX1267">
            <v>0</v>
          </cell>
          <cell r="FY1267">
            <v>0</v>
          </cell>
          <cell r="FZ1267">
            <v>0</v>
          </cell>
          <cell r="GA1267">
            <v>0</v>
          </cell>
          <cell r="GB1267">
            <v>0</v>
          </cell>
          <cell r="GC1267">
            <v>0</v>
          </cell>
          <cell r="GD1267">
            <v>0</v>
          </cell>
          <cell r="GE1267">
            <v>0</v>
          </cell>
          <cell r="GF1267">
            <v>0</v>
          </cell>
          <cell r="GG1267">
            <v>0</v>
          </cell>
          <cell r="GH1267">
            <v>0</v>
          </cell>
          <cell r="GI1267">
            <v>0</v>
          </cell>
          <cell r="GJ1267">
            <v>0</v>
          </cell>
          <cell r="GK1267">
            <v>0</v>
          </cell>
          <cell r="GL1267">
            <v>0</v>
          </cell>
          <cell r="GM1267">
            <v>0</v>
          </cell>
          <cell r="GN1267">
            <v>0</v>
          </cell>
          <cell r="GO1267">
            <v>0</v>
          </cell>
          <cell r="GP1267">
            <v>0</v>
          </cell>
          <cell r="GQ1267">
            <v>0</v>
          </cell>
          <cell r="GR1267">
            <v>0</v>
          </cell>
          <cell r="GS1267">
            <v>0</v>
          </cell>
          <cell r="GT1267">
            <v>0</v>
          </cell>
          <cell r="GU1267">
            <v>0</v>
          </cell>
          <cell r="GV1267">
            <v>0</v>
          </cell>
          <cell r="GW1267">
            <v>0</v>
          </cell>
          <cell r="GX1267">
            <v>0</v>
          </cell>
          <cell r="GY1267">
            <v>0</v>
          </cell>
          <cell r="GZ1267">
            <v>0</v>
          </cell>
          <cell r="HA1267">
            <v>0</v>
          </cell>
          <cell r="HB1267">
            <v>0</v>
          </cell>
          <cell r="HC1267">
            <v>0</v>
          </cell>
          <cell r="HD1267">
            <v>0</v>
          </cell>
          <cell r="HE1267">
            <v>0</v>
          </cell>
          <cell r="HF1267">
            <v>0</v>
          </cell>
          <cell r="HG1267">
            <v>0</v>
          </cell>
          <cell r="HH1267">
            <v>0</v>
          </cell>
          <cell r="HI1267">
            <v>0</v>
          </cell>
          <cell r="HJ1267">
            <v>0</v>
          </cell>
          <cell r="HK1267">
            <v>0</v>
          </cell>
          <cell r="HL1267">
            <v>0</v>
          </cell>
          <cell r="HM1267">
            <v>0</v>
          </cell>
          <cell r="HN1267">
            <v>0</v>
          </cell>
          <cell r="HO1267">
            <v>0</v>
          </cell>
          <cell r="HP1267">
            <v>0</v>
          </cell>
          <cell r="HQ1267">
            <v>0</v>
          </cell>
          <cell r="HR1267">
            <v>0</v>
          </cell>
          <cell r="HS1267">
            <v>0</v>
          </cell>
          <cell r="HT1267">
            <v>0</v>
          </cell>
          <cell r="HU1267">
            <v>0</v>
          </cell>
          <cell r="HV1267">
            <v>0</v>
          </cell>
          <cell r="HW1267">
            <v>0</v>
          </cell>
          <cell r="HX1267">
            <v>0</v>
          </cell>
          <cell r="HY1267">
            <v>0</v>
          </cell>
          <cell r="HZ1267">
            <v>0</v>
          </cell>
          <cell r="IA1267">
            <v>0</v>
          </cell>
          <cell r="IB1267">
            <v>0</v>
          </cell>
          <cell r="IC1267">
            <v>0</v>
          </cell>
          <cell r="ID1267">
            <v>0</v>
          </cell>
          <cell r="IE1267">
            <v>0</v>
          </cell>
          <cell r="IF1267">
            <v>0</v>
          </cell>
          <cell r="IG1267">
            <v>0</v>
          </cell>
          <cell r="IH1267">
            <v>0</v>
          </cell>
          <cell r="II1267">
            <v>0</v>
          </cell>
          <cell r="IJ1267">
            <v>0</v>
          </cell>
          <cell r="IK1267">
            <v>0</v>
          </cell>
          <cell r="IL1267">
            <v>0</v>
          </cell>
          <cell r="IM1267">
            <v>0</v>
          </cell>
          <cell r="IN1267">
            <v>0</v>
          </cell>
          <cell r="IO1267">
            <v>0</v>
          </cell>
          <cell r="IP1267">
            <v>0</v>
          </cell>
          <cell r="IQ1267">
            <v>0</v>
          </cell>
          <cell r="IR1267">
            <v>0</v>
          </cell>
          <cell r="IS1267">
            <v>0</v>
          </cell>
          <cell r="IT1267">
            <v>0</v>
          </cell>
          <cell r="IU1267">
            <v>0</v>
          </cell>
          <cell r="IV1267">
            <v>0</v>
          </cell>
          <cell r="IW1267">
            <v>0</v>
          </cell>
          <cell r="IX1267">
            <v>0</v>
          </cell>
          <cell r="IY1267">
            <v>0</v>
          </cell>
          <cell r="IZ1267">
            <v>0</v>
          </cell>
          <cell r="JA1267">
            <v>0</v>
          </cell>
          <cell r="JB1267">
            <v>0</v>
          </cell>
          <cell r="JC1267">
            <v>0</v>
          </cell>
          <cell r="JD1267">
            <v>0</v>
          </cell>
          <cell r="JE1267">
            <v>0</v>
          </cell>
          <cell r="JF1267">
            <v>0</v>
          </cell>
          <cell r="JG1267">
            <v>0</v>
          </cell>
          <cell r="JH1267">
            <v>0</v>
          </cell>
          <cell r="JI1267">
            <v>0</v>
          </cell>
          <cell r="JJ1267">
            <v>0</v>
          </cell>
          <cell r="JK1267">
            <v>0</v>
          </cell>
          <cell r="JL1267">
            <v>0</v>
          </cell>
          <cell r="JM1267">
            <v>0</v>
          </cell>
          <cell r="JN1267">
            <v>0</v>
          </cell>
          <cell r="JO1267">
            <v>0</v>
          </cell>
          <cell r="JP1267">
            <v>0</v>
          </cell>
          <cell r="JQ1267">
            <v>0</v>
          </cell>
        </row>
        <row r="1268">
          <cell r="D1268" t="str">
            <v>BCV.EX.UTS._._30.Hunter 3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0</v>
          </cell>
          <cell r="BQ1268">
            <v>0</v>
          </cell>
          <cell r="BR1268">
            <v>0</v>
          </cell>
          <cell r="BS1268">
            <v>0</v>
          </cell>
          <cell r="BT1268">
            <v>0</v>
          </cell>
          <cell r="BU1268">
            <v>0</v>
          </cell>
          <cell r="BV1268">
            <v>0</v>
          </cell>
          <cell r="BW1268">
            <v>0</v>
          </cell>
          <cell r="BX1268">
            <v>0</v>
          </cell>
          <cell r="BY1268">
            <v>0</v>
          </cell>
          <cell r="BZ1268">
            <v>0</v>
          </cell>
          <cell r="CA1268">
            <v>0</v>
          </cell>
          <cell r="CB1268">
            <v>0</v>
          </cell>
          <cell r="CC1268">
            <v>0</v>
          </cell>
          <cell r="CD1268">
            <v>0</v>
          </cell>
          <cell r="CE1268">
            <v>0</v>
          </cell>
          <cell r="CF1268">
            <v>0</v>
          </cell>
          <cell r="CG1268">
            <v>0</v>
          </cell>
          <cell r="CH1268">
            <v>0</v>
          </cell>
          <cell r="CI1268">
            <v>0</v>
          </cell>
          <cell r="CJ1268">
            <v>0</v>
          </cell>
          <cell r="CK1268">
            <v>0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0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0</v>
          </cell>
          <cell r="DF1268">
            <v>0</v>
          </cell>
          <cell r="DG1268">
            <v>0</v>
          </cell>
          <cell r="DH1268">
            <v>0</v>
          </cell>
          <cell r="DI1268">
            <v>0</v>
          </cell>
          <cell r="DJ1268">
            <v>0</v>
          </cell>
          <cell r="DK1268">
            <v>0</v>
          </cell>
          <cell r="DL1268">
            <v>0</v>
          </cell>
          <cell r="DM1268">
            <v>0</v>
          </cell>
          <cell r="DN1268">
            <v>0</v>
          </cell>
          <cell r="DO1268">
            <v>0</v>
          </cell>
          <cell r="DP1268">
            <v>0</v>
          </cell>
          <cell r="DQ1268">
            <v>0</v>
          </cell>
          <cell r="DR1268">
            <v>0</v>
          </cell>
          <cell r="DS1268">
            <v>0</v>
          </cell>
          <cell r="DT1268">
            <v>0</v>
          </cell>
          <cell r="DU1268">
            <v>0</v>
          </cell>
          <cell r="DV1268">
            <v>0</v>
          </cell>
          <cell r="DW1268">
            <v>0</v>
          </cell>
          <cell r="DX1268">
            <v>0</v>
          </cell>
          <cell r="DY1268">
            <v>0</v>
          </cell>
          <cell r="DZ1268">
            <v>0</v>
          </cell>
          <cell r="EA1268">
            <v>0</v>
          </cell>
          <cell r="EB1268">
            <v>0</v>
          </cell>
          <cell r="EC1268">
            <v>0</v>
          </cell>
          <cell r="ED1268">
            <v>0</v>
          </cell>
          <cell r="EE1268">
            <v>0</v>
          </cell>
          <cell r="EF1268">
            <v>0</v>
          </cell>
          <cell r="EG1268">
            <v>0</v>
          </cell>
          <cell r="EH1268">
            <v>0</v>
          </cell>
          <cell r="EI1268">
            <v>0</v>
          </cell>
          <cell r="EJ1268">
            <v>0</v>
          </cell>
          <cell r="EK1268">
            <v>0</v>
          </cell>
          <cell r="EL1268">
            <v>0</v>
          </cell>
          <cell r="EM1268">
            <v>0</v>
          </cell>
          <cell r="EN1268">
            <v>0</v>
          </cell>
          <cell r="EO1268">
            <v>0</v>
          </cell>
          <cell r="EP1268">
            <v>0</v>
          </cell>
          <cell r="EQ1268">
            <v>0</v>
          </cell>
          <cell r="ER1268">
            <v>0</v>
          </cell>
          <cell r="ES1268">
            <v>0</v>
          </cell>
          <cell r="ET1268">
            <v>0</v>
          </cell>
          <cell r="EU1268">
            <v>0</v>
          </cell>
          <cell r="EV1268">
            <v>0</v>
          </cell>
          <cell r="EW1268">
            <v>0</v>
          </cell>
          <cell r="EX1268">
            <v>0</v>
          </cell>
          <cell r="EY1268">
            <v>0</v>
          </cell>
          <cell r="EZ1268">
            <v>0</v>
          </cell>
          <cell r="FA1268">
            <v>0</v>
          </cell>
          <cell r="FB1268">
            <v>0</v>
          </cell>
          <cell r="FC1268">
            <v>0</v>
          </cell>
          <cell r="FD1268">
            <v>0</v>
          </cell>
          <cell r="FE1268">
            <v>0</v>
          </cell>
          <cell r="FF1268">
            <v>0</v>
          </cell>
          <cell r="FG1268">
            <v>0</v>
          </cell>
          <cell r="FH1268">
            <v>0</v>
          </cell>
          <cell r="FI1268">
            <v>0</v>
          </cell>
          <cell r="FJ1268">
            <v>0</v>
          </cell>
          <cell r="FK1268">
            <v>0</v>
          </cell>
          <cell r="FL1268">
            <v>0</v>
          </cell>
          <cell r="FM1268">
            <v>0</v>
          </cell>
          <cell r="FN1268">
            <v>0</v>
          </cell>
          <cell r="FO1268">
            <v>0</v>
          </cell>
          <cell r="FP1268">
            <v>0</v>
          </cell>
          <cell r="FQ1268">
            <v>0</v>
          </cell>
          <cell r="FR1268">
            <v>0</v>
          </cell>
          <cell r="FS1268">
            <v>0</v>
          </cell>
          <cell r="FT1268">
            <v>0</v>
          </cell>
          <cell r="FU1268">
            <v>0</v>
          </cell>
          <cell r="FV1268">
            <v>0</v>
          </cell>
          <cell r="FW1268">
            <v>0</v>
          </cell>
          <cell r="FX1268">
            <v>0</v>
          </cell>
          <cell r="FY1268">
            <v>0</v>
          </cell>
          <cell r="FZ1268">
            <v>0</v>
          </cell>
          <cell r="GA1268">
            <v>0</v>
          </cell>
          <cell r="GB1268">
            <v>0</v>
          </cell>
          <cell r="GC1268">
            <v>0</v>
          </cell>
          <cell r="GD1268">
            <v>0</v>
          </cell>
          <cell r="GE1268">
            <v>0</v>
          </cell>
          <cell r="GF1268">
            <v>0</v>
          </cell>
          <cell r="GG1268">
            <v>0</v>
          </cell>
          <cell r="GH1268">
            <v>0</v>
          </cell>
          <cell r="GI1268">
            <v>0</v>
          </cell>
          <cell r="GJ1268">
            <v>0</v>
          </cell>
          <cell r="GK1268">
            <v>0</v>
          </cell>
          <cell r="GL1268">
            <v>0</v>
          </cell>
          <cell r="GM1268">
            <v>0</v>
          </cell>
          <cell r="GN1268">
            <v>0</v>
          </cell>
          <cell r="GO1268">
            <v>0</v>
          </cell>
          <cell r="GP1268">
            <v>0</v>
          </cell>
          <cell r="GQ1268">
            <v>0</v>
          </cell>
          <cell r="GR1268">
            <v>0</v>
          </cell>
          <cell r="GS1268">
            <v>0</v>
          </cell>
          <cell r="GT1268">
            <v>0</v>
          </cell>
          <cell r="GU1268">
            <v>0</v>
          </cell>
          <cell r="GV1268">
            <v>0</v>
          </cell>
          <cell r="GW1268">
            <v>0</v>
          </cell>
          <cell r="GX1268">
            <v>0</v>
          </cell>
          <cell r="GY1268">
            <v>0</v>
          </cell>
          <cell r="GZ1268">
            <v>0</v>
          </cell>
          <cell r="HA1268">
            <v>0</v>
          </cell>
          <cell r="HB1268">
            <v>0</v>
          </cell>
          <cell r="HC1268">
            <v>0</v>
          </cell>
          <cell r="HD1268">
            <v>0</v>
          </cell>
          <cell r="HE1268">
            <v>0</v>
          </cell>
          <cell r="HF1268">
            <v>0</v>
          </cell>
          <cell r="HG1268">
            <v>0</v>
          </cell>
          <cell r="HH1268">
            <v>0</v>
          </cell>
          <cell r="HI1268">
            <v>0</v>
          </cell>
          <cell r="HJ1268">
            <v>0</v>
          </cell>
          <cell r="HK1268">
            <v>0</v>
          </cell>
          <cell r="HL1268">
            <v>0</v>
          </cell>
          <cell r="HM1268">
            <v>0</v>
          </cell>
          <cell r="HN1268">
            <v>0</v>
          </cell>
          <cell r="HO1268">
            <v>0</v>
          </cell>
          <cell r="HP1268">
            <v>0</v>
          </cell>
          <cell r="HQ1268">
            <v>0</v>
          </cell>
          <cell r="HR1268">
            <v>0</v>
          </cell>
          <cell r="HS1268">
            <v>0</v>
          </cell>
          <cell r="HT1268">
            <v>0</v>
          </cell>
          <cell r="HU1268">
            <v>0</v>
          </cell>
          <cell r="HV1268">
            <v>0</v>
          </cell>
          <cell r="HW1268">
            <v>0</v>
          </cell>
          <cell r="HX1268">
            <v>0</v>
          </cell>
          <cell r="HY1268">
            <v>0</v>
          </cell>
          <cell r="HZ1268">
            <v>0</v>
          </cell>
          <cell r="IA1268">
            <v>0</v>
          </cell>
          <cell r="IB1268">
            <v>0</v>
          </cell>
          <cell r="IC1268">
            <v>0</v>
          </cell>
          <cell r="ID1268">
            <v>0</v>
          </cell>
          <cell r="IE1268">
            <v>0</v>
          </cell>
          <cell r="IF1268">
            <v>0</v>
          </cell>
          <cell r="IG1268">
            <v>0</v>
          </cell>
          <cell r="IH1268">
            <v>0</v>
          </cell>
          <cell r="II1268">
            <v>0</v>
          </cell>
          <cell r="IJ1268">
            <v>0</v>
          </cell>
          <cell r="IK1268">
            <v>0</v>
          </cell>
          <cell r="IL1268">
            <v>0</v>
          </cell>
          <cell r="IM1268">
            <v>0</v>
          </cell>
          <cell r="IN1268">
            <v>0</v>
          </cell>
          <cell r="IO1268">
            <v>0</v>
          </cell>
          <cell r="IP1268">
            <v>0</v>
          </cell>
          <cell r="IQ1268">
            <v>0</v>
          </cell>
          <cell r="IR1268">
            <v>0</v>
          </cell>
          <cell r="IS1268">
            <v>0</v>
          </cell>
          <cell r="IT1268">
            <v>0</v>
          </cell>
          <cell r="IU1268">
            <v>0</v>
          </cell>
          <cell r="IV1268">
            <v>0</v>
          </cell>
          <cell r="IW1268">
            <v>0</v>
          </cell>
          <cell r="IX1268">
            <v>0</v>
          </cell>
          <cell r="IY1268">
            <v>0</v>
          </cell>
          <cell r="IZ1268">
            <v>0</v>
          </cell>
          <cell r="JA1268">
            <v>0</v>
          </cell>
          <cell r="JB1268">
            <v>0</v>
          </cell>
          <cell r="JC1268">
            <v>0</v>
          </cell>
          <cell r="JD1268">
            <v>0</v>
          </cell>
          <cell r="JE1268">
            <v>0</v>
          </cell>
          <cell r="JF1268">
            <v>0</v>
          </cell>
          <cell r="JG1268">
            <v>0</v>
          </cell>
          <cell r="JH1268">
            <v>0</v>
          </cell>
          <cell r="JI1268">
            <v>0</v>
          </cell>
          <cell r="JJ1268">
            <v>0</v>
          </cell>
          <cell r="JK1268">
            <v>0</v>
          </cell>
          <cell r="JL1268">
            <v>0</v>
          </cell>
          <cell r="JM1268">
            <v>0</v>
          </cell>
          <cell r="JN1268">
            <v>0</v>
          </cell>
          <cell r="JO1268">
            <v>0</v>
          </cell>
          <cell r="JP1268">
            <v>0</v>
          </cell>
          <cell r="JQ1268">
            <v>0</v>
          </cell>
        </row>
        <row r="1269">
          <cell r="D1269" t="str">
            <v>BCV.EX.UTS._._30.Huntington 1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0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0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F1269">
            <v>0</v>
          </cell>
          <cell r="DG1269">
            <v>0</v>
          </cell>
          <cell r="DH1269">
            <v>0</v>
          </cell>
          <cell r="DI1269">
            <v>0</v>
          </cell>
          <cell r="DJ1269">
            <v>0</v>
          </cell>
          <cell r="DK1269">
            <v>0</v>
          </cell>
          <cell r="DL1269">
            <v>0</v>
          </cell>
          <cell r="DM1269">
            <v>0</v>
          </cell>
          <cell r="DN1269">
            <v>0</v>
          </cell>
          <cell r="DO1269">
            <v>0</v>
          </cell>
          <cell r="DP1269">
            <v>0</v>
          </cell>
          <cell r="DQ1269">
            <v>0</v>
          </cell>
          <cell r="DR1269">
            <v>0</v>
          </cell>
          <cell r="DS1269">
            <v>0</v>
          </cell>
          <cell r="DT1269">
            <v>0</v>
          </cell>
          <cell r="DU1269">
            <v>0</v>
          </cell>
          <cell r="DV1269">
            <v>0</v>
          </cell>
          <cell r="DW1269">
            <v>0</v>
          </cell>
          <cell r="DX1269">
            <v>0</v>
          </cell>
          <cell r="DY1269">
            <v>0</v>
          </cell>
          <cell r="DZ1269">
            <v>0</v>
          </cell>
          <cell r="EA1269">
            <v>0</v>
          </cell>
          <cell r="EB1269">
            <v>0</v>
          </cell>
          <cell r="EC1269">
            <v>0</v>
          </cell>
          <cell r="ED1269">
            <v>0</v>
          </cell>
          <cell r="EE1269">
            <v>0</v>
          </cell>
          <cell r="EF1269">
            <v>0</v>
          </cell>
          <cell r="EG1269">
            <v>0</v>
          </cell>
          <cell r="EH1269">
            <v>0</v>
          </cell>
          <cell r="EI1269">
            <v>0</v>
          </cell>
          <cell r="EJ1269">
            <v>0</v>
          </cell>
          <cell r="EK1269">
            <v>0</v>
          </cell>
          <cell r="EL1269">
            <v>0</v>
          </cell>
          <cell r="EM1269">
            <v>0</v>
          </cell>
          <cell r="EN1269">
            <v>0</v>
          </cell>
          <cell r="EO1269">
            <v>0</v>
          </cell>
          <cell r="EP1269">
            <v>0</v>
          </cell>
          <cell r="EQ1269">
            <v>0</v>
          </cell>
          <cell r="ER1269">
            <v>0</v>
          </cell>
          <cell r="ES1269">
            <v>0</v>
          </cell>
          <cell r="ET1269">
            <v>0</v>
          </cell>
          <cell r="EU1269">
            <v>0</v>
          </cell>
          <cell r="EV1269">
            <v>0</v>
          </cell>
          <cell r="EW1269">
            <v>0</v>
          </cell>
          <cell r="EX1269">
            <v>0</v>
          </cell>
          <cell r="EY1269">
            <v>0</v>
          </cell>
          <cell r="EZ1269">
            <v>0</v>
          </cell>
          <cell r="FA1269">
            <v>0</v>
          </cell>
          <cell r="FB1269">
            <v>0</v>
          </cell>
          <cell r="FC1269">
            <v>0</v>
          </cell>
          <cell r="FD1269">
            <v>0</v>
          </cell>
          <cell r="FE1269">
            <v>0</v>
          </cell>
          <cell r="FF1269">
            <v>0</v>
          </cell>
          <cell r="FG1269">
            <v>0</v>
          </cell>
          <cell r="FH1269">
            <v>0</v>
          </cell>
          <cell r="FI1269">
            <v>0</v>
          </cell>
          <cell r="FJ1269">
            <v>0</v>
          </cell>
          <cell r="FK1269">
            <v>0</v>
          </cell>
          <cell r="FL1269">
            <v>0</v>
          </cell>
          <cell r="FM1269">
            <v>0</v>
          </cell>
          <cell r="FN1269">
            <v>0</v>
          </cell>
          <cell r="FO1269">
            <v>0</v>
          </cell>
          <cell r="FP1269">
            <v>0</v>
          </cell>
          <cell r="FQ1269">
            <v>0</v>
          </cell>
          <cell r="FR1269">
            <v>0</v>
          </cell>
          <cell r="FS1269">
            <v>0</v>
          </cell>
          <cell r="FT1269">
            <v>0</v>
          </cell>
          <cell r="FU1269">
            <v>0</v>
          </cell>
          <cell r="FV1269">
            <v>0</v>
          </cell>
          <cell r="FW1269">
            <v>0</v>
          </cell>
          <cell r="FX1269">
            <v>0</v>
          </cell>
          <cell r="FY1269">
            <v>0</v>
          </cell>
          <cell r="FZ1269">
            <v>0</v>
          </cell>
          <cell r="GA1269">
            <v>0</v>
          </cell>
          <cell r="GB1269">
            <v>0</v>
          </cell>
          <cell r="GC1269">
            <v>0</v>
          </cell>
          <cell r="GD1269">
            <v>0</v>
          </cell>
          <cell r="GE1269">
            <v>0</v>
          </cell>
          <cell r="GF1269">
            <v>0</v>
          </cell>
          <cell r="GG1269">
            <v>0</v>
          </cell>
          <cell r="GH1269">
            <v>0</v>
          </cell>
          <cell r="GI1269">
            <v>0</v>
          </cell>
          <cell r="GJ1269">
            <v>0</v>
          </cell>
          <cell r="GK1269">
            <v>0</v>
          </cell>
          <cell r="GL1269">
            <v>0</v>
          </cell>
          <cell r="GM1269">
            <v>0</v>
          </cell>
          <cell r="GN1269">
            <v>0</v>
          </cell>
          <cell r="GO1269">
            <v>0</v>
          </cell>
          <cell r="GP1269">
            <v>0</v>
          </cell>
          <cell r="GQ1269">
            <v>0</v>
          </cell>
          <cell r="GR1269">
            <v>0</v>
          </cell>
          <cell r="GS1269">
            <v>0</v>
          </cell>
          <cell r="GT1269">
            <v>0</v>
          </cell>
          <cell r="GU1269">
            <v>0</v>
          </cell>
          <cell r="GV1269">
            <v>0</v>
          </cell>
          <cell r="GW1269">
            <v>0</v>
          </cell>
          <cell r="GX1269">
            <v>0</v>
          </cell>
          <cell r="GY1269">
            <v>0</v>
          </cell>
          <cell r="GZ1269">
            <v>0</v>
          </cell>
          <cell r="HA1269">
            <v>0</v>
          </cell>
          <cell r="HB1269">
            <v>0</v>
          </cell>
          <cell r="HC1269">
            <v>0</v>
          </cell>
          <cell r="HD1269">
            <v>0</v>
          </cell>
          <cell r="HE1269">
            <v>0</v>
          </cell>
          <cell r="HF1269">
            <v>0</v>
          </cell>
          <cell r="HG1269">
            <v>0</v>
          </cell>
          <cell r="HH1269">
            <v>0</v>
          </cell>
          <cell r="HI1269">
            <v>0</v>
          </cell>
          <cell r="HJ1269">
            <v>0</v>
          </cell>
          <cell r="HK1269">
            <v>0</v>
          </cell>
          <cell r="HL1269">
            <v>0</v>
          </cell>
          <cell r="HM1269">
            <v>0</v>
          </cell>
          <cell r="HN1269">
            <v>0</v>
          </cell>
          <cell r="HO1269">
            <v>0</v>
          </cell>
          <cell r="HP1269">
            <v>0</v>
          </cell>
          <cell r="HQ1269">
            <v>0</v>
          </cell>
          <cell r="HR1269">
            <v>0</v>
          </cell>
          <cell r="HS1269">
            <v>0</v>
          </cell>
          <cell r="HT1269">
            <v>0</v>
          </cell>
          <cell r="HU1269">
            <v>0</v>
          </cell>
          <cell r="HV1269">
            <v>0</v>
          </cell>
          <cell r="HW1269">
            <v>0</v>
          </cell>
          <cell r="HX1269">
            <v>0</v>
          </cell>
          <cell r="HY1269">
            <v>0</v>
          </cell>
          <cell r="HZ1269">
            <v>0</v>
          </cell>
          <cell r="IA1269">
            <v>0</v>
          </cell>
          <cell r="IB1269">
            <v>0</v>
          </cell>
          <cell r="IC1269">
            <v>0</v>
          </cell>
          <cell r="ID1269">
            <v>0</v>
          </cell>
          <cell r="IE1269">
            <v>0</v>
          </cell>
          <cell r="IF1269">
            <v>0</v>
          </cell>
          <cell r="IG1269">
            <v>0</v>
          </cell>
          <cell r="IH1269">
            <v>0</v>
          </cell>
          <cell r="II1269">
            <v>0</v>
          </cell>
          <cell r="IJ1269">
            <v>0</v>
          </cell>
          <cell r="IK1269">
            <v>0</v>
          </cell>
          <cell r="IL1269">
            <v>0</v>
          </cell>
          <cell r="IM1269">
            <v>0</v>
          </cell>
          <cell r="IN1269">
            <v>0</v>
          </cell>
          <cell r="IO1269">
            <v>0</v>
          </cell>
          <cell r="IP1269">
            <v>0</v>
          </cell>
          <cell r="IQ1269">
            <v>0</v>
          </cell>
          <cell r="IR1269">
            <v>0</v>
          </cell>
          <cell r="IS1269">
            <v>0</v>
          </cell>
          <cell r="IT1269">
            <v>0</v>
          </cell>
          <cell r="IU1269">
            <v>0</v>
          </cell>
          <cell r="IV1269">
            <v>0</v>
          </cell>
          <cell r="IW1269">
            <v>0</v>
          </cell>
          <cell r="IX1269">
            <v>0</v>
          </cell>
          <cell r="IY1269">
            <v>0</v>
          </cell>
          <cell r="IZ1269">
            <v>0</v>
          </cell>
          <cell r="JA1269">
            <v>0</v>
          </cell>
          <cell r="JB1269">
            <v>0</v>
          </cell>
          <cell r="JC1269">
            <v>0</v>
          </cell>
          <cell r="JD1269">
            <v>0</v>
          </cell>
          <cell r="JE1269">
            <v>0</v>
          </cell>
          <cell r="JF1269">
            <v>0</v>
          </cell>
          <cell r="JG1269">
            <v>0</v>
          </cell>
          <cell r="JH1269">
            <v>0</v>
          </cell>
          <cell r="JI1269">
            <v>0</v>
          </cell>
          <cell r="JJ1269">
            <v>0</v>
          </cell>
          <cell r="JK1269">
            <v>0</v>
          </cell>
          <cell r="JL1269">
            <v>0</v>
          </cell>
          <cell r="JM1269">
            <v>0</v>
          </cell>
          <cell r="JN1269">
            <v>0</v>
          </cell>
          <cell r="JO1269">
            <v>0</v>
          </cell>
          <cell r="JP1269">
            <v>0</v>
          </cell>
          <cell r="JQ1269">
            <v>0</v>
          </cell>
        </row>
        <row r="1270">
          <cell r="D1270" t="str">
            <v>BCV.EX.UTS._._30.Huntington 2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>
            <v>0</v>
          </cell>
          <cell r="BZ1270">
            <v>0</v>
          </cell>
          <cell r="CA1270">
            <v>0</v>
          </cell>
          <cell r="CB1270">
            <v>0</v>
          </cell>
          <cell r="CC1270">
            <v>0</v>
          </cell>
          <cell r="CD1270">
            <v>0</v>
          </cell>
          <cell r="CE1270">
            <v>0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0</v>
          </cell>
          <cell r="CZ1270">
            <v>0</v>
          </cell>
          <cell r="DA1270">
            <v>0</v>
          </cell>
          <cell r="DB1270">
            <v>0</v>
          </cell>
          <cell r="DC1270">
            <v>0</v>
          </cell>
          <cell r="DD1270">
            <v>0</v>
          </cell>
          <cell r="DE1270">
            <v>0</v>
          </cell>
          <cell r="DF1270">
            <v>0</v>
          </cell>
          <cell r="DG1270">
            <v>0</v>
          </cell>
          <cell r="DH1270">
            <v>0</v>
          </cell>
          <cell r="DI1270">
            <v>0</v>
          </cell>
          <cell r="DJ1270">
            <v>0</v>
          </cell>
          <cell r="DK1270">
            <v>0</v>
          </cell>
          <cell r="DL1270">
            <v>0</v>
          </cell>
          <cell r="DM1270">
            <v>0</v>
          </cell>
          <cell r="DN1270">
            <v>0</v>
          </cell>
          <cell r="DO1270">
            <v>0</v>
          </cell>
          <cell r="DP1270">
            <v>0</v>
          </cell>
          <cell r="DQ1270">
            <v>0</v>
          </cell>
          <cell r="DR1270">
            <v>0</v>
          </cell>
          <cell r="DS1270">
            <v>0</v>
          </cell>
          <cell r="DT1270">
            <v>0</v>
          </cell>
          <cell r="DU1270">
            <v>0</v>
          </cell>
          <cell r="DV1270">
            <v>0</v>
          </cell>
          <cell r="DW1270">
            <v>0</v>
          </cell>
          <cell r="DX1270">
            <v>0</v>
          </cell>
          <cell r="DY1270">
            <v>0</v>
          </cell>
          <cell r="DZ1270">
            <v>0</v>
          </cell>
          <cell r="EA1270">
            <v>0</v>
          </cell>
          <cell r="EB1270">
            <v>0</v>
          </cell>
          <cell r="EC1270">
            <v>0</v>
          </cell>
          <cell r="ED1270">
            <v>0</v>
          </cell>
          <cell r="EE1270">
            <v>0</v>
          </cell>
          <cell r="EF1270">
            <v>0</v>
          </cell>
          <cell r="EG1270">
            <v>0</v>
          </cell>
          <cell r="EH1270">
            <v>0</v>
          </cell>
          <cell r="EI1270">
            <v>0</v>
          </cell>
          <cell r="EJ1270">
            <v>0</v>
          </cell>
          <cell r="EK1270">
            <v>0</v>
          </cell>
          <cell r="EL1270">
            <v>0</v>
          </cell>
          <cell r="EM1270">
            <v>0</v>
          </cell>
          <cell r="EN1270">
            <v>0</v>
          </cell>
          <cell r="EO1270">
            <v>0</v>
          </cell>
          <cell r="EP1270">
            <v>0</v>
          </cell>
          <cell r="EQ1270">
            <v>0</v>
          </cell>
          <cell r="ER1270">
            <v>0</v>
          </cell>
          <cell r="ES1270">
            <v>0</v>
          </cell>
          <cell r="ET1270">
            <v>0</v>
          </cell>
          <cell r="EU1270">
            <v>0</v>
          </cell>
          <cell r="EV1270">
            <v>0</v>
          </cell>
          <cell r="EW1270">
            <v>0</v>
          </cell>
          <cell r="EX1270">
            <v>0</v>
          </cell>
          <cell r="EY1270">
            <v>0</v>
          </cell>
          <cell r="EZ1270">
            <v>0</v>
          </cell>
          <cell r="FA1270">
            <v>0</v>
          </cell>
          <cell r="FB1270">
            <v>0</v>
          </cell>
          <cell r="FC1270">
            <v>0</v>
          </cell>
          <cell r="FD1270">
            <v>0</v>
          </cell>
          <cell r="FE1270">
            <v>0</v>
          </cell>
          <cell r="FF1270">
            <v>0</v>
          </cell>
          <cell r="FG1270">
            <v>0</v>
          </cell>
          <cell r="FH1270">
            <v>0</v>
          </cell>
          <cell r="FI1270">
            <v>0</v>
          </cell>
          <cell r="FJ1270">
            <v>0</v>
          </cell>
          <cell r="FK1270">
            <v>0</v>
          </cell>
          <cell r="FL1270">
            <v>0</v>
          </cell>
          <cell r="FM1270">
            <v>0</v>
          </cell>
          <cell r="FN1270">
            <v>0</v>
          </cell>
          <cell r="FO1270">
            <v>0</v>
          </cell>
          <cell r="FP1270">
            <v>0</v>
          </cell>
          <cell r="FQ1270">
            <v>0</v>
          </cell>
          <cell r="FR1270">
            <v>0</v>
          </cell>
          <cell r="FS1270">
            <v>0</v>
          </cell>
          <cell r="FT1270">
            <v>0</v>
          </cell>
          <cell r="FU1270">
            <v>0</v>
          </cell>
          <cell r="FV1270">
            <v>0</v>
          </cell>
          <cell r="FW1270">
            <v>0</v>
          </cell>
          <cell r="FX1270">
            <v>0</v>
          </cell>
          <cell r="FY1270">
            <v>0</v>
          </cell>
          <cell r="FZ1270">
            <v>0</v>
          </cell>
          <cell r="GA1270">
            <v>0</v>
          </cell>
          <cell r="GB1270">
            <v>0</v>
          </cell>
          <cell r="GC1270">
            <v>0</v>
          </cell>
          <cell r="GD1270">
            <v>0</v>
          </cell>
          <cell r="GE1270">
            <v>0</v>
          </cell>
          <cell r="GF1270">
            <v>0</v>
          </cell>
          <cell r="GG1270">
            <v>0</v>
          </cell>
          <cell r="GH1270">
            <v>0</v>
          </cell>
          <cell r="GI1270">
            <v>0</v>
          </cell>
          <cell r="GJ1270">
            <v>0</v>
          </cell>
          <cell r="GK1270">
            <v>0</v>
          </cell>
          <cell r="GL1270">
            <v>0</v>
          </cell>
          <cell r="GM1270">
            <v>0</v>
          </cell>
          <cell r="GN1270">
            <v>0</v>
          </cell>
          <cell r="GO1270">
            <v>0</v>
          </cell>
          <cell r="GP1270">
            <v>0</v>
          </cell>
          <cell r="GQ1270">
            <v>0</v>
          </cell>
          <cell r="GR1270">
            <v>0</v>
          </cell>
          <cell r="GS1270">
            <v>0</v>
          </cell>
          <cell r="GT1270">
            <v>0</v>
          </cell>
          <cell r="GU1270">
            <v>0</v>
          </cell>
          <cell r="GV1270">
            <v>0</v>
          </cell>
          <cell r="GW1270">
            <v>0</v>
          </cell>
          <cell r="GX1270">
            <v>0</v>
          </cell>
          <cell r="GY1270">
            <v>0</v>
          </cell>
          <cell r="GZ1270">
            <v>0</v>
          </cell>
          <cell r="HA1270">
            <v>0</v>
          </cell>
          <cell r="HB1270">
            <v>0</v>
          </cell>
          <cell r="HC1270">
            <v>0</v>
          </cell>
          <cell r="HD1270">
            <v>0</v>
          </cell>
          <cell r="HE1270">
            <v>0</v>
          </cell>
          <cell r="HF1270">
            <v>0</v>
          </cell>
          <cell r="HG1270">
            <v>0</v>
          </cell>
          <cell r="HH1270">
            <v>0</v>
          </cell>
          <cell r="HI1270">
            <v>0</v>
          </cell>
          <cell r="HJ1270">
            <v>0</v>
          </cell>
          <cell r="HK1270">
            <v>0</v>
          </cell>
          <cell r="HL1270">
            <v>0</v>
          </cell>
          <cell r="HM1270">
            <v>0</v>
          </cell>
          <cell r="HN1270">
            <v>0</v>
          </cell>
          <cell r="HO1270">
            <v>0</v>
          </cell>
          <cell r="HP1270">
            <v>0</v>
          </cell>
          <cell r="HQ1270">
            <v>0</v>
          </cell>
          <cell r="HR1270">
            <v>0</v>
          </cell>
          <cell r="HS1270">
            <v>0</v>
          </cell>
          <cell r="HT1270">
            <v>0</v>
          </cell>
          <cell r="HU1270">
            <v>0</v>
          </cell>
          <cell r="HV1270">
            <v>0</v>
          </cell>
          <cell r="HW1270">
            <v>0</v>
          </cell>
          <cell r="HX1270">
            <v>0</v>
          </cell>
          <cell r="HY1270">
            <v>0</v>
          </cell>
          <cell r="HZ1270">
            <v>0</v>
          </cell>
          <cell r="IA1270">
            <v>0</v>
          </cell>
          <cell r="IB1270">
            <v>0</v>
          </cell>
          <cell r="IC1270">
            <v>0</v>
          </cell>
          <cell r="ID1270">
            <v>0</v>
          </cell>
          <cell r="IE1270">
            <v>0</v>
          </cell>
          <cell r="IF1270">
            <v>0</v>
          </cell>
          <cell r="IG1270">
            <v>0</v>
          </cell>
          <cell r="IH1270">
            <v>0</v>
          </cell>
          <cell r="II1270">
            <v>0</v>
          </cell>
          <cell r="IJ1270">
            <v>0</v>
          </cell>
          <cell r="IK1270">
            <v>0</v>
          </cell>
          <cell r="IL1270">
            <v>0</v>
          </cell>
          <cell r="IM1270">
            <v>0</v>
          </cell>
          <cell r="IN1270">
            <v>0</v>
          </cell>
          <cell r="IO1270">
            <v>0</v>
          </cell>
          <cell r="IP1270">
            <v>0</v>
          </cell>
          <cell r="IQ1270">
            <v>0</v>
          </cell>
          <cell r="IR1270">
            <v>0</v>
          </cell>
          <cell r="IS1270">
            <v>0</v>
          </cell>
          <cell r="IT1270">
            <v>0</v>
          </cell>
          <cell r="IU1270">
            <v>0</v>
          </cell>
          <cell r="IV1270">
            <v>0</v>
          </cell>
          <cell r="IW1270">
            <v>0</v>
          </cell>
          <cell r="IX1270">
            <v>0</v>
          </cell>
          <cell r="IY1270">
            <v>0</v>
          </cell>
          <cell r="IZ1270">
            <v>0</v>
          </cell>
          <cell r="JA1270">
            <v>0</v>
          </cell>
          <cell r="JB1270">
            <v>0</v>
          </cell>
          <cell r="JC1270">
            <v>0</v>
          </cell>
          <cell r="JD1270">
            <v>0</v>
          </cell>
          <cell r="JE1270">
            <v>0</v>
          </cell>
          <cell r="JF1270">
            <v>0</v>
          </cell>
          <cell r="JG1270">
            <v>0</v>
          </cell>
          <cell r="JH1270">
            <v>0</v>
          </cell>
          <cell r="JI1270">
            <v>0</v>
          </cell>
          <cell r="JJ1270">
            <v>0</v>
          </cell>
          <cell r="JK1270">
            <v>0</v>
          </cell>
          <cell r="JL1270">
            <v>0</v>
          </cell>
          <cell r="JM1270">
            <v>0</v>
          </cell>
          <cell r="JN1270">
            <v>0</v>
          </cell>
          <cell r="JO1270">
            <v>0</v>
          </cell>
          <cell r="JP1270">
            <v>0</v>
          </cell>
          <cell r="JQ1270">
            <v>0</v>
          </cell>
        </row>
        <row r="1271">
          <cell r="D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0</v>
          </cell>
          <cell r="BQ1271">
            <v>0</v>
          </cell>
          <cell r="BR1271">
            <v>0</v>
          </cell>
          <cell r="BS1271">
            <v>0</v>
          </cell>
          <cell r="BT1271">
            <v>0</v>
          </cell>
          <cell r="BU1271">
            <v>0</v>
          </cell>
          <cell r="BV1271">
            <v>0</v>
          </cell>
          <cell r="BW1271">
            <v>0</v>
          </cell>
          <cell r="BX1271">
            <v>0</v>
          </cell>
          <cell r="BY1271">
            <v>0</v>
          </cell>
          <cell r="BZ1271">
            <v>0</v>
          </cell>
          <cell r="CA1271">
            <v>0</v>
          </cell>
          <cell r="CB1271">
            <v>0</v>
          </cell>
          <cell r="CC1271">
            <v>0</v>
          </cell>
          <cell r="CD1271">
            <v>0</v>
          </cell>
          <cell r="CE1271">
            <v>0</v>
          </cell>
          <cell r="CF1271">
            <v>0</v>
          </cell>
          <cell r="CG1271">
            <v>0</v>
          </cell>
          <cell r="CH1271">
            <v>0</v>
          </cell>
          <cell r="CI1271">
            <v>0</v>
          </cell>
          <cell r="CJ1271">
            <v>0</v>
          </cell>
          <cell r="CK1271">
            <v>0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0</v>
          </cell>
          <cell r="DA1271">
            <v>0</v>
          </cell>
          <cell r="DB1271">
            <v>0</v>
          </cell>
          <cell r="DC1271">
            <v>0</v>
          </cell>
          <cell r="DD1271">
            <v>0</v>
          </cell>
          <cell r="DE1271">
            <v>0</v>
          </cell>
          <cell r="DF1271">
            <v>0</v>
          </cell>
          <cell r="DG1271">
            <v>0</v>
          </cell>
          <cell r="DH1271">
            <v>0</v>
          </cell>
          <cell r="DI1271">
            <v>0</v>
          </cell>
          <cell r="DJ1271">
            <v>0</v>
          </cell>
          <cell r="DK1271">
            <v>0</v>
          </cell>
          <cell r="DL1271">
            <v>0</v>
          </cell>
          <cell r="DM1271">
            <v>0</v>
          </cell>
          <cell r="DN1271">
            <v>0</v>
          </cell>
          <cell r="DO1271">
            <v>0</v>
          </cell>
          <cell r="DP1271">
            <v>0</v>
          </cell>
          <cell r="DQ1271">
            <v>0</v>
          </cell>
          <cell r="DR1271">
            <v>0</v>
          </cell>
          <cell r="DS1271">
            <v>0</v>
          </cell>
          <cell r="DT1271">
            <v>0</v>
          </cell>
          <cell r="DU1271">
            <v>0</v>
          </cell>
          <cell r="DV1271">
            <v>0</v>
          </cell>
          <cell r="DW1271">
            <v>0</v>
          </cell>
          <cell r="DX1271">
            <v>0</v>
          </cell>
          <cell r="DY1271">
            <v>0</v>
          </cell>
          <cell r="DZ1271">
            <v>0</v>
          </cell>
          <cell r="EA1271">
            <v>0</v>
          </cell>
          <cell r="EB1271">
            <v>0</v>
          </cell>
          <cell r="EC1271">
            <v>0</v>
          </cell>
          <cell r="ED1271">
            <v>0</v>
          </cell>
          <cell r="EE1271">
            <v>0</v>
          </cell>
          <cell r="EF1271">
            <v>0</v>
          </cell>
          <cell r="EG1271">
            <v>0</v>
          </cell>
          <cell r="EH1271">
            <v>0</v>
          </cell>
          <cell r="EI1271">
            <v>0</v>
          </cell>
          <cell r="EJ1271">
            <v>0</v>
          </cell>
          <cell r="EK1271">
            <v>0</v>
          </cell>
          <cell r="EL1271">
            <v>0</v>
          </cell>
          <cell r="EM1271">
            <v>0</v>
          </cell>
          <cell r="EN1271">
            <v>0</v>
          </cell>
          <cell r="EO1271">
            <v>0</v>
          </cell>
          <cell r="EP1271">
            <v>0</v>
          </cell>
          <cell r="EQ1271">
            <v>0</v>
          </cell>
          <cell r="ER1271">
            <v>0</v>
          </cell>
          <cell r="ES1271">
            <v>0</v>
          </cell>
          <cell r="ET1271">
            <v>0</v>
          </cell>
          <cell r="EU1271">
            <v>0</v>
          </cell>
          <cell r="EV1271">
            <v>0</v>
          </cell>
          <cell r="EW1271">
            <v>0</v>
          </cell>
          <cell r="EX1271">
            <v>0</v>
          </cell>
          <cell r="EY1271">
            <v>0</v>
          </cell>
          <cell r="EZ1271">
            <v>0</v>
          </cell>
          <cell r="FA1271">
            <v>0</v>
          </cell>
          <cell r="FB1271">
            <v>0</v>
          </cell>
          <cell r="FC1271">
            <v>0</v>
          </cell>
          <cell r="FD1271">
            <v>0</v>
          </cell>
          <cell r="FE1271">
            <v>0</v>
          </cell>
          <cell r="FF1271">
            <v>0</v>
          </cell>
          <cell r="FG1271">
            <v>0</v>
          </cell>
          <cell r="FH1271">
            <v>0</v>
          </cell>
          <cell r="FI1271">
            <v>0</v>
          </cell>
          <cell r="FJ1271">
            <v>0</v>
          </cell>
          <cell r="FK1271">
            <v>0</v>
          </cell>
          <cell r="FL1271">
            <v>0</v>
          </cell>
          <cell r="FM1271">
            <v>0</v>
          </cell>
          <cell r="FN1271">
            <v>0</v>
          </cell>
          <cell r="FO1271">
            <v>0</v>
          </cell>
          <cell r="FP1271">
            <v>0</v>
          </cell>
          <cell r="FQ1271">
            <v>0</v>
          </cell>
          <cell r="FR1271">
            <v>0</v>
          </cell>
          <cell r="FS1271">
            <v>0</v>
          </cell>
          <cell r="FT1271">
            <v>0</v>
          </cell>
          <cell r="FU1271">
            <v>0</v>
          </cell>
          <cell r="FV1271">
            <v>0</v>
          </cell>
          <cell r="FW1271">
            <v>0</v>
          </cell>
          <cell r="FX1271">
            <v>0</v>
          </cell>
          <cell r="FY1271">
            <v>0</v>
          </cell>
          <cell r="FZ1271">
            <v>0</v>
          </cell>
          <cell r="GA1271">
            <v>0</v>
          </cell>
          <cell r="GB1271">
            <v>0</v>
          </cell>
          <cell r="GC1271">
            <v>0</v>
          </cell>
          <cell r="GD1271">
            <v>0</v>
          </cell>
          <cell r="GE1271">
            <v>0</v>
          </cell>
          <cell r="GF1271">
            <v>0</v>
          </cell>
          <cell r="GG1271">
            <v>0</v>
          </cell>
          <cell r="GH1271">
            <v>0</v>
          </cell>
          <cell r="GI1271">
            <v>0</v>
          </cell>
          <cell r="GJ1271">
            <v>0</v>
          </cell>
          <cell r="GK1271">
            <v>0</v>
          </cell>
          <cell r="GL1271">
            <v>0</v>
          </cell>
          <cell r="GM1271">
            <v>0</v>
          </cell>
          <cell r="GN1271">
            <v>0</v>
          </cell>
          <cell r="GO1271">
            <v>0</v>
          </cell>
          <cell r="GP1271">
            <v>0</v>
          </cell>
          <cell r="GQ1271">
            <v>0</v>
          </cell>
          <cell r="GR1271">
            <v>0</v>
          </cell>
          <cell r="GS1271">
            <v>0</v>
          </cell>
          <cell r="GT1271">
            <v>0</v>
          </cell>
          <cell r="GU1271">
            <v>0</v>
          </cell>
          <cell r="GV1271">
            <v>0</v>
          </cell>
          <cell r="GW1271">
            <v>0</v>
          </cell>
          <cell r="GX1271">
            <v>0</v>
          </cell>
          <cell r="GY1271">
            <v>0</v>
          </cell>
          <cell r="GZ1271">
            <v>0</v>
          </cell>
          <cell r="HA1271">
            <v>0</v>
          </cell>
          <cell r="HB1271">
            <v>0</v>
          </cell>
          <cell r="HC1271">
            <v>0</v>
          </cell>
          <cell r="HD1271">
            <v>0</v>
          </cell>
          <cell r="HE1271">
            <v>0</v>
          </cell>
          <cell r="HF1271">
            <v>0</v>
          </cell>
          <cell r="HG1271">
            <v>0</v>
          </cell>
          <cell r="HH1271">
            <v>0</v>
          </cell>
          <cell r="HI1271">
            <v>0</v>
          </cell>
          <cell r="HJ1271">
            <v>0</v>
          </cell>
          <cell r="HK1271">
            <v>0</v>
          </cell>
          <cell r="HL1271">
            <v>0</v>
          </cell>
          <cell r="HM1271">
            <v>0</v>
          </cell>
          <cell r="HN1271">
            <v>0</v>
          </cell>
          <cell r="HO1271">
            <v>0</v>
          </cell>
          <cell r="HP1271">
            <v>0</v>
          </cell>
          <cell r="HQ1271">
            <v>0</v>
          </cell>
          <cell r="HR1271">
            <v>0</v>
          </cell>
          <cell r="HS1271">
            <v>0</v>
          </cell>
          <cell r="HT1271">
            <v>0</v>
          </cell>
          <cell r="HU1271">
            <v>0</v>
          </cell>
          <cell r="HV1271">
            <v>0</v>
          </cell>
          <cell r="HW1271">
            <v>0</v>
          </cell>
          <cell r="HX1271">
            <v>0</v>
          </cell>
          <cell r="HY1271">
            <v>0</v>
          </cell>
          <cell r="HZ1271">
            <v>0</v>
          </cell>
          <cell r="IA1271">
            <v>0</v>
          </cell>
          <cell r="IB1271">
            <v>0</v>
          </cell>
          <cell r="IC1271">
            <v>0</v>
          </cell>
          <cell r="ID1271">
            <v>0</v>
          </cell>
          <cell r="IE1271">
            <v>0</v>
          </cell>
          <cell r="IF1271">
            <v>0</v>
          </cell>
          <cell r="IG1271">
            <v>0</v>
          </cell>
          <cell r="IH1271">
            <v>0</v>
          </cell>
          <cell r="II1271">
            <v>0</v>
          </cell>
          <cell r="IJ1271">
            <v>0</v>
          </cell>
          <cell r="IK1271">
            <v>0</v>
          </cell>
          <cell r="IL1271">
            <v>0</v>
          </cell>
          <cell r="IM1271">
            <v>0</v>
          </cell>
          <cell r="IN1271">
            <v>0</v>
          </cell>
          <cell r="IO1271">
            <v>0</v>
          </cell>
          <cell r="IP1271">
            <v>0</v>
          </cell>
          <cell r="IQ1271">
            <v>0</v>
          </cell>
          <cell r="IR1271">
            <v>0</v>
          </cell>
          <cell r="IS1271">
            <v>0</v>
          </cell>
          <cell r="IT1271">
            <v>0</v>
          </cell>
          <cell r="IU1271">
            <v>0</v>
          </cell>
          <cell r="IV1271">
            <v>0</v>
          </cell>
          <cell r="IW1271">
            <v>0</v>
          </cell>
          <cell r="IX1271">
            <v>0</v>
          </cell>
          <cell r="IY1271">
            <v>0</v>
          </cell>
          <cell r="IZ1271">
            <v>0</v>
          </cell>
          <cell r="JA1271">
            <v>0</v>
          </cell>
          <cell r="JB1271">
            <v>0</v>
          </cell>
          <cell r="JC1271">
            <v>0</v>
          </cell>
          <cell r="JD1271">
            <v>0</v>
          </cell>
          <cell r="JE1271">
            <v>0</v>
          </cell>
          <cell r="JF1271">
            <v>0</v>
          </cell>
          <cell r="JG1271">
            <v>0</v>
          </cell>
          <cell r="JH1271">
            <v>0</v>
          </cell>
          <cell r="JI1271">
            <v>0</v>
          </cell>
          <cell r="JJ1271">
            <v>0</v>
          </cell>
          <cell r="JK1271">
            <v>0</v>
          </cell>
          <cell r="JL1271">
            <v>0</v>
          </cell>
          <cell r="JM1271">
            <v>0</v>
          </cell>
          <cell r="JN1271">
            <v>0</v>
          </cell>
          <cell r="JO1271">
            <v>0</v>
          </cell>
          <cell r="JP1271">
            <v>0</v>
          </cell>
          <cell r="JQ1271">
            <v>0</v>
          </cell>
        </row>
        <row r="1272">
          <cell r="D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0</v>
          </cell>
          <cell r="BO1272">
            <v>0</v>
          </cell>
          <cell r="BP1272">
            <v>0</v>
          </cell>
          <cell r="BQ1272">
            <v>0</v>
          </cell>
          <cell r="BR1272">
            <v>0</v>
          </cell>
          <cell r="BS1272">
            <v>0</v>
          </cell>
          <cell r="BT1272">
            <v>0</v>
          </cell>
          <cell r="BU1272">
            <v>0</v>
          </cell>
          <cell r="BV1272">
            <v>0</v>
          </cell>
          <cell r="BW1272">
            <v>0</v>
          </cell>
          <cell r="BX1272">
            <v>0</v>
          </cell>
          <cell r="BY1272">
            <v>0</v>
          </cell>
          <cell r="BZ1272">
            <v>0</v>
          </cell>
          <cell r="CA1272">
            <v>0</v>
          </cell>
          <cell r="CB1272">
            <v>0</v>
          </cell>
          <cell r="CC1272">
            <v>0</v>
          </cell>
          <cell r="CD1272">
            <v>0</v>
          </cell>
          <cell r="CE1272">
            <v>0</v>
          </cell>
          <cell r="CF1272">
            <v>0</v>
          </cell>
          <cell r="CG1272">
            <v>0</v>
          </cell>
          <cell r="CH1272">
            <v>0</v>
          </cell>
          <cell r="CI1272">
            <v>0</v>
          </cell>
          <cell r="CJ1272">
            <v>0</v>
          </cell>
          <cell r="CK1272">
            <v>0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0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F1272">
            <v>0</v>
          </cell>
          <cell r="DG1272">
            <v>0</v>
          </cell>
          <cell r="DH1272">
            <v>0</v>
          </cell>
          <cell r="DI1272">
            <v>0</v>
          </cell>
          <cell r="DJ1272">
            <v>0</v>
          </cell>
          <cell r="DK1272">
            <v>0</v>
          </cell>
          <cell r="DL1272">
            <v>0</v>
          </cell>
          <cell r="DM1272">
            <v>0</v>
          </cell>
          <cell r="DN1272">
            <v>0</v>
          </cell>
          <cell r="DO1272">
            <v>0</v>
          </cell>
          <cell r="DP1272">
            <v>0</v>
          </cell>
          <cell r="DQ1272">
            <v>0</v>
          </cell>
          <cell r="DR1272">
            <v>0</v>
          </cell>
          <cell r="DS1272">
            <v>0</v>
          </cell>
          <cell r="DT1272">
            <v>0</v>
          </cell>
          <cell r="DU1272">
            <v>0</v>
          </cell>
          <cell r="DV1272">
            <v>0</v>
          </cell>
          <cell r="DW1272">
            <v>0</v>
          </cell>
          <cell r="DX1272">
            <v>0</v>
          </cell>
          <cell r="DY1272">
            <v>0</v>
          </cell>
          <cell r="DZ1272">
            <v>0</v>
          </cell>
          <cell r="EA1272">
            <v>0</v>
          </cell>
          <cell r="EB1272">
            <v>0</v>
          </cell>
          <cell r="EC1272">
            <v>0</v>
          </cell>
          <cell r="ED1272">
            <v>0</v>
          </cell>
          <cell r="EE1272">
            <v>0</v>
          </cell>
          <cell r="EF1272">
            <v>0</v>
          </cell>
          <cell r="EG1272">
            <v>0</v>
          </cell>
          <cell r="EH1272">
            <v>0</v>
          </cell>
          <cell r="EI1272">
            <v>0</v>
          </cell>
          <cell r="EJ1272">
            <v>0</v>
          </cell>
          <cell r="EK1272">
            <v>0</v>
          </cell>
          <cell r="EL1272">
            <v>0</v>
          </cell>
          <cell r="EM1272">
            <v>0</v>
          </cell>
          <cell r="EN1272">
            <v>0</v>
          </cell>
          <cell r="EO1272">
            <v>0</v>
          </cell>
          <cell r="EP1272">
            <v>0</v>
          </cell>
          <cell r="EQ1272">
            <v>0</v>
          </cell>
          <cell r="ER1272">
            <v>0</v>
          </cell>
          <cell r="ES1272">
            <v>0</v>
          </cell>
          <cell r="ET1272">
            <v>0</v>
          </cell>
          <cell r="EU1272">
            <v>0</v>
          </cell>
          <cell r="EV1272">
            <v>0</v>
          </cell>
          <cell r="EW1272">
            <v>0</v>
          </cell>
          <cell r="EX1272">
            <v>0</v>
          </cell>
          <cell r="EY1272">
            <v>0</v>
          </cell>
          <cell r="EZ1272">
            <v>0</v>
          </cell>
          <cell r="FA1272">
            <v>0</v>
          </cell>
          <cell r="FB1272">
            <v>0</v>
          </cell>
          <cell r="FC1272">
            <v>0</v>
          </cell>
          <cell r="FD1272">
            <v>0</v>
          </cell>
          <cell r="FE1272">
            <v>0</v>
          </cell>
          <cell r="FF1272">
            <v>0</v>
          </cell>
          <cell r="FG1272">
            <v>0</v>
          </cell>
          <cell r="FH1272">
            <v>0</v>
          </cell>
          <cell r="FI1272">
            <v>0</v>
          </cell>
          <cell r="FJ1272">
            <v>0</v>
          </cell>
          <cell r="FK1272">
            <v>0</v>
          </cell>
          <cell r="FL1272">
            <v>0</v>
          </cell>
          <cell r="FM1272">
            <v>0</v>
          </cell>
          <cell r="FN1272">
            <v>0</v>
          </cell>
          <cell r="FO1272">
            <v>0</v>
          </cell>
          <cell r="FP1272">
            <v>0</v>
          </cell>
          <cell r="FQ1272">
            <v>0</v>
          </cell>
          <cell r="FR1272">
            <v>0</v>
          </cell>
          <cell r="FS1272">
            <v>0</v>
          </cell>
          <cell r="FT1272">
            <v>0</v>
          </cell>
          <cell r="FU1272">
            <v>0</v>
          </cell>
          <cell r="FV1272">
            <v>0</v>
          </cell>
          <cell r="FW1272">
            <v>0</v>
          </cell>
          <cell r="FX1272">
            <v>0</v>
          </cell>
          <cell r="FY1272">
            <v>0</v>
          </cell>
          <cell r="FZ1272">
            <v>0</v>
          </cell>
          <cell r="GA1272">
            <v>0</v>
          </cell>
          <cell r="GB1272">
            <v>0</v>
          </cell>
          <cell r="GC1272">
            <v>0</v>
          </cell>
          <cell r="GD1272">
            <v>0</v>
          </cell>
          <cell r="GE1272">
            <v>0</v>
          </cell>
          <cell r="GF1272">
            <v>0</v>
          </cell>
          <cell r="GG1272">
            <v>0</v>
          </cell>
          <cell r="GH1272">
            <v>0</v>
          </cell>
          <cell r="GI1272">
            <v>0</v>
          </cell>
          <cell r="GJ1272">
            <v>0</v>
          </cell>
          <cell r="GK1272">
            <v>0</v>
          </cell>
          <cell r="GL1272">
            <v>0</v>
          </cell>
          <cell r="GM1272">
            <v>0</v>
          </cell>
          <cell r="GN1272">
            <v>0</v>
          </cell>
          <cell r="GO1272">
            <v>0</v>
          </cell>
          <cell r="GP1272">
            <v>0</v>
          </cell>
          <cell r="GQ1272">
            <v>0</v>
          </cell>
          <cell r="GR1272">
            <v>0</v>
          </cell>
          <cell r="GS1272">
            <v>0</v>
          </cell>
          <cell r="GT1272">
            <v>0</v>
          </cell>
          <cell r="GU1272">
            <v>0</v>
          </cell>
          <cell r="GV1272">
            <v>0</v>
          </cell>
          <cell r="GW1272">
            <v>0</v>
          </cell>
          <cell r="GX1272">
            <v>0</v>
          </cell>
          <cell r="GY1272">
            <v>0</v>
          </cell>
          <cell r="GZ1272">
            <v>0</v>
          </cell>
          <cell r="HA1272">
            <v>0</v>
          </cell>
          <cell r="HB1272">
            <v>0</v>
          </cell>
          <cell r="HC1272">
            <v>0</v>
          </cell>
          <cell r="HD1272">
            <v>0</v>
          </cell>
          <cell r="HE1272">
            <v>0</v>
          </cell>
          <cell r="HF1272">
            <v>0</v>
          </cell>
          <cell r="HG1272">
            <v>0</v>
          </cell>
          <cell r="HH1272">
            <v>0</v>
          </cell>
          <cell r="HI1272">
            <v>0</v>
          </cell>
          <cell r="HJ1272">
            <v>0</v>
          </cell>
          <cell r="HK1272">
            <v>0</v>
          </cell>
          <cell r="HL1272">
            <v>0</v>
          </cell>
          <cell r="HM1272">
            <v>0</v>
          </cell>
          <cell r="HN1272">
            <v>0</v>
          </cell>
          <cell r="HO1272">
            <v>0</v>
          </cell>
          <cell r="HP1272">
            <v>0</v>
          </cell>
          <cell r="HQ1272">
            <v>0</v>
          </cell>
          <cell r="HR1272">
            <v>0</v>
          </cell>
          <cell r="HS1272">
            <v>0</v>
          </cell>
          <cell r="HT1272">
            <v>0</v>
          </cell>
          <cell r="HU1272">
            <v>0</v>
          </cell>
          <cell r="HV1272">
            <v>0</v>
          </cell>
          <cell r="HW1272">
            <v>0</v>
          </cell>
          <cell r="HX1272">
            <v>0</v>
          </cell>
          <cell r="HY1272">
            <v>0</v>
          </cell>
          <cell r="HZ1272">
            <v>0</v>
          </cell>
          <cell r="IA1272">
            <v>0</v>
          </cell>
          <cell r="IB1272">
            <v>0</v>
          </cell>
          <cell r="IC1272">
            <v>0</v>
          </cell>
          <cell r="ID1272">
            <v>0</v>
          </cell>
          <cell r="IE1272">
            <v>0</v>
          </cell>
          <cell r="IF1272">
            <v>0</v>
          </cell>
          <cell r="IG1272">
            <v>0</v>
          </cell>
          <cell r="IH1272">
            <v>0</v>
          </cell>
          <cell r="II1272">
            <v>0</v>
          </cell>
          <cell r="IJ1272">
            <v>0</v>
          </cell>
          <cell r="IK1272">
            <v>0</v>
          </cell>
          <cell r="IL1272">
            <v>0</v>
          </cell>
          <cell r="IM1272">
            <v>0</v>
          </cell>
          <cell r="IN1272">
            <v>0</v>
          </cell>
          <cell r="IO1272">
            <v>0</v>
          </cell>
          <cell r="IP1272">
            <v>0</v>
          </cell>
          <cell r="IQ1272">
            <v>0</v>
          </cell>
          <cell r="IR1272">
            <v>0</v>
          </cell>
          <cell r="IS1272">
            <v>0</v>
          </cell>
          <cell r="IT1272">
            <v>0</v>
          </cell>
          <cell r="IU1272">
            <v>0</v>
          </cell>
          <cell r="IV1272">
            <v>0</v>
          </cell>
          <cell r="IW1272">
            <v>0</v>
          </cell>
          <cell r="IX1272">
            <v>0</v>
          </cell>
          <cell r="IY1272">
            <v>0</v>
          </cell>
          <cell r="IZ1272">
            <v>0</v>
          </cell>
          <cell r="JA1272">
            <v>0</v>
          </cell>
          <cell r="JB1272">
            <v>0</v>
          </cell>
          <cell r="JC1272">
            <v>0</v>
          </cell>
          <cell r="JD1272">
            <v>0</v>
          </cell>
          <cell r="JE1272">
            <v>0</v>
          </cell>
          <cell r="JF1272">
            <v>0</v>
          </cell>
          <cell r="JG1272">
            <v>0</v>
          </cell>
          <cell r="JH1272">
            <v>0</v>
          </cell>
          <cell r="JI1272">
            <v>0</v>
          </cell>
          <cell r="JJ1272">
            <v>0</v>
          </cell>
          <cell r="JK1272">
            <v>0</v>
          </cell>
          <cell r="JL1272">
            <v>0</v>
          </cell>
          <cell r="JM1272">
            <v>0</v>
          </cell>
          <cell r="JN1272">
            <v>0</v>
          </cell>
          <cell r="JO1272">
            <v>0</v>
          </cell>
          <cell r="JP1272">
            <v>0</v>
          </cell>
          <cell r="JQ1272">
            <v>0</v>
          </cell>
        </row>
        <row r="1273">
          <cell r="D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  <cell r="DB1273">
            <v>0</v>
          </cell>
          <cell r="DC1273">
            <v>0</v>
          </cell>
          <cell r="DD1273">
            <v>0</v>
          </cell>
          <cell r="DE1273">
            <v>0</v>
          </cell>
          <cell r="DF1273">
            <v>0</v>
          </cell>
          <cell r="DG1273">
            <v>0</v>
          </cell>
          <cell r="DH1273">
            <v>0</v>
          </cell>
          <cell r="DI1273">
            <v>0</v>
          </cell>
          <cell r="DJ1273">
            <v>0</v>
          </cell>
          <cell r="DK1273">
            <v>0</v>
          </cell>
          <cell r="DL1273">
            <v>0</v>
          </cell>
          <cell r="DM1273">
            <v>0</v>
          </cell>
          <cell r="DN1273">
            <v>0</v>
          </cell>
          <cell r="DO1273">
            <v>0</v>
          </cell>
          <cell r="DP1273">
            <v>0</v>
          </cell>
          <cell r="DQ1273">
            <v>0</v>
          </cell>
          <cell r="DR1273">
            <v>0</v>
          </cell>
          <cell r="DS1273">
            <v>0</v>
          </cell>
          <cell r="DT1273">
            <v>0</v>
          </cell>
          <cell r="DU1273">
            <v>0</v>
          </cell>
          <cell r="DV1273">
            <v>0</v>
          </cell>
          <cell r="DW1273">
            <v>0</v>
          </cell>
          <cell r="DX1273">
            <v>0</v>
          </cell>
          <cell r="DY1273">
            <v>0</v>
          </cell>
          <cell r="DZ1273">
            <v>0</v>
          </cell>
          <cell r="EA1273">
            <v>0</v>
          </cell>
          <cell r="EB1273">
            <v>0</v>
          </cell>
          <cell r="EC1273">
            <v>0</v>
          </cell>
          <cell r="ED1273">
            <v>0</v>
          </cell>
          <cell r="EE1273">
            <v>0</v>
          </cell>
          <cell r="EF1273">
            <v>0</v>
          </cell>
          <cell r="EG1273">
            <v>0</v>
          </cell>
          <cell r="EH1273">
            <v>0</v>
          </cell>
          <cell r="EI1273">
            <v>0</v>
          </cell>
          <cell r="EJ1273">
            <v>0</v>
          </cell>
          <cell r="EK1273">
            <v>0</v>
          </cell>
          <cell r="EL1273">
            <v>0</v>
          </cell>
          <cell r="EM1273">
            <v>0</v>
          </cell>
          <cell r="EN1273">
            <v>0</v>
          </cell>
          <cell r="EO1273">
            <v>0</v>
          </cell>
          <cell r="EP1273">
            <v>0</v>
          </cell>
          <cell r="EQ1273">
            <v>0</v>
          </cell>
          <cell r="ER1273">
            <v>0</v>
          </cell>
          <cell r="ES1273">
            <v>0</v>
          </cell>
          <cell r="ET1273">
            <v>0</v>
          </cell>
          <cell r="EU1273">
            <v>0</v>
          </cell>
          <cell r="EV1273">
            <v>0</v>
          </cell>
          <cell r="EW1273">
            <v>0</v>
          </cell>
          <cell r="EX1273">
            <v>0</v>
          </cell>
          <cell r="EY1273">
            <v>0</v>
          </cell>
          <cell r="EZ1273">
            <v>0</v>
          </cell>
          <cell r="FA1273">
            <v>0</v>
          </cell>
          <cell r="FB1273">
            <v>0</v>
          </cell>
          <cell r="FC1273">
            <v>0</v>
          </cell>
          <cell r="FD1273">
            <v>0</v>
          </cell>
          <cell r="FE1273">
            <v>0</v>
          </cell>
          <cell r="FF1273">
            <v>0</v>
          </cell>
          <cell r="FG1273">
            <v>0</v>
          </cell>
          <cell r="FH1273">
            <v>0</v>
          </cell>
          <cell r="FI1273">
            <v>0</v>
          </cell>
          <cell r="FJ1273">
            <v>0</v>
          </cell>
          <cell r="FK1273">
            <v>0</v>
          </cell>
          <cell r="FL1273">
            <v>0</v>
          </cell>
          <cell r="FM1273">
            <v>0</v>
          </cell>
          <cell r="FN1273">
            <v>0</v>
          </cell>
          <cell r="FO1273">
            <v>0</v>
          </cell>
          <cell r="FP1273">
            <v>0</v>
          </cell>
          <cell r="FQ1273">
            <v>0</v>
          </cell>
          <cell r="FR1273">
            <v>0</v>
          </cell>
          <cell r="FS1273">
            <v>0</v>
          </cell>
          <cell r="FT1273">
            <v>0</v>
          </cell>
          <cell r="FU1273">
            <v>0</v>
          </cell>
          <cell r="FV1273">
            <v>0</v>
          </cell>
          <cell r="FW1273">
            <v>0</v>
          </cell>
          <cell r="FX1273">
            <v>0</v>
          </cell>
          <cell r="FY1273">
            <v>0</v>
          </cell>
          <cell r="FZ1273">
            <v>0</v>
          </cell>
          <cell r="GA1273">
            <v>0</v>
          </cell>
          <cell r="GB1273">
            <v>0</v>
          </cell>
          <cell r="GC1273">
            <v>0</v>
          </cell>
          <cell r="GD1273">
            <v>0</v>
          </cell>
          <cell r="GE1273">
            <v>0</v>
          </cell>
          <cell r="GF1273">
            <v>0</v>
          </cell>
          <cell r="GG1273">
            <v>0</v>
          </cell>
          <cell r="GH1273">
            <v>0</v>
          </cell>
          <cell r="GI1273">
            <v>0</v>
          </cell>
          <cell r="GJ1273">
            <v>0</v>
          </cell>
          <cell r="GK1273">
            <v>0</v>
          </cell>
          <cell r="GL1273">
            <v>0</v>
          </cell>
          <cell r="GM1273">
            <v>0</v>
          </cell>
          <cell r="GN1273">
            <v>0</v>
          </cell>
          <cell r="GO1273">
            <v>0</v>
          </cell>
          <cell r="GP1273">
            <v>0</v>
          </cell>
          <cell r="GQ1273">
            <v>0</v>
          </cell>
          <cell r="GR1273">
            <v>0</v>
          </cell>
          <cell r="GS1273">
            <v>0</v>
          </cell>
          <cell r="GT1273">
            <v>0</v>
          </cell>
          <cell r="GU1273">
            <v>0</v>
          </cell>
          <cell r="GV1273">
            <v>0</v>
          </cell>
          <cell r="GW1273">
            <v>0</v>
          </cell>
          <cell r="GX1273">
            <v>0</v>
          </cell>
          <cell r="GY1273">
            <v>0</v>
          </cell>
          <cell r="GZ1273">
            <v>0</v>
          </cell>
          <cell r="HA1273">
            <v>0</v>
          </cell>
          <cell r="HB1273">
            <v>0</v>
          </cell>
          <cell r="HC1273">
            <v>0</v>
          </cell>
          <cell r="HD1273">
            <v>0</v>
          </cell>
          <cell r="HE1273">
            <v>0</v>
          </cell>
          <cell r="HF1273">
            <v>0</v>
          </cell>
          <cell r="HG1273">
            <v>0</v>
          </cell>
          <cell r="HH1273">
            <v>0</v>
          </cell>
          <cell r="HI1273">
            <v>0</v>
          </cell>
          <cell r="HJ1273">
            <v>0</v>
          </cell>
          <cell r="HK1273">
            <v>0</v>
          </cell>
          <cell r="HL1273">
            <v>0</v>
          </cell>
          <cell r="HM1273">
            <v>0</v>
          </cell>
          <cell r="HN1273">
            <v>0</v>
          </cell>
          <cell r="HO1273">
            <v>0</v>
          </cell>
          <cell r="HP1273">
            <v>0</v>
          </cell>
          <cell r="HQ1273">
            <v>0</v>
          </cell>
          <cell r="HR1273">
            <v>0</v>
          </cell>
          <cell r="HS1273">
            <v>0</v>
          </cell>
          <cell r="HT1273">
            <v>0</v>
          </cell>
          <cell r="HU1273">
            <v>0</v>
          </cell>
          <cell r="HV1273">
            <v>0</v>
          </cell>
          <cell r="HW1273">
            <v>0</v>
          </cell>
          <cell r="HX1273">
            <v>0</v>
          </cell>
          <cell r="HY1273">
            <v>0</v>
          </cell>
          <cell r="HZ1273">
            <v>0</v>
          </cell>
          <cell r="IA1273">
            <v>0</v>
          </cell>
          <cell r="IB1273">
            <v>0</v>
          </cell>
          <cell r="IC1273">
            <v>0</v>
          </cell>
          <cell r="ID1273">
            <v>0</v>
          </cell>
          <cell r="IE1273">
            <v>0</v>
          </cell>
          <cell r="IF1273">
            <v>0</v>
          </cell>
          <cell r="IG1273">
            <v>0</v>
          </cell>
          <cell r="IH1273">
            <v>0</v>
          </cell>
          <cell r="II1273">
            <v>0</v>
          </cell>
          <cell r="IJ1273">
            <v>0</v>
          </cell>
          <cell r="IK1273">
            <v>0</v>
          </cell>
          <cell r="IL1273">
            <v>0</v>
          </cell>
          <cell r="IM1273">
            <v>0</v>
          </cell>
          <cell r="IN1273">
            <v>0</v>
          </cell>
          <cell r="IO1273">
            <v>0</v>
          </cell>
          <cell r="IP1273">
            <v>0</v>
          </cell>
          <cell r="IQ1273">
            <v>0</v>
          </cell>
          <cell r="IR1273">
            <v>0</v>
          </cell>
          <cell r="IS1273">
            <v>0</v>
          </cell>
          <cell r="IT1273">
            <v>0</v>
          </cell>
          <cell r="IU1273">
            <v>0</v>
          </cell>
          <cell r="IV1273">
            <v>0</v>
          </cell>
          <cell r="IW1273">
            <v>0</v>
          </cell>
          <cell r="IX1273">
            <v>0</v>
          </cell>
          <cell r="IY1273">
            <v>0</v>
          </cell>
          <cell r="IZ1273">
            <v>0</v>
          </cell>
          <cell r="JA1273">
            <v>0</v>
          </cell>
          <cell r="JB1273">
            <v>0</v>
          </cell>
          <cell r="JC1273">
            <v>0</v>
          </cell>
          <cell r="JD1273">
            <v>0</v>
          </cell>
          <cell r="JE1273">
            <v>0</v>
          </cell>
          <cell r="JF1273">
            <v>0</v>
          </cell>
          <cell r="JG1273">
            <v>0</v>
          </cell>
          <cell r="JH1273">
            <v>0</v>
          </cell>
          <cell r="JI1273">
            <v>0</v>
          </cell>
          <cell r="JJ1273">
            <v>0</v>
          </cell>
          <cell r="JK1273">
            <v>0</v>
          </cell>
          <cell r="JL1273">
            <v>0</v>
          </cell>
          <cell r="JM1273">
            <v>0</v>
          </cell>
          <cell r="JN1273">
            <v>0</v>
          </cell>
          <cell r="JO1273">
            <v>0</v>
          </cell>
          <cell r="JP1273">
            <v>0</v>
          </cell>
          <cell r="JQ1273">
            <v>0</v>
          </cell>
        </row>
        <row r="1274">
          <cell r="F1274">
            <v>-44363.157366810017</v>
          </cell>
          <cell r="G1274">
            <v>-35098.058753889869</v>
          </cell>
          <cell r="H1274">
            <v>-40069.044906549621</v>
          </cell>
          <cell r="I1274">
            <v>-23505.204656359972</v>
          </cell>
          <cell r="J1274">
            <v>-22580.219691879582</v>
          </cell>
          <cell r="K1274">
            <v>-30990.459138479549</v>
          </cell>
          <cell r="L1274">
            <v>-28851.876000499586</v>
          </cell>
          <cell r="M1274">
            <v>-27906.308255259646</v>
          </cell>
          <cell r="N1274">
            <v>-36588.331754389917</v>
          </cell>
          <cell r="O1274">
            <v>-44685.687768700067</v>
          </cell>
          <cell r="P1274">
            <v>-31483.919915280072</v>
          </cell>
          <cell r="Q1274">
            <v>-35347.03452601016</v>
          </cell>
          <cell r="R1274">
            <v>-449471.33893157914</v>
          </cell>
          <cell r="S1274">
            <v>-29874.98586126999</v>
          </cell>
          <cell r="T1274">
            <v>-35720.267759860144</v>
          </cell>
          <cell r="U1274">
            <v>-24599.447139609838</v>
          </cell>
          <cell r="V1274">
            <v>-27403.90279013</v>
          </cell>
          <cell r="W1274">
            <v>-21792.878176329425</v>
          </cell>
          <cell r="X1274">
            <v>-48124.263387619983</v>
          </cell>
          <cell r="Y1274">
            <v>-36070.327291320311</v>
          </cell>
          <cell r="Z1274">
            <v>-38601.564370939974</v>
          </cell>
          <cell r="AA1274">
            <v>-32878.856453230372</v>
          </cell>
          <cell r="AB1274">
            <v>-45900.057544119889</v>
          </cell>
          <cell r="AC1274">
            <v>-52887.131307929987</v>
          </cell>
          <cell r="AD1274">
            <v>-55617.656849220046</v>
          </cell>
          <cell r="AE1274">
            <v>-516904.30888602883</v>
          </cell>
          <cell r="AF1274">
            <v>-55015.178062520106</v>
          </cell>
          <cell r="AG1274">
            <v>-41041.894577460131</v>
          </cell>
          <cell r="AH1274">
            <v>-40454.402504580212</v>
          </cell>
          <cell r="AI1274">
            <v>-47399.721055620001</v>
          </cell>
          <cell r="AJ1274">
            <v>-28881.598952829838</v>
          </cell>
          <cell r="AK1274">
            <v>-23671.157216900028</v>
          </cell>
          <cell r="AL1274">
            <v>-45724.747469470138</v>
          </cell>
          <cell r="AM1274">
            <v>-51871.832603770308</v>
          </cell>
          <cell r="AN1274">
            <v>-41425.743334600236</v>
          </cell>
          <cell r="AO1274">
            <v>-35166.68272679986</v>
          </cell>
          <cell r="AP1274">
            <v>-46539.93581702013</v>
          </cell>
          <cell r="AQ1274">
            <v>-59711.41456446005</v>
          </cell>
          <cell r="AR1274">
            <v>-533583.69445484318</v>
          </cell>
          <cell r="AS1274">
            <v>-49946.086587939993</v>
          </cell>
          <cell r="AT1274">
            <v>-43314.245300030219</v>
          </cell>
          <cell r="AU1274">
            <v>-41015.111866310122</v>
          </cell>
          <cell r="AV1274">
            <v>-33420.07495713979</v>
          </cell>
          <cell r="AW1274">
            <v>-31169.484552139882</v>
          </cell>
          <cell r="AX1274">
            <v>-37034.267788510071</v>
          </cell>
          <cell r="AY1274">
            <v>-51572.772544180043</v>
          </cell>
          <cell r="AZ1274">
            <v>-52433.387287699617</v>
          </cell>
          <cell r="BA1274">
            <v>-37165.26062478032</v>
          </cell>
          <cell r="BB1274">
            <v>-46376.394006260205</v>
          </cell>
          <cell r="BC1274">
            <v>-53422.180224030279</v>
          </cell>
          <cell r="BD1274">
            <v>-56714.428715820657</v>
          </cell>
          <cell r="BE1274">
            <v>-512679.22755526192</v>
          </cell>
          <cell r="BF1274">
            <v>-51529.526347100153</v>
          </cell>
          <cell r="BG1274">
            <v>-44464.202771989862</v>
          </cell>
          <cell r="BH1274">
            <v>-29267.58774984011</v>
          </cell>
          <cell r="BI1274">
            <v>-26544.726811090019</v>
          </cell>
          <cell r="BJ1274">
            <v>-24319.41242666007</v>
          </cell>
          <cell r="BK1274">
            <v>-38841.833983060089</v>
          </cell>
          <cell r="BL1274">
            <v>-54852.860264010262</v>
          </cell>
          <cell r="BM1274">
            <v>-51664.683074559784</v>
          </cell>
          <cell r="BN1274">
            <v>-36677.221260870108</v>
          </cell>
          <cell r="BO1274">
            <v>-46525.407177219982</v>
          </cell>
          <cell r="BP1274">
            <v>-52008.171405520057</v>
          </cell>
          <cell r="BQ1274">
            <v>-55983.594283340266</v>
          </cell>
          <cell r="BR1274">
            <v>-422702.22775726393</v>
          </cell>
          <cell r="BS1274">
            <v>-44924.518389969599</v>
          </cell>
          <cell r="BT1274">
            <v>-37483.552293729968</v>
          </cell>
          <cell r="BU1274">
            <v>-35071.839767550118</v>
          </cell>
          <cell r="BV1274">
            <v>-17556.946794839925</v>
          </cell>
          <cell r="BW1274">
            <v>-20775.745110919932</v>
          </cell>
          <cell r="BX1274">
            <v>-28648.49089605012</v>
          </cell>
          <cell r="BY1274">
            <v>-38124.242204720387</v>
          </cell>
          <cell r="BZ1274">
            <v>-44130.563324370189</v>
          </cell>
          <cell r="CA1274">
            <v>-23779.948061650153</v>
          </cell>
          <cell r="CB1274">
            <v>-49574.073914099834</v>
          </cell>
          <cell r="CC1274">
            <v>-38986.661260059802</v>
          </cell>
          <cell r="CD1274">
            <v>-43645.645739300177</v>
          </cell>
          <cell r="CE1274">
            <v>-415335.7859342508</v>
          </cell>
          <cell r="CF1274">
            <v>-36883.743778360309</v>
          </cell>
          <cell r="CG1274">
            <v>-36049.299505730043</v>
          </cell>
          <cell r="CH1274">
            <v>-39352.395615009707</v>
          </cell>
          <cell r="CI1274">
            <v>-19564.524194820086</v>
          </cell>
          <cell r="CJ1274">
            <v>-20795.11103511008</v>
          </cell>
          <cell r="CK1274">
            <v>-28028.949671849958</v>
          </cell>
          <cell r="CL1274">
            <v>-36281.216375860153</v>
          </cell>
          <cell r="CM1274">
            <v>-45202.125033010263</v>
          </cell>
          <cell r="CN1274">
            <v>-36071.230228550034</v>
          </cell>
          <cell r="CO1274">
            <v>-31901.822222720017</v>
          </cell>
          <cell r="CP1274">
            <v>-47590.194265669445</v>
          </cell>
          <cell r="CQ1274">
            <v>-37615.174007559661</v>
          </cell>
          <cell r="CR1274">
            <v>-387195.37426680885</v>
          </cell>
          <cell r="CS1274">
            <v>-38760.590211919625</v>
          </cell>
          <cell r="CT1274">
            <v>-38583.140383909689</v>
          </cell>
          <cell r="CU1274">
            <v>-32202.803595299833</v>
          </cell>
          <cell r="CV1274">
            <v>-19632.677776400116</v>
          </cell>
          <cell r="CW1274">
            <v>-25163.752243939904</v>
          </cell>
          <cell r="CX1274">
            <v>-25509.430137720075</v>
          </cell>
          <cell r="CY1274">
            <v>-26755.125183980213</v>
          </cell>
          <cell r="CZ1274">
            <v>-44035.90997991059</v>
          </cell>
          <cell r="DA1274">
            <v>-33284.545964560471</v>
          </cell>
          <cell r="DB1274">
            <v>-29021.919304109877</v>
          </cell>
          <cell r="DC1274">
            <v>-40307.959669249714</v>
          </cell>
          <cell r="DD1274">
            <v>-33937.51981581049</v>
          </cell>
          <cell r="DE1274">
            <v>-375120.99441286922</v>
          </cell>
          <cell r="DF1274">
            <v>-35246.245395150268</v>
          </cell>
          <cell r="DG1274">
            <v>-32808.685114239925</v>
          </cell>
          <cell r="DH1274">
            <v>-27374.244416160043</v>
          </cell>
          <cell r="DI1274">
            <v>-15586.019325729925</v>
          </cell>
          <cell r="DJ1274">
            <v>-20581.358350209892</v>
          </cell>
          <cell r="DK1274">
            <v>-26162.796304879826</v>
          </cell>
          <cell r="DL1274">
            <v>-29048.818190359976</v>
          </cell>
          <cell r="DM1274">
            <v>-39965.50326781976</v>
          </cell>
          <cell r="DN1274">
            <v>-30325.7081264304</v>
          </cell>
          <cell r="DO1274">
            <v>-32972.693576959893</v>
          </cell>
          <cell r="DP1274">
            <v>-36956.503391500097</v>
          </cell>
          <cell r="DQ1274">
            <v>-48092.41895343014</v>
          </cell>
          <cell r="DR1274">
            <v>-395917.63065052032</v>
          </cell>
          <cell r="DS1274">
            <v>-45790.758335790015</v>
          </cell>
          <cell r="DT1274">
            <v>-28170.984270960093</v>
          </cell>
          <cell r="DU1274">
            <v>-35600.693265150418</v>
          </cell>
          <cell r="DV1274">
            <v>-18186.722200839955</v>
          </cell>
          <cell r="DW1274">
            <v>-16583.871817639971</v>
          </cell>
          <cell r="DX1274">
            <v>-22486.356733729946</v>
          </cell>
          <cell r="DY1274">
            <v>-25613.634030429646</v>
          </cell>
          <cell r="DZ1274">
            <v>-49254.172053140355</v>
          </cell>
          <cell r="EA1274">
            <v>-31255.499663570197</v>
          </cell>
          <cell r="EB1274">
            <v>-35734.106615660014</v>
          </cell>
          <cell r="EC1274">
            <v>-42456.959643549984</v>
          </cell>
          <cell r="ED1274">
            <v>-44783.872020059964</v>
          </cell>
          <cell r="EE1274">
            <v>-376176.85686615482</v>
          </cell>
          <cell r="EF1274">
            <v>-40587.154187759617</v>
          </cell>
          <cell r="EG1274">
            <v>-27484.499669470009</v>
          </cell>
          <cell r="EH1274">
            <v>-32058.193918230128</v>
          </cell>
          <cell r="EI1274">
            <v>-15757.548720319988</v>
          </cell>
          <cell r="EJ1274">
            <v>-24186.900699060003</v>
          </cell>
          <cell r="EK1274">
            <v>-21309.326484790072</v>
          </cell>
          <cell r="EL1274">
            <v>-23610.247103130212</v>
          </cell>
          <cell r="EM1274">
            <v>-44254.192578079877</v>
          </cell>
          <cell r="EN1274">
            <v>-29712.576905630296</v>
          </cell>
          <cell r="EO1274">
            <v>-24474.966140540084</v>
          </cell>
          <cell r="EP1274">
            <v>-39957.049832740217</v>
          </cell>
          <cell r="EQ1274">
            <v>-52784.200626399834</v>
          </cell>
          <cell r="ER1274">
            <v>-377962.91391152889</v>
          </cell>
          <cell r="ES1274">
            <v>-45467.779524160083</v>
          </cell>
          <cell r="ET1274">
            <v>-29448.521400960162</v>
          </cell>
          <cell r="EU1274">
            <v>-33306.711407460156</v>
          </cell>
          <cell r="EV1274">
            <v>-13142.660232190043</v>
          </cell>
          <cell r="EW1274">
            <v>-18952.48809611972</v>
          </cell>
          <cell r="EX1274">
            <v>-26870.930556929903</v>
          </cell>
          <cell r="EY1274">
            <v>-23399.316469899844</v>
          </cell>
          <cell r="EZ1274">
            <v>-51711.880090610124</v>
          </cell>
          <cell r="FA1274">
            <v>-30121.50841697026</v>
          </cell>
          <cell r="FB1274">
            <v>-35916.002408170025</v>
          </cell>
          <cell r="FC1274">
            <v>-36081.491726360167</v>
          </cell>
          <cell r="FD1274">
            <v>-33543.623581699794</v>
          </cell>
          <cell r="FE1274">
            <v>-345831.01834359206</v>
          </cell>
          <cell r="FF1274">
            <v>-22909.3236598894</v>
          </cell>
          <cell r="FG1274">
            <v>-32195.140808979864</v>
          </cell>
          <cell r="FH1274">
            <v>-34248.069473530166</v>
          </cell>
          <cell r="FI1274">
            <v>-12905.540469749947</v>
          </cell>
          <cell r="FJ1274">
            <v>-16495.596864680061</v>
          </cell>
          <cell r="FK1274">
            <v>-24962.61788124009</v>
          </cell>
          <cell r="FL1274">
            <v>-25005.380058250157</v>
          </cell>
          <cell r="FM1274">
            <v>-42008.796614850173</v>
          </cell>
          <cell r="FN1274">
            <v>-30782.831011949806</v>
          </cell>
          <cell r="FO1274">
            <v>-27130.154893110041</v>
          </cell>
          <cell r="FP1274">
            <v>-36141.088430830278</v>
          </cell>
          <cell r="FQ1274">
            <v>-41046.478176529519</v>
          </cell>
          <cell r="FR1274">
            <v>-354584.04816959985</v>
          </cell>
          <cell r="FS1274">
            <v>-15454.387446520384</v>
          </cell>
          <cell r="FT1274">
            <v>-32728.612486049999</v>
          </cell>
          <cell r="FU1274">
            <v>-33728.257112999912</v>
          </cell>
          <cell r="FV1274">
            <v>-13683.911864469876</v>
          </cell>
          <cell r="FW1274">
            <v>-19141.890836769948</v>
          </cell>
          <cell r="FX1274">
            <v>-19259.781629310106</v>
          </cell>
          <cell r="FY1274">
            <v>-30108.4201852798</v>
          </cell>
          <cell r="FZ1274">
            <v>-45472.230531200068</v>
          </cell>
          <cell r="GA1274">
            <v>-28971.668357240036</v>
          </cell>
          <cell r="GB1274">
            <v>-29899.298590899911</v>
          </cell>
          <cell r="GC1274">
            <v>-43403.219735300401</v>
          </cell>
          <cell r="GD1274">
            <v>-42732.369393559638</v>
          </cell>
          <cell r="GE1274">
            <v>-326835.98822364956</v>
          </cell>
          <cell r="GF1274">
            <v>-20086.979430330452</v>
          </cell>
          <cell r="GG1274">
            <v>-32134.03309413942</v>
          </cell>
          <cell r="GH1274">
            <v>-24904.52342173981</v>
          </cell>
          <cell r="GI1274">
            <v>-10710.089289909811</v>
          </cell>
          <cell r="GJ1274">
            <v>-12076.496335740143</v>
          </cell>
          <cell r="GK1274">
            <v>-19199.994777470012</v>
          </cell>
          <cell r="GL1274">
            <v>-33382.450802030042</v>
          </cell>
          <cell r="GM1274">
            <v>-38549.615302880527</v>
          </cell>
          <cell r="GN1274">
            <v>-26925.188576300163</v>
          </cell>
          <cell r="GO1274">
            <v>-22902.526094409754</v>
          </cell>
          <cell r="GP1274">
            <v>-40914.056340470212</v>
          </cell>
          <cell r="GQ1274">
            <v>-45050.034758229507</v>
          </cell>
          <cell r="GR1274">
            <v>-318693.63172635995</v>
          </cell>
          <cell r="GS1274">
            <v>-27345.032789720106</v>
          </cell>
          <cell r="GT1274">
            <v>-27135.225406759768</v>
          </cell>
          <cell r="GU1274">
            <v>-29179.83308637992</v>
          </cell>
          <cell r="GV1274">
            <v>-14832.763434950029</v>
          </cell>
          <cell r="GW1274">
            <v>-12305.683126550051</v>
          </cell>
          <cell r="GX1274">
            <v>-15399.443788769771</v>
          </cell>
          <cell r="GY1274">
            <v>-20394.604515619925</v>
          </cell>
          <cell r="GZ1274">
            <v>-34129.245368199889</v>
          </cell>
          <cell r="HA1274">
            <v>-39528.692493460374</v>
          </cell>
          <cell r="HB1274">
            <v>-21987.577570819994</v>
          </cell>
          <cell r="HC1274">
            <v>-35009.614030310186</v>
          </cell>
          <cell r="HD1274">
            <v>-41445.916114820167</v>
          </cell>
          <cell r="HE1274">
            <v>-340977.67101664096</v>
          </cell>
          <cell r="HF1274">
            <v>-31809.705029080622</v>
          </cell>
          <cell r="HG1274">
            <v>-29130.307113009971</v>
          </cell>
          <cell r="HH1274">
            <v>-27119.042645269888</v>
          </cell>
          <cell r="HI1274">
            <v>-8050.5207603800227</v>
          </cell>
          <cell r="HJ1274">
            <v>-6982.9790766099468</v>
          </cell>
          <cell r="HK1274">
            <v>-14195.919955719961</v>
          </cell>
          <cell r="HL1274">
            <v>-38299.227802219801</v>
          </cell>
          <cell r="HM1274">
            <v>-33261.882611369947</v>
          </cell>
          <cell r="HN1274">
            <v>-35420.26111410954</v>
          </cell>
          <cell r="HO1274">
            <v>-28663.829102490097</v>
          </cell>
          <cell r="HP1274">
            <v>-47229.556362040574</v>
          </cell>
          <cell r="HQ1274">
            <v>-40814.439444339834</v>
          </cell>
          <cell r="HR1274">
            <v>-311098.61658101901</v>
          </cell>
          <cell r="HS1274">
            <v>-31503.542548710015</v>
          </cell>
          <cell r="HT1274">
            <v>-34082.943343169871</v>
          </cell>
          <cell r="HU1274">
            <v>-27592.967676200089</v>
          </cell>
          <cell r="HV1274">
            <v>-15814.493717260077</v>
          </cell>
          <cell r="HW1274">
            <v>-18796.74611769995</v>
          </cell>
          <cell r="HX1274">
            <v>-20733.766297859896</v>
          </cell>
          <cell r="HY1274">
            <v>-18342.370128699811</v>
          </cell>
          <cell r="HZ1274">
            <v>-23227.086217399687</v>
          </cell>
          <cell r="IA1274">
            <v>-31363.115184879862</v>
          </cell>
          <cell r="IB1274">
            <v>-15910.330091669923</v>
          </cell>
          <cell r="IC1274">
            <v>-32300.089027780108</v>
          </cell>
          <cell r="ID1274">
            <v>-41431.166229689494</v>
          </cell>
          <cell r="IE1274">
            <v>-348914.98459221981</v>
          </cell>
          <cell r="IF1274">
            <v>-42245.009896730073</v>
          </cell>
          <cell r="IG1274">
            <v>-33822.526210829616</v>
          </cell>
          <cell r="IH1274">
            <v>-30582.453943510074</v>
          </cell>
          <cell r="II1274">
            <v>-11735.671711289906</v>
          </cell>
          <cell r="IJ1274">
            <v>-14435.214267509989</v>
          </cell>
          <cell r="IK1274">
            <v>-23951.253423479968</v>
          </cell>
          <cell r="IL1274">
            <v>-24600.193913789932</v>
          </cell>
          <cell r="IM1274">
            <v>-31303.865903259721</v>
          </cell>
          <cell r="IN1274">
            <v>-29242.557312230114</v>
          </cell>
          <cell r="IO1274">
            <v>-38797.441531290067</v>
          </cell>
          <cell r="IP1274">
            <v>-31804.097290430218</v>
          </cell>
          <cell r="IQ1274">
            <v>-36394.699187869905</v>
          </cell>
          <cell r="IR1274">
            <v>-376652.57903430238</v>
          </cell>
          <cell r="IS1274">
            <v>-41006.773835839937</v>
          </cell>
          <cell r="IT1274">
            <v>-36462.511368900072</v>
          </cell>
          <cell r="IU1274">
            <v>-30994.878055609879</v>
          </cell>
          <cell r="IV1274">
            <v>-9217.5184294200735</v>
          </cell>
          <cell r="IW1274">
            <v>-12889.19737467001</v>
          </cell>
          <cell r="IX1274">
            <v>-14569.371267009876</v>
          </cell>
          <cell r="IY1274">
            <v>-40577.612499230076</v>
          </cell>
          <cell r="IZ1274">
            <v>-29619.089412340196</v>
          </cell>
          <cell r="JA1274">
            <v>-32537.590793509968</v>
          </cell>
          <cell r="JB1274">
            <v>-37653.495641930029</v>
          </cell>
          <cell r="JC1274">
            <v>-46280.608938270016</v>
          </cell>
          <cell r="JD1274">
            <v>-44843.931417570217</v>
          </cell>
          <cell r="JE1274">
            <v>-7543.5744534321129</v>
          </cell>
          <cell r="JF1274">
            <v>683.77840124024078</v>
          </cell>
          <cell r="JG1274">
            <v>-506.04901015991345</v>
          </cell>
          <cell r="JH1274">
            <v>233.69696173991542</v>
          </cell>
          <cell r="JI1274">
            <v>-307.16861044993857</v>
          </cell>
          <cell r="JJ1274">
            <v>0</v>
          </cell>
          <cell r="JK1274">
            <v>-1363.8990488200216</v>
          </cell>
          <cell r="JL1274">
            <v>1292.7688971599564</v>
          </cell>
          <cell r="JM1274">
            <v>-1634.3003300605342</v>
          </cell>
          <cell r="JN1274">
            <v>-1743.7219263100997</v>
          </cell>
          <cell r="JO1274">
            <v>-4304.9894770199899</v>
          </cell>
          <cell r="JP1274">
            <v>171.76771391020156</v>
          </cell>
          <cell r="JQ1274">
            <v>-65.458024659659714</v>
          </cell>
        </row>
        <row r="1276">
          <cell r="D1276" t="str">
            <v>GEO.EX.UTS._.___.Blundell_1</v>
          </cell>
          <cell r="F1276">
            <v>-310.47578558999885</v>
          </cell>
          <cell r="G1276">
            <v>-145.29636757999833</v>
          </cell>
          <cell r="H1276">
            <v>-101.42909722999866</v>
          </cell>
          <cell r="I1276">
            <v>-190.89543792000222</v>
          </cell>
          <cell r="J1276">
            <v>-20.856134710000333</v>
          </cell>
          <cell r="K1276">
            <v>-73.239999999997963</v>
          </cell>
          <cell r="L1276">
            <v>-18.31000000000131</v>
          </cell>
          <cell r="M1276">
            <v>0</v>
          </cell>
          <cell r="N1276">
            <v>-21.264477090000582</v>
          </cell>
          <cell r="O1276">
            <v>-143.52927913999883</v>
          </cell>
          <cell r="P1276">
            <v>-57.302834139998595</v>
          </cell>
          <cell r="Q1276">
            <v>-234.27887937000196</v>
          </cell>
          <cell r="R1276">
            <v>-1065.5409292900003</v>
          </cell>
          <cell r="S1276">
            <v>-24.825053819999084</v>
          </cell>
          <cell r="T1276">
            <v>-243.96410460000152</v>
          </cell>
          <cell r="U1276">
            <v>-93.40459675999773</v>
          </cell>
          <cell r="V1276">
            <v>-136.5141223799983</v>
          </cell>
          <cell r="W1276">
            <v>-125.49533757000063</v>
          </cell>
          <cell r="X1276">
            <v>-18.309999999999491</v>
          </cell>
          <cell r="Y1276">
            <v>-18.309999999997672</v>
          </cell>
          <cell r="Z1276">
            <v>0</v>
          </cell>
          <cell r="AA1276">
            <v>0</v>
          </cell>
          <cell r="AB1276">
            <v>-256.33999999999833</v>
          </cell>
          <cell r="AC1276">
            <v>0</v>
          </cell>
          <cell r="AD1276">
            <v>-148.37771416000032</v>
          </cell>
          <cell r="AE1276">
            <v>-843.32915204000892</v>
          </cell>
          <cell r="AF1276">
            <v>-46.325435120003021</v>
          </cell>
          <cell r="AG1276">
            <v>-32.448910310000429</v>
          </cell>
          <cell r="AH1276">
            <v>-203.74980538999989</v>
          </cell>
          <cell r="AI1276">
            <v>-109.85999999999876</v>
          </cell>
          <cell r="AJ1276">
            <v>-60.298656099999789</v>
          </cell>
          <cell r="AK1276">
            <v>0</v>
          </cell>
          <cell r="AL1276">
            <v>0</v>
          </cell>
          <cell r="AM1276">
            <v>-19.486306999999215</v>
          </cell>
          <cell r="AN1276">
            <v>-32.451103810000859</v>
          </cell>
          <cell r="AO1276">
            <v>-222.4079570899994</v>
          </cell>
          <cell r="AP1276">
            <v>0</v>
          </cell>
          <cell r="AQ1276">
            <v>-116.3009772200021</v>
          </cell>
          <cell r="AR1276">
            <v>-484.16322702000616</v>
          </cell>
          <cell r="AS1276">
            <v>0</v>
          </cell>
          <cell r="AT1276">
            <v>-71.038705459999619</v>
          </cell>
          <cell r="AU1276">
            <v>-238.70528630999979</v>
          </cell>
          <cell r="AV1276">
            <v>-99.976480240005912</v>
          </cell>
          <cell r="AW1276">
            <v>-36.6200000000008</v>
          </cell>
          <cell r="AX1276">
            <v>-1.4801663899997948</v>
          </cell>
          <cell r="AY1276">
            <v>0</v>
          </cell>
          <cell r="AZ1276">
            <v>-18.31000000000131</v>
          </cell>
          <cell r="BA1276">
            <v>0</v>
          </cell>
          <cell r="BB1276">
            <v>-18.032588619998933</v>
          </cell>
          <cell r="BC1276">
            <v>0</v>
          </cell>
          <cell r="BD1276">
            <v>0</v>
          </cell>
          <cell r="BE1276">
            <v>-650.55719317001058</v>
          </cell>
          <cell r="BF1276">
            <v>0</v>
          </cell>
          <cell r="BG1276">
            <v>-128.17000000000007</v>
          </cell>
          <cell r="BH1276">
            <v>-253.53165826999975</v>
          </cell>
          <cell r="BI1276">
            <v>-268.85553490000166</v>
          </cell>
          <cell r="BJ1276">
            <v>0</v>
          </cell>
          <cell r="BK1276">
            <v>0</v>
          </cell>
          <cell r="BL1276">
            <v>0</v>
          </cell>
          <cell r="BM1276">
            <v>0</v>
          </cell>
          <cell r="BN1276">
            <v>0</v>
          </cell>
          <cell r="BO1276">
            <v>0</v>
          </cell>
          <cell r="BP1276">
            <v>0</v>
          </cell>
          <cell r="BQ1276">
            <v>0</v>
          </cell>
          <cell r="BR1276">
            <v>-779.2493740300124</v>
          </cell>
          <cell r="BS1276">
            <v>0</v>
          </cell>
          <cell r="BT1276">
            <v>-18.309999999999491</v>
          </cell>
          <cell r="BU1276">
            <v>-54.929999999998472</v>
          </cell>
          <cell r="BV1276">
            <v>-46.849374030003673</v>
          </cell>
          <cell r="BW1276">
            <v>-183.09999999999673</v>
          </cell>
          <cell r="BX1276">
            <v>-183.09999999999854</v>
          </cell>
          <cell r="BY1276">
            <v>0</v>
          </cell>
          <cell r="BZ1276">
            <v>-146.47999999999956</v>
          </cell>
          <cell r="CA1276">
            <v>0</v>
          </cell>
          <cell r="CB1276">
            <v>-146.48000000000138</v>
          </cell>
          <cell r="CC1276">
            <v>0</v>
          </cell>
          <cell r="CD1276">
            <v>0</v>
          </cell>
          <cell r="CE1276">
            <v>-426.52911693998612</v>
          </cell>
          <cell r="CF1276">
            <v>0</v>
          </cell>
          <cell r="CG1276">
            <v>-161.17439168999772</v>
          </cell>
          <cell r="CH1276">
            <v>-72.790745559999777</v>
          </cell>
          <cell r="CI1276">
            <v>-91.731329079997522</v>
          </cell>
          <cell r="CJ1276">
            <v>-20.606535650000296</v>
          </cell>
          <cell r="CK1276">
            <v>-12.261062679999668</v>
          </cell>
          <cell r="CL1276">
            <v>0</v>
          </cell>
          <cell r="CM1276">
            <v>0</v>
          </cell>
          <cell r="CN1276">
            <v>0</v>
          </cell>
          <cell r="CO1276">
            <v>-67.965052280002055</v>
          </cell>
          <cell r="CP1276">
            <v>0</v>
          </cell>
          <cell r="CQ1276">
            <v>0</v>
          </cell>
          <cell r="CR1276">
            <v>-893.23038204998011</v>
          </cell>
          <cell r="CS1276">
            <v>0</v>
          </cell>
          <cell r="CT1276">
            <v>-42.596826539998801</v>
          </cell>
          <cell r="CU1276">
            <v>-18.309999999999491</v>
          </cell>
          <cell r="CV1276">
            <v>-81.819734670003527</v>
          </cell>
          <cell r="CW1276">
            <v>-117.76666017000025</v>
          </cell>
          <cell r="CX1276">
            <v>-486.25716066999848</v>
          </cell>
          <cell r="CY1276">
            <v>0</v>
          </cell>
          <cell r="CZ1276">
            <v>0</v>
          </cell>
          <cell r="DA1276">
            <v>0</v>
          </cell>
          <cell r="DB1276">
            <v>-146.47999999999956</v>
          </cell>
          <cell r="DC1276">
            <v>0</v>
          </cell>
          <cell r="DD1276">
            <v>0</v>
          </cell>
          <cell r="DE1276">
            <v>-1210.4801009700168</v>
          </cell>
          <cell r="DF1276">
            <v>-292.96000000000095</v>
          </cell>
          <cell r="DG1276">
            <v>-91.676396679999016</v>
          </cell>
          <cell r="DH1276">
            <v>-144.55006114999924</v>
          </cell>
          <cell r="DI1276">
            <v>-54.930000000000291</v>
          </cell>
          <cell r="DJ1276">
            <v>-317.0331753699993</v>
          </cell>
          <cell r="DK1276">
            <v>-311.27000000000044</v>
          </cell>
          <cell r="DL1276">
            <v>1.9395322299969848</v>
          </cell>
          <cell r="DM1276">
            <v>0</v>
          </cell>
          <cell r="DN1276">
            <v>0</v>
          </cell>
          <cell r="DO1276">
            <v>0</v>
          </cell>
          <cell r="DP1276">
            <v>0</v>
          </cell>
          <cell r="DQ1276">
            <v>0</v>
          </cell>
          <cell r="DR1276">
            <v>-628.96304837000207</v>
          </cell>
          <cell r="DS1276">
            <v>0</v>
          </cell>
          <cell r="DT1276">
            <v>-131.06872238000142</v>
          </cell>
          <cell r="DU1276">
            <v>-48.416089340000326</v>
          </cell>
          <cell r="DV1276">
            <v>-29.316817090000768</v>
          </cell>
          <cell r="DW1276">
            <v>-73.240000000001601</v>
          </cell>
          <cell r="DX1276">
            <v>-95.620480980001958</v>
          </cell>
          <cell r="DY1276">
            <v>5.0390614199968695</v>
          </cell>
          <cell r="DZ1276">
            <v>0</v>
          </cell>
          <cell r="EA1276">
            <v>-128.17000000000007</v>
          </cell>
          <cell r="EB1276">
            <v>-128.16999999999825</v>
          </cell>
          <cell r="EC1276">
            <v>0</v>
          </cell>
          <cell r="ED1276">
            <v>0</v>
          </cell>
          <cell r="EE1276">
            <v>-745.53313297999557</v>
          </cell>
          <cell r="EF1276">
            <v>0</v>
          </cell>
          <cell r="EG1276">
            <v>-22.951022890001695</v>
          </cell>
          <cell r="EH1276">
            <v>-310.55723834999844</v>
          </cell>
          <cell r="EI1276">
            <v>-45.55325343000186</v>
          </cell>
          <cell r="EJ1276">
            <v>-3.8219306400005735</v>
          </cell>
          <cell r="EK1276">
            <v>-90.165695749998122</v>
          </cell>
          <cell r="EL1276">
            <v>0</v>
          </cell>
          <cell r="EM1276">
            <v>-11.809492039999895</v>
          </cell>
          <cell r="EN1276">
            <v>-128.16999999999643</v>
          </cell>
          <cell r="EO1276">
            <v>-132.50449988000219</v>
          </cell>
          <cell r="EP1276">
            <v>0</v>
          </cell>
          <cell r="EQ1276">
            <v>0</v>
          </cell>
          <cell r="ER1276">
            <v>-624.48269799997797</v>
          </cell>
          <cell r="ES1276">
            <v>0</v>
          </cell>
          <cell r="ET1276">
            <v>0</v>
          </cell>
          <cell r="EU1276">
            <v>-246.54088211999806</v>
          </cell>
          <cell r="EV1276">
            <v>-198.20786328000031</v>
          </cell>
          <cell r="EW1276">
            <v>-48.692054429999189</v>
          </cell>
          <cell r="EX1276">
            <v>0</v>
          </cell>
          <cell r="EY1276">
            <v>-76.111898170003769</v>
          </cell>
          <cell r="EZ1276">
            <v>-18.309999999999491</v>
          </cell>
          <cell r="FA1276">
            <v>0</v>
          </cell>
          <cell r="FB1276">
            <v>-36.6200000000008</v>
          </cell>
          <cell r="FC1276">
            <v>0</v>
          </cell>
          <cell r="FD1276">
            <v>0</v>
          </cell>
          <cell r="FE1276">
            <v>-1079.3310778400046</v>
          </cell>
          <cell r="FF1276">
            <v>0</v>
          </cell>
          <cell r="FG1276">
            <v>-512.67999999999847</v>
          </cell>
          <cell r="FH1276">
            <v>-109.8600000000024</v>
          </cell>
          <cell r="FI1276">
            <v>-213.53187767000054</v>
          </cell>
          <cell r="FJ1276">
            <v>-78.469200169998658</v>
          </cell>
          <cell r="FK1276">
            <v>-164.79000000000087</v>
          </cell>
          <cell r="FL1276">
            <v>0</v>
          </cell>
          <cell r="FM1276">
            <v>0</v>
          </cell>
          <cell r="FN1276">
            <v>-18.309999999999491</v>
          </cell>
          <cell r="FO1276">
            <v>18.309999999999491</v>
          </cell>
          <cell r="FP1276">
            <v>0</v>
          </cell>
          <cell r="FQ1276">
            <v>0</v>
          </cell>
          <cell r="FR1276">
            <v>0</v>
          </cell>
          <cell r="FS1276">
            <v>0</v>
          </cell>
          <cell r="FT1276">
            <v>0</v>
          </cell>
          <cell r="FU1276">
            <v>0</v>
          </cell>
          <cell r="FV1276">
            <v>0</v>
          </cell>
          <cell r="FW1276">
            <v>0</v>
          </cell>
          <cell r="FX1276">
            <v>0</v>
          </cell>
          <cell r="FY1276">
            <v>0</v>
          </cell>
          <cell r="FZ1276">
            <v>0</v>
          </cell>
          <cell r="GA1276">
            <v>0</v>
          </cell>
          <cell r="GB1276">
            <v>0</v>
          </cell>
          <cell r="GC1276">
            <v>0</v>
          </cell>
          <cell r="GD1276">
            <v>0</v>
          </cell>
          <cell r="GE1276">
            <v>0</v>
          </cell>
          <cell r="GF1276">
            <v>0</v>
          </cell>
          <cell r="GG1276">
            <v>0</v>
          </cell>
          <cell r="GH1276">
            <v>0</v>
          </cell>
          <cell r="GI1276">
            <v>0</v>
          </cell>
          <cell r="GJ1276">
            <v>0</v>
          </cell>
          <cell r="GK1276">
            <v>0</v>
          </cell>
          <cell r="GL1276">
            <v>0</v>
          </cell>
          <cell r="GM1276">
            <v>0</v>
          </cell>
          <cell r="GN1276">
            <v>0</v>
          </cell>
          <cell r="GO1276">
            <v>0</v>
          </cell>
          <cell r="GP1276">
            <v>0</v>
          </cell>
          <cell r="GQ1276">
            <v>0</v>
          </cell>
          <cell r="GR1276">
            <v>0</v>
          </cell>
          <cell r="GS1276">
            <v>0</v>
          </cell>
          <cell r="GT1276">
            <v>0</v>
          </cell>
          <cell r="GU1276">
            <v>0</v>
          </cell>
          <cell r="GV1276">
            <v>0</v>
          </cell>
          <cell r="GW1276">
            <v>0</v>
          </cell>
          <cell r="GX1276">
            <v>0</v>
          </cell>
          <cell r="GY1276">
            <v>0</v>
          </cell>
          <cell r="GZ1276">
            <v>0</v>
          </cell>
          <cell r="HA1276">
            <v>0</v>
          </cell>
          <cell r="HB1276">
            <v>0</v>
          </cell>
          <cell r="HC1276">
            <v>0</v>
          </cell>
          <cell r="HD1276">
            <v>0</v>
          </cell>
          <cell r="HE1276">
            <v>0</v>
          </cell>
          <cell r="HF1276">
            <v>0</v>
          </cell>
          <cell r="HG1276">
            <v>0</v>
          </cell>
          <cell r="HH1276">
            <v>0</v>
          </cell>
          <cell r="HI1276">
            <v>0</v>
          </cell>
          <cell r="HJ1276">
            <v>0</v>
          </cell>
          <cell r="HK1276">
            <v>0</v>
          </cell>
          <cell r="HL1276">
            <v>0</v>
          </cell>
          <cell r="HM1276">
            <v>0</v>
          </cell>
          <cell r="HN1276">
            <v>0</v>
          </cell>
          <cell r="HO1276">
            <v>0</v>
          </cell>
          <cell r="HP1276">
            <v>0</v>
          </cell>
          <cell r="HQ1276">
            <v>0</v>
          </cell>
          <cell r="HR1276">
            <v>0</v>
          </cell>
          <cell r="HS1276">
            <v>0</v>
          </cell>
          <cell r="HT1276">
            <v>0</v>
          </cell>
          <cell r="HU1276">
            <v>0</v>
          </cell>
          <cell r="HV1276">
            <v>0</v>
          </cell>
          <cell r="HW1276">
            <v>0</v>
          </cell>
          <cell r="HX1276">
            <v>0</v>
          </cell>
          <cell r="HY1276">
            <v>0</v>
          </cell>
          <cell r="HZ1276">
            <v>0</v>
          </cell>
          <cell r="IA1276">
            <v>0</v>
          </cell>
          <cell r="IB1276">
            <v>0</v>
          </cell>
          <cell r="IC1276">
            <v>0</v>
          </cell>
          <cell r="ID1276">
            <v>0</v>
          </cell>
          <cell r="IE1276">
            <v>0</v>
          </cell>
          <cell r="IF1276">
            <v>0</v>
          </cell>
          <cell r="IG1276">
            <v>0</v>
          </cell>
          <cell r="IH1276">
            <v>0</v>
          </cell>
          <cell r="II1276">
            <v>0</v>
          </cell>
          <cell r="IJ1276">
            <v>0</v>
          </cell>
          <cell r="IK1276">
            <v>0</v>
          </cell>
          <cell r="IL1276">
            <v>0</v>
          </cell>
          <cell r="IM1276">
            <v>0</v>
          </cell>
          <cell r="IN1276">
            <v>0</v>
          </cell>
          <cell r="IO1276">
            <v>0</v>
          </cell>
          <cell r="IP1276">
            <v>0</v>
          </cell>
          <cell r="IQ1276">
            <v>0</v>
          </cell>
          <cell r="IR1276">
            <v>0</v>
          </cell>
          <cell r="IS1276">
            <v>0</v>
          </cell>
          <cell r="IT1276">
            <v>0</v>
          </cell>
          <cell r="IU1276">
            <v>0</v>
          </cell>
          <cell r="IV1276">
            <v>0</v>
          </cell>
          <cell r="IW1276">
            <v>0</v>
          </cell>
          <cell r="IX1276">
            <v>0</v>
          </cell>
          <cell r="IY1276">
            <v>0</v>
          </cell>
          <cell r="IZ1276">
            <v>0</v>
          </cell>
          <cell r="JA1276">
            <v>0</v>
          </cell>
          <cell r="JB1276">
            <v>0</v>
          </cell>
          <cell r="JC1276">
            <v>0</v>
          </cell>
          <cell r="JD1276">
            <v>0</v>
          </cell>
          <cell r="JE1276">
            <v>0</v>
          </cell>
          <cell r="JF1276">
            <v>0</v>
          </cell>
          <cell r="JG1276">
            <v>0</v>
          </cell>
          <cell r="JH1276">
            <v>0</v>
          </cell>
          <cell r="JI1276">
            <v>0</v>
          </cell>
          <cell r="JJ1276">
            <v>0</v>
          </cell>
          <cell r="JK1276">
            <v>0</v>
          </cell>
          <cell r="JL1276">
            <v>0</v>
          </cell>
          <cell r="JM1276">
            <v>0</v>
          </cell>
          <cell r="JN1276">
            <v>0</v>
          </cell>
          <cell r="JO1276">
            <v>0</v>
          </cell>
          <cell r="JP1276">
            <v>0</v>
          </cell>
          <cell r="JQ1276">
            <v>0</v>
          </cell>
        </row>
        <row r="1277">
          <cell r="D1277" t="str">
            <v>GEO.EX.UTS._.___.Blundell_2</v>
          </cell>
          <cell r="F1277">
            <v>-71.024000000000342</v>
          </cell>
          <cell r="G1277">
            <v>-39.772932909999327</v>
          </cell>
          <cell r="H1277">
            <v>-26.634000000000015</v>
          </cell>
          <cell r="I1277">
            <v>-39.950999999999112</v>
          </cell>
          <cell r="J1277">
            <v>-11.804259690001345</v>
          </cell>
          <cell r="K1277">
            <v>-15.522063390000767</v>
          </cell>
          <cell r="L1277">
            <v>-1.4965521799995258</v>
          </cell>
          <cell r="M1277">
            <v>0</v>
          </cell>
          <cell r="N1277">
            <v>-4.4390000000003056</v>
          </cell>
          <cell r="O1277">
            <v>-29.969643849999557</v>
          </cell>
          <cell r="P1277">
            <v>-11.330125090001275</v>
          </cell>
          <cell r="Q1277">
            <v>-48.137685719999354</v>
          </cell>
          <cell r="R1277">
            <v>-228.12164402000781</v>
          </cell>
          <cell r="S1277">
            <v>-10.626554919999762</v>
          </cell>
          <cell r="T1277">
            <v>-57.707000000001244</v>
          </cell>
          <cell r="U1277">
            <v>-12.279903260000538</v>
          </cell>
          <cell r="V1277">
            <v>-26.633999999999105</v>
          </cell>
          <cell r="W1277">
            <v>-23.110107599998628</v>
          </cell>
          <cell r="X1277">
            <v>-2.9575252600006934</v>
          </cell>
          <cell r="Y1277">
            <v>-4.4390000000012151</v>
          </cell>
          <cell r="Z1277">
            <v>0</v>
          </cell>
          <cell r="AA1277">
            <v>0</v>
          </cell>
          <cell r="AB1277">
            <v>-62.145999999998821</v>
          </cell>
          <cell r="AC1277">
            <v>0</v>
          </cell>
          <cell r="AD1277">
            <v>-28.221552980000524</v>
          </cell>
          <cell r="AE1277">
            <v>-201.9845235300163</v>
          </cell>
          <cell r="AF1277">
            <v>-13.317000000000917</v>
          </cell>
          <cell r="AG1277">
            <v>-4.4389999999993961</v>
          </cell>
          <cell r="AH1277">
            <v>-48.828999999999724</v>
          </cell>
          <cell r="AI1277">
            <v>-26.634000000000924</v>
          </cell>
          <cell r="AJ1277">
            <v>-17.756000000000313</v>
          </cell>
          <cell r="AK1277">
            <v>0</v>
          </cell>
          <cell r="AL1277">
            <v>0</v>
          </cell>
          <cell r="AM1277">
            <v>-8.8779999999997017</v>
          </cell>
          <cell r="AN1277">
            <v>-4.4390000000003056</v>
          </cell>
          <cell r="AO1277">
            <v>-51.058523530000457</v>
          </cell>
          <cell r="AP1277">
            <v>0</v>
          </cell>
          <cell r="AQ1277">
            <v>-26.634000000000924</v>
          </cell>
          <cell r="AR1277">
            <v>-118.90788689999317</v>
          </cell>
          <cell r="AS1277">
            <v>0</v>
          </cell>
          <cell r="AT1277">
            <v>-17.756000000000313</v>
          </cell>
          <cell r="AU1277">
            <v>-57.706999999999425</v>
          </cell>
          <cell r="AV1277">
            <v>-25.688886900000398</v>
          </cell>
          <cell r="AW1277">
            <v>-8.8779999999987922</v>
          </cell>
          <cell r="AX1277">
            <v>0</v>
          </cell>
          <cell r="AY1277">
            <v>0</v>
          </cell>
          <cell r="AZ1277">
            <v>-4.4389999999993961</v>
          </cell>
          <cell r="BA1277">
            <v>0</v>
          </cell>
          <cell r="BB1277">
            <v>-4.4390000000003056</v>
          </cell>
          <cell r="BC1277">
            <v>0</v>
          </cell>
          <cell r="BD1277">
            <v>0</v>
          </cell>
          <cell r="BE1277">
            <v>-155.36500000000524</v>
          </cell>
          <cell r="BF1277">
            <v>0</v>
          </cell>
          <cell r="BG1277">
            <v>-31.07300000000123</v>
          </cell>
          <cell r="BH1277">
            <v>-62.14600000000064</v>
          </cell>
          <cell r="BI1277">
            <v>-62.145999999999731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0</v>
          </cell>
          <cell r="BR1277">
            <v>-197.33404454000993</v>
          </cell>
          <cell r="BS1277">
            <v>0</v>
          </cell>
          <cell r="BT1277">
            <v>-4.4389999999993961</v>
          </cell>
          <cell r="BU1277">
            <v>-15.335044540001036</v>
          </cell>
          <cell r="BV1277">
            <v>-17.756000000001222</v>
          </cell>
          <cell r="BW1277">
            <v>-44.390000000000327</v>
          </cell>
          <cell r="BX1277">
            <v>-44.390000000000327</v>
          </cell>
          <cell r="BY1277">
            <v>0</v>
          </cell>
          <cell r="BZ1277">
            <v>-35.512000000000626</v>
          </cell>
          <cell r="CA1277">
            <v>0</v>
          </cell>
          <cell r="CB1277">
            <v>-35.512000000000626</v>
          </cell>
          <cell r="CC1277">
            <v>0</v>
          </cell>
          <cell r="CD1277">
            <v>0</v>
          </cell>
          <cell r="CE1277">
            <v>-93.218999999997322</v>
          </cell>
          <cell r="CF1277">
            <v>0</v>
          </cell>
          <cell r="CG1277">
            <v>-39.950999999999112</v>
          </cell>
          <cell r="CH1277">
            <v>-13.317000000000917</v>
          </cell>
          <cell r="CI1277">
            <v>-22.194999999999709</v>
          </cell>
          <cell r="CJ1277">
            <v>-4.4390000000003056</v>
          </cell>
          <cell r="CK1277">
            <v>0</v>
          </cell>
          <cell r="CL1277">
            <v>0</v>
          </cell>
          <cell r="CM1277">
            <v>0</v>
          </cell>
          <cell r="CN1277">
            <v>0</v>
          </cell>
          <cell r="CO1277">
            <v>-13.316999999999098</v>
          </cell>
          <cell r="CP1277">
            <v>0</v>
          </cell>
          <cell r="CQ1277">
            <v>0</v>
          </cell>
          <cell r="CR1277">
            <v>-217.56852261000313</v>
          </cell>
          <cell r="CS1277">
            <v>0</v>
          </cell>
          <cell r="CT1277">
            <v>-10.945627899998726</v>
          </cell>
          <cell r="CU1277">
            <v>-4.4389999999993961</v>
          </cell>
          <cell r="CV1277">
            <v>-20.184894710000663</v>
          </cell>
          <cell r="CW1277">
            <v>-31.07300000000032</v>
          </cell>
          <cell r="CX1277">
            <v>-115.41399999999885</v>
          </cell>
          <cell r="CY1277">
            <v>0</v>
          </cell>
          <cell r="CZ1277">
            <v>0</v>
          </cell>
          <cell r="DA1277">
            <v>0</v>
          </cell>
          <cell r="DB1277">
            <v>-35.511999999999716</v>
          </cell>
          <cell r="DC1277">
            <v>0</v>
          </cell>
          <cell r="DD1277">
            <v>0</v>
          </cell>
          <cell r="DE1277">
            <v>-297.51953176999814</v>
          </cell>
          <cell r="DF1277">
            <v>-71.024000000000342</v>
          </cell>
          <cell r="DG1277">
            <v>-21.548260089998621</v>
          </cell>
          <cell r="DH1277">
            <v>-32.211338019999857</v>
          </cell>
          <cell r="DI1277">
            <v>-17.698253470000054</v>
          </cell>
          <cell r="DJ1277">
            <v>-79.574680190000436</v>
          </cell>
          <cell r="DK1277">
            <v>-75.462999999999738</v>
          </cell>
          <cell r="DL1277">
            <v>0</v>
          </cell>
          <cell r="DM1277">
            <v>0</v>
          </cell>
          <cell r="DN1277">
            <v>0</v>
          </cell>
          <cell r="DO1277">
            <v>0</v>
          </cell>
          <cell r="DP1277">
            <v>0</v>
          </cell>
          <cell r="DQ1277">
            <v>0</v>
          </cell>
          <cell r="DR1277">
            <v>-152.1010047300224</v>
          </cell>
          <cell r="DS1277">
            <v>0</v>
          </cell>
          <cell r="DT1277">
            <v>-35.512000000000626</v>
          </cell>
          <cell r="DU1277">
            <v>-13.317000000000462</v>
          </cell>
          <cell r="DV1277">
            <v>-4.6274230799999714</v>
          </cell>
          <cell r="DW1277">
            <v>-17.512237019999702</v>
          </cell>
          <cell r="DX1277">
            <v>-18.986344629999621</v>
          </cell>
          <cell r="DY1277">
            <v>0</v>
          </cell>
          <cell r="DZ1277">
            <v>0</v>
          </cell>
          <cell r="EA1277">
            <v>-31.072999999999411</v>
          </cell>
          <cell r="EB1277">
            <v>-31.072999999999411</v>
          </cell>
          <cell r="EC1277">
            <v>0</v>
          </cell>
          <cell r="ED1277">
            <v>0</v>
          </cell>
          <cell r="EE1277">
            <v>-179.03538647999812</v>
          </cell>
          <cell r="EF1277">
            <v>0</v>
          </cell>
          <cell r="EG1277">
            <v>-6.4888049099999989</v>
          </cell>
          <cell r="EH1277">
            <v>-79.76673356000083</v>
          </cell>
          <cell r="EI1277">
            <v>-8.4388480099996741</v>
          </cell>
          <cell r="EJ1277">
            <v>0</v>
          </cell>
          <cell r="EK1277">
            <v>-22.194999999999709</v>
          </cell>
          <cell r="EL1277">
            <v>0</v>
          </cell>
          <cell r="EM1277">
            <v>0</v>
          </cell>
          <cell r="EN1277">
            <v>-31.072999999999411</v>
          </cell>
          <cell r="EO1277">
            <v>-31.07300000000032</v>
          </cell>
          <cell r="EP1277">
            <v>0</v>
          </cell>
          <cell r="EQ1277">
            <v>0</v>
          </cell>
          <cell r="ER1277">
            <v>-146.39553209999576</v>
          </cell>
          <cell r="ES1277">
            <v>0</v>
          </cell>
          <cell r="ET1277">
            <v>0</v>
          </cell>
          <cell r="EU1277">
            <v>-58.218195620000188</v>
          </cell>
          <cell r="EV1277">
            <v>-44.390000000001237</v>
          </cell>
          <cell r="EW1277">
            <v>-10.195350609999878</v>
          </cell>
          <cell r="EX1277">
            <v>0</v>
          </cell>
          <cell r="EY1277">
            <v>-22.194999999999709</v>
          </cell>
          <cell r="EZ1277">
            <v>-4.4390000000003056</v>
          </cell>
          <cell r="FA1277">
            <v>0</v>
          </cell>
          <cell r="FB1277">
            <v>-6.9579858699989927</v>
          </cell>
          <cell r="FC1277">
            <v>0</v>
          </cell>
          <cell r="FD1277">
            <v>0</v>
          </cell>
          <cell r="FE1277">
            <v>-266.45322761998978</v>
          </cell>
          <cell r="FF1277">
            <v>0</v>
          </cell>
          <cell r="FG1277">
            <v>-124.29200000000037</v>
          </cell>
          <cell r="FH1277">
            <v>-28.053130490000513</v>
          </cell>
          <cell r="FI1277">
            <v>-51.962097130000984</v>
          </cell>
          <cell r="FJ1277">
            <v>-22.194999999999709</v>
          </cell>
          <cell r="FK1277">
            <v>-39.951000000000022</v>
          </cell>
          <cell r="FL1277">
            <v>0</v>
          </cell>
          <cell r="FM1277">
            <v>0</v>
          </cell>
          <cell r="FN1277">
            <v>-4.4390000000003056</v>
          </cell>
          <cell r="FO1277">
            <v>4.4390000000003056</v>
          </cell>
          <cell r="FP1277">
            <v>0</v>
          </cell>
          <cell r="FQ1277">
            <v>0</v>
          </cell>
          <cell r="FR1277">
            <v>0</v>
          </cell>
          <cell r="FS1277">
            <v>0</v>
          </cell>
          <cell r="FT1277">
            <v>0</v>
          </cell>
          <cell r="FU1277">
            <v>0</v>
          </cell>
          <cell r="FV1277">
            <v>0</v>
          </cell>
          <cell r="FW1277">
            <v>0</v>
          </cell>
          <cell r="FX1277">
            <v>0</v>
          </cell>
          <cell r="FY1277">
            <v>0</v>
          </cell>
          <cell r="FZ1277">
            <v>0</v>
          </cell>
          <cell r="GA1277">
            <v>0</v>
          </cell>
          <cell r="GB1277">
            <v>0</v>
          </cell>
          <cell r="GC1277">
            <v>0</v>
          </cell>
          <cell r="GD1277">
            <v>0</v>
          </cell>
          <cell r="GE1277">
            <v>0</v>
          </cell>
          <cell r="GF1277">
            <v>0</v>
          </cell>
          <cell r="GG1277">
            <v>0</v>
          </cell>
          <cell r="GH1277">
            <v>0</v>
          </cell>
          <cell r="GI1277">
            <v>0</v>
          </cell>
          <cell r="GJ1277">
            <v>0</v>
          </cell>
          <cell r="GK1277">
            <v>0</v>
          </cell>
          <cell r="GL1277">
            <v>0</v>
          </cell>
          <cell r="GM1277">
            <v>0</v>
          </cell>
          <cell r="GN1277">
            <v>0</v>
          </cell>
          <cell r="GO1277">
            <v>0</v>
          </cell>
          <cell r="GP1277">
            <v>0</v>
          </cell>
          <cell r="GQ1277">
            <v>0</v>
          </cell>
          <cell r="GR1277">
            <v>0</v>
          </cell>
          <cell r="GS1277">
            <v>0</v>
          </cell>
          <cell r="GT1277">
            <v>0</v>
          </cell>
          <cell r="GU1277">
            <v>0</v>
          </cell>
          <cell r="GV1277">
            <v>0</v>
          </cell>
          <cell r="GW1277">
            <v>0</v>
          </cell>
          <cell r="GX1277">
            <v>0</v>
          </cell>
          <cell r="GY1277">
            <v>0</v>
          </cell>
          <cell r="GZ1277">
            <v>0</v>
          </cell>
          <cell r="HA1277">
            <v>0</v>
          </cell>
          <cell r="HB1277">
            <v>0</v>
          </cell>
          <cell r="HC1277">
            <v>0</v>
          </cell>
          <cell r="HD1277">
            <v>0</v>
          </cell>
          <cell r="HE1277">
            <v>0</v>
          </cell>
          <cell r="HF1277">
            <v>0</v>
          </cell>
          <cell r="HG1277">
            <v>0</v>
          </cell>
          <cell r="HH1277">
            <v>0</v>
          </cell>
          <cell r="HI1277">
            <v>0</v>
          </cell>
          <cell r="HJ1277">
            <v>0</v>
          </cell>
          <cell r="HK1277">
            <v>0</v>
          </cell>
          <cell r="HL1277">
            <v>0</v>
          </cell>
          <cell r="HM1277">
            <v>0</v>
          </cell>
          <cell r="HN1277">
            <v>0</v>
          </cell>
          <cell r="HO1277">
            <v>0</v>
          </cell>
          <cell r="HP1277">
            <v>0</v>
          </cell>
          <cell r="HQ1277">
            <v>0</v>
          </cell>
          <cell r="HR1277">
            <v>0</v>
          </cell>
          <cell r="HS1277">
            <v>0</v>
          </cell>
          <cell r="HT1277">
            <v>0</v>
          </cell>
          <cell r="HU1277">
            <v>0</v>
          </cell>
          <cell r="HV1277">
            <v>0</v>
          </cell>
          <cell r="HW1277">
            <v>0</v>
          </cell>
          <cell r="HX1277">
            <v>0</v>
          </cell>
          <cell r="HY1277">
            <v>0</v>
          </cell>
          <cell r="HZ1277">
            <v>0</v>
          </cell>
          <cell r="IA1277">
            <v>0</v>
          </cell>
          <cell r="IB1277">
            <v>0</v>
          </cell>
          <cell r="IC1277">
            <v>0</v>
          </cell>
          <cell r="ID1277">
            <v>0</v>
          </cell>
          <cell r="IE1277">
            <v>0</v>
          </cell>
          <cell r="IF1277">
            <v>0</v>
          </cell>
          <cell r="IG1277">
            <v>0</v>
          </cell>
          <cell r="IH1277">
            <v>0</v>
          </cell>
          <cell r="II1277">
            <v>0</v>
          </cell>
          <cell r="IJ1277">
            <v>0</v>
          </cell>
          <cell r="IK1277">
            <v>0</v>
          </cell>
          <cell r="IL1277">
            <v>0</v>
          </cell>
          <cell r="IM1277">
            <v>0</v>
          </cell>
          <cell r="IN1277">
            <v>0</v>
          </cell>
          <cell r="IO1277">
            <v>0</v>
          </cell>
          <cell r="IP1277">
            <v>0</v>
          </cell>
          <cell r="IQ1277">
            <v>0</v>
          </cell>
          <cell r="IR1277">
            <v>0</v>
          </cell>
          <cell r="IS1277">
            <v>0</v>
          </cell>
          <cell r="IT1277">
            <v>0</v>
          </cell>
          <cell r="IU1277">
            <v>0</v>
          </cell>
          <cell r="IV1277">
            <v>0</v>
          </cell>
          <cell r="IW1277">
            <v>0</v>
          </cell>
          <cell r="IX1277">
            <v>0</v>
          </cell>
          <cell r="IY1277">
            <v>0</v>
          </cell>
          <cell r="IZ1277">
            <v>0</v>
          </cell>
          <cell r="JA1277">
            <v>0</v>
          </cell>
          <cell r="JB1277">
            <v>0</v>
          </cell>
          <cell r="JC1277">
            <v>0</v>
          </cell>
          <cell r="JD1277">
            <v>0</v>
          </cell>
          <cell r="JE1277">
            <v>0</v>
          </cell>
          <cell r="JF1277">
            <v>0</v>
          </cell>
          <cell r="JG1277">
            <v>0</v>
          </cell>
          <cell r="JH1277">
            <v>0</v>
          </cell>
          <cell r="JI1277">
            <v>0</v>
          </cell>
          <cell r="JJ1277">
            <v>0</v>
          </cell>
          <cell r="JK1277">
            <v>0</v>
          </cell>
          <cell r="JL1277">
            <v>0</v>
          </cell>
          <cell r="JM1277">
            <v>0</v>
          </cell>
          <cell r="JN1277">
            <v>0</v>
          </cell>
          <cell r="JO1277">
            <v>0</v>
          </cell>
          <cell r="JP1277">
            <v>0</v>
          </cell>
          <cell r="JQ1277">
            <v>0</v>
          </cell>
        </row>
        <row r="1278">
          <cell r="D1278" t="str">
            <v>GEO.PC.UTN._.SML.Soda Lake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0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  <cell r="BZ1278">
            <v>0</v>
          </cell>
          <cell r="CA1278">
            <v>0</v>
          </cell>
          <cell r="CB1278">
            <v>0</v>
          </cell>
          <cell r="CC1278">
            <v>0</v>
          </cell>
          <cell r="CD1278">
            <v>0</v>
          </cell>
          <cell r="CE1278">
            <v>0</v>
          </cell>
          <cell r="CF1278">
            <v>0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0</v>
          </cell>
          <cell r="CZ1278">
            <v>0</v>
          </cell>
          <cell r="DA1278">
            <v>0</v>
          </cell>
          <cell r="DB1278">
            <v>0</v>
          </cell>
          <cell r="DC1278">
            <v>0</v>
          </cell>
          <cell r="DD1278">
            <v>0</v>
          </cell>
          <cell r="DE1278">
            <v>0</v>
          </cell>
          <cell r="DF1278">
            <v>0</v>
          </cell>
          <cell r="DG1278">
            <v>0</v>
          </cell>
          <cell r="DH1278">
            <v>0</v>
          </cell>
          <cell r="DI1278">
            <v>0</v>
          </cell>
          <cell r="DJ1278">
            <v>0</v>
          </cell>
          <cell r="DK1278">
            <v>0</v>
          </cell>
          <cell r="DL1278">
            <v>0</v>
          </cell>
          <cell r="DM1278">
            <v>0</v>
          </cell>
          <cell r="DN1278">
            <v>0</v>
          </cell>
          <cell r="DO1278">
            <v>0</v>
          </cell>
          <cell r="DP1278">
            <v>0</v>
          </cell>
          <cell r="DQ1278">
            <v>0</v>
          </cell>
          <cell r="DR1278">
            <v>0</v>
          </cell>
          <cell r="DS1278">
            <v>0</v>
          </cell>
          <cell r="DT1278">
            <v>0</v>
          </cell>
          <cell r="DU1278">
            <v>0</v>
          </cell>
          <cell r="DV1278">
            <v>0</v>
          </cell>
          <cell r="DW1278">
            <v>0</v>
          </cell>
          <cell r="DX1278">
            <v>0</v>
          </cell>
          <cell r="DY1278">
            <v>0</v>
          </cell>
          <cell r="DZ1278">
            <v>0</v>
          </cell>
          <cell r="EA1278">
            <v>0</v>
          </cell>
          <cell r="EB1278">
            <v>0</v>
          </cell>
          <cell r="EC1278">
            <v>0</v>
          </cell>
          <cell r="ED1278">
            <v>0</v>
          </cell>
          <cell r="EE1278">
            <v>0</v>
          </cell>
          <cell r="EF1278">
            <v>0</v>
          </cell>
          <cell r="EG1278">
            <v>0</v>
          </cell>
          <cell r="EH1278">
            <v>0</v>
          </cell>
          <cell r="EI1278">
            <v>0</v>
          </cell>
          <cell r="EJ1278">
            <v>0</v>
          </cell>
          <cell r="EK1278">
            <v>0</v>
          </cell>
          <cell r="EL1278">
            <v>0</v>
          </cell>
          <cell r="EM1278">
            <v>0</v>
          </cell>
          <cell r="EN1278">
            <v>0</v>
          </cell>
          <cell r="EO1278">
            <v>0</v>
          </cell>
          <cell r="EP1278">
            <v>0</v>
          </cell>
          <cell r="EQ1278">
            <v>0</v>
          </cell>
          <cell r="ER1278">
            <v>0</v>
          </cell>
          <cell r="ES1278">
            <v>0</v>
          </cell>
          <cell r="ET1278">
            <v>0</v>
          </cell>
          <cell r="EU1278">
            <v>0</v>
          </cell>
          <cell r="EV1278">
            <v>0</v>
          </cell>
          <cell r="EW1278">
            <v>0</v>
          </cell>
          <cell r="EX1278">
            <v>0</v>
          </cell>
          <cell r="EY1278">
            <v>0</v>
          </cell>
          <cell r="EZ1278">
            <v>0</v>
          </cell>
          <cell r="FA1278">
            <v>0</v>
          </cell>
          <cell r="FB1278">
            <v>0</v>
          </cell>
          <cell r="FC1278">
            <v>0</v>
          </cell>
          <cell r="FD1278">
            <v>0</v>
          </cell>
          <cell r="FE1278">
            <v>0</v>
          </cell>
          <cell r="FF1278">
            <v>0</v>
          </cell>
          <cell r="FG1278">
            <v>0</v>
          </cell>
          <cell r="FH1278">
            <v>0</v>
          </cell>
          <cell r="FI1278">
            <v>0</v>
          </cell>
          <cell r="FJ1278">
            <v>0</v>
          </cell>
          <cell r="FK1278">
            <v>0</v>
          </cell>
          <cell r="FL1278">
            <v>0</v>
          </cell>
          <cell r="FM1278">
            <v>0</v>
          </cell>
          <cell r="FN1278">
            <v>0</v>
          </cell>
          <cell r="FO1278">
            <v>0</v>
          </cell>
          <cell r="FP1278">
            <v>0</v>
          </cell>
          <cell r="FQ1278">
            <v>0</v>
          </cell>
          <cell r="FR1278">
            <v>0</v>
          </cell>
          <cell r="FS1278">
            <v>0</v>
          </cell>
          <cell r="FT1278">
            <v>0</v>
          </cell>
          <cell r="FU1278">
            <v>0</v>
          </cell>
          <cell r="FV1278">
            <v>0</v>
          </cell>
          <cell r="FW1278">
            <v>0</v>
          </cell>
          <cell r="FX1278">
            <v>0</v>
          </cell>
          <cell r="FY1278">
            <v>0</v>
          </cell>
          <cell r="FZ1278">
            <v>0</v>
          </cell>
          <cell r="GA1278">
            <v>0</v>
          </cell>
          <cell r="GB1278">
            <v>0</v>
          </cell>
          <cell r="GC1278">
            <v>0</v>
          </cell>
          <cell r="GD1278">
            <v>0</v>
          </cell>
          <cell r="GE1278">
            <v>0</v>
          </cell>
          <cell r="GF1278">
            <v>0</v>
          </cell>
          <cell r="GG1278">
            <v>0</v>
          </cell>
          <cell r="GH1278">
            <v>0</v>
          </cell>
          <cell r="GI1278">
            <v>0</v>
          </cell>
          <cell r="GJ1278">
            <v>0</v>
          </cell>
          <cell r="GK1278">
            <v>0</v>
          </cell>
          <cell r="GL1278">
            <v>0</v>
          </cell>
          <cell r="GM1278">
            <v>0</v>
          </cell>
          <cell r="GN1278">
            <v>0</v>
          </cell>
          <cell r="GO1278">
            <v>0</v>
          </cell>
          <cell r="GP1278">
            <v>0</v>
          </cell>
          <cell r="GQ1278">
            <v>0</v>
          </cell>
          <cell r="GR1278">
            <v>0</v>
          </cell>
          <cell r="GS1278">
            <v>0</v>
          </cell>
          <cell r="GT1278">
            <v>0</v>
          </cell>
          <cell r="GU1278">
            <v>0</v>
          </cell>
          <cell r="GV1278">
            <v>0</v>
          </cell>
          <cell r="GW1278">
            <v>0</v>
          </cell>
          <cell r="GX1278">
            <v>0</v>
          </cell>
          <cell r="GY1278">
            <v>0</v>
          </cell>
          <cell r="GZ1278">
            <v>0</v>
          </cell>
          <cell r="HA1278">
            <v>0</v>
          </cell>
          <cell r="HB1278">
            <v>0</v>
          </cell>
          <cell r="HC1278">
            <v>0</v>
          </cell>
          <cell r="HD1278">
            <v>0</v>
          </cell>
          <cell r="HE1278">
            <v>0</v>
          </cell>
          <cell r="HF1278">
            <v>0</v>
          </cell>
          <cell r="HG1278">
            <v>0</v>
          </cell>
          <cell r="HH1278">
            <v>0</v>
          </cell>
          <cell r="HI1278">
            <v>0</v>
          </cell>
          <cell r="HJ1278">
            <v>0</v>
          </cell>
          <cell r="HK1278">
            <v>0</v>
          </cell>
          <cell r="HL1278">
            <v>0</v>
          </cell>
          <cell r="HM1278">
            <v>0</v>
          </cell>
          <cell r="HN1278">
            <v>0</v>
          </cell>
          <cell r="HO1278">
            <v>0</v>
          </cell>
          <cell r="HP1278">
            <v>0</v>
          </cell>
          <cell r="HQ1278">
            <v>0</v>
          </cell>
          <cell r="HR1278">
            <v>0</v>
          </cell>
          <cell r="HS1278">
            <v>0</v>
          </cell>
          <cell r="HT1278">
            <v>0</v>
          </cell>
          <cell r="HU1278">
            <v>0</v>
          </cell>
          <cell r="HV1278">
            <v>0</v>
          </cell>
          <cell r="HW1278">
            <v>0</v>
          </cell>
          <cell r="HX1278">
            <v>0</v>
          </cell>
          <cell r="HY1278">
            <v>0</v>
          </cell>
          <cell r="HZ1278">
            <v>0</v>
          </cell>
          <cell r="IA1278">
            <v>0</v>
          </cell>
          <cell r="IB1278">
            <v>0</v>
          </cell>
          <cell r="IC1278">
            <v>0</v>
          </cell>
          <cell r="ID1278">
            <v>0</v>
          </cell>
          <cell r="IE1278">
            <v>0</v>
          </cell>
          <cell r="IF1278">
            <v>0</v>
          </cell>
          <cell r="IG1278">
            <v>0</v>
          </cell>
          <cell r="IH1278">
            <v>0</v>
          </cell>
          <cell r="II1278">
            <v>0</v>
          </cell>
          <cell r="IJ1278">
            <v>0</v>
          </cell>
          <cell r="IK1278">
            <v>0</v>
          </cell>
          <cell r="IL1278">
            <v>0</v>
          </cell>
          <cell r="IM1278">
            <v>0</v>
          </cell>
          <cell r="IN1278">
            <v>0</v>
          </cell>
          <cell r="IO1278">
            <v>0</v>
          </cell>
          <cell r="IP1278">
            <v>0</v>
          </cell>
          <cell r="IQ1278">
            <v>0</v>
          </cell>
          <cell r="IR1278">
            <v>0</v>
          </cell>
          <cell r="IS1278">
            <v>0</v>
          </cell>
          <cell r="IT1278">
            <v>0</v>
          </cell>
          <cell r="IU1278">
            <v>0</v>
          </cell>
          <cell r="IV1278">
            <v>0</v>
          </cell>
          <cell r="IW1278">
            <v>0</v>
          </cell>
          <cell r="IX1278">
            <v>0</v>
          </cell>
          <cell r="IY1278">
            <v>0</v>
          </cell>
          <cell r="IZ1278">
            <v>0</v>
          </cell>
          <cell r="JA1278">
            <v>0</v>
          </cell>
          <cell r="JB1278">
            <v>0</v>
          </cell>
          <cell r="JC1278">
            <v>0</v>
          </cell>
          <cell r="JD1278">
            <v>0</v>
          </cell>
          <cell r="JE1278">
            <v>0</v>
          </cell>
          <cell r="JF1278">
            <v>0</v>
          </cell>
          <cell r="JG1278">
            <v>0</v>
          </cell>
          <cell r="JH1278">
            <v>0</v>
          </cell>
          <cell r="JI1278">
            <v>0</v>
          </cell>
          <cell r="JJ1278">
            <v>0</v>
          </cell>
          <cell r="JK1278">
            <v>0</v>
          </cell>
          <cell r="JL1278">
            <v>0</v>
          </cell>
          <cell r="JM1278">
            <v>0</v>
          </cell>
          <cell r="JN1278">
            <v>0</v>
          </cell>
          <cell r="JO1278">
            <v>0</v>
          </cell>
          <cell r="JP1278">
            <v>0</v>
          </cell>
          <cell r="JQ1278">
            <v>0</v>
          </cell>
        </row>
        <row r="1280">
          <cell r="D1280" t="str">
            <v>WD_.EX.WWA._.REP.Marengo I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-1.3792627800139599</v>
          </cell>
          <cell r="S1280">
            <v>0</v>
          </cell>
          <cell r="T1280">
            <v>0</v>
          </cell>
          <cell r="U1280">
            <v>0</v>
          </cell>
          <cell r="V1280">
            <v>-1.3792627799994079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-132.6466431900044</v>
          </cell>
          <cell r="AF1280">
            <v>0</v>
          </cell>
          <cell r="AG1280">
            <v>0</v>
          </cell>
          <cell r="AH1280">
            <v>-132.64664318999712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K1280">
            <v>0</v>
          </cell>
          <cell r="BL1280">
            <v>0</v>
          </cell>
          <cell r="BM1280">
            <v>0</v>
          </cell>
          <cell r="BN1280">
            <v>0</v>
          </cell>
          <cell r="BO1280">
            <v>0</v>
          </cell>
          <cell r="BP1280">
            <v>0</v>
          </cell>
          <cell r="BQ1280">
            <v>0</v>
          </cell>
          <cell r="BR1280">
            <v>-1614.8063197599258</v>
          </cell>
          <cell r="BS1280">
            <v>0</v>
          </cell>
          <cell r="BT1280">
            <v>0</v>
          </cell>
          <cell r="BU1280">
            <v>-821.17499433998455</v>
          </cell>
          <cell r="BV1280">
            <v>-352.48982699000044</v>
          </cell>
          <cell r="BW1280">
            <v>-101.94819124999412</v>
          </cell>
          <cell r="BX1280">
            <v>-160.53496429999723</v>
          </cell>
          <cell r="BY1280">
            <v>0</v>
          </cell>
          <cell r="BZ1280">
            <v>0</v>
          </cell>
          <cell r="CA1280">
            <v>-155.59150135000164</v>
          </cell>
          <cell r="CB1280">
            <v>-23.066841530002421</v>
          </cell>
          <cell r="CC1280">
            <v>0</v>
          </cell>
          <cell r="CD1280">
            <v>0</v>
          </cell>
          <cell r="CE1280">
            <v>-1084.80806476</v>
          </cell>
          <cell r="CF1280">
            <v>0</v>
          </cell>
          <cell r="CG1280">
            <v>-156</v>
          </cell>
          <cell r="CH1280">
            <v>-397.60835344000225</v>
          </cell>
          <cell r="CI1280">
            <v>-177.3951968399997</v>
          </cell>
          <cell r="CJ1280">
            <v>-118.13732174999677</v>
          </cell>
          <cell r="CK1280">
            <v>0</v>
          </cell>
          <cell r="CL1280">
            <v>0</v>
          </cell>
          <cell r="CM1280">
            <v>0</v>
          </cell>
          <cell r="CN1280">
            <v>0</v>
          </cell>
          <cell r="CO1280">
            <v>-235.6671927300049</v>
          </cell>
          <cell r="CP1280">
            <v>0</v>
          </cell>
          <cell r="CQ1280">
            <v>0</v>
          </cell>
          <cell r="CR1280">
            <v>-1432.9573941200506</v>
          </cell>
          <cell r="CS1280">
            <v>0</v>
          </cell>
          <cell r="CT1280">
            <v>-36.483703160000005</v>
          </cell>
          <cell r="CU1280">
            <v>-297.35997986000439</v>
          </cell>
          <cell r="CV1280">
            <v>-433.33840780001265</v>
          </cell>
          <cell r="CW1280">
            <v>-341.00761607000095</v>
          </cell>
          <cell r="CX1280">
            <v>-104.74718924000263</v>
          </cell>
          <cell r="CY1280">
            <v>0</v>
          </cell>
          <cell r="CZ1280">
            <v>0</v>
          </cell>
          <cell r="DA1280">
            <v>0</v>
          </cell>
          <cell r="DB1280">
            <v>-220.02049799000088</v>
          </cell>
          <cell r="DC1280">
            <v>0</v>
          </cell>
          <cell r="DD1280">
            <v>0</v>
          </cell>
          <cell r="DE1280">
            <v>-596.5268295899732</v>
          </cell>
          <cell r="DF1280">
            <v>0</v>
          </cell>
          <cell r="DG1280">
            <v>-75.107517700002063</v>
          </cell>
          <cell r="DH1280">
            <v>-228.20096426999226</v>
          </cell>
          <cell r="DI1280">
            <v>-223.11787918000482</v>
          </cell>
          <cell r="DJ1280">
            <v>98.067070399996737</v>
          </cell>
          <cell r="DK1280">
            <v>-168.16753884000354</v>
          </cell>
          <cell r="DL1280">
            <v>0</v>
          </cell>
          <cell r="DM1280">
            <v>0</v>
          </cell>
          <cell r="DN1280">
            <v>0</v>
          </cell>
          <cell r="DO1280">
            <v>0</v>
          </cell>
          <cell r="DP1280">
            <v>0</v>
          </cell>
          <cell r="DQ1280">
            <v>0</v>
          </cell>
          <cell r="DR1280">
            <v>-956.47443057002965</v>
          </cell>
          <cell r="DS1280">
            <v>0</v>
          </cell>
          <cell r="DT1280">
            <v>0</v>
          </cell>
          <cell r="DU1280">
            <v>-406.26453613000194</v>
          </cell>
          <cell r="DV1280">
            <v>-202.78629482001634</v>
          </cell>
          <cell r="DW1280">
            <v>-197.32161613000426</v>
          </cell>
          <cell r="DX1280">
            <v>0.87738292000358342</v>
          </cell>
          <cell r="DY1280">
            <v>0</v>
          </cell>
          <cell r="DZ1280">
            <v>0</v>
          </cell>
          <cell r="EA1280">
            <v>0</v>
          </cell>
          <cell r="EB1280">
            <v>-150.97936640999978</v>
          </cell>
          <cell r="EC1280">
            <v>0</v>
          </cell>
          <cell r="ED1280">
            <v>0</v>
          </cell>
          <cell r="EE1280">
            <v>-982.23184119001962</v>
          </cell>
          <cell r="EF1280">
            <v>0</v>
          </cell>
          <cell r="EG1280">
            <v>-155.92199563999748</v>
          </cell>
          <cell r="EH1280">
            <v>-313.65726440000435</v>
          </cell>
          <cell r="EI1280">
            <v>-440.24424271999305</v>
          </cell>
          <cell r="EJ1280">
            <v>-127.98696094999832</v>
          </cell>
          <cell r="EK1280">
            <v>13.763753579998593</v>
          </cell>
          <cell r="EL1280">
            <v>0</v>
          </cell>
          <cell r="EM1280">
            <v>0</v>
          </cell>
          <cell r="EN1280">
            <v>0</v>
          </cell>
          <cell r="EO1280">
            <v>41.814868939996813</v>
          </cell>
          <cell r="EP1280">
            <v>0</v>
          </cell>
          <cell r="EQ1280">
            <v>0</v>
          </cell>
          <cell r="ER1280">
            <v>-346.38798776001204</v>
          </cell>
          <cell r="ES1280">
            <v>0</v>
          </cell>
          <cell r="ET1280">
            <v>0</v>
          </cell>
          <cell r="EU1280">
            <v>-294.2455022199938</v>
          </cell>
          <cell r="EV1280">
            <v>125.34934423000232</v>
          </cell>
          <cell r="EW1280">
            <v>-220.536976829997</v>
          </cell>
          <cell r="EX1280">
            <v>43.045147059998271</v>
          </cell>
          <cell r="EY1280">
            <v>0</v>
          </cell>
          <cell r="EZ1280">
            <v>0</v>
          </cell>
          <cell r="FA1280">
            <v>0</v>
          </cell>
          <cell r="FB1280">
            <v>0</v>
          </cell>
          <cell r="FC1280">
            <v>0</v>
          </cell>
          <cell r="FD1280">
            <v>0</v>
          </cell>
          <cell r="FE1280">
            <v>-1053.6613533000345</v>
          </cell>
          <cell r="FF1280">
            <v>0</v>
          </cell>
          <cell r="FG1280">
            <v>0</v>
          </cell>
          <cell r="FH1280">
            <v>-201.94099893999373</v>
          </cell>
          <cell r="FI1280">
            <v>206.97528334999879</v>
          </cell>
          <cell r="FJ1280">
            <v>-847.1174261000051</v>
          </cell>
          <cell r="FK1280">
            <v>-61.40448030999687</v>
          </cell>
          <cell r="FL1280">
            <v>0</v>
          </cell>
          <cell r="FM1280">
            <v>-116.26048548000108</v>
          </cell>
          <cell r="FN1280">
            <v>0</v>
          </cell>
          <cell r="FO1280">
            <v>-33.913245820003795</v>
          </cell>
          <cell r="FP1280">
            <v>0</v>
          </cell>
          <cell r="FQ1280">
            <v>0</v>
          </cell>
          <cell r="FR1280">
            <v>-33.513704889977816</v>
          </cell>
          <cell r="FS1280">
            <v>0</v>
          </cell>
          <cell r="FT1280">
            <v>0</v>
          </cell>
          <cell r="FU1280">
            <v>-75.968029119998391</v>
          </cell>
          <cell r="FV1280">
            <v>-44.177485220003291</v>
          </cell>
          <cell r="FW1280">
            <v>-42.577691919999779</v>
          </cell>
          <cell r="FX1280">
            <v>127.64337218000219</v>
          </cell>
          <cell r="FY1280">
            <v>0</v>
          </cell>
          <cell r="FZ1280">
            <v>1.5661291899996286</v>
          </cell>
          <cell r="GA1280">
            <v>0</v>
          </cell>
          <cell r="GB1280">
            <v>0</v>
          </cell>
          <cell r="GC1280">
            <v>0</v>
          </cell>
          <cell r="GD1280">
            <v>0</v>
          </cell>
          <cell r="GE1280">
            <v>7.420655989961233</v>
          </cell>
          <cell r="GF1280">
            <v>0</v>
          </cell>
          <cell r="GG1280">
            <v>57.285159350001777</v>
          </cell>
          <cell r="GH1280">
            <v>22.33414363000702</v>
          </cell>
          <cell r="GI1280">
            <v>43.366020069999649</v>
          </cell>
          <cell r="GJ1280">
            <v>-58.977597789995343</v>
          </cell>
          <cell r="GK1280">
            <v>-188.64695370999652</v>
          </cell>
          <cell r="GL1280">
            <v>217.42492748999939</v>
          </cell>
          <cell r="GM1280">
            <v>0</v>
          </cell>
          <cell r="GN1280">
            <v>0</v>
          </cell>
          <cell r="GO1280">
            <v>-85.365043049998349</v>
          </cell>
          <cell r="GP1280">
            <v>0</v>
          </cell>
          <cell r="GQ1280">
            <v>0</v>
          </cell>
          <cell r="GR1280">
            <v>-114.50689608999528</v>
          </cell>
          <cell r="GS1280">
            <v>0</v>
          </cell>
          <cell r="GT1280">
            <v>0</v>
          </cell>
          <cell r="GU1280">
            <v>-10.831787319999421</v>
          </cell>
          <cell r="GV1280">
            <v>-71.858039450002252</v>
          </cell>
          <cell r="GW1280">
            <v>-31.817069320004521</v>
          </cell>
          <cell r="GX1280">
            <v>0</v>
          </cell>
          <cell r="GY1280">
            <v>0</v>
          </cell>
          <cell r="GZ1280">
            <v>0</v>
          </cell>
          <cell r="HA1280">
            <v>0</v>
          </cell>
          <cell r="HB1280">
            <v>0</v>
          </cell>
          <cell r="HC1280">
            <v>0</v>
          </cell>
          <cell r="HD1280">
            <v>0</v>
          </cell>
          <cell r="HE1280">
            <v>-163.79253574000904</v>
          </cell>
          <cell r="HF1280">
            <v>0</v>
          </cell>
          <cell r="HG1280">
            <v>0</v>
          </cell>
          <cell r="HH1280">
            <v>-96.115489320000052</v>
          </cell>
          <cell r="HI1280">
            <v>-67.677046420001716</v>
          </cell>
          <cell r="HJ1280">
            <v>0</v>
          </cell>
          <cell r="HK1280">
            <v>0</v>
          </cell>
          <cell r="HL1280">
            <v>0</v>
          </cell>
          <cell r="HM1280">
            <v>0</v>
          </cell>
          <cell r="HN1280">
            <v>0</v>
          </cell>
          <cell r="HO1280">
            <v>0</v>
          </cell>
          <cell r="HP1280">
            <v>0</v>
          </cell>
          <cell r="HQ1280">
            <v>0</v>
          </cell>
          <cell r="HR1280">
            <v>-146.49785356002394</v>
          </cell>
          <cell r="HS1280">
            <v>0</v>
          </cell>
          <cell r="HT1280">
            <v>0</v>
          </cell>
          <cell r="HU1280">
            <v>0</v>
          </cell>
          <cell r="HV1280">
            <v>0</v>
          </cell>
          <cell r="HW1280">
            <v>-146.49785356000211</v>
          </cell>
          <cell r="HX1280">
            <v>0</v>
          </cell>
          <cell r="HY1280">
            <v>0</v>
          </cell>
          <cell r="HZ1280">
            <v>0</v>
          </cell>
          <cell r="IA1280">
            <v>0</v>
          </cell>
          <cell r="IB1280">
            <v>0</v>
          </cell>
          <cell r="IC1280">
            <v>0</v>
          </cell>
          <cell r="ID1280">
            <v>0</v>
          </cell>
          <cell r="IE1280">
            <v>0</v>
          </cell>
          <cell r="IF1280">
            <v>0</v>
          </cell>
          <cell r="IG1280">
            <v>0</v>
          </cell>
          <cell r="IH1280">
            <v>0</v>
          </cell>
          <cell r="II1280">
            <v>0</v>
          </cell>
          <cell r="IJ1280">
            <v>0</v>
          </cell>
          <cell r="IK1280">
            <v>0</v>
          </cell>
          <cell r="IL1280">
            <v>0</v>
          </cell>
          <cell r="IM1280">
            <v>0</v>
          </cell>
          <cell r="IN1280">
            <v>0</v>
          </cell>
          <cell r="IO1280">
            <v>0</v>
          </cell>
          <cell r="IP1280">
            <v>0</v>
          </cell>
          <cell r="IQ1280">
            <v>0</v>
          </cell>
          <cell r="IR1280">
            <v>0</v>
          </cell>
          <cell r="IS1280">
            <v>0</v>
          </cell>
          <cell r="IT1280">
            <v>0</v>
          </cell>
          <cell r="IU1280">
            <v>0</v>
          </cell>
          <cell r="IV1280">
            <v>0</v>
          </cell>
          <cell r="IW1280">
            <v>0</v>
          </cell>
          <cell r="IX1280">
            <v>0</v>
          </cell>
          <cell r="IY1280">
            <v>0</v>
          </cell>
          <cell r="IZ1280">
            <v>0</v>
          </cell>
          <cell r="JA1280">
            <v>0</v>
          </cell>
          <cell r="JB1280">
            <v>0</v>
          </cell>
          <cell r="JC1280">
            <v>0</v>
          </cell>
          <cell r="JD1280">
            <v>0</v>
          </cell>
          <cell r="JE1280">
            <v>0</v>
          </cell>
          <cell r="JF1280">
            <v>0</v>
          </cell>
          <cell r="JG1280">
            <v>0</v>
          </cell>
          <cell r="JH1280">
            <v>0</v>
          </cell>
          <cell r="JI1280">
            <v>0</v>
          </cell>
          <cell r="JJ1280">
            <v>0</v>
          </cell>
          <cell r="JK1280">
            <v>0</v>
          </cell>
          <cell r="JL1280">
            <v>0</v>
          </cell>
          <cell r="JM1280">
            <v>0</v>
          </cell>
          <cell r="JN1280">
            <v>0</v>
          </cell>
          <cell r="JO1280">
            <v>0</v>
          </cell>
          <cell r="JP1280">
            <v>0</v>
          </cell>
          <cell r="JQ1280">
            <v>0</v>
          </cell>
        </row>
        <row r="1281">
          <cell r="D1281" t="str">
            <v>WD_.EX.WWA._.REP.Marengo II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115.56857164000394</v>
          </cell>
          <cell r="S1281">
            <v>0</v>
          </cell>
          <cell r="T1281">
            <v>0</v>
          </cell>
          <cell r="U1281">
            <v>0</v>
          </cell>
          <cell r="V1281">
            <v>115.5685716400003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-21.863719159999164</v>
          </cell>
          <cell r="AF1281">
            <v>0</v>
          </cell>
          <cell r="AG1281">
            <v>0</v>
          </cell>
          <cell r="AH1281">
            <v>-21.863719159999164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0</v>
          </cell>
          <cell r="BQ1281">
            <v>0</v>
          </cell>
          <cell r="BR1281">
            <v>-770.69341813004576</v>
          </cell>
          <cell r="BS1281">
            <v>0</v>
          </cell>
          <cell r="BT1281">
            <v>-53.4567115200025</v>
          </cell>
          <cell r="BU1281">
            <v>-285.71319980000044</v>
          </cell>
          <cell r="BV1281">
            <v>-154.82722108000235</v>
          </cell>
          <cell r="BW1281">
            <v>-67.048530529997151</v>
          </cell>
          <cell r="BX1281">
            <v>-80.267482149996795</v>
          </cell>
          <cell r="BY1281">
            <v>0</v>
          </cell>
          <cell r="BZ1281">
            <v>0</v>
          </cell>
          <cell r="CA1281">
            <v>-77.795750670002235</v>
          </cell>
          <cell r="CB1281">
            <v>-51.584522380000635</v>
          </cell>
          <cell r="CC1281">
            <v>0</v>
          </cell>
          <cell r="CD1281">
            <v>0</v>
          </cell>
          <cell r="CE1281">
            <v>-474.0937574999989</v>
          </cell>
          <cell r="CF1281">
            <v>0</v>
          </cell>
          <cell r="CG1281">
            <v>-78.000000000003638</v>
          </cell>
          <cell r="CH1281">
            <v>-189.1811181400044</v>
          </cell>
          <cell r="CI1281">
            <v>-129.5943616600016</v>
          </cell>
          <cell r="CJ1281">
            <v>-77.318277700002</v>
          </cell>
          <cell r="CK1281">
            <v>0</v>
          </cell>
          <cell r="CL1281">
            <v>0</v>
          </cell>
          <cell r="CM1281">
            <v>0</v>
          </cell>
          <cell r="CN1281">
            <v>0</v>
          </cell>
          <cell r="CO1281">
            <v>0</v>
          </cell>
          <cell r="CP1281">
            <v>0</v>
          </cell>
          <cell r="CQ1281">
            <v>0</v>
          </cell>
          <cell r="CR1281">
            <v>-642.17743293003878</v>
          </cell>
          <cell r="CS1281">
            <v>0</v>
          </cell>
          <cell r="CT1281">
            <v>-155.63672589999987</v>
          </cell>
          <cell r="CU1281">
            <v>-84.564720119999038</v>
          </cell>
          <cell r="CV1281">
            <v>-118.26963723000154</v>
          </cell>
          <cell r="CW1281">
            <v>-163.45340041999953</v>
          </cell>
          <cell r="CX1281">
            <v>-52.373594619999494</v>
          </cell>
          <cell r="CY1281">
            <v>0</v>
          </cell>
          <cell r="CZ1281">
            <v>0</v>
          </cell>
          <cell r="DA1281">
            <v>0</v>
          </cell>
          <cell r="DB1281">
            <v>-67.879354639997473</v>
          </cell>
          <cell r="DC1281">
            <v>0</v>
          </cell>
          <cell r="DD1281">
            <v>0</v>
          </cell>
          <cell r="DE1281">
            <v>10.428900820028502</v>
          </cell>
          <cell r="DF1281">
            <v>0</v>
          </cell>
          <cell r="DG1281">
            <v>2.1484971400022914</v>
          </cell>
          <cell r="DH1281">
            <v>139.71141335999891</v>
          </cell>
          <cell r="DI1281">
            <v>-129.87619130999883</v>
          </cell>
          <cell r="DJ1281">
            <v>48.284025360000669</v>
          </cell>
          <cell r="DK1281">
            <v>-61.655323699997098</v>
          </cell>
          <cell r="DL1281">
            <v>0</v>
          </cell>
          <cell r="DM1281">
            <v>0</v>
          </cell>
          <cell r="DN1281">
            <v>0</v>
          </cell>
          <cell r="DO1281">
            <v>11.816479969998909</v>
          </cell>
          <cell r="DP1281">
            <v>0</v>
          </cell>
          <cell r="DQ1281">
            <v>0</v>
          </cell>
          <cell r="DR1281">
            <v>-259.67972519001341</v>
          </cell>
          <cell r="DS1281">
            <v>0</v>
          </cell>
          <cell r="DT1281">
            <v>0</v>
          </cell>
          <cell r="DU1281">
            <v>-16.888857640002243</v>
          </cell>
          <cell r="DV1281">
            <v>-7.4028615400002309</v>
          </cell>
          <cell r="DW1281">
            <v>-159.89832280000337</v>
          </cell>
          <cell r="DX1281">
            <v>0</v>
          </cell>
          <cell r="DY1281">
            <v>0</v>
          </cell>
          <cell r="DZ1281">
            <v>0</v>
          </cell>
          <cell r="EA1281">
            <v>0</v>
          </cell>
          <cell r="EB1281">
            <v>-75.489683210002113</v>
          </cell>
          <cell r="EC1281">
            <v>0</v>
          </cell>
          <cell r="ED1281">
            <v>0</v>
          </cell>
          <cell r="EE1281">
            <v>-497.57013947004452</v>
          </cell>
          <cell r="EF1281">
            <v>0</v>
          </cell>
          <cell r="EG1281">
            <v>-77.960997809997934</v>
          </cell>
          <cell r="EH1281">
            <v>-115.73103708000053</v>
          </cell>
          <cell r="EI1281">
            <v>-237.30427870000494</v>
          </cell>
          <cell r="EJ1281">
            <v>-33.864199400000871</v>
          </cell>
          <cell r="EK1281">
            <v>-32.709626480000225</v>
          </cell>
          <cell r="EL1281">
            <v>0</v>
          </cell>
          <cell r="EM1281">
            <v>0</v>
          </cell>
          <cell r="EN1281">
            <v>0</v>
          </cell>
          <cell r="EO1281">
            <v>0</v>
          </cell>
          <cell r="EP1281">
            <v>0</v>
          </cell>
          <cell r="EQ1281">
            <v>0</v>
          </cell>
          <cell r="ER1281">
            <v>-425.51981337997131</v>
          </cell>
          <cell r="ES1281">
            <v>0</v>
          </cell>
          <cell r="ET1281">
            <v>0</v>
          </cell>
          <cell r="EU1281">
            <v>-143.77998836000188</v>
          </cell>
          <cell r="EV1281">
            <v>-52.755648369999108</v>
          </cell>
          <cell r="EW1281">
            <v>-228.98417664999943</v>
          </cell>
          <cell r="EX1281">
            <v>0</v>
          </cell>
          <cell r="EY1281">
            <v>0</v>
          </cell>
          <cell r="EZ1281">
            <v>0</v>
          </cell>
          <cell r="FA1281">
            <v>0</v>
          </cell>
          <cell r="FB1281">
            <v>0</v>
          </cell>
          <cell r="FC1281">
            <v>0</v>
          </cell>
          <cell r="FD1281">
            <v>0</v>
          </cell>
          <cell r="FE1281">
            <v>-347.92639611999039</v>
          </cell>
          <cell r="FF1281">
            <v>0</v>
          </cell>
          <cell r="FG1281">
            <v>0</v>
          </cell>
          <cell r="FH1281">
            <v>-89.51879093000025</v>
          </cell>
          <cell r="FI1281">
            <v>6.0128147199993691</v>
          </cell>
          <cell r="FJ1281">
            <v>-351.97199120000005</v>
          </cell>
          <cell r="FK1281">
            <v>57.089968779999253</v>
          </cell>
          <cell r="FL1281">
            <v>0</v>
          </cell>
          <cell r="FM1281">
            <v>2.5947235899948282</v>
          </cell>
          <cell r="FN1281">
            <v>0</v>
          </cell>
          <cell r="FO1281">
            <v>27.866878920001909</v>
          </cell>
          <cell r="FP1281">
            <v>0</v>
          </cell>
          <cell r="FQ1281">
            <v>0</v>
          </cell>
          <cell r="FR1281">
            <v>-20.339640439953655</v>
          </cell>
          <cell r="FS1281">
            <v>0</v>
          </cell>
          <cell r="FT1281">
            <v>0</v>
          </cell>
          <cell r="FU1281">
            <v>-35.198480369996105</v>
          </cell>
          <cell r="FV1281">
            <v>64.092803000001368</v>
          </cell>
          <cell r="FW1281">
            <v>-156.11985002999791</v>
          </cell>
          <cell r="FX1281">
            <v>31.456333160003851</v>
          </cell>
          <cell r="FY1281">
            <v>0</v>
          </cell>
          <cell r="FZ1281">
            <v>75.429553800000576</v>
          </cell>
          <cell r="GA1281">
            <v>0</v>
          </cell>
          <cell r="GB1281">
            <v>0</v>
          </cell>
          <cell r="GC1281">
            <v>0</v>
          </cell>
          <cell r="GD1281">
            <v>0</v>
          </cell>
          <cell r="GE1281">
            <v>-59.219541790022049</v>
          </cell>
          <cell r="GF1281">
            <v>0</v>
          </cell>
          <cell r="GG1281">
            <v>28.644641150000098</v>
          </cell>
          <cell r="GH1281">
            <v>0</v>
          </cell>
          <cell r="GI1281">
            <v>12.678639660000044</v>
          </cell>
          <cell r="GJ1281">
            <v>-122.66667437999968</v>
          </cell>
          <cell r="GK1281">
            <v>-40.6110702699998</v>
          </cell>
          <cell r="GL1281">
            <v>-0.46289110999896366</v>
          </cell>
          <cell r="GM1281">
            <v>0</v>
          </cell>
          <cell r="GN1281">
            <v>65.586338670000259</v>
          </cell>
          <cell r="GO1281">
            <v>-2.3885255099994538</v>
          </cell>
          <cell r="GP1281">
            <v>0</v>
          </cell>
          <cell r="GQ1281">
            <v>0</v>
          </cell>
          <cell r="GR1281">
            <v>59.347771859960631</v>
          </cell>
          <cell r="GS1281">
            <v>0</v>
          </cell>
          <cell r="GT1281">
            <v>0</v>
          </cell>
          <cell r="GU1281">
            <v>75.25630652000109</v>
          </cell>
          <cell r="GV1281">
            <v>0</v>
          </cell>
          <cell r="GW1281">
            <v>-15.90853466000226</v>
          </cell>
          <cell r="GX1281">
            <v>0</v>
          </cell>
          <cell r="GY1281">
            <v>0</v>
          </cell>
          <cell r="GZ1281">
            <v>0</v>
          </cell>
          <cell r="HA1281">
            <v>0</v>
          </cell>
          <cell r="HB1281">
            <v>0</v>
          </cell>
          <cell r="HC1281">
            <v>0</v>
          </cell>
          <cell r="HD1281">
            <v>0</v>
          </cell>
          <cell r="HE1281">
            <v>-64.057570159988245</v>
          </cell>
          <cell r="HF1281">
            <v>0</v>
          </cell>
          <cell r="HG1281">
            <v>0</v>
          </cell>
          <cell r="HH1281">
            <v>-64.057570160002797</v>
          </cell>
          <cell r="HI1281">
            <v>0</v>
          </cell>
          <cell r="HJ1281">
            <v>0</v>
          </cell>
          <cell r="HK1281">
            <v>0</v>
          </cell>
          <cell r="HL1281">
            <v>0</v>
          </cell>
          <cell r="HM1281">
            <v>0</v>
          </cell>
          <cell r="HN1281">
            <v>0</v>
          </cell>
          <cell r="HO1281">
            <v>0</v>
          </cell>
          <cell r="HP1281">
            <v>0</v>
          </cell>
          <cell r="HQ1281">
            <v>0</v>
          </cell>
          <cell r="HR1281">
            <v>38.521815770014655</v>
          </cell>
          <cell r="HS1281">
            <v>0</v>
          </cell>
          <cell r="HT1281">
            <v>0</v>
          </cell>
          <cell r="HU1281">
            <v>0</v>
          </cell>
          <cell r="HV1281">
            <v>0</v>
          </cell>
          <cell r="HW1281">
            <v>38.521815770000103</v>
          </cell>
          <cell r="HX1281">
            <v>0</v>
          </cell>
          <cell r="HY1281">
            <v>0</v>
          </cell>
          <cell r="HZ1281">
            <v>0</v>
          </cell>
          <cell r="IA1281">
            <v>0</v>
          </cell>
          <cell r="IB1281">
            <v>0</v>
          </cell>
          <cell r="IC1281">
            <v>0</v>
          </cell>
          <cell r="ID1281">
            <v>0</v>
          </cell>
          <cell r="IE1281">
            <v>0</v>
          </cell>
          <cell r="IF1281">
            <v>0</v>
          </cell>
          <cell r="IG1281">
            <v>0</v>
          </cell>
          <cell r="IH1281">
            <v>0</v>
          </cell>
          <cell r="II1281">
            <v>0</v>
          </cell>
          <cell r="IJ1281">
            <v>0</v>
          </cell>
          <cell r="IK1281">
            <v>0</v>
          </cell>
          <cell r="IL1281">
            <v>0</v>
          </cell>
          <cell r="IM1281">
            <v>0</v>
          </cell>
          <cell r="IN1281">
            <v>0</v>
          </cell>
          <cell r="IO1281">
            <v>0</v>
          </cell>
          <cell r="IP1281">
            <v>0</v>
          </cell>
          <cell r="IQ1281">
            <v>0</v>
          </cell>
          <cell r="IR1281">
            <v>0</v>
          </cell>
          <cell r="IS1281">
            <v>0</v>
          </cell>
          <cell r="IT1281">
            <v>0</v>
          </cell>
          <cell r="IU1281">
            <v>0</v>
          </cell>
          <cell r="IV1281">
            <v>0</v>
          </cell>
          <cell r="IW1281">
            <v>0</v>
          </cell>
          <cell r="IX1281">
            <v>0</v>
          </cell>
          <cell r="IY1281">
            <v>0</v>
          </cell>
          <cell r="IZ1281">
            <v>0</v>
          </cell>
          <cell r="JA1281">
            <v>0</v>
          </cell>
          <cell r="JB1281">
            <v>0</v>
          </cell>
          <cell r="JC1281">
            <v>0</v>
          </cell>
          <cell r="JD1281">
            <v>0</v>
          </cell>
          <cell r="JE1281">
            <v>150.98540463997051</v>
          </cell>
          <cell r="JF1281">
            <v>0</v>
          </cell>
          <cell r="JG1281">
            <v>0</v>
          </cell>
          <cell r="JH1281">
            <v>69.854291920000833</v>
          </cell>
          <cell r="JI1281">
            <v>79.503679879995616</v>
          </cell>
          <cell r="JJ1281">
            <v>-57.284815119999621</v>
          </cell>
          <cell r="JK1281">
            <v>58.91224795999733</v>
          </cell>
          <cell r="JL1281">
            <v>0</v>
          </cell>
          <cell r="JM1281">
            <v>0</v>
          </cell>
          <cell r="JN1281">
            <v>0</v>
          </cell>
          <cell r="JO1281">
            <v>0</v>
          </cell>
          <cell r="JP1281">
            <v>0</v>
          </cell>
          <cell r="JQ1281">
            <v>0</v>
          </cell>
        </row>
        <row r="1282">
          <cell r="D1282" t="str">
            <v>WD_.EX.WYE._.___.Cedar Springs II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-221.6126455499907</v>
          </cell>
          <cell r="P1282">
            <v>15.290957919998618</v>
          </cell>
          <cell r="Q1282">
            <v>0</v>
          </cell>
          <cell r="R1282">
            <v>-1335.8920366000384</v>
          </cell>
          <cell r="S1282">
            <v>31.087804540002253</v>
          </cell>
          <cell r="T1282">
            <v>0</v>
          </cell>
          <cell r="U1282">
            <v>-207.44544891000987</v>
          </cell>
          <cell r="V1282">
            <v>382.07655438999791</v>
          </cell>
          <cell r="W1282">
            <v>-1137.4742569000009</v>
          </cell>
          <cell r="X1282">
            <v>16.400228799997421</v>
          </cell>
          <cell r="Y1282">
            <v>0</v>
          </cell>
          <cell r="Z1282">
            <v>0</v>
          </cell>
          <cell r="AA1282">
            <v>-420.53691852000338</v>
          </cell>
          <cell r="AB1282">
            <v>0</v>
          </cell>
          <cell r="AC1282">
            <v>0</v>
          </cell>
          <cell r="AD1282">
            <v>0</v>
          </cell>
          <cell r="AE1282">
            <v>-3301.5724021800561</v>
          </cell>
          <cell r="AF1282">
            <v>-9.1078369800088694</v>
          </cell>
          <cell r="AG1282">
            <v>5.2029027300086454</v>
          </cell>
          <cell r="AH1282">
            <v>-391.7903096700029</v>
          </cell>
          <cell r="AI1282">
            <v>-436.21521051000309</v>
          </cell>
          <cell r="AJ1282">
            <v>-0.21896492999803741</v>
          </cell>
          <cell r="AK1282">
            <v>-8.7415692199938348</v>
          </cell>
          <cell r="AL1282">
            <v>0</v>
          </cell>
          <cell r="AM1282">
            <v>0</v>
          </cell>
          <cell r="AN1282">
            <v>-198.87999999999738</v>
          </cell>
          <cell r="AO1282">
            <v>-1537.4097908300173</v>
          </cell>
          <cell r="AP1282">
            <v>-728.50565201999416</v>
          </cell>
          <cell r="AQ1282">
            <v>4.0940292500017677</v>
          </cell>
          <cell r="AR1282">
            <v>826.47975083009806</v>
          </cell>
          <cell r="AS1282">
            <v>1983.9063819500152</v>
          </cell>
          <cell r="AT1282">
            <v>-68.289830829991843</v>
          </cell>
          <cell r="AU1282">
            <v>-56.761161189999257</v>
          </cell>
          <cell r="AV1282">
            <v>39.466860499989707</v>
          </cell>
          <cell r="AW1282">
            <v>-481.08510395999474</v>
          </cell>
          <cell r="AX1282">
            <v>-180.91588027000398</v>
          </cell>
          <cell r="AY1282">
            <v>-98.810390550002921</v>
          </cell>
          <cell r="AZ1282">
            <v>0</v>
          </cell>
          <cell r="BA1282">
            <v>-473.33334825999555</v>
          </cell>
          <cell r="BB1282">
            <v>-185.88962047999667</v>
          </cell>
          <cell r="BC1282">
            <v>32.306651020007848</v>
          </cell>
          <cell r="BD1282">
            <v>315.88519290000841</v>
          </cell>
          <cell r="BE1282">
            <v>390.92973664018791</v>
          </cell>
          <cell r="BF1282">
            <v>27.250788620003732</v>
          </cell>
          <cell r="BG1282">
            <v>82.788992040004814</v>
          </cell>
          <cell r="BH1282">
            <v>471.41448431000026</v>
          </cell>
          <cell r="BI1282">
            <v>-615.32618023000396</v>
          </cell>
          <cell r="BJ1282">
            <v>9.1891890006081667E-2</v>
          </cell>
          <cell r="BK1282">
            <v>-151.06593143999635</v>
          </cell>
          <cell r="BL1282">
            <v>0</v>
          </cell>
          <cell r="BM1282">
            <v>0</v>
          </cell>
          <cell r="BN1282">
            <v>399.16080705999775</v>
          </cell>
          <cell r="BO1282">
            <v>76.941045359999407</v>
          </cell>
          <cell r="BP1282">
            <v>560.18286249000084</v>
          </cell>
          <cell r="BQ1282">
            <v>-460.50902345999202</v>
          </cell>
          <cell r="BR1282">
            <v>-4069.5682604199974</v>
          </cell>
          <cell r="BS1282">
            <v>93.95381465999526</v>
          </cell>
          <cell r="BT1282">
            <v>-36.965511710004648</v>
          </cell>
          <cell r="BU1282">
            <v>62.132642430005944</v>
          </cell>
          <cell r="BV1282">
            <v>-700.19431159001397</v>
          </cell>
          <cell r="BW1282">
            <v>-106.46695670999907</v>
          </cell>
          <cell r="BX1282">
            <v>-2.7027029995224439E-2</v>
          </cell>
          <cell r="BY1282">
            <v>-153.45325282000704</v>
          </cell>
          <cell r="BZ1282">
            <v>0</v>
          </cell>
          <cell r="CA1282">
            <v>-229.93809643999703</v>
          </cell>
          <cell r="CB1282">
            <v>-2905.6200928600156</v>
          </cell>
          <cell r="CC1282">
            <v>-37.740925960002642</v>
          </cell>
          <cell r="CD1282">
            <v>-55.248542389992508</v>
          </cell>
          <cell r="CE1282">
            <v>-2092.5396522899391</v>
          </cell>
          <cell r="CF1282">
            <v>987.55186520000279</v>
          </cell>
          <cell r="CG1282">
            <v>-538.2880914999987</v>
          </cell>
          <cell r="CH1282">
            <v>451.30088709000484</v>
          </cell>
          <cell r="CI1282">
            <v>269.19582188000277</v>
          </cell>
          <cell r="CJ1282">
            <v>-166.75925844999801</v>
          </cell>
          <cell r="CK1282">
            <v>-965.08243103999848</v>
          </cell>
          <cell r="CL1282">
            <v>-168.43559158999415</v>
          </cell>
          <cell r="CM1282">
            <v>-28.857995509992179</v>
          </cell>
          <cell r="CN1282">
            <v>-513.05053628000678</v>
          </cell>
          <cell r="CO1282">
            <v>-1257.100089850006</v>
          </cell>
          <cell r="CP1282">
            <v>483.97096540000348</v>
          </cell>
          <cell r="CQ1282">
            <v>-646.98519764000957</v>
          </cell>
          <cell r="CR1282">
            <v>-1861.1199635200319</v>
          </cell>
          <cell r="CS1282">
            <v>649.83731747999263</v>
          </cell>
          <cell r="CT1282">
            <v>846.16609104000963</v>
          </cell>
          <cell r="CU1282">
            <v>-351.72992952000277</v>
          </cell>
          <cell r="CV1282">
            <v>378.13821943999574</v>
          </cell>
          <cell r="CW1282">
            <v>-828.23527231999469</v>
          </cell>
          <cell r="CX1282">
            <v>-185.09130805000677</v>
          </cell>
          <cell r="CY1282">
            <v>-235.10547226000199</v>
          </cell>
          <cell r="CZ1282">
            <v>0</v>
          </cell>
          <cell r="DA1282">
            <v>58.48015291000047</v>
          </cell>
          <cell r="DB1282">
            <v>-1629.7504268099947</v>
          </cell>
          <cell r="DC1282">
            <v>-63.883427020002273</v>
          </cell>
          <cell r="DD1282">
            <v>-499.945908410009</v>
          </cell>
          <cell r="DE1282">
            <v>-4165.5858484900091</v>
          </cell>
          <cell r="DF1282">
            <v>492.80788405999192</v>
          </cell>
          <cell r="DG1282">
            <v>-336.0434833099971</v>
          </cell>
          <cell r="DH1282">
            <v>-8.3498640899997554</v>
          </cell>
          <cell r="DI1282">
            <v>-1671.6122039900001</v>
          </cell>
          <cell r="DJ1282">
            <v>-883.09016037999754</v>
          </cell>
          <cell r="DK1282">
            <v>-856.93730852000226</v>
          </cell>
          <cell r="DL1282">
            <v>-92.937763419995463</v>
          </cell>
          <cell r="DM1282">
            <v>-382.42631108000205</v>
          </cell>
          <cell r="DN1282">
            <v>37.436952090003615</v>
          </cell>
          <cell r="DO1282">
            <v>151.33884632000263</v>
          </cell>
          <cell r="DP1282">
            <v>-91.228463379986351</v>
          </cell>
          <cell r="DQ1282">
            <v>-524.54397278999386</v>
          </cell>
          <cell r="DR1282">
            <v>-4189.5154649099568</v>
          </cell>
          <cell r="DS1282">
            <v>888.10751823000464</v>
          </cell>
          <cell r="DT1282">
            <v>-1580.95647396001</v>
          </cell>
          <cell r="DU1282">
            <v>-668.79484898000374</v>
          </cell>
          <cell r="DV1282">
            <v>-1336.316387820003</v>
          </cell>
          <cell r="DW1282">
            <v>-1420.8737383200059</v>
          </cell>
          <cell r="DX1282">
            <v>-941.32471638000061</v>
          </cell>
          <cell r="DY1282">
            <v>61.732319590002589</v>
          </cell>
          <cell r="DZ1282">
            <v>37.433313140005339</v>
          </cell>
          <cell r="EA1282">
            <v>-202.17494032000104</v>
          </cell>
          <cell r="EB1282">
            <v>885.92734701999871</v>
          </cell>
          <cell r="EC1282">
            <v>26.292942590007442</v>
          </cell>
          <cell r="ED1282">
            <v>61.432200300012482</v>
          </cell>
          <cell r="EE1282">
            <v>-6627.0059225700097</v>
          </cell>
          <cell r="EF1282">
            <v>-1011.7071427999981</v>
          </cell>
          <cell r="EG1282">
            <v>-3998.7542637800034</v>
          </cell>
          <cell r="EH1282">
            <v>-432.97226067000156</v>
          </cell>
          <cell r="EI1282">
            <v>-695.85173986999143</v>
          </cell>
          <cell r="EJ1282">
            <v>-913.51531080000495</v>
          </cell>
          <cell r="EK1282">
            <v>-539.32207216999814</v>
          </cell>
          <cell r="EL1282">
            <v>-118.31672244999936</v>
          </cell>
          <cell r="EM1282">
            <v>0</v>
          </cell>
          <cell r="EN1282">
            <v>-85.591929879999952</v>
          </cell>
          <cell r="EO1282">
            <v>-237.24898047999159</v>
          </cell>
          <cell r="EP1282">
            <v>267.61413914999866</v>
          </cell>
          <cell r="EQ1282">
            <v>1138.6603611800092</v>
          </cell>
          <cell r="ER1282">
            <v>-6562.0569845300633</v>
          </cell>
          <cell r="ES1282">
            <v>-1296.8714555099941</v>
          </cell>
          <cell r="ET1282">
            <v>-884.98774607001542</v>
          </cell>
          <cell r="EU1282">
            <v>16.926835399994161</v>
          </cell>
          <cell r="EV1282">
            <v>-3374.0615375600028</v>
          </cell>
          <cell r="EW1282">
            <v>-896.82715673000348</v>
          </cell>
          <cell r="EX1282">
            <v>-34.07769339999868</v>
          </cell>
          <cell r="EY1282">
            <v>118.31672245000664</v>
          </cell>
          <cell r="EZ1282">
            <v>0</v>
          </cell>
          <cell r="FA1282">
            <v>-228.88466971000526</v>
          </cell>
          <cell r="FB1282">
            <v>-411.71515609999915</v>
          </cell>
          <cell r="FC1282">
            <v>-517.80592700999114</v>
          </cell>
          <cell r="FD1282">
            <v>947.93079970996769</v>
          </cell>
          <cell r="FE1282">
            <v>-2322.699228309968</v>
          </cell>
          <cell r="FF1282">
            <v>-616.1360074500044</v>
          </cell>
          <cell r="FG1282">
            <v>-235.66550581999763</v>
          </cell>
          <cell r="FH1282">
            <v>88.484048239999538</v>
          </cell>
          <cell r="FI1282">
            <v>-322.86447940999642</v>
          </cell>
          <cell r="FJ1282">
            <v>-126.62622922999799</v>
          </cell>
          <cell r="FK1282">
            <v>-951.34197318000224</v>
          </cell>
          <cell r="FL1282">
            <v>5.4767837700055679</v>
          </cell>
          <cell r="FM1282">
            <v>-91.079830879993096</v>
          </cell>
          <cell r="FN1282">
            <v>-226.15927300999829</v>
          </cell>
          <cell r="FO1282">
            <v>-747.41577197000152</v>
          </cell>
          <cell r="FP1282">
            <v>166.37385623000591</v>
          </cell>
          <cell r="FQ1282">
            <v>734.25515440000163</v>
          </cell>
          <cell r="FR1282">
            <v>-957.94891583989374</v>
          </cell>
          <cell r="FS1282">
            <v>394.11638284000219</v>
          </cell>
          <cell r="FT1282">
            <v>45.081911299996136</v>
          </cell>
          <cell r="FU1282">
            <v>-851.22818087999985</v>
          </cell>
          <cell r="FV1282">
            <v>-764.85985253999752</v>
          </cell>
          <cell r="FW1282">
            <v>-494.87287990999539</v>
          </cell>
          <cell r="FX1282">
            <v>-1641.4875032999953</v>
          </cell>
          <cell r="FY1282">
            <v>-185.34404025000185</v>
          </cell>
          <cell r="FZ1282">
            <v>-180.16085625999403</v>
          </cell>
          <cell r="GA1282">
            <v>-183.73755609</v>
          </cell>
          <cell r="GB1282">
            <v>-415.15422659999604</v>
          </cell>
          <cell r="GC1282">
            <v>-34.542785810001078</v>
          </cell>
          <cell r="GD1282">
            <v>3354.2406716599944</v>
          </cell>
          <cell r="GE1282">
            <v>-3509.4637168298941</v>
          </cell>
          <cell r="GF1282">
            <v>180.32252839999273</v>
          </cell>
          <cell r="GG1282">
            <v>-372.96156331999737</v>
          </cell>
          <cell r="GH1282">
            <v>-412.18839705000573</v>
          </cell>
          <cell r="GI1282">
            <v>-1939.249095590003</v>
          </cell>
          <cell r="GJ1282">
            <v>-783.49202254999909</v>
          </cell>
          <cell r="GK1282">
            <v>-554.33708973999455</v>
          </cell>
          <cell r="GL1282">
            <v>-172.39198384000338</v>
          </cell>
          <cell r="GM1282">
            <v>-75.855777630000375</v>
          </cell>
          <cell r="GN1282">
            <v>20.403886920001241</v>
          </cell>
          <cell r="GO1282">
            <v>-976.35787025999161</v>
          </cell>
          <cell r="GP1282">
            <v>946.85005663998891</v>
          </cell>
          <cell r="GQ1282">
            <v>629.79361119000532</v>
          </cell>
          <cell r="GR1282">
            <v>-5879.6929902400589</v>
          </cell>
          <cell r="GS1282">
            <v>921.3588258000018</v>
          </cell>
          <cell r="GT1282">
            <v>-1447.1021691100104</v>
          </cell>
          <cell r="GU1282">
            <v>28.244841510000697</v>
          </cell>
          <cell r="GV1282">
            <v>-3637.8813167500048</v>
          </cell>
          <cell r="GW1282">
            <v>-1619.7805822199953</v>
          </cell>
          <cell r="GX1282">
            <v>-169.10037528999601</v>
          </cell>
          <cell r="GY1282">
            <v>-216.20171022000432</v>
          </cell>
          <cell r="GZ1282">
            <v>-208.24209016000532</v>
          </cell>
          <cell r="HA1282">
            <v>282.10045592999813</v>
          </cell>
          <cell r="HB1282">
            <v>385.96236026999395</v>
          </cell>
          <cell r="HC1282">
            <v>-74.829046689999814</v>
          </cell>
          <cell r="HD1282">
            <v>-124.22218331001932</v>
          </cell>
          <cell r="HE1282">
            <v>-2005.8099007300334</v>
          </cell>
          <cell r="HF1282">
            <v>-256.36963053999352</v>
          </cell>
          <cell r="HG1282">
            <v>-29.374608870006341</v>
          </cell>
          <cell r="HH1282">
            <v>604.68943705000856</v>
          </cell>
          <cell r="HI1282">
            <v>-1493.1415173999994</v>
          </cell>
          <cell r="HJ1282">
            <v>-1124.6171788700012</v>
          </cell>
          <cell r="HK1282">
            <v>-288.93415798999922</v>
          </cell>
          <cell r="HL1282">
            <v>-316.88266060000024</v>
          </cell>
          <cell r="HM1282">
            <v>243.82396293000056</v>
          </cell>
          <cell r="HN1282">
            <v>-36.157350969999243</v>
          </cell>
          <cell r="HO1282">
            <v>545.82084423000197</v>
          </cell>
          <cell r="HP1282">
            <v>-93.008037359999435</v>
          </cell>
          <cell r="HQ1282">
            <v>238.34099765999417</v>
          </cell>
          <cell r="HR1282">
            <v>-1883.1841325799469</v>
          </cell>
          <cell r="HS1282">
            <v>-473.77656204000232</v>
          </cell>
          <cell r="HT1282">
            <v>262.13283689000673</v>
          </cell>
          <cell r="HU1282">
            <v>76.175109950003389</v>
          </cell>
          <cell r="HV1282">
            <v>-151.95396845001233</v>
          </cell>
          <cell r="HW1282">
            <v>-479.87336784999206</v>
          </cell>
          <cell r="HX1282">
            <v>-515.40155741998751</v>
          </cell>
          <cell r="HY1282">
            <v>-179.69952128000295</v>
          </cell>
          <cell r="HZ1282">
            <v>0</v>
          </cell>
          <cell r="IA1282">
            <v>0</v>
          </cell>
          <cell r="IB1282">
            <v>-222.33556684998621</v>
          </cell>
          <cell r="IC1282">
            <v>-96.154346149996854</v>
          </cell>
          <cell r="ID1282">
            <v>-102.29718937998405</v>
          </cell>
          <cell r="IE1282">
            <v>-487.71476117009297</v>
          </cell>
          <cell r="IF1282">
            <v>-114.23967688000994</v>
          </cell>
          <cell r="IG1282">
            <v>843.52495156999794</v>
          </cell>
          <cell r="IH1282">
            <v>37.672847629997705</v>
          </cell>
          <cell r="II1282">
            <v>-1079.076110779999</v>
          </cell>
          <cell r="IJ1282">
            <v>-140.98139888999867</v>
          </cell>
          <cell r="IK1282">
            <v>-283.6352026099994</v>
          </cell>
          <cell r="IL1282">
            <v>-0.89694477000739425</v>
          </cell>
          <cell r="IM1282">
            <v>0</v>
          </cell>
          <cell r="IN1282">
            <v>-84.766057970002294</v>
          </cell>
          <cell r="IO1282">
            <v>44.651941889998852</v>
          </cell>
          <cell r="IP1282">
            <v>472.85619574999873</v>
          </cell>
          <cell r="IQ1282">
            <v>-182.8253061100113</v>
          </cell>
          <cell r="IR1282">
            <v>-626.92360533005558</v>
          </cell>
          <cell r="IS1282">
            <v>349.25525111000752</v>
          </cell>
          <cell r="IT1282">
            <v>-839.3520308799998</v>
          </cell>
          <cell r="IU1282">
            <v>248.16097661000094</v>
          </cell>
          <cell r="IV1282">
            <v>-473.81663585000933</v>
          </cell>
          <cell r="IW1282">
            <v>-52.853085419999843</v>
          </cell>
          <cell r="IX1282">
            <v>76.183857240001089</v>
          </cell>
          <cell r="IY1282">
            <v>-509.78352017999714</v>
          </cell>
          <cell r="IZ1282">
            <v>-72.626067270000931</v>
          </cell>
          <cell r="JA1282">
            <v>2.9542789300030563</v>
          </cell>
          <cell r="JB1282">
            <v>-51.029813410015777</v>
          </cell>
          <cell r="JC1282">
            <v>544.6646095899996</v>
          </cell>
          <cell r="JD1282">
            <v>151.31857419999142</v>
          </cell>
          <cell r="JE1282">
            <v>-1140.0578315900639</v>
          </cell>
          <cell r="JF1282">
            <v>-1059.9574093800038</v>
          </cell>
          <cell r="JG1282">
            <v>-1199.5805437099989</v>
          </cell>
          <cell r="JH1282">
            <v>43.271241429996735</v>
          </cell>
          <cell r="JI1282">
            <v>102.4570722799981</v>
          </cell>
          <cell r="JJ1282">
            <v>-30.019401099998504</v>
          </cell>
          <cell r="JK1282">
            <v>726.36793953999586</v>
          </cell>
          <cell r="JL1282">
            <v>316.27531431999523</v>
          </cell>
          <cell r="JM1282">
            <v>0</v>
          </cell>
          <cell r="JN1282">
            <v>0</v>
          </cell>
          <cell r="JO1282">
            <v>-31.573945820011431</v>
          </cell>
          <cell r="JP1282">
            <v>198.87999999999738</v>
          </cell>
          <cell r="JQ1282">
            <v>-206.17809915001271</v>
          </cell>
        </row>
        <row r="1283">
          <cell r="D1283" t="str">
            <v>WD_.EX.WYE._.___.Ekola Flats 1</v>
          </cell>
          <cell r="F1283">
            <v>0</v>
          </cell>
          <cell r="G1283">
            <v>0</v>
          </cell>
          <cell r="H1283">
            <v>-488.51283988999785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-249.80000000000291</v>
          </cell>
          <cell r="P1283">
            <v>0</v>
          </cell>
          <cell r="Q1283">
            <v>0</v>
          </cell>
          <cell r="R1283">
            <v>-313.62186787021346</v>
          </cell>
          <cell r="S1283">
            <v>-0.57176963999518193</v>
          </cell>
          <cell r="T1283">
            <v>0</v>
          </cell>
          <cell r="U1283">
            <v>145.95023206999758</v>
          </cell>
          <cell r="V1283">
            <v>-76.54859645000397</v>
          </cell>
          <cell r="W1283">
            <v>-386.20574443999794</v>
          </cell>
          <cell r="X1283">
            <v>0</v>
          </cell>
          <cell r="Y1283">
            <v>0</v>
          </cell>
          <cell r="Z1283">
            <v>0</v>
          </cell>
          <cell r="AA1283">
            <v>3.7540105900006893</v>
          </cell>
          <cell r="AB1283">
            <v>0</v>
          </cell>
          <cell r="AC1283">
            <v>0</v>
          </cell>
          <cell r="AD1283">
            <v>0</v>
          </cell>
          <cell r="AE1283">
            <v>-759.73229563992936</v>
          </cell>
          <cell r="AF1283">
            <v>0</v>
          </cell>
          <cell r="AG1283">
            <v>0</v>
          </cell>
          <cell r="AH1283">
            <v>-11.011036609997973</v>
          </cell>
          <cell r="AI1283">
            <v>-510.29861173000245</v>
          </cell>
          <cell r="AJ1283">
            <v>-17.630936749999819</v>
          </cell>
          <cell r="AK1283">
            <v>-244.55662217999634</v>
          </cell>
          <cell r="AL1283">
            <v>249.79999999999927</v>
          </cell>
          <cell r="AM1283">
            <v>0</v>
          </cell>
          <cell r="AN1283">
            <v>21.968459069998062</v>
          </cell>
          <cell r="AO1283">
            <v>-248.00354744000651</v>
          </cell>
          <cell r="AP1283">
            <v>0</v>
          </cell>
          <cell r="AQ1283">
            <v>0</v>
          </cell>
          <cell r="AR1283">
            <v>-319.88184039993212</v>
          </cell>
          <cell r="AS1283">
            <v>0</v>
          </cell>
          <cell r="AT1283">
            <v>0</v>
          </cell>
          <cell r="AU1283">
            <v>262.98161311000149</v>
          </cell>
          <cell r="AV1283">
            <v>0</v>
          </cell>
          <cell r="AW1283">
            <v>0</v>
          </cell>
          <cell r="AX1283">
            <v>-586.67191910999827</v>
          </cell>
          <cell r="AY1283">
            <v>3.808465599991905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-264.04386573005468</v>
          </cell>
          <cell r="BF1283">
            <v>0</v>
          </cell>
          <cell r="BG1283">
            <v>0</v>
          </cell>
          <cell r="BH1283">
            <v>-249.79999999999563</v>
          </cell>
          <cell r="BI1283">
            <v>0</v>
          </cell>
          <cell r="BJ1283">
            <v>0</v>
          </cell>
          <cell r="BK1283">
            <v>-14.243865729993558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>
            <v>0</v>
          </cell>
          <cell r="BR1283">
            <v>-1241.504734319984</v>
          </cell>
          <cell r="BS1283">
            <v>0</v>
          </cell>
          <cell r="BT1283">
            <v>0</v>
          </cell>
          <cell r="BU1283">
            <v>0</v>
          </cell>
          <cell r="BV1283">
            <v>-857.19040578999557</v>
          </cell>
          <cell r="BW1283">
            <v>-150.26246178999281</v>
          </cell>
          <cell r="BX1283">
            <v>-1.40951694999967</v>
          </cell>
          <cell r="BY1283">
            <v>0</v>
          </cell>
          <cell r="BZ1283">
            <v>0</v>
          </cell>
          <cell r="CA1283">
            <v>0</v>
          </cell>
          <cell r="CB1283">
            <v>-232.64234978999593</v>
          </cell>
          <cell r="CC1283">
            <v>0</v>
          </cell>
          <cell r="CD1283">
            <v>0</v>
          </cell>
          <cell r="CE1283">
            <v>-2020.5177953999955</v>
          </cell>
          <cell r="CF1283">
            <v>0</v>
          </cell>
          <cell r="CG1283">
            <v>-252.59922262001055</v>
          </cell>
          <cell r="CH1283">
            <v>-311.01551752999512</v>
          </cell>
          <cell r="CI1283">
            <v>-468.76041567000357</v>
          </cell>
          <cell r="CJ1283">
            <v>84.557610840005509</v>
          </cell>
          <cell r="CK1283">
            <v>-886.11300731999654</v>
          </cell>
          <cell r="CL1283">
            <v>0</v>
          </cell>
          <cell r="CM1283">
            <v>0</v>
          </cell>
          <cell r="CN1283">
            <v>0</v>
          </cell>
          <cell r="CO1283">
            <v>-186.58724310000252</v>
          </cell>
          <cell r="CP1283">
            <v>0</v>
          </cell>
          <cell r="CQ1283">
            <v>0</v>
          </cell>
          <cell r="CR1283">
            <v>-2569.440525240032</v>
          </cell>
          <cell r="CS1283">
            <v>0</v>
          </cell>
          <cell r="CT1283">
            <v>-430.7814007900015</v>
          </cell>
          <cell r="CU1283">
            <v>-70.407492450001882</v>
          </cell>
          <cell r="CV1283">
            <v>-682.40802920999704</v>
          </cell>
          <cell r="CW1283">
            <v>-378.3863771000033</v>
          </cell>
          <cell r="CX1283">
            <v>-725.52879415000643</v>
          </cell>
          <cell r="CY1283">
            <v>0</v>
          </cell>
          <cell r="CZ1283">
            <v>0</v>
          </cell>
          <cell r="DA1283">
            <v>0</v>
          </cell>
          <cell r="DB1283">
            <v>-281.92843154000002</v>
          </cell>
          <cell r="DC1283">
            <v>0</v>
          </cell>
          <cell r="DD1283">
            <v>0</v>
          </cell>
          <cell r="DE1283">
            <v>-1416.1695780298905</v>
          </cell>
          <cell r="DF1283">
            <v>0</v>
          </cell>
          <cell r="DG1283">
            <v>-56.929687859999831</v>
          </cell>
          <cell r="DH1283">
            <v>-159.59338053999818</v>
          </cell>
          <cell r="DI1283">
            <v>-848.24498820999725</v>
          </cell>
          <cell r="DJ1283">
            <v>-41.86573602000135</v>
          </cell>
          <cell r="DK1283">
            <v>-309.54659621001338</v>
          </cell>
          <cell r="DL1283">
            <v>0</v>
          </cell>
          <cell r="DM1283">
            <v>0</v>
          </cell>
          <cell r="DN1283">
            <v>0</v>
          </cell>
          <cell r="DO1283">
            <v>1.0810810010298155E-2</v>
          </cell>
          <cell r="DP1283">
            <v>0</v>
          </cell>
          <cell r="DQ1283">
            <v>0</v>
          </cell>
          <cell r="DR1283">
            <v>-1324.3401792499935</v>
          </cell>
          <cell r="DS1283">
            <v>0</v>
          </cell>
          <cell r="DT1283">
            <v>-31.609184200002346</v>
          </cell>
          <cell r="DU1283">
            <v>-615.03382838999823</v>
          </cell>
          <cell r="DV1283">
            <v>-279.63165154999297</v>
          </cell>
          <cell r="DW1283">
            <v>0</v>
          </cell>
          <cell r="DX1283">
            <v>-154.86058643000433</v>
          </cell>
          <cell r="DY1283">
            <v>0</v>
          </cell>
          <cell r="DZ1283">
            <v>0</v>
          </cell>
          <cell r="EA1283">
            <v>0</v>
          </cell>
          <cell r="EB1283">
            <v>-243.20492867998837</v>
          </cell>
          <cell r="EC1283">
            <v>0</v>
          </cell>
          <cell r="ED1283">
            <v>0</v>
          </cell>
          <cell r="EE1283">
            <v>-2873.2606342500076</v>
          </cell>
          <cell r="EF1283">
            <v>0</v>
          </cell>
          <cell r="EG1283">
            <v>-247.24651392998931</v>
          </cell>
          <cell r="EH1283">
            <v>-200.10676262000197</v>
          </cell>
          <cell r="EI1283">
            <v>-1338.0404106099959</v>
          </cell>
          <cell r="EJ1283">
            <v>-1087.8669470899986</v>
          </cell>
          <cell r="EK1283">
            <v>0</v>
          </cell>
          <cell r="EL1283">
            <v>0</v>
          </cell>
          <cell r="EM1283">
            <v>0</v>
          </cell>
          <cell r="EN1283">
            <v>0</v>
          </cell>
          <cell r="EO1283">
            <v>0</v>
          </cell>
          <cell r="EP1283">
            <v>0</v>
          </cell>
          <cell r="EQ1283">
            <v>0</v>
          </cell>
          <cell r="ER1283">
            <v>-984.40168577001896</v>
          </cell>
          <cell r="ES1283">
            <v>0</v>
          </cell>
          <cell r="ET1283">
            <v>-10.926761150003585</v>
          </cell>
          <cell r="EU1283">
            <v>-957.48987225000747</v>
          </cell>
          <cell r="EV1283">
            <v>-46.598703540003044</v>
          </cell>
          <cell r="EW1283">
            <v>30.613651170002413</v>
          </cell>
          <cell r="EX1283">
            <v>0</v>
          </cell>
          <cell r="EY1283">
            <v>0</v>
          </cell>
          <cell r="EZ1283">
            <v>0</v>
          </cell>
          <cell r="FA1283">
            <v>0</v>
          </cell>
          <cell r="FB1283">
            <v>0</v>
          </cell>
          <cell r="FC1283">
            <v>0</v>
          </cell>
          <cell r="FD1283">
            <v>0</v>
          </cell>
          <cell r="FE1283">
            <v>-588.80744966003112</v>
          </cell>
          <cell r="FF1283">
            <v>0</v>
          </cell>
          <cell r="FG1283">
            <v>0</v>
          </cell>
          <cell r="FH1283">
            <v>-392.82044775999384</v>
          </cell>
          <cell r="FI1283">
            <v>-180.4895784399996</v>
          </cell>
          <cell r="FJ1283">
            <v>-15.497423459994025</v>
          </cell>
          <cell r="FK1283">
            <v>0</v>
          </cell>
          <cell r="FL1283">
            <v>0</v>
          </cell>
          <cell r="FM1283">
            <v>0</v>
          </cell>
          <cell r="FN1283">
            <v>0</v>
          </cell>
          <cell r="FO1283">
            <v>0</v>
          </cell>
          <cell r="FP1283">
            <v>0</v>
          </cell>
          <cell r="FQ1283">
            <v>0</v>
          </cell>
          <cell r="FR1283">
            <v>-501.11859951005317</v>
          </cell>
          <cell r="FS1283">
            <v>0</v>
          </cell>
          <cell r="FT1283">
            <v>0</v>
          </cell>
          <cell r="FU1283">
            <v>-422.51573475999612</v>
          </cell>
          <cell r="FV1283">
            <v>-31.621250889998919</v>
          </cell>
          <cell r="FW1283">
            <v>-46.981613859999925</v>
          </cell>
          <cell r="FX1283">
            <v>0</v>
          </cell>
          <cell r="FY1283">
            <v>0</v>
          </cell>
          <cell r="FZ1283">
            <v>0</v>
          </cell>
          <cell r="GA1283">
            <v>0</v>
          </cell>
          <cell r="GB1283">
            <v>0</v>
          </cell>
          <cell r="GC1283">
            <v>0</v>
          </cell>
          <cell r="GD1283">
            <v>0</v>
          </cell>
          <cell r="GE1283">
            <v>-736.20058929990046</v>
          </cell>
          <cell r="GF1283">
            <v>0</v>
          </cell>
          <cell r="GG1283">
            <v>0</v>
          </cell>
          <cell r="GH1283">
            <v>-515.41906577999907</v>
          </cell>
          <cell r="GI1283">
            <v>-220.78152352000325</v>
          </cell>
          <cell r="GJ1283">
            <v>0</v>
          </cell>
          <cell r="GK1283">
            <v>0</v>
          </cell>
          <cell r="GL1283">
            <v>0</v>
          </cell>
          <cell r="GM1283">
            <v>0</v>
          </cell>
          <cell r="GN1283">
            <v>0</v>
          </cell>
          <cell r="GO1283">
            <v>0</v>
          </cell>
          <cell r="GP1283">
            <v>0</v>
          </cell>
          <cell r="GQ1283">
            <v>0</v>
          </cell>
          <cell r="GR1283">
            <v>-697.33039140002802</v>
          </cell>
          <cell r="GS1283">
            <v>0</v>
          </cell>
          <cell r="GT1283">
            <v>0</v>
          </cell>
          <cell r="GU1283">
            <v>-551.29170891000103</v>
          </cell>
          <cell r="GV1283">
            <v>-69.629128929991566</v>
          </cell>
          <cell r="GW1283">
            <v>-76.40955355999904</v>
          </cell>
          <cell r="GX1283">
            <v>0</v>
          </cell>
          <cell r="GY1283">
            <v>0</v>
          </cell>
          <cell r="GZ1283">
            <v>0</v>
          </cell>
          <cell r="HA1283">
            <v>0</v>
          </cell>
          <cell r="HB1283">
            <v>0</v>
          </cell>
          <cell r="HC1283">
            <v>0</v>
          </cell>
          <cell r="HD1283">
            <v>0</v>
          </cell>
          <cell r="HE1283">
            <v>0</v>
          </cell>
          <cell r="HF1283">
            <v>0</v>
          </cell>
          <cell r="HG1283">
            <v>0</v>
          </cell>
          <cell r="HH1283">
            <v>0</v>
          </cell>
          <cell r="HI1283">
            <v>0</v>
          </cell>
          <cell r="HJ1283">
            <v>0</v>
          </cell>
          <cell r="HK1283">
            <v>0</v>
          </cell>
          <cell r="HL1283">
            <v>0</v>
          </cell>
          <cell r="HM1283">
            <v>0</v>
          </cell>
          <cell r="HN1283">
            <v>0</v>
          </cell>
          <cell r="HO1283">
            <v>0</v>
          </cell>
          <cell r="HP1283">
            <v>0</v>
          </cell>
          <cell r="HQ1283">
            <v>0</v>
          </cell>
          <cell r="HR1283">
            <v>0</v>
          </cell>
          <cell r="HS1283">
            <v>0</v>
          </cell>
          <cell r="HT1283">
            <v>0</v>
          </cell>
          <cell r="HU1283">
            <v>0</v>
          </cell>
          <cell r="HV1283">
            <v>0</v>
          </cell>
          <cell r="HW1283">
            <v>0</v>
          </cell>
          <cell r="HX1283">
            <v>0</v>
          </cell>
          <cell r="HY1283">
            <v>0</v>
          </cell>
          <cell r="HZ1283">
            <v>0</v>
          </cell>
          <cell r="IA1283">
            <v>0</v>
          </cell>
          <cell r="IB1283">
            <v>0</v>
          </cell>
          <cell r="IC1283">
            <v>0</v>
          </cell>
          <cell r="ID1283">
            <v>0</v>
          </cell>
          <cell r="IE1283">
            <v>0</v>
          </cell>
          <cell r="IF1283">
            <v>0</v>
          </cell>
          <cell r="IG1283">
            <v>0</v>
          </cell>
          <cell r="IH1283">
            <v>0</v>
          </cell>
          <cell r="II1283">
            <v>0</v>
          </cell>
          <cell r="IJ1283">
            <v>0</v>
          </cell>
          <cell r="IK1283">
            <v>0</v>
          </cell>
          <cell r="IL1283">
            <v>0</v>
          </cell>
          <cell r="IM1283">
            <v>0</v>
          </cell>
          <cell r="IN1283">
            <v>0</v>
          </cell>
          <cell r="IO1283">
            <v>0</v>
          </cell>
          <cell r="IP1283">
            <v>0</v>
          </cell>
          <cell r="IQ1283">
            <v>0</v>
          </cell>
          <cell r="IR1283">
            <v>0</v>
          </cell>
          <cell r="IS1283">
            <v>0</v>
          </cell>
          <cell r="IT1283">
            <v>0</v>
          </cell>
          <cell r="IU1283">
            <v>0</v>
          </cell>
          <cell r="IV1283">
            <v>0</v>
          </cell>
          <cell r="IW1283">
            <v>0</v>
          </cell>
          <cell r="IX1283">
            <v>0</v>
          </cell>
          <cell r="IY1283">
            <v>0</v>
          </cell>
          <cell r="IZ1283">
            <v>0</v>
          </cell>
          <cell r="JA1283">
            <v>0</v>
          </cell>
          <cell r="JB1283">
            <v>0</v>
          </cell>
          <cell r="JC1283">
            <v>0</v>
          </cell>
          <cell r="JD1283">
            <v>0</v>
          </cell>
          <cell r="JE1283">
            <v>0</v>
          </cell>
          <cell r="JF1283">
            <v>0</v>
          </cell>
          <cell r="JG1283">
            <v>0</v>
          </cell>
          <cell r="JH1283">
            <v>0</v>
          </cell>
          <cell r="JI1283">
            <v>0</v>
          </cell>
          <cell r="JJ1283">
            <v>0</v>
          </cell>
          <cell r="JK1283">
            <v>0</v>
          </cell>
          <cell r="JL1283">
            <v>0</v>
          </cell>
          <cell r="JM1283">
            <v>0</v>
          </cell>
          <cell r="JN1283">
            <v>0</v>
          </cell>
          <cell r="JO1283">
            <v>0</v>
          </cell>
          <cell r="JP1283">
            <v>0</v>
          </cell>
          <cell r="JQ1283">
            <v>0</v>
          </cell>
        </row>
        <row r="1284">
          <cell r="D1284" t="str">
            <v>WD_.EX.WYE._.___.Rock Creek I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-295.10449310997501</v>
          </cell>
          <cell r="S1284">
            <v>-56.918226399997366</v>
          </cell>
          <cell r="T1284">
            <v>0</v>
          </cell>
          <cell r="U1284">
            <v>-149.90544877000502</v>
          </cell>
          <cell r="V1284">
            <v>-21.573178619990358</v>
          </cell>
          <cell r="W1284">
            <v>-66.707639319982263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-95</v>
          </cell>
          <cell r="AF1284">
            <v>0</v>
          </cell>
          <cell r="AG1284">
            <v>0</v>
          </cell>
          <cell r="AH1284">
            <v>-95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0</v>
          </cell>
          <cell r="BQ1284">
            <v>0</v>
          </cell>
          <cell r="BR1284">
            <v>77.979981319978833</v>
          </cell>
          <cell r="BS1284">
            <v>0</v>
          </cell>
          <cell r="BT1284">
            <v>0</v>
          </cell>
          <cell r="BU1284">
            <v>0</v>
          </cell>
          <cell r="BV1284">
            <v>77.979981319993385</v>
          </cell>
          <cell r="BW1284">
            <v>0</v>
          </cell>
          <cell r="BX1284">
            <v>0</v>
          </cell>
          <cell r="BY1284">
            <v>0</v>
          </cell>
          <cell r="BZ1284">
            <v>0</v>
          </cell>
          <cell r="CA1284">
            <v>0</v>
          </cell>
          <cell r="CB1284">
            <v>0</v>
          </cell>
          <cell r="CC1284">
            <v>0</v>
          </cell>
          <cell r="CD1284">
            <v>0</v>
          </cell>
          <cell r="CE1284">
            <v>0</v>
          </cell>
          <cell r="CF1284">
            <v>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0</v>
          </cell>
          <cell r="CZ1284">
            <v>0</v>
          </cell>
          <cell r="DA1284">
            <v>0</v>
          </cell>
          <cell r="DB1284">
            <v>0</v>
          </cell>
          <cell r="DC1284">
            <v>0</v>
          </cell>
          <cell r="DD1284">
            <v>0</v>
          </cell>
          <cell r="DE1284">
            <v>-30.418452379992232</v>
          </cell>
          <cell r="DF1284">
            <v>0</v>
          </cell>
          <cell r="DG1284">
            <v>0</v>
          </cell>
          <cell r="DH1284">
            <v>-30.418452380006784</v>
          </cell>
          <cell r="DI1284">
            <v>0</v>
          </cell>
          <cell r="DJ1284">
            <v>0</v>
          </cell>
          <cell r="DK1284">
            <v>0</v>
          </cell>
          <cell r="DL1284">
            <v>0</v>
          </cell>
          <cell r="DM1284">
            <v>0</v>
          </cell>
          <cell r="DN1284">
            <v>0</v>
          </cell>
          <cell r="DO1284">
            <v>0</v>
          </cell>
          <cell r="DP1284">
            <v>0</v>
          </cell>
          <cell r="DQ1284">
            <v>0</v>
          </cell>
          <cell r="DR1284">
            <v>-63.923126689973287</v>
          </cell>
          <cell r="DS1284">
            <v>0</v>
          </cell>
          <cell r="DT1284">
            <v>0</v>
          </cell>
          <cell r="DU1284">
            <v>-63.923126690002391</v>
          </cell>
          <cell r="DV1284">
            <v>0</v>
          </cell>
          <cell r="DW1284">
            <v>0</v>
          </cell>
          <cell r="DX1284">
            <v>0</v>
          </cell>
          <cell r="DY1284">
            <v>0</v>
          </cell>
          <cell r="DZ1284">
            <v>0</v>
          </cell>
          <cell r="EA1284">
            <v>0</v>
          </cell>
          <cell r="EB1284">
            <v>0</v>
          </cell>
          <cell r="EC1284">
            <v>0</v>
          </cell>
          <cell r="ED1284">
            <v>0</v>
          </cell>
          <cell r="EE1284">
            <v>-3525.5577277300181</v>
          </cell>
          <cell r="EF1284">
            <v>57.447220770001877</v>
          </cell>
          <cell r="EG1284">
            <v>-190.40516950999881</v>
          </cell>
          <cell r="EH1284">
            <v>-1422.0980563300036</v>
          </cell>
          <cell r="EI1284">
            <v>-807.61189141999057</v>
          </cell>
          <cell r="EJ1284">
            <v>-1162.8898312399979</v>
          </cell>
          <cell r="EK1284">
            <v>0</v>
          </cell>
          <cell r="EL1284">
            <v>0</v>
          </cell>
          <cell r="EM1284">
            <v>0</v>
          </cell>
          <cell r="EN1284">
            <v>0</v>
          </cell>
          <cell r="EO1284">
            <v>0</v>
          </cell>
          <cell r="EP1284">
            <v>0</v>
          </cell>
          <cell r="EQ1284">
            <v>0</v>
          </cell>
          <cell r="ER1284">
            <v>-4895.0970840899972</v>
          </cell>
          <cell r="ES1284">
            <v>174.44296628999291</v>
          </cell>
          <cell r="ET1284">
            <v>-343.2414851400099</v>
          </cell>
          <cell r="EU1284">
            <v>-823.27881163998245</v>
          </cell>
          <cell r="EV1284">
            <v>-1869.5126479499959</v>
          </cell>
          <cell r="EW1284">
            <v>-94.188909969998349</v>
          </cell>
          <cell r="EX1284">
            <v>-722.26047729001584</v>
          </cell>
          <cell r="EY1284">
            <v>43.372366169998713</v>
          </cell>
          <cell r="EZ1284">
            <v>-92.338462890009396</v>
          </cell>
          <cell r="FA1284">
            <v>-420.07165123999948</v>
          </cell>
          <cell r="FB1284">
            <v>-686.73868006000703</v>
          </cell>
          <cell r="FC1284">
            <v>-25.83180441998411</v>
          </cell>
          <cell r="FD1284">
            <v>-35.449485949997324</v>
          </cell>
          <cell r="FE1284">
            <v>-2708.2797785700532</v>
          </cell>
          <cell r="FF1284">
            <v>-219.58909399998083</v>
          </cell>
          <cell r="FG1284">
            <v>358.87491455001873</v>
          </cell>
          <cell r="FH1284">
            <v>-197.65022832998511</v>
          </cell>
          <cell r="FI1284">
            <v>38.413409509987105</v>
          </cell>
          <cell r="FJ1284">
            <v>-1018.1288402100035</v>
          </cell>
          <cell r="FK1284">
            <v>-603.219922579985</v>
          </cell>
          <cell r="FL1284">
            <v>-47.889815880000242</v>
          </cell>
          <cell r="FM1284">
            <v>-60.285278850002214</v>
          </cell>
          <cell r="FN1284">
            <v>-360.40815437999845</v>
          </cell>
          <cell r="FO1284">
            <v>-693.08368562000396</v>
          </cell>
          <cell r="FP1284">
            <v>-232.94133690999297</v>
          </cell>
          <cell r="FQ1284">
            <v>327.62825413000246</v>
          </cell>
          <cell r="FR1284">
            <v>-6154.6988368202001</v>
          </cell>
          <cell r="FS1284">
            <v>-511.19558102001611</v>
          </cell>
          <cell r="FT1284">
            <v>-629.81980126001872</v>
          </cell>
          <cell r="FU1284">
            <v>-727.1925751000017</v>
          </cell>
          <cell r="FV1284">
            <v>-1546.1161880799991</v>
          </cell>
          <cell r="FW1284">
            <v>-406.72534599000574</v>
          </cell>
          <cell r="FX1284">
            <v>-1599.4439443199954</v>
          </cell>
          <cell r="FY1284">
            <v>-484.26211545000115</v>
          </cell>
          <cell r="FZ1284">
            <v>-452.12905710999257</v>
          </cell>
          <cell r="GA1284">
            <v>-305.73221099999864</v>
          </cell>
          <cell r="GB1284">
            <v>355.65663869999116</v>
          </cell>
          <cell r="GC1284">
            <v>-203.31263512999431</v>
          </cell>
          <cell r="GD1284">
            <v>355.57397893999587</v>
          </cell>
          <cell r="GE1284">
            <v>-7936.0415753601119</v>
          </cell>
          <cell r="GF1284">
            <v>-927.2892919700098</v>
          </cell>
          <cell r="GG1284">
            <v>-820.61460294999415</v>
          </cell>
          <cell r="GH1284">
            <v>-89.58244920001016</v>
          </cell>
          <cell r="GI1284">
            <v>-1327.9791321699959</v>
          </cell>
          <cell r="GJ1284">
            <v>-1084.6149590099994</v>
          </cell>
          <cell r="GK1284">
            <v>-1398.5502081900049</v>
          </cell>
          <cell r="GL1284">
            <v>-736.31707597000059</v>
          </cell>
          <cell r="GM1284">
            <v>-296.38494776000516</v>
          </cell>
          <cell r="GN1284">
            <v>76.948983890004456</v>
          </cell>
          <cell r="GO1284">
            <v>-1745.1362707200024</v>
          </cell>
          <cell r="GP1284">
            <v>312.17254258000321</v>
          </cell>
          <cell r="GQ1284">
            <v>101.30583611000475</v>
          </cell>
          <cell r="GR1284">
            <v>-3197.679857059964</v>
          </cell>
          <cell r="GS1284">
            <v>-48.9268560000055</v>
          </cell>
          <cell r="GT1284">
            <v>-625.19336897000903</v>
          </cell>
          <cell r="GU1284">
            <v>-0.15960396998707438</v>
          </cell>
          <cell r="GV1284">
            <v>-838.14733058000274</v>
          </cell>
          <cell r="GW1284">
            <v>-1516.9994064399943</v>
          </cell>
          <cell r="GX1284">
            <v>-350.73520679999638</v>
          </cell>
          <cell r="GY1284">
            <v>-109.19178525000461</v>
          </cell>
          <cell r="GZ1284">
            <v>36.144744529992749</v>
          </cell>
          <cell r="HA1284">
            <v>-132.88465080999958</v>
          </cell>
          <cell r="HB1284">
            <v>270.92464653000934</v>
          </cell>
          <cell r="HC1284">
            <v>51.91082603000541</v>
          </cell>
          <cell r="HD1284">
            <v>65.578134670002328</v>
          </cell>
          <cell r="HE1284">
            <v>-3194.3945435299538</v>
          </cell>
          <cell r="HF1284">
            <v>118.8375915200013</v>
          </cell>
          <cell r="HG1284">
            <v>-390.81277722999948</v>
          </cell>
          <cell r="HH1284">
            <v>-957.76176862000284</v>
          </cell>
          <cell r="HI1284">
            <v>-823.96123377999902</v>
          </cell>
          <cell r="HJ1284">
            <v>-864.23032271999182</v>
          </cell>
          <cell r="HK1284">
            <v>-28.001847980012826</v>
          </cell>
          <cell r="HL1284">
            <v>94.529458069999237</v>
          </cell>
          <cell r="HM1284">
            <v>0</v>
          </cell>
          <cell r="HN1284">
            <v>-139.92319188999682</v>
          </cell>
          <cell r="HO1284">
            <v>-206.33578057998966</v>
          </cell>
          <cell r="HP1284">
            <v>0</v>
          </cell>
          <cell r="HQ1284">
            <v>3.2653296800053795</v>
          </cell>
          <cell r="HR1284">
            <v>-1434.8035674000857</v>
          </cell>
          <cell r="HS1284">
            <v>-70.01689708000049</v>
          </cell>
          <cell r="HT1284">
            <v>-508.0311550500046</v>
          </cell>
          <cell r="HU1284">
            <v>-1213.7090592500026</v>
          </cell>
          <cell r="HV1284">
            <v>-29.133454059985525</v>
          </cell>
          <cell r="HW1284">
            <v>-146.33988527999463</v>
          </cell>
          <cell r="HX1284">
            <v>532.42688332001853</v>
          </cell>
          <cell r="HY1284">
            <v>0</v>
          </cell>
          <cell r="HZ1284">
            <v>0</v>
          </cell>
          <cell r="IA1284">
            <v>0</v>
          </cell>
          <cell r="IB1284">
            <v>0</v>
          </cell>
          <cell r="IC1284">
            <v>0</v>
          </cell>
          <cell r="ID1284">
            <v>0</v>
          </cell>
          <cell r="IE1284">
            <v>-1778.9917801100528</v>
          </cell>
          <cell r="IF1284">
            <v>0</v>
          </cell>
          <cell r="IG1284">
            <v>216.1685719599991</v>
          </cell>
          <cell r="IH1284">
            <v>-131.49038906001806</v>
          </cell>
          <cell r="II1284">
            <v>-221.82577873999981</v>
          </cell>
          <cell r="IJ1284">
            <v>-1000.2889390900091</v>
          </cell>
          <cell r="IK1284">
            <v>-641.55524517999584</v>
          </cell>
          <cell r="IL1284">
            <v>0</v>
          </cell>
          <cell r="IM1284">
            <v>0</v>
          </cell>
          <cell r="IN1284">
            <v>0</v>
          </cell>
          <cell r="IO1284">
            <v>0</v>
          </cell>
          <cell r="IP1284">
            <v>0</v>
          </cell>
          <cell r="IQ1284">
            <v>0</v>
          </cell>
          <cell r="IR1284">
            <v>-2305.0325318000978</v>
          </cell>
          <cell r="IS1284">
            <v>0</v>
          </cell>
          <cell r="IT1284">
            <v>-166.55283321000752</v>
          </cell>
          <cell r="IU1284">
            <v>-468.42655271000694</v>
          </cell>
          <cell r="IV1284">
            <v>-653.25712219001434</v>
          </cell>
          <cell r="IW1284">
            <v>-276.95266466998874</v>
          </cell>
          <cell r="IX1284">
            <v>-739.84335902000021</v>
          </cell>
          <cell r="IY1284">
            <v>0</v>
          </cell>
          <cell r="IZ1284">
            <v>0</v>
          </cell>
          <cell r="JA1284">
            <v>0</v>
          </cell>
          <cell r="JB1284">
            <v>0</v>
          </cell>
          <cell r="JC1284">
            <v>0</v>
          </cell>
          <cell r="JD1284">
            <v>0</v>
          </cell>
          <cell r="JE1284">
            <v>3067.2812642301433</v>
          </cell>
          <cell r="JF1284">
            <v>0</v>
          </cell>
          <cell r="JG1284">
            <v>534.74509397000656</v>
          </cell>
          <cell r="JH1284">
            <v>812.93093663999753</v>
          </cell>
          <cell r="JI1284">
            <v>1269.6629660500184</v>
          </cell>
          <cell r="JJ1284">
            <v>361.84873144999437</v>
          </cell>
          <cell r="JK1284">
            <v>183.09353612001723</v>
          </cell>
          <cell r="JL1284">
            <v>0</v>
          </cell>
          <cell r="JM1284">
            <v>0</v>
          </cell>
          <cell r="JN1284">
            <v>0</v>
          </cell>
          <cell r="JO1284">
            <v>0</v>
          </cell>
          <cell r="JP1284">
            <v>0</v>
          </cell>
          <cell r="JQ1284">
            <v>-95</v>
          </cell>
        </row>
        <row r="1285">
          <cell r="D1285" t="str">
            <v>WD_.EX.WYE._.___.Rock Creek II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-109.20873136003502</v>
          </cell>
          <cell r="S1285">
            <v>-14.799379979987862</v>
          </cell>
          <cell r="T1285">
            <v>0</v>
          </cell>
          <cell r="U1285">
            <v>-91.462802599970018</v>
          </cell>
          <cell r="V1285">
            <v>-69.654188099957537</v>
          </cell>
          <cell r="W1285">
            <v>66.707639319996815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73.999980630120263</v>
          </cell>
          <cell r="AF1285">
            <v>0</v>
          </cell>
          <cell r="AG1285">
            <v>0</v>
          </cell>
          <cell r="AH1285">
            <v>73.999980630003847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-67.883745589992031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-67.883745589992031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-17.380752810044214</v>
          </cell>
          <cell r="BS1285">
            <v>0</v>
          </cell>
          <cell r="BT1285">
            <v>0</v>
          </cell>
          <cell r="BU1285">
            <v>0</v>
          </cell>
          <cell r="BV1285">
            <v>-17.380752809986006</v>
          </cell>
          <cell r="BW1285">
            <v>0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0</v>
          </cell>
          <cell r="CO1285">
            <v>0</v>
          </cell>
          <cell r="CP1285">
            <v>0</v>
          </cell>
          <cell r="CQ1285">
            <v>0</v>
          </cell>
          <cell r="CR1285">
            <v>-43.926437749993056</v>
          </cell>
          <cell r="CS1285">
            <v>0</v>
          </cell>
          <cell r="CT1285">
            <v>0</v>
          </cell>
          <cell r="CU1285">
            <v>0</v>
          </cell>
          <cell r="CV1285">
            <v>-43.926437749993056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  <cell r="DB1285">
            <v>0</v>
          </cell>
          <cell r="DC1285">
            <v>0</v>
          </cell>
          <cell r="DD1285">
            <v>0</v>
          </cell>
          <cell r="DE1285">
            <v>0</v>
          </cell>
          <cell r="DF1285">
            <v>0</v>
          </cell>
          <cell r="DG1285">
            <v>0</v>
          </cell>
          <cell r="DH1285">
            <v>0</v>
          </cell>
          <cell r="DI1285">
            <v>0</v>
          </cell>
          <cell r="DJ1285">
            <v>0</v>
          </cell>
          <cell r="DK1285">
            <v>0</v>
          </cell>
          <cell r="DL1285">
            <v>0</v>
          </cell>
          <cell r="DM1285">
            <v>0</v>
          </cell>
          <cell r="DN1285">
            <v>0</v>
          </cell>
          <cell r="DO1285">
            <v>0</v>
          </cell>
          <cell r="DP1285">
            <v>0</v>
          </cell>
          <cell r="DQ1285">
            <v>0</v>
          </cell>
          <cell r="DR1285">
            <v>-3.7696614300366491</v>
          </cell>
          <cell r="DS1285">
            <v>0</v>
          </cell>
          <cell r="DT1285">
            <v>0</v>
          </cell>
          <cell r="DU1285">
            <v>0</v>
          </cell>
          <cell r="DV1285">
            <v>-3.7696614300075453</v>
          </cell>
          <cell r="DW1285">
            <v>0</v>
          </cell>
          <cell r="DX1285">
            <v>0</v>
          </cell>
          <cell r="DY1285">
            <v>0</v>
          </cell>
          <cell r="DZ1285">
            <v>0</v>
          </cell>
          <cell r="EA1285">
            <v>0</v>
          </cell>
          <cell r="EB1285">
            <v>0</v>
          </cell>
          <cell r="EC1285">
            <v>0</v>
          </cell>
          <cell r="ED1285">
            <v>0</v>
          </cell>
          <cell r="EE1285">
            <v>-2649.9187860100064</v>
          </cell>
          <cell r="EF1285">
            <v>0</v>
          </cell>
          <cell r="EG1285">
            <v>0</v>
          </cell>
          <cell r="EH1285">
            <v>0</v>
          </cell>
          <cell r="EI1285">
            <v>0</v>
          </cell>
          <cell r="EJ1285">
            <v>0</v>
          </cell>
          <cell r="EK1285">
            <v>0</v>
          </cell>
          <cell r="EL1285">
            <v>0</v>
          </cell>
          <cell r="EM1285">
            <v>0</v>
          </cell>
          <cell r="EN1285">
            <v>-59.087046769993322</v>
          </cell>
          <cell r="EO1285">
            <v>-2618.168970710045</v>
          </cell>
          <cell r="EP1285">
            <v>40.488247399989632</v>
          </cell>
          <cell r="EQ1285">
            <v>-13.151015929994173</v>
          </cell>
          <cell r="ER1285">
            <v>-11442.477154259803</v>
          </cell>
          <cell r="ES1285">
            <v>-288.98839523000061</v>
          </cell>
          <cell r="ET1285">
            <v>-1477.9784492499894</v>
          </cell>
          <cell r="EU1285">
            <v>-507.03691830000025</v>
          </cell>
          <cell r="EV1285">
            <v>-2669.9200455599494</v>
          </cell>
          <cell r="EW1285">
            <v>-1508.0702533999938</v>
          </cell>
          <cell r="EX1285">
            <v>-3273.8837227199692</v>
          </cell>
          <cell r="EY1285">
            <v>-369.03509219000989</v>
          </cell>
          <cell r="EZ1285">
            <v>-389.14757025998551</v>
          </cell>
          <cell r="FA1285">
            <v>-925.3941037600016</v>
          </cell>
          <cell r="FB1285">
            <v>-690.17029094003374</v>
          </cell>
          <cell r="FC1285">
            <v>30.533313849999104</v>
          </cell>
          <cell r="FD1285">
            <v>626.61437349999323</v>
          </cell>
          <cell r="FE1285">
            <v>-5567.7352794001345</v>
          </cell>
          <cell r="FF1285">
            <v>-883.46321948003606</v>
          </cell>
          <cell r="FG1285">
            <v>-773.61354211000435</v>
          </cell>
          <cell r="FH1285">
            <v>-937.2950509100192</v>
          </cell>
          <cell r="FI1285">
            <v>-460.06761869000911</v>
          </cell>
          <cell r="FJ1285">
            <v>-1217.2667024000039</v>
          </cell>
          <cell r="FK1285">
            <v>-1106.7179285799939</v>
          </cell>
          <cell r="FL1285">
            <v>-201.32383227998798</v>
          </cell>
          <cell r="FM1285">
            <v>-327.51230178998958</v>
          </cell>
          <cell r="FN1285">
            <v>3.2902958499980741</v>
          </cell>
          <cell r="FO1285">
            <v>289.90051402003155</v>
          </cell>
          <cell r="FP1285">
            <v>352.66916232999938</v>
          </cell>
          <cell r="FQ1285">
            <v>-306.33505535997392</v>
          </cell>
          <cell r="FR1285">
            <v>-16805.637580200098</v>
          </cell>
          <cell r="FS1285">
            <v>-1939.5676791900187</v>
          </cell>
          <cell r="FT1285">
            <v>-1857.3057011799829</v>
          </cell>
          <cell r="FU1285">
            <v>-983.12959733000025</v>
          </cell>
          <cell r="FV1285">
            <v>-359.69582862000971</v>
          </cell>
          <cell r="FW1285">
            <v>-2106.0870792299902</v>
          </cell>
          <cell r="FX1285">
            <v>-4313.0918487599847</v>
          </cell>
          <cell r="FY1285">
            <v>-945.08436020000954</v>
          </cell>
          <cell r="FZ1285">
            <v>329.10661769000581</v>
          </cell>
          <cell r="GA1285">
            <v>-1377.5616330900011</v>
          </cell>
          <cell r="GB1285">
            <v>-3310.2865504100628</v>
          </cell>
          <cell r="GC1285">
            <v>124.14024060998054</v>
          </cell>
          <cell r="GD1285">
            <v>-67.074160489981296</v>
          </cell>
          <cell r="GE1285">
            <v>-18196.875937199919</v>
          </cell>
          <cell r="GF1285">
            <v>-2461.3887586799683</v>
          </cell>
          <cell r="GG1285">
            <v>-1834.060585750005</v>
          </cell>
          <cell r="GH1285">
            <v>-566.04392899997765</v>
          </cell>
          <cell r="GI1285">
            <v>-1507.1018085600081</v>
          </cell>
          <cell r="GJ1285">
            <v>-2454.5431833300099</v>
          </cell>
          <cell r="GK1285">
            <v>-4713.7136165400152</v>
          </cell>
          <cell r="GL1285">
            <v>312.32576058999985</v>
          </cell>
          <cell r="GM1285">
            <v>-1165.79443034</v>
          </cell>
          <cell r="GN1285">
            <v>-480.22985156999493</v>
          </cell>
          <cell r="GO1285">
            <v>-2805.8540717999858</v>
          </cell>
          <cell r="GP1285">
            <v>-668.1691679200012</v>
          </cell>
          <cell r="GQ1285">
            <v>147.69770569998946</v>
          </cell>
          <cell r="GR1285">
            <v>-12527.67591710994</v>
          </cell>
          <cell r="GS1285">
            <v>-508.90914195001824</v>
          </cell>
          <cell r="GT1285">
            <v>-2700.2473490200064</v>
          </cell>
          <cell r="GU1285">
            <v>-1394.0120687700255</v>
          </cell>
          <cell r="GV1285">
            <v>-4098.3092793700052</v>
          </cell>
          <cell r="GW1285">
            <v>-840.95061446001637</v>
          </cell>
          <cell r="GX1285">
            <v>-983.88813619999564</v>
          </cell>
          <cell r="GY1285">
            <v>60.2597105899913</v>
          </cell>
          <cell r="GZ1285">
            <v>-12.890336590004154</v>
          </cell>
          <cell r="HA1285">
            <v>350.50093638999533</v>
          </cell>
          <cell r="HB1285">
            <v>-1764.2250391600246</v>
          </cell>
          <cell r="HC1285">
            <v>-26.621473580016755</v>
          </cell>
          <cell r="HD1285">
            <v>-608.3831249900104</v>
          </cell>
          <cell r="HE1285">
            <v>-5454.764981830027</v>
          </cell>
          <cell r="HF1285">
            <v>121.10247082001297</v>
          </cell>
          <cell r="HG1285">
            <v>-942.87426932001836</v>
          </cell>
          <cell r="HH1285">
            <v>-1353.8994448600133</v>
          </cell>
          <cell r="HI1285">
            <v>-405.98656524001854</v>
          </cell>
          <cell r="HJ1285">
            <v>-1632.8864407200017</v>
          </cell>
          <cell r="HK1285">
            <v>-678.0321343200194</v>
          </cell>
          <cell r="HL1285">
            <v>0</v>
          </cell>
          <cell r="HM1285">
            <v>0</v>
          </cell>
          <cell r="HN1285">
            <v>157.71198818999983</v>
          </cell>
          <cell r="HO1285">
            <v>-678.11697612999706</v>
          </cell>
          <cell r="HP1285">
            <v>59.244424789998448</v>
          </cell>
          <cell r="HQ1285">
            <v>-101.02803504002804</v>
          </cell>
          <cell r="HR1285">
            <v>-165.38928445009515</v>
          </cell>
          <cell r="HS1285">
            <v>0</v>
          </cell>
          <cell r="HT1285">
            <v>617.63252461000229</v>
          </cell>
          <cell r="HU1285">
            <v>-264.15383000002475</v>
          </cell>
          <cell r="HV1285">
            <v>-877.24319030999322</v>
          </cell>
          <cell r="HW1285">
            <v>964.12084426000365</v>
          </cell>
          <cell r="HX1285">
            <v>-605.7456330099958</v>
          </cell>
          <cell r="HY1285">
            <v>0</v>
          </cell>
          <cell r="HZ1285">
            <v>0</v>
          </cell>
          <cell r="IA1285">
            <v>0</v>
          </cell>
          <cell r="IB1285">
            <v>0</v>
          </cell>
          <cell r="IC1285">
            <v>0</v>
          </cell>
          <cell r="ID1285">
            <v>0</v>
          </cell>
          <cell r="IE1285">
            <v>-7318.6577673300635</v>
          </cell>
          <cell r="IF1285">
            <v>-50.25</v>
          </cell>
          <cell r="IG1285">
            <v>-562.5595145799889</v>
          </cell>
          <cell r="IH1285">
            <v>-2492.1983698000113</v>
          </cell>
          <cell r="II1285">
            <v>-1790.851826410013</v>
          </cell>
          <cell r="IJ1285">
            <v>-1426.4624256600073</v>
          </cell>
          <cell r="IK1285">
            <v>-996.33563087999937</v>
          </cell>
          <cell r="IL1285">
            <v>0</v>
          </cell>
          <cell r="IM1285">
            <v>0</v>
          </cell>
          <cell r="IN1285">
            <v>0</v>
          </cell>
          <cell r="IO1285">
            <v>0</v>
          </cell>
          <cell r="IP1285">
            <v>0</v>
          </cell>
          <cell r="IQ1285">
            <v>0</v>
          </cell>
          <cell r="IR1285">
            <v>-6327.7734873299487</v>
          </cell>
          <cell r="IS1285">
            <v>0</v>
          </cell>
          <cell r="IT1285">
            <v>228.61819919000845</v>
          </cell>
          <cell r="IU1285">
            <v>-5669.1838207999681</v>
          </cell>
          <cell r="IV1285">
            <v>231.69252294002217</v>
          </cell>
          <cell r="IW1285">
            <v>-764.37223451001046</v>
          </cell>
          <cell r="IX1285">
            <v>-354.52815415000077</v>
          </cell>
          <cell r="IY1285">
            <v>0</v>
          </cell>
          <cell r="IZ1285">
            <v>0</v>
          </cell>
          <cell r="JA1285">
            <v>0</v>
          </cell>
          <cell r="JB1285">
            <v>0</v>
          </cell>
          <cell r="JC1285">
            <v>0</v>
          </cell>
          <cell r="JD1285">
            <v>0</v>
          </cell>
          <cell r="JE1285">
            <v>-881.0011611096561</v>
          </cell>
          <cell r="JF1285">
            <v>0</v>
          </cell>
          <cell r="JG1285">
            <v>572.3457283200114</v>
          </cell>
          <cell r="JH1285">
            <v>-604.47467972997401</v>
          </cell>
          <cell r="JI1285">
            <v>-1049.5182763399498</v>
          </cell>
          <cell r="JJ1285">
            <v>-189.02471080000396</v>
          </cell>
          <cell r="JK1285">
            <v>426.43805455999973</v>
          </cell>
          <cell r="JL1285">
            <v>-167.37135602998023</v>
          </cell>
          <cell r="JM1285">
            <v>0</v>
          </cell>
          <cell r="JN1285">
            <v>-78.375939819998166</v>
          </cell>
          <cell r="JO1285">
            <v>496.87857362002251</v>
          </cell>
          <cell r="JP1285">
            <v>-264.71888681998826</v>
          </cell>
          <cell r="JQ1285">
            <v>-23.179668070020853</v>
          </cell>
        </row>
        <row r="1286">
          <cell r="D1286" t="str">
            <v>WD_.EX.WYE._.___.Rock River I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  <cell r="BM1286">
            <v>0</v>
          </cell>
          <cell r="BN1286">
            <v>0</v>
          </cell>
          <cell r="BO1286">
            <v>0</v>
          </cell>
          <cell r="BP1286">
            <v>0</v>
          </cell>
          <cell r="BQ1286">
            <v>0</v>
          </cell>
          <cell r="BR1286">
            <v>0</v>
          </cell>
          <cell r="BS1286">
            <v>0</v>
          </cell>
          <cell r="BT1286">
            <v>0</v>
          </cell>
          <cell r="BU1286">
            <v>0</v>
          </cell>
          <cell r="BV1286">
            <v>0</v>
          </cell>
          <cell r="BW1286">
            <v>0</v>
          </cell>
          <cell r="BX1286">
            <v>0</v>
          </cell>
          <cell r="BY1286">
            <v>0</v>
          </cell>
          <cell r="BZ1286">
            <v>0</v>
          </cell>
          <cell r="CA1286">
            <v>0</v>
          </cell>
          <cell r="CB1286">
            <v>0</v>
          </cell>
          <cell r="CC1286">
            <v>0</v>
          </cell>
          <cell r="CD1286">
            <v>0</v>
          </cell>
          <cell r="CE1286">
            <v>0</v>
          </cell>
          <cell r="CF1286">
            <v>0</v>
          </cell>
          <cell r="CG1286">
            <v>0</v>
          </cell>
          <cell r="CH1286">
            <v>0</v>
          </cell>
          <cell r="CI1286">
            <v>0</v>
          </cell>
          <cell r="CJ1286">
            <v>0</v>
          </cell>
          <cell r="CK1286">
            <v>0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0</v>
          </cell>
          <cell r="CZ1286">
            <v>0</v>
          </cell>
          <cell r="DA1286">
            <v>0</v>
          </cell>
          <cell r="DB1286">
            <v>0</v>
          </cell>
          <cell r="DC1286">
            <v>0</v>
          </cell>
          <cell r="DD1286">
            <v>0</v>
          </cell>
          <cell r="DE1286">
            <v>0</v>
          </cell>
          <cell r="DF1286">
            <v>0</v>
          </cell>
          <cell r="DG1286">
            <v>0</v>
          </cell>
          <cell r="DH1286">
            <v>0</v>
          </cell>
          <cell r="DI1286">
            <v>0</v>
          </cell>
          <cell r="DJ1286">
            <v>0</v>
          </cell>
          <cell r="DK1286">
            <v>0</v>
          </cell>
          <cell r="DL1286">
            <v>0</v>
          </cell>
          <cell r="DM1286">
            <v>0</v>
          </cell>
          <cell r="DN1286">
            <v>0</v>
          </cell>
          <cell r="DO1286">
            <v>0</v>
          </cell>
          <cell r="DP1286">
            <v>0</v>
          </cell>
          <cell r="DQ1286">
            <v>0</v>
          </cell>
          <cell r="DR1286">
            <v>-942.72080509999068</v>
          </cell>
          <cell r="DS1286">
            <v>0</v>
          </cell>
          <cell r="DT1286">
            <v>0</v>
          </cell>
          <cell r="DU1286">
            <v>0</v>
          </cell>
          <cell r="DV1286">
            <v>0</v>
          </cell>
          <cell r="DW1286">
            <v>0</v>
          </cell>
          <cell r="DX1286">
            <v>0</v>
          </cell>
          <cell r="DY1286">
            <v>0</v>
          </cell>
          <cell r="DZ1286">
            <v>0</v>
          </cell>
          <cell r="EA1286">
            <v>-98.764295830000265</v>
          </cell>
          <cell r="EB1286">
            <v>-491.63488449999568</v>
          </cell>
          <cell r="EC1286">
            <v>0</v>
          </cell>
          <cell r="ED1286">
            <v>-352.3216247700002</v>
          </cell>
          <cell r="EE1286">
            <v>-1153.1017457999696</v>
          </cell>
          <cell r="EF1286">
            <v>0</v>
          </cell>
          <cell r="EG1286">
            <v>-331.00763926000036</v>
          </cell>
          <cell r="EH1286">
            <v>-198.02817385000526</v>
          </cell>
          <cell r="EI1286">
            <v>33.083540589999757</v>
          </cell>
          <cell r="EJ1286">
            <v>-276.12619812000048</v>
          </cell>
          <cell r="EK1286">
            <v>-162.25517972000125</v>
          </cell>
          <cell r="EL1286">
            <v>49.736689260000276</v>
          </cell>
          <cell r="EM1286">
            <v>-147.76373109000087</v>
          </cell>
          <cell r="EN1286">
            <v>-137.96771413999704</v>
          </cell>
          <cell r="EO1286">
            <v>17.22666052999557</v>
          </cell>
          <cell r="EP1286">
            <v>0</v>
          </cell>
          <cell r="EQ1286">
            <v>0</v>
          </cell>
          <cell r="ER1286">
            <v>-1738.3016483999963</v>
          </cell>
          <cell r="ES1286">
            <v>0</v>
          </cell>
          <cell r="ET1286">
            <v>-151.44222138999612</v>
          </cell>
          <cell r="EU1286">
            <v>-364.74341647999972</v>
          </cell>
          <cell r="EV1286">
            <v>-281.20469729999968</v>
          </cell>
          <cell r="EW1286">
            <v>-315.81408268000087</v>
          </cell>
          <cell r="EX1286">
            <v>-221.73030776999985</v>
          </cell>
          <cell r="EY1286">
            <v>-46.843477579999671</v>
          </cell>
          <cell r="EZ1286">
            <v>-112.00424899000063</v>
          </cell>
          <cell r="FA1286">
            <v>-63.535917340002925</v>
          </cell>
          <cell r="FB1286">
            <v>-180.9832788700005</v>
          </cell>
          <cell r="FC1286">
            <v>0</v>
          </cell>
          <cell r="FD1286">
            <v>0</v>
          </cell>
          <cell r="FE1286">
            <v>-1118.857679609966</v>
          </cell>
          <cell r="FF1286">
            <v>-57.623802279998927</v>
          </cell>
          <cell r="FG1286">
            <v>-11.855080830002407</v>
          </cell>
          <cell r="FH1286">
            <v>-197.85517841999899</v>
          </cell>
          <cell r="FI1286">
            <v>-56.57451158999902</v>
          </cell>
          <cell r="FJ1286">
            <v>-15.217115840001497</v>
          </cell>
          <cell r="FK1286">
            <v>-317.0156336</v>
          </cell>
          <cell r="FL1286">
            <v>-17.510417949999464</v>
          </cell>
          <cell r="FM1286">
            <v>-3.288946130001932</v>
          </cell>
          <cell r="FN1286">
            <v>-34.630945370001427</v>
          </cell>
          <cell r="FO1286">
            <v>-407.28604759999507</v>
          </cell>
          <cell r="FP1286">
            <v>0</v>
          </cell>
          <cell r="FQ1286">
            <v>0</v>
          </cell>
          <cell r="FR1286">
            <v>-1022.3148315699946</v>
          </cell>
          <cell r="FS1286">
            <v>-49.999999999996362</v>
          </cell>
          <cell r="FT1286">
            <v>-151.24070633000156</v>
          </cell>
          <cell r="FU1286">
            <v>340.19472001000031</v>
          </cell>
          <cell r="FV1286">
            <v>-423.46905665999839</v>
          </cell>
          <cell r="FW1286">
            <v>-279.64000835000115</v>
          </cell>
          <cell r="FX1286">
            <v>-52.663211459999729</v>
          </cell>
          <cell r="FY1286">
            <v>-1.6595200699994166</v>
          </cell>
          <cell r="FZ1286">
            <v>-37.57756616000006</v>
          </cell>
          <cell r="GA1286">
            <v>52.516226869998718</v>
          </cell>
          <cell r="GB1286">
            <v>-418.77570941999875</v>
          </cell>
          <cell r="GC1286">
            <v>0</v>
          </cell>
          <cell r="GD1286">
            <v>0</v>
          </cell>
          <cell r="GE1286">
            <v>-1644.5105465600209</v>
          </cell>
          <cell r="GF1286">
            <v>-64.215308879996883</v>
          </cell>
          <cell r="GG1286">
            <v>-28.850348300000405</v>
          </cell>
          <cell r="GH1286">
            <v>-179.24574734999987</v>
          </cell>
          <cell r="GI1286">
            <v>-434.52487737999945</v>
          </cell>
          <cell r="GJ1286">
            <v>-324.221353060002</v>
          </cell>
          <cell r="GK1286">
            <v>-35.931235179999931</v>
          </cell>
          <cell r="GL1286">
            <v>-149.17933450000055</v>
          </cell>
          <cell r="GM1286">
            <v>-16.992786720000367</v>
          </cell>
          <cell r="GN1286">
            <v>-50</v>
          </cell>
          <cell r="GO1286">
            <v>-361.34955519000141</v>
          </cell>
          <cell r="GP1286">
            <v>0</v>
          </cell>
          <cell r="GQ1286">
            <v>0</v>
          </cell>
          <cell r="GR1286">
            <v>-782.1516180599865</v>
          </cell>
          <cell r="GS1286">
            <v>0</v>
          </cell>
          <cell r="GT1286">
            <v>-249.59456367000166</v>
          </cell>
          <cell r="GU1286">
            <v>-342.10771181000018</v>
          </cell>
          <cell r="GV1286">
            <v>34.150054419998924</v>
          </cell>
          <cell r="GW1286">
            <v>-101.62827431999904</v>
          </cell>
          <cell r="GX1286">
            <v>-172.96781601000112</v>
          </cell>
          <cell r="GY1286">
            <v>0</v>
          </cell>
          <cell r="GZ1286">
            <v>0</v>
          </cell>
          <cell r="HA1286">
            <v>0</v>
          </cell>
          <cell r="HB1286">
            <v>49.996693330002017</v>
          </cell>
          <cell r="HC1286">
            <v>0</v>
          </cell>
          <cell r="HD1286">
            <v>0</v>
          </cell>
          <cell r="HE1286">
            <v>-925.44157041003928</v>
          </cell>
          <cell r="HF1286">
            <v>0</v>
          </cell>
          <cell r="HG1286">
            <v>12.956292180000673</v>
          </cell>
          <cell r="HH1286">
            <v>-435.87551021000036</v>
          </cell>
          <cell r="HI1286">
            <v>-291.71037919000082</v>
          </cell>
          <cell r="HJ1286">
            <v>-170.11609929999941</v>
          </cell>
          <cell r="HK1286">
            <v>-93.567499810000299</v>
          </cell>
          <cell r="HL1286">
            <v>0</v>
          </cell>
          <cell r="HM1286">
            <v>0</v>
          </cell>
          <cell r="HN1286">
            <v>-41.577839609999501</v>
          </cell>
          <cell r="HO1286">
            <v>94.449465530000452</v>
          </cell>
          <cell r="HP1286">
            <v>0</v>
          </cell>
          <cell r="HQ1286">
            <v>0</v>
          </cell>
          <cell r="HR1286">
            <v>-94.229399370000465</v>
          </cell>
          <cell r="HS1286">
            <v>0</v>
          </cell>
          <cell r="HT1286">
            <v>80.908206349999091</v>
          </cell>
          <cell r="HU1286">
            <v>7.5907562099964707</v>
          </cell>
          <cell r="HV1286">
            <v>87.64142806000018</v>
          </cell>
          <cell r="HW1286">
            <v>-205.78023744999882</v>
          </cell>
          <cell r="HX1286">
            <v>-64.589552539999204</v>
          </cell>
          <cell r="HY1286">
            <v>0</v>
          </cell>
          <cell r="HZ1286">
            <v>0</v>
          </cell>
          <cell r="IA1286">
            <v>0</v>
          </cell>
          <cell r="IB1286">
            <v>0</v>
          </cell>
          <cell r="IC1286">
            <v>0</v>
          </cell>
          <cell r="ID1286">
            <v>0</v>
          </cell>
          <cell r="IE1286">
            <v>-771.7050310500199</v>
          </cell>
          <cell r="IF1286">
            <v>0</v>
          </cell>
          <cell r="IG1286">
            <v>49.545013699997071</v>
          </cell>
          <cell r="IH1286">
            <v>-139.98074256999826</v>
          </cell>
          <cell r="II1286">
            <v>-398.17178023999804</v>
          </cell>
          <cell r="IJ1286">
            <v>-131.10878120000052</v>
          </cell>
          <cell r="IK1286">
            <v>-151.98874074000014</v>
          </cell>
          <cell r="IL1286">
            <v>0</v>
          </cell>
          <cell r="IM1286">
            <v>0</v>
          </cell>
          <cell r="IN1286">
            <v>0</v>
          </cell>
          <cell r="IO1286">
            <v>0</v>
          </cell>
          <cell r="IP1286">
            <v>0</v>
          </cell>
          <cell r="IQ1286">
            <v>0</v>
          </cell>
          <cell r="IR1286">
            <v>-436.04347251998843</v>
          </cell>
          <cell r="IS1286">
            <v>0</v>
          </cell>
          <cell r="IT1286">
            <v>-91.558903269997245</v>
          </cell>
          <cell r="IU1286">
            <v>-61.640345270003309</v>
          </cell>
          <cell r="IV1286">
            <v>-81.880314809994161</v>
          </cell>
          <cell r="IW1286">
            <v>-149.82631263999792</v>
          </cell>
          <cell r="IX1286">
            <v>-51.137596530001247</v>
          </cell>
          <cell r="IY1286">
            <v>0</v>
          </cell>
          <cell r="IZ1286">
            <v>0</v>
          </cell>
          <cell r="JA1286">
            <v>0</v>
          </cell>
          <cell r="JB1286">
            <v>0</v>
          </cell>
          <cell r="JC1286">
            <v>0</v>
          </cell>
          <cell r="JD1286">
            <v>0</v>
          </cell>
          <cell r="JE1286">
            <v>-529.03450769998017</v>
          </cell>
          <cell r="JF1286">
            <v>0</v>
          </cell>
          <cell r="JG1286">
            <v>-99.054607609999948</v>
          </cell>
          <cell r="JH1286">
            <v>-240.02729569999792</v>
          </cell>
          <cell r="JI1286">
            <v>47.110431659995811</v>
          </cell>
          <cell r="JJ1286">
            <v>-6.594943569998577</v>
          </cell>
          <cell r="JK1286">
            <v>-49.049916329999178</v>
          </cell>
          <cell r="JL1286">
            <v>53.742205140000806</v>
          </cell>
          <cell r="JM1286">
            <v>0</v>
          </cell>
          <cell r="JN1286">
            <v>0</v>
          </cell>
          <cell r="JO1286">
            <v>-257.76108250000107</v>
          </cell>
          <cell r="JP1286">
            <v>50</v>
          </cell>
          <cell r="JQ1286">
            <v>-27.399298790001922</v>
          </cell>
        </row>
        <row r="1287">
          <cell r="D1287" t="str">
            <v>WD_.EX.WYE._.___.TB Flats 1</v>
          </cell>
          <cell r="F1287">
            <v>0</v>
          </cell>
          <cell r="G1287">
            <v>0</v>
          </cell>
          <cell r="H1287">
            <v>-5.8313563900155714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6.512547230002383</v>
          </cell>
          <cell r="O1287">
            <v>-9.8839500002213754E-2</v>
          </cell>
          <cell r="P1287">
            <v>0</v>
          </cell>
          <cell r="Q1287">
            <v>0</v>
          </cell>
          <cell r="R1287">
            <v>-2017.1361466499511</v>
          </cell>
          <cell r="S1287">
            <v>0</v>
          </cell>
          <cell r="T1287">
            <v>0</v>
          </cell>
          <cell r="U1287">
            <v>-1114.6001051399799</v>
          </cell>
          <cell r="V1287">
            <v>-677.35635227999592</v>
          </cell>
          <cell r="W1287">
            <v>30.562315260001924</v>
          </cell>
          <cell r="X1287">
            <v>0</v>
          </cell>
          <cell r="Y1287">
            <v>0</v>
          </cell>
          <cell r="Z1287">
            <v>0</v>
          </cell>
          <cell r="AA1287">
            <v>-255.34590821999882</v>
          </cell>
          <cell r="AB1287">
            <v>-0.39609627000754699</v>
          </cell>
          <cell r="AC1287">
            <v>0</v>
          </cell>
          <cell r="AD1287">
            <v>0</v>
          </cell>
          <cell r="AE1287">
            <v>-2330.1542665502056</v>
          </cell>
          <cell r="AF1287">
            <v>0</v>
          </cell>
          <cell r="AG1287">
            <v>0</v>
          </cell>
          <cell r="AH1287">
            <v>-372.72570692001318</v>
          </cell>
          <cell r="AI1287">
            <v>-857.03406472000643</v>
          </cell>
          <cell r="AJ1287">
            <v>-583.86251774000266</v>
          </cell>
          <cell r="AK1287">
            <v>-528.38607768999645</v>
          </cell>
          <cell r="AL1287">
            <v>-0.61339388000487816</v>
          </cell>
          <cell r="AM1287">
            <v>0</v>
          </cell>
          <cell r="AN1287">
            <v>4.9493476000061492</v>
          </cell>
          <cell r="AO1287">
            <v>7.5181467999937013</v>
          </cell>
          <cell r="AP1287">
            <v>0</v>
          </cell>
          <cell r="AQ1287">
            <v>0</v>
          </cell>
          <cell r="AR1287">
            <v>-1315.3503459000494</v>
          </cell>
          <cell r="AS1287">
            <v>0</v>
          </cell>
          <cell r="AT1287">
            <v>0</v>
          </cell>
          <cell r="AU1287">
            <v>-543.03504387999419</v>
          </cell>
          <cell r="AV1287">
            <v>0</v>
          </cell>
          <cell r="AW1287">
            <v>0</v>
          </cell>
          <cell r="AX1287">
            <v>-772.31530202000431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-63.304983760113828</v>
          </cell>
          <cell r="BF1287">
            <v>0</v>
          </cell>
          <cell r="BG1287">
            <v>0</v>
          </cell>
          <cell r="BH1287">
            <v>-59.455089290000615</v>
          </cell>
          <cell r="BI1287">
            <v>0</v>
          </cell>
          <cell r="BJ1287">
            <v>0</v>
          </cell>
          <cell r="BK1287">
            <v>-3.8498944700113498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-3284.5318489100318</v>
          </cell>
          <cell r="BS1287">
            <v>0</v>
          </cell>
          <cell r="BT1287">
            <v>0</v>
          </cell>
          <cell r="BU1287">
            <v>-258.41117418000067</v>
          </cell>
          <cell r="BV1287">
            <v>-1172.1802708800096</v>
          </cell>
          <cell r="BW1287">
            <v>-1836.6914531500151</v>
          </cell>
          <cell r="BX1287">
            <v>-4.3898204699944472</v>
          </cell>
          <cell r="BY1287">
            <v>0</v>
          </cell>
          <cell r="BZ1287">
            <v>0</v>
          </cell>
          <cell r="CA1287">
            <v>0</v>
          </cell>
          <cell r="CB1287">
            <v>-12.859130229990114</v>
          </cell>
          <cell r="CC1287">
            <v>0</v>
          </cell>
          <cell r="CD1287">
            <v>0</v>
          </cell>
          <cell r="CE1287">
            <v>-4036.646592700039</v>
          </cell>
          <cell r="CF1287">
            <v>15.687464940012433</v>
          </cell>
          <cell r="CG1287">
            <v>232.30229264001537</v>
          </cell>
          <cell r="CH1287">
            <v>-177.01226172001043</v>
          </cell>
          <cell r="CI1287">
            <v>-1225.9799454699896</v>
          </cell>
          <cell r="CJ1287">
            <v>-952.83281340999383</v>
          </cell>
          <cell r="CK1287">
            <v>-1057.4520737499988</v>
          </cell>
          <cell r="CL1287">
            <v>315.25766830000066</v>
          </cell>
          <cell r="CM1287">
            <v>59.143222719991172</v>
          </cell>
          <cell r="CN1287">
            <v>-230.39971032000176</v>
          </cell>
          <cell r="CO1287">
            <v>-1307.9506991900125</v>
          </cell>
          <cell r="CP1287">
            <v>-13.022865940016345</v>
          </cell>
          <cell r="CQ1287">
            <v>305.61312849997194</v>
          </cell>
          <cell r="CR1287">
            <v>-5920.4721633599838</v>
          </cell>
          <cell r="CS1287">
            <v>38.585443450007006</v>
          </cell>
          <cell r="CT1287">
            <v>-9.0615611000248464</v>
          </cell>
          <cell r="CU1287">
            <v>-1065.4565724700005</v>
          </cell>
          <cell r="CV1287">
            <v>-1070.8795099199997</v>
          </cell>
          <cell r="CW1287">
            <v>-89.543484549991263</v>
          </cell>
          <cell r="CX1287">
            <v>-1059.6833961100128</v>
          </cell>
          <cell r="CY1287">
            <v>-406.74053307000577</v>
          </cell>
          <cell r="CZ1287">
            <v>-254.50691355999879</v>
          </cell>
          <cell r="DA1287">
            <v>-379.16575512999771</v>
          </cell>
          <cell r="DB1287">
            <v>-2281.5693588700233</v>
          </cell>
          <cell r="DC1287">
            <v>40.33778688001621</v>
          </cell>
          <cell r="DD1287">
            <v>617.21169109000766</v>
          </cell>
          <cell r="DE1287">
            <v>-11879.140583509929</v>
          </cell>
          <cell r="DF1287">
            <v>12.997512340007233</v>
          </cell>
          <cell r="DG1287">
            <v>-2012.7682326000067</v>
          </cell>
          <cell r="DH1287">
            <v>-1365.403570189992</v>
          </cell>
          <cell r="DI1287">
            <v>-809.4457563499891</v>
          </cell>
          <cell r="DJ1287">
            <v>-427.70839326999703</v>
          </cell>
          <cell r="DK1287">
            <v>-2342.3787756300007</v>
          </cell>
          <cell r="DL1287">
            <v>-288.0139483400053</v>
          </cell>
          <cell r="DM1287">
            <v>-225.09022661999916</v>
          </cell>
          <cell r="DN1287">
            <v>-491.51764885000375</v>
          </cell>
          <cell r="DO1287">
            <v>-3944.8757904399972</v>
          </cell>
          <cell r="DP1287">
            <v>0</v>
          </cell>
          <cell r="DQ1287">
            <v>15.064246440000716</v>
          </cell>
          <cell r="DR1287">
            <v>-4594.4901217601728</v>
          </cell>
          <cell r="DS1287">
            <v>306.86220896997838</v>
          </cell>
          <cell r="DT1287">
            <v>-524.23065526000573</v>
          </cell>
          <cell r="DU1287">
            <v>-505.67387350000354</v>
          </cell>
          <cell r="DV1287">
            <v>-99.77324096000666</v>
          </cell>
          <cell r="DW1287">
            <v>-629.17844617000083</v>
          </cell>
          <cell r="DX1287">
            <v>-1434.3060242700158</v>
          </cell>
          <cell r="DY1287">
            <v>-606.57379991999915</v>
          </cell>
          <cell r="DZ1287">
            <v>-155.62322480000876</v>
          </cell>
          <cell r="EA1287">
            <v>-254.45822329999282</v>
          </cell>
          <cell r="EB1287">
            <v>-394.12176791999082</v>
          </cell>
          <cell r="EC1287">
            <v>5.1258977300021797</v>
          </cell>
          <cell r="ED1287">
            <v>-302.53897235999466</v>
          </cell>
          <cell r="EE1287">
            <v>-7278.9826538900379</v>
          </cell>
          <cell r="EF1287">
            <v>0</v>
          </cell>
          <cell r="EG1287">
            <v>-1632.9606669400018</v>
          </cell>
          <cell r="EH1287">
            <v>-47.436340039981587</v>
          </cell>
          <cell r="EI1287">
            <v>-1250.1680428000036</v>
          </cell>
          <cell r="EJ1287">
            <v>-823.96958386999904</v>
          </cell>
          <cell r="EK1287">
            <v>-1208.8444242599871</v>
          </cell>
          <cell r="EL1287">
            <v>-603.60624420000386</v>
          </cell>
          <cell r="EM1287">
            <v>-302.15195672999835</v>
          </cell>
          <cell r="EN1287">
            <v>-727.81009375000576</v>
          </cell>
          <cell r="EO1287">
            <v>-682.03530129999854</v>
          </cell>
          <cell r="EP1287">
            <v>0</v>
          </cell>
          <cell r="EQ1287">
            <v>0</v>
          </cell>
          <cell r="ER1287">
            <v>-5563.1001412000041</v>
          </cell>
          <cell r="ES1287">
            <v>0</v>
          </cell>
          <cell r="ET1287">
            <v>136.74833392000437</v>
          </cell>
          <cell r="EU1287">
            <v>-1649.2404616499916</v>
          </cell>
          <cell r="EV1287">
            <v>-944.01950377998583</v>
          </cell>
          <cell r="EW1287">
            <v>-614.27619770001183</v>
          </cell>
          <cell r="EX1287">
            <v>-1358.4297134300068</v>
          </cell>
          <cell r="EY1287">
            <v>-694.33641621000424</v>
          </cell>
          <cell r="EZ1287">
            <v>290.05180525000469</v>
          </cell>
          <cell r="FA1287">
            <v>-488.10331620999932</v>
          </cell>
          <cell r="FB1287">
            <v>-241.49467138999898</v>
          </cell>
          <cell r="FC1287">
            <v>0</v>
          </cell>
          <cell r="FD1287">
            <v>0</v>
          </cell>
          <cell r="FE1287">
            <v>-5100.8088314699708</v>
          </cell>
          <cell r="FF1287">
            <v>-8.2045587000029627</v>
          </cell>
          <cell r="FG1287">
            <v>137.93148495000787</v>
          </cell>
          <cell r="FH1287">
            <v>-631.10108662999119</v>
          </cell>
          <cell r="FI1287">
            <v>-2064.7959012000065</v>
          </cell>
          <cell r="FJ1287">
            <v>-855.44500815001811</v>
          </cell>
          <cell r="FK1287">
            <v>-430.91841305000708</v>
          </cell>
          <cell r="FL1287">
            <v>208.32946744999936</v>
          </cell>
          <cell r="FM1287">
            <v>0</v>
          </cell>
          <cell r="FN1287">
            <v>-486.8898282500013</v>
          </cell>
          <cell r="FO1287">
            <v>-969.71498788999452</v>
          </cell>
          <cell r="FP1287">
            <v>0</v>
          </cell>
          <cell r="FQ1287">
            <v>0</v>
          </cell>
          <cell r="FR1287">
            <v>-3500.4586873098742</v>
          </cell>
          <cell r="FS1287">
            <v>-300.07121968000138</v>
          </cell>
          <cell r="FT1287">
            <v>246.34249965999334</v>
          </cell>
          <cell r="FU1287">
            <v>-532.03389939000044</v>
          </cell>
          <cell r="FV1287">
            <v>-1064.417941300002</v>
          </cell>
          <cell r="FW1287">
            <v>-586.44169894999504</v>
          </cell>
          <cell r="FX1287">
            <v>879.38738162998925</v>
          </cell>
          <cell r="FY1287">
            <v>1.6732211600028677</v>
          </cell>
          <cell r="FZ1287">
            <v>0</v>
          </cell>
          <cell r="GA1287">
            <v>-446.11945014999583</v>
          </cell>
          <cell r="GB1287">
            <v>-1698.7775802899996</v>
          </cell>
          <cell r="GC1287">
            <v>0</v>
          </cell>
          <cell r="GD1287">
            <v>0</v>
          </cell>
          <cell r="GE1287">
            <v>-3528.7687056199647</v>
          </cell>
          <cell r="GF1287">
            <v>0</v>
          </cell>
          <cell r="GG1287">
            <v>442.29020522999053</v>
          </cell>
          <cell r="GH1287">
            <v>-1124.8018443000037</v>
          </cell>
          <cell r="GI1287">
            <v>-2791.9295877499972</v>
          </cell>
          <cell r="GJ1287">
            <v>-733.82631557000423</v>
          </cell>
          <cell r="GK1287">
            <v>1008.0728624699914</v>
          </cell>
          <cell r="GL1287">
            <v>302.89273184000922</v>
          </cell>
          <cell r="GM1287">
            <v>-456.44906241999706</v>
          </cell>
          <cell r="GN1287">
            <v>-104.52058758000203</v>
          </cell>
          <cell r="GO1287">
            <v>-70.497107540009893</v>
          </cell>
          <cell r="GP1287">
            <v>0</v>
          </cell>
          <cell r="GQ1287">
            <v>0</v>
          </cell>
          <cell r="GR1287">
            <v>-3876.3051951299421</v>
          </cell>
          <cell r="GS1287">
            <v>0</v>
          </cell>
          <cell r="GT1287">
            <v>-11.72828011999809</v>
          </cell>
          <cell r="GU1287">
            <v>-778.46981016001519</v>
          </cell>
          <cell r="GV1287">
            <v>-1699.6814957499955</v>
          </cell>
          <cell r="GW1287">
            <v>-133.79118710999319</v>
          </cell>
          <cell r="GX1287">
            <v>-679.60119532000681</v>
          </cell>
          <cell r="GY1287">
            <v>0</v>
          </cell>
          <cell r="GZ1287">
            <v>0</v>
          </cell>
          <cell r="HA1287">
            <v>0</v>
          </cell>
          <cell r="HB1287">
            <v>-573.03322667002794</v>
          </cell>
          <cell r="HC1287">
            <v>0</v>
          </cell>
          <cell r="HD1287">
            <v>0</v>
          </cell>
          <cell r="HE1287">
            <v>-2505.2139738400001</v>
          </cell>
          <cell r="HF1287">
            <v>0</v>
          </cell>
          <cell r="HG1287">
            <v>384.21377054000186</v>
          </cell>
          <cell r="HH1287">
            <v>-1268.4176276899962</v>
          </cell>
          <cell r="HI1287">
            <v>-913.64729962998535</v>
          </cell>
          <cell r="HJ1287">
            <v>59.793649350001942</v>
          </cell>
          <cell r="HK1287">
            <v>-601.37091410000721</v>
          </cell>
          <cell r="HL1287">
            <v>0</v>
          </cell>
          <cell r="HM1287">
            <v>0</v>
          </cell>
          <cell r="HN1287">
            <v>-165.78555230999336</v>
          </cell>
          <cell r="HO1287">
            <v>0</v>
          </cell>
          <cell r="HP1287">
            <v>0</v>
          </cell>
          <cell r="HQ1287">
            <v>0</v>
          </cell>
          <cell r="HR1287">
            <v>3069.4398253200343</v>
          </cell>
          <cell r="HS1287">
            <v>0</v>
          </cell>
          <cell r="HT1287">
            <v>1211.3532997599978</v>
          </cell>
          <cell r="HU1287">
            <v>2498.432821690003</v>
          </cell>
          <cell r="HV1287">
            <v>-204.11523500998737</v>
          </cell>
          <cell r="HW1287">
            <v>53.267231389996596</v>
          </cell>
          <cell r="HX1287">
            <v>-489.49829250999028</v>
          </cell>
          <cell r="HY1287">
            <v>0</v>
          </cell>
          <cell r="HZ1287">
            <v>0</v>
          </cell>
          <cell r="IA1287">
            <v>0</v>
          </cell>
          <cell r="IB1287">
            <v>0</v>
          </cell>
          <cell r="IC1287">
            <v>0</v>
          </cell>
          <cell r="ID1287">
            <v>0</v>
          </cell>
          <cell r="IE1287">
            <v>1239.826417729957</v>
          </cell>
          <cell r="IF1287">
            <v>0</v>
          </cell>
          <cell r="IG1287">
            <v>-18.127908069989644</v>
          </cell>
          <cell r="IH1287">
            <v>2266.6927619800117</v>
          </cell>
          <cell r="II1287">
            <v>-166.98916323998128</v>
          </cell>
          <cell r="IJ1287">
            <v>-558.2252431399902</v>
          </cell>
          <cell r="IK1287">
            <v>-283.52402979999169</v>
          </cell>
          <cell r="IL1287">
            <v>0</v>
          </cell>
          <cell r="IM1287">
            <v>0</v>
          </cell>
          <cell r="IN1287">
            <v>0</v>
          </cell>
          <cell r="IO1287">
            <v>0</v>
          </cell>
          <cell r="IP1287">
            <v>0</v>
          </cell>
          <cell r="IQ1287">
            <v>0</v>
          </cell>
          <cell r="IR1287">
            <v>-572.37951755989343</v>
          </cell>
          <cell r="IS1287">
            <v>0</v>
          </cell>
          <cell r="IT1287">
            <v>304.43447845000628</v>
          </cell>
          <cell r="IU1287">
            <v>1222.3326442100079</v>
          </cell>
          <cell r="IV1287">
            <v>-185.81193507999706</v>
          </cell>
          <cell r="IW1287">
            <v>-1607.4654968500035</v>
          </cell>
          <cell r="IX1287">
            <v>-305.86920829000155</v>
          </cell>
          <cell r="IY1287">
            <v>0</v>
          </cell>
          <cell r="IZ1287">
            <v>0</v>
          </cell>
          <cell r="JA1287">
            <v>0</v>
          </cell>
          <cell r="JB1287">
            <v>0</v>
          </cell>
          <cell r="JC1287">
            <v>0</v>
          </cell>
          <cell r="JD1287">
            <v>0</v>
          </cell>
          <cell r="JE1287">
            <v>-964.31444031011779</v>
          </cell>
          <cell r="JF1287">
            <v>0</v>
          </cell>
          <cell r="JG1287">
            <v>-615.99442448000627</v>
          </cell>
          <cell r="JH1287">
            <v>668.15930750999541</v>
          </cell>
          <cell r="JI1287">
            <v>246.88312594000308</v>
          </cell>
          <cell r="JJ1287">
            <v>-698.08463998998923</v>
          </cell>
          <cell r="JK1287">
            <v>-565.27780928999709</v>
          </cell>
          <cell r="JL1287">
            <v>0</v>
          </cell>
          <cell r="JM1287">
            <v>0</v>
          </cell>
          <cell r="JN1287">
            <v>0</v>
          </cell>
          <cell r="JO1287">
            <v>0</v>
          </cell>
          <cell r="JP1287">
            <v>0</v>
          </cell>
          <cell r="JQ1287">
            <v>0</v>
          </cell>
        </row>
        <row r="1288">
          <cell r="D1288" t="str">
            <v>WD_.EX.WYE._.___.TB Flats 2</v>
          </cell>
          <cell r="F1288">
            <v>0</v>
          </cell>
          <cell r="G1288">
            <v>0</v>
          </cell>
          <cell r="H1288">
            <v>-203.65034719999676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-174.52208472999337</v>
          </cell>
          <cell r="P1288">
            <v>0</v>
          </cell>
          <cell r="Q1288">
            <v>0</v>
          </cell>
          <cell r="R1288">
            <v>-776.69907706003869</v>
          </cell>
          <cell r="S1288">
            <v>0</v>
          </cell>
          <cell r="T1288">
            <v>0</v>
          </cell>
          <cell r="U1288">
            <v>-542.18712925</v>
          </cell>
          <cell r="V1288">
            <v>75.085890460002702</v>
          </cell>
          <cell r="W1288">
            <v>-82.992184819999238</v>
          </cell>
          <cell r="X1288">
            <v>3.7780460299982224</v>
          </cell>
          <cell r="Y1288">
            <v>0</v>
          </cell>
          <cell r="Z1288">
            <v>0</v>
          </cell>
          <cell r="AA1288">
            <v>-226.60967058999813</v>
          </cell>
          <cell r="AB1288">
            <v>-3.7740288899949519</v>
          </cell>
          <cell r="AC1288">
            <v>0</v>
          </cell>
          <cell r="AD1288">
            <v>0</v>
          </cell>
          <cell r="AE1288">
            <v>291.25995938992128</v>
          </cell>
          <cell r="AF1288">
            <v>0</v>
          </cell>
          <cell r="AG1288">
            <v>-6.3517003099987051</v>
          </cell>
          <cell r="AH1288">
            <v>-160.18623494001076</v>
          </cell>
          <cell r="AI1288">
            <v>175.18646277999505</v>
          </cell>
          <cell r="AJ1288">
            <v>392.12549199000205</v>
          </cell>
          <cell r="AK1288">
            <v>-53.400737730000401</v>
          </cell>
          <cell r="AL1288">
            <v>0</v>
          </cell>
          <cell r="AM1288">
            <v>4.6591264400012733</v>
          </cell>
          <cell r="AN1288">
            <v>-60.772448840001744</v>
          </cell>
          <cell r="AO1288">
            <v>0</v>
          </cell>
          <cell r="AP1288">
            <v>0</v>
          </cell>
          <cell r="AQ1288">
            <v>0</v>
          </cell>
          <cell r="AR1288">
            <v>-432.59766078996472</v>
          </cell>
          <cell r="AS1288">
            <v>0</v>
          </cell>
          <cell r="AT1288">
            <v>0</v>
          </cell>
          <cell r="AU1288">
            <v>-385.62435528999049</v>
          </cell>
          <cell r="AV1288">
            <v>0</v>
          </cell>
          <cell r="AW1288">
            <v>0</v>
          </cell>
          <cell r="AX1288">
            <v>-46.973305500003335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E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K1288">
            <v>0</v>
          </cell>
          <cell r="BL1288">
            <v>0</v>
          </cell>
          <cell r="BM1288">
            <v>0</v>
          </cell>
          <cell r="BN1288">
            <v>0</v>
          </cell>
          <cell r="BO1288">
            <v>0</v>
          </cell>
          <cell r="BP1288">
            <v>0</v>
          </cell>
          <cell r="BQ1288">
            <v>0</v>
          </cell>
          <cell r="BR1288">
            <v>-1154.0220768400468</v>
          </cell>
          <cell r="BS1288">
            <v>0</v>
          </cell>
          <cell r="BT1288">
            <v>0</v>
          </cell>
          <cell r="BU1288">
            <v>-222.73249981000117</v>
          </cell>
          <cell r="BV1288">
            <v>-672.16220288999466</v>
          </cell>
          <cell r="BW1288">
            <v>-209.72161425000377</v>
          </cell>
          <cell r="BX1288">
            <v>0</v>
          </cell>
          <cell r="BY1288">
            <v>0</v>
          </cell>
          <cell r="BZ1288">
            <v>0</v>
          </cell>
          <cell r="CA1288">
            <v>0</v>
          </cell>
          <cell r="CB1288">
            <v>-49.405759890003537</v>
          </cell>
          <cell r="CC1288">
            <v>0</v>
          </cell>
          <cell r="CD1288">
            <v>0</v>
          </cell>
          <cell r="CE1288">
            <v>-3635.2518209500122</v>
          </cell>
          <cell r="CF1288">
            <v>-387.12022796998644</v>
          </cell>
          <cell r="CG1288">
            <v>-542.72445234000043</v>
          </cell>
          <cell r="CH1288">
            <v>-239.9891069999976</v>
          </cell>
          <cell r="CI1288">
            <v>274.5694092400081</v>
          </cell>
          <cell r="CJ1288">
            <v>-282.96978191999369</v>
          </cell>
          <cell r="CK1288">
            <v>-782.47543298000528</v>
          </cell>
          <cell r="CL1288">
            <v>-29.642556060000061</v>
          </cell>
          <cell r="CM1288">
            <v>-182.46999703000256</v>
          </cell>
          <cell r="CN1288">
            <v>-131.50695911000003</v>
          </cell>
          <cell r="CO1288">
            <v>-1517.8496559199921</v>
          </cell>
          <cell r="CP1288">
            <v>10.598858480007038</v>
          </cell>
          <cell r="CQ1288">
            <v>176.32808166000177</v>
          </cell>
          <cell r="CR1288">
            <v>-6581.7694494000752</v>
          </cell>
          <cell r="CS1288">
            <v>-952.82955830999708</v>
          </cell>
          <cell r="CT1288">
            <v>-267.56580053999642</v>
          </cell>
          <cell r="CU1288">
            <v>-1796.9013671800058</v>
          </cell>
          <cell r="CV1288">
            <v>-1602.1882305900072</v>
          </cell>
          <cell r="CW1288">
            <v>-509.7855222199978</v>
          </cell>
          <cell r="CX1288">
            <v>-1067.1874251000045</v>
          </cell>
          <cell r="CY1288">
            <v>187.17572111000118</v>
          </cell>
          <cell r="CZ1288">
            <v>-195.61968086000343</v>
          </cell>
          <cell r="DA1288">
            <v>0</v>
          </cell>
          <cell r="DB1288">
            <v>-12.373891940005706</v>
          </cell>
          <cell r="DC1288">
            <v>174.59774282000581</v>
          </cell>
          <cell r="DD1288">
            <v>-539.09143658999528</v>
          </cell>
          <cell r="DE1288">
            <v>-5615.5585942199104</v>
          </cell>
          <cell r="DF1288">
            <v>-184.51763170000049</v>
          </cell>
          <cell r="DG1288">
            <v>-839.20278220999899</v>
          </cell>
          <cell r="DH1288">
            <v>-404.9557570500001</v>
          </cell>
          <cell r="DI1288">
            <v>-817.93203625999377</v>
          </cell>
          <cell r="DJ1288">
            <v>-711.51985231999424</v>
          </cell>
          <cell r="DK1288">
            <v>-826.45402017000379</v>
          </cell>
          <cell r="DL1288">
            <v>-192.03003259999969</v>
          </cell>
          <cell r="DM1288">
            <v>-309.15666448000047</v>
          </cell>
          <cell r="DN1288">
            <v>-301.14462085999912</v>
          </cell>
          <cell r="DO1288">
            <v>-1051.7682024000096</v>
          </cell>
          <cell r="DP1288">
            <v>22.304291200009175</v>
          </cell>
          <cell r="DQ1288">
            <v>0.81871463000425138</v>
          </cell>
          <cell r="DR1288">
            <v>-5765.9704812900745</v>
          </cell>
          <cell r="DS1288">
            <v>-576.84977456998604</v>
          </cell>
          <cell r="DT1288">
            <v>-413.59109703999275</v>
          </cell>
          <cell r="DU1288">
            <v>-24.487391210001078</v>
          </cell>
          <cell r="DV1288">
            <v>-1179.7977265599984</v>
          </cell>
          <cell r="DW1288">
            <v>-455.0879393000032</v>
          </cell>
          <cell r="DX1288">
            <v>-1346.5649090400002</v>
          </cell>
          <cell r="DY1288">
            <v>-150.20552773999589</v>
          </cell>
          <cell r="DZ1288">
            <v>-300.80579303999912</v>
          </cell>
          <cell r="EA1288">
            <v>-33.682492299998557</v>
          </cell>
          <cell r="EB1288">
            <v>-1682.6591903300141</v>
          </cell>
          <cell r="EC1288">
            <v>27.502804279996781</v>
          </cell>
          <cell r="ED1288">
            <v>370.2585555600017</v>
          </cell>
          <cell r="EE1288">
            <v>-3545.8541739099892</v>
          </cell>
          <cell r="EF1288">
            <v>0</v>
          </cell>
          <cell r="EG1288">
            <v>-209.16016215999844</v>
          </cell>
          <cell r="EH1288">
            <v>-583.72906759000762</v>
          </cell>
          <cell r="EI1288">
            <v>-248.86689001000559</v>
          </cell>
          <cell r="EJ1288">
            <v>-839.25548519000586</v>
          </cell>
          <cell r="EK1288">
            <v>-897.727974489997</v>
          </cell>
          <cell r="EL1288">
            <v>-363.5096597199954</v>
          </cell>
          <cell r="EM1288">
            <v>-90.789531030000944</v>
          </cell>
          <cell r="EN1288">
            <v>-178.16435317000287</v>
          </cell>
          <cell r="EO1288">
            <v>-134.65105055000458</v>
          </cell>
          <cell r="EP1288">
            <v>0</v>
          </cell>
          <cell r="EQ1288">
            <v>0</v>
          </cell>
          <cell r="ER1288">
            <v>-2152.1955982100335</v>
          </cell>
          <cell r="ES1288">
            <v>0</v>
          </cell>
          <cell r="ET1288">
            <v>-267.30670939000265</v>
          </cell>
          <cell r="EU1288">
            <v>-103.05945403999795</v>
          </cell>
          <cell r="EV1288">
            <v>-386.72909524999704</v>
          </cell>
          <cell r="EW1288">
            <v>-744.11919572000261</v>
          </cell>
          <cell r="EX1288">
            <v>-416.17323362000388</v>
          </cell>
          <cell r="EY1288">
            <v>53.055911610001203</v>
          </cell>
          <cell r="EZ1288">
            <v>76.157462430001033</v>
          </cell>
          <cell r="FA1288">
            <v>8.3491071900025418</v>
          </cell>
          <cell r="FB1288">
            <v>-372.3703914200014</v>
          </cell>
          <cell r="FC1288">
            <v>0</v>
          </cell>
          <cell r="FD1288">
            <v>0</v>
          </cell>
          <cell r="FE1288">
            <v>-3652.620862449985</v>
          </cell>
          <cell r="FF1288">
            <v>-193.58867789999931</v>
          </cell>
          <cell r="FG1288">
            <v>90.267857210004877</v>
          </cell>
          <cell r="FH1288">
            <v>-155.80467083000258</v>
          </cell>
          <cell r="FI1288">
            <v>-1307.0327275399977</v>
          </cell>
          <cell r="FJ1288">
            <v>-374.2510621199981</v>
          </cell>
          <cell r="FK1288">
            <v>-511.97204641999633</v>
          </cell>
          <cell r="FL1288">
            <v>-134.04528986999867</v>
          </cell>
          <cell r="FM1288">
            <v>299.82494808000047</v>
          </cell>
          <cell r="FN1288">
            <v>-299.626770699997</v>
          </cell>
          <cell r="FO1288">
            <v>-1066.392422359997</v>
          </cell>
          <cell r="FP1288">
            <v>0</v>
          </cell>
          <cell r="FQ1288">
            <v>0</v>
          </cell>
          <cell r="FR1288">
            <v>-4395.2336532000336</v>
          </cell>
          <cell r="FS1288">
            <v>0.81451347999973223</v>
          </cell>
          <cell r="FT1288">
            <v>28.999164089997066</v>
          </cell>
          <cell r="FU1288">
            <v>-261.87649633999536</v>
          </cell>
          <cell r="FV1288">
            <v>-1444.4548091499964</v>
          </cell>
          <cell r="FW1288">
            <v>-1010.4494923799975</v>
          </cell>
          <cell r="FX1288">
            <v>-1271.8796949200041</v>
          </cell>
          <cell r="FY1288">
            <v>201.77087454000502</v>
          </cell>
          <cell r="FZ1288">
            <v>0</v>
          </cell>
          <cell r="GA1288">
            <v>-346.18936957999904</v>
          </cell>
          <cell r="GB1288">
            <v>-291.96834294001019</v>
          </cell>
          <cell r="GC1288">
            <v>0</v>
          </cell>
          <cell r="GD1288">
            <v>0</v>
          </cell>
          <cell r="GE1288">
            <v>-4936.2762713700067</v>
          </cell>
          <cell r="GF1288">
            <v>0</v>
          </cell>
          <cell r="GG1288">
            <v>-491.46973638000782</v>
          </cell>
          <cell r="GH1288">
            <v>-651.76409544001217</v>
          </cell>
          <cell r="GI1288">
            <v>-834.58741215000191</v>
          </cell>
          <cell r="GJ1288">
            <v>-261.14692568999817</v>
          </cell>
          <cell r="GK1288">
            <v>-1398.1428101700003</v>
          </cell>
          <cell r="GL1288">
            <v>0</v>
          </cell>
          <cell r="GM1288">
            <v>-169.32040231000428</v>
          </cell>
          <cell r="GN1288">
            <v>-286.64238900000055</v>
          </cell>
          <cell r="GO1288">
            <v>-843.20250023001427</v>
          </cell>
          <cell r="GP1288">
            <v>0</v>
          </cell>
          <cell r="GQ1288">
            <v>0</v>
          </cell>
          <cell r="GR1288">
            <v>-636.46572962001665</v>
          </cell>
          <cell r="GS1288">
            <v>0</v>
          </cell>
          <cell r="GT1288">
            <v>-0.40994358000170905</v>
          </cell>
          <cell r="GU1288">
            <v>-338.69185693000327</v>
          </cell>
          <cell r="GV1288">
            <v>-188.99231222000526</v>
          </cell>
          <cell r="GW1288">
            <v>133.3206552599986</v>
          </cell>
          <cell r="GX1288">
            <v>-241.69227215000137</v>
          </cell>
          <cell r="GY1288">
            <v>0</v>
          </cell>
          <cell r="GZ1288">
            <v>0</v>
          </cell>
          <cell r="HA1288">
            <v>0</v>
          </cell>
          <cell r="HB1288">
            <v>0</v>
          </cell>
          <cell r="HC1288">
            <v>0</v>
          </cell>
          <cell r="HD1288">
            <v>0</v>
          </cell>
          <cell r="HE1288">
            <v>-3245.2264449499198</v>
          </cell>
          <cell r="HF1288">
            <v>0</v>
          </cell>
          <cell r="HG1288">
            <v>387.25821374000225</v>
          </cell>
          <cell r="HH1288">
            <v>-1266.1304819400175</v>
          </cell>
          <cell r="HI1288">
            <v>-987.37888791001023</v>
          </cell>
          <cell r="HJ1288">
            <v>-764.77580187000422</v>
          </cell>
          <cell r="HK1288">
            <v>-560.24678345999928</v>
          </cell>
          <cell r="HL1288">
            <v>0</v>
          </cell>
          <cell r="HM1288">
            <v>0</v>
          </cell>
          <cell r="HN1288">
            <v>-58.748063829993043</v>
          </cell>
          <cell r="HO1288">
            <v>4.7953603200076031</v>
          </cell>
          <cell r="HP1288">
            <v>0</v>
          </cell>
          <cell r="HQ1288">
            <v>0</v>
          </cell>
          <cell r="HR1288">
            <v>-1757.8023926099995</v>
          </cell>
          <cell r="HS1288">
            <v>0</v>
          </cell>
          <cell r="HT1288">
            <v>-371.01724959998683</v>
          </cell>
          <cell r="HU1288">
            <v>-396.15582084999915</v>
          </cell>
          <cell r="HV1288">
            <v>214.03055732000939</v>
          </cell>
          <cell r="HW1288">
            <v>-884.38376906000121</v>
          </cell>
          <cell r="HX1288">
            <v>-320.27611042000353</v>
          </cell>
          <cell r="HY1288">
            <v>0</v>
          </cell>
          <cell r="HZ1288">
            <v>0</v>
          </cell>
          <cell r="IA1288">
            <v>0</v>
          </cell>
          <cell r="IB1288">
            <v>0</v>
          </cell>
          <cell r="IC1288">
            <v>0</v>
          </cell>
          <cell r="ID1288">
            <v>0</v>
          </cell>
          <cell r="IE1288">
            <v>-355.47109061002266</v>
          </cell>
          <cell r="IF1288">
            <v>0</v>
          </cell>
          <cell r="IG1288">
            <v>191.73482381000213</v>
          </cell>
          <cell r="IH1288">
            <v>178.72557921999396</v>
          </cell>
          <cell r="II1288">
            <v>-228.99255418001121</v>
          </cell>
          <cell r="IJ1288">
            <v>41.507250689995999</v>
          </cell>
          <cell r="IK1288">
            <v>-538.44619014999626</v>
          </cell>
          <cell r="IL1288">
            <v>0</v>
          </cell>
          <cell r="IM1288">
            <v>0</v>
          </cell>
          <cell r="IN1288">
            <v>0</v>
          </cell>
          <cell r="IO1288">
            <v>0</v>
          </cell>
          <cell r="IP1288">
            <v>0</v>
          </cell>
          <cell r="IQ1288">
            <v>0</v>
          </cell>
          <cell r="IR1288">
            <v>324.53853807994165</v>
          </cell>
          <cell r="IS1288">
            <v>0</v>
          </cell>
          <cell r="IT1288">
            <v>149.52450562999729</v>
          </cell>
          <cell r="IU1288">
            <v>944.06207099998574</v>
          </cell>
          <cell r="IV1288">
            <v>-158.71869317000528</v>
          </cell>
          <cell r="IW1288">
            <v>-416.76666615999056</v>
          </cell>
          <cell r="IX1288">
            <v>-193.56267922000552</v>
          </cell>
          <cell r="IY1288">
            <v>0</v>
          </cell>
          <cell r="IZ1288">
            <v>0</v>
          </cell>
          <cell r="JA1288">
            <v>0</v>
          </cell>
          <cell r="JB1288">
            <v>0</v>
          </cell>
          <cell r="JC1288">
            <v>0</v>
          </cell>
          <cell r="JD1288">
            <v>0</v>
          </cell>
          <cell r="JE1288">
            <v>283.19868867000332</v>
          </cell>
          <cell r="JF1288">
            <v>0</v>
          </cell>
          <cell r="JG1288">
            <v>-387.33325285999308</v>
          </cell>
          <cell r="JH1288">
            <v>-47.309061139989353</v>
          </cell>
          <cell r="JI1288">
            <v>560.43626203999884</v>
          </cell>
          <cell r="JJ1288">
            <v>322.22080325999923</v>
          </cell>
          <cell r="JK1288">
            <v>-164.81606262999412</v>
          </cell>
          <cell r="JL1288">
            <v>0</v>
          </cell>
          <cell r="JM1288">
            <v>0</v>
          </cell>
          <cell r="JN1288">
            <v>0</v>
          </cell>
          <cell r="JO1288">
            <v>0</v>
          </cell>
          <cell r="JP1288">
            <v>0</v>
          </cell>
          <cell r="JQ1288">
            <v>0</v>
          </cell>
        </row>
        <row r="1289">
          <cell r="D1289" t="str">
            <v>WD_.EX.WYE._.REP.Dunlap 1</v>
          </cell>
          <cell r="F1289">
            <v>0</v>
          </cell>
          <cell r="G1289">
            <v>0</v>
          </cell>
          <cell r="H1289">
            <v>-9.9720460200041998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-22.529423749998386</v>
          </cell>
          <cell r="O1289">
            <v>-142.28558796000289</v>
          </cell>
          <cell r="P1289">
            <v>0</v>
          </cell>
          <cell r="Q1289">
            <v>-3.2799957399984123</v>
          </cell>
          <cell r="R1289">
            <v>-467.10206808010116</v>
          </cell>
          <cell r="S1289">
            <v>110.99999999999272</v>
          </cell>
          <cell r="T1289">
            <v>0</v>
          </cell>
          <cell r="U1289">
            <v>-237.47213043999363</v>
          </cell>
          <cell r="V1289">
            <v>-163.88562164000177</v>
          </cell>
          <cell r="W1289">
            <v>-140.8139683599984</v>
          </cell>
          <cell r="X1289">
            <v>0</v>
          </cell>
          <cell r="Y1289">
            <v>0</v>
          </cell>
          <cell r="Z1289">
            <v>0</v>
          </cell>
          <cell r="AA1289">
            <v>-14.909432709995599</v>
          </cell>
          <cell r="AB1289">
            <v>-21.020914929991704</v>
          </cell>
          <cell r="AC1289">
            <v>0</v>
          </cell>
          <cell r="AD1289">
            <v>0</v>
          </cell>
          <cell r="AE1289">
            <v>-838.73920081998222</v>
          </cell>
          <cell r="AF1289">
            <v>0</v>
          </cell>
          <cell r="AG1289">
            <v>-8.9640494799969019</v>
          </cell>
          <cell r="AH1289">
            <v>-317.25817552999797</v>
          </cell>
          <cell r="AI1289">
            <v>137.29369224000402</v>
          </cell>
          <cell r="AJ1289">
            <v>-111</v>
          </cell>
          <cell r="AK1289">
            <v>-111</v>
          </cell>
          <cell r="AL1289">
            <v>-111</v>
          </cell>
          <cell r="AM1289">
            <v>5.8141813799993542</v>
          </cell>
          <cell r="AN1289">
            <v>-322.62484943000163</v>
          </cell>
          <cell r="AO1289">
            <v>0</v>
          </cell>
          <cell r="AP1289">
            <v>0</v>
          </cell>
          <cell r="AQ1289">
            <v>0</v>
          </cell>
          <cell r="AR1289">
            <v>-300.07738791999873</v>
          </cell>
          <cell r="AS1289">
            <v>0</v>
          </cell>
          <cell r="AT1289">
            <v>0</v>
          </cell>
          <cell r="AU1289">
            <v>-221.07979939000506</v>
          </cell>
          <cell r="AV1289">
            <v>0</v>
          </cell>
          <cell r="AW1289">
            <v>0</v>
          </cell>
          <cell r="AX1289">
            <v>-78.997588530000939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-207.75613428000361</v>
          </cell>
          <cell r="BF1289">
            <v>0</v>
          </cell>
          <cell r="BG1289">
            <v>0</v>
          </cell>
          <cell r="BH1289">
            <v>-222</v>
          </cell>
          <cell r="BI1289">
            <v>0</v>
          </cell>
          <cell r="BJ1289">
            <v>0</v>
          </cell>
          <cell r="BK1289">
            <v>14.243865719996393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-1580.134913919901</v>
          </cell>
          <cell r="BS1289">
            <v>0</v>
          </cell>
          <cell r="BT1289">
            <v>0</v>
          </cell>
          <cell r="BU1289">
            <v>-211.68599702000211</v>
          </cell>
          <cell r="BV1289">
            <v>-282.69103736000397</v>
          </cell>
          <cell r="BW1289">
            <v>-574.26846161000503</v>
          </cell>
          <cell r="BX1289">
            <v>0</v>
          </cell>
          <cell r="BY1289">
            <v>0</v>
          </cell>
          <cell r="BZ1289">
            <v>0</v>
          </cell>
          <cell r="CA1289">
            <v>0</v>
          </cell>
          <cell r="CB1289">
            <v>0</v>
          </cell>
          <cell r="CC1289">
            <v>0</v>
          </cell>
          <cell r="CD1289">
            <v>-511.48941793000267</v>
          </cell>
          <cell r="CE1289">
            <v>-959.03680302994326</v>
          </cell>
          <cell r="CF1289">
            <v>301.75015585001529</v>
          </cell>
          <cell r="CG1289">
            <v>-63.403124770004069</v>
          </cell>
          <cell r="CH1289">
            <v>59.360190330004116</v>
          </cell>
          <cell r="CI1289">
            <v>-326.56256416000178</v>
          </cell>
          <cell r="CJ1289">
            <v>-272.6215329900042</v>
          </cell>
          <cell r="CK1289">
            <v>-413.06004613999903</v>
          </cell>
          <cell r="CL1289">
            <v>-226.44878418999724</v>
          </cell>
          <cell r="CM1289">
            <v>0</v>
          </cell>
          <cell r="CN1289">
            <v>-117.48185504000139</v>
          </cell>
          <cell r="CO1289">
            <v>-149.25167737001175</v>
          </cell>
          <cell r="CP1289">
            <v>222</v>
          </cell>
          <cell r="CQ1289">
            <v>26.682435449998593</v>
          </cell>
          <cell r="CR1289">
            <v>-4885.0250260100584</v>
          </cell>
          <cell r="CS1289">
            <v>-314.55383835999965</v>
          </cell>
          <cell r="CT1289">
            <v>47.163380499994673</v>
          </cell>
          <cell r="CU1289">
            <v>-540.46520225999848</v>
          </cell>
          <cell r="CV1289">
            <v>-725.46292782000455</v>
          </cell>
          <cell r="CW1289">
            <v>-142.20853661000001</v>
          </cell>
          <cell r="CX1289">
            <v>-599.95693537999978</v>
          </cell>
          <cell r="CY1289">
            <v>-146.36373717999959</v>
          </cell>
          <cell r="CZ1289">
            <v>0</v>
          </cell>
          <cell r="DA1289">
            <v>-446.14011245000438</v>
          </cell>
          <cell r="DB1289">
            <v>-1836.4498210299935</v>
          </cell>
          <cell r="DC1289">
            <v>-222</v>
          </cell>
          <cell r="DD1289">
            <v>41.412704579990532</v>
          </cell>
          <cell r="DE1289">
            <v>-3574.728468729998</v>
          </cell>
          <cell r="DF1289">
            <v>-14.582157319986436</v>
          </cell>
          <cell r="DG1289">
            <v>-369.30801362000057</v>
          </cell>
          <cell r="DH1289">
            <v>233.26519659999394</v>
          </cell>
          <cell r="DI1289">
            <v>-567.20035741999891</v>
          </cell>
          <cell r="DJ1289">
            <v>-785.37921022000228</v>
          </cell>
          <cell r="DK1289">
            <v>-764.89650374000121</v>
          </cell>
          <cell r="DL1289">
            <v>-220.62490272000286</v>
          </cell>
          <cell r="DM1289">
            <v>-148.37709530999928</v>
          </cell>
          <cell r="DN1289">
            <v>-181.45801306999783</v>
          </cell>
          <cell r="DO1289">
            <v>-981.62142112000583</v>
          </cell>
          <cell r="DP1289">
            <v>98.54058688999794</v>
          </cell>
          <cell r="DQ1289">
            <v>126.9134223200017</v>
          </cell>
          <cell r="DR1289">
            <v>-2745.3347525300342</v>
          </cell>
          <cell r="DS1289">
            <v>456.77626063999924</v>
          </cell>
          <cell r="DT1289">
            <v>-101.0022110999962</v>
          </cell>
          <cell r="DU1289">
            <v>-213.60229813999831</v>
          </cell>
          <cell r="DV1289">
            <v>-107.3953470100023</v>
          </cell>
          <cell r="DW1289">
            <v>-925.92681218999496</v>
          </cell>
          <cell r="DX1289">
            <v>-728.81181233999814</v>
          </cell>
          <cell r="DY1289">
            <v>-119.96991292999519</v>
          </cell>
          <cell r="DZ1289">
            <v>-390.68413733999841</v>
          </cell>
          <cell r="EA1289">
            <v>-278.794382580003</v>
          </cell>
          <cell r="EB1289">
            <v>-450.2267207900004</v>
          </cell>
          <cell r="EC1289">
            <v>-222</v>
          </cell>
          <cell r="ED1289">
            <v>336.30262124999717</v>
          </cell>
          <cell r="EE1289">
            <v>-2521.5154144600383</v>
          </cell>
          <cell r="EF1289">
            <v>0</v>
          </cell>
          <cell r="EG1289">
            <v>-341.05994697999995</v>
          </cell>
          <cell r="EH1289">
            <v>-241.52704290000111</v>
          </cell>
          <cell r="EI1289">
            <v>-225.31477223000184</v>
          </cell>
          <cell r="EJ1289">
            <v>-361.81306873000358</v>
          </cell>
          <cell r="EK1289">
            <v>-822.91545021999627</v>
          </cell>
          <cell r="EL1289">
            <v>-221.93905176999397</v>
          </cell>
          <cell r="EM1289">
            <v>-111</v>
          </cell>
          <cell r="EN1289">
            <v>-51.937789570001769</v>
          </cell>
          <cell r="EO1289">
            <v>-33.008292060003441</v>
          </cell>
          <cell r="EP1289">
            <v>0</v>
          </cell>
          <cell r="EQ1289">
            <v>-111.00000000000728</v>
          </cell>
          <cell r="ER1289">
            <v>-2810.5811842400581</v>
          </cell>
          <cell r="ES1289">
            <v>0</v>
          </cell>
          <cell r="ET1289">
            <v>-353.4478230500099</v>
          </cell>
          <cell r="EU1289">
            <v>-364.58224239999618</v>
          </cell>
          <cell r="EV1289">
            <v>-523.13931679999951</v>
          </cell>
          <cell r="EW1289">
            <v>-251.68985933000295</v>
          </cell>
          <cell r="EX1289">
            <v>-698.97601910999947</v>
          </cell>
          <cell r="EY1289">
            <v>84.286721119995491</v>
          </cell>
          <cell r="EZ1289">
            <v>0</v>
          </cell>
          <cell r="FA1289">
            <v>-290.19414443999995</v>
          </cell>
          <cell r="FB1289">
            <v>-412.83850022999832</v>
          </cell>
          <cell r="FC1289">
            <v>0</v>
          </cell>
          <cell r="FD1289">
            <v>0</v>
          </cell>
          <cell r="FE1289">
            <v>-2129.1930154699367</v>
          </cell>
          <cell r="FF1289">
            <v>-110.99999999999272</v>
          </cell>
          <cell r="FG1289">
            <v>121.40811101000145</v>
          </cell>
          <cell r="FH1289">
            <v>183.8354530400029</v>
          </cell>
          <cell r="FI1289">
            <v>-732.07953735000046</v>
          </cell>
          <cell r="FJ1289">
            <v>14.894194860004063</v>
          </cell>
          <cell r="FK1289">
            <v>-1014.0671706899993</v>
          </cell>
          <cell r="FL1289">
            <v>-8.0782991599990055</v>
          </cell>
          <cell r="FM1289">
            <v>-110.69838978999906</v>
          </cell>
          <cell r="FN1289">
            <v>-220.42650558999958</v>
          </cell>
          <cell r="FO1289">
            <v>-252.98087179999129</v>
          </cell>
          <cell r="FP1289">
            <v>0</v>
          </cell>
          <cell r="FQ1289">
            <v>0</v>
          </cell>
          <cell r="FR1289">
            <v>-2770.0914264200255</v>
          </cell>
          <cell r="FS1289">
            <v>110.99999999999272</v>
          </cell>
          <cell r="FT1289">
            <v>-121.2263975800015</v>
          </cell>
          <cell r="FU1289">
            <v>-501.35221068000101</v>
          </cell>
          <cell r="FV1289">
            <v>-633.65433118999499</v>
          </cell>
          <cell r="FW1289">
            <v>-236.74380464999922</v>
          </cell>
          <cell r="FX1289">
            <v>-585.83302176000143</v>
          </cell>
          <cell r="FY1289">
            <v>-108.347695319997</v>
          </cell>
          <cell r="FZ1289">
            <v>0</v>
          </cell>
          <cell r="GA1289">
            <v>-165.64602693000052</v>
          </cell>
          <cell r="GB1289">
            <v>-528.28793831000075</v>
          </cell>
          <cell r="GC1289">
            <v>0</v>
          </cell>
          <cell r="GD1289">
            <v>0</v>
          </cell>
          <cell r="GE1289">
            <v>-1519.8387436000048</v>
          </cell>
          <cell r="GF1289">
            <v>-221.99999999999272</v>
          </cell>
          <cell r="GG1289">
            <v>-470.33675421000225</v>
          </cell>
          <cell r="GH1289">
            <v>177.17781856000511</v>
          </cell>
          <cell r="GI1289">
            <v>-440.74728860000323</v>
          </cell>
          <cell r="GJ1289">
            <v>-350.25030533000245</v>
          </cell>
          <cell r="GK1289">
            <v>-275.97448991999772</v>
          </cell>
          <cell r="GL1289">
            <v>0</v>
          </cell>
          <cell r="GM1289">
            <v>115.16062216999853</v>
          </cell>
          <cell r="GN1289">
            <v>-10.621740359998512</v>
          </cell>
          <cell r="GO1289">
            <v>-42.246605909989739</v>
          </cell>
          <cell r="GP1289">
            <v>0</v>
          </cell>
          <cell r="GQ1289">
            <v>0</v>
          </cell>
          <cell r="GR1289">
            <v>407.57764327997575</v>
          </cell>
          <cell r="GS1289">
            <v>0</v>
          </cell>
          <cell r="GT1289">
            <v>-23.771621089996188</v>
          </cell>
          <cell r="GU1289">
            <v>940.33829708000121</v>
          </cell>
          <cell r="GV1289">
            <v>-79.527772969995567</v>
          </cell>
          <cell r="GW1289">
            <v>-339.55428991000372</v>
          </cell>
          <cell r="GX1289">
            <v>-82.417102340004931</v>
          </cell>
          <cell r="GY1289">
            <v>0</v>
          </cell>
          <cell r="GZ1289">
            <v>0</v>
          </cell>
          <cell r="HA1289">
            <v>0</v>
          </cell>
          <cell r="HB1289">
            <v>-7.4898674900105107</v>
          </cell>
          <cell r="HC1289">
            <v>0</v>
          </cell>
          <cell r="HD1289">
            <v>0</v>
          </cell>
          <cell r="HE1289">
            <v>-1008.2059951500269</v>
          </cell>
          <cell r="HF1289">
            <v>0</v>
          </cell>
          <cell r="HG1289">
            <v>-34.29501320000054</v>
          </cell>
          <cell r="HH1289">
            <v>-176.40069623000454</v>
          </cell>
          <cell r="HI1289">
            <v>-426.95311113999924</v>
          </cell>
          <cell r="HJ1289">
            <v>-377.61021490998974</v>
          </cell>
          <cell r="HK1289">
            <v>7.0530403299999307</v>
          </cell>
          <cell r="HL1289">
            <v>0</v>
          </cell>
          <cell r="HM1289">
            <v>0</v>
          </cell>
          <cell r="HN1289">
            <v>0</v>
          </cell>
          <cell r="HO1289">
            <v>0</v>
          </cell>
          <cell r="HP1289">
            <v>0</v>
          </cell>
          <cell r="HQ1289">
            <v>0</v>
          </cell>
          <cell r="HR1289">
            <v>-928.37661163002485</v>
          </cell>
          <cell r="HS1289">
            <v>0</v>
          </cell>
          <cell r="HT1289">
            <v>-344.18079102001502</v>
          </cell>
          <cell r="HU1289">
            <v>26.690016259992262</v>
          </cell>
          <cell r="HV1289">
            <v>109.52289115999884</v>
          </cell>
          <cell r="HW1289">
            <v>-376.61874357999841</v>
          </cell>
          <cell r="HX1289">
            <v>-343.78998444999888</v>
          </cell>
          <cell r="HY1289">
            <v>0</v>
          </cell>
          <cell r="HZ1289">
            <v>0</v>
          </cell>
          <cell r="IA1289">
            <v>0</v>
          </cell>
          <cell r="IB1289">
            <v>0</v>
          </cell>
          <cell r="IC1289">
            <v>0</v>
          </cell>
          <cell r="ID1289">
            <v>0</v>
          </cell>
          <cell r="IE1289">
            <v>744.65161202987656</v>
          </cell>
          <cell r="IF1289">
            <v>0</v>
          </cell>
          <cell r="IG1289">
            <v>120.56377593000798</v>
          </cell>
          <cell r="IH1289">
            <v>920.17909405998944</v>
          </cell>
          <cell r="II1289">
            <v>-267.68864312000369</v>
          </cell>
          <cell r="IJ1289">
            <v>304.59738515999925</v>
          </cell>
          <cell r="IK1289">
            <v>-333</v>
          </cell>
          <cell r="IL1289">
            <v>0</v>
          </cell>
          <cell r="IM1289">
            <v>0</v>
          </cell>
          <cell r="IN1289">
            <v>0</v>
          </cell>
          <cell r="IO1289">
            <v>0</v>
          </cell>
          <cell r="IP1289">
            <v>0</v>
          </cell>
          <cell r="IQ1289">
            <v>0</v>
          </cell>
          <cell r="IR1289">
            <v>-433.78376878995914</v>
          </cell>
          <cell r="IS1289">
            <v>0</v>
          </cell>
          <cell r="IT1289">
            <v>-111.00000000000728</v>
          </cell>
          <cell r="IU1289">
            <v>400.07640664000064</v>
          </cell>
          <cell r="IV1289">
            <v>-123.81258524000441</v>
          </cell>
          <cell r="IW1289">
            <v>-155.04759018999903</v>
          </cell>
          <cell r="IX1289">
            <v>-444</v>
          </cell>
          <cell r="IY1289">
            <v>0</v>
          </cell>
          <cell r="IZ1289">
            <v>0</v>
          </cell>
          <cell r="JA1289">
            <v>0</v>
          </cell>
          <cell r="JB1289">
            <v>0</v>
          </cell>
          <cell r="JC1289">
            <v>0</v>
          </cell>
          <cell r="JD1289">
            <v>0</v>
          </cell>
          <cell r="JE1289">
            <v>-256.6266717800172</v>
          </cell>
          <cell r="JF1289">
            <v>0</v>
          </cell>
          <cell r="JG1289">
            <v>-111.00000000000728</v>
          </cell>
          <cell r="JH1289">
            <v>-194.96616879000794</v>
          </cell>
          <cell r="JI1289">
            <v>-178.4652747400105</v>
          </cell>
          <cell r="JJ1289">
            <v>338.76657559999876</v>
          </cell>
          <cell r="JK1289">
            <v>-110.9618038500048</v>
          </cell>
          <cell r="JL1289">
            <v>0</v>
          </cell>
          <cell r="JM1289">
            <v>0</v>
          </cell>
          <cell r="JN1289">
            <v>0</v>
          </cell>
          <cell r="JO1289">
            <v>0</v>
          </cell>
          <cell r="JP1289">
            <v>0</v>
          </cell>
          <cell r="JQ1289">
            <v>0</v>
          </cell>
        </row>
        <row r="1290">
          <cell r="D1290" t="str">
            <v>WD_.EX.WYE._.REP.Foote Creek I</v>
          </cell>
          <cell r="F1290">
            <v>0</v>
          </cell>
          <cell r="G1290">
            <v>0</v>
          </cell>
          <cell r="H1290">
            <v>-73.412843350008188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41.400000000000546</v>
          </cell>
          <cell r="O1290">
            <v>37.464073299994197</v>
          </cell>
          <cell r="P1290">
            <v>-82.799999999999272</v>
          </cell>
          <cell r="Q1290">
            <v>-41.400000000001455</v>
          </cell>
          <cell r="R1290">
            <v>-182.6318636899814</v>
          </cell>
          <cell r="S1290">
            <v>-2.5230331099992327</v>
          </cell>
          <cell r="T1290">
            <v>0</v>
          </cell>
          <cell r="U1290">
            <v>34.47893669000041</v>
          </cell>
          <cell r="V1290">
            <v>-186.05048878999696</v>
          </cell>
          <cell r="W1290">
            <v>18.117068059997109</v>
          </cell>
          <cell r="X1290">
            <v>-39.954625689999375</v>
          </cell>
          <cell r="Y1290">
            <v>0</v>
          </cell>
          <cell r="Z1290">
            <v>0</v>
          </cell>
          <cell r="AA1290">
            <v>-6.7568621099999291</v>
          </cell>
          <cell r="AB1290">
            <v>5.7141260000207694E-2</v>
          </cell>
          <cell r="AC1290">
            <v>0</v>
          </cell>
          <cell r="AD1290">
            <v>0</v>
          </cell>
          <cell r="AE1290">
            <v>-125.00968605003436</v>
          </cell>
          <cell r="AF1290">
            <v>0</v>
          </cell>
          <cell r="AG1290">
            <v>124.20000000000073</v>
          </cell>
          <cell r="AH1290">
            <v>-6.8221959599977708</v>
          </cell>
          <cell r="AI1290">
            <v>5.1908311900006083</v>
          </cell>
          <cell r="AJ1290">
            <v>-46.264329830000861</v>
          </cell>
          <cell r="AK1290">
            <v>-38.49146756999653</v>
          </cell>
          <cell r="AL1290">
            <v>-82.800000000000182</v>
          </cell>
          <cell r="AM1290">
            <v>41.400000000001455</v>
          </cell>
          <cell r="AN1290">
            <v>-121.42252387999997</v>
          </cell>
          <cell r="AO1290">
            <v>0</v>
          </cell>
          <cell r="AP1290">
            <v>0</v>
          </cell>
          <cell r="AQ1290">
            <v>0</v>
          </cell>
          <cell r="AR1290">
            <v>-154.78470878000371</v>
          </cell>
          <cell r="AS1290">
            <v>0</v>
          </cell>
          <cell r="AT1290">
            <v>0</v>
          </cell>
          <cell r="AU1290">
            <v>-111.30111889999898</v>
          </cell>
          <cell r="AV1290">
            <v>0</v>
          </cell>
          <cell r="AW1290">
            <v>0</v>
          </cell>
          <cell r="AX1290">
            <v>-43.483589880001091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E1290">
            <v>3.8498944799939636</v>
          </cell>
          <cell r="BF1290">
            <v>0</v>
          </cell>
          <cell r="BG1290">
            <v>0</v>
          </cell>
          <cell r="BH1290">
            <v>0</v>
          </cell>
          <cell r="BI1290">
            <v>0</v>
          </cell>
          <cell r="BJ1290">
            <v>0</v>
          </cell>
          <cell r="BK1290">
            <v>3.8498944799976016</v>
          </cell>
          <cell r="BL1290">
            <v>0</v>
          </cell>
          <cell r="BM1290">
            <v>0</v>
          </cell>
          <cell r="BN1290">
            <v>0</v>
          </cell>
          <cell r="BO1290">
            <v>0</v>
          </cell>
          <cell r="BP1290">
            <v>0</v>
          </cell>
          <cell r="BQ1290">
            <v>0</v>
          </cell>
          <cell r="BR1290">
            <v>-394.67270613001892</v>
          </cell>
          <cell r="BS1290">
            <v>0</v>
          </cell>
          <cell r="BT1290">
            <v>0</v>
          </cell>
          <cell r="BU1290">
            <v>-41.399999999997817</v>
          </cell>
          <cell r="BV1290">
            <v>-98.119488870001078</v>
          </cell>
          <cell r="BW1290">
            <v>-175.59683689000303</v>
          </cell>
          <cell r="BX1290">
            <v>-41.400000000003274</v>
          </cell>
          <cell r="BY1290">
            <v>0</v>
          </cell>
          <cell r="BZ1290">
            <v>0</v>
          </cell>
          <cell r="CA1290">
            <v>0</v>
          </cell>
          <cell r="CB1290">
            <v>-38.15638036999735</v>
          </cell>
          <cell r="CC1290">
            <v>0</v>
          </cell>
          <cell r="CD1290">
            <v>0</v>
          </cell>
          <cell r="CE1290">
            <v>-1018.9620922100148</v>
          </cell>
          <cell r="CF1290">
            <v>0</v>
          </cell>
          <cell r="CG1290">
            <v>0</v>
          </cell>
          <cell r="CH1290">
            <v>42.125194130003365</v>
          </cell>
          <cell r="CI1290">
            <v>-176.2181649300037</v>
          </cell>
          <cell r="CJ1290">
            <v>-57.124614630001815</v>
          </cell>
          <cell r="CK1290">
            <v>-340.4014935499963</v>
          </cell>
          <cell r="CL1290">
            <v>2.5922534300007101</v>
          </cell>
          <cell r="CM1290">
            <v>0</v>
          </cell>
          <cell r="CN1290">
            <v>-83.494957160000922</v>
          </cell>
          <cell r="CO1290">
            <v>-123.18728448000547</v>
          </cell>
          <cell r="CP1290">
            <v>-157.78063264000593</v>
          </cell>
          <cell r="CQ1290">
            <v>-125.47239238000111</v>
          </cell>
          <cell r="CR1290">
            <v>-1019.603276900074</v>
          </cell>
          <cell r="CS1290">
            <v>-79.26381950999712</v>
          </cell>
          <cell r="CT1290">
            <v>-344.95625410000321</v>
          </cell>
          <cell r="CU1290">
            <v>-25.889304070002254</v>
          </cell>
          <cell r="CV1290">
            <v>-55.277581340000324</v>
          </cell>
          <cell r="CW1290">
            <v>-94.132790490000843</v>
          </cell>
          <cell r="CX1290">
            <v>30.015743509999083</v>
          </cell>
          <cell r="CY1290">
            <v>43.714711389999138</v>
          </cell>
          <cell r="CZ1290">
            <v>-37.74712566999915</v>
          </cell>
          <cell r="DA1290">
            <v>-120.70803402999991</v>
          </cell>
          <cell r="DB1290">
            <v>-149.33368545999838</v>
          </cell>
          <cell r="DC1290">
            <v>-53.741590679999717</v>
          </cell>
          <cell r="DD1290">
            <v>-132.28354644999854</v>
          </cell>
          <cell r="DE1290">
            <v>-1821.1059454200149</v>
          </cell>
          <cell r="DF1290">
            <v>-95.19989739999437</v>
          </cell>
          <cell r="DG1290">
            <v>-133.9710229100001</v>
          </cell>
          <cell r="DH1290">
            <v>-244.51580422999723</v>
          </cell>
          <cell r="DI1290">
            <v>-223.87553963999926</v>
          </cell>
          <cell r="DJ1290">
            <v>-165.85718713000006</v>
          </cell>
          <cell r="DK1290">
            <v>-258.40946798000186</v>
          </cell>
          <cell r="DL1290">
            <v>13.081140559999767</v>
          </cell>
          <cell r="DM1290">
            <v>-78.362365139999383</v>
          </cell>
          <cell r="DN1290">
            <v>-215.3866023999999</v>
          </cell>
          <cell r="DO1290">
            <v>-389.91101965000416</v>
          </cell>
          <cell r="DP1290">
            <v>-41.399999999997817</v>
          </cell>
          <cell r="DQ1290">
            <v>12.701820499994938</v>
          </cell>
          <cell r="DR1290">
            <v>-1060.1782943000435</v>
          </cell>
          <cell r="DS1290">
            <v>244.46047296000324</v>
          </cell>
          <cell r="DT1290">
            <v>-138.46133379999992</v>
          </cell>
          <cell r="DU1290">
            <v>-215.61802580000221</v>
          </cell>
          <cell r="DV1290">
            <v>-109.20608457999697</v>
          </cell>
          <cell r="DW1290">
            <v>-184.48018379000132</v>
          </cell>
          <cell r="DX1290">
            <v>-366.60486608000156</v>
          </cell>
          <cell r="DY1290">
            <v>4.77396422000038</v>
          </cell>
          <cell r="DZ1290">
            <v>-130.12513172000035</v>
          </cell>
          <cell r="EA1290">
            <v>4.2110253099999682</v>
          </cell>
          <cell r="EB1290">
            <v>-72.439901280002232</v>
          </cell>
          <cell r="EC1290">
            <v>-11.086013839998486</v>
          </cell>
          <cell r="ED1290">
            <v>-85.602215899998555</v>
          </cell>
          <cell r="EE1290">
            <v>-994.5979463699914</v>
          </cell>
          <cell r="EF1290">
            <v>0</v>
          </cell>
          <cell r="EG1290">
            <v>-298.3662585300026</v>
          </cell>
          <cell r="EH1290">
            <v>-174.51725242000248</v>
          </cell>
          <cell r="EI1290">
            <v>82.590107750003881</v>
          </cell>
          <cell r="EJ1290">
            <v>-366.64995798000018</v>
          </cell>
          <cell r="EK1290">
            <v>-200.70196876000045</v>
          </cell>
          <cell r="EL1290">
            <v>-50.946401819999664</v>
          </cell>
          <cell r="EM1290">
            <v>-18.016745509999964</v>
          </cell>
          <cell r="EN1290">
            <v>82.06873700000051</v>
          </cell>
          <cell r="EO1290">
            <v>-31.152519120005309</v>
          </cell>
          <cell r="EP1290">
            <v>0</v>
          </cell>
          <cell r="EQ1290">
            <v>-18.90568698000061</v>
          </cell>
          <cell r="ER1290">
            <v>-1623.0158199100115</v>
          </cell>
          <cell r="ES1290">
            <v>0</v>
          </cell>
          <cell r="ET1290">
            <v>-271.51539722000052</v>
          </cell>
          <cell r="EU1290">
            <v>-102.63981553000121</v>
          </cell>
          <cell r="EV1290">
            <v>-341.26462975000322</v>
          </cell>
          <cell r="EW1290">
            <v>-205.61598147999939</v>
          </cell>
          <cell r="EX1290">
            <v>-190.79467866999767</v>
          </cell>
          <cell r="EY1290">
            <v>-109.24138614000003</v>
          </cell>
          <cell r="EZ1290">
            <v>-0.2998836000006122</v>
          </cell>
          <cell r="FA1290">
            <v>-195.21541688000252</v>
          </cell>
          <cell r="FB1290">
            <v>-206.42863063999903</v>
          </cell>
          <cell r="FC1290">
            <v>0</v>
          </cell>
          <cell r="FD1290">
            <v>0</v>
          </cell>
          <cell r="FE1290">
            <v>-1195.4133382099972</v>
          </cell>
          <cell r="FF1290">
            <v>0</v>
          </cell>
          <cell r="FG1290">
            <v>-60.228055639998274</v>
          </cell>
          <cell r="FH1290">
            <v>-393.58065294999869</v>
          </cell>
          <cell r="FI1290">
            <v>-195.11958918999699</v>
          </cell>
          <cell r="FJ1290">
            <v>54.503268739999839</v>
          </cell>
          <cell r="FK1290">
            <v>-208.03977192999992</v>
          </cell>
          <cell r="FL1290">
            <v>-14.397941400000491</v>
          </cell>
          <cell r="FM1290">
            <v>0</v>
          </cell>
          <cell r="FN1290">
            <v>-116.45777812000142</v>
          </cell>
          <cell r="FO1290">
            <v>-262.09281771999667</v>
          </cell>
          <cell r="FP1290">
            <v>0</v>
          </cell>
          <cell r="FQ1290">
            <v>0</v>
          </cell>
          <cell r="FR1290">
            <v>-493.12150161003228</v>
          </cell>
          <cell r="FS1290">
            <v>-41.400000000001455</v>
          </cell>
          <cell r="FT1290">
            <v>-139.17652140000246</v>
          </cell>
          <cell r="FU1290">
            <v>0.53887374999794702</v>
          </cell>
          <cell r="FV1290">
            <v>-76.604005990006044</v>
          </cell>
          <cell r="FW1290">
            <v>-176.71991801000149</v>
          </cell>
          <cell r="FX1290">
            <v>50.183465950000027</v>
          </cell>
          <cell r="FY1290">
            <v>70.837980480000624</v>
          </cell>
          <cell r="FZ1290">
            <v>0</v>
          </cell>
          <cell r="GA1290">
            <v>-3.9493218500001603</v>
          </cell>
          <cell r="GB1290">
            <v>-176.83205453999835</v>
          </cell>
          <cell r="GC1290">
            <v>0</v>
          </cell>
          <cell r="GD1290">
            <v>0</v>
          </cell>
          <cell r="GE1290">
            <v>-1271.6577549299691</v>
          </cell>
          <cell r="GF1290">
            <v>-82.799999999999272</v>
          </cell>
          <cell r="GG1290">
            <v>87.525144759998511</v>
          </cell>
          <cell r="GH1290">
            <v>-355.3845790899959</v>
          </cell>
          <cell r="GI1290">
            <v>-269.92978399000094</v>
          </cell>
          <cell r="GJ1290">
            <v>-209.53905429999941</v>
          </cell>
          <cell r="GK1290">
            <v>-106.29424280999774</v>
          </cell>
          <cell r="GL1290">
            <v>-2.2537154800002099</v>
          </cell>
          <cell r="GM1290">
            <v>20.242852569999741</v>
          </cell>
          <cell r="GN1290">
            <v>11.934446790000038</v>
          </cell>
          <cell r="GO1290">
            <v>-365.15882337999938</v>
          </cell>
          <cell r="GP1290">
            <v>0</v>
          </cell>
          <cell r="GQ1290">
            <v>0</v>
          </cell>
          <cell r="GR1290">
            <v>-836.11612716998206</v>
          </cell>
          <cell r="GS1290">
            <v>0</v>
          </cell>
          <cell r="GT1290">
            <v>-164.74035249000008</v>
          </cell>
          <cell r="GU1290">
            <v>-210.83238989999882</v>
          </cell>
          <cell r="GV1290">
            <v>-420.69391783999708</v>
          </cell>
          <cell r="GW1290">
            <v>-7.2945108399999299</v>
          </cell>
          <cell r="GX1290">
            <v>8.8431597399994644</v>
          </cell>
          <cell r="GY1290">
            <v>0</v>
          </cell>
          <cell r="GZ1290">
            <v>0</v>
          </cell>
          <cell r="HA1290">
            <v>0</v>
          </cell>
          <cell r="HB1290">
            <v>-41.39811584000563</v>
          </cell>
          <cell r="HC1290">
            <v>0</v>
          </cell>
          <cell r="HD1290">
            <v>0</v>
          </cell>
          <cell r="HE1290">
            <v>-262.47070834998158</v>
          </cell>
          <cell r="HF1290">
            <v>0</v>
          </cell>
          <cell r="HG1290">
            <v>82.799999999997453</v>
          </cell>
          <cell r="HH1290">
            <v>-137.12095545999728</v>
          </cell>
          <cell r="HI1290">
            <v>-23.579175420003594</v>
          </cell>
          <cell r="HJ1290">
            <v>-143.90624364000178</v>
          </cell>
          <cell r="HK1290">
            <v>0.68905707000158145</v>
          </cell>
          <cell r="HL1290">
            <v>0</v>
          </cell>
          <cell r="HM1290">
            <v>0</v>
          </cell>
          <cell r="HN1290">
            <v>0</v>
          </cell>
          <cell r="HO1290">
            <v>-41.353390899999795</v>
          </cell>
          <cell r="HP1290">
            <v>0</v>
          </cell>
          <cell r="HQ1290">
            <v>0</v>
          </cell>
          <cell r="HR1290">
            <v>-544.41711129999021</v>
          </cell>
          <cell r="HS1290">
            <v>0</v>
          </cell>
          <cell r="HT1290">
            <v>0</v>
          </cell>
          <cell r="HU1290">
            <v>-213.21509277999576</v>
          </cell>
          <cell r="HV1290">
            <v>-189.48752897000122</v>
          </cell>
          <cell r="HW1290">
            <v>-99.867672670001411</v>
          </cell>
          <cell r="HX1290">
            <v>-41.846816879999096</v>
          </cell>
          <cell r="HY1290">
            <v>0</v>
          </cell>
          <cell r="HZ1290">
            <v>0</v>
          </cell>
          <cell r="IA1290">
            <v>0</v>
          </cell>
          <cell r="IB1290">
            <v>0</v>
          </cell>
          <cell r="IC1290">
            <v>0</v>
          </cell>
          <cell r="ID1290">
            <v>0</v>
          </cell>
          <cell r="IE1290">
            <v>-5.6101041100046132</v>
          </cell>
          <cell r="IF1290">
            <v>0</v>
          </cell>
          <cell r="IG1290">
            <v>41.400000000001455</v>
          </cell>
          <cell r="IH1290">
            <v>117.98113735999868</v>
          </cell>
          <cell r="II1290">
            <v>-110.41766104999624</v>
          </cell>
          <cell r="IJ1290">
            <v>37.230820310000126</v>
          </cell>
          <cell r="IK1290">
            <v>-91.804400729997724</v>
          </cell>
          <cell r="IL1290">
            <v>0</v>
          </cell>
          <cell r="IM1290">
            <v>0</v>
          </cell>
          <cell r="IN1290">
            <v>0</v>
          </cell>
          <cell r="IO1290">
            <v>0</v>
          </cell>
          <cell r="IP1290">
            <v>0</v>
          </cell>
          <cell r="IQ1290">
            <v>0</v>
          </cell>
          <cell r="IR1290">
            <v>41.584330350044183</v>
          </cell>
          <cell r="IS1290">
            <v>0</v>
          </cell>
          <cell r="IT1290">
            <v>0</v>
          </cell>
          <cell r="IU1290">
            <v>184.9288864500013</v>
          </cell>
          <cell r="IV1290">
            <v>53.281050820001838</v>
          </cell>
          <cell r="IW1290">
            <v>-114.97129571000005</v>
          </cell>
          <cell r="IX1290">
            <v>-81.654311209998923</v>
          </cell>
          <cell r="IY1290">
            <v>0</v>
          </cell>
          <cell r="IZ1290">
            <v>0</v>
          </cell>
          <cell r="JA1290">
            <v>0</v>
          </cell>
          <cell r="JB1290">
            <v>0</v>
          </cell>
          <cell r="JC1290">
            <v>0</v>
          </cell>
          <cell r="JD1290">
            <v>0</v>
          </cell>
          <cell r="JE1290">
            <v>18.901327379979193</v>
          </cell>
          <cell r="JF1290">
            <v>0</v>
          </cell>
          <cell r="JG1290">
            <v>-80.716509220001171</v>
          </cell>
          <cell r="JH1290">
            <v>244.80735845000163</v>
          </cell>
          <cell r="JI1290">
            <v>-44.534270720003406</v>
          </cell>
          <cell r="JJ1290">
            <v>22.753291909999461</v>
          </cell>
          <cell r="JK1290">
            <v>-123.40854304000095</v>
          </cell>
          <cell r="JL1290">
            <v>0</v>
          </cell>
          <cell r="JM1290">
            <v>0</v>
          </cell>
          <cell r="JN1290">
            <v>0</v>
          </cell>
          <cell r="JO1290">
            <v>0</v>
          </cell>
          <cell r="JP1290">
            <v>0</v>
          </cell>
          <cell r="JQ1290">
            <v>0</v>
          </cell>
        </row>
        <row r="1291">
          <cell r="D1291" t="str">
            <v>WD_.EX.WYE._.REP.Foote Creek II</v>
          </cell>
          <cell r="F1291">
            <v>0</v>
          </cell>
          <cell r="G1291">
            <v>0</v>
          </cell>
          <cell r="H1291">
            <v>-1.7992406399999936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-3.5999180799999522</v>
          </cell>
          <cell r="P1291">
            <v>0</v>
          </cell>
          <cell r="Q1291">
            <v>0</v>
          </cell>
          <cell r="R1291">
            <v>-19.60915513999862</v>
          </cell>
          <cell r="S1291">
            <v>-1.7998787199999242</v>
          </cell>
          <cell r="T1291">
            <v>0</v>
          </cell>
          <cell r="U1291">
            <v>-7.0180458899999394</v>
          </cell>
          <cell r="V1291">
            <v>-7.1938951800000268</v>
          </cell>
          <cell r="W1291">
            <v>7.1416099999623839E-3</v>
          </cell>
          <cell r="X1291">
            <v>-3.6000000000000227</v>
          </cell>
          <cell r="Y1291">
            <v>0</v>
          </cell>
          <cell r="Z1291">
            <v>0</v>
          </cell>
          <cell r="AA1291">
            <v>3.5922311100000002</v>
          </cell>
          <cell r="AB1291">
            <v>-3.5967080699998633</v>
          </cell>
          <cell r="AC1291">
            <v>0</v>
          </cell>
          <cell r="AD1291">
            <v>0</v>
          </cell>
          <cell r="AE1291">
            <v>5.109605829999964</v>
          </cell>
          <cell r="AF1291">
            <v>0</v>
          </cell>
          <cell r="AG1291">
            <v>-1.7999999999999545</v>
          </cell>
          <cell r="AH1291">
            <v>-8.7320100000169987E-3</v>
          </cell>
          <cell r="AI1291">
            <v>0</v>
          </cell>
          <cell r="AJ1291">
            <v>-2.0751748799999632</v>
          </cell>
          <cell r="AK1291">
            <v>1.7983551299999476</v>
          </cell>
          <cell r="AL1291">
            <v>1.8000000000000114</v>
          </cell>
          <cell r="AM1291">
            <v>0</v>
          </cell>
          <cell r="AN1291">
            <v>3.5951575900000989</v>
          </cell>
          <cell r="AO1291">
            <v>1.7999999999999545</v>
          </cell>
          <cell r="AP1291">
            <v>0</v>
          </cell>
          <cell r="AQ1291">
            <v>0</v>
          </cell>
          <cell r="AR1291">
            <v>-12.326198899999326</v>
          </cell>
          <cell r="AS1291">
            <v>0</v>
          </cell>
          <cell r="AT1291">
            <v>0</v>
          </cell>
          <cell r="AU1291">
            <v>-7.0624566899999763</v>
          </cell>
          <cell r="AV1291">
            <v>0</v>
          </cell>
          <cell r="AW1291">
            <v>0</v>
          </cell>
          <cell r="AX1291">
            <v>-5.2637422100000322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-1.8000000000001819</v>
          </cell>
          <cell r="BF1291">
            <v>0</v>
          </cell>
          <cell r="BG1291">
            <v>0</v>
          </cell>
          <cell r="BH1291">
            <v>-1.7999999999999545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-14.072894500000075</v>
          </cell>
          <cell r="BS1291">
            <v>0</v>
          </cell>
          <cell r="BT1291">
            <v>0</v>
          </cell>
          <cell r="BU1291">
            <v>-1.7997583200000236</v>
          </cell>
          <cell r="BV1291">
            <v>-3.0199103500001456</v>
          </cell>
          <cell r="BW1291">
            <v>-5.6533077500000104</v>
          </cell>
          <cell r="BX1291">
            <v>-1.7999999999999545</v>
          </cell>
          <cell r="BY1291">
            <v>0</v>
          </cell>
          <cell r="BZ1291">
            <v>0</v>
          </cell>
          <cell r="CA1291">
            <v>0</v>
          </cell>
          <cell r="CB1291">
            <v>-1.799918079999884</v>
          </cell>
          <cell r="CC1291">
            <v>0</v>
          </cell>
          <cell r="CD1291">
            <v>0</v>
          </cell>
          <cell r="CE1291">
            <v>-50.016644110000016</v>
          </cell>
          <cell r="CF1291">
            <v>0</v>
          </cell>
          <cell r="CG1291">
            <v>0</v>
          </cell>
          <cell r="CH1291">
            <v>0</v>
          </cell>
          <cell r="CI1291">
            <v>-6.2405345700000225</v>
          </cell>
          <cell r="CJ1291">
            <v>-9.1644110000000296</v>
          </cell>
          <cell r="CK1291">
            <v>-8.7240276400000312</v>
          </cell>
          <cell r="CL1291">
            <v>0</v>
          </cell>
          <cell r="CM1291">
            <v>-3.5982060800000113</v>
          </cell>
          <cell r="CN1291">
            <v>-8.8500041899999928</v>
          </cell>
          <cell r="CO1291">
            <v>-11.126159540000003</v>
          </cell>
          <cell r="CP1291">
            <v>0</v>
          </cell>
          <cell r="CQ1291">
            <v>-2.3133010900000954</v>
          </cell>
          <cell r="CR1291">
            <v>-40.46848928000054</v>
          </cell>
          <cell r="CS1291">
            <v>0</v>
          </cell>
          <cell r="CT1291">
            <v>-1.0884289199999557</v>
          </cell>
          <cell r="CU1291">
            <v>-8.2347475399999439</v>
          </cell>
          <cell r="CV1291">
            <v>1.3402824000000351</v>
          </cell>
          <cell r="CW1291">
            <v>-4.1714671299999964</v>
          </cell>
          <cell r="CX1291">
            <v>-8.5369339700000069</v>
          </cell>
          <cell r="CY1291">
            <v>-2.9854273000000262</v>
          </cell>
          <cell r="CZ1291">
            <v>0</v>
          </cell>
          <cell r="DA1291">
            <v>-0.40476205000004484</v>
          </cell>
          <cell r="DB1291">
            <v>-12.868965050000043</v>
          </cell>
          <cell r="DC1291">
            <v>-1.8000000000000682</v>
          </cell>
          <cell r="DD1291">
            <v>-1.7180397199999788</v>
          </cell>
          <cell r="DE1291">
            <v>-44.138113520000843</v>
          </cell>
          <cell r="DF1291">
            <v>3.7038661400000592</v>
          </cell>
          <cell r="DG1291">
            <v>-2.8110388399999806</v>
          </cell>
          <cell r="DH1291">
            <v>-4.1035110800000894</v>
          </cell>
          <cell r="DI1291">
            <v>-9.6978601899999148</v>
          </cell>
          <cell r="DJ1291">
            <v>-6.2839154099999632</v>
          </cell>
          <cell r="DK1291">
            <v>-9.8303221500001428</v>
          </cell>
          <cell r="DL1291">
            <v>1.1071531700000037</v>
          </cell>
          <cell r="DM1291">
            <v>-3.5982220800000277</v>
          </cell>
          <cell r="DN1291">
            <v>-6.8106941299999448</v>
          </cell>
          <cell r="DO1291">
            <v>-5.8135689499999899</v>
          </cell>
          <cell r="DP1291">
            <v>0</v>
          </cell>
          <cell r="DQ1291">
            <v>0</v>
          </cell>
          <cell r="DR1291">
            <v>-43.638899550000133</v>
          </cell>
          <cell r="DS1291">
            <v>6.5425725600000533</v>
          </cell>
          <cell r="DT1291">
            <v>3.2046356999999261</v>
          </cell>
          <cell r="DU1291">
            <v>-3.7838567100000091</v>
          </cell>
          <cell r="DV1291">
            <v>-13.301438859999905</v>
          </cell>
          <cell r="DW1291">
            <v>-13.297450910000009</v>
          </cell>
          <cell r="DX1291">
            <v>-6.2717558000000508</v>
          </cell>
          <cell r="DY1291">
            <v>-0.68157725000003211</v>
          </cell>
          <cell r="DZ1291">
            <v>-3.8194400000293172E-3</v>
          </cell>
          <cell r="EA1291">
            <v>-3.2202814200000489</v>
          </cell>
          <cell r="EB1291">
            <v>-11.025927420000016</v>
          </cell>
          <cell r="EC1291">
            <v>-1.7999999999999545</v>
          </cell>
          <cell r="ED1291">
            <v>0</v>
          </cell>
          <cell r="EE1291">
            <v>-60.567343289999371</v>
          </cell>
          <cell r="EF1291">
            <v>-1.7994548799998711</v>
          </cell>
          <cell r="EG1291">
            <v>-21.298626570000067</v>
          </cell>
          <cell r="EH1291">
            <v>-3.1115791199999876</v>
          </cell>
          <cell r="EI1291">
            <v>-7.379598660000056</v>
          </cell>
          <cell r="EJ1291">
            <v>-10.896423170000048</v>
          </cell>
          <cell r="EK1291">
            <v>-13.331012580000049</v>
          </cell>
          <cell r="EL1291">
            <v>5.2791900000670466E-3</v>
          </cell>
          <cell r="EM1291">
            <v>-1.7960381599999664</v>
          </cell>
          <cell r="EN1291">
            <v>-2.7544057299999736</v>
          </cell>
          <cell r="EO1291">
            <v>3.5945163899997397</v>
          </cell>
          <cell r="EP1291">
            <v>0</v>
          </cell>
          <cell r="EQ1291">
            <v>-1.8000000000000682</v>
          </cell>
          <cell r="ER1291">
            <v>-59.123251890000574</v>
          </cell>
          <cell r="ES1291">
            <v>-1.7994548800000985</v>
          </cell>
          <cell r="ET1291">
            <v>-4.0198353600000019</v>
          </cell>
          <cell r="EU1291">
            <v>-5.7401481499998681</v>
          </cell>
          <cell r="EV1291">
            <v>-7.9628221299999495</v>
          </cell>
          <cell r="EW1291">
            <v>-5.9878415699999437</v>
          </cell>
          <cell r="EX1291">
            <v>-9.1714678800000229</v>
          </cell>
          <cell r="EY1291">
            <v>-3.5845552199999702</v>
          </cell>
          <cell r="EZ1291">
            <v>-1.8000000000000114</v>
          </cell>
          <cell r="FA1291">
            <v>-8.3046138700000256</v>
          </cell>
          <cell r="FB1291">
            <v>-10.752512830000001</v>
          </cell>
          <cell r="FC1291">
            <v>0</v>
          </cell>
          <cell r="FD1291">
            <v>0</v>
          </cell>
          <cell r="FE1291">
            <v>-77.806885209999564</v>
          </cell>
          <cell r="FF1291">
            <v>-7.1982276800000591</v>
          </cell>
          <cell r="FG1291">
            <v>-1.0663681999999426</v>
          </cell>
          <cell r="FH1291">
            <v>-10.35019755999997</v>
          </cell>
          <cell r="FI1291">
            <v>-5.4188182999999981</v>
          </cell>
          <cell r="FJ1291">
            <v>-9.5887419299999124</v>
          </cell>
          <cell r="FK1291">
            <v>-17.888600800000063</v>
          </cell>
          <cell r="FL1291">
            <v>-3.1085572500000467</v>
          </cell>
          <cell r="FM1291">
            <v>0</v>
          </cell>
          <cell r="FN1291">
            <v>-4.3463687599999616</v>
          </cell>
          <cell r="FO1291">
            <v>-18.841004729999895</v>
          </cell>
          <cell r="FP1291">
            <v>0</v>
          </cell>
          <cell r="FQ1291">
            <v>0</v>
          </cell>
          <cell r="FR1291">
            <v>-46.281047550000949</v>
          </cell>
          <cell r="FS1291">
            <v>1.7999999999999545</v>
          </cell>
          <cell r="FT1291">
            <v>-1.9400476399999889</v>
          </cell>
          <cell r="FU1291">
            <v>-2.640380890000074</v>
          </cell>
          <cell r="FV1291">
            <v>-10.036043750000204</v>
          </cell>
          <cell r="FW1291">
            <v>-12.423167180000007</v>
          </cell>
          <cell r="FX1291">
            <v>-2.761305130000153</v>
          </cell>
          <cell r="FY1291">
            <v>-3.0434444300000791</v>
          </cell>
          <cell r="FZ1291">
            <v>0</v>
          </cell>
          <cell r="GA1291">
            <v>-0.75927309999997306</v>
          </cell>
          <cell r="GB1291">
            <v>-14.477385430000027</v>
          </cell>
          <cell r="GC1291">
            <v>0</v>
          </cell>
          <cell r="GD1291">
            <v>0</v>
          </cell>
          <cell r="GE1291">
            <v>-54.104122890001236</v>
          </cell>
          <cell r="GF1291">
            <v>-5.4000000000000909</v>
          </cell>
          <cell r="GG1291">
            <v>-0.24573708000013994</v>
          </cell>
          <cell r="GH1291">
            <v>-13.098386270000105</v>
          </cell>
          <cell r="GI1291">
            <v>-7.7653487500001575</v>
          </cell>
          <cell r="GJ1291">
            <v>-9.8552000700000235</v>
          </cell>
          <cell r="GK1291">
            <v>-4.8335798599999862</v>
          </cell>
          <cell r="GL1291">
            <v>-3.5790736300000958</v>
          </cell>
          <cell r="GM1291">
            <v>1.7978104800000096</v>
          </cell>
          <cell r="GN1291">
            <v>-5.3999999999999773</v>
          </cell>
          <cell r="GO1291">
            <v>-5.7246077099997592</v>
          </cell>
          <cell r="GP1291">
            <v>0</v>
          </cell>
          <cell r="GQ1291">
            <v>0</v>
          </cell>
          <cell r="GR1291">
            <v>-31.065347440000551</v>
          </cell>
          <cell r="GS1291">
            <v>0</v>
          </cell>
          <cell r="GT1291">
            <v>-18.406037479999895</v>
          </cell>
          <cell r="GU1291">
            <v>-7.2203056700000161</v>
          </cell>
          <cell r="GV1291">
            <v>5.1576203299999861</v>
          </cell>
          <cell r="GW1291">
            <v>-5.869681650000075</v>
          </cell>
          <cell r="GX1291">
            <v>-1.1270248900000297</v>
          </cell>
          <cell r="GY1291">
            <v>0</v>
          </cell>
          <cell r="GZ1291">
            <v>0</v>
          </cell>
          <cell r="HA1291">
            <v>0</v>
          </cell>
          <cell r="HB1291">
            <v>-3.5999180799999522</v>
          </cell>
          <cell r="HC1291">
            <v>0</v>
          </cell>
          <cell r="HD1291">
            <v>0</v>
          </cell>
          <cell r="HE1291">
            <v>-17.012850240000262</v>
          </cell>
          <cell r="HF1291">
            <v>0</v>
          </cell>
          <cell r="HG1291">
            <v>4.1683851600000708</v>
          </cell>
          <cell r="HH1291">
            <v>-1.3793193799999699</v>
          </cell>
          <cell r="HI1291">
            <v>-5.9223464999997759</v>
          </cell>
          <cell r="HJ1291">
            <v>-12.682059840000022</v>
          </cell>
          <cell r="HK1291">
            <v>-4.1774501699999291</v>
          </cell>
          <cell r="HL1291">
            <v>0</v>
          </cell>
          <cell r="HM1291">
            <v>0</v>
          </cell>
          <cell r="HN1291">
            <v>1.3777332399999409</v>
          </cell>
          <cell r="HO1291">
            <v>1.6022072499999922</v>
          </cell>
          <cell r="HP1291">
            <v>0</v>
          </cell>
          <cell r="HQ1291">
            <v>0</v>
          </cell>
          <cell r="HR1291">
            <v>-9.5584297300010803</v>
          </cell>
          <cell r="HS1291">
            <v>0</v>
          </cell>
          <cell r="HT1291">
            <v>-1.8000000000000682</v>
          </cell>
          <cell r="HU1291">
            <v>1.2084889999982806E-2</v>
          </cell>
          <cell r="HV1291">
            <v>-1.8001440800001092</v>
          </cell>
          <cell r="HW1291">
            <v>-2.3941012899999805</v>
          </cell>
          <cell r="HX1291">
            <v>-3.5762692499999957</v>
          </cell>
          <cell r="HY1291">
            <v>0</v>
          </cell>
          <cell r="HZ1291">
            <v>0</v>
          </cell>
          <cell r="IA1291">
            <v>0</v>
          </cell>
          <cell r="IB1291">
            <v>0</v>
          </cell>
          <cell r="IC1291">
            <v>0</v>
          </cell>
          <cell r="ID1291">
            <v>0</v>
          </cell>
          <cell r="IE1291">
            <v>-4.0528927799996382</v>
          </cell>
          <cell r="IF1291">
            <v>0</v>
          </cell>
          <cell r="IG1291">
            <v>1.7999999999999545</v>
          </cell>
          <cell r="IH1291">
            <v>4.4849515400003384</v>
          </cell>
          <cell r="II1291">
            <v>-3.896682139999939</v>
          </cell>
          <cell r="IJ1291">
            <v>-0.6094449999999938</v>
          </cell>
          <cell r="IK1291">
            <v>-5.8317171799999414</v>
          </cell>
          <cell r="IL1291">
            <v>0</v>
          </cell>
          <cell r="IM1291">
            <v>0</v>
          </cell>
          <cell r="IN1291">
            <v>0</v>
          </cell>
          <cell r="IO1291">
            <v>0</v>
          </cell>
          <cell r="IP1291">
            <v>0</v>
          </cell>
          <cell r="IQ1291">
            <v>0</v>
          </cell>
          <cell r="IR1291">
            <v>-4.2341075400008776</v>
          </cell>
          <cell r="IS1291">
            <v>0</v>
          </cell>
          <cell r="IT1291">
            <v>0</v>
          </cell>
          <cell r="IU1291">
            <v>9.0391921199998251</v>
          </cell>
          <cell r="IV1291">
            <v>-7.1999999999999318</v>
          </cell>
          <cell r="IW1291">
            <v>-4.2970304099999339</v>
          </cell>
          <cell r="IX1291">
            <v>-1.7762692500001549</v>
          </cell>
          <cell r="IY1291">
            <v>0</v>
          </cell>
          <cell r="IZ1291">
            <v>0</v>
          </cell>
          <cell r="JA1291">
            <v>0</v>
          </cell>
          <cell r="JB1291">
            <v>0</v>
          </cell>
          <cell r="JC1291">
            <v>0</v>
          </cell>
          <cell r="JD1291">
            <v>0</v>
          </cell>
          <cell r="JE1291">
            <v>-3.251156319999609</v>
          </cell>
          <cell r="JF1291">
            <v>0</v>
          </cell>
          <cell r="JG1291">
            <v>-1.7659658699999454</v>
          </cell>
          <cell r="JH1291">
            <v>-1.5802706599998828</v>
          </cell>
          <cell r="JI1291">
            <v>-0.7540546700000732</v>
          </cell>
          <cell r="JJ1291">
            <v>2.6149318700000208</v>
          </cell>
          <cell r="JK1291">
            <v>-1.7657969900000126</v>
          </cell>
          <cell r="JL1291">
            <v>0</v>
          </cell>
          <cell r="JM1291">
            <v>0</v>
          </cell>
          <cell r="JN1291">
            <v>0</v>
          </cell>
          <cell r="JO1291">
            <v>0</v>
          </cell>
          <cell r="JP1291">
            <v>0</v>
          </cell>
          <cell r="JQ1291">
            <v>0</v>
          </cell>
        </row>
        <row r="1292">
          <cell r="D1292" t="str">
            <v>WD_.EX.WYE._.REP.Foote Creek III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39.802075719999266</v>
          </cell>
          <cell r="AF1292">
            <v>9.1078369800015935</v>
          </cell>
          <cell r="AG1292">
            <v>-28.688660810001238</v>
          </cell>
          <cell r="AH1292">
            <v>34.246690229998421</v>
          </cell>
          <cell r="AI1292">
            <v>41.392528790000142</v>
          </cell>
          <cell r="AJ1292">
            <v>-16.27997933000006</v>
          </cell>
          <cell r="AK1292">
            <v>12.792111370000384</v>
          </cell>
          <cell r="AL1292">
            <v>-7.0411614200002077</v>
          </cell>
          <cell r="AM1292">
            <v>24.75</v>
          </cell>
          <cell r="AN1292">
            <v>-23.268830559999515</v>
          </cell>
          <cell r="AO1292">
            <v>-7.2084595300002547</v>
          </cell>
          <cell r="AP1292">
            <v>0</v>
          </cell>
          <cell r="AQ1292">
            <v>0</v>
          </cell>
          <cell r="AR1292">
            <v>-158.32291857000382</v>
          </cell>
          <cell r="AS1292">
            <v>0</v>
          </cell>
          <cell r="AT1292">
            <v>0</v>
          </cell>
          <cell r="AU1292">
            <v>-56.580204659998344</v>
          </cell>
          <cell r="AV1292">
            <v>0</v>
          </cell>
          <cell r="AW1292">
            <v>0</v>
          </cell>
          <cell r="AX1292">
            <v>-101.74271391000093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E1292">
            <v>-22.869220649998169</v>
          </cell>
          <cell r="BF1292">
            <v>0</v>
          </cell>
          <cell r="BG1292">
            <v>0</v>
          </cell>
          <cell r="BH1292">
            <v>-22.869220650001807</v>
          </cell>
          <cell r="BI1292">
            <v>0</v>
          </cell>
          <cell r="BJ1292">
            <v>0</v>
          </cell>
          <cell r="BK1292">
            <v>0</v>
          </cell>
          <cell r="BL1292">
            <v>0</v>
          </cell>
          <cell r="BM1292">
            <v>0</v>
          </cell>
          <cell r="BN1292">
            <v>0</v>
          </cell>
          <cell r="BO1292">
            <v>0</v>
          </cell>
          <cell r="BP1292">
            <v>0</v>
          </cell>
          <cell r="BQ1292">
            <v>0</v>
          </cell>
          <cell r="BR1292">
            <v>-76.561211899999762</v>
          </cell>
          <cell r="BS1292">
            <v>0</v>
          </cell>
          <cell r="BT1292">
            <v>0</v>
          </cell>
          <cell r="BU1292">
            <v>23.064067420000356</v>
          </cell>
          <cell r="BV1292">
            <v>-30.766067159998784</v>
          </cell>
          <cell r="BW1292">
            <v>-20.732308969999394</v>
          </cell>
          <cell r="BX1292">
            <v>-23.379666389999329</v>
          </cell>
          <cell r="BY1292">
            <v>0</v>
          </cell>
          <cell r="BZ1292">
            <v>0</v>
          </cell>
          <cell r="CA1292">
            <v>0</v>
          </cell>
          <cell r="CB1292">
            <v>-24.747236799998063</v>
          </cell>
          <cell r="CC1292">
            <v>0</v>
          </cell>
          <cell r="CD1292">
            <v>0</v>
          </cell>
          <cell r="CE1292">
            <v>-49.5</v>
          </cell>
          <cell r="CF1292">
            <v>0</v>
          </cell>
          <cell r="CG1292">
            <v>0</v>
          </cell>
          <cell r="CH1292">
            <v>-24.750000000001819</v>
          </cell>
          <cell r="CI1292">
            <v>-24.75</v>
          </cell>
          <cell r="CJ1292">
            <v>0</v>
          </cell>
          <cell r="CK1292">
            <v>0</v>
          </cell>
          <cell r="CL1292">
            <v>0</v>
          </cell>
          <cell r="CM1292">
            <v>0</v>
          </cell>
          <cell r="CN1292">
            <v>0</v>
          </cell>
          <cell r="CO1292">
            <v>0</v>
          </cell>
          <cell r="CP1292">
            <v>0</v>
          </cell>
          <cell r="CQ1292">
            <v>0</v>
          </cell>
          <cell r="CR1292">
            <v>-657.43180923000909</v>
          </cell>
          <cell r="CS1292">
            <v>0</v>
          </cell>
          <cell r="CT1292">
            <v>0</v>
          </cell>
          <cell r="CU1292">
            <v>0</v>
          </cell>
          <cell r="CV1292">
            <v>-197.99806069000078</v>
          </cell>
          <cell r="CW1292">
            <v>0</v>
          </cell>
          <cell r="CX1292">
            <v>-459.43374854000012</v>
          </cell>
          <cell r="CY1292">
            <v>0</v>
          </cell>
          <cell r="CZ1292">
            <v>0</v>
          </cell>
          <cell r="DA1292">
            <v>0</v>
          </cell>
          <cell r="DB1292">
            <v>0</v>
          </cell>
          <cell r="DC1292">
            <v>0</v>
          </cell>
          <cell r="DD1292">
            <v>0</v>
          </cell>
          <cell r="DE1292">
            <v>-244.37761083999067</v>
          </cell>
          <cell r="DF1292">
            <v>0</v>
          </cell>
          <cell r="DG1292">
            <v>0</v>
          </cell>
          <cell r="DH1292">
            <v>-24.746676900000239</v>
          </cell>
          <cell r="DI1292">
            <v>-6.9756664499982435</v>
          </cell>
          <cell r="DJ1292">
            <v>-222.67949539000074</v>
          </cell>
          <cell r="DK1292">
            <v>0</v>
          </cell>
          <cell r="DL1292">
            <v>0</v>
          </cell>
          <cell r="DM1292">
            <v>0</v>
          </cell>
          <cell r="DN1292">
            <v>0</v>
          </cell>
          <cell r="DO1292">
            <v>0</v>
          </cell>
          <cell r="DP1292">
            <v>74.249999999998181</v>
          </cell>
          <cell r="DQ1292">
            <v>-64.225772099998721</v>
          </cell>
          <cell r="DR1292">
            <v>-411.43679942999734</v>
          </cell>
          <cell r="DS1292">
            <v>63.995521450004162</v>
          </cell>
          <cell r="DT1292">
            <v>33.112048129998584</v>
          </cell>
          <cell r="DU1292">
            <v>-61.535892500000045</v>
          </cell>
          <cell r="DV1292">
            <v>-124.42860098999881</v>
          </cell>
          <cell r="DW1292">
            <v>-123.48446186000001</v>
          </cell>
          <cell r="DX1292">
            <v>-216.58120707000035</v>
          </cell>
          <cell r="DY1292">
            <v>1.0890631500005838</v>
          </cell>
          <cell r="DZ1292">
            <v>0.10524263000024803</v>
          </cell>
          <cell r="EA1292">
            <v>24.75</v>
          </cell>
          <cell r="EB1292">
            <v>93.7854077699958</v>
          </cell>
          <cell r="EC1292">
            <v>-33.330864580000707</v>
          </cell>
          <cell r="ED1292">
            <v>-68.91305556000043</v>
          </cell>
          <cell r="EE1292">
            <v>-511.85902239001007</v>
          </cell>
          <cell r="EF1292">
            <v>0</v>
          </cell>
          <cell r="EG1292">
            <v>-191.9506538200003</v>
          </cell>
          <cell r="EH1292">
            <v>16.558047190001162</v>
          </cell>
          <cell r="EI1292">
            <v>-50.279486900000848</v>
          </cell>
          <cell r="EJ1292">
            <v>-129.38044110000192</v>
          </cell>
          <cell r="EK1292">
            <v>-92.333248809999532</v>
          </cell>
          <cell r="EL1292">
            <v>7.2588899998663692E-2</v>
          </cell>
          <cell r="EM1292">
            <v>-24.75</v>
          </cell>
          <cell r="EN1292">
            <v>-88.876892700000099</v>
          </cell>
          <cell r="EO1292">
            <v>73.831064850000985</v>
          </cell>
          <cell r="EP1292">
            <v>0</v>
          </cell>
          <cell r="EQ1292">
            <v>-24.749999999996362</v>
          </cell>
          <cell r="ER1292">
            <v>-846.06379176999326</v>
          </cell>
          <cell r="ES1292">
            <v>-24.742504580000968</v>
          </cell>
          <cell r="ET1292">
            <v>-158.97649707999881</v>
          </cell>
          <cell r="EU1292">
            <v>-115.69772254999953</v>
          </cell>
          <cell r="EV1292">
            <v>-125.47804067999914</v>
          </cell>
          <cell r="EW1292">
            <v>-115.59562316999927</v>
          </cell>
          <cell r="EX1292">
            <v>-60.303136829998948</v>
          </cell>
          <cell r="EY1292">
            <v>-36.24907187000008</v>
          </cell>
          <cell r="EZ1292">
            <v>-0.17927822999990894</v>
          </cell>
          <cell r="FA1292">
            <v>-26.107511499999418</v>
          </cell>
          <cell r="FB1292">
            <v>-182.73440528000174</v>
          </cell>
          <cell r="FC1292">
            <v>0</v>
          </cell>
          <cell r="FD1292">
            <v>0</v>
          </cell>
          <cell r="FE1292">
            <v>-925.93133968999609</v>
          </cell>
          <cell r="FF1292">
            <v>-55.528066159999071</v>
          </cell>
          <cell r="FG1292">
            <v>-36.495942890000151</v>
          </cell>
          <cell r="FH1292">
            <v>-204.90276639000149</v>
          </cell>
          <cell r="FI1292">
            <v>-239.0969951499992</v>
          </cell>
          <cell r="FJ1292">
            <v>-2.5755364800006646</v>
          </cell>
          <cell r="FK1292">
            <v>-196.06877622999946</v>
          </cell>
          <cell r="FL1292">
            <v>-3.2150264600004448</v>
          </cell>
          <cell r="FM1292">
            <v>0</v>
          </cell>
          <cell r="FN1292">
            <v>-20.170069979999425</v>
          </cell>
          <cell r="FO1292">
            <v>-167.87815994999801</v>
          </cell>
          <cell r="FP1292">
            <v>0</v>
          </cell>
          <cell r="FQ1292">
            <v>0</v>
          </cell>
          <cell r="FR1292">
            <v>-819.28370831998473</v>
          </cell>
          <cell r="FS1292">
            <v>24.749999999998181</v>
          </cell>
          <cell r="FT1292">
            <v>-86.599209589998281</v>
          </cell>
          <cell r="FU1292">
            <v>-139.13740317999873</v>
          </cell>
          <cell r="FV1292">
            <v>-33.585688189999928</v>
          </cell>
          <cell r="FW1292">
            <v>-139.37885593999908</v>
          </cell>
          <cell r="FX1292">
            <v>-81.601200770001014</v>
          </cell>
          <cell r="FY1292">
            <v>-17.913952039999458</v>
          </cell>
          <cell r="FZ1292">
            <v>23.697522259999459</v>
          </cell>
          <cell r="GA1292">
            <v>-98.99815640000088</v>
          </cell>
          <cell r="GB1292">
            <v>-270.51676447000318</v>
          </cell>
          <cell r="GC1292">
            <v>0</v>
          </cell>
          <cell r="GD1292">
            <v>0</v>
          </cell>
          <cell r="GE1292">
            <v>-671.89818669999659</v>
          </cell>
          <cell r="GF1292">
            <v>-74.250000000003638</v>
          </cell>
          <cell r="GG1292">
            <v>-9.0899891899998693</v>
          </cell>
          <cell r="GH1292">
            <v>-266.27790957999787</v>
          </cell>
          <cell r="GI1292">
            <v>-20.387967460001164</v>
          </cell>
          <cell r="GJ1292">
            <v>-147.23465142999885</v>
          </cell>
          <cell r="GK1292">
            <v>-68.347901499999352</v>
          </cell>
          <cell r="GL1292">
            <v>23.247713320000003</v>
          </cell>
          <cell r="GM1292">
            <v>-32.10345690000031</v>
          </cell>
          <cell r="GN1292">
            <v>-1.555056300000615</v>
          </cell>
          <cell r="GO1292">
            <v>-75.89896766000129</v>
          </cell>
          <cell r="GP1292">
            <v>0</v>
          </cell>
          <cell r="GQ1292">
            <v>0</v>
          </cell>
          <cell r="GR1292">
            <v>-580.21416448998207</v>
          </cell>
          <cell r="GS1292">
            <v>0</v>
          </cell>
          <cell r="GT1292">
            <v>-192.85562189999928</v>
          </cell>
          <cell r="GU1292">
            <v>-184.47979532000136</v>
          </cell>
          <cell r="GV1292">
            <v>-100.66022341999815</v>
          </cell>
          <cell r="GW1292">
            <v>-57.37059464000049</v>
          </cell>
          <cell r="GX1292">
            <v>-18.48312789999909</v>
          </cell>
          <cell r="GY1292">
            <v>0</v>
          </cell>
          <cell r="GZ1292">
            <v>0</v>
          </cell>
          <cell r="HA1292">
            <v>0</v>
          </cell>
          <cell r="HB1292">
            <v>-26.364801309999166</v>
          </cell>
          <cell r="HC1292">
            <v>0</v>
          </cell>
          <cell r="HD1292">
            <v>0</v>
          </cell>
          <cell r="HE1292">
            <v>-226.21587682998506</v>
          </cell>
          <cell r="HF1292">
            <v>0</v>
          </cell>
          <cell r="HG1292">
            <v>24.750000000000909</v>
          </cell>
          <cell r="HH1292">
            <v>-74.35651893999966</v>
          </cell>
          <cell r="HI1292">
            <v>-76.705829360003918</v>
          </cell>
          <cell r="HJ1292">
            <v>-138.0375156099999</v>
          </cell>
          <cell r="HK1292">
            <v>14.451853620001202</v>
          </cell>
          <cell r="HL1292">
            <v>0</v>
          </cell>
          <cell r="HM1292">
            <v>0</v>
          </cell>
          <cell r="HN1292">
            <v>1.6517838800000391</v>
          </cell>
          <cell r="HO1292">
            <v>22.030349580003531</v>
          </cell>
          <cell r="HP1292">
            <v>0</v>
          </cell>
          <cell r="HQ1292">
            <v>0</v>
          </cell>
          <cell r="HR1292">
            <v>-305.84319404000416</v>
          </cell>
          <cell r="HS1292">
            <v>0</v>
          </cell>
          <cell r="HT1292">
            <v>0</v>
          </cell>
          <cell r="HU1292">
            <v>-184.13269634999961</v>
          </cell>
          <cell r="HV1292">
            <v>29.380570299999818</v>
          </cell>
          <cell r="HW1292">
            <v>-102.13538622000033</v>
          </cell>
          <cell r="HX1292">
            <v>-48.955681769999501</v>
          </cell>
          <cell r="HY1292">
            <v>0</v>
          </cell>
          <cell r="HZ1292">
            <v>0</v>
          </cell>
          <cell r="IA1292">
            <v>0</v>
          </cell>
          <cell r="IB1292">
            <v>0</v>
          </cell>
          <cell r="IC1292">
            <v>0</v>
          </cell>
          <cell r="ID1292">
            <v>0</v>
          </cell>
          <cell r="IE1292">
            <v>-257.21114962999127</v>
          </cell>
          <cell r="IF1292">
            <v>0</v>
          </cell>
          <cell r="IG1292">
            <v>0</v>
          </cell>
          <cell r="IH1292">
            <v>-99.920624019998286</v>
          </cell>
          <cell r="II1292">
            <v>-64.687813669999741</v>
          </cell>
          <cell r="IJ1292">
            <v>35.878183210001225</v>
          </cell>
          <cell r="IK1292">
            <v>-128.48089514999992</v>
          </cell>
          <cell r="IL1292">
            <v>0</v>
          </cell>
          <cell r="IM1292">
            <v>0</v>
          </cell>
          <cell r="IN1292">
            <v>0</v>
          </cell>
          <cell r="IO1292">
            <v>0</v>
          </cell>
          <cell r="IP1292">
            <v>0</v>
          </cell>
          <cell r="IQ1292">
            <v>0</v>
          </cell>
          <cell r="IR1292">
            <v>-269.74170438000874</v>
          </cell>
          <cell r="IS1292">
            <v>0</v>
          </cell>
          <cell r="IT1292">
            <v>-49.499999999998181</v>
          </cell>
          <cell r="IU1292">
            <v>22.731602919999204</v>
          </cell>
          <cell r="IV1292">
            <v>-98.6664190399988</v>
          </cell>
          <cell r="IW1292">
            <v>-119.88318615999924</v>
          </cell>
          <cell r="IX1292">
            <v>-24.4237020999999</v>
          </cell>
          <cell r="IY1292">
            <v>0</v>
          </cell>
          <cell r="IZ1292">
            <v>0</v>
          </cell>
          <cell r="JA1292">
            <v>0</v>
          </cell>
          <cell r="JB1292">
            <v>0</v>
          </cell>
          <cell r="JC1292">
            <v>0</v>
          </cell>
          <cell r="JD1292">
            <v>0</v>
          </cell>
          <cell r="JE1292">
            <v>-215.64780428999802</v>
          </cell>
          <cell r="JF1292">
            <v>0</v>
          </cell>
          <cell r="JG1292">
            <v>-24.282030759999543</v>
          </cell>
          <cell r="JH1292">
            <v>-115.00249478999831</v>
          </cell>
          <cell r="JI1292">
            <v>-9.9867536499987182</v>
          </cell>
          <cell r="JJ1292">
            <v>-41.626525089999632</v>
          </cell>
          <cell r="JK1292">
            <v>-24.749999999999091</v>
          </cell>
          <cell r="JL1292">
            <v>0</v>
          </cell>
          <cell r="JM1292">
            <v>0</v>
          </cell>
          <cell r="JN1292">
            <v>0</v>
          </cell>
          <cell r="JO1292">
            <v>0</v>
          </cell>
          <cell r="JP1292">
            <v>0</v>
          </cell>
          <cell r="JQ1292">
            <v>0</v>
          </cell>
        </row>
        <row r="1293">
          <cell r="D1293" t="str">
            <v>WD_.EX.WYE._.REP.Foote Creek IV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-51.292660370003432</v>
          </cell>
          <cell r="AF1293">
            <v>4.0614309700013109</v>
          </cell>
          <cell r="AG1293">
            <v>-16.800000000000182</v>
          </cell>
          <cell r="AH1293">
            <v>7.1966442499997356</v>
          </cell>
          <cell r="AI1293">
            <v>25.268561129999398</v>
          </cell>
          <cell r="AJ1293">
            <v>-20.175693059999503</v>
          </cell>
          <cell r="AK1293">
            <v>-32.41972596999949</v>
          </cell>
          <cell r="AL1293">
            <v>0</v>
          </cell>
          <cell r="AM1293">
            <v>0</v>
          </cell>
          <cell r="AN1293">
            <v>15.17612231000021</v>
          </cell>
          <cell r="AO1293">
            <v>-33.600000000000364</v>
          </cell>
          <cell r="AP1293">
            <v>0</v>
          </cell>
          <cell r="AQ1293">
            <v>0</v>
          </cell>
          <cell r="AR1293">
            <v>-14.374377460000687</v>
          </cell>
          <cell r="AS1293">
            <v>0</v>
          </cell>
          <cell r="AT1293">
            <v>0</v>
          </cell>
          <cell r="AU1293">
            <v>-41.217466729999614</v>
          </cell>
          <cell r="AV1293">
            <v>0</v>
          </cell>
          <cell r="AW1293">
            <v>0</v>
          </cell>
          <cell r="AX1293">
            <v>10.043089269999655</v>
          </cell>
          <cell r="AY1293">
            <v>16.799999999999727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E1293">
            <v>-15.098202959998162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-15.098202960000435</v>
          </cell>
          <cell r="BM1293">
            <v>0</v>
          </cell>
          <cell r="BN1293">
            <v>0</v>
          </cell>
          <cell r="BO1293">
            <v>0</v>
          </cell>
          <cell r="BP1293">
            <v>0</v>
          </cell>
          <cell r="BQ1293">
            <v>0</v>
          </cell>
          <cell r="BR1293">
            <v>-65.372191119997296</v>
          </cell>
          <cell r="BS1293">
            <v>0</v>
          </cell>
          <cell r="BT1293">
            <v>0</v>
          </cell>
          <cell r="BU1293">
            <v>-9.5122288100001242</v>
          </cell>
          <cell r="BV1293">
            <v>-49.970330919999469</v>
          </cell>
          <cell r="BW1293">
            <v>-39.491507020001336</v>
          </cell>
          <cell r="BX1293">
            <v>50.399999999999636</v>
          </cell>
          <cell r="BY1293">
            <v>0</v>
          </cell>
          <cell r="BZ1293">
            <v>0</v>
          </cell>
          <cell r="CA1293">
            <v>0</v>
          </cell>
          <cell r="CB1293">
            <v>-16.79812437000146</v>
          </cell>
          <cell r="CC1293">
            <v>0</v>
          </cell>
          <cell r="CD1293">
            <v>0</v>
          </cell>
          <cell r="CE1293">
            <v>-27.147753999990528</v>
          </cell>
          <cell r="CF1293">
            <v>0</v>
          </cell>
          <cell r="CG1293">
            <v>0</v>
          </cell>
          <cell r="CH1293">
            <v>-16.799999999999272</v>
          </cell>
          <cell r="CI1293">
            <v>-10.34775400000126</v>
          </cell>
          <cell r="CJ1293">
            <v>0</v>
          </cell>
          <cell r="CK1293">
            <v>0</v>
          </cell>
          <cell r="CL1293">
            <v>0</v>
          </cell>
          <cell r="CM1293">
            <v>0</v>
          </cell>
          <cell r="CN1293">
            <v>0</v>
          </cell>
          <cell r="CO1293">
            <v>0</v>
          </cell>
          <cell r="CP1293">
            <v>0</v>
          </cell>
          <cell r="CQ1293">
            <v>0</v>
          </cell>
          <cell r="CR1293">
            <v>-446.25674325000728</v>
          </cell>
          <cell r="CS1293">
            <v>0</v>
          </cell>
          <cell r="CT1293">
            <v>0</v>
          </cell>
          <cell r="CU1293">
            <v>0</v>
          </cell>
          <cell r="CV1293">
            <v>-134.39868361999925</v>
          </cell>
          <cell r="CW1293">
            <v>0</v>
          </cell>
          <cell r="CX1293">
            <v>-311.85805963000075</v>
          </cell>
          <cell r="CY1293">
            <v>0</v>
          </cell>
          <cell r="CZ1293">
            <v>0</v>
          </cell>
          <cell r="DA1293">
            <v>0</v>
          </cell>
          <cell r="DB1293">
            <v>0</v>
          </cell>
          <cell r="DC1293">
            <v>0</v>
          </cell>
          <cell r="DD1293">
            <v>0</v>
          </cell>
          <cell r="DE1293">
            <v>-89.630988259988953</v>
          </cell>
          <cell r="DF1293">
            <v>0</v>
          </cell>
          <cell r="DG1293">
            <v>0</v>
          </cell>
          <cell r="DH1293">
            <v>-16.797744309999871</v>
          </cell>
          <cell r="DI1293">
            <v>0</v>
          </cell>
          <cell r="DJ1293">
            <v>-151.15214233000097</v>
          </cell>
          <cell r="DK1293">
            <v>0</v>
          </cell>
          <cell r="DL1293">
            <v>0</v>
          </cell>
          <cell r="DM1293">
            <v>0</v>
          </cell>
          <cell r="DN1293">
            <v>0</v>
          </cell>
          <cell r="DO1293">
            <v>0</v>
          </cell>
          <cell r="DP1293">
            <v>2.6183572800000547</v>
          </cell>
          <cell r="DQ1293">
            <v>75.700541100000009</v>
          </cell>
          <cell r="DR1293">
            <v>-453.13061857999855</v>
          </cell>
          <cell r="DS1293">
            <v>28.396489560000191</v>
          </cell>
          <cell r="DT1293">
            <v>-33.763449960000798</v>
          </cell>
          <cell r="DU1293">
            <v>-74.312988949999635</v>
          </cell>
          <cell r="DV1293">
            <v>-26.980603030000566</v>
          </cell>
          <cell r="DW1293">
            <v>-73.9491014299997</v>
          </cell>
          <cell r="DX1293">
            <v>-147.61308155999996</v>
          </cell>
          <cell r="DY1293">
            <v>7.1196911600000021</v>
          </cell>
          <cell r="DZ1293">
            <v>-46.137479099999837</v>
          </cell>
          <cell r="EA1293">
            <v>-23.46490883999968</v>
          </cell>
          <cell r="EB1293">
            <v>-144.82574128000124</v>
          </cell>
          <cell r="EC1293">
            <v>16.800000000000182</v>
          </cell>
          <cell r="ED1293">
            <v>65.600554850000663</v>
          </cell>
          <cell r="EE1293">
            <v>-523.73224907001713</v>
          </cell>
          <cell r="EF1293">
            <v>-16.794912199999089</v>
          </cell>
          <cell r="EG1293">
            <v>-97.425961170000846</v>
          </cell>
          <cell r="EH1293">
            <v>-4.9132940999998027</v>
          </cell>
          <cell r="EI1293">
            <v>-21.455885060000583</v>
          </cell>
          <cell r="EJ1293">
            <v>-52.244438079999782</v>
          </cell>
          <cell r="EK1293">
            <v>-176.47588505999965</v>
          </cell>
          <cell r="EL1293">
            <v>-21.365307269999903</v>
          </cell>
          <cell r="EM1293">
            <v>-33.563022779999756</v>
          </cell>
          <cell r="EN1293">
            <v>-57.61805017000006</v>
          </cell>
          <cell r="EO1293">
            <v>-25.075493180002013</v>
          </cell>
          <cell r="EP1293">
            <v>0</v>
          </cell>
          <cell r="EQ1293">
            <v>-16.800000000002001</v>
          </cell>
          <cell r="ER1293">
            <v>-701.36567784997169</v>
          </cell>
          <cell r="ES1293">
            <v>0</v>
          </cell>
          <cell r="ET1293">
            <v>-82.890230220000376</v>
          </cell>
          <cell r="EU1293">
            <v>-120.18476129999999</v>
          </cell>
          <cell r="EV1293">
            <v>-30.201321119999193</v>
          </cell>
          <cell r="EW1293">
            <v>-145.24673608000057</v>
          </cell>
          <cell r="EX1293">
            <v>-119.85228714000004</v>
          </cell>
          <cell r="EY1293">
            <v>-16.678711640000074</v>
          </cell>
          <cell r="EZ1293">
            <v>-8.324483820000296</v>
          </cell>
          <cell r="FA1293">
            <v>-25.526937309999539</v>
          </cell>
          <cell r="FB1293">
            <v>-152.46020922000025</v>
          </cell>
          <cell r="FC1293">
            <v>0</v>
          </cell>
          <cell r="FD1293">
            <v>0</v>
          </cell>
          <cell r="FE1293">
            <v>-522.36067355000705</v>
          </cell>
          <cell r="FF1293">
            <v>-67.183458319999772</v>
          </cell>
          <cell r="FG1293">
            <v>-65.425181679999696</v>
          </cell>
          <cell r="FH1293">
            <v>-95.7909820699997</v>
          </cell>
          <cell r="FI1293">
            <v>-108.63073633000022</v>
          </cell>
          <cell r="FJ1293">
            <v>-9.3009738500009007</v>
          </cell>
          <cell r="FK1293">
            <v>-75.075943120000375</v>
          </cell>
          <cell r="FL1293">
            <v>13.525175099999615</v>
          </cell>
          <cell r="FM1293">
            <v>0</v>
          </cell>
          <cell r="FN1293">
            <v>-31.718466450000051</v>
          </cell>
          <cell r="FO1293">
            <v>-82.760106829999131</v>
          </cell>
          <cell r="FP1293">
            <v>0</v>
          </cell>
          <cell r="FQ1293">
            <v>0</v>
          </cell>
          <cell r="FR1293">
            <v>-521.10571257000265</v>
          </cell>
          <cell r="FS1293">
            <v>-16.799999999999272</v>
          </cell>
          <cell r="FT1293">
            <v>-34.509117529999457</v>
          </cell>
          <cell r="FU1293">
            <v>-66.230920149999292</v>
          </cell>
          <cell r="FV1293">
            <v>16.665409230000478</v>
          </cell>
          <cell r="FW1293">
            <v>-101.50935181999967</v>
          </cell>
          <cell r="FX1293">
            <v>-74.4320638399995</v>
          </cell>
          <cell r="FY1293">
            <v>-61.795115779999833</v>
          </cell>
          <cell r="FZ1293">
            <v>-7.4785675300004186</v>
          </cell>
          <cell r="GA1293">
            <v>-70.890009060000011</v>
          </cell>
          <cell r="GB1293">
            <v>-104.12597609000022</v>
          </cell>
          <cell r="GC1293">
            <v>0</v>
          </cell>
          <cell r="GD1293">
            <v>0</v>
          </cell>
          <cell r="GE1293">
            <v>-115.60011959999974</v>
          </cell>
          <cell r="GF1293">
            <v>0</v>
          </cell>
          <cell r="GG1293">
            <v>14.852705920002336</v>
          </cell>
          <cell r="GH1293">
            <v>72.493634649998967</v>
          </cell>
          <cell r="GI1293">
            <v>-0.41440825000063342</v>
          </cell>
          <cell r="GJ1293">
            <v>-66.254749380001158</v>
          </cell>
          <cell r="GK1293">
            <v>-36.453185029999986</v>
          </cell>
          <cell r="GL1293">
            <v>1.7651338400000895</v>
          </cell>
          <cell r="GM1293">
            <v>24.707864529999824</v>
          </cell>
          <cell r="GN1293">
            <v>-16.799999999999727</v>
          </cell>
          <cell r="GO1293">
            <v>-109.49711588000264</v>
          </cell>
          <cell r="GP1293">
            <v>0</v>
          </cell>
          <cell r="GQ1293">
            <v>0</v>
          </cell>
          <cell r="GR1293">
            <v>-184.32713567999599</v>
          </cell>
          <cell r="GS1293">
            <v>0</v>
          </cell>
          <cell r="GT1293">
            <v>-83.968809379999584</v>
          </cell>
          <cell r="GU1293">
            <v>-1.8164012600000206</v>
          </cell>
          <cell r="GV1293">
            <v>3.5730836100001397</v>
          </cell>
          <cell r="GW1293">
            <v>-29.940229520000685</v>
          </cell>
          <cell r="GX1293">
            <v>-40.420844880000004</v>
          </cell>
          <cell r="GY1293">
            <v>0</v>
          </cell>
          <cell r="GZ1293">
            <v>0</v>
          </cell>
          <cell r="HA1293">
            <v>0</v>
          </cell>
          <cell r="HB1293">
            <v>-31.753934250002203</v>
          </cell>
          <cell r="HC1293">
            <v>0</v>
          </cell>
          <cell r="HD1293">
            <v>0</v>
          </cell>
          <cell r="HE1293">
            <v>-135.30789483999251</v>
          </cell>
          <cell r="HF1293">
            <v>0</v>
          </cell>
          <cell r="HG1293">
            <v>0</v>
          </cell>
          <cell r="HH1293">
            <v>4.3910943199989561</v>
          </cell>
          <cell r="HI1293">
            <v>-73.582552149999174</v>
          </cell>
          <cell r="HJ1293">
            <v>-7.3112503000006654</v>
          </cell>
          <cell r="HK1293">
            <v>-58.099245659998815</v>
          </cell>
          <cell r="HL1293">
            <v>0</v>
          </cell>
          <cell r="HM1293">
            <v>0</v>
          </cell>
          <cell r="HN1293">
            <v>1.1212108700001409</v>
          </cell>
          <cell r="HO1293">
            <v>-1.8271519200006878</v>
          </cell>
          <cell r="HP1293">
            <v>0</v>
          </cell>
          <cell r="HQ1293">
            <v>0</v>
          </cell>
          <cell r="HR1293">
            <v>-100.4924445200013</v>
          </cell>
          <cell r="HS1293">
            <v>0</v>
          </cell>
          <cell r="HT1293">
            <v>-33.599999999999454</v>
          </cell>
          <cell r="HU1293">
            <v>-17.160898959998121</v>
          </cell>
          <cell r="HV1293">
            <v>0.43465781000031711</v>
          </cell>
          <cell r="HW1293">
            <v>-33.587690430000293</v>
          </cell>
          <cell r="HX1293">
            <v>-16.578512940001019</v>
          </cell>
          <cell r="HY1293">
            <v>0</v>
          </cell>
          <cell r="HZ1293">
            <v>0</v>
          </cell>
          <cell r="IA1293">
            <v>0</v>
          </cell>
          <cell r="IB1293">
            <v>0</v>
          </cell>
          <cell r="IC1293">
            <v>0</v>
          </cell>
          <cell r="ID1293">
            <v>0</v>
          </cell>
          <cell r="IE1293">
            <v>-268.67126879999705</v>
          </cell>
          <cell r="IF1293">
            <v>0</v>
          </cell>
          <cell r="IG1293">
            <v>0</v>
          </cell>
          <cell r="IH1293">
            <v>-98.789319179997619</v>
          </cell>
          <cell r="II1293">
            <v>-91.337092520000624</v>
          </cell>
          <cell r="IJ1293">
            <v>-10.89812726999935</v>
          </cell>
          <cell r="IK1293">
            <v>-67.646729829999458</v>
          </cell>
          <cell r="IL1293">
            <v>0</v>
          </cell>
          <cell r="IM1293">
            <v>0</v>
          </cell>
          <cell r="IN1293">
            <v>0</v>
          </cell>
          <cell r="IO1293">
            <v>0</v>
          </cell>
          <cell r="IP1293">
            <v>0</v>
          </cell>
          <cell r="IQ1293">
            <v>0</v>
          </cell>
          <cell r="IR1293">
            <v>-121.82745485000487</v>
          </cell>
          <cell r="IS1293">
            <v>0</v>
          </cell>
          <cell r="IT1293">
            <v>-32.159036289999676</v>
          </cell>
          <cell r="IU1293">
            <v>54.868491969998104</v>
          </cell>
          <cell r="IV1293">
            <v>-79.331275899999127</v>
          </cell>
          <cell r="IW1293">
            <v>-65.205634629999622</v>
          </cell>
          <cell r="IX1293">
            <v>0</v>
          </cell>
          <cell r="IY1293">
            <v>0</v>
          </cell>
          <cell r="IZ1293">
            <v>0</v>
          </cell>
          <cell r="JA1293">
            <v>0</v>
          </cell>
          <cell r="JB1293">
            <v>0</v>
          </cell>
          <cell r="JC1293">
            <v>0</v>
          </cell>
          <cell r="JD1293">
            <v>0</v>
          </cell>
          <cell r="JE1293">
            <v>-39.856198969995603</v>
          </cell>
          <cell r="JF1293">
            <v>0</v>
          </cell>
          <cell r="JG1293">
            <v>-6.9596759499991094</v>
          </cell>
          <cell r="JH1293">
            <v>-25.150218419999874</v>
          </cell>
          <cell r="JI1293">
            <v>-3.4662008699997386</v>
          </cell>
          <cell r="JJ1293">
            <v>-4.2801037299996096</v>
          </cell>
          <cell r="JK1293">
            <v>0</v>
          </cell>
          <cell r="JL1293">
            <v>0</v>
          </cell>
          <cell r="JM1293">
            <v>0</v>
          </cell>
          <cell r="JN1293">
            <v>0</v>
          </cell>
          <cell r="JO1293">
            <v>0</v>
          </cell>
          <cell r="JP1293">
            <v>0</v>
          </cell>
          <cell r="JQ1293">
            <v>0</v>
          </cell>
        </row>
        <row r="1294">
          <cell r="D1294" t="str">
            <v>WD_.EX.WYE._.REP.Glenrock I</v>
          </cell>
          <cell r="F1294">
            <v>0</v>
          </cell>
          <cell r="G1294">
            <v>0</v>
          </cell>
          <cell r="H1294">
            <v>-78.435254449999775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-78.597660000006726</v>
          </cell>
          <cell r="P1294">
            <v>-24.655494990001898</v>
          </cell>
          <cell r="Q1294">
            <v>0</v>
          </cell>
          <cell r="R1294">
            <v>-297.43067875003908</v>
          </cell>
          <cell r="S1294">
            <v>-1.7080508099970757</v>
          </cell>
          <cell r="T1294">
            <v>0</v>
          </cell>
          <cell r="U1294">
            <v>-362.52935805000743</v>
          </cell>
          <cell r="V1294">
            <v>-0.81852848000198719</v>
          </cell>
          <cell r="W1294">
            <v>-5.3893035299952317</v>
          </cell>
          <cell r="X1294">
            <v>97.928188990001217</v>
          </cell>
          <cell r="Y1294">
            <v>0</v>
          </cell>
          <cell r="Z1294">
            <v>0</v>
          </cell>
          <cell r="AA1294">
            <v>94.161603730000934</v>
          </cell>
          <cell r="AB1294">
            <v>-119.07523059999585</v>
          </cell>
          <cell r="AC1294">
            <v>0</v>
          </cell>
          <cell r="AD1294">
            <v>0</v>
          </cell>
          <cell r="AE1294">
            <v>-547.08846378000453</v>
          </cell>
          <cell r="AF1294">
            <v>0</v>
          </cell>
          <cell r="AG1294">
            <v>7.8094705100011197</v>
          </cell>
          <cell r="AH1294">
            <v>-100.39881184999831</v>
          </cell>
          <cell r="AI1294">
            <v>-214.08723187999567</v>
          </cell>
          <cell r="AJ1294">
            <v>-103.95862154000133</v>
          </cell>
          <cell r="AK1294">
            <v>207.16968508999707</v>
          </cell>
          <cell r="AL1294">
            <v>-61.012163170000349</v>
          </cell>
          <cell r="AM1294">
            <v>-98.528911209999933</v>
          </cell>
          <cell r="AN1294">
            <v>-184.08187972999986</v>
          </cell>
          <cell r="AO1294">
            <v>0</v>
          </cell>
          <cell r="AP1294">
            <v>0</v>
          </cell>
          <cell r="AQ1294">
            <v>0</v>
          </cell>
          <cell r="AR1294">
            <v>-287.15684679994592</v>
          </cell>
          <cell r="AS1294">
            <v>0</v>
          </cell>
          <cell r="AT1294">
            <v>0</v>
          </cell>
          <cell r="AU1294">
            <v>-116.25893320999967</v>
          </cell>
          <cell r="AV1294">
            <v>0</v>
          </cell>
          <cell r="AW1294">
            <v>0</v>
          </cell>
          <cell r="AX1294">
            <v>-170.89791358999719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E1294">
            <v>-115.47336675005499</v>
          </cell>
          <cell r="BF1294">
            <v>0</v>
          </cell>
          <cell r="BG1294">
            <v>0</v>
          </cell>
          <cell r="BH1294">
            <v>-99</v>
          </cell>
          <cell r="BI1294">
            <v>0</v>
          </cell>
          <cell r="BJ1294">
            <v>0</v>
          </cell>
          <cell r="BK1294">
            <v>0</v>
          </cell>
          <cell r="BL1294">
            <v>-16.473366750000423</v>
          </cell>
          <cell r="BM1294">
            <v>0</v>
          </cell>
          <cell r="BN1294">
            <v>0</v>
          </cell>
          <cell r="BO1294">
            <v>0</v>
          </cell>
          <cell r="BP1294">
            <v>0</v>
          </cell>
          <cell r="BQ1294">
            <v>0</v>
          </cell>
          <cell r="BR1294">
            <v>-731.46526214000187</v>
          </cell>
          <cell r="BS1294">
            <v>267.54266288999861</v>
          </cell>
          <cell r="BT1294">
            <v>-64.511764259999836</v>
          </cell>
          <cell r="BU1294">
            <v>-19.301099300000715</v>
          </cell>
          <cell r="BV1294">
            <v>-396.12005823999971</v>
          </cell>
          <cell r="BW1294">
            <v>-687.93817066000156</v>
          </cell>
          <cell r="BX1294">
            <v>-18.201129660003062</v>
          </cell>
          <cell r="BY1294">
            <v>64.413599760000579</v>
          </cell>
          <cell r="BZ1294">
            <v>-112.54913708999811</v>
          </cell>
          <cell r="CA1294">
            <v>41.663064570000643</v>
          </cell>
          <cell r="CB1294">
            <v>-107.7212395700044</v>
          </cell>
          <cell r="CC1294">
            <v>-28.168756099996244</v>
          </cell>
          <cell r="CD1294">
            <v>329.42676551999466</v>
          </cell>
          <cell r="CE1294">
            <v>-1654.49868658997</v>
          </cell>
          <cell r="CF1294">
            <v>20.796543370001018</v>
          </cell>
          <cell r="CG1294">
            <v>34.035466530000122</v>
          </cell>
          <cell r="CH1294">
            <v>-60.563253089998398</v>
          </cell>
          <cell r="CI1294">
            <v>-112.26097325999763</v>
          </cell>
          <cell r="CJ1294">
            <v>-300.55786354999873</v>
          </cell>
          <cell r="CK1294">
            <v>113.05902514000627</v>
          </cell>
          <cell r="CL1294">
            <v>95.707580180001969</v>
          </cell>
          <cell r="CM1294">
            <v>3.4147630599982222</v>
          </cell>
          <cell r="CN1294">
            <v>-66.232976190001864</v>
          </cell>
          <cell r="CO1294">
            <v>-1318.7235835399952</v>
          </cell>
          <cell r="CP1294">
            <v>-17.301494199997251</v>
          </cell>
          <cell r="CQ1294">
            <v>-45.871921039994049</v>
          </cell>
          <cell r="CR1294">
            <v>-2331.7638397400151</v>
          </cell>
          <cell r="CS1294">
            <v>-329.80661520999638</v>
          </cell>
          <cell r="CT1294">
            <v>-193.52252847999989</v>
          </cell>
          <cell r="CU1294">
            <v>-6.4093452999986766</v>
          </cell>
          <cell r="CV1294">
            <v>-382.85804110000026</v>
          </cell>
          <cell r="CW1294">
            <v>-290.24061285999778</v>
          </cell>
          <cell r="CX1294">
            <v>-877.03603166999892</v>
          </cell>
          <cell r="CY1294">
            <v>-143.30867621999823</v>
          </cell>
          <cell r="CZ1294">
            <v>77.278399249997165</v>
          </cell>
          <cell r="DA1294">
            <v>-207.03221891000248</v>
          </cell>
          <cell r="DB1294">
            <v>-50.28067662000467</v>
          </cell>
          <cell r="DC1294">
            <v>4.0855884000047809</v>
          </cell>
          <cell r="DD1294">
            <v>67.366918979998445</v>
          </cell>
          <cell r="DE1294">
            <v>-2356.5546884099895</v>
          </cell>
          <cell r="DF1294">
            <v>33.137756030002492</v>
          </cell>
          <cell r="DG1294">
            <v>346.09463444999892</v>
          </cell>
          <cell r="DH1294">
            <v>-482.5467044800007</v>
          </cell>
          <cell r="DI1294">
            <v>-526.77936746000705</v>
          </cell>
          <cell r="DJ1294">
            <v>-46.836106660000951</v>
          </cell>
          <cell r="DK1294">
            <v>-812.52164177000304</v>
          </cell>
          <cell r="DL1294">
            <v>-81.275142790000245</v>
          </cell>
          <cell r="DM1294">
            <v>-244.76378151999961</v>
          </cell>
          <cell r="DN1294">
            <v>-163.12477784000112</v>
          </cell>
          <cell r="DO1294">
            <v>-420.73829610999746</v>
          </cell>
          <cell r="DP1294">
            <v>-14.312659910003276</v>
          </cell>
          <cell r="DQ1294">
            <v>57.111399650006206</v>
          </cell>
          <cell r="DR1294">
            <v>-1942.1309298699489</v>
          </cell>
          <cell r="DS1294">
            <v>5.1512103800014302</v>
          </cell>
          <cell r="DT1294">
            <v>-404.92743563000113</v>
          </cell>
          <cell r="DU1294">
            <v>165.26304914999855</v>
          </cell>
          <cell r="DV1294">
            <v>71.977993040000001</v>
          </cell>
          <cell r="DW1294">
            <v>-366.68559510000159</v>
          </cell>
          <cell r="DX1294">
            <v>-548.37034001000029</v>
          </cell>
          <cell r="DY1294">
            <v>-14.96440955000071</v>
          </cell>
          <cell r="DZ1294">
            <v>-68.079003839997313</v>
          </cell>
          <cell r="EA1294">
            <v>-91.669261049999477</v>
          </cell>
          <cell r="EB1294">
            <v>-603.84005561999584</v>
          </cell>
          <cell r="EC1294">
            <v>86.73196846999781</v>
          </cell>
          <cell r="ED1294">
            <v>-172.7190501100049</v>
          </cell>
          <cell r="EE1294">
            <v>-2377.2687201899826</v>
          </cell>
          <cell r="EF1294">
            <v>0</v>
          </cell>
          <cell r="EG1294">
            <v>-541.29851742999927</v>
          </cell>
          <cell r="EH1294">
            <v>-94.845675220001795</v>
          </cell>
          <cell r="EI1294">
            <v>139.49755628999992</v>
          </cell>
          <cell r="EJ1294">
            <v>-338.08612625000205</v>
          </cell>
          <cell r="EK1294">
            <v>-627.41074689999732</v>
          </cell>
          <cell r="EL1294">
            <v>-99.078763770001387</v>
          </cell>
          <cell r="EM1294">
            <v>-105.5596342400022</v>
          </cell>
          <cell r="EN1294">
            <v>-159.74424978000025</v>
          </cell>
          <cell r="EO1294">
            <v>-550.74256288999823</v>
          </cell>
          <cell r="EP1294">
            <v>0</v>
          </cell>
          <cell r="EQ1294">
            <v>0</v>
          </cell>
          <cell r="ER1294">
            <v>-2147.9290304800088</v>
          </cell>
          <cell r="ES1294">
            <v>0</v>
          </cell>
          <cell r="ET1294">
            <v>-77.258892679999917</v>
          </cell>
          <cell r="EU1294">
            <v>-109.53203288000259</v>
          </cell>
          <cell r="EV1294">
            <v>-108.53649556000528</v>
          </cell>
          <cell r="EW1294">
            <v>-543.03570012000273</v>
          </cell>
          <cell r="EX1294">
            <v>-500.6261274799981</v>
          </cell>
          <cell r="EY1294">
            <v>-117.04330523999852</v>
          </cell>
          <cell r="EZ1294">
            <v>-132.03453755999726</v>
          </cell>
          <cell r="FA1294">
            <v>-77.900981999999203</v>
          </cell>
          <cell r="FB1294">
            <v>-481.96095696000339</v>
          </cell>
          <cell r="FC1294">
            <v>0</v>
          </cell>
          <cell r="FD1294">
            <v>0</v>
          </cell>
          <cell r="FE1294">
            <v>-1230.0588695600745</v>
          </cell>
          <cell r="FF1294">
            <v>-93.841023349999887</v>
          </cell>
          <cell r="FG1294">
            <v>-55.151217569999062</v>
          </cell>
          <cell r="FH1294">
            <v>207.87447220000104</v>
          </cell>
          <cell r="FI1294">
            <v>64.331291769998643</v>
          </cell>
          <cell r="FJ1294">
            <v>-116.26775823000025</v>
          </cell>
          <cell r="FK1294">
            <v>-565.1661271500052</v>
          </cell>
          <cell r="FL1294">
            <v>70.426092419998895</v>
          </cell>
          <cell r="FM1294">
            <v>1.9422816500009503</v>
          </cell>
          <cell r="FN1294">
            <v>-344.96073124000213</v>
          </cell>
          <cell r="FO1294">
            <v>-399.24615006000749</v>
          </cell>
          <cell r="FP1294">
            <v>0</v>
          </cell>
          <cell r="FQ1294">
            <v>0</v>
          </cell>
          <cell r="FR1294">
            <v>-1186.4554246700136</v>
          </cell>
          <cell r="FS1294">
            <v>-189.64592400999754</v>
          </cell>
          <cell r="FT1294">
            <v>-288.22998529000142</v>
          </cell>
          <cell r="FU1294">
            <v>-289.63578301000416</v>
          </cell>
          <cell r="FV1294">
            <v>-295.54420154000036</v>
          </cell>
          <cell r="FW1294">
            <v>-36.158635109997704</v>
          </cell>
          <cell r="FX1294">
            <v>363.62258782999925</v>
          </cell>
          <cell r="FY1294">
            <v>95.526973620000717</v>
          </cell>
          <cell r="FZ1294">
            <v>-43.3490821100022</v>
          </cell>
          <cell r="GA1294">
            <v>-187.5117180399975</v>
          </cell>
          <cell r="GB1294">
            <v>-315.52965700999994</v>
          </cell>
          <cell r="GC1294">
            <v>0</v>
          </cell>
          <cell r="GD1294">
            <v>0</v>
          </cell>
          <cell r="GE1294">
            <v>-1389.9448781999818</v>
          </cell>
          <cell r="GF1294">
            <v>-98.413800239999546</v>
          </cell>
          <cell r="GG1294">
            <v>87.19117039000048</v>
          </cell>
          <cell r="GH1294">
            <v>-277.94149356999696</v>
          </cell>
          <cell r="GI1294">
            <v>-289.62703305999821</v>
          </cell>
          <cell r="GJ1294">
            <v>-166.30153600999802</v>
          </cell>
          <cell r="GK1294">
            <v>-519.10589552000602</v>
          </cell>
          <cell r="GL1294">
            <v>-98.868213169998853</v>
          </cell>
          <cell r="GM1294">
            <v>93.068308080004499</v>
          </cell>
          <cell r="GN1294">
            <v>-4.9260101499985467</v>
          </cell>
          <cell r="GO1294">
            <v>-115.02037495000332</v>
          </cell>
          <cell r="GP1294">
            <v>0</v>
          </cell>
          <cell r="GQ1294">
            <v>0</v>
          </cell>
          <cell r="GR1294">
            <v>-382.0854235200095</v>
          </cell>
          <cell r="GS1294">
            <v>0</v>
          </cell>
          <cell r="GT1294">
            <v>-201.84488054999929</v>
          </cell>
          <cell r="GU1294">
            <v>-140.18573128000207</v>
          </cell>
          <cell r="GV1294">
            <v>-2.2145206200002576</v>
          </cell>
          <cell r="GW1294">
            <v>-140.25962731999607</v>
          </cell>
          <cell r="GX1294">
            <v>195.97815083000387</v>
          </cell>
          <cell r="GY1294">
            <v>0</v>
          </cell>
          <cell r="GZ1294">
            <v>0</v>
          </cell>
          <cell r="HA1294">
            <v>0</v>
          </cell>
          <cell r="HB1294">
            <v>-93.558814579999307</v>
          </cell>
          <cell r="HC1294">
            <v>0</v>
          </cell>
          <cell r="HD1294">
            <v>0</v>
          </cell>
          <cell r="HE1294">
            <v>-378.36772023001686</v>
          </cell>
          <cell r="HF1294">
            <v>0</v>
          </cell>
          <cell r="HG1294">
            <v>222.06663071999901</v>
          </cell>
          <cell r="HH1294">
            <v>-38.350375049996728</v>
          </cell>
          <cell r="HI1294">
            <v>-176.68273909000345</v>
          </cell>
          <cell r="HJ1294">
            <v>-376.5331888299952</v>
          </cell>
          <cell r="HK1294">
            <v>-44.766270749998512</v>
          </cell>
          <cell r="HL1294">
            <v>0</v>
          </cell>
          <cell r="HM1294">
            <v>0</v>
          </cell>
          <cell r="HN1294">
            <v>-62.704103920001216</v>
          </cell>
          <cell r="HO1294">
            <v>98.602326689997426</v>
          </cell>
          <cell r="HP1294">
            <v>0</v>
          </cell>
          <cell r="HQ1294">
            <v>0</v>
          </cell>
          <cell r="HR1294">
            <v>-479.20173563004937</v>
          </cell>
          <cell r="HS1294">
            <v>0</v>
          </cell>
          <cell r="HT1294">
            <v>-487.51507441000285</v>
          </cell>
          <cell r="HU1294">
            <v>28.715281180002421</v>
          </cell>
          <cell r="HV1294">
            <v>171.48741779000193</v>
          </cell>
          <cell r="HW1294">
            <v>-191.7998752099993</v>
          </cell>
          <cell r="HX1294">
            <v>-8.9484979998815106E-2</v>
          </cell>
          <cell r="HY1294">
            <v>0</v>
          </cell>
          <cell r="HZ1294">
            <v>0</v>
          </cell>
          <cell r="IA1294">
            <v>0</v>
          </cell>
          <cell r="IB1294">
            <v>0</v>
          </cell>
          <cell r="IC1294">
            <v>0</v>
          </cell>
          <cell r="ID1294">
            <v>0</v>
          </cell>
          <cell r="IE1294">
            <v>-847.65042964997701</v>
          </cell>
          <cell r="IF1294">
            <v>0</v>
          </cell>
          <cell r="IG1294">
            <v>167.49497835000147</v>
          </cell>
          <cell r="IH1294">
            <v>-451.58179375999316</v>
          </cell>
          <cell r="II1294">
            <v>-244.22210639999685</v>
          </cell>
          <cell r="IJ1294">
            <v>-31.975949739993666</v>
          </cell>
          <cell r="IK1294">
            <v>-287.36555809999845</v>
          </cell>
          <cell r="IL1294">
            <v>0</v>
          </cell>
          <cell r="IM1294">
            <v>0</v>
          </cell>
          <cell r="IN1294">
            <v>0</v>
          </cell>
          <cell r="IO1294">
            <v>0</v>
          </cell>
          <cell r="IP1294">
            <v>0</v>
          </cell>
          <cell r="IQ1294">
            <v>0</v>
          </cell>
          <cell r="IR1294">
            <v>-465.36967535002623</v>
          </cell>
          <cell r="IS1294">
            <v>0</v>
          </cell>
          <cell r="IT1294">
            <v>192.61385946999872</v>
          </cell>
          <cell r="IU1294">
            <v>-11.072034230001009</v>
          </cell>
          <cell r="IV1294">
            <v>-128.51728552999339</v>
          </cell>
          <cell r="IW1294">
            <v>-426.38841904000219</v>
          </cell>
          <cell r="IX1294">
            <v>-92.00579602000289</v>
          </cell>
          <cell r="IY1294">
            <v>0</v>
          </cell>
          <cell r="IZ1294">
            <v>0</v>
          </cell>
          <cell r="JA1294">
            <v>0</v>
          </cell>
          <cell r="JB1294">
            <v>0</v>
          </cell>
          <cell r="JC1294">
            <v>0</v>
          </cell>
          <cell r="JD1294">
            <v>0</v>
          </cell>
          <cell r="JE1294">
            <v>-58.887606719974428</v>
          </cell>
          <cell r="JF1294">
            <v>0</v>
          </cell>
          <cell r="JG1294">
            <v>-289.5943906600005</v>
          </cell>
          <cell r="JH1294">
            <v>523.8508104399989</v>
          </cell>
          <cell r="JI1294">
            <v>83.501769719998265</v>
          </cell>
          <cell r="JJ1294">
            <v>2.5385050500008219</v>
          </cell>
          <cell r="JK1294">
            <v>-379.18430127000101</v>
          </cell>
          <cell r="JL1294">
            <v>0</v>
          </cell>
          <cell r="JM1294">
            <v>0</v>
          </cell>
          <cell r="JN1294">
            <v>0</v>
          </cell>
          <cell r="JO1294">
            <v>0</v>
          </cell>
          <cell r="JP1294">
            <v>0</v>
          </cell>
          <cell r="JQ1294">
            <v>0</v>
          </cell>
        </row>
        <row r="1295">
          <cell r="D1295" t="str">
            <v>WD_.EX.WYE._.REP.Glenrock III</v>
          </cell>
          <cell r="F1295">
            <v>0</v>
          </cell>
          <cell r="G1295">
            <v>0</v>
          </cell>
          <cell r="H1295">
            <v>30.283496719999675</v>
          </cell>
          <cell r="I1295">
            <v>0</v>
          </cell>
          <cell r="J1295">
            <v>-34.774278079999931</v>
          </cell>
          <cell r="K1295">
            <v>0</v>
          </cell>
          <cell r="L1295">
            <v>0</v>
          </cell>
          <cell r="M1295">
            <v>0</v>
          </cell>
          <cell r="N1295">
            <v>29.236134329999004</v>
          </cell>
          <cell r="O1295">
            <v>95.494903209999393</v>
          </cell>
          <cell r="P1295">
            <v>17.091476490000787</v>
          </cell>
          <cell r="Q1295">
            <v>0</v>
          </cell>
          <cell r="R1295">
            <v>-156.9300253700203</v>
          </cell>
          <cell r="S1295">
            <v>-37.489278280001599</v>
          </cell>
          <cell r="T1295">
            <v>0</v>
          </cell>
          <cell r="U1295">
            <v>12.066626770000767</v>
          </cell>
          <cell r="V1295">
            <v>-161.05102645000261</v>
          </cell>
          <cell r="W1295">
            <v>83.560005149999597</v>
          </cell>
          <cell r="X1295">
            <v>5.403045100001691</v>
          </cell>
          <cell r="Y1295">
            <v>0</v>
          </cell>
          <cell r="Z1295">
            <v>0</v>
          </cell>
          <cell r="AA1295">
            <v>-29.234980019999966</v>
          </cell>
          <cell r="AB1295">
            <v>-33.197214610001538</v>
          </cell>
          <cell r="AC1295">
            <v>0</v>
          </cell>
          <cell r="AD1295">
            <v>3.0127969700006361</v>
          </cell>
          <cell r="AE1295">
            <v>-215.38306428999931</v>
          </cell>
          <cell r="AF1295">
            <v>0</v>
          </cell>
          <cell r="AG1295">
            <v>-75.574590409999473</v>
          </cell>
          <cell r="AH1295">
            <v>-86.988678099998651</v>
          </cell>
          <cell r="AI1295">
            <v>-44.939635319997251</v>
          </cell>
          <cell r="AJ1295">
            <v>65.140200690000711</v>
          </cell>
          <cell r="AK1295">
            <v>-62.35714003999783</v>
          </cell>
          <cell r="AL1295">
            <v>-52.52170070000011</v>
          </cell>
          <cell r="AM1295">
            <v>38.814419570000609</v>
          </cell>
          <cell r="AN1295">
            <v>3.8334086300001218</v>
          </cell>
          <cell r="AO1295">
            <v>-0.78934861000197998</v>
          </cell>
          <cell r="AP1295">
            <v>0</v>
          </cell>
          <cell r="AQ1295">
            <v>0</v>
          </cell>
          <cell r="AR1295">
            <v>16.975221870001405</v>
          </cell>
          <cell r="AS1295">
            <v>0</v>
          </cell>
          <cell r="AT1295">
            <v>0</v>
          </cell>
          <cell r="AU1295">
            <v>21.859336969999276</v>
          </cell>
          <cell r="AV1295">
            <v>0</v>
          </cell>
          <cell r="AW1295">
            <v>0</v>
          </cell>
          <cell r="AX1295">
            <v>-4.8841150999996898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-101.901797049999</v>
          </cell>
          <cell r="BF1295">
            <v>0</v>
          </cell>
          <cell r="BG1295">
            <v>0</v>
          </cell>
          <cell r="BH1295">
            <v>-116.99999999999909</v>
          </cell>
          <cell r="BI1295">
            <v>0</v>
          </cell>
          <cell r="BJ1295">
            <v>0</v>
          </cell>
          <cell r="BK1295">
            <v>0</v>
          </cell>
          <cell r="BL1295">
            <v>15.098202949999177</v>
          </cell>
          <cell r="BM1295">
            <v>0</v>
          </cell>
          <cell r="BN1295">
            <v>0</v>
          </cell>
          <cell r="BO1295">
            <v>0</v>
          </cell>
          <cell r="BP1295">
            <v>0</v>
          </cell>
          <cell r="BQ1295">
            <v>0</v>
          </cell>
          <cell r="BR1295">
            <v>-76.245352670011926</v>
          </cell>
          <cell r="BS1295">
            <v>0</v>
          </cell>
          <cell r="BT1295">
            <v>0</v>
          </cell>
          <cell r="BU1295">
            <v>-50.791395520000151</v>
          </cell>
          <cell r="BV1295">
            <v>-58.05390867999995</v>
          </cell>
          <cell r="BW1295">
            <v>-35.516080510002212</v>
          </cell>
          <cell r="BX1295">
            <v>78.000000000000909</v>
          </cell>
          <cell r="BY1295">
            <v>0</v>
          </cell>
          <cell r="BZ1295">
            <v>0</v>
          </cell>
          <cell r="CA1295">
            <v>0</v>
          </cell>
          <cell r="CB1295">
            <v>-9.8839679600005184</v>
          </cell>
          <cell r="CC1295">
            <v>0</v>
          </cell>
          <cell r="CD1295">
            <v>0</v>
          </cell>
          <cell r="CE1295">
            <v>-571.85381527997379</v>
          </cell>
          <cell r="CF1295">
            <v>191.8456117600017</v>
          </cell>
          <cell r="CG1295">
            <v>-68.075227950000226</v>
          </cell>
          <cell r="CH1295">
            <v>-161.43404466999982</v>
          </cell>
          <cell r="CI1295">
            <v>-219.81518258999859</v>
          </cell>
          <cell r="CJ1295">
            <v>31.333843450000131</v>
          </cell>
          <cell r="CK1295">
            <v>14.236526910000066</v>
          </cell>
          <cell r="CL1295">
            <v>-131.08874356999877</v>
          </cell>
          <cell r="CM1295">
            <v>-39.407913810001446</v>
          </cell>
          <cell r="CN1295">
            <v>-34.241141729999981</v>
          </cell>
          <cell r="CO1295">
            <v>-83.388641439996718</v>
          </cell>
          <cell r="CP1295">
            <v>14.432775709999987</v>
          </cell>
          <cell r="CQ1295">
            <v>-86.251677349999227</v>
          </cell>
          <cell r="CR1295">
            <v>-754.39899583997612</v>
          </cell>
          <cell r="CS1295">
            <v>-182.42160396000145</v>
          </cell>
          <cell r="CT1295">
            <v>32.243413190000865</v>
          </cell>
          <cell r="CU1295">
            <v>-23.908898320000844</v>
          </cell>
          <cell r="CV1295">
            <v>-86.402287539999634</v>
          </cell>
          <cell r="CW1295">
            <v>-99.841356220001217</v>
          </cell>
          <cell r="CX1295">
            <v>97.329428490001192</v>
          </cell>
          <cell r="CY1295">
            <v>-153.25215111999933</v>
          </cell>
          <cell r="CZ1295">
            <v>-18.624062369999592</v>
          </cell>
          <cell r="DA1295">
            <v>-116.39223514000059</v>
          </cell>
          <cell r="DB1295">
            <v>-119.20020141999885</v>
          </cell>
          <cell r="DC1295">
            <v>-41.953650209998159</v>
          </cell>
          <cell r="DD1295">
            <v>-41.975391220003075</v>
          </cell>
          <cell r="DE1295">
            <v>-1002.1921318800014</v>
          </cell>
          <cell r="DF1295">
            <v>-81.086148989999856</v>
          </cell>
          <cell r="DG1295">
            <v>-175.39593238999987</v>
          </cell>
          <cell r="DH1295">
            <v>-167.63734568000109</v>
          </cell>
          <cell r="DI1295">
            <v>38.534670429999096</v>
          </cell>
          <cell r="DJ1295">
            <v>-48.299333750000187</v>
          </cell>
          <cell r="DK1295">
            <v>-291.91986844000166</v>
          </cell>
          <cell r="DL1295">
            <v>0</v>
          </cell>
          <cell r="DM1295">
            <v>-98.007361429999037</v>
          </cell>
          <cell r="DN1295">
            <v>-64.261276130000624</v>
          </cell>
          <cell r="DO1295">
            <v>-48.620987189997322</v>
          </cell>
          <cell r="DP1295">
            <v>-34.88481739999952</v>
          </cell>
          <cell r="DQ1295">
            <v>-30.613730909997685</v>
          </cell>
          <cell r="DR1295">
            <v>-1042.0168270200229</v>
          </cell>
          <cell r="DS1295">
            <v>154.55612861000009</v>
          </cell>
          <cell r="DT1295">
            <v>-81.593401039999662</v>
          </cell>
          <cell r="DU1295">
            <v>-109.77700142000049</v>
          </cell>
          <cell r="DV1295">
            <v>-322.29679229000249</v>
          </cell>
          <cell r="DW1295">
            <v>-181.20516485999906</v>
          </cell>
          <cell r="DX1295">
            <v>19.668661849999808</v>
          </cell>
          <cell r="DY1295">
            <v>-1.0685713000002579</v>
          </cell>
          <cell r="DZ1295">
            <v>-70.441349180000543</v>
          </cell>
          <cell r="EA1295">
            <v>-162.0151359800002</v>
          </cell>
          <cell r="EB1295">
            <v>-452.24875362999592</v>
          </cell>
          <cell r="EC1295">
            <v>67.343311210001048</v>
          </cell>
          <cell r="ED1295">
            <v>97.061241010000231</v>
          </cell>
          <cell r="EE1295">
            <v>-507.32785878000141</v>
          </cell>
          <cell r="EF1295">
            <v>0</v>
          </cell>
          <cell r="EG1295">
            <v>-219.71833794000031</v>
          </cell>
          <cell r="EH1295">
            <v>14.02045500999975</v>
          </cell>
          <cell r="EI1295">
            <v>-116.94398630000069</v>
          </cell>
          <cell r="EJ1295">
            <v>-176.84102370000073</v>
          </cell>
          <cell r="EK1295">
            <v>-58.512378960000206</v>
          </cell>
          <cell r="EL1295">
            <v>1.3235249700001077</v>
          </cell>
          <cell r="EM1295">
            <v>-35.898087240000677</v>
          </cell>
          <cell r="EN1295">
            <v>77.855401909999273</v>
          </cell>
          <cell r="EO1295">
            <v>7.3865734699993482</v>
          </cell>
          <cell r="EP1295">
            <v>0</v>
          </cell>
          <cell r="EQ1295">
            <v>0</v>
          </cell>
          <cell r="ER1295">
            <v>-770.38484212999174</v>
          </cell>
          <cell r="ES1295">
            <v>0</v>
          </cell>
          <cell r="ET1295">
            <v>-53.28885260000061</v>
          </cell>
          <cell r="EU1295">
            <v>101.69943775000047</v>
          </cell>
          <cell r="EV1295">
            <v>-110.11419485999977</v>
          </cell>
          <cell r="EW1295">
            <v>-97.572564969999803</v>
          </cell>
          <cell r="EX1295">
            <v>-248.57214108000062</v>
          </cell>
          <cell r="EY1295">
            <v>-110.63174599000013</v>
          </cell>
          <cell r="EZ1295">
            <v>9.8725131299997884</v>
          </cell>
          <cell r="FA1295">
            <v>-117.03917164999893</v>
          </cell>
          <cell r="FB1295">
            <v>-144.7381218599985</v>
          </cell>
          <cell r="FC1295">
            <v>0</v>
          </cell>
          <cell r="FD1295">
            <v>0</v>
          </cell>
          <cell r="FE1295">
            <v>-667.00042184001359</v>
          </cell>
          <cell r="FF1295">
            <v>-74.919158389999211</v>
          </cell>
          <cell r="FG1295">
            <v>-1.8433001999992484</v>
          </cell>
          <cell r="FH1295">
            <v>51.276068649998706</v>
          </cell>
          <cell r="FI1295">
            <v>-222.41069825999966</v>
          </cell>
          <cell r="FJ1295">
            <v>18.524744469998041</v>
          </cell>
          <cell r="FK1295">
            <v>-169.39732884000023</v>
          </cell>
          <cell r="FL1295">
            <v>67.874774619999698</v>
          </cell>
          <cell r="FM1295">
            <v>-26.048643980000634</v>
          </cell>
          <cell r="FN1295">
            <v>-71.598898580000423</v>
          </cell>
          <cell r="FO1295">
            <v>-238.45798133000062</v>
          </cell>
          <cell r="FP1295">
            <v>0</v>
          </cell>
          <cell r="FQ1295">
            <v>0</v>
          </cell>
          <cell r="FR1295">
            <v>-326.53008804000274</v>
          </cell>
          <cell r="FS1295">
            <v>77.354094520000217</v>
          </cell>
          <cell r="FT1295">
            <v>16.846874509998997</v>
          </cell>
          <cell r="FU1295">
            <v>-5.5156380699972942</v>
          </cell>
          <cell r="FV1295">
            <v>-33.699640170000748</v>
          </cell>
          <cell r="FW1295">
            <v>-78.447507920000135</v>
          </cell>
          <cell r="FX1295">
            <v>-44.011688800000229</v>
          </cell>
          <cell r="FY1295">
            <v>52.868326449999586</v>
          </cell>
          <cell r="FZ1295">
            <v>0</v>
          </cell>
          <cell r="GA1295">
            <v>-103.59699591999924</v>
          </cell>
          <cell r="GB1295">
            <v>-208.32791264000116</v>
          </cell>
          <cell r="GC1295">
            <v>0</v>
          </cell>
          <cell r="GD1295">
            <v>0</v>
          </cell>
          <cell r="GE1295">
            <v>-398.49909973000467</v>
          </cell>
          <cell r="GF1295">
            <v>-36.967675869998857</v>
          </cell>
          <cell r="GG1295">
            <v>47.634391019999384</v>
          </cell>
          <cell r="GH1295">
            <v>-27.89124885000183</v>
          </cell>
          <cell r="GI1295">
            <v>-150.88164054000117</v>
          </cell>
          <cell r="GJ1295">
            <v>-178.40175735999946</v>
          </cell>
          <cell r="GK1295">
            <v>35.765476259999559</v>
          </cell>
          <cell r="GL1295">
            <v>-32.418404510000983</v>
          </cell>
          <cell r="GM1295">
            <v>-53.943963489999987</v>
          </cell>
          <cell r="GN1295">
            <v>8.2139610000012908E-2</v>
          </cell>
          <cell r="GO1295">
            <v>-1.4764159999995172</v>
          </cell>
          <cell r="GP1295">
            <v>0</v>
          </cell>
          <cell r="GQ1295">
            <v>0</v>
          </cell>
          <cell r="GR1295">
            <v>-407.49833395000314</v>
          </cell>
          <cell r="GS1295">
            <v>0</v>
          </cell>
          <cell r="GT1295">
            <v>-188.90400594999937</v>
          </cell>
          <cell r="GU1295">
            <v>-13.822055669999827</v>
          </cell>
          <cell r="GV1295">
            <v>-66.113872640000409</v>
          </cell>
          <cell r="GW1295">
            <v>-29.053262179999365</v>
          </cell>
          <cell r="GX1295">
            <v>-26.586162399999921</v>
          </cell>
          <cell r="GY1295">
            <v>0</v>
          </cell>
          <cell r="GZ1295">
            <v>0</v>
          </cell>
          <cell r="HA1295">
            <v>0</v>
          </cell>
          <cell r="HB1295">
            <v>-83.018975110000611</v>
          </cell>
          <cell r="HC1295">
            <v>0</v>
          </cell>
          <cell r="HD1295">
            <v>0</v>
          </cell>
          <cell r="HE1295">
            <v>-218.17078851998667</v>
          </cell>
          <cell r="HF1295">
            <v>0</v>
          </cell>
          <cell r="HG1295">
            <v>15.120153589999973</v>
          </cell>
          <cell r="HH1295">
            <v>-62.551740809998591</v>
          </cell>
          <cell r="HI1295">
            <v>4.2238266699987435</v>
          </cell>
          <cell r="HJ1295">
            <v>-169.08256806999907</v>
          </cell>
          <cell r="HK1295">
            <v>-54.226632719999543</v>
          </cell>
          <cell r="HL1295">
            <v>0</v>
          </cell>
          <cell r="HM1295">
            <v>0</v>
          </cell>
          <cell r="HN1295">
            <v>-29.334663990000081</v>
          </cell>
          <cell r="HO1295">
            <v>77.680836809999164</v>
          </cell>
          <cell r="HP1295">
            <v>0</v>
          </cell>
          <cell r="HQ1295">
            <v>0</v>
          </cell>
          <cell r="HR1295">
            <v>-2.7901297999924282</v>
          </cell>
          <cell r="HS1295">
            <v>0</v>
          </cell>
          <cell r="HT1295">
            <v>97.818114709999463</v>
          </cell>
          <cell r="HU1295">
            <v>-37.054521290000594</v>
          </cell>
          <cell r="HV1295">
            <v>-58.163808520001112</v>
          </cell>
          <cell r="HW1295">
            <v>-6.6122043000013946</v>
          </cell>
          <cell r="HX1295">
            <v>1.2222896000002947</v>
          </cell>
          <cell r="HY1295">
            <v>0</v>
          </cell>
          <cell r="HZ1295">
            <v>0</v>
          </cell>
          <cell r="IA1295">
            <v>0</v>
          </cell>
          <cell r="IB1295">
            <v>0</v>
          </cell>
          <cell r="IC1295">
            <v>0</v>
          </cell>
          <cell r="ID1295">
            <v>0</v>
          </cell>
          <cell r="IE1295">
            <v>-259.44129323000379</v>
          </cell>
          <cell r="IF1295">
            <v>0</v>
          </cell>
          <cell r="IG1295">
            <v>6.4115819999642554E-2</v>
          </cell>
          <cell r="IH1295">
            <v>-137.31527773999915</v>
          </cell>
          <cell r="II1295">
            <v>8.6307600299987826</v>
          </cell>
          <cell r="IJ1295">
            <v>61.009094049999476</v>
          </cell>
          <cell r="IK1295">
            <v>-191.82998539000073</v>
          </cell>
          <cell r="IL1295">
            <v>0</v>
          </cell>
          <cell r="IM1295">
            <v>0</v>
          </cell>
          <cell r="IN1295">
            <v>0</v>
          </cell>
          <cell r="IO1295">
            <v>0</v>
          </cell>
          <cell r="IP1295">
            <v>0</v>
          </cell>
          <cell r="IQ1295">
            <v>0</v>
          </cell>
          <cell r="IR1295">
            <v>-101.57824810998864</v>
          </cell>
          <cell r="IS1295">
            <v>0</v>
          </cell>
          <cell r="IT1295">
            <v>-54.022163460000229</v>
          </cell>
          <cell r="IU1295">
            <v>4.9443476999995255</v>
          </cell>
          <cell r="IV1295">
            <v>-7.1769458899998426</v>
          </cell>
          <cell r="IW1295">
            <v>-45.323486459999913</v>
          </cell>
          <cell r="IX1295">
            <v>0</v>
          </cell>
          <cell r="IY1295">
            <v>0</v>
          </cell>
          <cell r="IZ1295">
            <v>0</v>
          </cell>
          <cell r="JA1295">
            <v>0</v>
          </cell>
          <cell r="JB1295">
            <v>0</v>
          </cell>
          <cell r="JC1295">
            <v>0</v>
          </cell>
          <cell r="JD1295">
            <v>0</v>
          </cell>
          <cell r="JE1295">
            <v>-303.28730378999899</v>
          </cell>
          <cell r="JF1295">
            <v>0</v>
          </cell>
          <cell r="JG1295">
            <v>-3.0884380699999383</v>
          </cell>
          <cell r="JH1295">
            <v>-160.64146792000156</v>
          </cell>
          <cell r="JI1295">
            <v>-55.400459570000748</v>
          </cell>
          <cell r="JJ1295">
            <v>-39.993236319998687</v>
          </cell>
          <cell r="JK1295">
            <v>-44.163701909999872</v>
          </cell>
          <cell r="JL1295">
            <v>0</v>
          </cell>
          <cell r="JM1295">
            <v>0</v>
          </cell>
          <cell r="JN1295">
            <v>0</v>
          </cell>
          <cell r="JO1295">
            <v>0</v>
          </cell>
          <cell r="JP1295">
            <v>0</v>
          </cell>
          <cell r="JQ1295">
            <v>0</v>
          </cell>
        </row>
        <row r="1296">
          <cell r="D1296" t="str">
            <v>WD_.EX.WYE._.REP.High Plains</v>
          </cell>
          <cell r="F1296">
            <v>0</v>
          </cell>
          <cell r="G1296">
            <v>0</v>
          </cell>
          <cell r="H1296">
            <v>-15.252515350002795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-150.60654823999357</v>
          </cell>
          <cell r="P1296">
            <v>98.669349940002576</v>
          </cell>
          <cell r="Q1296">
            <v>0</v>
          </cell>
          <cell r="R1296">
            <v>-929.86686260998249</v>
          </cell>
          <cell r="S1296">
            <v>-72.716336899997259</v>
          </cell>
          <cell r="T1296">
            <v>0</v>
          </cell>
          <cell r="U1296">
            <v>-241.60846345000755</v>
          </cell>
          <cell r="V1296">
            <v>-351.27868843000033</v>
          </cell>
          <cell r="W1296">
            <v>-13.542684049993113</v>
          </cell>
          <cell r="X1296">
            <v>0</v>
          </cell>
          <cell r="Y1296">
            <v>0</v>
          </cell>
          <cell r="Z1296">
            <v>0</v>
          </cell>
          <cell r="AA1296">
            <v>-236.81803078999656</v>
          </cell>
          <cell r="AB1296">
            <v>-13.902658990009513</v>
          </cell>
          <cell r="AC1296">
            <v>0</v>
          </cell>
          <cell r="AD1296">
            <v>0</v>
          </cell>
          <cell r="AE1296">
            <v>-288.87203965999652</v>
          </cell>
          <cell r="AF1296">
            <v>0</v>
          </cell>
          <cell r="AG1296">
            <v>-2.5044940900006623</v>
          </cell>
          <cell r="AH1296">
            <v>32.53335800000059</v>
          </cell>
          <cell r="AI1296">
            <v>108.8304350699982</v>
          </cell>
          <cell r="AJ1296">
            <v>-166.81516514000032</v>
          </cell>
          <cell r="AK1296">
            <v>-88.778032199996233</v>
          </cell>
          <cell r="AL1296">
            <v>0</v>
          </cell>
          <cell r="AM1296">
            <v>0</v>
          </cell>
          <cell r="AN1296">
            <v>-78.819839330000832</v>
          </cell>
          <cell r="AO1296">
            <v>-93.318301970000903</v>
          </cell>
          <cell r="AP1296">
            <v>0</v>
          </cell>
          <cell r="AQ1296">
            <v>0</v>
          </cell>
          <cell r="AR1296">
            <v>-345.83580374997109</v>
          </cell>
          <cell r="AS1296">
            <v>0</v>
          </cell>
          <cell r="AT1296">
            <v>0</v>
          </cell>
          <cell r="AU1296">
            <v>-83.962288059999992</v>
          </cell>
          <cell r="AV1296">
            <v>0</v>
          </cell>
          <cell r="AW1296">
            <v>0</v>
          </cell>
          <cell r="AX1296">
            <v>-261.87351568999657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E1296">
            <v>-94.333356880000792</v>
          </cell>
          <cell r="BF1296">
            <v>0</v>
          </cell>
          <cell r="BG1296">
            <v>0</v>
          </cell>
          <cell r="BH1296">
            <v>-94.333356880000792</v>
          </cell>
          <cell r="BI1296">
            <v>0</v>
          </cell>
          <cell r="BJ1296">
            <v>0</v>
          </cell>
          <cell r="BK1296">
            <v>0</v>
          </cell>
          <cell r="BL1296">
            <v>0</v>
          </cell>
          <cell r="BM1296">
            <v>0</v>
          </cell>
          <cell r="BN1296">
            <v>0</v>
          </cell>
          <cell r="BO1296">
            <v>0</v>
          </cell>
          <cell r="BP1296">
            <v>0</v>
          </cell>
          <cell r="BQ1296">
            <v>0</v>
          </cell>
          <cell r="BR1296">
            <v>-471.98112687992398</v>
          </cell>
          <cell r="BS1296">
            <v>0</v>
          </cell>
          <cell r="BT1296">
            <v>0</v>
          </cell>
          <cell r="BU1296">
            <v>56.297979470000428</v>
          </cell>
          <cell r="BV1296">
            <v>-80.568569620001654</v>
          </cell>
          <cell r="BW1296">
            <v>-364.05932453000059</v>
          </cell>
          <cell r="BX1296">
            <v>0</v>
          </cell>
          <cell r="BY1296">
            <v>0</v>
          </cell>
          <cell r="BZ1296">
            <v>0</v>
          </cell>
          <cell r="CA1296">
            <v>0</v>
          </cell>
          <cell r="CB1296">
            <v>-83.651212199998554</v>
          </cell>
          <cell r="CC1296">
            <v>0</v>
          </cell>
          <cell r="CD1296">
            <v>0</v>
          </cell>
          <cell r="CE1296">
            <v>-2444.4861859699595</v>
          </cell>
          <cell r="CF1296">
            <v>129.0526300999918</v>
          </cell>
          <cell r="CG1296">
            <v>359.28283032000036</v>
          </cell>
          <cell r="CH1296">
            <v>-119.45620670000426</v>
          </cell>
          <cell r="CI1296">
            <v>-405.21899778000807</v>
          </cell>
          <cell r="CJ1296">
            <v>-578.6845598200016</v>
          </cell>
          <cell r="CK1296">
            <v>-507.29931396000393</v>
          </cell>
          <cell r="CL1296">
            <v>-229.17632482000408</v>
          </cell>
          <cell r="CM1296">
            <v>-98.982115679998969</v>
          </cell>
          <cell r="CN1296">
            <v>-270.11909064000065</v>
          </cell>
          <cell r="CO1296">
            <v>-809.22205955000391</v>
          </cell>
          <cell r="CP1296">
            <v>12.711115080001036</v>
          </cell>
          <cell r="CQ1296">
            <v>72.625907479996386</v>
          </cell>
          <cell r="CR1296">
            <v>-3121.3970139199519</v>
          </cell>
          <cell r="CS1296">
            <v>-377.74780252000346</v>
          </cell>
          <cell r="CT1296">
            <v>159.47027469000386</v>
          </cell>
          <cell r="CU1296">
            <v>-261.3091412299982</v>
          </cell>
          <cell r="CV1296">
            <v>-222.36786378999386</v>
          </cell>
          <cell r="CW1296">
            <v>-175.05448662999333</v>
          </cell>
          <cell r="CX1296">
            <v>-703.39845119999518</v>
          </cell>
          <cell r="CY1296">
            <v>238.12825229000373</v>
          </cell>
          <cell r="CZ1296">
            <v>0</v>
          </cell>
          <cell r="DA1296">
            <v>-295.96316481999747</v>
          </cell>
          <cell r="DB1296">
            <v>-1489.3429910400082</v>
          </cell>
          <cell r="DC1296">
            <v>-102.13649502000408</v>
          </cell>
          <cell r="DD1296">
            <v>108.32485535000887</v>
          </cell>
          <cell r="DE1296">
            <v>-2711.0016639700043</v>
          </cell>
          <cell r="DF1296">
            <v>118.99856637999619</v>
          </cell>
          <cell r="DG1296">
            <v>-223.41594052000073</v>
          </cell>
          <cell r="DH1296">
            <v>10.612356429995998</v>
          </cell>
          <cell r="DI1296">
            <v>-139.94159179998678</v>
          </cell>
          <cell r="DJ1296">
            <v>-420.29891044000033</v>
          </cell>
          <cell r="DK1296">
            <v>-1284.1384307999979</v>
          </cell>
          <cell r="DL1296">
            <v>0</v>
          </cell>
          <cell r="DM1296">
            <v>-97.423871949999011</v>
          </cell>
          <cell r="DN1296">
            <v>-211.09869163999974</v>
          </cell>
          <cell r="DO1296">
            <v>-148.42595776999951</v>
          </cell>
          <cell r="DP1296">
            <v>-398.64160382999398</v>
          </cell>
          <cell r="DQ1296">
            <v>82.772411969999666</v>
          </cell>
          <cell r="DR1296">
            <v>-2703.4812021399848</v>
          </cell>
          <cell r="DS1296">
            <v>264.03920966998703</v>
          </cell>
          <cell r="DT1296">
            <v>200.20859010000277</v>
          </cell>
          <cell r="DU1296">
            <v>-100.28043309998975</v>
          </cell>
          <cell r="DV1296">
            <v>-303.00718594999853</v>
          </cell>
          <cell r="DW1296">
            <v>-633.18404336000458</v>
          </cell>
          <cell r="DX1296">
            <v>-868.61282067999855</v>
          </cell>
          <cell r="DY1296">
            <v>0</v>
          </cell>
          <cell r="DZ1296">
            <v>-292.50879927999995</v>
          </cell>
          <cell r="EA1296">
            <v>-76.626946009997482</v>
          </cell>
          <cell r="EB1296">
            <v>-761.15822642001876</v>
          </cell>
          <cell r="EC1296">
            <v>-4.2945921400059888</v>
          </cell>
          <cell r="ED1296">
            <v>-128.05595496999013</v>
          </cell>
          <cell r="EE1296">
            <v>-2781.6209263900528</v>
          </cell>
          <cell r="EF1296">
            <v>0</v>
          </cell>
          <cell r="EG1296">
            <v>-530.96498959999735</v>
          </cell>
          <cell r="EH1296">
            <v>-338.52413443000842</v>
          </cell>
          <cell r="EI1296">
            <v>-259.54921039999681</v>
          </cell>
          <cell r="EJ1296">
            <v>-1273.0912174200021</v>
          </cell>
          <cell r="EK1296">
            <v>-45.062278520003019</v>
          </cell>
          <cell r="EL1296">
            <v>-130.43779910000012</v>
          </cell>
          <cell r="EM1296">
            <v>-194.59616766999898</v>
          </cell>
          <cell r="EN1296">
            <v>19.227358139996795</v>
          </cell>
          <cell r="EO1296">
            <v>-28.622487390006427</v>
          </cell>
          <cell r="EP1296">
            <v>0</v>
          </cell>
          <cell r="EQ1296">
            <v>0</v>
          </cell>
          <cell r="ER1296">
            <v>-2590.8999996699858</v>
          </cell>
          <cell r="ES1296">
            <v>-9.9555348100038827</v>
          </cell>
          <cell r="ET1296">
            <v>133.65872743</v>
          </cell>
          <cell r="EU1296">
            <v>-195.30201694999414</v>
          </cell>
          <cell r="EV1296">
            <v>-205.98365166000076</v>
          </cell>
          <cell r="EW1296">
            <v>-683.57075386998986</v>
          </cell>
          <cell r="EX1296">
            <v>-490.77904377999585</v>
          </cell>
          <cell r="EY1296">
            <v>163.25205002999428</v>
          </cell>
          <cell r="EZ1296">
            <v>-168.71311527000216</v>
          </cell>
          <cell r="FA1296">
            <v>-277.67730396999468</v>
          </cell>
          <cell r="FB1296">
            <v>-855.82935681999516</v>
          </cell>
          <cell r="FC1296">
            <v>0</v>
          </cell>
          <cell r="FD1296">
            <v>0</v>
          </cell>
          <cell r="FE1296">
            <v>-3218.7371368999593</v>
          </cell>
          <cell r="FF1296">
            <v>-96.49979686000006</v>
          </cell>
          <cell r="FG1296">
            <v>-21.720428590000665</v>
          </cell>
          <cell r="FH1296">
            <v>-574.26546550999774</v>
          </cell>
          <cell r="FI1296">
            <v>-1267.9386040099962</v>
          </cell>
          <cell r="FJ1296">
            <v>-71.81512875000044</v>
          </cell>
          <cell r="FK1296">
            <v>-417.1469427300035</v>
          </cell>
          <cell r="FL1296">
            <v>-212.70868672000142</v>
          </cell>
          <cell r="FM1296">
            <v>-98.982115679995331</v>
          </cell>
          <cell r="FN1296">
            <v>-176.15250051999828</v>
          </cell>
          <cell r="FO1296">
            <v>-281.50746753000567</v>
          </cell>
          <cell r="FP1296">
            <v>0</v>
          </cell>
          <cell r="FQ1296">
            <v>0</v>
          </cell>
          <cell r="FR1296">
            <v>-1157.3000948600238</v>
          </cell>
          <cell r="FS1296">
            <v>96.23915519000002</v>
          </cell>
          <cell r="FT1296">
            <v>65.752071950002573</v>
          </cell>
          <cell r="FU1296">
            <v>-200.6938644299953</v>
          </cell>
          <cell r="FV1296">
            <v>-388.25888436999958</v>
          </cell>
          <cell r="FW1296">
            <v>-317.07065216000774</v>
          </cell>
          <cell r="FX1296">
            <v>88.051280509997014</v>
          </cell>
          <cell r="FY1296">
            <v>-97.46290991999922</v>
          </cell>
          <cell r="FZ1296">
            <v>-194.47794490999877</v>
          </cell>
          <cell r="GA1296">
            <v>-20.22931458000312</v>
          </cell>
          <cell r="GB1296">
            <v>-189.14903214001242</v>
          </cell>
          <cell r="GC1296">
            <v>0</v>
          </cell>
          <cell r="GD1296">
            <v>0</v>
          </cell>
          <cell r="GE1296">
            <v>-2514.7726516299881</v>
          </cell>
          <cell r="GF1296">
            <v>0</v>
          </cell>
          <cell r="GG1296">
            <v>-159.5235258199973</v>
          </cell>
          <cell r="GH1296">
            <v>-435.20841720000681</v>
          </cell>
          <cell r="GI1296">
            <v>-189.50768655999127</v>
          </cell>
          <cell r="GJ1296">
            <v>-799.54430110000249</v>
          </cell>
          <cell r="GK1296">
            <v>-445.83818731999054</v>
          </cell>
          <cell r="GL1296">
            <v>-0.57178513999679126</v>
          </cell>
          <cell r="GM1296">
            <v>86.9205193600028</v>
          </cell>
          <cell r="GN1296">
            <v>-99.043281879999995</v>
          </cell>
          <cell r="GO1296">
            <v>-472.4559859699948</v>
          </cell>
          <cell r="GP1296">
            <v>0</v>
          </cell>
          <cell r="GQ1296">
            <v>0</v>
          </cell>
          <cell r="GR1296">
            <v>-1275.0789989900077</v>
          </cell>
          <cell r="GS1296">
            <v>0</v>
          </cell>
          <cell r="GT1296">
            <v>-368.76188417999947</v>
          </cell>
          <cell r="GU1296">
            <v>-164.67035938999834</v>
          </cell>
          <cell r="GV1296">
            <v>-536.60742497000319</v>
          </cell>
          <cell r="GW1296">
            <v>-104.55464091000249</v>
          </cell>
          <cell r="GX1296">
            <v>-16.833477339998353</v>
          </cell>
          <cell r="GY1296">
            <v>0</v>
          </cell>
          <cell r="GZ1296">
            <v>0</v>
          </cell>
          <cell r="HA1296">
            <v>0</v>
          </cell>
          <cell r="HB1296">
            <v>-83.65121220000583</v>
          </cell>
          <cell r="HC1296">
            <v>0</v>
          </cell>
          <cell r="HD1296">
            <v>0</v>
          </cell>
          <cell r="HE1296">
            <v>-1675.874442549888</v>
          </cell>
          <cell r="HF1296">
            <v>0</v>
          </cell>
          <cell r="HG1296">
            <v>0.14146891999916988</v>
          </cell>
          <cell r="HH1296">
            <v>-240.09198289000415</v>
          </cell>
          <cell r="HI1296">
            <v>-518.56118279998918</v>
          </cell>
          <cell r="HJ1296">
            <v>-554.96322089999376</v>
          </cell>
          <cell r="HK1296">
            <v>-262.58265933999792</v>
          </cell>
          <cell r="HL1296">
            <v>0</v>
          </cell>
          <cell r="HM1296">
            <v>0</v>
          </cell>
          <cell r="HN1296">
            <v>-151.90514165000059</v>
          </cell>
          <cell r="HO1296">
            <v>52.088276110000152</v>
          </cell>
          <cell r="HP1296">
            <v>0</v>
          </cell>
          <cell r="HQ1296">
            <v>0</v>
          </cell>
          <cell r="HR1296">
            <v>-428.69970439997269</v>
          </cell>
          <cell r="HS1296">
            <v>0</v>
          </cell>
          <cell r="HT1296">
            <v>94.205159880002611</v>
          </cell>
          <cell r="HU1296">
            <v>-8.9442107999966538</v>
          </cell>
          <cell r="HV1296">
            <v>15.441980220002733</v>
          </cell>
          <cell r="HW1296">
            <v>-336.32642800000758</v>
          </cell>
          <cell r="HX1296">
            <v>-193.07620569999563</v>
          </cell>
          <cell r="HY1296">
            <v>0</v>
          </cell>
          <cell r="HZ1296">
            <v>0</v>
          </cell>
          <cell r="IA1296">
            <v>0</v>
          </cell>
          <cell r="IB1296">
            <v>0</v>
          </cell>
          <cell r="IC1296">
            <v>0</v>
          </cell>
          <cell r="ID1296">
            <v>0</v>
          </cell>
          <cell r="IE1296">
            <v>-813.36063701997045</v>
          </cell>
          <cell r="IF1296">
            <v>0</v>
          </cell>
          <cell r="IG1296">
            <v>6.9007925500009151</v>
          </cell>
          <cell r="IH1296">
            <v>-23.57570449000923</v>
          </cell>
          <cell r="II1296">
            <v>-262.84835446999932</v>
          </cell>
          <cell r="IJ1296">
            <v>-121.3658420500069</v>
          </cell>
          <cell r="IK1296">
            <v>-412.47152855999229</v>
          </cell>
          <cell r="IL1296">
            <v>0</v>
          </cell>
          <cell r="IM1296">
            <v>0</v>
          </cell>
          <cell r="IN1296">
            <v>0</v>
          </cell>
          <cell r="IO1296">
            <v>0</v>
          </cell>
          <cell r="IP1296">
            <v>0</v>
          </cell>
          <cell r="IQ1296">
            <v>0</v>
          </cell>
          <cell r="IR1296">
            <v>-827.08670182002243</v>
          </cell>
          <cell r="IS1296">
            <v>0</v>
          </cell>
          <cell r="IT1296">
            <v>-156.80686510000305</v>
          </cell>
          <cell r="IU1296">
            <v>573.46044760999939</v>
          </cell>
          <cell r="IV1296">
            <v>-345.32076211000094</v>
          </cell>
          <cell r="IW1296">
            <v>-502.41952222000327</v>
          </cell>
          <cell r="IX1296">
            <v>-396.00000000000364</v>
          </cell>
          <cell r="IY1296">
            <v>0</v>
          </cell>
          <cell r="IZ1296">
            <v>0</v>
          </cell>
          <cell r="JA1296">
            <v>0</v>
          </cell>
          <cell r="JB1296">
            <v>0</v>
          </cell>
          <cell r="JC1296">
            <v>0</v>
          </cell>
          <cell r="JD1296">
            <v>0</v>
          </cell>
          <cell r="JE1296">
            <v>516.55026731989346</v>
          </cell>
          <cell r="JF1296">
            <v>0</v>
          </cell>
          <cell r="JG1296">
            <v>-133.88997484999709</v>
          </cell>
          <cell r="JH1296">
            <v>317.7851140900093</v>
          </cell>
          <cell r="JI1296">
            <v>98.334705809997104</v>
          </cell>
          <cell r="JJ1296">
            <v>196.01596134999636</v>
          </cell>
          <cell r="JK1296">
            <v>38.304460920000565</v>
          </cell>
          <cell r="JL1296">
            <v>0</v>
          </cell>
          <cell r="JM1296">
            <v>0</v>
          </cell>
          <cell r="JN1296">
            <v>0</v>
          </cell>
          <cell r="JO1296">
            <v>0</v>
          </cell>
          <cell r="JP1296">
            <v>0</v>
          </cell>
          <cell r="JQ1296">
            <v>0</v>
          </cell>
        </row>
        <row r="1297">
          <cell r="D1297" t="str">
            <v>WD_.EX.WYE._.REP.McFadden Ridge 1</v>
          </cell>
          <cell r="F1297">
            <v>0</v>
          </cell>
          <cell r="G1297">
            <v>0</v>
          </cell>
          <cell r="H1297">
            <v>-28.499999999998181</v>
          </cell>
          <cell r="I1297">
            <v>0</v>
          </cell>
          <cell r="J1297">
            <v>-17.999600150000333</v>
          </cell>
          <cell r="K1297">
            <v>0</v>
          </cell>
          <cell r="L1297">
            <v>0</v>
          </cell>
          <cell r="M1297">
            <v>0</v>
          </cell>
          <cell r="N1297">
            <v>7.6549910899993847</v>
          </cell>
          <cell r="O1297">
            <v>-41.772198889997526</v>
          </cell>
          <cell r="P1297">
            <v>-11.35923849000028</v>
          </cell>
          <cell r="Q1297">
            <v>-8.2259177599989926</v>
          </cell>
          <cell r="R1297">
            <v>-185.09101905001444</v>
          </cell>
          <cell r="S1297">
            <v>-72.283478210001704</v>
          </cell>
          <cell r="T1297">
            <v>-28.5</v>
          </cell>
          <cell r="U1297">
            <v>-6.7787881000003836</v>
          </cell>
          <cell r="V1297">
            <v>-119.29991562999749</v>
          </cell>
          <cell r="W1297">
            <v>19.533843489998617</v>
          </cell>
          <cell r="X1297">
            <v>48.264203729999281</v>
          </cell>
          <cell r="Y1297">
            <v>0</v>
          </cell>
          <cell r="Z1297">
            <v>0</v>
          </cell>
          <cell r="AA1297">
            <v>-13.536516189999929</v>
          </cell>
          <cell r="AB1297">
            <v>-12.490368140002829</v>
          </cell>
          <cell r="AC1297">
            <v>0</v>
          </cell>
          <cell r="AD1297">
            <v>0</v>
          </cell>
          <cell r="AE1297">
            <v>-160.54874669000856</v>
          </cell>
          <cell r="AF1297">
            <v>0</v>
          </cell>
          <cell r="AG1297">
            <v>-28.470809720000034</v>
          </cell>
          <cell r="AH1297">
            <v>53.331728319999456</v>
          </cell>
          <cell r="AI1297">
            <v>-51.003064060001634</v>
          </cell>
          <cell r="AJ1297">
            <v>-67.959066509998593</v>
          </cell>
          <cell r="AK1297">
            <v>0</v>
          </cell>
          <cell r="AL1297">
            <v>0</v>
          </cell>
          <cell r="AM1297">
            <v>-13.167319029999817</v>
          </cell>
          <cell r="AN1297">
            <v>-25.682649780000247</v>
          </cell>
          <cell r="AO1297">
            <v>-27.597565909998593</v>
          </cell>
          <cell r="AP1297">
            <v>0</v>
          </cell>
          <cell r="AQ1297">
            <v>0</v>
          </cell>
          <cell r="AR1297">
            <v>-144.7606650700036</v>
          </cell>
          <cell r="AS1297">
            <v>0</v>
          </cell>
          <cell r="AT1297">
            <v>0</v>
          </cell>
          <cell r="AU1297">
            <v>-28.499999999998181</v>
          </cell>
          <cell r="AV1297">
            <v>0</v>
          </cell>
          <cell r="AW1297">
            <v>0</v>
          </cell>
          <cell r="AX1297">
            <v>-116.26066506999996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-19.619264089997159</v>
          </cell>
          <cell r="BF1297">
            <v>0</v>
          </cell>
          <cell r="BG1297">
            <v>0</v>
          </cell>
          <cell r="BH1297">
            <v>-19.619264089998978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0</v>
          </cell>
          <cell r="BQ1297">
            <v>0</v>
          </cell>
          <cell r="BR1297">
            <v>-149.5032126300066</v>
          </cell>
          <cell r="BS1297">
            <v>0</v>
          </cell>
          <cell r="BT1297">
            <v>0</v>
          </cell>
          <cell r="BU1297">
            <v>31.60107933999825</v>
          </cell>
          <cell r="BV1297">
            <v>-27.577061190002496</v>
          </cell>
          <cell r="BW1297">
            <v>-57.562743570000748</v>
          </cell>
          <cell r="BX1297">
            <v>-70.004808019999473</v>
          </cell>
          <cell r="BY1297">
            <v>0</v>
          </cell>
          <cell r="BZ1297">
            <v>0</v>
          </cell>
          <cell r="CA1297">
            <v>0</v>
          </cell>
          <cell r="CB1297">
            <v>-25.959679189998496</v>
          </cell>
          <cell r="CC1297">
            <v>0</v>
          </cell>
          <cell r="CD1297">
            <v>0</v>
          </cell>
          <cell r="CE1297">
            <v>-788.88183317000221</v>
          </cell>
          <cell r="CF1297">
            <v>-11.480455720000464</v>
          </cell>
          <cell r="CG1297">
            <v>11.634123239998189</v>
          </cell>
          <cell r="CH1297">
            <v>28.036504189999505</v>
          </cell>
          <cell r="CI1297">
            <v>-233.42581420000079</v>
          </cell>
          <cell r="CJ1297">
            <v>-189.19235361000028</v>
          </cell>
          <cell r="CK1297">
            <v>-75.773772360002113</v>
          </cell>
          <cell r="CL1297">
            <v>1.4877037400001427</v>
          </cell>
          <cell r="CM1297">
            <v>-32.275983300000007</v>
          </cell>
          <cell r="CN1297">
            <v>-178.34658778000085</v>
          </cell>
          <cell r="CO1297">
            <v>-13.756002990003253</v>
          </cell>
          <cell r="CP1297">
            <v>-10.404838920001566</v>
          </cell>
          <cell r="CQ1297">
            <v>-85.384355460000734</v>
          </cell>
          <cell r="CR1297">
            <v>-607.49241567998251</v>
          </cell>
          <cell r="CS1297">
            <v>-127.20538932999807</v>
          </cell>
          <cell r="CT1297">
            <v>-58.808923689999574</v>
          </cell>
          <cell r="CU1297">
            <v>-149.05185135999909</v>
          </cell>
          <cell r="CV1297">
            <v>107.50335411000015</v>
          </cell>
          <cell r="CW1297">
            <v>-143.24706630999935</v>
          </cell>
          <cell r="CX1297">
            <v>-246.89954481000041</v>
          </cell>
          <cell r="CY1297">
            <v>-36.685422369999287</v>
          </cell>
          <cell r="CZ1297">
            <v>4.7067350900006204</v>
          </cell>
          <cell r="DA1297">
            <v>-110.15030757000022</v>
          </cell>
          <cell r="DB1297">
            <v>-157.96436289000121</v>
          </cell>
          <cell r="DC1297">
            <v>72.520433640001102</v>
          </cell>
          <cell r="DD1297">
            <v>237.7899298100001</v>
          </cell>
          <cell r="DE1297">
            <v>-775.13588701000845</v>
          </cell>
          <cell r="DF1297">
            <v>47.891816750001453</v>
          </cell>
          <cell r="DG1297">
            <v>-91.668350119999559</v>
          </cell>
          <cell r="DH1297">
            <v>-78.722467160000633</v>
          </cell>
          <cell r="DI1297">
            <v>-34.809858979999262</v>
          </cell>
          <cell r="DJ1297">
            <v>-95.621074609999596</v>
          </cell>
          <cell r="DK1297">
            <v>-373.49485171999822</v>
          </cell>
          <cell r="DL1297">
            <v>-6.3092503099996975</v>
          </cell>
          <cell r="DM1297">
            <v>56.672538499999973</v>
          </cell>
          <cell r="DN1297">
            <v>-110.40156901999944</v>
          </cell>
          <cell r="DO1297">
            <v>-84.662955979998515</v>
          </cell>
          <cell r="DP1297">
            <v>-29.130988329999127</v>
          </cell>
          <cell r="DQ1297">
            <v>25.121123969998735</v>
          </cell>
          <cell r="DR1297">
            <v>-298.2732341800147</v>
          </cell>
          <cell r="DS1297">
            <v>140.76330996999968</v>
          </cell>
          <cell r="DT1297">
            <v>91.002914779999628</v>
          </cell>
          <cell r="DU1297">
            <v>-165.33545070000127</v>
          </cell>
          <cell r="DV1297">
            <v>-149.64232824999999</v>
          </cell>
          <cell r="DW1297">
            <v>-171.75306577000083</v>
          </cell>
          <cell r="DX1297">
            <v>-213.39509544000157</v>
          </cell>
          <cell r="DY1297">
            <v>-11.554476559999785</v>
          </cell>
          <cell r="DZ1297">
            <v>-18.010741749999397</v>
          </cell>
          <cell r="EA1297">
            <v>-28.499999999999091</v>
          </cell>
          <cell r="EB1297">
            <v>127.34319689999757</v>
          </cell>
          <cell r="EC1297">
            <v>87.458259279999766</v>
          </cell>
          <cell r="ED1297">
            <v>13.350243360000604</v>
          </cell>
          <cell r="EE1297">
            <v>-593.07856933999574</v>
          </cell>
          <cell r="EF1297">
            <v>0</v>
          </cell>
          <cell r="EG1297">
            <v>-87.403486440000052</v>
          </cell>
          <cell r="EH1297">
            <v>-33.2550540000002</v>
          </cell>
          <cell r="EI1297">
            <v>12.442810509997798</v>
          </cell>
          <cell r="EJ1297">
            <v>-100.30397164999886</v>
          </cell>
          <cell r="EK1297">
            <v>-329.41267143999903</v>
          </cell>
          <cell r="EL1297">
            <v>20.964666380000381</v>
          </cell>
          <cell r="EM1297">
            <v>-40.700712690000728</v>
          </cell>
          <cell r="EN1297">
            <v>-67.44913730999906</v>
          </cell>
          <cell r="EO1297">
            <v>60.538987300002191</v>
          </cell>
          <cell r="EP1297">
            <v>0</v>
          </cell>
          <cell r="EQ1297">
            <v>-28.5</v>
          </cell>
          <cell r="ER1297">
            <v>-760.09875839999586</v>
          </cell>
          <cell r="ES1297">
            <v>0</v>
          </cell>
          <cell r="ET1297">
            <v>-89.352496460000111</v>
          </cell>
          <cell r="EU1297">
            <v>-241.20171895000112</v>
          </cell>
          <cell r="EV1297">
            <v>-30.865279209998334</v>
          </cell>
          <cell r="EW1297">
            <v>-110.88814827000169</v>
          </cell>
          <cell r="EX1297">
            <v>-101.34694393000063</v>
          </cell>
          <cell r="EY1297">
            <v>-52.941373409999869</v>
          </cell>
          <cell r="EZ1297">
            <v>-29.043818709998959</v>
          </cell>
          <cell r="FA1297">
            <v>-31.445984940000017</v>
          </cell>
          <cell r="FB1297">
            <v>-73.012994520000575</v>
          </cell>
          <cell r="FC1297">
            <v>0</v>
          </cell>
          <cell r="FD1297">
            <v>0</v>
          </cell>
          <cell r="FE1297">
            <v>-422.21032794998609</v>
          </cell>
          <cell r="FF1297">
            <v>-7.7693902300015907</v>
          </cell>
          <cell r="FG1297">
            <v>-47.88135499999953</v>
          </cell>
          <cell r="FH1297">
            <v>-75.2916917499997</v>
          </cell>
          <cell r="FI1297">
            <v>-59.588788250000107</v>
          </cell>
          <cell r="FJ1297">
            <v>-47.879475990001083</v>
          </cell>
          <cell r="FK1297">
            <v>-105.82399514000099</v>
          </cell>
          <cell r="FL1297">
            <v>10.360020340000119</v>
          </cell>
          <cell r="FM1297">
            <v>27.520108879999498</v>
          </cell>
          <cell r="FN1297">
            <v>-37.254386499999782</v>
          </cell>
          <cell r="FO1297">
            <v>-78.60137431000112</v>
          </cell>
          <cell r="FP1297">
            <v>0</v>
          </cell>
          <cell r="FQ1297">
            <v>0</v>
          </cell>
          <cell r="FR1297">
            <v>-303.35098540000035</v>
          </cell>
          <cell r="FS1297">
            <v>0.65550911999889649</v>
          </cell>
          <cell r="FT1297">
            <v>-27.455099759999939</v>
          </cell>
          <cell r="FU1297">
            <v>11.755406690001109</v>
          </cell>
          <cell r="FV1297">
            <v>-35.798192580000432</v>
          </cell>
          <cell r="FW1297">
            <v>-50.108353749999878</v>
          </cell>
          <cell r="FX1297">
            <v>70.95963779000067</v>
          </cell>
          <cell r="FY1297">
            <v>26.48050751000028</v>
          </cell>
          <cell r="FZ1297">
            <v>15.247727510000914</v>
          </cell>
          <cell r="GA1297">
            <v>-87.397866469998007</v>
          </cell>
          <cell r="GB1297">
            <v>-227.69026145999851</v>
          </cell>
          <cell r="GC1297">
            <v>0</v>
          </cell>
          <cell r="GD1297">
            <v>0</v>
          </cell>
          <cell r="GE1297">
            <v>-596.6043203399895</v>
          </cell>
          <cell r="GF1297">
            <v>-55.888690380001208</v>
          </cell>
          <cell r="GG1297">
            <v>21.443328649999785</v>
          </cell>
          <cell r="GH1297">
            <v>-48.250656250000247</v>
          </cell>
          <cell r="GI1297">
            <v>-179.13017365000087</v>
          </cell>
          <cell r="GJ1297">
            <v>-214.85275481999906</v>
          </cell>
          <cell r="GK1297">
            <v>-14.330502929999057</v>
          </cell>
          <cell r="GL1297">
            <v>-28.031614380000065</v>
          </cell>
          <cell r="GM1297">
            <v>-34.513798330001009</v>
          </cell>
          <cell r="GN1297">
            <v>-11.93089110999972</v>
          </cell>
          <cell r="GO1297">
            <v>-31.118567140001687</v>
          </cell>
          <cell r="GP1297">
            <v>0</v>
          </cell>
          <cell r="GQ1297">
            <v>0</v>
          </cell>
          <cell r="GR1297">
            <v>-236.49915239000984</v>
          </cell>
          <cell r="GS1297">
            <v>0</v>
          </cell>
          <cell r="GT1297">
            <v>-35.301581530002295</v>
          </cell>
          <cell r="GU1297">
            <v>-80.046309209998071</v>
          </cell>
          <cell r="GV1297">
            <v>-141.95841456000016</v>
          </cell>
          <cell r="GW1297">
            <v>-25.879941340000187</v>
          </cell>
          <cell r="GX1297">
            <v>56.06911411999863</v>
          </cell>
          <cell r="GY1297">
            <v>0</v>
          </cell>
          <cell r="GZ1297">
            <v>0</v>
          </cell>
          <cell r="HA1297">
            <v>0</v>
          </cell>
          <cell r="HB1297">
            <v>-9.3820198699995672</v>
          </cell>
          <cell r="HC1297">
            <v>0</v>
          </cell>
          <cell r="HD1297">
            <v>0</v>
          </cell>
          <cell r="HE1297">
            <v>-398.07712211000035</v>
          </cell>
          <cell r="HF1297">
            <v>0</v>
          </cell>
          <cell r="HG1297">
            <v>28.459274100000584</v>
          </cell>
          <cell r="HH1297">
            <v>-58.11905816000035</v>
          </cell>
          <cell r="HI1297">
            <v>-98.871890910002548</v>
          </cell>
          <cell r="HJ1297">
            <v>-239.40455637999912</v>
          </cell>
          <cell r="HK1297">
            <v>-21.927879680000842</v>
          </cell>
          <cell r="HL1297">
            <v>0</v>
          </cell>
          <cell r="HM1297">
            <v>0</v>
          </cell>
          <cell r="HN1297">
            <v>-23.208120870001039</v>
          </cell>
          <cell r="HO1297">
            <v>14.995109789999333</v>
          </cell>
          <cell r="HP1297">
            <v>0</v>
          </cell>
          <cell r="HQ1297">
            <v>0</v>
          </cell>
          <cell r="HR1297">
            <v>-123.48848258002545</v>
          </cell>
          <cell r="HS1297">
            <v>0</v>
          </cell>
          <cell r="HT1297">
            <v>-108.5012851800002</v>
          </cell>
          <cell r="HU1297">
            <v>51.65928256999905</v>
          </cell>
          <cell r="HV1297">
            <v>10.486163840001609</v>
          </cell>
          <cell r="HW1297">
            <v>-48.632643810000445</v>
          </cell>
          <cell r="HX1297">
            <v>-28.500000000001819</v>
          </cell>
          <cell r="HY1297">
            <v>0</v>
          </cell>
          <cell r="HZ1297">
            <v>0</v>
          </cell>
          <cell r="IA1297">
            <v>0</v>
          </cell>
          <cell r="IB1297">
            <v>0</v>
          </cell>
          <cell r="IC1297">
            <v>0</v>
          </cell>
          <cell r="ID1297">
            <v>0</v>
          </cell>
          <cell r="IE1297">
            <v>-252.9725911100104</v>
          </cell>
          <cell r="IF1297">
            <v>0</v>
          </cell>
          <cell r="IG1297">
            <v>-4.0725900000325055E-2</v>
          </cell>
          <cell r="IH1297">
            <v>-51.09683387000041</v>
          </cell>
          <cell r="II1297">
            <v>-100.92745704000117</v>
          </cell>
          <cell r="IJ1297">
            <v>-9.8650355600002513</v>
          </cell>
          <cell r="IK1297">
            <v>-91.042538739999145</v>
          </cell>
          <cell r="IL1297">
            <v>0</v>
          </cell>
          <cell r="IM1297">
            <v>0</v>
          </cell>
          <cell r="IN1297">
            <v>0</v>
          </cell>
          <cell r="IO1297">
            <v>0</v>
          </cell>
          <cell r="IP1297">
            <v>0</v>
          </cell>
          <cell r="IQ1297">
            <v>0</v>
          </cell>
          <cell r="IR1297">
            <v>-116.48128568001266</v>
          </cell>
          <cell r="IS1297">
            <v>0</v>
          </cell>
          <cell r="IT1297">
            <v>28.1338920900007</v>
          </cell>
          <cell r="IU1297">
            <v>124.03228995000063</v>
          </cell>
          <cell r="IV1297">
            <v>-127.79559484000129</v>
          </cell>
          <cell r="IW1297">
            <v>-112.35187288000088</v>
          </cell>
          <cell r="IX1297">
            <v>-28.5</v>
          </cell>
          <cell r="IY1297">
            <v>0</v>
          </cell>
          <cell r="IZ1297">
            <v>0</v>
          </cell>
          <cell r="JA1297">
            <v>0</v>
          </cell>
          <cell r="JB1297">
            <v>0</v>
          </cell>
          <cell r="JC1297">
            <v>0</v>
          </cell>
          <cell r="JD1297">
            <v>0</v>
          </cell>
          <cell r="JE1297">
            <v>-257.94025097999838</v>
          </cell>
          <cell r="JF1297">
            <v>0</v>
          </cell>
          <cell r="JG1297">
            <v>-94.670248299999912</v>
          </cell>
          <cell r="JH1297">
            <v>-79.58868873999927</v>
          </cell>
          <cell r="JI1297">
            <v>-21.283636900001511</v>
          </cell>
          <cell r="JJ1297">
            <v>-33.897677039996779</v>
          </cell>
          <cell r="JK1297">
            <v>-28.5</v>
          </cell>
          <cell r="JL1297">
            <v>0</v>
          </cell>
          <cell r="JM1297">
            <v>0</v>
          </cell>
          <cell r="JN1297">
            <v>0</v>
          </cell>
          <cell r="JO1297">
            <v>0</v>
          </cell>
          <cell r="JP1297">
            <v>0</v>
          </cell>
          <cell r="JQ1297">
            <v>0</v>
          </cell>
        </row>
        <row r="1298">
          <cell r="D1298" t="str">
            <v>WD_.EX.WYE._.REP.Rolling Hills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-98.895874310001091</v>
          </cell>
          <cell r="O1298">
            <v>-106.83449542000017</v>
          </cell>
          <cell r="P1298">
            <v>-83.77272357000038</v>
          </cell>
          <cell r="Q1298">
            <v>0</v>
          </cell>
          <cell r="R1298">
            <v>-592.80022191000171</v>
          </cell>
          <cell r="S1298">
            <v>-95.165091009999742</v>
          </cell>
          <cell r="T1298">
            <v>-15.620936669998628</v>
          </cell>
          <cell r="U1298">
            <v>383.0210133200053</v>
          </cell>
          <cell r="V1298">
            <v>-454.96588081999653</v>
          </cell>
          <cell r="W1298">
            <v>160.20954449999772</v>
          </cell>
          <cell r="X1298">
            <v>-198</v>
          </cell>
          <cell r="Y1298">
            <v>0</v>
          </cell>
          <cell r="Z1298">
            <v>0</v>
          </cell>
          <cell r="AA1298">
            <v>-265.60286386000189</v>
          </cell>
          <cell r="AB1298">
            <v>-106.67600736999884</v>
          </cell>
          <cell r="AC1298">
            <v>0</v>
          </cell>
          <cell r="AD1298">
            <v>0</v>
          </cell>
          <cell r="AE1298">
            <v>-532.74432573007653</v>
          </cell>
          <cell r="AF1298">
            <v>0</v>
          </cell>
          <cell r="AG1298">
            <v>8.1440652899982524</v>
          </cell>
          <cell r="AH1298">
            <v>142.29100189000019</v>
          </cell>
          <cell r="AI1298">
            <v>-268.18753972000195</v>
          </cell>
          <cell r="AJ1298">
            <v>-99</v>
          </cell>
          <cell r="AK1298">
            <v>-176.8635902299975</v>
          </cell>
          <cell r="AL1298">
            <v>-37.874527690000832</v>
          </cell>
          <cell r="AM1298">
            <v>0</v>
          </cell>
          <cell r="AN1298">
            <v>-92.085094120002395</v>
          </cell>
          <cell r="AO1298">
            <v>-9.1686411500013492</v>
          </cell>
          <cell r="AP1298">
            <v>0</v>
          </cell>
          <cell r="AQ1298">
            <v>0</v>
          </cell>
          <cell r="AR1298">
            <v>-236.60649477003608</v>
          </cell>
          <cell r="AS1298">
            <v>0</v>
          </cell>
          <cell r="AT1298">
            <v>0</v>
          </cell>
          <cell r="AU1298">
            <v>-236.93222725000305</v>
          </cell>
          <cell r="AV1298">
            <v>0</v>
          </cell>
          <cell r="AW1298">
            <v>0</v>
          </cell>
          <cell r="AX1298">
            <v>0.325732479999715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0</v>
          </cell>
          <cell r="BO1298">
            <v>0</v>
          </cell>
          <cell r="BP1298">
            <v>0</v>
          </cell>
          <cell r="BQ1298">
            <v>0</v>
          </cell>
          <cell r="BR1298">
            <v>-1335.4664603700221</v>
          </cell>
          <cell r="BS1298">
            <v>-90.222911290000411</v>
          </cell>
          <cell r="BT1298">
            <v>50.747374060001675</v>
          </cell>
          <cell r="BU1298">
            <v>15.913741260001188</v>
          </cell>
          <cell r="BV1298">
            <v>-209.9805584500009</v>
          </cell>
          <cell r="BW1298">
            <v>-800.6563744799987</v>
          </cell>
          <cell r="BX1298">
            <v>14.023676169997998</v>
          </cell>
          <cell r="BY1298">
            <v>-64.41359975999876</v>
          </cell>
          <cell r="BZ1298">
            <v>-82.317736660002993</v>
          </cell>
          <cell r="CA1298">
            <v>-60.846739959999468</v>
          </cell>
          <cell r="CB1298">
            <v>-273.67202771000666</v>
          </cell>
          <cell r="CC1298">
            <v>29.886276939996606</v>
          </cell>
          <cell r="CD1298">
            <v>136.07241951000469</v>
          </cell>
          <cell r="CE1298">
            <v>-879.86565737001365</v>
          </cell>
          <cell r="CF1298">
            <v>-18.158477689998108</v>
          </cell>
          <cell r="CG1298">
            <v>-54.158795639996242</v>
          </cell>
          <cell r="CH1298">
            <v>-305.36074660999839</v>
          </cell>
          <cell r="CI1298">
            <v>-88.602018560000943</v>
          </cell>
          <cell r="CJ1298">
            <v>-346.35732134000318</v>
          </cell>
          <cell r="CK1298">
            <v>124.69856587999675</v>
          </cell>
          <cell r="CL1298">
            <v>39.355268160001287</v>
          </cell>
          <cell r="CM1298">
            <v>0</v>
          </cell>
          <cell r="CN1298">
            <v>-113.72479280000152</v>
          </cell>
          <cell r="CO1298">
            <v>-50.454775469996093</v>
          </cell>
          <cell r="CP1298">
            <v>41.629918050006381</v>
          </cell>
          <cell r="CQ1298">
            <v>-108.73248134999449</v>
          </cell>
          <cell r="CR1298">
            <v>-3323.698022000026</v>
          </cell>
          <cell r="CS1298">
            <v>-736.89744670999789</v>
          </cell>
          <cell r="CT1298">
            <v>298.33872711000004</v>
          </cell>
          <cell r="CU1298">
            <v>-82.596915079997416</v>
          </cell>
          <cell r="CV1298">
            <v>-122.33224959999825</v>
          </cell>
          <cell r="CW1298">
            <v>-321.52370529000109</v>
          </cell>
          <cell r="CX1298">
            <v>-450.97411773999556</v>
          </cell>
          <cell r="CY1298">
            <v>47.960827330000029</v>
          </cell>
          <cell r="CZ1298">
            <v>-13.310661049999908</v>
          </cell>
          <cell r="DA1298">
            <v>-378.92148682000334</v>
          </cell>
          <cell r="DB1298">
            <v>-1756.6404035500018</v>
          </cell>
          <cell r="DC1298">
            <v>17.011323609996907</v>
          </cell>
          <cell r="DD1298">
            <v>176.18808579000324</v>
          </cell>
          <cell r="DE1298">
            <v>-2617.1040280699963</v>
          </cell>
          <cell r="DF1298">
            <v>56.290485930003342</v>
          </cell>
          <cell r="DG1298">
            <v>-213.80068463999851</v>
          </cell>
          <cell r="DH1298">
            <v>-358.31054344999939</v>
          </cell>
          <cell r="DI1298">
            <v>20.703398739999102</v>
          </cell>
          <cell r="DJ1298">
            <v>-136.42292172999623</v>
          </cell>
          <cell r="DK1298">
            <v>-1058.6888768599983</v>
          </cell>
          <cell r="DL1298">
            <v>-27.600883699999031</v>
          </cell>
          <cell r="DM1298">
            <v>-289.12591375000193</v>
          </cell>
          <cell r="DN1298">
            <v>-169.38863045000289</v>
          </cell>
          <cell r="DO1298">
            <v>-278.12388463000752</v>
          </cell>
          <cell r="DP1298">
            <v>164.12195843000518</v>
          </cell>
          <cell r="DQ1298">
            <v>-326.75753196000733</v>
          </cell>
          <cell r="DR1298">
            <v>-3063.922751909995</v>
          </cell>
          <cell r="DS1298">
            <v>-312.85342637999929</v>
          </cell>
          <cell r="DT1298">
            <v>194.70934411000053</v>
          </cell>
          <cell r="DU1298">
            <v>-353.46811072000128</v>
          </cell>
          <cell r="DV1298">
            <v>-435.91667550999955</v>
          </cell>
          <cell r="DW1298">
            <v>-152.57585409999956</v>
          </cell>
          <cell r="DX1298">
            <v>-606.19430764000026</v>
          </cell>
          <cell r="DY1298">
            <v>0</v>
          </cell>
          <cell r="DZ1298">
            <v>-190.61311856999964</v>
          </cell>
          <cell r="EA1298">
            <v>-115.92980829000044</v>
          </cell>
          <cell r="EB1298">
            <v>-896.591240010006</v>
          </cell>
          <cell r="EC1298">
            <v>-104.69884865000131</v>
          </cell>
          <cell r="ED1298">
            <v>-89.790706149993639</v>
          </cell>
          <cell r="EE1298">
            <v>-2201.8315628299606</v>
          </cell>
          <cell r="EF1298">
            <v>0</v>
          </cell>
          <cell r="EG1298">
            <v>-571.99196941000264</v>
          </cell>
          <cell r="EH1298">
            <v>-262.58425038000314</v>
          </cell>
          <cell r="EI1298">
            <v>-265.06591685999956</v>
          </cell>
          <cell r="EJ1298">
            <v>-262.95652069000062</v>
          </cell>
          <cell r="EK1298">
            <v>-225.15263499000503</v>
          </cell>
          <cell r="EL1298">
            <v>0</v>
          </cell>
          <cell r="EM1298">
            <v>-79.209469099998387</v>
          </cell>
          <cell r="EN1298">
            <v>-148.65981438999916</v>
          </cell>
          <cell r="EO1298">
            <v>-312.51526426000055</v>
          </cell>
          <cell r="EP1298">
            <v>0</v>
          </cell>
          <cell r="EQ1298">
            <v>-73.69572275000246</v>
          </cell>
          <cell r="ER1298">
            <v>-2374.8279798299773</v>
          </cell>
          <cell r="ES1298">
            <v>0</v>
          </cell>
          <cell r="ET1298">
            <v>-3.3071333499974571</v>
          </cell>
          <cell r="EU1298">
            <v>-491.1462430800002</v>
          </cell>
          <cell r="EV1298">
            <v>-214.5692718600003</v>
          </cell>
          <cell r="EW1298">
            <v>-454.95254919000581</v>
          </cell>
          <cell r="EX1298">
            <v>-195.19571941999857</v>
          </cell>
          <cell r="EY1298">
            <v>-273.41256399000122</v>
          </cell>
          <cell r="EZ1298">
            <v>-97.413326589998178</v>
          </cell>
          <cell r="FA1298">
            <v>-380.71446597000249</v>
          </cell>
          <cell r="FB1298">
            <v>-264.11670638000214</v>
          </cell>
          <cell r="FC1298">
            <v>0</v>
          </cell>
          <cell r="FD1298">
            <v>0</v>
          </cell>
          <cell r="FE1298">
            <v>-1586.721611690009</v>
          </cell>
          <cell r="FF1298">
            <v>-91.005365230001189</v>
          </cell>
          <cell r="FG1298">
            <v>-178.93513269000141</v>
          </cell>
          <cell r="FH1298">
            <v>-170.63425337999979</v>
          </cell>
          <cell r="FI1298">
            <v>96.27032269999836</v>
          </cell>
          <cell r="FJ1298">
            <v>-141.23243867000201</v>
          </cell>
          <cell r="FK1298">
            <v>-275.13289429000361</v>
          </cell>
          <cell r="FL1298">
            <v>82.630899539999518</v>
          </cell>
          <cell r="FM1298">
            <v>-66.123480869999185</v>
          </cell>
          <cell r="FN1298">
            <v>-112.15467198999795</v>
          </cell>
          <cell r="FO1298">
            <v>-730.40459681000357</v>
          </cell>
          <cell r="FP1298">
            <v>0</v>
          </cell>
          <cell r="FQ1298">
            <v>0</v>
          </cell>
          <cell r="FR1298">
            <v>-421.29368503007572</v>
          </cell>
          <cell r="FS1298">
            <v>-13.305039649996615</v>
          </cell>
          <cell r="FT1298">
            <v>85.342005880000215</v>
          </cell>
          <cell r="FU1298">
            <v>137.74033997999686</v>
          </cell>
          <cell r="FV1298">
            <v>-225.52988620000542</v>
          </cell>
          <cell r="FW1298">
            <v>-335.21029417000318</v>
          </cell>
          <cell r="FX1298">
            <v>186.92779543999859</v>
          </cell>
          <cell r="FY1298">
            <v>3.0658759500001906</v>
          </cell>
          <cell r="FZ1298">
            <v>-65.004161179997027</v>
          </cell>
          <cell r="GA1298">
            <v>98.275968399999329</v>
          </cell>
          <cell r="GB1298">
            <v>-293.59628947999954</v>
          </cell>
          <cell r="GC1298">
            <v>0</v>
          </cell>
          <cell r="GD1298">
            <v>0</v>
          </cell>
          <cell r="GE1298">
            <v>-2503.5912986499607</v>
          </cell>
          <cell r="GF1298">
            <v>-98.413800239999546</v>
          </cell>
          <cell r="GG1298">
            <v>-57.161685589997433</v>
          </cell>
          <cell r="GH1298">
            <v>12.501821580004616</v>
          </cell>
          <cell r="GI1298">
            <v>-296.64413189000334</v>
          </cell>
          <cell r="GJ1298">
            <v>-486.67759963000026</v>
          </cell>
          <cell r="GK1298">
            <v>-378.67115830999683</v>
          </cell>
          <cell r="GL1298">
            <v>-382.57615742000053</v>
          </cell>
          <cell r="GM1298">
            <v>68.778390160001436</v>
          </cell>
          <cell r="GN1298">
            <v>-173.47721330999957</v>
          </cell>
          <cell r="GO1298">
            <v>-711.24976400000014</v>
          </cell>
          <cell r="GP1298">
            <v>0</v>
          </cell>
          <cell r="GQ1298">
            <v>0</v>
          </cell>
          <cell r="GR1298">
            <v>-28.072107049985789</v>
          </cell>
          <cell r="GS1298">
            <v>0</v>
          </cell>
          <cell r="GT1298">
            <v>13.692274189997988</v>
          </cell>
          <cell r="GU1298">
            <v>254.83647173000099</v>
          </cell>
          <cell r="GV1298">
            <v>-308.77772475999882</v>
          </cell>
          <cell r="GW1298">
            <v>107.55064737000066</v>
          </cell>
          <cell r="GX1298">
            <v>-95.373775579999347</v>
          </cell>
          <cell r="GY1298">
            <v>0</v>
          </cell>
          <cell r="GZ1298">
            <v>0</v>
          </cell>
          <cell r="HA1298">
            <v>0</v>
          </cell>
          <cell r="HB1298">
            <v>0</v>
          </cell>
          <cell r="HC1298">
            <v>0</v>
          </cell>
          <cell r="HD1298">
            <v>0</v>
          </cell>
          <cell r="HE1298">
            <v>-793.43399712996325</v>
          </cell>
          <cell r="HF1298">
            <v>0</v>
          </cell>
          <cell r="HG1298">
            <v>101.44114012999853</v>
          </cell>
          <cell r="HH1298">
            <v>-86.19091020000451</v>
          </cell>
          <cell r="HI1298">
            <v>-523.47190630999467</v>
          </cell>
          <cell r="HJ1298">
            <v>-196.79691081999772</v>
          </cell>
          <cell r="HK1298">
            <v>-91.398455939997802</v>
          </cell>
          <cell r="HL1298">
            <v>0</v>
          </cell>
          <cell r="HM1298">
            <v>0</v>
          </cell>
          <cell r="HN1298">
            <v>0</v>
          </cell>
          <cell r="HO1298">
            <v>2.9830460099983611</v>
          </cell>
          <cell r="HP1298">
            <v>0</v>
          </cell>
          <cell r="HQ1298">
            <v>0</v>
          </cell>
          <cell r="HR1298">
            <v>-516.62366660998669</v>
          </cell>
          <cell r="HS1298">
            <v>0</v>
          </cell>
          <cell r="HT1298">
            <v>-70.996458180001355</v>
          </cell>
          <cell r="HU1298">
            <v>-232.49734017000083</v>
          </cell>
          <cell r="HV1298">
            <v>-40.458489290005673</v>
          </cell>
          <cell r="HW1298">
            <v>-271.25336497999888</v>
          </cell>
          <cell r="HX1298">
            <v>98.581986010005494</v>
          </cell>
          <cell r="HY1298">
            <v>0</v>
          </cell>
          <cell r="HZ1298">
            <v>0</v>
          </cell>
          <cell r="IA1298">
            <v>0</v>
          </cell>
          <cell r="IB1298">
            <v>0</v>
          </cell>
          <cell r="IC1298">
            <v>0</v>
          </cell>
          <cell r="ID1298">
            <v>0</v>
          </cell>
          <cell r="IE1298">
            <v>-963.95675966999261</v>
          </cell>
          <cell r="IF1298">
            <v>0</v>
          </cell>
          <cell r="IG1298">
            <v>-156.34187374000248</v>
          </cell>
          <cell r="IH1298">
            <v>-121.52818588000082</v>
          </cell>
          <cell r="II1298">
            <v>-48.968999050001003</v>
          </cell>
          <cell r="IJ1298">
            <v>-150.07517618000566</v>
          </cell>
          <cell r="IK1298">
            <v>-487.0425248199972</v>
          </cell>
          <cell r="IL1298">
            <v>0</v>
          </cell>
          <cell r="IM1298">
            <v>0</v>
          </cell>
          <cell r="IN1298">
            <v>0</v>
          </cell>
          <cell r="IO1298">
            <v>0</v>
          </cell>
          <cell r="IP1298">
            <v>0</v>
          </cell>
          <cell r="IQ1298">
            <v>0</v>
          </cell>
          <cell r="IR1298">
            <v>-212.27250474004541</v>
          </cell>
          <cell r="IS1298">
            <v>0</v>
          </cell>
          <cell r="IT1298">
            <v>-2.3372498700009601</v>
          </cell>
          <cell r="IU1298">
            <v>337.7530194400133</v>
          </cell>
          <cell r="IV1298">
            <v>75.285064910003712</v>
          </cell>
          <cell r="IW1298">
            <v>-434.57945391000612</v>
          </cell>
          <cell r="IX1298">
            <v>-188.39388531000441</v>
          </cell>
          <cell r="IY1298">
            <v>0</v>
          </cell>
          <cell r="IZ1298">
            <v>0</v>
          </cell>
          <cell r="JA1298">
            <v>0</v>
          </cell>
          <cell r="JB1298">
            <v>0</v>
          </cell>
          <cell r="JC1298">
            <v>0</v>
          </cell>
          <cell r="JD1298">
            <v>0</v>
          </cell>
          <cell r="JE1298">
            <v>343.55394190002698</v>
          </cell>
          <cell r="JF1298">
            <v>0</v>
          </cell>
          <cell r="JG1298">
            <v>86.895837690000917</v>
          </cell>
          <cell r="JH1298">
            <v>428.15368791000219</v>
          </cell>
          <cell r="JI1298">
            <v>-134.13165347999893</v>
          </cell>
          <cell r="JJ1298">
            <v>-18.951937960002397</v>
          </cell>
          <cell r="JK1298">
            <v>-18.411992259996623</v>
          </cell>
          <cell r="JL1298">
            <v>0</v>
          </cell>
          <cell r="JM1298">
            <v>0</v>
          </cell>
          <cell r="JN1298">
            <v>0</v>
          </cell>
          <cell r="JO1298">
            <v>0</v>
          </cell>
          <cell r="JP1298">
            <v>0</v>
          </cell>
          <cell r="JQ1298">
            <v>0</v>
          </cell>
        </row>
        <row r="1299">
          <cell r="D1299" t="str">
            <v>WD_.EX.WYE._.REP.Seven Mile Hill</v>
          </cell>
          <cell r="F1299">
            <v>0</v>
          </cell>
          <cell r="G1299">
            <v>0</v>
          </cell>
          <cell r="H1299">
            <v>284.22364971000206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2.1714390900015133</v>
          </cell>
          <cell r="P1299">
            <v>91.035672710000654</v>
          </cell>
          <cell r="Q1299">
            <v>0</v>
          </cell>
          <cell r="R1299">
            <v>-291.08903440996073</v>
          </cell>
          <cell r="S1299">
            <v>0</v>
          </cell>
          <cell r="T1299">
            <v>0</v>
          </cell>
          <cell r="U1299">
            <v>-151.32660016001319</v>
          </cell>
          <cell r="V1299">
            <v>75.986128509997798</v>
          </cell>
          <cell r="W1299">
            <v>71.443486130003294</v>
          </cell>
          <cell r="X1299">
            <v>0</v>
          </cell>
          <cell r="Y1299">
            <v>0</v>
          </cell>
          <cell r="Z1299">
            <v>0</v>
          </cell>
          <cell r="AA1299">
            <v>-196.22198639999624</v>
          </cell>
          <cell r="AB1299">
            <v>-90.970062489985139</v>
          </cell>
          <cell r="AC1299">
            <v>0</v>
          </cell>
          <cell r="AD1299">
            <v>0</v>
          </cell>
          <cell r="AE1299">
            <v>-752.4100225699367</v>
          </cell>
          <cell r="AF1299">
            <v>0</v>
          </cell>
          <cell r="AG1299">
            <v>0</v>
          </cell>
          <cell r="AH1299">
            <v>14.189723160008725</v>
          </cell>
          <cell r="AI1299">
            <v>-286.53943657998752</v>
          </cell>
          <cell r="AJ1299">
            <v>-197.85946347999925</v>
          </cell>
          <cell r="AK1299">
            <v>0</v>
          </cell>
          <cell r="AL1299">
            <v>101.26294685999892</v>
          </cell>
          <cell r="AM1299">
            <v>0</v>
          </cell>
          <cell r="AN1299">
            <v>-383.46379252999759</v>
          </cell>
          <cell r="AO1299">
            <v>0</v>
          </cell>
          <cell r="AP1299">
            <v>0</v>
          </cell>
          <cell r="AQ1299">
            <v>0</v>
          </cell>
          <cell r="AR1299">
            <v>44.500004040019121</v>
          </cell>
          <cell r="AS1299">
            <v>0</v>
          </cell>
          <cell r="AT1299">
            <v>0</v>
          </cell>
          <cell r="AU1299">
            <v>53.303588989998389</v>
          </cell>
          <cell r="AV1299">
            <v>0</v>
          </cell>
          <cell r="AW1299">
            <v>0</v>
          </cell>
          <cell r="AX1299">
            <v>-8.8035849500010954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6.3599012999911793</v>
          </cell>
          <cell r="BF1299">
            <v>0</v>
          </cell>
          <cell r="BG1299">
            <v>0</v>
          </cell>
          <cell r="BH1299">
            <v>6.3599012999984552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P1299">
            <v>0</v>
          </cell>
          <cell r="BQ1299">
            <v>0</v>
          </cell>
          <cell r="BR1299">
            <v>-737.8054721999797</v>
          </cell>
          <cell r="BS1299">
            <v>0</v>
          </cell>
          <cell r="BT1299">
            <v>0</v>
          </cell>
          <cell r="BU1299">
            <v>0.72944988000381272</v>
          </cell>
          <cell r="BV1299">
            <v>-73.383790530009719</v>
          </cell>
          <cell r="BW1299">
            <v>-487.75370123999892</v>
          </cell>
          <cell r="BX1299">
            <v>18.223692909996316</v>
          </cell>
          <cell r="BY1299">
            <v>0</v>
          </cell>
          <cell r="BZ1299">
            <v>0</v>
          </cell>
          <cell r="CA1299">
            <v>0</v>
          </cell>
          <cell r="CB1299">
            <v>-195.62112322000758</v>
          </cell>
          <cell r="CC1299">
            <v>0</v>
          </cell>
          <cell r="CD1299">
            <v>0</v>
          </cell>
          <cell r="CE1299">
            <v>-2896.2932712800102</v>
          </cell>
          <cell r="CF1299">
            <v>-128.67745394000667</v>
          </cell>
          <cell r="CG1299">
            <v>72.973976060002315</v>
          </cell>
          <cell r="CH1299">
            <v>-138.32507215999794</v>
          </cell>
          <cell r="CI1299">
            <v>-130.68165660000159</v>
          </cell>
          <cell r="CJ1299">
            <v>-552.4312757100015</v>
          </cell>
          <cell r="CK1299">
            <v>-539.93457794999995</v>
          </cell>
          <cell r="CL1299">
            <v>-12.929285539998091</v>
          </cell>
          <cell r="CM1299">
            <v>-99</v>
          </cell>
          <cell r="CN1299">
            <v>-301.76286519000132</v>
          </cell>
          <cell r="CO1299">
            <v>-884.14196811001602</v>
          </cell>
          <cell r="CP1299">
            <v>-194.49113023998507</v>
          </cell>
          <cell r="CQ1299">
            <v>13.108038099999249</v>
          </cell>
          <cell r="CR1299">
            <v>-3365.6437506899238</v>
          </cell>
          <cell r="CS1299">
            <v>160.02042203000747</v>
          </cell>
          <cell r="CT1299">
            <v>-237.23081671000182</v>
          </cell>
          <cell r="CU1299">
            <v>-191.79183906999606</v>
          </cell>
          <cell r="CV1299">
            <v>-401.05174363999686</v>
          </cell>
          <cell r="CW1299">
            <v>-339.90413537000131</v>
          </cell>
          <cell r="CX1299">
            <v>-420.4257943900011</v>
          </cell>
          <cell r="CY1299">
            <v>-33.920418030000292</v>
          </cell>
          <cell r="CZ1299">
            <v>-78.772122200003651</v>
          </cell>
          <cell r="DA1299">
            <v>-270.83275875000254</v>
          </cell>
          <cell r="DB1299">
            <v>-1367.5805125100014</v>
          </cell>
          <cell r="DC1299">
            <v>113.06581988000107</v>
          </cell>
          <cell r="DD1299">
            <v>-297.21985193</v>
          </cell>
          <cell r="DE1299">
            <v>-4828.8109182299813</v>
          </cell>
          <cell r="DF1299">
            <v>-123.56787277998228</v>
          </cell>
          <cell r="DG1299">
            <v>-123.1293806299982</v>
          </cell>
          <cell r="DH1299">
            <v>-103.81723038999553</v>
          </cell>
          <cell r="DI1299">
            <v>-1100.5112732099988</v>
          </cell>
          <cell r="DJ1299">
            <v>-349.76769439000054</v>
          </cell>
          <cell r="DK1299">
            <v>-1412.2801308099952</v>
          </cell>
          <cell r="DL1299">
            <v>-15.337173229996552</v>
          </cell>
          <cell r="DM1299">
            <v>-317.74935135000123</v>
          </cell>
          <cell r="DN1299">
            <v>-235.35778833000222</v>
          </cell>
          <cell r="DO1299">
            <v>-1134.3572775499997</v>
          </cell>
          <cell r="DP1299">
            <v>186.53848217999621</v>
          </cell>
          <cell r="DQ1299">
            <v>-99.474227740007336</v>
          </cell>
          <cell r="DR1299">
            <v>-3788.8707568599493</v>
          </cell>
          <cell r="DS1299">
            <v>-409.45644496000023</v>
          </cell>
          <cell r="DT1299">
            <v>-250.59016089000215</v>
          </cell>
          <cell r="DU1299">
            <v>-470.4031365400042</v>
          </cell>
          <cell r="DV1299">
            <v>-1178.8632700700036</v>
          </cell>
          <cell r="DW1299">
            <v>-472.55662058999587</v>
          </cell>
          <cell r="DX1299">
            <v>-401.53333869000198</v>
          </cell>
          <cell r="DY1299">
            <v>0</v>
          </cell>
          <cell r="DZ1299">
            <v>-197.47747058000095</v>
          </cell>
          <cell r="EA1299">
            <v>-190.74440030999904</v>
          </cell>
          <cell r="EB1299">
            <v>-406.97032319999562</v>
          </cell>
          <cell r="EC1299">
            <v>68.092478749997099</v>
          </cell>
          <cell r="ED1299">
            <v>121.63193022000632</v>
          </cell>
          <cell r="EE1299">
            <v>-2957.0153372600325</v>
          </cell>
          <cell r="EF1299">
            <v>-6.0283930900041014</v>
          </cell>
          <cell r="EG1299">
            <v>-455.21650361000138</v>
          </cell>
          <cell r="EH1299">
            <v>-525.48110454999915</v>
          </cell>
          <cell r="EI1299">
            <v>-421.41505092999796</v>
          </cell>
          <cell r="EJ1299">
            <v>-490.37888283999928</v>
          </cell>
          <cell r="EK1299">
            <v>-626.30988743000125</v>
          </cell>
          <cell r="EL1299">
            <v>-99.158420420000766</v>
          </cell>
          <cell r="EM1299">
            <v>0</v>
          </cell>
          <cell r="EN1299">
            <v>-216.76558378999835</v>
          </cell>
          <cell r="EO1299">
            <v>-116.2615106000012</v>
          </cell>
          <cell r="EP1299">
            <v>0</v>
          </cell>
          <cell r="EQ1299">
            <v>0</v>
          </cell>
          <cell r="ER1299">
            <v>-2842.6555431300076</v>
          </cell>
          <cell r="ES1299">
            <v>0</v>
          </cell>
          <cell r="ET1299">
            <v>-189.69333665999875</v>
          </cell>
          <cell r="EU1299">
            <v>-587.64054942000803</v>
          </cell>
          <cell r="EV1299">
            <v>-451.610918270002</v>
          </cell>
          <cell r="EW1299">
            <v>-392.0864508300001</v>
          </cell>
          <cell r="EX1299">
            <v>-150.91977223999857</v>
          </cell>
          <cell r="EY1299">
            <v>-118.16712074999668</v>
          </cell>
          <cell r="EZ1299">
            <v>-99</v>
          </cell>
          <cell r="FA1299">
            <v>-322.35480998999992</v>
          </cell>
          <cell r="FB1299">
            <v>-531.18258496999624</v>
          </cell>
          <cell r="FC1299">
            <v>0</v>
          </cell>
          <cell r="FD1299">
            <v>0</v>
          </cell>
          <cell r="FE1299">
            <v>-2275.1540252099512</v>
          </cell>
          <cell r="FF1299">
            <v>-1.8582168299981277</v>
          </cell>
          <cell r="FG1299">
            <v>91.821641160000581</v>
          </cell>
          <cell r="FH1299">
            <v>-77.133718650005903</v>
          </cell>
          <cell r="FI1299">
            <v>-516.62224928000069</v>
          </cell>
          <cell r="FJ1299">
            <v>-154.96709389999887</v>
          </cell>
          <cell r="FK1299">
            <v>-584.14410998000312</v>
          </cell>
          <cell r="FL1299">
            <v>11.68994457000008</v>
          </cell>
          <cell r="FM1299">
            <v>80.557795029999397</v>
          </cell>
          <cell r="FN1299">
            <v>-522.1953420999962</v>
          </cell>
          <cell r="FO1299">
            <v>-602.30267522999929</v>
          </cell>
          <cell r="FP1299">
            <v>0</v>
          </cell>
          <cell r="FQ1299">
            <v>0</v>
          </cell>
          <cell r="FR1299">
            <v>-2056.8912470500218</v>
          </cell>
          <cell r="FS1299">
            <v>0</v>
          </cell>
          <cell r="FT1299">
            <v>-120.75604320000639</v>
          </cell>
          <cell r="FU1299">
            <v>-445.26635612999962</v>
          </cell>
          <cell r="FV1299">
            <v>-356.12278241999957</v>
          </cell>
          <cell r="FW1299">
            <v>-357.6213437899969</v>
          </cell>
          <cell r="FX1299">
            <v>152.82594898000389</v>
          </cell>
          <cell r="FY1299">
            <v>99</v>
          </cell>
          <cell r="FZ1299">
            <v>-99.000000000003638</v>
          </cell>
          <cell r="GA1299">
            <v>-195.35038205999808</v>
          </cell>
          <cell r="GB1299">
            <v>-734.60028843000327</v>
          </cell>
          <cell r="GC1299">
            <v>0</v>
          </cell>
          <cell r="GD1299">
            <v>0</v>
          </cell>
          <cell r="GE1299">
            <v>-1355.3232120700413</v>
          </cell>
          <cell r="GF1299">
            <v>-108.5310103499869</v>
          </cell>
          <cell r="GG1299">
            <v>-175.6560171400015</v>
          </cell>
          <cell r="GH1299">
            <v>-6.4772015700000338</v>
          </cell>
          <cell r="GI1299">
            <v>-480.80217422999704</v>
          </cell>
          <cell r="GJ1299">
            <v>-410.89302621000024</v>
          </cell>
          <cell r="GK1299">
            <v>-183.89145966000069</v>
          </cell>
          <cell r="GL1299">
            <v>-101.06657470000209</v>
          </cell>
          <cell r="GM1299">
            <v>262.0978261900018</v>
          </cell>
          <cell r="GN1299">
            <v>-44.360880299995188</v>
          </cell>
          <cell r="GO1299">
            <v>-105.74269410000124</v>
          </cell>
          <cell r="GP1299">
            <v>0</v>
          </cell>
          <cell r="GQ1299">
            <v>0</v>
          </cell>
          <cell r="GR1299">
            <v>-1326.4025089899078</v>
          </cell>
          <cell r="GS1299">
            <v>0</v>
          </cell>
          <cell r="GT1299">
            <v>-299.44098520999614</v>
          </cell>
          <cell r="GU1299">
            <v>-3.9730164799912018</v>
          </cell>
          <cell r="GV1299">
            <v>-609.25953978999678</v>
          </cell>
          <cell r="GW1299">
            <v>-214.29595535999761</v>
          </cell>
          <cell r="GX1299">
            <v>-199.43301215000247</v>
          </cell>
          <cell r="GY1299">
            <v>0</v>
          </cell>
          <cell r="GZ1299">
            <v>0</v>
          </cell>
          <cell r="HA1299">
            <v>0</v>
          </cell>
          <cell r="HB1299">
            <v>0</v>
          </cell>
          <cell r="HC1299">
            <v>0</v>
          </cell>
          <cell r="HD1299">
            <v>0</v>
          </cell>
          <cell r="HE1299">
            <v>-751.13996142003452</v>
          </cell>
          <cell r="HF1299">
            <v>0</v>
          </cell>
          <cell r="HG1299">
            <v>112.08811311000318</v>
          </cell>
          <cell r="HH1299">
            <v>-146.71137493999413</v>
          </cell>
          <cell r="HI1299">
            <v>-473.6908442999993</v>
          </cell>
          <cell r="HJ1299">
            <v>-53.586784399998578</v>
          </cell>
          <cell r="HK1299">
            <v>-179.83406136000485</v>
          </cell>
          <cell r="HL1299">
            <v>0</v>
          </cell>
          <cell r="HM1299">
            <v>0</v>
          </cell>
          <cell r="HN1299">
            <v>-93.660867300000973</v>
          </cell>
          <cell r="HO1299">
            <v>84.255857770003786</v>
          </cell>
          <cell r="HP1299">
            <v>0</v>
          </cell>
          <cell r="HQ1299">
            <v>0</v>
          </cell>
          <cell r="HR1299">
            <v>-981.95049466006458</v>
          </cell>
          <cell r="HS1299">
            <v>0</v>
          </cell>
          <cell r="HT1299">
            <v>-1.060386679993826</v>
          </cell>
          <cell r="HU1299">
            <v>-159.48159265000868</v>
          </cell>
          <cell r="HV1299">
            <v>-296.24405223999202</v>
          </cell>
          <cell r="HW1299">
            <v>-333.76323369000238</v>
          </cell>
          <cell r="HX1299">
            <v>-191.40122939999128</v>
          </cell>
          <cell r="HY1299">
            <v>0</v>
          </cell>
          <cell r="HZ1299">
            <v>0</v>
          </cell>
          <cell r="IA1299">
            <v>0</v>
          </cell>
          <cell r="IB1299">
            <v>0</v>
          </cell>
          <cell r="IC1299">
            <v>0</v>
          </cell>
          <cell r="ID1299">
            <v>0</v>
          </cell>
          <cell r="IE1299">
            <v>-1640.8805064201006</v>
          </cell>
          <cell r="IF1299">
            <v>0</v>
          </cell>
          <cell r="IG1299">
            <v>0</v>
          </cell>
          <cell r="IH1299">
            <v>-872.05457646000286</v>
          </cell>
          <cell r="II1299">
            <v>43.144544319999113</v>
          </cell>
          <cell r="IJ1299">
            <v>-613.9704742799986</v>
          </cell>
          <cell r="IK1299">
            <v>-198.00000000000364</v>
          </cell>
          <cell r="IL1299">
            <v>0</v>
          </cell>
          <cell r="IM1299">
            <v>0</v>
          </cell>
          <cell r="IN1299">
            <v>0</v>
          </cell>
          <cell r="IO1299">
            <v>0</v>
          </cell>
          <cell r="IP1299">
            <v>0</v>
          </cell>
          <cell r="IQ1299">
            <v>0</v>
          </cell>
          <cell r="IR1299">
            <v>-635.64762202004204</v>
          </cell>
          <cell r="IS1299">
            <v>0</v>
          </cell>
          <cell r="IT1299">
            <v>-297</v>
          </cell>
          <cell r="IU1299">
            <v>205.38669605999894</v>
          </cell>
          <cell r="IV1299">
            <v>-7.1054601199939498</v>
          </cell>
          <cell r="IW1299">
            <v>-327.92857806000029</v>
          </cell>
          <cell r="IX1299">
            <v>-209.00027990000308</v>
          </cell>
          <cell r="IY1299">
            <v>0</v>
          </cell>
          <cell r="IZ1299">
            <v>0</v>
          </cell>
          <cell r="JA1299">
            <v>0</v>
          </cell>
          <cell r="JB1299">
            <v>0</v>
          </cell>
          <cell r="JC1299">
            <v>0</v>
          </cell>
          <cell r="JD1299">
            <v>0</v>
          </cell>
          <cell r="JE1299">
            <v>-1410.3596513300436</v>
          </cell>
          <cell r="JF1299">
            <v>0</v>
          </cell>
          <cell r="JG1299">
            <v>-188.96246981999866</v>
          </cell>
          <cell r="JH1299">
            <v>-710.7696157399987</v>
          </cell>
          <cell r="JI1299">
            <v>-48.647569680004381</v>
          </cell>
          <cell r="JJ1299">
            <v>-462.06450501999279</v>
          </cell>
          <cell r="JK1299">
            <v>8.4508930001902627E-2</v>
          </cell>
          <cell r="JL1299">
            <v>0</v>
          </cell>
          <cell r="JM1299">
            <v>0</v>
          </cell>
          <cell r="JN1299">
            <v>0</v>
          </cell>
          <cell r="JO1299">
            <v>0</v>
          </cell>
          <cell r="JP1299">
            <v>0</v>
          </cell>
          <cell r="JQ1299">
            <v>0</v>
          </cell>
        </row>
        <row r="1300">
          <cell r="D1300" t="str">
            <v>WD_.EX.WYE._.REP.Seven Mile Hill II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-19.472318559999621</v>
          </cell>
          <cell r="K1300">
            <v>0</v>
          </cell>
          <cell r="L1300">
            <v>0</v>
          </cell>
          <cell r="M1300">
            <v>0</v>
          </cell>
          <cell r="N1300">
            <v>-19.5</v>
          </cell>
          <cell r="O1300">
            <v>-1.2944859500003076</v>
          </cell>
          <cell r="P1300">
            <v>-19.499999999999091</v>
          </cell>
          <cell r="Q1300">
            <v>0</v>
          </cell>
          <cell r="R1300">
            <v>-148.9773915699916</v>
          </cell>
          <cell r="S1300">
            <v>-37.714746709998508</v>
          </cell>
          <cell r="T1300">
            <v>0</v>
          </cell>
          <cell r="U1300">
            <v>-44.905423039999732</v>
          </cell>
          <cell r="V1300">
            <v>-42.301599379999061</v>
          </cell>
          <cell r="W1300">
            <v>-19.491342039999836</v>
          </cell>
          <cell r="X1300">
            <v>0</v>
          </cell>
          <cell r="Y1300">
            <v>0</v>
          </cell>
          <cell r="Z1300">
            <v>0</v>
          </cell>
          <cell r="AA1300">
            <v>22.880380530000366</v>
          </cell>
          <cell r="AB1300">
            <v>-27.444660929999372</v>
          </cell>
          <cell r="AC1300">
            <v>0</v>
          </cell>
          <cell r="AD1300">
            <v>0</v>
          </cell>
          <cell r="AE1300">
            <v>-246.13548533998255</v>
          </cell>
          <cell r="AF1300">
            <v>-4.0614309699994919</v>
          </cell>
          <cell r="AG1300">
            <v>0.1090428300003623</v>
          </cell>
          <cell r="AH1300">
            <v>-38.86983371000133</v>
          </cell>
          <cell r="AI1300">
            <v>-58.499999999999091</v>
          </cell>
          <cell r="AJ1300">
            <v>-77.236566250000578</v>
          </cell>
          <cell r="AK1300">
            <v>-46.983658149999428</v>
          </cell>
          <cell r="AL1300">
            <v>0</v>
          </cell>
          <cell r="AM1300">
            <v>0</v>
          </cell>
          <cell r="AN1300">
            <v>18.406960909999725</v>
          </cell>
          <cell r="AO1300">
            <v>-39</v>
          </cell>
          <cell r="AP1300">
            <v>0</v>
          </cell>
          <cell r="AQ1300">
            <v>0</v>
          </cell>
          <cell r="AR1300">
            <v>32.449761559997569</v>
          </cell>
          <cell r="AS1300">
            <v>0</v>
          </cell>
          <cell r="AT1300">
            <v>0</v>
          </cell>
          <cell r="AU1300">
            <v>19.5</v>
          </cell>
          <cell r="AV1300">
            <v>0</v>
          </cell>
          <cell r="AW1300">
            <v>0</v>
          </cell>
          <cell r="AX1300">
            <v>-13.058704039999611</v>
          </cell>
          <cell r="AY1300">
            <v>26.008465600000818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1.4078790200001094</v>
          </cell>
          <cell r="BF1300">
            <v>0</v>
          </cell>
          <cell r="BG1300">
            <v>0</v>
          </cell>
          <cell r="BH1300">
            <v>-15.065487730000314</v>
          </cell>
          <cell r="BI1300">
            <v>0</v>
          </cell>
          <cell r="BJ1300">
            <v>0</v>
          </cell>
          <cell r="BK1300">
            <v>0</v>
          </cell>
          <cell r="BL1300">
            <v>16.473366750000423</v>
          </cell>
          <cell r="BM1300">
            <v>0</v>
          </cell>
          <cell r="BN1300">
            <v>0</v>
          </cell>
          <cell r="BO1300">
            <v>0</v>
          </cell>
          <cell r="BP1300">
            <v>0</v>
          </cell>
          <cell r="BQ1300">
            <v>0</v>
          </cell>
          <cell r="BR1300">
            <v>-137.95262801999343</v>
          </cell>
          <cell r="BS1300">
            <v>0</v>
          </cell>
          <cell r="BT1300">
            <v>0</v>
          </cell>
          <cell r="BU1300">
            <v>-33.597911679999015</v>
          </cell>
          <cell r="BV1300">
            <v>-54.905792999998994</v>
          </cell>
          <cell r="BW1300">
            <v>-40.860337769999205</v>
          </cell>
          <cell r="BX1300">
            <v>0</v>
          </cell>
          <cell r="BY1300">
            <v>0</v>
          </cell>
          <cell r="BZ1300">
            <v>0</v>
          </cell>
          <cell r="CA1300">
            <v>0</v>
          </cell>
          <cell r="CB1300">
            <v>-8.5885855700016691</v>
          </cell>
          <cell r="CC1300">
            <v>0</v>
          </cell>
          <cell r="CD1300">
            <v>0</v>
          </cell>
          <cell r="CE1300">
            <v>-608.78503120000823</v>
          </cell>
          <cell r="CF1300">
            <v>-47.081239709998044</v>
          </cell>
          <cell r="CG1300">
            <v>-69.268508430000111</v>
          </cell>
          <cell r="CH1300">
            <v>-22.401131560000067</v>
          </cell>
          <cell r="CI1300">
            <v>-140.4018603100003</v>
          </cell>
          <cell r="CJ1300">
            <v>-66.438223660000403</v>
          </cell>
          <cell r="CK1300">
            <v>-66.014647720001449</v>
          </cell>
          <cell r="CL1300">
            <v>-19.405899039998985</v>
          </cell>
          <cell r="CM1300">
            <v>-19.500000000000909</v>
          </cell>
          <cell r="CN1300">
            <v>-92.299759659999836</v>
          </cell>
          <cell r="CO1300">
            <v>-144.16441672999827</v>
          </cell>
          <cell r="CP1300">
            <v>58.108039279999502</v>
          </cell>
          <cell r="CQ1300">
            <v>20.082616339999731</v>
          </cell>
          <cell r="CR1300">
            <v>-513.39031524000166</v>
          </cell>
          <cell r="CS1300">
            <v>-36.507008400001723</v>
          </cell>
          <cell r="CT1300">
            <v>-18.771650650000083</v>
          </cell>
          <cell r="CU1300">
            <v>-30.763805959999445</v>
          </cell>
          <cell r="CV1300">
            <v>96.781272650000574</v>
          </cell>
          <cell r="CW1300">
            <v>-63.858100839999679</v>
          </cell>
          <cell r="CX1300">
            <v>-111.61548803000005</v>
          </cell>
          <cell r="CY1300">
            <v>-38.856499040000017</v>
          </cell>
          <cell r="CZ1300">
            <v>39</v>
          </cell>
          <cell r="DA1300">
            <v>-31.92453045999946</v>
          </cell>
          <cell r="DB1300">
            <v>-276.47901331999947</v>
          </cell>
          <cell r="DC1300">
            <v>1.3040700000601646E-2</v>
          </cell>
          <cell r="DD1300">
            <v>-40.408531890001541</v>
          </cell>
          <cell r="DE1300">
            <v>-808.01647555999807</v>
          </cell>
          <cell r="DF1300">
            <v>6.8511827000002086</v>
          </cell>
          <cell r="DG1300">
            <v>-85.762229899999511</v>
          </cell>
          <cell r="DH1300">
            <v>-72.678017990000626</v>
          </cell>
          <cell r="DI1300">
            <v>-168.51776927000083</v>
          </cell>
          <cell r="DJ1300">
            <v>-92.250696480000443</v>
          </cell>
          <cell r="DK1300">
            <v>-187.46315081000103</v>
          </cell>
          <cell r="DL1300">
            <v>7.0271493400014151</v>
          </cell>
          <cell r="DM1300">
            <v>-46.095467829999507</v>
          </cell>
          <cell r="DN1300">
            <v>-103.94418798999959</v>
          </cell>
          <cell r="DO1300">
            <v>-120.25498944000083</v>
          </cell>
          <cell r="DP1300">
            <v>-29.174472690000584</v>
          </cell>
          <cell r="DQ1300">
            <v>84.246174799999608</v>
          </cell>
          <cell r="DR1300">
            <v>-547.37840808999317</v>
          </cell>
          <cell r="DS1300">
            <v>-65.404976400001033</v>
          </cell>
          <cell r="DT1300">
            <v>-90.999166789999435</v>
          </cell>
          <cell r="DU1300">
            <v>-52.682269219999398</v>
          </cell>
          <cell r="DV1300">
            <v>-119.72512907999953</v>
          </cell>
          <cell r="DW1300">
            <v>-135.35091878999992</v>
          </cell>
          <cell r="DX1300">
            <v>-164.48741978999942</v>
          </cell>
          <cell r="DY1300">
            <v>-19.499999999999091</v>
          </cell>
          <cell r="DZ1300">
            <v>0.10292246000062732</v>
          </cell>
          <cell r="EA1300">
            <v>-19.449690139999802</v>
          </cell>
          <cell r="EB1300">
            <v>-84.087869409999257</v>
          </cell>
          <cell r="EC1300">
            <v>10.330385289998048</v>
          </cell>
          <cell r="ED1300">
            <v>193.87572378000004</v>
          </cell>
          <cell r="EE1300">
            <v>-229.83791643999575</v>
          </cell>
          <cell r="EF1300">
            <v>0</v>
          </cell>
          <cell r="EG1300">
            <v>-38.659750719999465</v>
          </cell>
          <cell r="EH1300">
            <v>4.392446500000915</v>
          </cell>
          <cell r="EI1300">
            <v>37.055459089999204</v>
          </cell>
          <cell r="EJ1300">
            <v>-29.90453104999915</v>
          </cell>
          <cell r="EK1300">
            <v>-122.76979541000037</v>
          </cell>
          <cell r="EL1300">
            <v>-5.3381000299978041</v>
          </cell>
          <cell r="EM1300">
            <v>0</v>
          </cell>
          <cell r="EN1300">
            <v>-54.049650689999908</v>
          </cell>
          <cell r="EO1300">
            <v>-20.563994129997809</v>
          </cell>
          <cell r="EP1300">
            <v>0</v>
          </cell>
          <cell r="EQ1300">
            <v>0</v>
          </cell>
          <cell r="ER1300">
            <v>-451.48144902000786</v>
          </cell>
          <cell r="ES1300">
            <v>0</v>
          </cell>
          <cell r="ET1300">
            <v>-39.882460630000423</v>
          </cell>
          <cell r="EU1300">
            <v>-86.741556099999798</v>
          </cell>
          <cell r="EV1300">
            <v>43.938943509998353</v>
          </cell>
          <cell r="EW1300">
            <v>-102.06204673999991</v>
          </cell>
          <cell r="EX1300">
            <v>-54.458753209999486</v>
          </cell>
          <cell r="EY1300">
            <v>-1.5352794200007338</v>
          </cell>
          <cell r="EZ1300">
            <v>-34.023304919999646</v>
          </cell>
          <cell r="FA1300">
            <v>-109.79879190999873</v>
          </cell>
          <cell r="FB1300">
            <v>-66.918199599998843</v>
          </cell>
          <cell r="FC1300">
            <v>0</v>
          </cell>
          <cell r="FD1300">
            <v>0</v>
          </cell>
          <cell r="FE1300">
            <v>-611.03960081000696</v>
          </cell>
          <cell r="FF1300">
            <v>-55.652392159998271</v>
          </cell>
          <cell r="FG1300">
            <v>-1.5081808399991132</v>
          </cell>
          <cell r="FH1300">
            <v>-26.936576080001032</v>
          </cell>
          <cell r="FI1300">
            <v>-150.13422609999907</v>
          </cell>
          <cell r="FJ1300">
            <v>-7.0192861100003938</v>
          </cell>
          <cell r="FK1300">
            <v>-163.29693642000075</v>
          </cell>
          <cell r="FL1300">
            <v>-34.875564400001167</v>
          </cell>
          <cell r="FM1300">
            <v>-0.29279205999955593</v>
          </cell>
          <cell r="FN1300">
            <v>-27.062544399998387</v>
          </cell>
          <cell r="FO1300">
            <v>-144.26110224000149</v>
          </cell>
          <cell r="FP1300">
            <v>0</v>
          </cell>
          <cell r="FQ1300">
            <v>0</v>
          </cell>
          <cell r="FR1300">
            <v>-310.5309437399992</v>
          </cell>
          <cell r="FS1300">
            <v>12.211977989998559</v>
          </cell>
          <cell r="FT1300">
            <v>-43.466336629999205</v>
          </cell>
          <cell r="FU1300">
            <v>-38.294359849997818</v>
          </cell>
          <cell r="FV1300">
            <v>90.230174160001297</v>
          </cell>
          <cell r="FW1300">
            <v>-89.465648439999313</v>
          </cell>
          <cell r="FX1300">
            <v>-12.667791290001333</v>
          </cell>
          <cell r="FY1300">
            <v>-19.301593060001323</v>
          </cell>
          <cell r="FZ1300">
            <v>-19.5</v>
          </cell>
          <cell r="GA1300">
            <v>-46.386161590000029</v>
          </cell>
          <cell r="GB1300">
            <v>-143.89120502999867</v>
          </cell>
          <cell r="GC1300">
            <v>0</v>
          </cell>
          <cell r="GD1300">
            <v>0</v>
          </cell>
          <cell r="GE1300">
            <v>-621.14911285998824</v>
          </cell>
          <cell r="GF1300">
            <v>-58.5</v>
          </cell>
          <cell r="GG1300">
            <v>-0.63920466999934433</v>
          </cell>
          <cell r="GH1300">
            <v>-73.708436419999089</v>
          </cell>
          <cell r="GI1300">
            <v>-139.25587955000174</v>
          </cell>
          <cell r="GJ1300">
            <v>-106.85013136999896</v>
          </cell>
          <cell r="GK1300">
            <v>-93.518432979999488</v>
          </cell>
          <cell r="GL1300">
            <v>-77.999999999999091</v>
          </cell>
          <cell r="GM1300">
            <v>32.987308599999778</v>
          </cell>
          <cell r="GN1300">
            <v>-38.999999999999545</v>
          </cell>
          <cell r="GO1300">
            <v>-64.664336470001217</v>
          </cell>
          <cell r="GP1300">
            <v>0</v>
          </cell>
          <cell r="GQ1300">
            <v>0</v>
          </cell>
          <cell r="GR1300">
            <v>-319.91541796999809</v>
          </cell>
          <cell r="GS1300">
            <v>0</v>
          </cell>
          <cell r="GT1300">
            <v>-104.55999131999943</v>
          </cell>
          <cell r="GU1300">
            <v>-68.057472859998597</v>
          </cell>
          <cell r="GV1300">
            <v>-90.81422700999974</v>
          </cell>
          <cell r="GW1300">
            <v>-86.819271750001462</v>
          </cell>
          <cell r="GX1300">
            <v>7.1255339599993022</v>
          </cell>
          <cell r="GY1300">
            <v>0</v>
          </cell>
          <cell r="GZ1300">
            <v>0</v>
          </cell>
          <cell r="HA1300">
            <v>0</v>
          </cell>
          <cell r="HB1300">
            <v>23.210011010000017</v>
          </cell>
          <cell r="HC1300">
            <v>0</v>
          </cell>
          <cell r="HD1300">
            <v>0</v>
          </cell>
          <cell r="HE1300">
            <v>-250.36329115000262</v>
          </cell>
          <cell r="HF1300">
            <v>0</v>
          </cell>
          <cell r="HG1300">
            <v>19.5</v>
          </cell>
          <cell r="HH1300">
            <v>-132.6185279299998</v>
          </cell>
          <cell r="HI1300">
            <v>-64.746173430000454</v>
          </cell>
          <cell r="HJ1300">
            <v>-86.634630170001401</v>
          </cell>
          <cell r="HK1300">
            <v>4.1727481699999771</v>
          </cell>
          <cell r="HL1300">
            <v>0</v>
          </cell>
          <cell r="HM1300">
            <v>0</v>
          </cell>
          <cell r="HN1300">
            <v>-24.231640420000076</v>
          </cell>
          <cell r="HO1300">
            <v>34.19493262999822</v>
          </cell>
          <cell r="HP1300">
            <v>0</v>
          </cell>
          <cell r="HQ1300">
            <v>0</v>
          </cell>
          <cell r="HR1300">
            <v>-24.266936970001552</v>
          </cell>
          <cell r="HS1300">
            <v>0</v>
          </cell>
          <cell r="HT1300">
            <v>13.21478728999864</v>
          </cell>
          <cell r="HU1300">
            <v>-45.482473899999604</v>
          </cell>
          <cell r="HV1300">
            <v>14.614191710000341</v>
          </cell>
          <cell r="HW1300">
            <v>-6.6134420700000192</v>
          </cell>
          <cell r="HX1300">
            <v>0</v>
          </cell>
          <cell r="HY1300">
            <v>0</v>
          </cell>
          <cell r="HZ1300">
            <v>0</v>
          </cell>
          <cell r="IA1300">
            <v>0</v>
          </cell>
          <cell r="IB1300">
            <v>0</v>
          </cell>
          <cell r="IC1300">
            <v>0</v>
          </cell>
          <cell r="ID1300">
            <v>0</v>
          </cell>
          <cell r="IE1300">
            <v>-12.495700380008202</v>
          </cell>
          <cell r="IF1300">
            <v>0</v>
          </cell>
          <cell r="IG1300">
            <v>0.3166683399995236</v>
          </cell>
          <cell r="IH1300">
            <v>66.314087629998539</v>
          </cell>
          <cell r="II1300">
            <v>14.33550717000071</v>
          </cell>
          <cell r="IJ1300">
            <v>-34.961963520000609</v>
          </cell>
          <cell r="IK1300">
            <v>-58.5</v>
          </cell>
          <cell r="IL1300">
            <v>0</v>
          </cell>
          <cell r="IM1300">
            <v>0</v>
          </cell>
          <cell r="IN1300">
            <v>0</v>
          </cell>
          <cell r="IO1300">
            <v>0</v>
          </cell>
          <cell r="IP1300">
            <v>0</v>
          </cell>
          <cell r="IQ1300">
            <v>0</v>
          </cell>
          <cell r="IR1300">
            <v>-79.939150859994697</v>
          </cell>
          <cell r="IS1300">
            <v>0</v>
          </cell>
          <cell r="IT1300">
            <v>-47.653176689998872</v>
          </cell>
          <cell r="IU1300">
            <v>104.20283699999982</v>
          </cell>
          <cell r="IV1300">
            <v>-73.677690210000037</v>
          </cell>
          <cell r="IW1300">
            <v>-38.322965399999703</v>
          </cell>
          <cell r="IX1300">
            <v>-24.488155559999541</v>
          </cell>
          <cell r="IY1300">
            <v>0</v>
          </cell>
          <cell r="IZ1300">
            <v>0</v>
          </cell>
          <cell r="JA1300">
            <v>0</v>
          </cell>
          <cell r="JB1300">
            <v>0</v>
          </cell>
          <cell r="JC1300">
            <v>0</v>
          </cell>
          <cell r="JD1300">
            <v>0</v>
          </cell>
          <cell r="JE1300">
            <v>-30.663626379988273</v>
          </cell>
          <cell r="JF1300">
            <v>0</v>
          </cell>
          <cell r="JG1300">
            <v>-13.240563640000801</v>
          </cell>
          <cell r="JH1300">
            <v>49.780809310001132</v>
          </cell>
          <cell r="JI1300">
            <v>-37.006752219998816</v>
          </cell>
          <cell r="JJ1300">
            <v>9.2894017899998289</v>
          </cell>
          <cell r="JK1300">
            <v>-39.486521619999621</v>
          </cell>
          <cell r="JL1300">
            <v>0</v>
          </cell>
          <cell r="JM1300">
            <v>0</v>
          </cell>
          <cell r="JN1300">
            <v>0</v>
          </cell>
          <cell r="JO1300">
            <v>0</v>
          </cell>
          <cell r="JP1300">
            <v>0</v>
          </cell>
          <cell r="JQ1300">
            <v>0</v>
          </cell>
        </row>
        <row r="1301">
          <cell r="D1301" t="str">
            <v>WD_.EX.WYN._.___.Pryor Mountain</v>
          </cell>
          <cell r="F1301">
            <v>0</v>
          </cell>
          <cell r="G1301">
            <v>-25.132417079992592</v>
          </cell>
          <cell r="H1301">
            <v>-178.19803937000688</v>
          </cell>
          <cell r="I1301">
            <v>-130.12741324000672</v>
          </cell>
          <cell r="J1301">
            <v>-71.126717020000797</v>
          </cell>
          <cell r="K1301">
            <v>0</v>
          </cell>
          <cell r="L1301">
            <v>0</v>
          </cell>
          <cell r="M1301">
            <v>5.6760280200032867</v>
          </cell>
          <cell r="N1301">
            <v>0</v>
          </cell>
          <cell r="O1301">
            <v>-160.96961982999346</v>
          </cell>
          <cell r="P1301">
            <v>-53.606511549995048</v>
          </cell>
          <cell r="Q1301">
            <v>-16.262215470022056</v>
          </cell>
          <cell r="R1301">
            <v>-2336.0208899200661</v>
          </cell>
          <cell r="S1301">
            <v>-718.3367340300174</v>
          </cell>
          <cell r="T1301">
            <v>-40.816031209986249</v>
          </cell>
          <cell r="U1301">
            <v>-233.33143027999176</v>
          </cell>
          <cell r="V1301">
            <v>-450.03411334999691</v>
          </cell>
          <cell r="W1301">
            <v>-395.28083027000685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-470.45347352001409</v>
          </cell>
          <cell r="AC1301">
            <v>-1.3064520900079515</v>
          </cell>
          <cell r="AD1301">
            <v>-26.461825169972144</v>
          </cell>
          <cell r="AE1301">
            <v>1515.2262552499305</v>
          </cell>
          <cell r="AF1301">
            <v>111.61060321000696</v>
          </cell>
          <cell r="AG1301">
            <v>-101.0373579199877</v>
          </cell>
          <cell r="AH1301">
            <v>-16.614528249985597</v>
          </cell>
          <cell r="AI1301">
            <v>-70.214734790002694</v>
          </cell>
          <cell r="AJ1301">
            <v>-292.09657252000034</v>
          </cell>
          <cell r="AK1301">
            <v>2.4173345099989092</v>
          </cell>
          <cell r="AL1301">
            <v>0</v>
          </cell>
          <cell r="AM1301">
            <v>3.7414971399921342</v>
          </cell>
          <cell r="AN1301">
            <v>-106.61423911999736</v>
          </cell>
          <cell r="AO1301">
            <v>1246.0317746100191</v>
          </cell>
          <cell r="AP1301">
            <v>734.78800298001443</v>
          </cell>
          <cell r="AQ1301">
            <v>3.214475400003721</v>
          </cell>
          <cell r="AR1301">
            <v>-2807.5112162502483</v>
          </cell>
          <cell r="AS1301">
            <v>-1983.9063819900039</v>
          </cell>
          <cell r="AT1301">
            <v>68.289830829999119</v>
          </cell>
          <cell r="AU1301">
            <v>-91.810187009999936</v>
          </cell>
          <cell r="AV1301">
            <v>53.464106880004692</v>
          </cell>
          <cell r="AW1301">
            <v>-342.22312590000365</v>
          </cell>
          <cell r="AX1301">
            <v>105.45348345000821</v>
          </cell>
          <cell r="AY1301">
            <v>135.86502375000418</v>
          </cell>
          <cell r="AZ1301">
            <v>-2.0808654500069679</v>
          </cell>
          <cell r="BA1301">
            <v>-237.74628892000328</v>
          </cell>
          <cell r="BB1301">
            <v>-211.35296620998997</v>
          </cell>
          <cell r="BC1301">
            <v>-32.306651010017958</v>
          </cell>
          <cell r="BD1301">
            <v>-269.15719467002782</v>
          </cell>
          <cell r="BE1301">
            <v>-1160.7041656300426</v>
          </cell>
          <cell r="BF1301">
            <v>-18.509126690012636</v>
          </cell>
          <cell r="BG1301">
            <v>-86.787744199995359</v>
          </cell>
          <cell r="BH1301">
            <v>-394.87540630000876</v>
          </cell>
          <cell r="BI1301">
            <v>-312.00499462001608</v>
          </cell>
          <cell r="BJ1301">
            <v>-9.1891889998805709E-2</v>
          </cell>
          <cell r="BK1301">
            <v>151.06593145000079</v>
          </cell>
          <cell r="BL1301">
            <v>0</v>
          </cell>
          <cell r="BM1301">
            <v>0</v>
          </cell>
          <cell r="BN1301">
            <v>-399.16080705000786</v>
          </cell>
          <cell r="BO1301">
            <v>6.084179090015823</v>
          </cell>
          <cell r="BP1301">
            <v>-560.18286248999357</v>
          </cell>
          <cell r="BQ1301">
            <v>453.75855706998846</v>
          </cell>
          <cell r="BR1301">
            <v>1605.9383647098439</v>
          </cell>
          <cell r="BS1301">
            <v>-103.4381594999868</v>
          </cell>
          <cell r="BT1301">
            <v>44.371482000002288</v>
          </cell>
          <cell r="BU1301">
            <v>-697.56398382000771</v>
          </cell>
          <cell r="BV1301">
            <v>-917.08601952000754</v>
          </cell>
          <cell r="BW1301">
            <v>-89.185014770002454</v>
          </cell>
          <cell r="BX1301">
            <v>-10.92199675001757</v>
          </cell>
          <cell r="BY1301">
            <v>153.45325281999976</v>
          </cell>
          <cell r="BZ1301">
            <v>0</v>
          </cell>
          <cell r="CA1301">
            <v>238.35653582999657</v>
          </cell>
          <cell r="CB1301">
            <v>2880.6407724099699</v>
          </cell>
          <cell r="CC1301">
            <v>52.062953619999462</v>
          </cell>
          <cell r="CD1301">
            <v>55.248542389992508</v>
          </cell>
          <cell r="CE1301">
            <v>-3613.0781953299884</v>
          </cell>
          <cell r="CF1301">
            <v>-975.12289851000969</v>
          </cell>
          <cell r="CG1301">
            <v>512.53186839998671</v>
          </cell>
          <cell r="CH1301">
            <v>-665.47364849999576</v>
          </cell>
          <cell r="CI1301">
            <v>-278.42109277999771</v>
          </cell>
          <cell r="CJ1301">
            <v>-911.33210554999096</v>
          </cell>
          <cell r="CK1301">
            <v>-178.37445526001102</v>
          </cell>
          <cell r="CL1301">
            <v>168.43559160000586</v>
          </cell>
          <cell r="CM1301">
            <v>-34.739947189998929</v>
          </cell>
          <cell r="CN1301">
            <v>-932.06077890000233</v>
          </cell>
          <cell r="CO1301">
            <v>-462.45966677000979</v>
          </cell>
          <cell r="CP1301">
            <v>-503.04625951001071</v>
          </cell>
          <cell r="CQ1301">
            <v>646.98519763999502</v>
          </cell>
          <cell r="CR1301">
            <v>-5923.5830268199788</v>
          </cell>
          <cell r="CS1301">
            <v>-520.94237308999436</v>
          </cell>
          <cell r="CT1301">
            <v>-716.34995563000848</v>
          </cell>
          <cell r="CU1301">
            <v>-41.55654059999506</v>
          </cell>
          <cell r="CV1301">
            <v>-1065.0089684400009</v>
          </cell>
          <cell r="CW1301">
            <v>-333.0325110400081</v>
          </cell>
          <cell r="CX1301">
            <v>-1431.7080540000024</v>
          </cell>
          <cell r="CY1301">
            <v>-118.31672245000664</v>
          </cell>
          <cell r="CZ1301">
            <v>0</v>
          </cell>
          <cell r="DA1301">
            <v>-767.96954035000454</v>
          </cell>
          <cell r="DB1301">
            <v>-1598.5594966499921</v>
          </cell>
          <cell r="DC1301">
            <v>63.883427010005107</v>
          </cell>
          <cell r="DD1301">
            <v>605.97770841997408</v>
          </cell>
          <cell r="DE1301">
            <v>-3595.1536282200832</v>
          </cell>
          <cell r="DF1301">
            <v>-482.30339247002121</v>
          </cell>
          <cell r="DG1301">
            <v>336.14342608000152</v>
          </cell>
          <cell r="DH1301">
            <v>-564.20370767999702</v>
          </cell>
          <cell r="DI1301">
            <v>-1607.1736280499899</v>
          </cell>
          <cell r="DJ1301">
            <v>-633.51506307000091</v>
          </cell>
          <cell r="DK1301">
            <v>-607.52896856000007</v>
          </cell>
          <cell r="DL1301">
            <v>0</v>
          </cell>
          <cell r="DM1301">
            <v>-30.015466180004296</v>
          </cell>
          <cell r="DN1301">
            <v>-45.115733989998262</v>
          </cell>
          <cell r="DO1301">
            <v>-516.04737484001089</v>
          </cell>
          <cell r="DP1301">
            <v>91.228463389998069</v>
          </cell>
          <cell r="DQ1301">
            <v>463.3778171499871</v>
          </cell>
          <cell r="DR1301">
            <v>-3570.7315356899053</v>
          </cell>
          <cell r="DS1301">
            <v>-431.3430559599874</v>
          </cell>
          <cell r="DT1301">
            <v>-265.69282305998786</v>
          </cell>
          <cell r="DU1301">
            <v>442.85323772000993</v>
          </cell>
          <cell r="DV1301">
            <v>-811.51180452000335</v>
          </cell>
          <cell r="DW1301">
            <v>-268.75146936000237</v>
          </cell>
          <cell r="DX1301">
            <v>-817.28740359999938</v>
          </cell>
          <cell r="DY1301">
            <v>-118.3167224400022</v>
          </cell>
          <cell r="DZ1301">
            <v>-137.10628247000204</v>
          </cell>
          <cell r="EA1301">
            <v>-57.820150420011487</v>
          </cell>
          <cell r="EB1301">
            <v>-1024.3416814100055</v>
          </cell>
          <cell r="EC1301">
            <v>-26.263530830008676</v>
          </cell>
          <cell r="ED1301">
            <v>-55.149849339999491</v>
          </cell>
          <cell r="EE1301">
            <v>-5744.1648484301986</v>
          </cell>
          <cell r="EF1301">
            <v>1616.4972671499927</v>
          </cell>
          <cell r="EG1301">
            <v>-3632.9478643199982</v>
          </cell>
          <cell r="EH1301">
            <v>-274.30151209000178</v>
          </cell>
          <cell r="EI1301">
            <v>-997.62805868000578</v>
          </cell>
          <cell r="EJ1301">
            <v>-921.05745700999978</v>
          </cell>
          <cell r="EK1301">
            <v>-239.99902395999379</v>
          </cell>
          <cell r="EL1301">
            <v>118.3167224400022</v>
          </cell>
          <cell r="EM1301">
            <v>0</v>
          </cell>
          <cell r="EN1301">
            <v>-80.066331760004687</v>
          </cell>
          <cell r="EO1301">
            <v>-91.846299000004365</v>
          </cell>
          <cell r="EP1301">
            <v>-267.61413914999866</v>
          </cell>
          <cell r="EQ1301">
            <v>-973.51815205000457</v>
          </cell>
          <cell r="ER1301">
            <v>-5729.4858022901462</v>
          </cell>
          <cell r="ES1301">
            <v>1022.254476279988</v>
          </cell>
          <cell r="ET1301">
            <v>-845.02247060000082</v>
          </cell>
          <cell r="EU1301">
            <v>-1158.9469864999992</v>
          </cell>
          <cell r="EV1301">
            <v>-2852.6790376699937</v>
          </cell>
          <cell r="EW1301">
            <v>-447.89254946000074</v>
          </cell>
          <cell r="EX1301">
            <v>-321.01270721000037</v>
          </cell>
          <cell r="EY1301">
            <v>-82.557318499988469</v>
          </cell>
          <cell r="EZ1301">
            <v>-60.892613989999518</v>
          </cell>
          <cell r="FA1301">
            <v>162.34558210999239</v>
          </cell>
          <cell r="FB1301">
            <v>-624.17819549000706</v>
          </cell>
          <cell r="FC1301">
            <v>395.93849041996873</v>
          </cell>
          <cell r="FD1301">
            <v>-916.84247168000729</v>
          </cell>
          <cell r="FE1301">
            <v>-5162.3386076298775</v>
          </cell>
          <cell r="FF1301">
            <v>-1137.7819818299904</v>
          </cell>
          <cell r="FG1301">
            <v>281.31453752999369</v>
          </cell>
          <cell r="FH1301">
            <v>-559.41296897000575</v>
          </cell>
          <cell r="FI1301">
            <v>-158.99108338999213</v>
          </cell>
          <cell r="FJ1301">
            <v>65.397097990004113</v>
          </cell>
          <cell r="FK1301">
            <v>-1068.7032032500138</v>
          </cell>
          <cell r="FL1301">
            <v>-134.15799484999297</v>
          </cell>
          <cell r="FM1301">
            <v>0</v>
          </cell>
          <cell r="FN1301">
            <v>-261.91240646000006</v>
          </cell>
          <cell r="FO1301">
            <v>-871.91898181000579</v>
          </cell>
          <cell r="FP1301">
            <v>-154.7951828600053</v>
          </cell>
          <cell r="FQ1301">
            <v>-1161.3764397299965</v>
          </cell>
          <cell r="FR1301">
            <v>-8883.8203745899955</v>
          </cell>
          <cell r="FS1301">
            <v>-1784.4673204200008</v>
          </cell>
          <cell r="FT1301">
            <v>-110.91913470999862</v>
          </cell>
          <cell r="FU1301">
            <v>-406.99168580999685</v>
          </cell>
          <cell r="FV1301">
            <v>-1557.3047210000041</v>
          </cell>
          <cell r="FW1301">
            <v>-1058.5421011599974</v>
          </cell>
          <cell r="FX1301">
            <v>-1162.7133118299971</v>
          </cell>
          <cell r="FY1301">
            <v>-57.067335920000914</v>
          </cell>
          <cell r="FZ1301">
            <v>80.248941219997505</v>
          </cell>
          <cell r="GA1301">
            <v>183.73755609</v>
          </cell>
          <cell r="GB1301">
            <v>-516.97217807000561</v>
          </cell>
          <cell r="GC1301">
            <v>-65.122957180006779</v>
          </cell>
          <cell r="GD1301">
            <v>-2427.7061257999885</v>
          </cell>
          <cell r="GE1301">
            <v>-7431.1939763299888</v>
          </cell>
          <cell r="GF1301">
            <v>-2316.3937777700266</v>
          </cell>
          <cell r="GG1301">
            <v>-265.98113187000854</v>
          </cell>
          <cell r="GH1301">
            <v>-354.4947022500055</v>
          </cell>
          <cell r="GI1301">
            <v>-1969.2910820099969</v>
          </cell>
          <cell r="GJ1301">
            <v>-881.40655909001362</v>
          </cell>
          <cell r="GK1301">
            <v>-382.75618326999393</v>
          </cell>
          <cell r="GL1301">
            <v>52.526311139998143</v>
          </cell>
          <cell r="GM1301">
            <v>-61.478971410004306</v>
          </cell>
          <cell r="GN1301">
            <v>-62.392812349997257</v>
          </cell>
          <cell r="GO1301">
            <v>0.51381182999466546</v>
          </cell>
          <cell r="GP1301">
            <v>-572.48960903998523</v>
          </cell>
          <cell r="GQ1301">
            <v>-617.5492702400079</v>
          </cell>
          <cell r="GR1301">
            <v>-7530.8456466001226</v>
          </cell>
          <cell r="GS1301">
            <v>-439.87377224000375</v>
          </cell>
          <cell r="GT1301">
            <v>-1747.6471698399982</v>
          </cell>
          <cell r="GU1301">
            <v>-414.8710332900082</v>
          </cell>
          <cell r="GV1301">
            <v>-1845.3827274299911</v>
          </cell>
          <cell r="GW1301">
            <v>-2589.8216068000111</v>
          </cell>
          <cell r="GX1301">
            <v>-919.71229085999948</v>
          </cell>
          <cell r="GY1301">
            <v>216.20171022000432</v>
          </cell>
          <cell r="GZ1301">
            <v>208.24209015999804</v>
          </cell>
          <cell r="HA1301">
            <v>-382.00065124999674</v>
          </cell>
          <cell r="HB1301">
            <v>-244.88244315999327</v>
          </cell>
          <cell r="HC1301">
            <v>74.923258600014378</v>
          </cell>
          <cell r="HD1301">
            <v>553.9789892899862</v>
          </cell>
          <cell r="HE1301">
            <v>-2749.0110308899311</v>
          </cell>
          <cell r="HF1301">
            <v>154.19156408996787</v>
          </cell>
          <cell r="HG1301">
            <v>-158.00541145000898</v>
          </cell>
          <cell r="HH1301">
            <v>-702.01229089999106</v>
          </cell>
          <cell r="HI1301">
            <v>-706.98532765000709</v>
          </cell>
          <cell r="HJ1301">
            <v>-973.46372987000359</v>
          </cell>
          <cell r="HK1301">
            <v>-89.30441800000699</v>
          </cell>
          <cell r="HL1301">
            <v>316.78348491000361</v>
          </cell>
          <cell r="HM1301">
            <v>-243.82809407999594</v>
          </cell>
          <cell r="HN1301">
            <v>-481.8201825300057</v>
          </cell>
          <cell r="HO1301">
            <v>-154.67283270000189</v>
          </cell>
          <cell r="HP1301">
            <v>397.56326826001168</v>
          </cell>
          <cell r="HQ1301">
            <v>-107.45706096998765</v>
          </cell>
          <cell r="HR1301">
            <v>-282.77411321015097</v>
          </cell>
          <cell r="HS1301">
            <v>238.16922417997557</v>
          </cell>
          <cell r="HT1301">
            <v>-171.96427675999439</v>
          </cell>
          <cell r="HU1301">
            <v>44.421206869999878</v>
          </cell>
          <cell r="HV1301">
            <v>-96.175319740017585</v>
          </cell>
          <cell r="HW1301">
            <v>-439.43463797000732</v>
          </cell>
          <cell r="HX1301">
            <v>-516.97152279999136</v>
          </cell>
          <cell r="HY1301">
            <v>179.69952127999568</v>
          </cell>
          <cell r="HZ1301">
            <v>0</v>
          </cell>
          <cell r="IA1301">
            <v>0</v>
          </cell>
          <cell r="IB1301">
            <v>339.83418674000131</v>
          </cell>
          <cell r="IC1301">
            <v>96.154346149996854</v>
          </cell>
          <cell r="ID1301">
            <v>43.493158840021351</v>
          </cell>
          <cell r="IE1301">
            <v>-3254.6873959600925</v>
          </cell>
          <cell r="IF1301">
            <v>-1616.664808779984</v>
          </cell>
          <cell r="IG1301">
            <v>-891.04753812999843</v>
          </cell>
          <cell r="IH1301">
            <v>-126.82436077999591</v>
          </cell>
          <cell r="II1301">
            <v>-167.59751673000574</v>
          </cell>
          <cell r="IJ1301">
            <v>-260.46513047999906</v>
          </cell>
          <cell r="IK1301">
            <v>31.871111669985112</v>
          </cell>
          <cell r="IL1301">
            <v>0.99643538999953307</v>
          </cell>
          <cell r="IM1301">
            <v>0</v>
          </cell>
          <cell r="IN1301">
            <v>91.361433240002953</v>
          </cell>
          <cell r="IO1301">
            <v>-26.129717029994936</v>
          </cell>
          <cell r="IP1301">
            <v>-472.85640189000696</v>
          </cell>
          <cell r="IQ1301">
            <v>182.66909755999222</v>
          </cell>
          <cell r="IR1301">
            <v>-3019.2643814400071</v>
          </cell>
          <cell r="IS1301">
            <v>-349.25468745999387</v>
          </cell>
          <cell r="IT1301">
            <v>135.17274657999224</v>
          </cell>
          <cell r="IU1301">
            <v>-521.36965572999907</v>
          </cell>
          <cell r="IV1301">
            <v>-1064.3441943799917</v>
          </cell>
          <cell r="IW1301">
            <v>-372.32424837000872</v>
          </cell>
          <cell r="IX1301">
            <v>-270.66710245000286</v>
          </cell>
          <cell r="IY1301">
            <v>100.79767330998584</v>
          </cell>
          <cell r="IZ1301">
            <v>72.626067270000931</v>
          </cell>
          <cell r="JA1301">
            <v>-2.9542789299957803</v>
          </cell>
          <cell r="JB1301">
            <v>-122.39520054997411</v>
          </cell>
          <cell r="JC1301">
            <v>-544.56460958000389</v>
          </cell>
          <cell r="JD1301">
            <v>-79.986891150008887</v>
          </cell>
          <cell r="JE1301">
            <v>1255.1132773699937</v>
          </cell>
          <cell r="JF1301">
            <v>1060.0697650499933</v>
          </cell>
          <cell r="JG1301">
            <v>1199.7805437099887</v>
          </cell>
          <cell r="JH1301">
            <v>-43.022885400001542</v>
          </cell>
          <cell r="JI1301">
            <v>-108.14153670000815</v>
          </cell>
          <cell r="JJ1301">
            <v>30.019401110002946</v>
          </cell>
          <cell r="JK1301">
            <v>-825.07683987000928</v>
          </cell>
          <cell r="JL1301">
            <v>-202.72220472000481</v>
          </cell>
          <cell r="JM1301">
            <v>0.10000000000582077</v>
          </cell>
          <cell r="JN1301">
            <v>78.17613511998934</v>
          </cell>
          <cell r="JO1301">
            <v>-206.2070375700132</v>
          </cell>
          <cell r="JP1301">
            <v>15.456466720017488</v>
          </cell>
          <cell r="JQ1301">
            <v>256.68146991997492</v>
          </cell>
        </row>
        <row r="1302">
          <cell r="D1302" t="str">
            <v>WD_.EX.Yak._.REP.Goodnoe Hills East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-98.962948659958784</v>
          </cell>
          <cell r="S1302">
            <v>0</v>
          </cell>
          <cell r="T1302">
            <v>0</v>
          </cell>
          <cell r="U1302">
            <v>0</v>
          </cell>
          <cell r="V1302">
            <v>-98.962948659998801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0</v>
          </cell>
          <cell r="BO1302">
            <v>0</v>
          </cell>
          <cell r="BP1302">
            <v>0</v>
          </cell>
          <cell r="BQ1302">
            <v>0</v>
          </cell>
          <cell r="BR1302">
            <v>0</v>
          </cell>
          <cell r="BS1302">
            <v>0</v>
          </cell>
          <cell r="BT1302">
            <v>0</v>
          </cell>
          <cell r="BU1302">
            <v>0</v>
          </cell>
          <cell r="BV1302">
            <v>0</v>
          </cell>
          <cell r="BW1302">
            <v>0</v>
          </cell>
          <cell r="BX1302">
            <v>0</v>
          </cell>
          <cell r="BY1302">
            <v>0</v>
          </cell>
          <cell r="BZ1302">
            <v>0</v>
          </cell>
          <cell r="CA1302">
            <v>0</v>
          </cell>
          <cell r="CB1302">
            <v>0</v>
          </cell>
          <cell r="CC1302">
            <v>0</v>
          </cell>
          <cell r="CD1302">
            <v>0</v>
          </cell>
          <cell r="CE1302">
            <v>-242.06321390002267</v>
          </cell>
          <cell r="CF1302">
            <v>0</v>
          </cell>
          <cell r="CG1302">
            <v>29.417491379997955</v>
          </cell>
          <cell r="CH1302">
            <v>-109.79228882000098</v>
          </cell>
          <cell r="CI1302">
            <v>-62.282268360006128</v>
          </cell>
          <cell r="CJ1302">
            <v>0</v>
          </cell>
          <cell r="CK1302">
            <v>72.946308160004264</v>
          </cell>
          <cell r="CL1302">
            <v>0</v>
          </cell>
          <cell r="CM1302">
            <v>0</v>
          </cell>
          <cell r="CN1302">
            <v>0</v>
          </cell>
          <cell r="CO1302">
            <v>-172.3524562599996</v>
          </cell>
          <cell r="CP1302">
            <v>0</v>
          </cell>
          <cell r="CQ1302">
            <v>0</v>
          </cell>
          <cell r="CR1302">
            <v>-582.44147098995745</v>
          </cell>
          <cell r="CS1302">
            <v>0</v>
          </cell>
          <cell r="CT1302">
            <v>0</v>
          </cell>
          <cell r="CU1302">
            <v>171.23597048000011</v>
          </cell>
          <cell r="CV1302">
            <v>-455.00054846000057</v>
          </cell>
          <cell r="CW1302">
            <v>-204.67689301000064</v>
          </cell>
          <cell r="CX1302">
            <v>0</v>
          </cell>
          <cell r="CY1302">
            <v>0</v>
          </cell>
          <cell r="CZ1302">
            <v>0</v>
          </cell>
          <cell r="DA1302">
            <v>0</v>
          </cell>
          <cell r="DB1302">
            <v>-93.999999999996362</v>
          </cell>
          <cell r="DC1302">
            <v>0</v>
          </cell>
          <cell r="DD1302">
            <v>0</v>
          </cell>
          <cell r="DE1302">
            <v>-551.42566428999999</v>
          </cell>
          <cell r="DF1302">
            <v>0</v>
          </cell>
          <cell r="DG1302">
            <v>-4.991377240003203</v>
          </cell>
          <cell r="DH1302">
            <v>-300.88728476000324</v>
          </cell>
          <cell r="DI1302">
            <v>-50.960747019998962</v>
          </cell>
          <cell r="DJ1302">
            <v>-100.58625526999822</v>
          </cell>
          <cell r="DK1302">
            <v>-94</v>
          </cell>
          <cell r="DL1302">
            <v>0</v>
          </cell>
          <cell r="DM1302">
            <v>0</v>
          </cell>
          <cell r="DN1302">
            <v>0</v>
          </cell>
          <cell r="DO1302">
            <v>0</v>
          </cell>
          <cell r="DP1302">
            <v>0</v>
          </cell>
          <cell r="DQ1302">
            <v>0</v>
          </cell>
          <cell r="DR1302">
            <v>-518.13875720999204</v>
          </cell>
          <cell r="DS1302">
            <v>0</v>
          </cell>
          <cell r="DT1302">
            <v>-177.79100929000015</v>
          </cell>
          <cell r="DU1302">
            <v>-89.981418839997787</v>
          </cell>
          <cell r="DV1302">
            <v>-153.50180804999763</v>
          </cell>
          <cell r="DW1302">
            <v>-2.8645210300019244</v>
          </cell>
          <cell r="DX1302">
            <v>0</v>
          </cell>
          <cell r="DY1302">
            <v>0</v>
          </cell>
          <cell r="DZ1302">
            <v>0</v>
          </cell>
          <cell r="EA1302">
            <v>0</v>
          </cell>
          <cell r="EB1302">
            <v>-94</v>
          </cell>
          <cell r="EC1302">
            <v>0</v>
          </cell>
          <cell r="ED1302">
            <v>0</v>
          </cell>
          <cell r="EE1302">
            <v>108.3762588200043</v>
          </cell>
          <cell r="EF1302">
            <v>0</v>
          </cell>
          <cell r="EG1302">
            <v>94.000000000001819</v>
          </cell>
          <cell r="EH1302">
            <v>-109.9235197199996</v>
          </cell>
          <cell r="EI1302">
            <v>155.56161003999659</v>
          </cell>
          <cell r="EJ1302">
            <v>4.4574788499958231</v>
          </cell>
          <cell r="EK1302">
            <v>6.0955585800002154</v>
          </cell>
          <cell r="EL1302">
            <v>0</v>
          </cell>
          <cell r="EM1302">
            <v>0</v>
          </cell>
          <cell r="EN1302">
            <v>0</v>
          </cell>
          <cell r="EO1302">
            <v>-41.814868929999648</v>
          </cell>
          <cell r="EP1302">
            <v>0</v>
          </cell>
          <cell r="EQ1302">
            <v>0</v>
          </cell>
          <cell r="ER1302">
            <v>-331.20187327000895</v>
          </cell>
          <cell r="ES1302">
            <v>0</v>
          </cell>
          <cell r="ET1302">
            <v>0</v>
          </cell>
          <cell r="EU1302">
            <v>-21.333085599999322</v>
          </cell>
          <cell r="EV1302">
            <v>-90.338565119996929</v>
          </cell>
          <cell r="EW1302">
            <v>-176.48507550000068</v>
          </cell>
          <cell r="EX1302">
            <v>-43.045147050001106</v>
          </cell>
          <cell r="EY1302">
            <v>0</v>
          </cell>
          <cell r="EZ1302">
            <v>0</v>
          </cell>
          <cell r="FA1302">
            <v>0</v>
          </cell>
          <cell r="FB1302">
            <v>0</v>
          </cell>
          <cell r="FC1302">
            <v>0</v>
          </cell>
          <cell r="FD1302">
            <v>0</v>
          </cell>
          <cell r="FE1302">
            <v>-793.52683283001534</v>
          </cell>
          <cell r="FF1302">
            <v>0</v>
          </cell>
          <cell r="FG1302">
            <v>0</v>
          </cell>
          <cell r="FH1302">
            <v>53.467842109999765</v>
          </cell>
          <cell r="FI1302">
            <v>-132.67228188000081</v>
          </cell>
          <cell r="FJ1302">
            <v>-604.71426375000374</v>
          </cell>
          <cell r="FK1302">
            <v>-56.170824770000763</v>
          </cell>
          <cell r="FL1302">
            <v>0</v>
          </cell>
          <cell r="FM1302">
            <v>0</v>
          </cell>
          <cell r="FN1302">
            <v>0</v>
          </cell>
          <cell r="FO1302">
            <v>-53.437304540002515</v>
          </cell>
          <cell r="FP1302">
            <v>0</v>
          </cell>
          <cell r="FQ1302">
            <v>0</v>
          </cell>
          <cell r="FR1302">
            <v>10.572286400012672</v>
          </cell>
          <cell r="FS1302">
            <v>0</v>
          </cell>
          <cell r="FT1302">
            <v>0</v>
          </cell>
          <cell r="FU1302">
            <v>-23.959765709994826</v>
          </cell>
          <cell r="FV1302">
            <v>44.526915829996142</v>
          </cell>
          <cell r="FW1302">
            <v>16.055418569998437</v>
          </cell>
          <cell r="FX1302">
            <v>-55.849019209998005</v>
          </cell>
          <cell r="FY1302">
            <v>0</v>
          </cell>
          <cell r="FZ1302">
            <v>29.798736919998191</v>
          </cell>
          <cell r="GA1302">
            <v>0</v>
          </cell>
          <cell r="GB1302">
            <v>0</v>
          </cell>
          <cell r="GC1302">
            <v>0</v>
          </cell>
          <cell r="GD1302">
            <v>0</v>
          </cell>
          <cell r="GE1302">
            <v>64.222334830003092</v>
          </cell>
          <cell r="GF1302">
            <v>0</v>
          </cell>
          <cell r="GG1302">
            <v>0</v>
          </cell>
          <cell r="GH1302">
            <v>-27.857758920003107</v>
          </cell>
          <cell r="GI1302">
            <v>-48.145864959999017</v>
          </cell>
          <cell r="GJ1302">
            <v>136.04715833000228</v>
          </cell>
          <cell r="GK1302">
            <v>171.61946388999968</v>
          </cell>
          <cell r="GL1302">
            <v>-201.91393628999867</v>
          </cell>
          <cell r="GM1302">
            <v>0</v>
          </cell>
          <cell r="GN1302">
            <v>2.0199820500019996</v>
          </cell>
          <cell r="GO1302">
            <v>32.453290730001754</v>
          </cell>
          <cell r="GP1302">
            <v>0</v>
          </cell>
          <cell r="GQ1302">
            <v>0</v>
          </cell>
          <cell r="GR1302">
            <v>-127.00419557999703</v>
          </cell>
          <cell r="GS1302">
            <v>0</v>
          </cell>
          <cell r="GT1302">
            <v>0</v>
          </cell>
          <cell r="GU1302">
            <v>-93.999999999992724</v>
          </cell>
          <cell r="GV1302">
            <v>0</v>
          </cell>
          <cell r="GW1302">
            <v>-33.004195579997031</v>
          </cell>
          <cell r="GX1302">
            <v>0</v>
          </cell>
          <cell r="GY1302">
            <v>0</v>
          </cell>
          <cell r="GZ1302">
            <v>0</v>
          </cell>
          <cell r="HA1302">
            <v>0</v>
          </cell>
          <cell r="HB1302">
            <v>0</v>
          </cell>
          <cell r="HC1302">
            <v>0</v>
          </cell>
          <cell r="HD1302">
            <v>0</v>
          </cell>
          <cell r="HE1302">
            <v>76.518195070006186</v>
          </cell>
          <cell r="HF1302">
            <v>0</v>
          </cell>
          <cell r="HG1302">
            <v>0</v>
          </cell>
          <cell r="HH1302">
            <v>75.612187779999658</v>
          </cell>
          <cell r="HI1302">
            <v>0.90600728999925195</v>
          </cell>
          <cell r="HJ1302">
            <v>0</v>
          </cell>
          <cell r="HK1302">
            <v>0</v>
          </cell>
          <cell r="HL1302">
            <v>0</v>
          </cell>
          <cell r="HM1302">
            <v>0</v>
          </cell>
          <cell r="HN1302">
            <v>0</v>
          </cell>
          <cell r="HO1302">
            <v>0</v>
          </cell>
          <cell r="HP1302">
            <v>0</v>
          </cell>
          <cell r="HQ1302">
            <v>0</v>
          </cell>
          <cell r="HR1302">
            <v>25.784271899989108</v>
          </cell>
          <cell r="HS1302">
            <v>0</v>
          </cell>
          <cell r="HT1302">
            <v>0</v>
          </cell>
          <cell r="HU1302">
            <v>0</v>
          </cell>
          <cell r="HV1302">
            <v>0</v>
          </cell>
          <cell r="HW1302">
            <v>25.784271900000022</v>
          </cell>
          <cell r="HX1302">
            <v>0</v>
          </cell>
          <cell r="HY1302">
            <v>0</v>
          </cell>
          <cell r="HZ1302">
            <v>0</v>
          </cell>
          <cell r="IA1302">
            <v>0</v>
          </cell>
          <cell r="IB1302">
            <v>0</v>
          </cell>
          <cell r="IC1302">
            <v>0</v>
          </cell>
          <cell r="ID1302">
            <v>0</v>
          </cell>
          <cell r="IE1302">
            <v>0</v>
          </cell>
          <cell r="IF1302">
            <v>0</v>
          </cell>
          <cell r="IG1302">
            <v>0</v>
          </cell>
          <cell r="IH1302">
            <v>0</v>
          </cell>
          <cell r="II1302">
            <v>0</v>
          </cell>
          <cell r="IJ1302">
            <v>0</v>
          </cell>
          <cell r="IK1302">
            <v>0</v>
          </cell>
          <cell r="IL1302">
            <v>0</v>
          </cell>
          <cell r="IM1302">
            <v>0</v>
          </cell>
          <cell r="IN1302">
            <v>0</v>
          </cell>
          <cell r="IO1302">
            <v>0</v>
          </cell>
          <cell r="IP1302">
            <v>0</v>
          </cell>
          <cell r="IQ1302">
            <v>0</v>
          </cell>
          <cell r="IR1302">
            <v>0</v>
          </cell>
          <cell r="IS1302">
            <v>0</v>
          </cell>
          <cell r="IT1302">
            <v>0</v>
          </cell>
          <cell r="IU1302">
            <v>0</v>
          </cell>
          <cell r="IV1302">
            <v>0</v>
          </cell>
          <cell r="IW1302">
            <v>0</v>
          </cell>
          <cell r="IX1302">
            <v>0</v>
          </cell>
          <cell r="IY1302">
            <v>0</v>
          </cell>
          <cell r="IZ1302">
            <v>0</v>
          </cell>
          <cell r="JA1302">
            <v>0</v>
          </cell>
          <cell r="JB1302">
            <v>0</v>
          </cell>
          <cell r="JC1302">
            <v>0</v>
          </cell>
          <cell r="JD1302">
            <v>0</v>
          </cell>
          <cell r="JE1302">
            <v>0</v>
          </cell>
          <cell r="JF1302">
            <v>0</v>
          </cell>
          <cell r="JG1302">
            <v>0</v>
          </cell>
          <cell r="JH1302">
            <v>0</v>
          </cell>
          <cell r="JI1302">
            <v>0</v>
          </cell>
          <cell r="JJ1302">
            <v>0</v>
          </cell>
          <cell r="JK1302">
            <v>0</v>
          </cell>
          <cell r="JL1302">
            <v>0</v>
          </cell>
          <cell r="JM1302">
            <v>0</v>
          </cell>
          <cell r="JN1302">
            <v>0</v>
          </cell>
          <cell r="JO1302">
            <v>0</v>
          </cell>
          <cell r="JP1302">
            <v>0</v>
          </cell>
          <cell r="JQ1302">
            <v>0</v>
          </cell>
        </row>
        <row r="1303">
          <cell r="D1303" t="str">
            <v>WD_.EX.Yak._.REP.Leaning Juniper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-88.430017130012857</v>
          </cell>
          <cell r="S1303">
            <v>0</v>
          </cell>
          <cell r="T1303">
            <v>0</v>
          </cell>
          <cell r="U1303">
            <v>0</v>
          </cell>
          <cell r="V1303">
            <v>-88.430017130001943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24.614876100036781</v>
          </cell>
          <cell r="AF1303">
            <v>0</v>
          </cell>
          <cell r="AG1303">
            <v>0</v>
          </cell>
          <cell r="AH1303">
            <v>24.614876100000401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0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-473.79275471996516</v>
          </cell>
          <cell r="CF1303">
            <v>0</v>
          </cell>
          <cell r="CG1303">
            <v>-138.55966902</v>
          </cell>
          <cell r="CH1303">
            <v>-117.21498127000086</v>
          </cell>
          <cell r="CI1303">
            <v>-108.99377085999913</v>
          </cell>
          <cell r="CJ1303">
            <v>0</v>
          </cell>
          <cell r="CK1303">
            <v>6.2372223300008045</v>
          </cell>
          <cell r="CL1303">
            <v>0</v>
          </cell>
          <cell r="CM1303">
            <v>0</v>
          </cell>
          <cell r="CN1303">
            <v>0</v>
          </cell>
          <cell r="CO1303">
            <v>-115.26155590000053</v>
          </cell>
          <cell r="CP1303">
            <v>0</v>
          </cell>
          <cell r="CQ1303">
            <v>0</v>
          </cell>
          <cell r="CR1303">
            <v>-817.73701531000552</v>
          </cell>
          <cell r="CS1303">
            <v>0</v>
          </cell>
          <cell r="CT1303">
            <v>0</v>
          </cell>
          <cell r="CU1303">
            <v>-99.72297356999843</v>
          </cell>
          <cell r="CV1303">
            <v>-214.88255177999963</v>
          </cell>
          <cell r="CW1303">
            <v>-392.73788944999978</v>
          </cell>
          <cell r="CX1303">
            <v>-9.8972234499997285</v>
          </cell>
          <cell r="CY1303">
            <v>0</v>
          </cell>
          <cell r="CZ1303">
            <v>0</v>
          </cell>
          <cell r="DA1303">
            <v>0</v>
          </cell>
          <cell r="DB1303">
            <v>-100.49637706000067</v>
          </cell>
          <cell r="DC1303">
            <v>0</v>
          </cell>
          <cell r="DD1303">
            <v>0</v>
          </cell>
          <cell r="DE1303">
            <v>-827.87632253998891</v>
          </cell>
          <cell r="DF1303">
            <v>0</v>
          </cell>
          <cell r="DG1303">
            <v>-50.001953159997356</v>
          </cell>
          <cell r="DH1303">
            <v>-286.47146153000358</v>
          </cell>
          <cell r="DI1303">
            <v>-225.12367323999933</v>
          </cell>
          <cell r="DJ1303">
            <v>-146.19013749999795</v>
          </cell>
          <cell r="DK1303">
            <v>-27.034904320000351</v>
          </cell>
          <cell r="DL1303">
            <v>0</v>
          </cell>
          <cell r="DM1303">
            <v>0</v>
          </cell>
          <cell r="DN1303">
            <v>0</v>
          </cell>
          <cell r="DO1303">
            <v>-93.054192790001252</v>
          </cell>
          <cell r="DP1303">
            <v>0</v>
          </cell>
          <cell r="DQ1303">
            <v>0</v>
          </cell>
          <cell r="DR1303">
            <v>-441.04385401002946</v>
          </cell>
          <cell r="DS1303">
            <v>0</v>
          </cell>
          <cell r="DT1303">
            <v>-103.48338146999959</v>
          </cell>
          <cell r="DU1303">
            <v>153.28706958000112</v>
          </cell>
          <cell r="DV1303">
            <v>-342.70274915999835</v>
          </cell>
          <cell r="DW1303">
            <v>-47.648415899999236</v>
          </cell>
          <cell r="DX1303">
            <v>0</v>
          </cell>
          <cell r="DY1303">
            <v>0</v>
          </cell>
          <cell r="DZ1303">
            <v>0</v>
          </cell>
          <cell r="EA1303">
            <v>0</v>
          </cell>
          <cell r="EB1303">
            <v>-100.49637706000067</v>
          </cell>
          <cell r="EC1303">
            <v>0</v>
          </cell>
          <cell r="ED1303">
            <v>0</v>
          </cell>
          <cell r="EE1303">
            <v>-562.6172420399962</v>
          </cell>
          <cell r="EF1303">
            <v>0</v>
          </cell>
          <cell r="EG1303">
            <v>85.28482184999848</v>
          </cell>
          <cell r="EH1303">
            <v>-246.46754404999956</v>
          </cell>
          <cell r="EI1303">
            <v>-166.85620204999941</v>
          </cell>
          <cell r="EJ1303">
            <v>-247.42863212000157</v>
          </cell>
          <cell r="EK1303">
            <v>12.850314330004039</v>
          </cell>
          <cell r="EL1303">
            <v>0</v>
          </cell>
          <cell r="EM1303">
            <v>0</v>
          </cell>
          <cell r="EN1303">
            <v>0</v>
          </cell>
          <cell r="EO1303">
            <v>0</v>
          </cell>
          <cell r="EP1303">
            <v>0</v>
          </cell>
          <cell r="EQ1303">
            <v>0</v>
          </cell>
          <cell r="ER1303">
            <v>-209.42005402001087</v>
          </cell>
          <cell r="ES1303">
            <v>0</v>
          </cell>
          <cell r="ET1303">
            <v>0</v>
          </cell>
          <cell r="EU1303">
            <v>-65.093849720000435</v>
          </cell>
          <cell r="EV1303">
            <v>17.744869269998162</v>
          </cell>
          <cell r="EW1303">
            <v>-162.07107356999404</v>
          </cell>
          <cell r="EX1303">
            <v>0</v>
          </cell>
          <cell r="EY1303">
            <v>0</v>
          </cell>
          <cell r="EZ1303">
            <v>0</v>
          </cell>
          <cell r="FA1303">
            <v>0</v>
          </cell>
          <cell r="FB1303">
            <v>0</v>
          </cell>
          <cell r="FC1303">
            <v>0</v>
          </cell>
          <cell r="FD1303">
            <v>0</v>
          </cell>
          <cell r="FE1303">
            <v>-377.15035225998145</v>
          </cell>
          <cell r="FF1303">
            <v>0</v>
          </cell>
          <cell r="FG1303">
            <v>0</v>
          </cell>
          <cell r="FH1303">
            <v>11.410239839995484</v>
          </cell>
          <cell r="FI1303">
            <v>-84.077001679996101</v>
          </cell>
          <cell r="FJ1303">
            <v>-624.69935822999832</v>
          </cell>
          <cell r="FK1303">
            <v>147.06633449000219</v>
          </cell>
          <cell r="FL1303">
            <v>0</v>
          </cell>
          <cell r="FM1303">
            <v>113.66576189000261</v>
          </cell>
          <cell r="FN1303">
            <v>0</v>
          </cell>
          <cell r="FO1303">
            <v>59.483671429999958</v>
          </cell>
          <cell r="FP1303">
            <v>0</v>
          </cell>
          <cell r="FQ1303">
            <v>0</v>
          </cell>
          <cell r="FR1303">
            <v>-308.3699754900299</v>
          </cell>
          <cell r="FS1303">
            <v>0</v>
          </cell>
          <cell r="FT1303">
            <v>0</v>
          </cell>
          <cell r="FU1303">
            <v>-246.52262860000337</v>
          </cell>
          <cell r="FV1303">
            <v>-64.562233589998868</v>
          </cell>
          <cell r="FW1303">
            <v>111.92947846000607</v>
          </cell>
          <cell r="FX1303">
            <v>-2.4201718600015738</v>
          </cell>
          <cell r="FY1303">
            <v>0</v>
          </cell>
          <cell r="FZ1303">
            <v>-106.79441990000123</v>
          </cell>
          <cell r="GA1303">
            <v>0</v>
          </cell>
          <cell r="GB1303">
            <v>0</v>
          </cell>
          <cell r="GC1303">
            <v>0</v>
          </cell>
          <cell r="GD1303">
            <v>0</v>
          </cell>
          <cell r="GE1303">
            <v>-118.05200613997295</v>
          </cell>
          <cell r="GF1303">
            <v>0</v>
          </cell>
          <cell r="GG1303">
            <v>43.906541629999992</v>
          </cell>
          <cell r="GH1303">
            <v>-206.36249273999783</v>
          </cell>
          <cell r="GI1303">
            <v>2.3515411200005474</v>
          </cell>
          <cell r="GJ1303">
            <v>7.2850230199983343</v>
          </cell>
          <cell r="GK1303">
            <v>57.669329309999739</v>
          </cell>
          <cell r="GL1303">
            <v>-10.595905589998438</v>
          </cell>
          <cell r="GM1303">
            <v>0</v>
          </cell>
          <cell r="GN1303">
            <v>-67.606320719998621</v>
          </cell>
          <cell r="GO1303">
            <v>55.300277829999686</v>
          </cell>
          <cell r="GP1303">
            <v>0</v>
          </cell>
          <cell r="GQ1303">
            <v>0</v>
          </cell>
          <cell r="GR1303">
            <v>-118.44134349998785</v>
          </cell>
          <cell r="GS1303">
            <v>0</v>
          </cell>
          <cell r="GT1303">
            <v>0</v>
          </cell>
          <cell r="GU1303">
            <v>-136.50876422999863</v>
          </cell>
          <cell r="GV1303">
            <v>0</v>
          </cell>
          <cell r="GW1303">
            <v>18.067420730007143</v>
          </cell>
          <cell r="GX1303">
            <v>0</v>
          </cell>
          <cell r="GY1303">
            <v>0</v>
          </cell>
          <cell r="GZ1303">
            <v>0</v>
          </cell>
          <cell r="HA1303">
            <v>0</v>
          </cell>
          <cell r="HB1303">
            <v>0</v>
          </cell>
          <cell r="HC1303">
            <v>0</v>
          </cell>
          <cell r="HD1303">
            <v>0</v>
          </cell>
          <cell r="HE1303">
            <v>151.33191081997938</v>
          </cell>
          <cell r="HF1303">
            <v>0</v>
          </cell>
          <cell r="HG1303">
            <v>0</v>
          </cell>
          <cell r="HH1303">
            <v>84.560871689998748</v>
          </cell>
          <cell r="HI1303">
            <v>66.771039129998826</v>
          </cell>
          <cell r="HJ1303">
            <v>0</v>
          </cell>
          <cell r="HK1303">
            <v>0</v>
          </cell>
          <cell r="HL1303">
            <v>0</v>
          </cell>
          <cell r="HM1303">
            <v>0</v>
          </cell>
          <cell r="HN1303">
            <v>0</v>
          </cell>
          <cell r="HO1303">
            <v>0</v>
          </cell>
          <cell r="HP1303">
            <v>0</v>
          </cell>
          <cell r="HQ1303">
            <v>0</v>
          </cell>
          <cell r="HR1303">
            <v>82.191765900002792</v>
          </cell>
          <cell r="HS1303">
            <v>0</v>
          </cell>
          <cell r="HT1303">
            <v>0</v>
          </cell>
          <cell r="HU1303">
            <v>0</v>
          </cell>
          <cell r="HV1303">
            <v>0</v>
          </cell>
          <cell r="HW1303">
            <v>82.191765899999154</v>
          </cell>
          <cell r="HX1303">
            <v>0</v>
          </cell>
          <cell r="HY1303">
            <v>0</v>
          </cell>
          <cell r="HZ1303">
            <v>0</v>
          </cell>
          <cell r="IA1303">
            <v>0</v>
          </cell>
          <cell r="IB1303">
            <v>0</v>
          </cell>
          <cell r="IC1303">
            <v>0</v>
          </cell>
          <cell r="ID1303">
            <v>0</v>
          </cell>
          <cell r="IE1303">
            <v>0</v>
          </cell>
          <cell r="IF1303">
            <v>0</v>
          </cell>
          <cell r="IG1303">
            <v>0</v>
          </cell>
          <cell r="IH1303">
            <v>0</v>
          </cell>
          <cell r="II1303">
            <v>0</v>
          </cell>
          <cell r="IJ1303">
            <v>0</v>
          </cell>
          <cell r="IK1303">
            <v>0</v>
          </cell>
          <cell r="IL1303">
            <v>0</v>
          </cell>
          <cell r="IM1303">
            <v>0</v>
          </cell>
          <cell r="IN1303">
            <v>0</v>
          </cell>
          <cell r="IO1303">
            <v>0</v>
          </cell>
          <cell r="IP1303">
            <v>0</v>
          </cell>
          <cell r="IQ1303">
            <v>0</v>
          </cell>
          <cell r="IR1303">
            <v>0</v>
          </cell>
          <cell r="IS1303">
            <v>0</v>
          </cell>
          <cell r="IT1303">
            <v>0</v>
          </cell>
          <cell r="IU1303">
            <v>0</v>
          </cell>
          <cell r="IV1303">
            <v>0</v>
          </cell>
          <cell r="IW1303">
            <v>0</v>
          </cell>
          <cell r="IX1303">
            <v>0</v>
          </cell>
          <cell r="IY1303">
            <v>0</v>
          </cell>
          <cell r="IZ1303">
            <v>0</v>
          </cell>
          <cell r="JA1303">
            <v>0</v>
          </cell>
          <cell r="JB1303">
            <v>0</v>
          </cell>
          <cell r="JC1303">
            <v>0</v>
          </cell>
          <cell r="JD1303">
            <v>0</v>
          </cell>
          <cell r="JE1303">
            <v>0</v>
          </cell>
          <cell r="JF1303">
            <v>0</v>
          </cell>
          <cell r="JG1303">
            <v>0</v>
          </cell>
          <cell r="JH1303">
            <v>0</v>
          </cell>
          <cell r="JI1303">
            <v>0</v>
          </cell>
          <cell r="JJ1303">
            <v>0</v>
          </cell>
          <cell r="JK1303">
            <v>0</v>
          </cell>
          <cell r="JL1303">
            <v>0</v>
          </cell>
          <cell r="JM1303">
            <v>0</v>
          </cell>
          <cell r="JN1303">
            <v>0</v>
          </cell>
          <cell r="JO1303">
            <v>0</v>
          </cell>
          <cell r="JP1303">
            <v>0</v>
          </cell>
          <cell r="JQ1303">
            <v>0</v>
          </cell>
        </row>
        <row r="1304">
          <cell r="D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0</v>
          </cell>
          <cell r="BK1304">
            <v>0</v>
          </cell>
          <cell r="BL1304">
            <v>0</v>
          </cell>
          <cell r="BM1304">
            <v>0</v>
          </cell>
          <cell r="BN1304">
            <v>0</v>
          </cell>
          <cell r="BO1304">
            <v>0</v>
          </cell>
          <cell r="BP1304">
            <v>0</v>
          </cell>
          <cell r="BQ1304">
            <v>0</v>
          </cell>
          <cell r="BR1304">
            <v>0</v>
          </cell>
          <cell r="BS1304">
            <v>0</v>
          </cell>
          <cell r="BT1304">
            <v>0</v>
          </cell>
          <cell r="BU1304">
            <v>0</v>
          </cell>
          <cell r="BV1304">
            <v>0</v>
          </cell>
          <cell r="BW1304">
            <v>0</v>
          </cell>
          <cell r="BX1304">
            <v>0</v>
          </cell>
          <cell r="BY1304">
            <v>0</v>
          </cell>
          <cell r="BZ1304">
            <v>0</v>
          </cell>
          <cell r="CA1304">
            <v>0</v>
          </cell>
          <cell r="CB1304">
            <v>0</v>
          </cell>
          <cell r="CC1304">
            <v>0</v>
          </cell>
          <cell r="CD1304">
            <v>0</v>
          </cell>
          <cell r="CE1304">
            <v>0</v>
          </cell>
          <cell r="CF1304">
            <v>0</v>
          </cell>
          <cell r="CG1304">
            <v>0</v>
          </cell>
          <cell r="CH1304">
            <v>0</v>
          </cell>
          <cell r="CI1304">
            <v>0</v>
          </cell>
          <cell r="CJ1304">
            <v>0</v>
          </cell>
          <cell r="CK1304">
            <v>0</v>
          </cell>
          <cell r="CL1304">
            <v>0</v>
          </cell>
          <cell r="CM1304">
            <v>0</v>
          </cell>
          <cell r="CN1304">
            <v>0</v>
          </cell>
          <cell r="CO1304">
            <v>0</v>
          </cell>
          <cell r="CP1304">
            <v>0</v>
          </cell>
          <cell r="CQ1304">
            <v>0</v>
          </cell>
          <cell r="CR1304">
            <v>0</v>
          </cell>
          <cell r="CS1304">
            <v>0</v>
          </cell>
          <cell r="CT1304">
            <v>0</v>
          </cell>
          <cell r="CU1304">
            <v>0</v>
          </cell>
          <cell r="CV1304">
            <v>0</v>
          </cell>
          <cell r="CW1304">
            <v>0</v>
          </cell>
          <cell r="CX1304">
            <v>0</v>
          </cell>
          <cell r="CY1304">
            <v>0</v>
          </cell>
          <cell r="CZ1304">
            <v>0</v>
          </cell>
          <cell r="DA1304">
            <v>0</v>
          </cell>
          <cell r="DB1304">
            <v>0</v>
          </cell>
          <cell r="DC1304">
            <v>0</v>
          </cell>
          <cell r="DD1304">
            <v>0</v>
          </cell>
          <cell r="DE1304">
            <v>0</v>
          </cell>
          <cell r="DF1304">
            <v>0</v>
          </cell>
          <cell r="DG1304">
            <v>0</v>
          </cell>
          <cell r="DH1304">
            <v>0</v>
          </cell>
          <cell r="DI1304">
            <v>0</v>
          </cell>
          <cell r="DJ1304">
            <v>0</v>
          </cell>
          <cell r="DK1304">
            <v>0</v>
          </cell>
          <cell r="DL1304">
            <v>0</v>
          </cell>
          <cell r="DM1304">
            <v>0</v>
          </cell>
          <cell r="DN1304">
            <v>0</v>
          </cell>
          <cell r="DO1304">
            <v>0</v>
          </cell>
          <cell r="DP1304">
            <v>0</v>
          </cell>
          <cell r="DQ1304">
            <v>0</v>
          </cell>
          <cell r="DR1304">
            <v>0</v>
          </cell>
          <cell r="DS1304">
            <v>0</v>
          </cell>
          <cell r="DT1304">
            <v>0</v>
          </cell>
          <cell r="DU1304">
            <v>0</v>
          </cell>
          <cell r="DV1304">
            <v>0</v>
          </cell>
          <cell r="DW1304">
            <v>0</v>
          </cell>
          <cell r="DX1304">
            <v>0</v>
          </cell>
          <cell r="DY1304">
            <v>0</v>
          </cell>
          <cell r="DZ1304">
            <v>0</v>
          </cell>
          <cell r="EA1304">
            <v>0</v>
          </cell>
          <cell r="EB1304">
            <v>0</v>
          </cell>
          <cell r="EC1304">
            <v>0</v>
          </cell>
          <cell r="ED1304">
            <v>0</v>
          </cell>
          <cell r="EE1304">
            <v>0</v>
          </cell>
          <cell r="EF1304">
            <v>0</v>
          </cell>
          <cell r="EG1304">
            <v>0</v>
          </cell>
          <cell r="EH1304">
            <v>0</v>
          </cell>
          <cell r="EI1304">
            <v>0</v>
          </cell>
          <cell r="EJ1304">
            <v>0</v>
          </cell>
          <cell r="EK1304">
            <v>0</v>
          </cell>
          <cell r="EL1304">
            <v>0</v>
          </cell>
          <cell r="EM1304">
            <v>0</v>
          </cell>
          <cell r="EN1304">
            <v>0</v>
          </cell>
          <cell r="EO1304">
            <v>0</v>
          </cell>
          <cell r="EP1304">
            <v>0</v>
          </cell>
          <cell r="EQ1304">
            <v>0</v>
          </cell>
          <cell r="ER1304">
            <v>0</v>
          </cell>
          <cell r="ES1304">
            <v>0</v>
          </cell>
          <cell r="ET1304">
            <v>0</v>
          </cell>
          <cell r="EU1304">
            <v>0</v>
          </cell>
          <cell r="EV1304">
            <v>0</v>
          </cell>
          <cell r="EW1304">
            <v>0</v>
          </cell>
          <cell r="EX1304">
            <v>0</v>
          </cell>
          <cell r="EY1304">
            <v>0</v>
          </cell>
          <cell r="EZ1304">
            <v>0</v>
          </cell>
          <cell r="FA1304">
            <v>0</v>
          </cell>
          <cell r="FB1304">
            <v>0</v>
          </cell>
          <cell r="FC1304">
            <v>0</v>
          </cell>
          <cell r="FD1304">
            <v>0</v>
          </cell>
          <cell r="FE1304">
            <v>0</v>
          </cell>
          <cell r="FF1304">
            <v>0</v>
          </cell>
          <cell r="FG1304">
            <v>0</v>
          </cell>
          <cell r="FH1304">
            <v>0</v>
          </cell>
          <cell r="FI1304">
            <v>0</v>
          </cell>
          <cell r="FJ1304">
            <v>0</v>
          </cell>
          <cell r="FK1304">
            <v>0</v>
          </cell>
          <cell r="FL1304">
            <v>0</v>
          </cell>
          <cell r="FM1304">
            <v>0</v>
          </cell>
          <cell r="FN1304">
            <v>0</v>
          </cell>
          <cell r="FO1304">
            <v>0</v>
          </cell>
          <cell r="FP1304">
            <v>0</v>
          </cell>
          <cell r="FQ1304">
            <v>0</v>
          </cell>
          <cell r="FR1304">
            <v>0</v>
          </cell>
          <cell r="FS1304">
            <v>0</v>
          </cell>
          <cell r="FT1304">
            <v>0</v>
          </cell>
          <cell r="FU1304">
            <v>0</v>
          </cell>
          <cell r="FV1304">
            <v>0</v>
          </cell>
          <cell r="FW1304">
            <v>0</v>
          </cell>
          <cell r="FX1304">
            <v>0</v>
          </cell>
          <cell r="FY1304">
            <v>0</v>
          </cell>
          <cell r="FZ1304">
            <v>0</v>
          </cell>
          <cell r="GA1304">
            <v>0</v>
          </cell>
          <cell r="GB1304">
            <v>0</v>
          </cell>
          <cell r="GC1304">
            <v>0</v>
          </cell>
          <cell r="GD1304">
            <v>0</v>
          </cell>
          <cell r="GE1304">
            <v>0</v>
          </cell>
          <cell r="GF1304">
            <v>0</v>
          </cell>
          <cell r="GG1304">
            <v>0</v>
          </cell>
          <cell r="GH1304">
            <v>0</v>
          </cell>
          <cell r="GI1304">
            <v>0</v>
          </cell>
          <cell r="GJ1304">
            <v>0</v>
          </cell>
          <cell r="GK1304">
            <v>0</v>
          </cell>
          <cell r="GL1304">
            <v>0</v>
          </cell>
          <cell r="GM1304">
            <v>0</v>
          </cell>
          <cell r="GN1304">
            <v>0</v>
          </cell>
          <cell r="GO1304">
            <v>0</v>
          </cell>
          <cell r="GP1304">
            <v>0</v>
          </cell>
          <cell r="GQ1304">
            <v>0</v>
          </cell>
          <cell r="GR1304">
            <v>0</v>
          </cell>
          <cell r="GS1304">
            <v>0</v>
          </cell>
          <cell r="GT1304">
            <v>0</v>
          </cell>
          <cell r="GU1304">
            <v>0</v>
          </cell>
          <cell r="GV1304">
            <v>0</v>
          </cell>
          <cell r="GW1304">
            <v>0</v>
          </cell>
          <cell r="GX1304">
            <v>0</v>
          </cell>
          <cell r="GY1304">
            <v>0</v>
          </cell>
          <cell r="GZ1304">
            <v>0</v>
          </cell>
          <cell r="HA1304">
            <v>0</v>
          </cell>
          <cell r="HB1304">
            <v>0</v>
          </cell>
          <cell r="HC1304">
            <v>0</v>
          </cell>
          <cell r="HD1304">
            <v>0</v>
          </cell>
          <cell r="HE1304">
            <v>0</v>
          </cell>
          <cell r="HF1304">
            <v>0</v>
          </cell>
          <cell r="HG1304">
            <v>0</v>
          </cell>
          <cell r="HH1304">
            <v>0</v>
          </cell>
          <cell r="HI1304">
            <v>0</v>
          </cell>
          <cell r="HJ1304">
            <v>0</v>
          </cell>
          <cell r="HK1304">
            <v>0</v>
          </cell>
          <cell r="HL1304">
            <v>0</v>
          </cell>
          <cell r="HM1304">
            <v>0</v>
          </cell>
          <cell r="HN1304">
            <v>0</v>
          </cell>
          <cell r="HO1304">
            <v>0</v>
          </cell>
          <cell r="HP1304">
            <v>0</v>
          </cell>
          <cell r="HQ1304">
            <v>0</v>
          </cell>
          <cell r="HR1304">
            <v>0</v>
          </cell>
          <cell r="HS1304">
            <v>0</v>
          </cell>
          <cell r="HT1304">
            <v>0</v>
          </cell>
          <cell r="HU1304">
            <v>0</v>
          </cell>
          <cell r="HV1304">
            <v>0</v>
          </cell>
          <cell r="HW1304">
            <v>0</v>
          </cell>
          <cell r="HX1304">
            <v>0</v>
          </cell>
          <cell r="HY1304">
            <v>0</v>
          </cell>
          <cell r="HZ1304">
            <v>0</v>
          </cell>
          <cell r="IA1304">
            <v>0</v>
          </cell>
          <cell r="IB1304">
            <v>0</v>
          </cell>
          <cell r="IC1304">
            <v>0</v>
          </cell>
          <cell r="ID1304">
            <v>0</v>
          </cell>
          <cell r="IE1304">
            <v>0</v>
          </cell>
          <cell r="IF1304">
            <v>0</v>
          </cell>
          <cell r="IG1304">
            <v>0</v>
          </cell>
          <cell r="IH1304">
            <v>0</v>
          </cell>
          <cell r="II1304">
            <v>0</v>
          </cell>
          <cell r="IJ1304">
            <v>0</v>
          </cell>
          <cell r="IK1304">
            <v>0</v>
          </cell>
          <cell r="IL1304">
            <v>0</v>
          </cell>
          <cell r="IM1304">
            <v>0</v>
          </cell>
          <cell r="IN1304">
            <v>0</v>
          </cell>
          <cell r="IO1304">
            <v>0</v>
          </cell>
          <cell r="IP1304">
            <v>0</v>
          </cell>
          <cell r="IQ1304">
            <v>0</v>
          </cell>
          <cell r="IR1304">
            <v>0</v>
          </cell>
          <cell r="IS1304">
            <v>0</v>
          </cell>
          <cell r="IT1304">
            <v>0</v>
          </cell>
          <cell r="IU1304">
            <v>0</v>
          </cell>
          <cell r="IV1304">
            <v>0</v>
          </cell>
          <cell r="IW1304">
            <v>0</v>
          </cell>
          <cell r="IX1304">
            <v>0</v>
          </cell>
          <cell r="IY1304">
            <v>0</v>
          </cell>
          <cell r="IZ1304">
            <v>0</v>
          </cell>
          <cell r="JA1304">
            <v>0</v>
          </cell>
          <cell r="JB1304">
            <v>0</v>
          </cell>
          <cell r="JC1304">
            <v>0</v>
          </cell>
          <cell r="JD1304">
            <v>0</v>
          </cell>
          <cell r="JE1304">
            <v>0</v>
          </cell>
          <cell r="JF1304">
            <v>0</v>
          </cell>
          <cell r="JG1304">
            <v>0</v>
          </cell>
          <cell r="JH1304">
            <v>0</v>
          </cell>
          <cell r="JI1304">
            <v>0</v>
          </cell>
          <cell r="JJ1304">
            <v>0</v>
          </cell>
          <cell r="JK1304">
            <v>0</v>
          </cell>
          <cell r="JL1304">
            <v>0</v>
          </cell>
          <cell r="JM1304">
            <v>0</v>
          </cell>
          <cell r="JN1304">
            <v>0</v>
          </cell>
          <cell r="JO1304">
            <v>0</v>
          </cell>
          <cell r="JP1304">
            <v>0</v>
          </cell>
          <cell r="JQ1304">
            <v>0</v>
          </cell>
        </row>
        <row r="1305">
          <cell r="D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0</v>
          </cell>
          <cell r="BQ1305">
            <v>0</v>
          </cell>
          <cell r="BR1305">
            <v>0</v>
          </cell>
          <cell r="BS1305">
            <v>0</v>
          </cell>
          <cell r="BT1305">
            <v>0</v>
          </cell>
          <cell r="BU1305">
            <v>0</v>
          </cell>
          <cell r="BV1305">
            <v>0</v>
          </cell>
          <cell r="BW1305">
            <v>0</v>
          </cell>
          <cell r="BX1305">
            <v>0</v>
          </cell>
          <cell r="BY1305">
            <v>0</v>
          </cell>
          <cell r="BZ1305">
            <v>0</v>
          </cell>
          <cell r="CA1305">
            <v>0</v>
          </cell>
          <cell r="CB1305">
            <v>0</v>
          </cell>
          <cell r="CC1305">
            <v>0</v>
          </cell>
          <cell r="CD1305">
            <v>0</v>
          </cell>
          <cell r="CE1305">
            <v>0</v>
          </cell>
          <cell r="CF1305">
            <v>0</v>
          </cell>
          <cell r="CG1305">
            <v>0</v>
          </cell>
          <cell r="CH1305">
            <v>0</v>
          </cell>
          <cell r="CI1305">
            <v>0</v>
          </cell>
          <cell r="CJ1305">
            <v>0</v>
          </cell>
          <cell r="CK1305">
            <v>0</v>
          </cell>
          <cell r="CL1305">
            <v>0</v>
          </cell>
          <cell r="CM1305">
            <v>0</v>
          </cell>
          <cell r="CN1305">
            <v>0</v>
          </cell>
          <cell r="CO1305">
            <v>0</v>
          </cell>
          <cell r="CP1305">
            <v>0</v>
          </cell>
          <cell r="CQ1305">
            <v>0</v>
          </cell>
          <cell r="CR1305">
            <v>0</v>
          </cell>
          <cell r="CS1305">
            <v>0</v>
          </cell>
          <cell r="CT1305">
            <v>0</v>
          </cell>
          <cell r="CU1305">
            <v>0</v>
          </cell>
          <cell r="CV1305">
            <v>0</v>
          </cell>
          <cell r="CW1305">
            <v>0</v>
          </cell>
          <cell r="CX1305">
            <v>0</v>
          </cell>
          <cell r="CY1305">
            <v>0</v>
          </cell>
          <cell r="CZ1305">
            <v>0</v>
          </cell>
          <cell r="DA1305">
            <v>0</v>
          </cell>
          <cell r="DB1305">
            <v>0</v>
          </cell>
          <cell r="DC1305">
            <v>0</v>
          </cell>
          <cell r="DD1305">
            <v>0</v>
          </cell>
          <cell r="DE1305">
            <v>0</v>
          </cell>
          <cell r="DF1305">
            <v>0</v>
          </cell>
          <cell r="DG1305">
            <v>0</v>
          </cell>
          <cell r="DH1305">
            <v>0</v>
          </cell>
          <cell r="DI1305">
            <v>0</v>
          </cell>
          <cell r="DJ1305">
            <v>0</v>
          </cell>
          <cell r="DK1305">
            <v>0</v>
          </cell>
          <cell r="DL1305">
            <v>0</v>
          </cell>
          <cell r="DM1305">
            <v>0</v>
          </cell>
          <cell r="DN1305">
            <v>0</v>
          </cell>
          <cell r="DO1305">
            <v>0</v>
          </cell>
          <cell r="DP1305">
            <v>0</v>
          </cell>
          <cell r="DQ1305">
            <v>0</v>
          </cell>
          <cell r="DR1305">
            <v>0</v>
          </cell>
          <cell r="DS1305">
            <v>0</v>
          </cell>
          <cell r="DT1305">
            <v>0</v>
          </cell>
          <cell r="DU1305">
            <v>0</v>
          </cell>
          <cell r="DV1305">
            <v>0</v>
          </cell>
          <cell r="DW1305">
            <v>0</v>
          </cell>
          <cell r="DX1305">
            <v>0</v>
          </cell>
          <cell r="DY1305">
            <v>0</v>
          </cell>
          <cell r="DZ1305">
            <v>0</v>
          </cell>
          <cell r="EA1305">
            <v>0</v>
          </cell>
          <cell r="EB1305">
            <v>0</v>
          </cell>
          <cell r="EC1305">
            <v>0</v>
          </cell>
          <cell r="ED1305">
            <v>0</v>
          </cell>
          <cell r="EE1305">
            <v>0</v>
          </cell>
          <cell r="EF1305">
            <v>0</v>
          </cell>
          <cell r="EG1305">
            <v>0</v>
          </cell>
          <cell r="EH1305">
            <v>0</v>
          </cell>
          <cell r="EI1305">
            <v>0</v>
          </cell>
          <cell r="EJ1305">
            <v>0</v>
          </cell>
          <cell r="EK1305">
            <v>0</v>
          </cell>
          <cell r="EL1305">
            <v>0</v>
          </cell>
          <cell r="EM1305">
            <v>0</v>
          </cell>
          <cell r="EN1305">
            <v>0</v>
          </cell>
          <cell r="EO1305">
            <v>0</v>
          </cell>
          <cell r="EP1305">
            <v>0</v>
          </cell>
          <cell r="EQ1305">
            <v>0</v>
          </cell>
          <cell r="ER1305">
            <v>0</v>
          </cell>
          <cell r="ES1305">
            <v>0</v>
          </cell>
          <cell r="ET1305">
            <v>0</v>
          </cell>
          <cell r="EU1305">
            <v>0</v>
          </cell>
          <cell r="EV1305">
            <v>0</v>
          </cell>
          <cell r="EW1305">
            <v>0</v>
          </cell>
          <cell r="EX1305">
            <v>0</v>
          </cell>
          <cell r="EY1305">
            <v>0</v>
          </cell>
          <cell r="EZ1305">
            <v>0</v>
          </cell>
          <cell r="FA1305">
            <v>0</v>
          </cell>
          <cell r="FB1305">
            <v>0</v>
          </cell>
          <cell r="FC1305">
            <v>0</v>
          </cell>
          <cell r="FD1305">
            <v>0</v>
          </cell>
          <cell r="FE1305">
            <v>0</v>
          </cell>
          <cell r="FF1305">
            <v>0</v>
          </cell>
          <cell r="FG1305">
            <v>0</v>
          </cell>
          <cell r="FH1305">
            <v>0</v>
          </cell>
          <cell r="FI1305">
            <v>0</v>
          </cell>
          <cell r="FJ1305">
            <v>0</v>
          </cell>
          <cell r="FK1305">
            <v>0</v>
          </cell>
          <cell r="FL1305">
            <v>0</v>
          </cell>
          <cell r="FM1305">
            <v>0</v>
          </cell>
          <cell r="FN1305">
            <v>0</v>
          </cell>
          <cell r="FO1305">
            <v>0</v>
          </cell>
          <cell r="FP1305">
            <v>0</v>
          </cell>
          <cell r="FQ1305">
            <v>0</v>
          </cell>
          <cell r="FR1305">
            <v>0</v>
          </cell>
          <cell r="FS1305">
            <v>0</v>
          </cell>
          <cell r="FT1305">
            <v>0</v>
          </cell>
          <cell r="FU1305">
            <v>0</v>
          </cell>
          <cell r="FV1305">
            <v>0</v>
          </cell>
          <cell r="FW1305">
            <v>0</v>
          </cell>
          <cell r="FX1305">
            <v>0</v>
          </cell>
          <cell r="FY1305">
            <v>0</v>
          </cell>
          <cell r="FZ1305">
            <v>0</v>
          </cell>
          <cell r="GA1305">
            <v>0</v>
          </cell>
          <cell r="GB1305">
            <v>0</v>
          </cell>
          <cell r="GC1305">
            <v>0</v>
          </cell>
          <cell r="GD1305">
            <v>0</v>
          </cell>
          <cell r="GE1305">
            <v>0</v>
          </cell>
          <cell r="GF1305">
            <v>0</v>
          </cell>
          <cell r="GG1305">
            <v>0</v>
          </cell>
          <cell r="GH1305">
            <v>0</v>
          </cell>
          <cell r="GI1305">
            <v>0</v>
          </cell>
          <cell r="GJ1305">
            <v>0</v>
          </cell>
          <cell r="GK1305">
            <v>0</v>
          </cell>
          <cell r="GL1305">
            <v>0</v>
          </cell>
          <cell r="GM1305">
            <v>0</v>
          </cell>
          <cell r="GN1305">
            <v>0</v>
          </cell>
          <cell r="GO1305">
            <v>0</v>
          </cell>
          <cell r="GP1305">
            <v>0</v>
          </cell>
          <cell r="GQ1305">
            <v>0</v>
          </cell>
          <cell r="GR1305">
            <v>0</v>
          </cell>
          <cell r="GS1305">
            <v>0</v>
          </cell>
          <cell r="GT1305">
            <v>0</v>
          </cell>
          <cell r="GU1305">
            <v>0</v>
          </cell>
          <cell r="GV1305">
            <v>0</v>
          </cell>
          <cell r="GW1305">
            <v>0</v>
          </cell>
          <cell r="GX1305">
            <v>0</v>
          </cell>
          <cell r="GY1305">
            <v>0</v>
          </cell>
          <cell r="GZ1305">
            <v>0</v>
          </cell>
          <cell r="HA1305">
            <v>0</v>
          </cell>
          <cell r="HB1305">
            <v>0</v>
          </cell>
          <cell r="HC1305">
            <v>0</v>
          </cell>
          <cell r="HD1305">
            <v>0</v>
          </cell>
          <cell r="HE1305">
            <v>0</v>
          </cell>
          <cell r="HF1305">
            <v>0</v>
          </cell>
          <cell r="HG1305">
            <v>0</v>
          </cell>
          <cell r="HH1305">
            <v>0</v>
          </cell>
          <cell r="HI1305">
            <v>0</v>
          </cell>
          <cell r="HJ1305">
            <v>0</v>
          </cell>
          <cell r="HK1305">
            <v>0</v>
          </cell>
          <cell r="HL1305">
            <v>0</v>
          </cell>
          <cell r="HM1305">
            <v>0</v>
          </cell>
          <cell r="HN1305">
            <v>0</v>
          </cell>
          <cell r="HO1305">
            <v>0</v>
          </cell>
          <cell r="HP1305">
            <v>0</v>
          </cell>
          <cell r="HQ1305">
            <v>0</v>
          </cell>
          <cell r="HR1305">
            <v>0</v>
          </cell>
          <cell r="HS1305">
            <v>0</v>
          </cell>
          <cell r="HT1305">
            <v>0</v>
          </cell>
          <cell r="HU1305">
            <v>0</v>
          </cell>
          <cell r="HV1305">
            <v>0</v>
          </cell>
          <cell r="HW1305">
            <v>0</v>
          </cell>
          <cell r="HX1305">
            <v>0</v>
          </cell>
          <cell r="HY1305">
            <v>0</v>
          </cell>
          <cell r="HZ1305">
            <v>0</v>
          </cell>
          <cell r="IA1305">
            <v>0</v>
          </cell>
          <cell r="IB1305">
            <v>0</v>
          </cell>
          <cell r="IC1305">
            <v>0</v>
          </cell>
          <cell r="ID1305">
            <v>0</v>
          </cell>
          <cell r="IE1305">
            <v>0</v>
          </cell>
          <cell r="IF1305">
            <v>0</v>
          </cell>
          <cell r="IG1305">
            <v>0</v>
          </cell>
          <cell r="IH1305">
            <v>0</v>
          </cell>
          <cell r="II1305">
            <v>0</v>
          </cell>
          <cell r="IJ1305">
            <v>0</v>
          </cell>
          <cell r="IK1305">
            <v>0</v>
          </cell>
          <cell r="IL1305">
            <v>0</v>
          </cell>
          <cell r="IM1305">
            <v>0</v>
          </cell>
          <cell r="IN1305">
            <v>0</v>
          </cell>
          <cell r="IO1305">
            <v>0</v>
          </cell>
          <cell r="IP1305">
            <v>0</v>
          </cell>
          <cell r="IQ1305">
            <v>0</v>
          </cell>
          <cell r="IR1305">
            <v>0</v>
          </cell>
          <cell r="IS1305">
            <v>0</v>
          </cell>
          <cell r="IT1305">
            <v>0</v>
          </cell>
          <cell r="IU1305">
            <v>0</v>
          </cell>
          <cell r="IV1305">
            <v>0</v>
          </cell>
          <cell r="IW1305">
            <v>0</v>
          </cell>
          <cell r="IX1305">
            <v>0</v>
          </cell>
          <cell r="IY1305">
            <v>0</v>
          </cell>
          <cell r="IZ1305">
            <v>0</v>
          </cell>
          <cell r="JA1305">
            <v>0</v>
          </cell>
          <cell r="JB1305">
            <v>0</v>
          </cell>
          <cell r="JC1305">
            <v>0</v>
          </cell>
          <cell r="JD1305">
            <v>0</v>
          </cell>
          <cell r="JE1305">
            <v>0</v>
          </cell>
          <cell r="JF1305">
            <v>0</v>
          </cell>
          <cell r="JG1305">
            <v>0</v>
          </cell>
          <cell r="JH1305">
            <v>0</v>
          </cell>
          <cell r="JI1305">
            <v>0</v>
          </cell>
          <cell r="JJ1305">
            <v>0</v>
          </cell>
          <cell r="JK1305">
            <v>0</v>
          </cell>
          <cell r="JL1305">
            <v>0</v>
          </cell>
          <cell r="JM1305">
            <v>0</v>
          </cell>
          <cell r="JN1305">
            <v>0</v>
          </cell>
          <cell r="JO1305">
            <v>0</v>
          </cell>
          <cell r="JP1305">
            <v>0</v>
          </cell>
          <cell r="JQ1305">
            <v>0</v>
          </cell>
        </row>
        <row r="1306">
          <cell r="D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K1306">
            <v>0</v>
          </cell>
          <cell r="BL1306">
            <v>0</v>
          </cell>
          <cell r="BM1306">
            <v>0</v>
          </cell>
          <cell r="BN1306">
            <v>0</v>
          </cell>
          <cell r="BO1306">
            <v>0</v>
          </cell>
          <cell r="BP1306">
            <v>0</v>
          </cell>
          <cell r="BQ1306">
            <v>0</v>
          </cell>
          <cell r="BR1306">
            <v>0</v>
          </cell>
          <cell r="BS1306">
            <v>0</v>
          </cell>
          <cell r="BT1306">
            <v>0</v>
          </cell>
          <cell r="BU1306">
            <v>0</v>
          </cell>
          <cell r="BV1306">
            <v>0</v>
          </cell>
          <cell r="BW1306">
            <v>0</v>
          </cell>
          <cell r="BX1306">
            <v>0</v>
          </cell>
          <cell r="BY1306">
            <v>0</v>
          </cell>
          <cell r="BZ1306">
            <v>0</v>
          </cell>
          <cell r="CA1306">
            <v>0</v>
          </cell>
          <cell r="CB1306">
            <v>0</v>
          </cell>
          <cell r="CC1306">
            <v>0</v>
          </cell>
          <cell r="CD1306">
            <v>0</v>
          </cell>
          <cell r="CE1306">
            <v>0</v>
          </cell>
          <cell r="CF1306">
            <v>0</v>
          </cell>
          <cell r="CG1306">
            <v>0</v>
          </cell>
          <cell r="CH1306">
            <v>0</v>
          </cell>
          <cell r="CI1306">
            <v>0</v>
          </cell>
          <cell r="CJ1306">
            <v>0</v>
          </cell>
          <cell r="CK1306">
            <v>0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0</v>
          </cell>
          <cell r="CZ1306">
            <v>0</v>
          </cell>
          <cell r="DA1306">
            <v>0</v>
          </cell>
          <cell r="DB1306">
            <v>0</v>
          </cell>
          <cell r="DC1306">
            <v>0</v>
          </cell>
          <cell r="DD1306">
            <v>0</v>
          </cell>
          <cell r="DE1306">
            <v>0</v>
          </cell>
          <cell r="DF1306">
            <v>0</v>
          </cell>
          <cell r="DG1306">
            <v>0</v>
          </cell>
          <cell r="DH1306">
            <v>0</v>
          </cell>
          <cell r="DI1306">
            <v>0</v>
          </cell>
          <cell r="DJ1306">
            <v>0</v>
          </cell>
          <cell r="DK1306">
            <v>0</v>
          </cell>
          <cell r="DL1306">
            <v>0</v>
          </cell>
          <cell r="DM1306">
            <v>0</v>
          </cell>
          <cell r="DN1306">
            <v>0</v>
          </cell>
          <cell r="DO1306">
            <v>0</v>
          </cell>
          <cell r="DP1306">
            <v>0</v>
          </cell>
          <cell r="DQ1306">
            <v>0</v>
          </cell>
          <cell r="DR1306">
            <v>0</v>
          </cell>
          <cell r="DS1306">
            <v>0</v>
          </cell>
          <cell r="DT1306">
            <v>0</v>
          </cell>
          <cell r="DU1306">
            <v>0</v>
          </cell>
          <cell r="DV1306">
            <v>0</v>
          </cell>
          <cell r="DW1306">
            <v>0</v>
          </cell>
          <cell r="DX1306">
            <v>0</v>
          </cell>
          <cell r="DY1306">
            <v>0</v>
          </cell>
          <cell r="DZ1306">
            <v>0</v>
          </cell>
          <cell r="EA1306">
            <v>0</v>
          </cell>
          <cell r="EB1306">
            <v>0</v>
          </cell>
          <cell r="EC1306">
            <v>0</v>
          </cell>
          <cell r="ED1306">
            <v>0</v>
          </cell>
          <cell r="EE1306">
            <v>0</v>
          </cell>
          <cell r="EF1306">
            <v>0</v>
          </cell>
          <cell r="EG1306">
            <v>0</v>
          </cell>
          <cell r="EH1306">
            <v>0</v>
          </cell>
          <cell r="EI1306">
            <v>0</v>
          </cell>
          <cell r="EJ1306">
            <v>0</v>
          </cell>
          <cell r="EK1306">
            <v>0</v>
          </cell>
          <cell r="EL1306">
            <v>0</v>
          </cell>
          <cell r="EM1306">
            <v>0</v>
          </cell>
          <cell r="EN1306">
            <v>0</v>
          </cell>
          <cell r="EO1306">
            <v>0</v>
          </cell>
          <cell r="EP1306">
            <v>0</v>
          </cell>
          <cell r="EQ1306">
            <v>0</v>
          </cell>
          <cell r="ER1306">
            <v>0</v>
          </cell>
          <cell r="ES1306">
            <v>0</v>
          </cell>
          <cell r="ET1306">
            <v>0</v>
          </cell>
          <cell r="EU1306">
            <v>0</v>
          </cell>
          <cell r="EV1306">
            <v>0</v>
          </cell>
          <cell r="EW1306">
            <v>0</v>
          </cell>
          <cell r="EX1306">
            <v>0</v>
          </cell>
          <cell r="EY1306">
            <v>0</v>
          </cell>
          <cell r="EZ1306">
            <v>0</v>
          </cell>
          <cell r="FA1306">
            <v>0</v>
          </cell>
          <cell r="FB1306">
            <v>0</v>
          </cell>
          <cell r="FC1306">
            <v>0</v>
          </cell>
          <cell r="FD1306">
            <v>0</v>
          </cell>
          <cell r="FE1306">
            <v>0</v>
          </cell>
          <cell r="FF1306">
            <v>0</v>
          </cell>
          <cell r="FG1306">
            <v>0</v>
          </cell>
          <cell r="FH1306">
            <v>0</v>
          </cell>
          <cell r="FI1306">
            <v>0</v>
          </cell>
          <cell r="FJ1306">
            <v>0</v>
          </cell>
          <cell r="FK1306">
            <v>0</v>
          </cell>
          <cell r="FL1306">
            <v>0</v>
          </cell>
          <cell r="FM1306">
            <v>0</v>
          </cell>
          <cell r="FN1306">
            <v>0</v>
          </cell>
          <cell r="FO1306">
            <v>0</v>
          </cell>
          <cell r="FP1306">
            <v>0</v>
          </cell>
          <cell r="FQ1306">
            <v>0</v>
          </cell>
          <cell r="FR1306">
            <v>0</v>
          </cell>
          <cell r="FS1306">
            <v>0</v>
          </cell>
          <cell r="FT1306">
            <v>0</v>
          </cell>
          <cell r="FU1306">
            <v>0</v>
          </cell>
          <cell r="FV1306">
            <v>0</v>
          </cell>
          <cell r="FW1306">
            <v>0</v>
          </cell>
          <cell r="FX1306">
            <v>0</v>
          </cell>
          <cell r="FY1306">
            <v>0</v>
          </cell>
          <cell r="FZ1306">
            <v>0</v>
          </cell>
          <cell r="GA1306">
            <v>0</v>
          </cell>
          <cell r="GB1306">
            <v>0</v>
          </cell>
          <cell r="GC1306">
            <v>0</v>
          </cell>
          <cell r="GD1306">
            <v>0</v>
          </cell>
          <cell r="GE1306">
            <v>0</v>
          </cell>
          <cell r="GF1306">
            <v>0</v>
          </cell>
          <cell r="GG1306">
            <v>0</v>
          </cell>
          <cell r="GH1306">
            <v>0</v>
          </cell>
          <cell r="GI1306">
            <v>0</v>
          </cell>
          <cell r="GJ1306">
            <v>0</v>
          </cell>
          <cell r="GK1306">
            <v>0</v>
          </cell>
          <cell r="GL1306">
            <v>0</v>
          </cell>
          <cell r="GM1306">
            <v>0</v>
          </cell>
          <cell r="GN1306">
            <v>0</v>
          </cell>
          <cell r="GO1306">
            <v>0</v>
          </cell>
          <cell r="GP1306">
            <v>0</v>
          </cell>
          <cell r="GQ1306">
            <v>0</v>
          </cell>
          <cell r="GR1306">
            <v>0</v>
          </cell>
          <cell r="GS1306">
            <v>0</v>
          </cell>
          <cell r="GT1306">
            <v>0</v>
          </cell>
          <cell r="GU1306">
            <v>0</v>
          </cell>
          <cell r="GV1306">
            <v>0</v>
          </cell>
          <cell r="GW1306">
            <v>0</v>
          </cell>
          <cell r="GX1306">
            <v>0</v>
          </cell>
          <cell r="GY1306">
            <v>0</v>
          </cell>
          <cell r="GZ1306">
            <v>0</v>
          </cell>
          <cell r="HA1306">
            <v>0</v>
          </cell>
          <cell r="HB1306">
            <v>0</v>
          </cell>
          <cell r="HC1306">
            <v>0</v>
          </cell>
          <cell r="HD1306">
            <v>0</v>
          </cell>
          <cell r="HE1306">
            <v>0</v>
          </cell>
          <cell r="HF1306">
            <v>0</v>
          </cell>
          <cell r="HG1306">
            <v>0</v>
          </cell>
          <cell r="HH1306">
            <v>0</v>
          </cell>
          <cell r="HI1306">
            <v>0</v>
          </cell>
          <cell r="HJ1306">
            <v>0</v>
          </cell>
          <cell r="HK1306">
            <v>0</v>
          </cell>
          <cell r="HL1306">
            <v>0</v>
          </cell>
          <cell r="HM1306">
            <v>0</v>
          </cell>
          <cell r="HN1306">
            <v>0</v>
          </cell>
          <cell r="HO1306">
            <v>0</v>
          </cell>
          <cell r="HP1306">
            <v>0</v>
          </cell>
          <cell r="HQ1306">
            <v>0</v>
          </cell>
          <cell r="HR1306">
            <v>0</v>
          </cell>
          <cell r="HS1306">
            <v>0</v>
          </cell>
          <cell r="HT1306">
            <v>0</v>
          </cell>
          <cell r="HU1306">
            <v>0</v>
          </cell>
          <cell r="HV1306">
            <v>0</v>
          </cell>
          <cell r="HW1306">
            <v>0</v>
          </cell>
          <cell r="HX1306">
            <v>0</v>
          </cell>
          <cell r="HY1306">
            <v>0</v>
          </cell>
          <cell r="HZ1306">
            <v>0</v>
          </cell>
          <cell r="IA1306">
            <v>0</v>
          </cell>
          <cell r="IB1306">
            <v>0</v>
          </cell>
          <cell r="IC1306">
            <v>0</v>
          </cell>
          <cell r="ID1306">
            <v>0</v>
          </cell>
          <cell r="IE1306">
            <v>0</v>
          </cell>
          <cell r="IF1306">
            <v>0</v>
          </cell>
          <cell r="IG1306">
            <v>0</v>
          </cell>
          <cell r="IH1306">
            <v>0</v>
          </cell>
          <cell r="II1306">
            <v>0</v>
          </cell>
          <cell r="IJ1306">
            <v>0</v>
          </cell>
          <cell r="IK1306">
            <v>0</v>
          </cell>
          <cell r="IL1306">
            <v>0</v>
          </cell>
          <cell r="IM1306">
            <v>0</v>
          </cell>
          <cell r="IN1306">
            <v>0</v>
          </cell>
          <cell r="IO1306">
            <v>0</v>
          </cell>
          <cell r="IP1306">
            <v>0</v>
          </cell>
          <cell r="IQ1306">
            <v>0</v>
          </cell>
          <cell r="IR1306">
            <v>0</v>
          </cell>
          <cell r="IS1306">
            <v>0</v>
          </cell>
          <cell r="IT1306">
            <v>0</v>
          </cell>
          <cell r="IU1306">
            <v>0</v>
          </cell>
          <cell r="IV1306">
            <v>0</v>
          </cell>
          <cell r="IW1306">
            <v>0</v>
          </cell>
          <cell r="IX1306">
            <v>0</v>
          </cell>
          <cell r="IY1306">
            <v>0</v>
          </cell>
          <cell r="IZ1306">
            <v>0</v>
          </cell>
          <cell r="JA1306">
            <v>0</v>
          </cell>
          <cell r="JB1306">
            <v>0</v>
          </cell>
          <cell r="JC1306">
            <v>0</v>
          </cell>
          <cell r="JD1306">
            <v>0</v>
          </cell>
          <cell r="JE1306">
            <v>0</v>
          </cell>
          <cell r="JF1306">
            <v>0</v>
          </cell>
          <cell r="JG1306">
            <v>0</v>
          </cell>
          <cell r="JH1306">
            <v>0</v>
          </cell>
          <cell r="JI1306">
            <v>0</v>
          </cell>
          <cell r="JJ1306">
            <v>0</v>
          </cell>
          <cell r="JK1306">
            <v>0</v>
          </cell>
          <cell r="JL1306">
            <v>0</v>
          </cell>
          <cell r="JM1306">
            <v>0</v>
          </cell>
          <cell r="JN1306">
            <v>0</v>
          </cell>
          <cell r="JO1306">
            <v>0</v>
          </cell>
          <cell r="JP1306">
            <v>0</v>
          </cell>
          <cell r="JQ1306">
            <v>0</v>
          </cell>
        </row>
        <row r="1307">
          <cell r="D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0</v>
          </cell>
          <cell r="BQ1307">
            <v>0</v>
          </cell>
          <cell r="BR1307">
            <v>0</v>
          </cell>
          <cell r="BS1307">
            <v>0</v>
          </cell>
          <cell r="BT1307">
            <v>0</v>
          </cell>
          <cell r="BU1307">
            <v>0</v>
          </cell>
          <cell r="BV1307">
            <v>0</v>
          </cell>
          <cell r="BW1307">
            <v>0</v>
          </cell>
          <cell r="BX1307">
            <v>0</v>
          </cell>
          <cell r="BY1307">
            <v>0</v>
          </cell>
          <cell r="BZ1307">
            <v>0</v>
          </cell>
          <cell r="CA1307">
            <v>0</v>
          </cell>
          <cell r="CB1307">
            <v>0</v>
          </cell>
          <cell r="CC1307">
            <v>0</v>
          </cell>
          <cell r="CD1307">
            <v>0</v>
          </cell>
          <cell r="CE1307">
            <v>0</v>
          </cell>
          <cell r="CF1307">
            <v>0</v>
          </cell>
          <cell r="CG1307">
            <v>0</v>
          </cell>
          <cell r="CH1307">
            <v>0</v>
          </cell>
          <cell r="CI1307">
            <v>0</v>
          </cell>
          <cell r="CJ1307">
            <v>0</v>
          </cell>
          <cell r="CK1307">
            <v>0</v>
          </cell>
          <cell r="CL1307">
            <v>0</v>
          </cell>
          <cell r="CM1307">
            <v>0</v>
          </cell>
          <cell r="CN1307">
            <v>0</v>
          </cell>
          <cell r="CO1307">
            <v>0</v>
          </cell>
          <cell r="CP1307">
            <v>0</v>
          </cell>
          <cell r="CQ1307">
            <v>0</v>
          </cell>
          <cell r="CR1307">
            <v>0</v>
          </cell>
          <cell r="CS1307">
            <v>0</v>
          </cell>
          <cell r="CT1307">
            <v>0</v>
          </cell>
          <cell r="CU1307">
            <v>0</v>
          </cell>
          <cell r="CV1307">
            <v>0</v>
          </cell>
          <cell r="CW1307">
            <v>0</v>
          </cell>
          <cell r="CX1307">
            <v>0</v>
          </cell>
          <cell r="CY1307">
            <v>0</v>
          </cell>
          <cell r="CZ1307">
            <v>0</v>
          </cell>
          <cell r="DA1307">
            <v>0</v>
          </cell>
          <cell r="DB1307">
            <v>0</v>
          </cell>
          <cell r="DC1307">
            <v>0</v>
          </cell>
          <cell r="DD1307">
            <v>0</v>
          </cell>
          <cell r="DE1307">
            <v>0</v>
          </cell>
          <cell r="DF1307">
            <v>0</v>
          </cell>
          <cell r="DG1307">
            <v>0</v>
          </cell>
          <cell r="DH1307">
            <v>0</v>
          </cell>
          <cell r="DI1307">
            <v>0</v>
          </cell>
          <cell r="DJ1307">
            <v>0</v>
          </cell>
          <cell r="DK1307">
            <v>0</v>
          </cell>
          <cell r="DL1307">
            <v>0</v>
          </cell>
          <cell r="DM1307">
            <v>0</v>
          </cell>
          <cell r="DN1307">
            <v>0</v>
          </cell>
          <cell r="DO1307">
            <v>0</v>
          </cell>
          <cell r="DP1307">
            <v>0</v>
          </cell>
          <cell r="DQ1307">
            <v>0</v>
          </cell>
          <cell r="DR1307">
            <v>0</v>
          </cell>
          <cell r="DS1307">
            <v>0</v>
          </cell>
          <cell r="DT1307">
            <v>0</v>
          </cell>
          <cell r="DU1307">
            <v>0</v>
          </cell>
          <cell r="DV1307">
            <v>0</v>
          </cell>
          <cell r="DW1307">
            <v>0</v>
          </cell>
          <cell r="DX1307">
            <v>0</v>
          </cell>
          <cell r="DY1307">
            <v>0</v>
          </cell>
          <cell r="DZ1307">
            <v>0</v>
          </cell>
          <cell r="EA1307">
            <v>0</v>
          </cell>
          <cell r="EB1307">
            <v>0</v>
          </cell>
          <cell r="EC1307">
            <v>0</v>
          </cell>
          <cell r="ED1307">
            <v>0</v>
          </cell>
          <cell r="EE1307">
            <v>0</v>
          </cell>
          <cell r="EF1307">
            <v>0</v>
          </cell>
          <cell r="EG1307">
            <v>0</v>
          </cell>
          <cell r="EH1307">
            <v>0</v>
          </cell>
          <cell r="EI1307">
            <v>0</v>
          </cell>
          <cell r="EJ1307">
            <v>0</v>
          </cell>
          <cell r="EK1307">
            <v>0</v>
          </cell>
          <cell r="EL1307">
            <v>0</v>
          </cell>
          <cell r="EM1307">
            <v>0</v>
          </cell>
          <cell r="EN1307">
            <v>0</v>
          </cell>
          <cell r="EO1307">
            <v>0</v>
          </cell>
          <cell r="EP1307">
            <v>0</v>
          </cell>
          <cell r="EQ1307">
            <v>0</v>
          </cell>
          <cell r="ER1307">
            <v>0</v>
          </cell>
          <cell r="ES1307">
            <v>0</v>
          </cell>
          <cell r="ET1307">
            <v>0</v>
          </cell>
          <cell r="EU1307">
            <v>0</v>
          </cell>
          <cell r="EV1307">
            <v>0</v>
          </cell>
          <cell r="EW1307">
            <v>0</v>
          </cell>
          <cell r="EX1307">
            <v>0</v>
          </cell>
          <cell r="EY1307">
            <v>0</v>
          </cell>
          <cell r="EZ1307">
            <v>0</v>
          </cell>
          <cell r="FA1307">
            <v>0</v>
          </cell>
          <cell r="FB1307">
            <v>0</v>
          </cell>
          <cell r="FC1307">
            <v>0</v>
          </cell>
          <cell r="FD1307">
            <v>0</v>
          </cell>
          <cell r="FE1307">
            <v>0</v>
          </cell>
          <cell r="FF1307">
            <v>0</v>
          </cell>
          <cell r="FG1307">
            <v>0</v>
          </cell>
          <cell r="FH1307">
            <v>0</v>
          </cell>
          <cell r="FI1307">
            <v>0</v>
          </cell>
          <cell r="FJ1307">
            <v>0</v>
          </cell>
          <cell r="FK1307">
            <v>0</v>
          </cell>
          <cell r="FL1307">
            <v>0</v>
          </cell>
          <cell r="FM1307">
            <v>0</v>
          </cell>
          <cell r="FN1307">
            <v>0</v>
          </cell>
          <cell r="FO1307">
            <v>0</v>
          </cell>
          <cell r="FP1307">
            <v>0</v>
          </cell>
          <cell r="FQ1307">
            <v>0</v>
          </cell>
          <cell r="FR1307">
            <v>0</v>
          </cell>
          <cell r="FS1307">
            <v>0</v>
          </cell>
          <cell r="FT1307">
            <v>0</v>
          </cell>
          <cell r="FU1307">
            <v>0</v>
          </cell>
          <cell r="FV1307">
            <v>0</v>
          </cell>
          <cell r="FW1307">
            <v>0</v>
          </cell>
          <cell r="FX1307">
            <v>0</v>
          </cell>
          <cell r="FY1307">
            <v>0</v>
          </cell>
          <cell r="FZ1307">
            <v>0</v>
          </cell>
          <cell r="GA1307">
            <v>0</v>
          </cell>
          <cell r="GB1307">
            <v>0</v>
          </cell>
          <cell r="GC1307">
            <v>0</v>
          </cell>
          <cell r="GD1307">
            <v>0</v>
          </cell>
          <cell r="GE1307">
            <v>0</v>
          </cell>
          <cell r="GF1307">
            <v>0</v>
          </cell>
          <cell r="GG1307">
            <v>0</v>
          </cell>
          <cell r="GH1307">
            <v>0</v>
          </cell>
          <cell r="GI1307">
            <v>0</v>
          </cell>
          <cell r="GJ1307">
            <v>0</v>
          </cell>
          <cell r="GK1307">
            <v>0</v>
          </cell>
          <cell r="GL1307">
            <v>0</v>
          </cell>
          <cell r="GM1307">
            <v>0</v>
          </cell>
          <cell r="GN1307">
            <v>0</v>
          </cell>
          <cell r="GO1307">
            <v>0</v>
          </cell>
          <cell r="GP1307">
            <v>0</v>
          </cell>
          <cell r="GQ1307">
            <v>0</v>
          </cell>
          <cell r="GR1307">
            <v>0</v>
          </cell>
          <cell r="GS1307">
            <v>0</v>
          </cell>
          <cell r="GT1307">
            <v>0</v>
          </cell>
          <cell r="GU1307">
            <v>0</v>
          </cell>
          <cell r="GV1307">
            <v>0</v>
          </cell>
          <cell r="GW1307">
            <v>0</v>
          </cell>
          <cell r="GX1307">
            <v>0</v>
          </cell>
          <cell r="GY1307">
            <v>0</v>
          </cell>
          <cell r="GZ1307">
            <v>0</v>
          </cell>
          <cell r="HA1307">
            <v>0</v>
          </cell>
          <cell r="HB1307">
            <v>0</v>
          </cell>
          <cell r="HC1307">
            <v>0</v>
          </cell>
          <cell r="HD1307">
            <v>0</v>
          </cell>
          <cell r="HE1307">
            <v>0</v>
          </cell>
          <cell r="HF1307">
            <v>0</v>
          </cell>
          <cell r="HG1307">
            <v>0</v>
          </cell>
          <cell r="HH1307">
            <v>0</v>
          </cell>
          <cell r="HI1307">
            <v>0</v>
          </cell>
          <cell r="HJ1307">
            <v>0</v>
          </cell>
          <cell r="HK1307">
            <v>0</v>
          </cell>
          <cell r="HL1307">
            <v>0</v>
          </cell>
          <cell r="HM1307">
            <v>0</v>
          </cell>
          <cell r="HN1307">
            <v>0</v>
          </cell>
          <cell r="HO1307">
            <v>0</v>
          </cell>
          <cell r="HP1307">
            <v>0</v>
          </cell>
          <cell r="HQ1307">
            <v>0</v>
          </cell>
          <cell r="HR1307">
            <v>0</v>
          </cell>
          <cell r="HS1307">
            <v>0</v>
          </cell>
          <cell r="HT1307">
            <v>0</v>
          </cell>
          <cell r="HU1307">
            <v>0</v>
          </cell>
          <cell r="HV1307">
            <v>0</v>
          </cell>
          <cell r="HW1307">
            <v>0</v>
          </cell>
          <cell r="HX1307">
            <v>0</v>
          </cell>
          <cell r="HY1307">
            <v>0</v>
          </cell>
          <cell r="HZ1307">
            <v>0</v>
          </cell>
          <cell r="IA1307">
            <v>0</v>
          </cell>
          <cell r="IB1307">
            <v>0</v>
          </cell>
          <cell r="IC1307">
            <v>0</v>
          </cell>
          <cell r="ID1307">
            <v>0</v>
          </cell>
          <cell r="IE1307">
            <v>0</v>
          </cell>
          <cell r="IF1307">
            <v>0</v>
          </cell>
          <cell r="IG1307">
            <v>0</v>
          </cell>
          <cell r="IH1307">
            <v>0</v>
          </cell>
          <cell r="II1307">
            <v>0</v>
          </cell>
          <cell r="IJ1307">
            <v>0</v>
          </cell>
          <cell r="IK1307">
            <v>0</v>
          </cell>
          <cell r="IL1307">
            <v>0</v>
          </cell>
          <cell r="IM1307">
            <v>0</v>
          </cell>
          <cell r="IN1307">
            <v>0</v>
          </cell>
          <cell r="IO1307">
            <v>0</v>
          </cell>
          <cell r="IP1307">
            <v>0</v>
          </cell>
          <cell r="IQ1307">
            <v>0</v>
          </cell>
          <cell r="IR1307">
            <v>0</v>
          </cell>
          <cell r="IS1307">
            <v>0</v>
          </cell>
          <cell r="IT1307">
            <v>0</v>
          </cell>
          <cell r="IU1307">
            <v>0</v>
          </cell>
          <cell r="IV1307">
            <v>0</v>
          </cell>
          <cell r="IW1307">
            <v>0</v>
          </cell>
          <cell r="IX1307">
            <v>0</v>
          </cell>
          <cell r="IY1307">
            <v>0</v>
          </cell>
          <cell r="IZ1307">
            <v>0</v>
          </cell>
          <cell r="JA1307">
            <v>0</v>
          </cell>
          <cell r="JB1307">
            <v>0</v>
          </cell>
          <cell r="JC1307">
            <v>0</v>
          </cell>
          <cell r="JD1307">
            <v>0</v>
          </cell>
          <cell r="JE1307">
            <v>0</v>
          </cell>
          <cell r="JF1307">
            <v>0</v>
          </cell>
          <cell r="JG1307">
            <v>0</v>
          </cell>
          <cell r="JH1307">
            <v>0</v>
          </cell>
          <cell r="JI1307">
            <v>0</v>
          </cell>
          <cell r="JJ1307">
            <v>0</v>
          </cell>
          <cell r="JK1307">
            <v>0</v>
          </cell>
          <cell r="JL1307">
            <v>0</v>
          </cell>
          <cell r="JM1307">
            <v>0</v>
          </cell>
          <cell r="JN1307">
            <v>0</v>
          </cell>
          <cell r="JO1307">
            <v>0</v>
          </cell>
          <cell r="JP1307">
            <v>0</v>
          </cell>
          <cell r="JQ1307">
            <v>0</v>
          </cell>
        </row>
        <row r="1308">
          <cell r="D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K1308">
            <v>0</v>
          </cell>
          <cell r="BL1308">
            <v>0</v>
          </cell>
          <cell r="BM1308">
            <v>0</v>
          </cell>
          <cell r="BN1308">
            <v>0</v>
          </cell>
          <cell r="BO1308">
            <v>0</v>
          </cell>
          <cell r="BP1308">
            <v>0</v>
          </cell>
          <cell r="BQ1308">
            <v>0</v>
          </cell>
          <cell r="BR1308">
            <v>0</v>
          </cell>
          <cell r="BS1308">
            <v>0</v>
          </cell>
          <cell r="BT1308">
            <v>0</v>
          </cell>
          <cell r="BU1308">
            <v>0</v>
          </cell>
          <cell r="BV1308">
            <v>0</v>
          </cell>
          <cell r="BW1308">
            <v>0</v>
          </cell>
          <cell r="BX1308">
            <v>0</v>
          </cell>
          <cell r="BY1308">
            <v>0</v>
          </cell>
          <cell r="BZ1308">
            <v>0</v>
          </cell>
          <cell r="CA1308">
            <v>0</v>
          </cell>
          <cell r="CB1308">
            <v>0</v>
          </cell>
          <cell r="CC1308">
            <v>0</v>
          </cell>
          <cell r="CD1308">
            <v>0</v>
          </cell>
          <cell r="CE1308">
            <v>0</v>
          </cell>
          <cell r="CF1308">
            <v>0</v>
          </cell>
          <cell r="CG1308">
            <v>0</v>
          </cell>
          <cell r="CH1308">
            <v>0</v>
          </cell>
          <cell r="CI1308">
            <v>0</v>
          </cell>
          <cell r="CJ1308">
            <v>0</v>
          </cell>
          <cell r="CK1308">
            <v>0</v>
          </cell>
          <cell r="CL1308">
            <v>0</v>
          </cell>
          <cell r="CM1308">
            <v>0</v>
          </cell>
          <cell r="CN1308">
            <v>0</v>
          </cell>
          <cell r="CO1308">
            <v>0</v>
          </cell>
          <cell r="CP1308">
            <v>0</v>
          </cell>
          <cell r="CQ1308">
            <v>0</v>
          </cell>
          <cell r="CR1308">
            <v>0</v>
          </cell>
          <cell r="CS1308">
            <v>0</v>
          </cell>
          <cell r="CT1308">
            <v>0</v>
          </cell>
          <cell r="CU1308">
            <v>0</v>
          </cell>
          <cell r="CV1308">
            <v>0</v>
          </cell>
          <cell r="CW1308">
            <v>0</v>
          </cell>
          <cell r="CX1308">
            <v>0</v>
          </cell>
          <cell r="CY1308">
            <v>0</v>
          </cell>
          <cell r="CZ1308">
            <v>0</v>
          </cell>
          <cell r="DA1308">
            <v>0</v>
          </cell>
          <cell r="DB1308">
            <v>0</v>
          </cell>
          <cell r="DC1308">
            <v>0</v>
          </cell>
          <cell r="DD1308">
            <v>0</v>
          </cell>
          <cell r="DE1308">
            <v>0</v>
          </cell>
          <cell r="DF1308">
            <v>0</v>
          </cell>
          <cell r="DG1308">
            <v>0</v>
          </cell>
          <cell r="DH1308">
            <v>0</v>
          </cell>
          <cell r="DI1308">
            <v>0</v>
          </cell>
          <cell r="DJ1308">
            <v>0</v>
          </cell>
          <cell r="DK1308">
            <v>0</v>
          </cell>
          <cell r="DL1308">
            <v>0</v>
          </cell>
          <cell r="DM1308">
            <v>0</v>
          </cell>
          <cell r="DN1308">
            <v>0</v>
          </cell>
          <cell r="DO1308">
            <v>0</v>
          </cell>
          <cell r="DP1308">
            <v>0</v>
          </cell>
          <cell r="DQ1308">
            <v>0</v>
          </cell>
          <cell r="DR1308">
            <v>0</v>
          </cell>
          <cell r="DS1308">
            <v>0</v>
          </cell>
          <cell r="DT1308">
            <v>0</v>
          </cell>
          <cell r="DU1308">
            <v>0</v>
          </cell>
          <cell r="DV1308">
            <v>0</v>
          </cell>
          <cell r="DW1308">
            <v>0</v>
          </cell>
          <cell r="DX1308">
            <v>0</v>
          </cell>
          <cell r="DY1308">
            <v>0</v>
          </cell>
          <cell r="DZ1308">
            <v>0</v>
          </cell>
          <cell r="EA1308">
            <v>0</v>
          </cell>
          <cell r="EB1308">
            <v>0</v>
          </cell>
          <cell r="EC1308">
            <v>0</v>
          </cell>
          <cell r="ED1308">
            <v>0</v>
          </cell>
          <cell r="EE1308">
            <v>0</v>
          </cell>
          <cell r="EF1308">
            <v>0</v>
          </cell>
          <cell r="EG1308">
            <v>0</v>
          </cell>
          <cell r="EH1308">
            <v>0</v>
          </cell>
          <cell r="EI1308">
            <v>0</v>
          </cell>
          <cell r="EJ1308">
            <v>0</v>
          </cell>
          <cell r="EK1308">
            <v>0</v>
          </cell>
          <cell r="EL1308">
            <v>0</v>
          </cell>
          <cell r="EM1308">
            <v>0</v>
          </cell>
          <cell r="EN1308">
            <v>0</v>
          </cell>
          <cell r="EO1308">
            <v>0</v>
          </cell>
          <cell r="EP1308">
            <v>0</v>
          </cell>
          <cell r="EQ1308">
            <v>0</v>
          </cell>
          <cell r="ER1308">
            <v>0</v>
          </cell>
          <cell r="ES1308">
            <v>0</v>
          </cell>
          <cell r="ET1308">
            <v>0</v>
          </cell>
          <cell r="EU1308">
            <v>0</v>
          </cell>
          <cell r="EV1308">
            <v>0</v>
          </cell>
          <cell r="EW1308">
            <v>0</v>
          </cell>
          <cell r="EX1308">
            <v>0</v>
          </cell>
          <cell r="EY1308">
            <v>0</v>
          </cell>
          <cell r="EZ1308">
            <v>0</v>
          </cell>
          <cell r="FA1308">
            <v>0</v>
          </cell>
          <cell r="FB1308">
            <v>0</v>
          </cell>
          <cell r="FC1308">
            <v>0</v>
          </cell>
          <cell r="FD1308">
            <v>0</v>
          </cell>
          <cell r="FE1308">
            <v>0</v>
          </cell>
          <cell r="FF1308">
            <v>0</v>
          </cell>
          <cell r="FG1308">
            <v>0</v>
          </cell>
          <cell r="FH1308">
            <v>0</v>
          </cell>
          <cell r="FI1308">
            <v>0</v>
          </cell>
          <cell r="FJ1308">
            <v>0</v>
          </cell>
          <cell r="FK1308">
            <v>0</v>
          </cell>
          <cell r="FL1308">
            <v>0</v>
          </cell>
          <cell r="FM1308">
            <v>0</v>
          </cell>
          <cell r="FN1308">
            <v>0</v>
          </cell>
          <cell r="FO1308">
            <v>0</v>
          </cell>
          <cell r="FP1308">
            <v>0</v>
          </cell>
          <cell r="FQ1308">
            <v>0</v>
          </cell>
          <cell r="FR1308">
            <v>0</v>
          </cell>
          <cell r="FS1308">
            <v>0</v>
          </cell>
          <cell r="FT1308">
            <v>0</v>
          </cell>
          <cell r="FU1308">
            <v>0</v>
          </cell>
          <cell r="FV1308">
            <v>0</v>
          </cell>
          <cell r="FW1308">
            <v>0</v>
          </cell>
          <cell r="FX1308">
            <v>0</v>
          </cell>
          <cell r="FY1308">
            <v>0</v>
          </cell>
          <cell r="FZ1308">
            <v>0</v>
          </cell>
          <cell r="GA1308">
            <v>0</v>
          </cell>
          <cell r="GB1308">
            <v>0</v>
          </cell>
          <cell r="GC1308">
            <v>0</v>
          </cell>
          <cell r="GD1308">
            <v>0</v>
          </cell>
          <cell r="GE1308">
            <v>0</v>
          </cell>
          <cell r="GF1308">
            <v>0</v>
          </cell>
          <cell r="GG1308">
            <v>0</v>
          </cell>
          <cell r="GH1308">
            <v>0</v>
          </cell>
          <cell r="GI1308">
            <v>0</v>
          </cell>
          <cell r="GJ1308">
            <v>0</v>
          </cell>
          <cell r="GK1308">
            <v>0</v>
          </cell>
          <cell r="GL1308">
            <v>0</v>
          </cell>
          <cell r="GM1308">
            <v>0</v>
          </cell>
          <cell r="GN1308">
            <v>0</v>
          </cell>
          <cell r="GO1308">
            <v>0</v>
          </cell>
          <cell r="GP1308">
            <v>0</v>
          </cell>
          <cell r="GQ1308">
            <v>0</v>
          </cell>
          <cell r="GR1308">
            <v>0</v>
          </cell>
          <cell r="GS1308">
            <v>0</v>
          </cell>
          <cell r="GT1308">
            <v>0</v>
          </cell>
          <cell r="GU1308">
            <v>0</v>
          </cell>
          <cell r="GV1308">
            <v>0</v>
          </cell>
          <cell r="GW1308">
            <v>0</v>
          </cell>
          <cell r="GX1308">
            <v>0</v>
          </cell>
          <cell r="GY1308">
            <v>0</v>
          </cell>
          <cell r="GZ1308">
            <v>0</v>
          </cell>
          <cell r="HA1308">
            <v>0</v>
          </cell>
          <cell r="HB1308">
            <v>0</v>
          </cell>
          <cell r="HC1308">
            <v>0</v>
          </cell>
          <cell r="HD1308">
            <v>0</v>
          </cell>
          <cell r="HE1308">
            <v>0</v>
          </cell>
          <cell r="HF1308">
            <v>0</v>
          </cell>
          <cell r="HG1308">
            <v>0</v>
          </cell>
          <cell r="HH1308">
            <v>0</v>
          </cell>
          <cell r="HI1308">
            <v>0</v>
          </cell>
          <cell r="HJ1308">
            <v>0</v>
          </cell>
          <cell r="HK1308">
            <v>0</v>
          </cell>
          <cell r="HL1308">
            <v>0</v>
          </cell>
          <cell r="HM1308">
            <v>0</v>
          </cell>
          <cell r="HN1308">
            <v>0</v>
          </cell>
          <cell r="HO1308">
            <v>0</v>
          </cell>
          <cell r="HP1308">
            <v>0</v>
          </cell>
          <cell r="HQ1308">
            <v>0</v>
          </cell>
          <cell r="HR1308">
            <v>0</v>
          </cell>
          <cell r="HS1308">
            <v>0</v>
          </cell>
          <cell r="HT1308">
            <v>0</v>
          </cell>
          <cell r="HU1308">
            <v>0</v>
          </cell>
          <cell r="HV1308">
            <v>0</v>
          </cell>
          <cell r="HW1308">
            <v>0</v>
          </cell>
          <cell r="HX1308">
            <v>0</v>
          </cell>
          <cell r="HY1308">
            <v>0</v>
          </cell>
          <cell r="HZ1308">
            <v>0</v>
          </cell>
          <cell r="IA1308">
            <v>0</v>
          </cell>
          <cell r="IB1308">
            <v>0</v>
          </cell>
          <cell r="IC1308">
            <v>0</v>
          </cell>
          <cell r="ID1308">
            <v>0</v>
          </cell>
          <cell r="IE1308">
            <v>0</v>
          </cell>
          <cell r="IF1308">
            <v>0</v>
          </cell>
          <cell r="IG1308">
            <v>0</v>
          </cell>
          <cell r="IH1308">
            <v>0</v>
          </cell>
          <cell r="II1308">
            <v>0</v>
          </cell>
          <cell r="IJ1308">
            <v>0</v>
          </cell>
          <cell r="IK1308">
            <v>0</v>
          </cell>
          <cell r="IL1308">
            <v>0</v>
          </cell>
          <cell r="IM1308">
            <v>0</v>
          </cell>
          <cell r="IN1308">
            <v>0</v>
          </cell>
          <cell r="IO1308">
            <v>0</v>
          </cell>
          <cell r="IP1308">
            <v>0</v>
          </cell>
          <cell r="IQ1308">
            <v>0</v>
          </cell>
          <cell r="IR1308">
            <v>0</v>
          </cell>
          <cell r="IS1308">
            <v>0</v>
          </cell>
          <cell r="IT1308">
            <v>0</v>
          </cell>
          <cell r="IU1308">
            <v>0</v>
          </cell>
          <cell r="IV1308">
            <v>0</v>
          </cell>
          <cell r="IW1308">
            <v>0</v>
          </cell>
          <cell r="IX1308">
            <v>0</v>
          </cell>
          <cell r="IY1308">
            <v>0</v>
          </cell>
          <cell r="IZ1308">
            <v>0</v>
          </cell>
          <cell r="JA1308">
            <v>0</v>
          </cell>
          <cell r="JB1308">
            <v>0</v>
          </cell>
          <cell r="JC1308">
            <v>0</v>
          </cell>
          <cell r="JD1308">
            <v>0</v>
          </cell>
          <cell r="JE1308">
            <v>0</v>
          </cell>
          <cell r="JF1308">
            <v>0</v>
          </cell>
          <cell r="JG1308">
            <v>0</v>
          </cell>
          <cell r="JH1308">
            <v>0</v>
          </cell>
          <cell r="JI1308">
            <v>0</v>
          </cell>
          <cell r="JJ1308">
            <v>0</v>
          </cell>
          <cell r="JK1308">
            <v>0</v>
          </cell>
          <cell r="JL1308">
            <v>0</v>
          </cell>
          <cell r="JM1308">
            <v>0</v>
          </cell>
          <cell r="JN1308">
            <v>0</v>
          </cell>
          <cell r="JO1308">
            <v>0</v>
          </cell>
          <cell r="JP1308">
            <v>0</v>
          </cell>
          <cell r="JQ1308">
            <v>0</v>
          </cell>
        </row>
        <row r="1309">
          <cell r="D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  <cell r="BO1309">
            <v>0</v>
          </cell>
          <cell r="BP1309">
            <v>0</v>
          </cell>
          <cell r="BQ1309">
            <v>0</v>
          </cell>
          <cell r="BR1309">
            <v>0</v>
          </cell>
          <cell r="BS1309">
            <v>0</v>
          </cell>
          <cell r="BT1309">
            <v>0</v>
          </cell>
          <cell r="BU1309">
            <v>0</v>
          </cell>
          <cell r="BV1309">
            <v>0</v>
          </cell>
          <cell r="BW1309">
            <v>0</v>
          </cell>
          <cell r="BX1309">
            <v>0</v>
          </cell>
          <cell r="BY1309">
            <v>0</v>
          </cell>
          <cell r="BZ1309">
            <v>0</v>
          </cell>
          <cell r="CA1309">
            <v>0</v>
          </cell>
          <cell r="CB1309">
            <v>0</v>
          </cell>
          <cell r="CC1309">
            <v>0</v>
          </cell>
          <cell r="CD1309">
            <v>0</v>
          </cell>
          <cell r="CE1309">
            <v>0</v>
          </cell>
          <cell r="CF1309">
            <v>0</v>
          </cell>
          <cell r="CG1309">
            <v>0</v>
          </cell>
          <cell r="CH1309">
            <v>0</v>
          </cell>
          <cell r="CI1309">
            <v>0</v>
          </cell>
          <cell r="CJ1309">
            <v>0</v>
          </cell>
          <cell r="CK1309">
            <v>0</v>
          </cell>
          <cell r="CL1309">
            <v>0</v>
          </cell>
          <cell r="CM1309">
            <v>0</v>
          </cell>
          <cell r="CN1309">
            <v>0</v>
          </cell>
          <cell r="CO1309">
            <v>0</v>
          </cell>
          <cell r="CP1309">
            <v>0</v>
          </cell>
          <cell r="CQ1309">
            <v>0</v>
          </cell>
          <cell r="CR1309">
            <v>0</v>
          </cell>
          <cell r="CS1309">
            <v>0</v>
          </cell>
          <cell r="CT1309">
            <v>0</v>
          </cell>
          <cell r="CU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0</v>
          </cell>
          <cell r="CZ1309">
            <v>0</v>
          </cell>
          <cell r="DA1309">
            <v>0</v>
          </cell>
          <cell r="DB1309">
            <v>0</v>
          </cell>
          <cell r="DC1309">
            <v>0</v>
          </cell>
          <cell r="DD1309">
            <v>0</v>
          </cell>
          <cell r="DE1309">
            <v>0</v>
          </cell>
          <cell r="DF1309">
            <v>0</v>
          </cell>
          <cell r="DG1309">
            <v>0</v>
          </cell>
          <cell r="DH1309">
            <v>0</v>
          </cell>
          <cell r="DI1309">
            <v>0</v>
          </cell>
          <cell r="DJ1309">
            <v>0</v>
          </cell>
          <cell r="DK1309">
            <v>0</v>
          </cell>
          <cell r="DL1309">
            <v>0</v>
          </cell>
          <cell r="DM1309">
            <v>0</v>
          </cell>
          <cell r="DN1309">
            <v>0</v>
          </cell>
          <cell r="DO1309">
            <v>0</v>
          </cell>
          <cell r="DP1309">
            <v>0</v>
          </cell>
          <cell r="DQ1309">
            <v>0</v>
          </cell>
          <cell r="DR1309">
            <v>0</v>
          </cell>
          <cell r="DS1309">
            <v>0</v>
          </cell>
          <cell r="DT1309">
            <v>0</v>
          </cell>
          <cell r="DU1309">
            <v>0</v>
          </cell>
          <cell r="DV1309">
            <v>0</v>
          </cell>
          <cell r="DW1309">
            <v>0</v>
          </cell>
          <cell r="DX1309">
            <v>0</v>
          </cell>
          <cell r="DY1309">
            <v>0</v>
          </cell>
          <cell r="DZ1309">
            <v>0</v>
          </cell>
          <cell r="EA1309">
            <v>0</v>
          </cell>
          <cell r="EB1309">
            <v>0</v>
          </cell>
          <cell r="EC1309">
            <v>0</v>
          </cell>
          <cell r="ED1309">
            <v>0</v>
          </cell>
          <cell r="EE1309">
            <v>0</v>
          </cell>
          <cell r="EF1309">
            <v>0</v>
          </cell>
          <cell r="EG1309">
            <v>0</v>
          </cell>
          <cell r="EH1309">
            <v>0</v>
          </cell>
          <cell r="EI1309">
            <v>0</v>
          </cell>
          <cell r="EJ1309">
            <v>0</v>
          </cell>
          <cell r="EK1309">
            <v>0</v>
          </cell>
          <cell r="EL1309">
            <v>0</v>
          </cell>
          <cell r="EM1309">
            <v>0</v>
          </cell>
          <cell r="EN1309">
            <v>0</v>
          </cell>
          <cell r="EO1309">
            <v>0</v>
          </cell>
          <cell r="EP1309">
            <v>0</v>
          </cell>
          <cell r="EQ1309">
            <v>0</v>
          </cell>
          <cell r="ER1309">
            <v>0</v>
          </cell>
          <cell r="ES1309">
            <v>0</v>
          </cell>
          <cell r="ET1309">
            <v>0</v>
          </cell>
          <cell r="EU1309">
            <v>0</v>
          </cell>
          <cell r="EV1309">
            <v>0</v>
          </cell>
          <cell r="EW1309">
            <v>0</v>
          </cell>
          <cell r="EX1309">
            <v>0</v>
          </cell>
          <cell r="EY1309">
            <v>0</v>
          </cell>
          <cell r="EZ1309">
            <v>0</v>
          </cell>
          <cell r="FA1309">
            <v>0</v>
          </cell>
          <cell r="FB1309">
            <v>0</v>
          </cell>
          <cell r="FC1309">
            <v>0</v>
          </cell>
          <cell r="FD1309">
            <v>0</v>
          </cell>
          <cell r="FE1309">
            <v>0</v>
          </cell>
          <cell r="FF1309">
            <v>0</v>
          </cell>
          <cell r="FG1309">
            <v>0</v>
          </cell>
          <cell r="FH1309">
            <v>0</v>
          </cell>
          <cell r="FI1309">
            <v>0</v>
          </cell>
          <cell r="FJ1309">
            <v>0</v>
          </cell>
          <cell r="FK1309">
            <v>0</v>
          </cell>
          <cell r="FL1309">
            <v>0</v>
          </cell>
          <cell r="FM1309">
            <v>0</v>
          </cell>
          <cell r="FN1309">
            <v>0</v>
          </cell>
          <cell r="FO1309">
            <v>0</v>
          </cell>
          <cell r="FP1309">
            <v>0</v>
          </cell>
          <cell r="FQ1309">
            <v>0</v>
          </cell>
          <cell r="FR1309">
            <v>0</v>
          </cell>
          <cell r="FS1309">
            <v>0</v>
          </cell>
          <cell r="FT1309">
            <v>0</v>
          </cell>
          <cell r="FU1309">
            <v>0</v>
          </cell>
          <cell r="FV1309">
            <v>0</v>
          </cell>
          <cell r="FW1309">
            <v>0</v>
          </cell>
          <cell r="FX1309">
            <v>0</v>
          </cell>
          <cell r="FY1309">
            <v>0</v>
          </cell>
          <cell r="FZ1309">
            <v>0</v>
          </cell>
          <cell r="GA1309">
            <v>0</v>
          </cell>
          <cell r="GB1309">
            <v>0</v>
          </cell>
          <cell r="GC1309">
            <v>0</v>
          </cell>
          <cell r="GD1309">
            <v>0</v>
          </cell>
          <cell r="GE1309">
            <v>0</v>
          </cell>
          <cell r="GF1309">
            <v>0</v>
          </cell>
          <cell r="GG1309">
            <v>0</v>
          </cell>
          <cell r="GH1309">
            <v>0</v>
          </cell>
          <cell r="GI1309">
            <v>0</v>
          </cell>
          <cell r="GJ1309">
            <v>0</v>
          </cell>
          <cell r="GK1309">
            <v>0</v>
          </cell>
          <cell r="GL1309">
            <v>0</v>
          </cell>
          <cell r="GM1309">
            <v>0</v>
          </cell>
          <cell r="GN1309">
            <v>0</v>
          </cell>
          <cell r="GO1309">
            <v>0</v>
          </cell>
          <cell r="GP1309">
            <v>0</v>
          </cell>
          <cell r="GQ1309">
            <v>0</v>
          </cell>
          <cell r="GR1309">
            <v>0</v>
          </cell>
          <cell r="GS1309">
            <v>0</v>
          </cell>
          <cell r="GT1309">
            <v>0</v>
          </cell>
          <cell r="GU1309">
            <v>0</v>
          </cell>
          <cell r="GV1309">
            <v>0</v>
          </cell>
          <cell r="GW1309">
            <v>0</v>
          </cell>
          <cell r="GX1309">
            <v>0</v>
          </cell>
          <cell r="GY1309">
            <v>0</v>
          </cell>
          <cell r="GZ1309">
            <v>0</v>
          </cell>
          <cell r="HA1309">
            <v>0</v>
          </cell>
          <cell r="HB1309">
            <v>0</v>
          </cell>
          <cell r="HC1309">
            <v>0</v>
          </cell>
          <cell r="HD1309">
            <v>0</v>
          </cell>
          <cell r="HE1309">
            <v>0</v>
          </cell>
          <cell r="HF1309">
            <v>0</v>
          </cell>
          <cell r="HG1309">
            <v>0</v>
          </cell>
          <cell r="HH1309">
            <v>0</v>
          </cell>
          <cell r="HI1309">
            <v>0</v>
          </cell>
          <cell r="HJ1309">
            <v>0</v>
          </cell>
          <cell r="HK1309">
            <v>0</v>
          </cell>
          <cell r="HL1309">
            <v>0</v>
          </cell>
          <cell r="HM1309">
            <v>0</v>
          </cell>
          <cell r="HN1309">
            <v>0</v>
          </cell>
          <cell r="HO1309">
            <v>0</v>
          </cell>
          <cell r="HP1309">
            <v>0</v>
          </cell>
          <cell r="HQ1309">
            <v>0</v>
          </cell>
          <cell r="HR1309">
            <v>0</v>
          </cell>
          <cell r="HS1309">
            <v>0</v>
          </cell>
          <cell r="HT1309">
            <v>0</v>
          </cell>
          <cell r="HU1309">
            <v>0</v>
          </cell>
          <cell r="HV1309">
            <v>0</v>
          </cell>
          <cell r="HW1309">
            <v>0</v>
          </cell>
          <cell r="HX1309">
            <v>0</v>
          </cell>
          <cell r="HY1309">
            <v>0</v>
          </cell>
          <cell r="HZ1309">
            <v>0</v>
          </cell>
          <cell r="IA1309">
            <v>0</v>
          </cell>
          <cell r="IB1309">
            <v>0</v>
          </cell>
          <cell r="IC1309">
            <v>0</v>
          </cell>
          <cell r="ID1309">
            <v>0</v>
          </cell>
          <cell r="IE1309">
            <v>0</v>
          </cell>
          <cell r="IF1309">
            <v>0</v>
          </cell>
          <cell r="IG1309">
            <v>0</v>
          </cell>
          <cell r="IH1309">
            <v>0</v>
          </cell>
          <cell r="II1309">
            <v>0</v>
          </cell>
          <cell r="IJ1309">
            <v>0</v>
          </cell>
          <cell r="IK1309">
            <v>0</v>
          </cell>
          <cell r="IL1309">
            <v>0</v>
          </cell>
          <cell r="IM1309">
            <v>0</v>
          </cell>
          <cell r="IN1309">
            <v>0</v>
          </cell>
          <cell r="IO1309">
            <v>0</v>
          </cell>
          <cell r="IP1309">
            <v>0</v>
          </cell>
          <cell r="IQ1309">
            <v>0</v>
          </cell>
          <cell r="IR1309">
            <v>0</v>
          </cell>
          <cell r="IS1309">
            <v>0</v>
          </cell>
          <cell r="IT1309">
            <v>0</v>
          </cell>
          <cell r="IU1309">
            <v>0</v>
          </cell>
          <cell r="IV1309">
            <v>0</v>
          </cell>
          <cell r="IW1309">
            <v>0</v>
          </cell>
          <cell r="IX1309">
            <v>0</v>
          </cell>
          <cell r="IY1309">
            <v>0</v>
          </cell>
          <cell r="IZ1309">
            <v>0</v>
          </cell>
          <cell r="JA1309">
            <v>0</v>
          </cell>
          <cell r="JB1309">
            <v>0</v>
          </cell>
          <cell r="JC1309">
            <v>0</v>
          </cell>
          <cell r="JD1309">
            <v>0</v>
          </cell>
          <cell r="JE1309">
            <v>0</v>
          </cell>
          <cell r="JF1309">
            <v>0</v>
          </cell>
          <cell r="JG1309">
            <v>0</v>
          </cell>
          <cell r="JH1309">
            <v>0</v>
          </cell>
          <cell r="JI1309">
            <v>0</v>
          </cell>
          <cell r="JJ1309">
            <v>0</v>
          </cell>
          <cell r="JK1309">
            <v>0</v>
          </cell>
          <cell r="JL1309">
            <v>0</v>
          </cell>
          <cell r="JM1309">
            <v>0</v>
          </cell>
          <cell r="JN1309">
            <v>0</v>
          </cell>
          <cell r="JO1309">
            <v>0</v>
          </cell>
          <cell r="JP1309">
            <v>0</v>
          </cell>
          <cell r="JQ1309">
            <v>0</v>
          </cell>
        </row>
        <row r="1310">
          <cell r="D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0</v>
          </cell>
          <cell r="BJ1310">
            <v>0</v>
          </cell>
          <cell r="BK1310">
            <v>0</v>
          </cell>
          <cell r="BL1310">
            <v>0</v>
          </cell>
          <cell r="BM1310">
            <v>0</v>
          </cell>
          <cell r="BN1310">
            <v>0</v>
          </cell>
          <cell r="BO1310">
            <v>0</v>
          </cell>
          <cell r="BP1310">
            <v>0</v>
          </cell>
          <cell r="BQ1310">
            <v>0</v>
          </cell>
          <cell r="BR1310">
            <v>0</v>
          </cell>
          <cell r="BS1310">
            <v>0</v>
          </cell>
          <cell r="BT1310">
            <v>0</v>
          </cell>
          <cell r="BU1310">
            <v>0</v>
          </cell>
          <cell r="BV1310">
            <v>0</v>
          </cell>
          <cell r="BW1310">
            <v>0</v>
          </cell>
          <cell r="BX1310">
            <v>0</v>
          </cell>
          <cell r="BY1310">
            <v>0</v>
          </cell>
          <cell r="BZ1310">
            <v>0</v>
          </cell>
          <cell r="CA1310">
            <v>0</v>
          </cell>
          <cell r="CB1310">
            <v>0</v>
          </cell>
          <cell r="CC1310">
            <v>0</v>
          </cell>
          <cell r="CD1310">
            <v>0</v>
          </cell>
          <cell r="CE1310">
            <v>0</v>
          </cell>
          <cell r="CF1310">
            <v>0</v>
          </cell>
          <cell r="CG1310">
            <v>0</v>
          </cell>
          <cell r="CH1310">
            <v>0</v>
          </cell>
          <cell r="CI1310">
            <v>0</v>
          </cell>
          <cell r="CJ1310">
            <v>0</v>
          </cell>
          <cell r="CK1310">
            <v>0</v>
          </cell>
          <cell r="CL1310">
            <v>0</v>
          </cell>
          <cell r="CM1310">
            <v>0</v>
          </cell>
          <cell r="CN1310">
            <v>0</v>
          </cell>
          <cell r="CO1310">
            <v>0</v>
          </cell>
          <cell r="CP1310">
            <v>0</v>
          </cell>
          <cell r="CQ1310">
            <v>0</v>
          </cell>
          <cell r="CR1310">
            <v>0</v>
          </cell>
          <cell r="CS1310">
            <v>0</v>
          </cell>
          <cell r="CT1310">
            <v>0</v>
          </cell>
          <cell r="CU1310">
            <v>0</v>
          </cell>
          <cell r="CV1310">
            <v>0</v>
          </cell>
          <cell r="CW1310">
            <v>0</v>
          </cell>
          <cell r="CX1310">
            <v>0</v>
          </cell>
          <cell r="CY1310">
            <v>0</v>
          </cell>
          <cell r="CZ1310">
            <v>0</v>
          </cell>
          <cell r="DA1310">
            <v>0</v>
          </cell>
          <cell r="DB1310">
            <v>0</v>
          </cell>
          <cell r="DC1310">
            <v>0</v>
          </cell>
          <cell r="DD1310">
            <v>0</v>
          </cell>
          <cell r="DE1310">
            <v>0</v>
          </cell>
          <cell r="DF1310">
            <v>0</v>
          </cell>
          <cell r="DG1310">
            <v>0</v>
          </cell>
          <cell r="DH1310">
            <v>0</v>
          </cell>
          <cell r="DI1310">
            <v>0</v>
          </cell>
          <cell r="DJ1310">
            <v>0</v>
          </cell>
          <cell r="DK1310">
            <v>0</v>
          </cell>
          <cell r="DL1310">
            <v>0</v>
          </cell>
          <cell r="DM1310">
            <v>0</v>
          </cell>
          <cell r="DN1310">
            <v>0</v>
          </cell>
          <cell r="DO1310">
            <v>0</v>
          </cell>
          <cell r="DP1310">
            <v>0</v>
          </cell>
          <cell r="DQ1310">
            <v>0</v>
          </cell>
          <cell r="DR1310">
            <v>0</v>
          </cell>
          <cell r="DS1310">
            <v>0</v>
          </cell>
          <cell r="DT1310">
            <v>0</v>
          </cell>
          <cell r="DU1310">
            <v>0</v>
          </cell>
          <cell r="DV1310">
            <v>0</v>
          </cell>
          <cell r="DW1310">
            <v>0</v>
          </cell>
          <cell r="DX1310">
            <v>0</v>
          </cell>
          <cell r="DY1310">
            <v>0</v>
          </cell>
          <cell r="DZ1310">
            <v>0</v>
          </cell>
          <cell r="EA1310">
            <v>0</v>
          </cell>
          <cell r="EB1310">
            <v>0</v>
          </cell>
          <cell r="EC1310">
            <v>0</v>
          </cell>
          <cell r="ED1310">
            <v>0</v>
          </cell>
          <cell r="EE1310">
            <v>0</v>
          </cell>
          <cell r="EF1310">
            <v>0</v>
          </cell>
          <cell r="EG1310">
            <v>0</v>
          </cell>
          <cell r="EH1310">
            <v>0</v>
          </cell>
          <cell r="EI1310">
            <v>0</v>
          </cell>
          <cell r="EJ1310">
            <v>0</v>
          </cell>
          <cell r="EK1310">
            <v>0</v>
          </cell>
          <cell r="EL1310">
            <v>0</v>
          </cell>
          <cell r="EM1310">
            <v>0</v>
          </cell>
          <cell r="EN1310">
            <v>0</v>
          </cell>
          <cell r="EO1310">
            <v>0</v>
          </cell>
          <cell r="EP1310">
            <v>0</v>
          </cell>
          <cell r="EQ1310">
            <v>0</v>
          </cell>
          <cell r="ER1310">
            <v>0</v>
          </cell>
          <cell r="ES1310">
            <v>0</v>
          </cell>
          <cell r="ET1310">
            <v>0</v>
          </cell>
          <cell r="EU1310">
            <v>0</v>
          </cell>
          <cell r="EV1310">
            <v>0</v>
          </cell>
          <cell r="EW1310">
            <v>0</v>
          </cell>
          <cell r="EX1310">
            <v>0</v>
          </cell>
          <cell r="EY1310">
            <v>0</v>
          </cell>
          <cell r="EZ1310">
            <v>0</v>
          </cell>
          <cell r="FA1310">
            <v>0</v>
          </cell>
          <cell r="FB1310">
            <v>0</v>
          </cell>
          <cell r="FC1310">
            <v>0</v>
          </cell>
          <cell r="FD1310">
            <v>0</v>
          </cell>
          <cell r="FE1310">
            <v>0</v>
          </cell>
          <cell r="FF1310">
            <v>0</v>
          </cell>
          <cell r="FG1310">
            <v>0</v>
          </cell>
          <cell r="FH1310">
            <v>0</v>
          </cell>
          <cell r="FI1310">
            <v>0</v>
          </cell>
          <cell r="FJ1310">
            <v>0</v>
          </cell>
          <cell r="FK1310">
            <v>0</v>
          </cell>
          <cell r="FL1310">
            <v>0</v>
          </cell>
          <cell r="FM1310">
            <v>0</v>
          </cell>
          <cell r="FN1310">
            <v>0</v>
          </cell>
          <cell r="FO1310">
            <v>0</v>
          </cell>
          <cell r="FP1310">
            <v>0</v>
          </cell>
          <cell r="FQ1310">
            <v>0</v>
          </cell>
          <cell r="FR1310">
            <v>0</v>
          </cell>
          <cell r="FS1310">
            <v>0</v>
          </cell>
          <cell r="FT1310">
            <v>0</v>
          </cell>
          <cell r="FU1310">
            <v>0</v>
          </cell>
          <cell r="FV1310">
            <v>0</v>
          </cell>
          <cell r="FW1310">
            <v>0</v>
          </cell>
          <cell r="FX1310">
            <v>0</v>
          </cell>
          <cell r="FY1310">
            <v>0</v>
          </cell>
          <cell r="FZ1310">
            <v>0</v>
          </cell>
          <cell r="GA1310">
            <v>0</v>
          </cell>
          <cell r="GB1310">
            <v>0</v>
          </cell>
          <cell r="GC1310">
            <v>0</v>
          </cell>
          <cell r="GD1310">
            <v>0</v>
          </cell>
          <cell r="GE1310">
            <v>0</v>
          </cell>
          <cell r="GF1310">
            <v>0</v>
          </cell>
          <cell r="GG1310">
            <v>0</v>
          </cell>
          <cell r="GH1310">
            <v>0</v>
          </cell>
          <cell r="GI1310">
            <v>0</v>
          </cell>
          <cell r="GJ1310">
            <v>0</v>
          </cell>
          <cell r="GK1310">
            <v>0</v>
          </cell>
          <cell r="GL1310">
            <v>0</v>
          </cell>
          <cell r="GM1310">
            <v>0</v>
          </cell>
          <cell r="GN1310">
            <v>0</v>
          </cell>
          <cell r="GO1310">
            <v>0</v>
          </cell>
          <cell r="GP1310">
            <v>0</v>
          </cell>
          <cell r="GQ1310">
            <v>0</v>
          </cell>
          <cell r="GR1310">
            <v>0</v>
          </cell>
          <cell r="GS1310">
            <v>0</v>
          </cell>
          <cell r="GT1310">
            <v>0</v>
          </cell>
          <cell r="GU1310">
            <v>0</v>
          </cell>
          <cell r="GV1310">
            <v>0</v>
          </cell>
          <cell r="GW1310">
            <v>0</v>
          </cell>
          <cell r="GX1310">
            <v>0</v>
          </cell>
          <cell r="GY1310">
            <v>0</v>
          </cell>
          <cell r="GZ1310">
            <v>0</v>
          </cell>
          <cell r="HA1310">
            <v>0</v>
          </cell>
          <cell r="HB1310">
            <v>0</v>
          </cell>
          <cell r="HC1310">
            <v>0</v>
          </cell>
          <cell r="HD1310">
            <v>0</v>
          </cell>
          <cell r="HE1310">
            <v>0</v>
          </cell>
          <cell r="HF1310">
            <v>0</v>
          </cell>
          <cell r="HG1310">
            <v>0</v>
          </cell>
          <cell r="HH1310">
            <v>0</v>
          </cell>
          <cell r="HI1310">
            <v>0</v>
          </cell>
          <cell r="HJ1310">
            <v>0</v>
          </cell>
          <cell r="HK1310">
            <v>0</v>
          </cell>
          <cell r="HL1310">
            <v>0</v>
          </cell>
          <cell r="HM1310">
            <v>0</v>
          </cell>
          <cell r="HN1310">
            <v>0</v>
          </cell>
          <cell r="HO1310">
            <v>0</v>
          </cell>
          <cell r="HP1310">
            <v>0</v>
          </cell>
          <cell r="HQ1310">
            <v>0</v>
          </cell>
          <cell r="HR1310">
            <v>0</v>
          </cell>
          <cell r="HS1310">
            <v>0</v>
          </cell>
          <cell r="HT1310">
            <v>0</v>
          </cell>
          <cell r="HU1310">
            <v>0</v>
          </cell>
          <cell r="HV1310">
            <v>0</v>
          </cell>
          <cell r="HW1310">
            <v>0</v>
          </cell>
          <cell r="HX1310">
            <v>0</v>
          </cell>
          <cell r="HY1310">
            <v>0</v>
          </cell>
          <cell r="HZ1310">
            <v>0</v>
          </cell>
          <cell r="IA1310">
            <v>0</v>
          </cell>
          <cell r="IB1310">
            <v>0</v>
          </cell>
          <cell r="IC1310">
            <v>0</v>
          </cell>
          <cell r="ID1310">
            <v>0</v>
          </cell>
          <cell r="IE1310">
            <v>0</v>
          </cell>
          <cell r="IF1310">
            <v>0</v>
          </cell>
          <cell r="IG1310">
            <v>0</v>
          </cell>
          <cell r="IH1310">
            <v>0</v>
          </cell>
          <cell r="II1310">
            <v>0</v>
          </cell>
          <cell r="IJ1310">
            <v>0</v>
          </cell>
          <cell r="IK1310">
            <v>0</v>
          </cell>
          <cell r="IL1310">
            <v>0</v>
          </cell>
          <cell r="IM1310">
            <v>0</v>
          </cell>
          <cell r="IN1310">
            <v>0</v>
          </cell>
          <cell r="IO1310">
            <v>0</v>
          </cell>
          <cell r="IP1310">
            <v>0</v>
          </cell>
          <cell r="IQ1310">
            <v>0</v>
          </cell>
          <cell r="IR1310">
            <v>0</v>
          </cell>
          <cell r="IS1310">
            <v>0</v>
          </cell>
          <cell r="IT1310">
            <v>0</v>
          </cell>
          <cell r="IU1310">
            <v>0</v>
          </cell>
          <cell r="IV1310">
            <v>0</v>
          </cell>
          <cell r="IW1310">
            <v>0</v>
          </cell>
          <cell r="IX1310">
            <v>0</v>
          </cell>
          <cell r="IY1310">
            <v>0</v>
          </cell>
          <cell r="IZ1310">
            <v>0</v>
          </cell>
          <cell r="JA1310">
            <v>0</v>
          </cell>
          <cell r="JB1310">
            <v>0</v>
          </cell>
          <cell r="JC1310">
            <v>0</v>
          </cell>
          <cell r="JD1310">
            <v>0</v>
          </cell>
          <cell r="JE1310">
            <v>0</v>
          </cell>
          <cell r="JF1310">
            <v>0</v>
          </cell>
          <cell r="JG1310">
            <v>0</v>
          </cell>
          <cell r="JH1310">
            <v>0</v>
          </cell>
          <cell r="JI1310">
            <v>0</v>
          </cell>
          <cell r="JJ1310">
            <v>0</v>
          </cell>
          <cell r="JK1310">
            <v>0</v>
          </cell>
          <cell r="JL1310">
            <v>0</v>
          </cell>
          <cell r="JM1310">
            <v>0</v>
          </cell>
          <cell r="JN1310">
            <v>0</v>
          </cell>
          <cell r="JO1310">
            <v>0</v>
          </cell>
          <cell r="JP1310">
            <v>0</v>
          </cell>
          <cell r="JQ1310">
            <v>0</v>
          </cell>
        </row>
        <row r="1311">
          <cell r="F1311">
            <v>0</v>
          </cell>
          <cell r="G1311">
            <v>-25.132417079992592</v>
          </cell>
          <cell r="H1311">
            <v>-769.05733623006381</v>
          </cell>
          <cell r="I1311">
            <v>-130.12741324002855</v>
          </cell>
          <cell r="J1311">
            <v>-143.37291380995885</v>
          </cell>
          <cell r="K1311">
            <v>0</v>
          </cell>
          <cell r="L1311">
            <v>0</v>
          </cell>
          <cell r="M1311">
            <v>5.6760280200396664</v>
          </cell>
          <cell r="N1311">
            <v>-56.121625409869011</v>
          </cell>
          <cell r="O1311">
            <v>-1196.8636685498059</v>
          </cell>
          <cell r="P1311">
            <v>-53.606511540012434</v>
          </cell>
          <cell r="Q1311">
            <v>-69.168128970195539</v>
          </cell>
          <cell r="R1311">
            <v>-10528.415220079944</v>
          </cell>
          <cell r="S1311">
            <v>-969.93819926003926</v>
          </cell>
          <cell r="T1311">
            <v>-84.936967879999429</v>
          </cell>
          <cell r="U1311">
            <v>-2815.0543652299093</v>
          </cell>
          <cell r="V1311">
            <v>-2322.0671571701532</v>
          </cell>
          <cell r="W1311">
            <v>-1797.7569102101261</v>
          </cell>
          <cell r="X1311">
            <v>-69.780913040041924</v>
          </cell>
          <cell r="Y1311">
            <v>0</v>
          </cell>
          <cell r="Z1311">
            <v>0</v>
          </cell>
          <cell r="AA1311">
            <v>-1541.1849434500909</v>
          </cell>
          <cell r="AB1311">
            <v>-902.94028354994953</v>
          </cell>
          <cell r="AC1311">
            <v>-1.30645208992064</v>
          </cell>
          <cell r="AD1311">
            <v>-23.449028199887834</v>
          </cell>
          <cell r="AE1311">
            <v>-8449.180269099772</v>
          </cell>
          <cell r="AF1311">
            <v>111.61060321005061</v>
          </cell>
          <cell r="AG1311">
            <v>-124.72618137998506</v>
          </cell>
          <cell r="AH1311">
            <v>-1369.780603320105</v>
          </cell>
          <cell r="AI1311">
            <v>-2303.8570181102259</v>
          </cell>
          <cell r="AJ1311">
            <v>-1345.1673592800507</v>
          </cell>
          <cell r="AK1311">
            <v>-1167.8011348798173</v>
          </cell>
          <cell r="AL1311">
            <v>0</v>
          </cell>
          <cell r="AM1311">
            <v>7.4829942900687456</v>
          </cell>
          <cell r="AN1311">
            <v>-1529.7866912101163</v>
          </cell>
          <cell r="AO1311">
            <v>-740.74573403014801</v>
          </cell>
          <cell r="AP1311">
            <v>6.2823509600711986</v>
          </cell>
          <cell r="AQ1311">
            <v>7.3085046500200406</v>
          </cell>
          <cell r="AR1311">
            <v>-5677.0654726494104</v>
          </cell>
          <cell r="AS1311">
            <v>-4.0046870708465576E-8</v>
          </cell>
          <cell r="AT1311">
            <v>0</v>
          </cell>
          <cell r="AU1311">
            <v>-1622.4807031899691</v>
          </cell>
          <cell r="AV1311">
            <v>92.930967379943468</v>
          </cell>
          <cell r="AW1311">
            <v>-823.30822985991836</v>
          </cell>
          <cell r="AX1311">
            <v>-2276.3202346697217</v>
          </cell>
          <cell r="AY1311">
            <v>83.671564399846829</v>
          </cell>
          <cell r="AZ1311">
            <v>-2.0808654500287957</v>
          </cell>
          <cell r="BA1311">
            <v>-711.07963717996608</v>
          </cell>
          <cell r="BB1311">
            <v>-465.12633228022605</v>
          </cell>
          <cell r="BC1311">
            <v>9.8953023552894592E-9</v>
          </cell>
          <cell r="BD1311">
            <v>46.727998229907826</v>
          </cell>
          <cell r="BE1311">
            <v>-1664.3569463379681</v>
          </cell>
          <cell r="BF1311">
            <v>8.7416619299910963</v>
          </cell>
          <cell r="BG1311">
            <v>-3.9987521598814055</v>
          </cell>
          <cell r="BH1311">
            <v>-818.0434393301839</v>
          </cell>
          <cell r="BI1311">
            <v>-927.33117484999821</v>
          </cell>
          <cell r="BJ1311">
            <v>0</v>
          </cell>
          <cell r="BK1311">
            <v>1.0011717677116394E-8</v>
          </cell>
          <cell r="BL1311">
            <v>-9.8953023552894592E-9</v>
          </cell>
          <cell r="BM1311">
            <v>0</v>
          </cell>
          <cell r="BN1311">
            <v>1.0011717677116394E-8</v>
          </cell>
          <cell r="BO1311">
            <v>83.025224450044334</v>
          </cell>
          <cell r="BP1311">
            <v>0</v>
          </cell>
          <cell r="BQ1311">
            <v>-6.7504663899308071</v>
          </cell>
          <cell r="BR1311">
            <v>-16239.822497641668</v>
          </cell>
          <cell r="BS1311">
            <v>167.83540675998665</v>
          </cell>
          <cell r="BT1311">
            <v>-59.81513142993208</v>
          </cell>
          <cell r="BU1311">
            <v>-2463.9452827998903</v>
          </cell>
          <cell r="BV1311">
            <v>-6130.687604600098</v>
          </cell>
          <cell r="BW1311">
            <v>-5851.4133774499642</v>
          </cell>
          <cell r="BX1311">
            <v>-251.68904263991863</v>
          </cell>
          <cell r="BY1311">
            <v>0</v>
          </cell>
          <cell r="BZ1311">
            <v>-194.86687375011388</v>
          </cell>
          <cell r="CA1311">
            <v>-244.15248802001588</v>
          </cell>
          <cell r="CB1311">
            <v>-1181.1374193101656</v>
          </cell>
          <cell r="CC1311">
            <v>16.039548500208184</v>
          </cell>
          <cell r="CD1311">
            <v>-45.990232900134288</v>
          </cell>
          <cell r="CE1311">
            <v>-29622.119621761143</v>
          </cell>
          <cell r="CF1311">
            <v>79.043517680023797</v>
          </cell>
          <cell r="CG1311">
            <v>-708.89904369995929</v>
          </cell>
          <cell r="CH1311">
            <v>-2475.5549554700265</v>
          </cell>
          <cell r="CI1311">
            <v>-3782.1873414799338</v>
          </cell>
          <cell r="CJ1311">
            <v>-4766.0302607999183</v>
          </cell>
          <cell r="CK1311">
            <v>-5489.5276312497444</v>
          </cell>
          <cell r="CL1311">
            <v>-194.29111939982977</v>
          </cell>
          <cell r="CM1311">
            <v>-476.27417281991802</v>
          </cell>
          <cell r="CN1311">
            <v>-3073.5720149900299</v>
          </cell>
          <cell r="CO1311">
            <v>-8842.6451289402321</v>
          </cell>
          <cell r="CP1311">
            <v>-52.595549449906684</v>
          </cell>
          <cell r="CQ1311">
            <v>160.41407885972876</v>
          </cell>
          <cell r="CR1311">
            <v>-47442.194577218965</v>
          </cell>
          <cell r="CS1311">
            <v>-2809.7322724402184</v>
          </cell>
          <cell r="CT1311">
            <v>-1086.8758631398669</v>
          </cell>
          <cell r="CU1311">
            <v>-4956.8846554800402</v>
          </cell>
          <cell r="CV1311">
            <v>-7430.2886317202356</v>
          </cell>
          <cell r="CW1311">
            <v>-4915.0412239298457</v>
          </cell>
          <cell r="CX1311">
            <v>-8699.0069180799183</v>
          </cell>
          <cell r="CY1311">
            <v>-798.55554692004807</v>
          </cell>
          <cell r="CZ1311">
            <v>-477.59543136990396</v>
          </cell>
          <cell r="DA1311">
            <v>-3067.1247535699513</v>
          </cell>
          <cell r="DB1311">
            <v>-13502.718468390056</v>
          </cell>
          <cell r="DC1311">
            <v>1.0244548320770264E-8</v>
          </cell>
          <cell r="DD1311">
            <v>301.62918780988548</v>
          </cell>
          <cell r="DE1311">
            <v>-49540.22352034878</v>
          </cell>
          <cell r="DF1311">
            <v>-208.57803032989614</v>
          </cell>
          <cell r="DG1311">
            <v>-4109.9210699799005</v>
          </cell>
          <cell r="DH1311">
            <v>-4518.7715217701625</v>
          </cell>
          <cell r="DI1311">
            <v>-9102.5583188597811</v>
          </cell>
          <cell r="DJ1311">
            <v>-5318.9731906099478</v>
          </cell>
          <cell r="DK1311">
            <v>-11747.346681030001</v>
          </cell>
          <cell r="DL1311">
            <v>-902.91365403996315</v>
          </cell>
          <cell r="DM1311">
            <v>-2213.5195602198946</v>
          </cell>
          <cell r="DN1311">
            <v>-2261.5732826099847</v>
          </cell>
          <cell r="DO1311">
            <v>-9055.1097817599075</v>
          </cell>
          <cell r="DP1311">
            <v>0.82913383014965802</v>
          </cell>
          <cell r="DQ1311">
            <v>-101.78756297018845</v>
          </cell>
          <cell r="DR1311">
            <v>-40730.591617560945</v>
          </cell>
          <cell r="DS1311">
            <v>763.74322473024949</v>
          </cell>
          <cell r="DT1311">
            <v>-3676.4542506696889</v>
          </cell>
          <cell r="DU1311">
            <v>-3450.4439887303161</v>
          </cell>
          <cell r="DV1311">
            <v>-7235.9796489902074</v>
          </cell>
          <cell r="DW1311">
            <v>-6616.0737417600467</v>
          </cell>
          <cell r="DX1311">
            <v>-8942.2736400500871</v>
          </cell>
          <cell r="DY1311">
            <v>-968.11995957000181</v>
          </cell>
          <cell r="DZ1311">
            <v>-1959.9748728799168</v>
          </cell>
          <cell r="EA1311">
            <v>-1608.3538914800156</v>
          </cell>
          <cell r="EB1311">
            <v>-7033.2866868899437</v>
          </cell>
          <cell r="EC1311">
            <v>-7.795802439795807</v>
          </cell>
          <cell r="ED1311">
            <v>4.4216411703964695</v>
          </cell>
          <cell r="EE1311">
            <v>-51592.142323280685</v>
          </cell>
          <cell r="EF1311">
            <v>637.61458495003171</v>
          </cell>
          <cell r="EG1311">
            <v>-13692.435453720158</v>
          </cell>
          <cell r="EH1311">
            <v>-5588.2399768602336</v>
          </cell>
          <cell r="EI1311">
            <v>-7089.7445799298584</v>
          </cell>
          <cell r="EJ1311">
            <v>-10022.04972959985</v>
          </cell>
          <cell r="EK1311">
            <v>-6388.536633669748</v>
          </cell>
          <cell r="EL1311">
            <v>-1523.2769994100672</v>
          </cell>
          <cell r="EM1311">
            <v>-1185.7950962400064</v>
          </cell>
          <cell r="EN1311">
            <v>-1937.391546549974</v>
          </cell>
          <cell r="EO1311">
            <v>-4719.3149231200805</v>
          </cell>
          <cell r="EP1311">
            <v>40.488247400033288</v>
          </cell>
          <cell r="EQ1311">
            <v>-123.46021653001662</v>
          </cell>
          <cell r="ER1311">
            <v>-58358.073155500926</v>
          </cell>
          <cell r="ES1311">
            <v>-425.65990243991837</v>
          </cell>
          <cell r="ET1311">
            <v>-5034.1317369501339</v>
          </cell>
          <cell r="EU1311">
            <v>-8390.0308809198905</v>
          </cell>
          <cell r="EV1311">
            <v>-14530.512266989914</v>
          </cell>
          <cell r="EW1311">
            <v>-8486.9562526600203</v>
          </cell>
          <cell r="EX1311">
            <v>-9168.5639462001855</v>
          </cell>
          <cell r="EY1311">
            <v>-1569.9736467699986</v>
          </cell>
          <cell r="EZ1311">
            <v>-849.13286402006634</v>
          </cell>
          <cell r="FA1311">
            <v>-3817.5751033899141</v>
          </cell>
          <cell r="FB1311">
            <v>-6590.6238435802516</v>
          </cell>
          <cell r="FC1311">
            <v>-117.16592715994921</v>
          </cell>
          <cell r="FD1311">
            <v>622.2532155798981</v>
          </cell>
          <cell r="FE1311">
            <v>-43656.03989769984</v>
          </cell>
          <cell r="FF1311">
            <v>-3778.8424368503038</v>
          </cell>
          <cell r="FG1311">
            <v>-409.77074564970098</v>
          </cell>
          <cell r="FH1311">
            <v>-4395.9376019798219</v>
          </cell>
          <cell r="FI1311">
            <v>-7852.6023039901629</v>
          </cell>
          <cell r="FJ1311">
            <v>-6458.2625485401368</v>
          </cell>
          <cell r="FK1311">
            <v>-8694.55671978998</v>
          </cell>
          <cell r="FL1311">
            <v>-340.99826840998139</v>
          </cell>
          <cell r="FM1311">
            <v>-374.46664638991933</v>
          </cell>
          <cell r="FN1311">
            <v>-3350.8353465499822</v>
          </cell>
          <cell r="FO1311">
            <v>-7725.2456917804666</v>
          </cell>
          <cell r="FP1311">
            <v>131.30649879004341</v>
          </cell>
          <cell r="FQ1311">
            <v>-405.82808655989356</v>
          </cell>
          <cell r="FR1311">
            <v>-52985.118378720246</v>
          </cell>
          <cell r="FS1311">
            <v>-4127.5111308300402</v>
          </cell>
          <cell r="FT1311">
            <v>-3124.2795747100608</v>
          </cell>
          <cell r="FU1311">
            <v>-5765.1546493701171</v>
          </cell>
          <cell r="FV1311">
            <v>-9173.9977212297963</v>
          </cell>
          <cell r="FW1311">
            <v>-7991.3103976899874</v>
          </cell>
          <cell r="FX1311">
            <v>-8949.7979737801943</v>
          </cell>
          <cell r="FY1311">
            <v>-1430.0583227300085</v>
          </cell>
          <cell r="FZ1311">
            <v>-650.37642656994285</v>
          </cell>
          <cell r="GA1311">
            <v>-3305.5256945498986</v>
          </cell>
          <cell r="GB1311">
            <v>-9503.3027140600607</v>
          </cell>
          <cell r="GC1311">
            <v>-178.8381375099998</v>
          </cell>
          <cell r="GD1311">
            <v>1215.0343643100932</v>
          </cell>
          <cell r="GE1311">
            <v>-61037.943376882002</v>
          </cell>
          <cell r="GF1311">
            <v>-6430.129585979972</v>
          </cell>
          <cell r="GG1311">
            <v>-3855.8175941701047</v>
          </cell>
          <cell r="GH1311">
            <v>-5347.4913924098946</v>
          </cell>
          <cell r="GI1311">
            <v>-13480.287699770066</v>
          </cell>
          <cell r="GJ1311">
            <v>-9708.2184761301032</v>
          </cell>
          <cell r="GK1311">
            <v>-9566.8210709799314</v>
          </cell>
          <cell r="GL1311">
            <v>-1088.0440875100321</v>
          </cell>
          <cell r="GM1311">
            <v>-1657.0760951699922</v>
          </cell>
          <cell r="GN1311">
            <v>-1281.531256700051</v>
          </cell>
          <cell r="GO1311">
            <v>-8902.1378230802948</v>
          </cell>
          <cell r="GP1311">
            <v>18.363822259823792</v>
          </cell>
          <cell r="GQ1311">
            <v>261.24788276001345</v>
          </cell>
          <cell r="GR1311">
            <v>-40628.449082888663</v>
          </cell>
          <cell r="GS1311">
            <v>-76.350944390054792</v>
          </cell>
          <cell r="GT1311">
            <v>-8450.7863411998842</v>
          </cell>
          <cell r="GU1311">
            <v>-3637.372265590122</v>
          </cell>
          <cell r="GV1311">
            <v>-14763.628510699957</v>
          </cell>
          <cell r="GW1311">
            <v>-7742.0643065299373</v>
          </cell>
          <cell r="GX1311">
            <v>-3730.3558614597423</v>
          </cell>
          <cell r="GY1311">
            <v>-48.932074659969658</v>
          </cell>
          <cell r="GZ1311">
            <v>23.254407940083183</v>
          </cell>
          <cell r="HA1311">
            <v>117.71609025995713</v>
          </cell>
          <cell r="HB1311">
            <v>-2232.2646565799369</v>
          </cell>
          <cell r="HC1311">
            <v>25.383564359974116</v>
          </cell>
          <cell r="HD1311">
            <v>-113.04818434012122</v>
          </cell>
          <cell r="HE1311">
            <v>-26194.503094714135</v>
          </cell>
          <cell r="HF1311">
            <v>137.76199589017779</v>
          </cell>
          <cell r="HG1311">
            <v>-160.39863787998911</v>
          </cell>
          <cell r="HH1311">
            <v>-6528.9080528501654</v>
          </cell>
          <cell r="HI1311">
            <v>-8081.3551355398959</v>
          </cell>
          <cell r="HJ1311">
            <v>-7826.8450678701047</v>
          </cell>
          <cell r="HK1311">
            <v>-3030.1037120900583</v>
          </cell>
          <cell r="HL1311">
            <v>94.430282380082645</v>
          </cell>
          <cell r="HM1311">
            <v>-4.1311499662697315E-3</v>
          </cell>
          <cell r="HN1311">
            <v>-1147.1940031099948</v>
          </cell>
          <cell r="HO1311">
            <v>-48.807519509922713</v>
          </cell>
          <cell r="HP1311">
            <v>363.79965568997432</v>
          </cell>
          <cell r="HQ1311">
            <v>33.121231330092996</v>
          </cell>
          <cell r="HR1311">
            <v>-6994.4520061593503</v>
          </cell>
          <cell r="HS1311">
            <v>-305.62423494004179</v>
          </cell>
          <cell r="HT1311">
            <v>278.59825260995422</v>
          </cell>
          <cell r="HU1311">
            <v>-38.290977379889227</v>
          </cell>
          <cell r="HV1311">
            <v>-1291.735332459677</v>
          </cell>
          <cell r="HW1311">
            <v>-2948.0286082000239</v>
          </cell>
          <cell r="HX1311">
            <v>-2748.065695140278</v>
          </cell>
          <cell r="HY1311">
            <v>0</v>
          </cell>
          <cell r="HZ1311">
            <v>0</v>
          </cell>
          <cell r="IA1311">
            <v>0</v>
          </cell>
          <cell r="IB1311">
            <v>117.49861989030614</v>
          </cell>
          <cell r="IC1311">
            <v>0</v>
          </cell>
          <cell r="ID1311">
            <v>-58.804030540050007</v>
          </cell>
          <cell r="IE1311">
            <v>-17309.05312926881</v>
          </cell>
          <cell r="IF1311">
            <v>-1781.1544856599066</v>
          </cell>
          <cell r="IG1311">
            <v>11.396131610265002</v>
          </cell>
          <cell r="IH1311">
            <v>-1154.3057181900367</v>
          </cell>
          <cell r="II1311">
            <v>-5182.3887282599462</v>
          </cell>
          <cell r="IJ1311">
            <v>-4011.0311986397719</v>
          </cell>
          <cell r="IK1311">
            <v>-5216.6298061899142</v>
          </cell>
          <cell r="IL1311">
            <v>9.9490619963034987E-2</v>
          </cell>
          <cell r="IM1311">
            <v>0</v>
          </cell>
          <cell r="IN1311">
            <v>6.5953752700006589</v>
          </cell>
          <cell r="IO1311">
            <v>18.52222486003302</v>
          </cell>
          <cell r="IP1311">
            <v>-2.0613998640328646E-4</v>
          </cell>
          <cell r="IQ1311">
            <v>-0.15620855009183288</v>
          </cell>
          <cell r="IR1311">
            <v>-16189.256351690739</v>
          </cell>
          <cell r="IS1311">
            <v>5.6364992633461952E-4</v>
          </cell>
          <cell r="IT1311">
            <v>-809.44457735982724</v>
          </cell>
          <cell r="IU1311">
            <v>-2295.712499060086</v>
          </cell>
          <cell r="IV1311">
            <v>-3256.174275690224</v>
          </cell>
          <cell r="IW1311">
            <v>-5987.2797436900437</v>
          </cell>
          <cell r="IX1311">
            <v>-3329.6666417698143</v>
          </cell>
          <cell r="IY1311">
            <v>-408.98584687011316</v>
          </cell>
          <cell r="IZ1311">
            <v>0</v>
          </cell>
          <cell r="JA1311">
            <v>0</v>
          </cell>
          <cell r="JB1311">
            <v>-173.42501395987347</v>
          </cell>
          <cell r="JC1311">
            <v>0.10000001010484993</v>
          </cell>
          <cell r="JD1311">
            <v>71.331683050026186</v>
          </cell>
          <cell r="JE1311">
            <v>-455.34403975866735</v>
          </cell>
          <cell r="JF1311">
            <v>0.1123556699603796</v>
          </cell>
          <cell r="JG1311">
            <v>-856.36589211004321</v>
          </cell>
          <cell r="JH1311">
            <v>936.06071067007724</v>
          </cell>
          <cell r="JI1311">
            <v>796.55357384041417</v>
          </cell>
          <cell r="JJ1311">
            <v>-295.75489235005807</v>
          </cell>
          <cell r="JK1311">
            <v>-941.65254102973267</v>
          </cell>
          <cell r="JL1311">
            <v>-7.6041290070861578E-2</v>
          </cell>
          <cell r="JM1311">
            <v>9.9999999976716936E-2</v>
          </cell>
          <cell r="JN1311">
            <v>-0.1998046999797225</v>
          </cell>
          <cell r="JO1311">
            <v>1.3365077299531549</v>
          </cell>
          <cell r="JP1311">
            <v>-0.38242010003887117</v>
          </cell>
          <cell r="JQ1311">
            <v>-95.075596090056933</v>
          </cell>
        </row>
        <row r="1314">
          <cell r="D1314" t="str">
            <v>HY_.EX.COR._.SMW.Bend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K1314">
            <v>0</v>
          </cell>
          <cell r="BL1314">
            <v>0</v>
          </cell>
          <cell r="BM1314">
            <v>0</v>
          </cell>
          <cell r="BN1314">
            <v>0</v>
          </cell>
          <cell r="BO1314">
            <v>0</v>
          </cell>
          <cell r="BP1314">
            <v>0</v>
          </cell>
          <cell r="BQ1314">
            <v>0</v>
          </cell>
          <cell r="BR1314">
            <v>0</v>
          </cell>
          <cell r="BS1314">
            <v>0</v>
          </cell>
          <cell r="BT1314">
            <v>0</v>
          </cell>
          <cell r="BU1314">
            <v>0</v>
          </cell>
          <cell r="BV1314">
            <v>0</v>
          </cell>
          <cell r="BW1314">
            <v>0</v>
          </cell>
          <cell r="BX1314">
            <v>0</v>
          </cell>
          <cell r="BY1314">
            <v>0</v>
          </cell>
          <cell r="BZ1314">
            <v>0</v>
          </cell>
          <cell r="CA1314">
            <v>0</v>
          </cell>
          <cell r="CB1314">
            <v>0</v>
          </cell>
          <cell r="CC1314">
            <v>0</v>
          </cell>
          <cell r="CD1314">
            <v>0</v>
          </cell>
          <cell r="CE1314">
            <v>0</v>
          </cell>
          <cell r="CF1314">
            <v>0</v>
          </cell>
          <cell r="CG1314">
            <v>0</v>
          </cell>
          <cell r="CH1314">
            <v>0</v>
          </cell>
          <cell r="CI1314">
            <v>0</v>
          </cell>
          <cell r="CJ1314">
            <v>0</v>
          </cell>
          <cell r="CK1314">
            <v>0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0</v>
          </cell>
          <cell r="CZ1314">
            <v>0</v>
          </cell>
          <cell r="DA1314">
            <v>0</v>
          </cell>
          <cell r="DB1314">
            <v>0</v>
          </cell>
          <cell r="DC1314">
            <v>0</v>
          </cell>
          <cell r="DD1314">
            <v>0</v>
          </cell>
          <cell r="DE1314">
            <v>0</v>
          </cell>
          <cell r="DF1314">
            <v>0</v>
          </cell>
          <cell r="DG1314">
            <v>0</v>
          </cell>
          <cell r="DH1314">
            <v>0</v>
          </cell>
          <cell r="DI1314">
            <v>0</v>
          </cell>
          <cell r="DJ1314">
            <v>0</v>
          </cell>
          <cell r="DK1314">
            <v>0</v>
          </cell>
          <cell r="DL1314">
            <v>0</v>
          </cell>
          <cell r="DM1314">
            <v>0</v>
          </cell>
          <cell r="DN1314">
            <v>0</v>
          </cell>
          <cell r="DO1314">
            <v>0</v>
          </cell>
          <cell r="DP1314">
            <v>0</v>
          </cell>
          <cell r="DQ1314">
            <v>0</v>
          </cell>
          <cell r="DR1314">
            <v>0</v>
          </cell>
          <cell r="DS1314">
            <v>0</v>
          </cell>
          <cell r="DT1314">
            <v>0</v>
          </cell>
          <cell r="DU1314">
            <v>0</v>
          </cell>
          <cell r="DV1314">
            <v>0</v>
          </cell>
          <cell r="DW1314">
            <v>0</v>
          </cell>
          <cell r="DX1314">
            <v>0</v>
          </cell>
          <cell r="DY1314">
            <v>0</v>
          </cell>
          <cell r="DZ1314">
            <v>0</v>
          </cell>
          <cell r="EA1314">
            <v>0</v>
          </cell>
          <cell r="EB1314">
            <v>0</v>
          </cell>
          <cell r="EC1314">
            <v>0</v>
          </cell>
          <cell r="ED1314">
            <v>0</v>
          </cell>
          <cell r="EE1314">
            <v>0</v>
          </cell>
          <cell r="EF1314">
            <v>0</v>
          </cell>
          <cell r="EG1314">
            <v>0</v>
          </cell>
          <cell r="EH1314">
            <v>0</v>
          </cell>
          <cell r="EI1314">
            <v>0</v>
          </cell>
          <cell r="EJ1314">
            <v>0</v>
          </cell>
          <cell r="EK1314">
            <v>0</v>
          </cell>
          <cell r="EL1314">
            <v>0</v>
          </cell>
          <cell r="EM1314">
            <v>0</v>
          </cell>
          <cell r="EN1314">
            <v>0</v>
          </cell>
          <cell r="EO1314">
            <v>0</v>
          </cell>
          <cell r="EP1314">
            <v>0</v>
          </cell>
          <cell r="EQ1314">
            <v>0</v>
          </cell>
          <cell r="ER1314">
            <v>0</v>
          </cell>
          <cell r="ES1314">
            <v>0</v>
          </cell>
          <cell r="ET1314">
            <v>0</v>
          </cell>
          <cell r="EU1314">
            <v>0</v>
          </cell>
          <cell r="EV1314">
            <v>0</v>
          </cell>
          <cell r="EW1314">
            <v>0</v>
          </cell>
          <cell r="EX1314">
            <v>0</v>
          </cell>
          <cell r="EY1314">
            <v>0</v>
          </cell>
          <cell r="EZ1314">
            <v>0</v>
          </cell>
          <cell r="FA1314">
            <v>0</v>
          </cell>
          <cell r="FB1314">
            <v>0</v>
          </cell>
          <cell r="FC1314">
            <v>0</v>
          </cell>
          <cell r="FD1314">
            <v>0</v>
          </cell>
          <cell r="FE1314">
            <v>0</v>
          </cell>
          <cell r="FF1314">
            <v>0</v>
          </cell>
          <cell r="FG1314">
            <v>0</v>
          </cell>
          <cell r="FH1314">
            <v>0</v>
          </cell>
          <cell r="FI1314">
            <v>0</v>
          </cell>
          <cell r="FJ1314">
            <v>0</v>
          </cell>
          <cell r="FK1314">
            <v>0</v>
          </cell>
          <cell r="FL1314">
            <v>0</v>
          </cell>
          <cell r="FM1314">
            <v>0</v>
          </cell>
          <cell r="FN1314">
            <v>0</v>
          </cell>
          <cell r="FO1314">
            <v>0</v>
          </cell>
          <cell r="FP1314">
            <v>0</v>
          </cell>
          <cell r="FQ1314">
            <v>0</v>
          </cell>
          <cell r="FR1314">
            <v>0</v>
          </cell>
          <cell r="FS1314">
            <v>0</v>
          </cell>
          <cell r="FT1314">
            <v>0</v>
          </cell>
          <cell r="FU1314">
            <v>0</v>
          </cell>
          <cell r="FV1314">
            <v>0</v>
          </cell>
          <cell r="FW1314">
            <v>0</v>
          </cell>
          <cell r="FX1314">
            <v>0</v>
          </cell>
          <cell r="FY1314">
            <v>0</v>
          </cell>
          <cell r="FZ1314">
            <v>0</v>
          </cell>
          <cell r="GA1314">
            <v>0</v>
          </cell>
          <cell r="GB1314">
            <v>0</v>
          </cell>
          <cell r="GC1314">
            <v>0</v>
          </cell>
          <cell r="GD1314">
            <v>0</v>
          </cell>
          <cell r="GE1314">
            <v>0</v>
          </cell>
          <cell r="GF1314">
            <v>0</v>
          </cell>
          <cell r="GG1314">
            <v>0</v>
          </cell>
          <cell r="GH1314">
            <v>0</v>
          </cell>
          <cell r="GI1314">
            <v>0</v>
          </cell>
          <cell r="GJ1314">
            <v>0</v>
          </cell>
          <cell r="GK1314">
            <v>0</v>
          </cell>
          <cell r="GL1314">
            <v>0</v>
          </cell>
          <cell r="GM1314">
            <v>0</v>
          </cell>
          <cell r="GN1314">
            <v>0</v>
          </cell>
          <cell r="GO1314">
            <v>0</v>
          </cell>
          <cell r="GP1314">
            <v>0</v>
          </cell>
          <cell r="GQ1314">
            <v>0</v>
          </cell>
          <cell r="GR1314">
            <v>0</v>
          </cell>
          <cell r="GS1314">
            <v>0</v>
          </cell>
          <cell r="GT1314">
            <v>0</v>
          </cell>
          <cell r="GU1314">
            <v>0</v>
          </cell>
          <cell r="GV1314">
            <v>0</v>
          </cell>
          <cell r="GW1314">
            <v>0</v>
          </cell>
          <cell r="GX1314">
            <v>0</v>
          </cell>
          <cell r="GY1314">
            <v>0</v>
          </cell>
          <cell r="GZ1314">
            <v>0</v>
          </cell>
          <cell r="HA1314">
            <v>0</v>
          </cell>
          <cell r="HB1314">
            <v>0</v>
          </cell>
          <cell r="HC1314">
            <v>0</v>
          </cell>
          <cell r="HD1314">
            <v>0</v>
          </cell>
          <cell r="HE1314">
            <v>0</v>
          </cell>
          <cell r="HF1314">
            <v>0</v>
          </cell>
          <cell r="HG1314">
            <v>0</v>
          </cell>
          <cell r="HH1314">
            <v>0</v>
          </cell>
          <cell r="HI1314">
            <v>0</v>
          </cell>
          <cell r="HJ1314">
            <v>0</v>
          </cell>
          <cell r="HK1314">
            <v>0</v>
          </cell>
          <cell r="HL1314">
            <v>0</v>
          </cell>
          <cell r="HM1314">
            <v>0</v>
          </cell>
          <cell r="HN1314">
            <v>0</v>
          </cell>
          <cell r="HO1314">
            <v>0</v>
          </cell>
          <cell r="HP1314">
            <v>0</v>
          </cell>
          <cell r="HQ1314">
            <v>0</v>
          </cell>
          <cell r="HR1314">
            <v>0</v>
          </cell>
          <cell r="HS1314">
            <v>0</v>
          </cell>
          <cell r="HT1314">
            <v>0</v>
          </cell>
          <cell r="HU1314">
            <v>0</v>
          </cell>
          <cell r="HV1314">
            <v>0</v>
          </cell>
          <cell r="HW1314">
            <v>0</v>
          </cell>
          <cell r="HX1314">
            <v>0</v>
          </cell>
          <cell r="HY1314">
            <v>0</v>
          </cell>
          <cell r="HZ1314">
            <v>0</v>
          </cell>
          <cell r="IA1314">
            <v>0</v>
          </cell>
          <cell r="IB1314">
            <v>0</v>
          </cell>
          <cell r="IC1314">
            <v>0</v>
          </cell>
          <cell r="ID1314">
            <v>0</v>
          </cell>
          <cell r="IE1314">
            <v>0</v>
          </cell>
          <cell r="IF1314">
            <v>0</v>
          </cell>
          <cell r="IG1314">
            <v>0</v>
          </cell>
          <cell r="IH1314">
            <v>0</v>
          </cell>
          <cell r="II1314">
            <v>0</v>
          </cell>
          <cell r="IJ1314">
            <v>0</v>
          </cell>
          <cell r="IK1314">
            <v>0</v>
          </cell>
          <cell r="IL1314">
            <v>0</v>
          </cell>
          <cell r="IM1314">
            <v>0</v>
          </cell>
          <cell r="IN1314">
            <v>0</v>
          </cell>
          <cell r="IO1314">
            <v>0</v>
          </cell>
          <cell r="IP1314">
            <v>0</v>
          </cell>
          <cell r="IQ1314">
            <v>0</v>
          </cell>
          <cell r="IR1314">
            <v>0</v>
          </cell>
          <cell r="IS1314">
            <v>0</v>
          </cell>
          <cell r="IT1314">
            <v>0</v>
          </cell>
          <cell r="IU1314">
            <v>0</v>
          </cell>
          <cell r="IV1314">
            <v>0</v>
          </cell>
          <cell r="IW1314">
            <v>0</v>
          </cell>
          <cell r="IX1314">
            <v>0</v>
          </cell>
          <cell r="IY1314">
            <v>0</v>
          </cell>
          <cell r="IZ1314">
            <v>0</v>
          </cell>
          <cell r="JA1314">
            <v>0</v>
          </cell>
          <cell r="JB1314">
            <v>0</v>
          </cell>
          <cell r="JC1314">
            <v>0</v>
          </cell>
          <cell r="JD1314">
            <v>0</v>
          </cell>
          <cell r="JE1314">
            <v>0</v>
          </cell>
          <cell r="JF1314">
            <v>0</v>
          </cell>
          <cell r="JG1314">
            <v>0</v>
          </cell>
          <cell r="JH1314">
            <v>0</v>
          </cell>
          <cell r="JI1314">
            <v>0</v>
          </cell>
          <cell r="JJ1314">
            <v>0</v>
          </cell>
          <cell r="JK1314">
            <v>0</v>
          </cell>
          <cell r="JL1314">
            <v>0</v>
          </cell>
          <cell r="JM1314">
            <v>0</v>
          </cell>
          <cell r="JN1314">
            <v>0</v>
          </cell>
          <cell r="JO1314">
            <v>0</v>
          </cell>
          <cell r="JP1314">
            <v>0</v>
          </cell>
          <cell r="JQ1314">
            <v>0</v>
          </cell>
        </row>
        <row r="1315">
          <cell r="D1315" t="str">
            <v>HY_.EX.MTA._.SME.Bigfork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0</v>
          </cell>
          <cell r="BQ1315">
            <v>0</v>
          </cell>
          <cell r="BR1315">
            <v>0</v>
          </cell>
          <cell r="BS1315">
            <v>0</v>
          </cell>
          <cell r="BT1315">
            <v>0</v>
          </cell>
          <cell r="BU1315">
            <v>0</v>
          </cell>
          <cell r="BV1315">
            <v>0</v>
          </cell>
          <cell r="BW1315">
            <v>0</v>
          </cell>
          <cell r="BX1315">
            <v>0</v>
          </cell>
          <cell r="BY1315">
            <v>0</v>
          </cell>
          <cell r="BZ1315">
            <v>0</v>
          </cell>
          <cell r="CA1315">
            <v>0</v>
          </cell>
          <cell r="CB1315">
            <v>0</v>
          </cell>
          <cell r="CC1315">
            <v>0</v>
          </cell>
          <cell r="CD1315">
            <v>0</v>
          </cell>
          <cell r="CE1315">
            <v>0</v>
          </cell>
          <cell r="CF1315">
            <v>0</v>
          </cell>
          <cell r="CG1315">
            <v>0</v>
          </cell>
          <cell r="CH1315">
            <v>0</v>
          </cell>
          <cell r="CI1315">
            <v>0</v>
          </cell>
          <cell r="CJ1315">
            <v>0</v>
          </cell>
          <cell r="CK1315">
            <v>0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0</v>
          </cell>
          <cell r="CZ1315">
            <v>0</v>
          </cell>
          <cell r="DA1315">
            <v>0</v>
          </cell>
          <cell r="DB1315">
            <v>0</v>
          </cell>
          <cell r="DC1315">
            <v>0</v>
          </cell>
          <cell r="DD1315">
            <v>0</v>
          </cell>
          <cell r="DE1315">
            <v>0</v>
          </cell>
          <cell r="DF1315">
            <v>0</v>
          </cell>
          <cell r="DG1315">
            <v>0</v>
          </cell>
          <cell r="DH1315">
            <v>0</v>
          </cell>
          <cell r="DI1315">
            <v>0</v>
          </cell>
          <cell r="DJ1315">
            <v>0</v>
          </cell>
          <cell r="DK1315">
            <v>0</v>
          </cell>
          <cell r="DL1315">
            <v>0</v>
          </cell>
          <cell r="DM1315">
            <v>0</v>
          </cell>
          <cell r="DN1315">
            <v>0</v>
          </cell>
          <cell r="DO1315">
            <v>0</v>
          </cell>
          <cell r="DP1315">
            <v>0</v>
          </cell>
          <cell r="DQ1315">
            <v>0</v>
          </cell>
          <cell r="DR1315">
            <v>0</v>
          </cell>
          <cell r="DS1315">
            <v>0</v>
          </cell>
          <cell r="DT1315">
            <v>0</v>
          </cell>
          <cell r="DU1315">
            <v>0</v>
          </cell>
          <cell r="DV1315">
            <v>0</v>
          </cell>
          <cell r="DW1315">
            <v>0</v>
          </cell>
          <cell r="DX1315">
            <v>0</v>
          </cell>
          <cell r="DY1315">
            <v>0</v>
          </cell>
          <cell r="DZ1315">
            <v>0</v>
          </cell>
          <cell r="EA1315">
            <v>0</v>
          </cell>
          <cell r="EB1315">
            <v>0</v>
          </cell>
          <cell r="EC1315">
            <v>0</v>
          </cell>
          <cell r="ED1315">
            <v>0</v>
          </cell>
          <cell r="EE1315">
            <v>0</v>
          </cell>
          <cell r="EF1315">
            <v>0</v>
          </cell>
          <cell r="EG1315">
            <v>0</v>
          </cell>
          <cell r="EH1315">
            <v>0</v>
          </cell>
          <cell r="EI1315">
            <v>0</v>
          </cell>
          <cell r="EJ1315">
            <v>0</v>
          </cell>
          <cell r="EK1315">
            <v>0</v>
          </cell>
          <cell r="EL1315">
            <v>0</v>
          </cell>
          <cell r="EM1315">
            <v>0</v>
          </cell>
          <cell r="EN1315">
            <v>0</v>
          </cell>
          <cell r="EO1315">
            <v>0</v>
          </cell>
          <cell r="EP1315">
            <v>0</v>
          </cell>
          <cell r="EQ1315">
            <v>0</v>
          </cell>
          <cell r="ER1315">
            <v>0</v>
          </cell>
          <cell r="ES1315">
            <v>0</v>
          </cell>
          <cell r="ET1315">
            <v>0</v>
          </cell>
          <cell r="EU1315">
            <v>0</v>
          </cell>
          <cell r="EV1315">
            <v>0</v>
          </cell>
          <cell r="EW1315">
            <v>0</v>
          </cell>
          <cell r="EX1315">
            <v>0</v>
          </cell>
          <cell r="EY1315">
            <v>0</v>
          </cell>
          <cell r="EZ1315">
            <v>0</v>
          </cell>
          <cell r="FA1315">
            <v>0</v>
          </cell>
          <cell r="FB1315">
            <v>0</v>
          </cell>
          <cell r="FC1315">
            <v>0</v>
          </cell>
          <cell r="FD1315">
            <v>0</v>
          </cell>
          <cell r="FE1315">
            <v>0</v>
          </cell>
          <cell r="FF1315">
            <v>0</v>
          </cell>
          <cell r="FG1315">
            <v>0</v>
          </cell>
          <cell r="FH1315">
            <v>0</v>
          </cell>
          <cell r="FI1315">
            <v>0</v>
          </cell>
          <cell r="FJ1315">
            <v>0</v>
          </cell>
          <cell r="FK1315">
            <v>0</v>
          </cell>
          <cell r="FL1315">
            <v>0</v>
          </cell>
          <cell r="FM1315">
            <v>0</v>
          </cell>
          <cell r="FN1315">
            <v>0</v>
          </cell>
          <cell r="FO1315">
            <v>0</v>
          </cell>
          <cell r="FP1315">
            <v>0</v>
          </cell>
          <cell r="FQ1315">
            <v>0</v>
          </cell>
          <cell r="FR1315">
            <v>0</v>
          </cell>
          <cell r="FS1315">
            <v>0</v>
          </cell>
          <cell r="FT1315">
            <v>0</v>
          </cell>
          <cell r="FU1315">
            <v>0</v>
          </cell>
          <cell r="FV1315">
            <v>0</v>
          </cell>
          <cell r="FW1315">
            <v>0</v>
          </cell>
          <cell r="FX1315">
            <v>0</v>
          </cell>
          <cell r="FY1315">
            <v>0</v>
          </cell>
          <cell r="FZ1315">
            <v>0</v>
          </cell>
          <cell r="GA1315">
            <v>0</v>
          </cell>
          <cell r="GB1315">
            <v>0</v>
          </cell>
          <cell r="GC1315">
            <v>0</v>
          </cell>
          <cell r="GD1315">
            <v>0</v>
          </cell>
          <cell r="GE1315">
            <v>0</v>
          </cell>
          <cell r="GF1315">
            <v>0</v>
          </cell>
          <cell r="GG1315">
            <v>0</v>
          </cell>
          <cell r="GH1315">
            <v>0</v>
          </cell>
          <cell r="GI1315">
            <v>0</v>
          </cell>
          <cell r="GJ1315">
            <v>0</v>
          </cell>
          <cell r="GK1315">
            <v>0</v>
          </cell>
          <cell r="GL1315">
            <v>0</v>
          </cell>
          <cell r="GM1315">
            <v>0</v>
          </cell>
          <cell r="GN1315">
            <v>0</v>
          </cell>
          <cell r="GO1315">
            <v>0</v>
          </cell>
          <cell r="GP1315">
            <v>0</v>
          </cell>
          <cell r="GQ1315">
            <v>0</v>
          </cell>
          <cell r="GR1315">
            <v>0</v>
          </cell>
          <cell r="GS1315">
            <v>0</v>
          </cell>
          <cell r="GT1315">
            <v>0</v>
          </cell>
          <cell r="GU1315">
            <v>0</v>
          </cell>
          <cell r="GV1315">
            <v>0</v>
          </cell>
          <cell r="GW1315">
            <v>0</v>
          </cell>
          <cell r="GX1315">
            <v>0</v>
          </cell>
          <cell r="GY1315">
            <v>0</v>
          </cell>
          <cell r="GZ1315">
            <v>0</v>
          </cell>
          <cell r="HA1315">
            <v>0</v>
          </cell>
          <cell r="HB1315">
            <v>0</v>
          </cell>
          <cell r="HC1315">
            <v>0</v>
          </cell>
          <cell r="HD1315">
            <v>0</v>
          </cell>
          <cell r="HE1315">
            <v>0</v>
          </cell>
          <cell r="HF1315">
            <v>0</v>
          </cell>
          <cell r="HG1315">
            <v>0</v>
          </cell>
          <cell r="HH1315">
            <v>0</v>
          </cell>
          <cell r="HI1315">
            <v>0</v>
          </cell>
          <cell r="HJ1315">
            <v>0</v>
          </cell>
          <cell r="HK1315">
            <v>0</v>
          </cell>
          <cell r="HL1315">
            <v>0</v>
          </cell>
          <cell r="HM1315">
            <v>0</v>
          </cell>
          <cell r="HN1315">
            <v>0</v>
          </cell>
          <cell r="HO1315">
            <v>0</v>
          </cell>
          <cell r="HP1315">
            <v>0</v>
          </cell>
          <cell r="HQ1315">
            <v>0</v>
          </cell>
          <cell r="HR1315">
            <v>0</v>
          </cell>
          <cell r="HS1315">
            <v>0</v>
          </cell>
          <cell r="HT1315">
            <v>0</v>
          </cell>
          <cell r="HU1315">
            <v>0</v>
          </cell>
          <cell r="HV1315">
            <v>0</v>
          </cell>
          <cell r="HW1315">
            <v>0</v>
          </cell>
          <cell r="HX1315">
            <v>0</v>
          </cell>
          <cell r="HY1315">
            <v>0</v>
          </cell>
          <cell r="HZ1315">
            <v>0</v>
          </cell>
          <cell r="IA1315">
            <v>0</v>
          </cell>
          <cell r="IB1315">
            <v>0</v>
          </cell>
          <cell r="IC1315">
            <v>0</v>
          </cell>
          <cell r="ID1315">
            <v>0</v>
          </cell>
          <cell r="IE1315">
            <v>0</v>
          </cell>
          <cell r="IF1315">
            <v>0</v>
          </cell>
          <cell r="IG1315">
            <v>0</v>
          </cell>
          <cell r="IH1315">
            <v>0</v>
          </cell>
          <cell r="II1315">
            <v>0</v>
          </cell>
          <cell r="IJ1315">
            <v>0</v>
          </cell>
          <cell r="IK1315">
            <v>0</v>
          </cell>
          <cell r="IL1315">
            <v>0</v>
          </cell>
          <cell r="IM1315">
            <v>0</v>
          </cell>
          <cell r="IN1315">
            <v>0</v>
          </cell>
          <cell r="IO1315">
            <v>0</v>
          </cell>
          <cell r="IP1315">
            <v>0</v>
          </cell>
          <cell r="IQ1315">
            <v>0</v>
          </cell>
          <cell r="IR1315">
            <v>0</v>
          </cell>
          <cell r="IS1315">
            <v>0</v>
          </cell>
          <cell r="IT1315">
            <v>0</v>
          </cell>
          <cell r="IU1315">
            <v>0</v>
          </cell>
          <cell r="IV1315">
            <v>0</v>
          </cell>
          <cell r="IW1315">
            <v>0</v>
          </cell>
          <cell r="IX1315">
            <v>0</v>
          </cell>
          <cell r="IY1315">
            <v>0</v>
          </cell>
          <cell r="IZ1315">
            <v>0</v>
          </cell>
          <cell r="JA1315">
            <v>0</v>
          </cell>
          <cell r="JB1315">
            <v>0</v>
          </cell>
          <cell r="JC1315">
            <v>0</v>
          </cell>
          <cell r="JD1315">
            <v>0</v>
          </cell>
          <cell r="JE1315">
            <v>0</v>
          </cell>
          <cell r="JF1315">
            <v>0</v>
          </cell>
          <cell r="JG1315">
            <v>0</v>
          </cell>
          <cell r="JH1315">
            <v>0</v>
          </cell>
          <cell r="JI1315">
            <v>0</v>
          </cell>
          <cell r="JJ1315">
            <v>0</v>
          </cell>
          <cell r="JK1315">
            <v>0</v>
          </cell>
          <cell r="JL1315">
            <v>0</v>
          </cell>
          <cell r="JM1315">
            <v>0</v>
          </cell>
          <cell r="JN1315">
            <v>0</v>
          </cell>
          <cell r="JO1315">
            <v>0</v>
          </cell>
          <cell r="JP1315">
            <v>0</v>
          </cell>
          <cell r="JQ1315">
            <v>0</v>
          </cell>
        </row>
        <row r="1316">
          <cell r="D1316" t="str">
            <v>HY_.EX.PNC._.LEW.Merwin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>
            <v>0</v>
          </cell>
          <cell r="BE1316">
            <v>0</v>
          </cell>
          <cell r="BF1316">
            <v>0</v>
          </cell>
          <cell r="BG1316">
            <v>0</v>
          </cell>
          <cell r="BH1316">
            <v>0</v>
          </cell>
          <cell r="BI1316">
            <v>0</v>
          </cell>
          <cell r="BJ1316">
            <v>0</v>
          </cell>
          <cell r="BK1316">
            <v>0</v>
          </cell>
          <cell r="BL1316">
            <v>0</v>
          </cell>
          <cell r="BM1316">
            <v>0</v>
          </cell>
          <cell r="BN1316">
            <v>0</v>
          </cell>
          <cell r="BO1316">
            <v>0</v>
          </cell>
          <cell r="BP1316">
            <v>0</v>
          </cell>
          <cell r="BQ1316">
            <v>0</v>
          </cell>
          <cell r="BR1316">
            <v>0</v>
          </cell>
          <cell r="BS1316">
            <v>0</v>
          </cell>
          <cell r="BT1316">
            <v>0</v>
          </cell>
          <cell r="BU1316">
            <v>0</v>
          </cell>
          <cell r="BV1316">
            <v>0</v>
          </cell>
          <cell r="BW1316">
            <v>0</v>
          </cell>
          <cell r="BX1316">
            <v>0</v>
          </cell>
          <cell r="BY1316">
            <v>0</v>
          </cell>
          <cell r="BZ1316">
            <v>0</v>
          </cell>
          <cell r="CA1316">
            <v>0</v>
          </cell>
          <cell r="CB1316">
            <v>0</v>
          </cell>
          <cell r="CC1316">
            <v>0</v>
          </cell>
          <cell r="CD1316">
            <v>0</v>
          </cell>
          <cell r="CE1316">
            <v>0</v>
          </cell>
          <cell r="CF1316">
            <v>0</v>
          </cell>
          <cell r="CG1316">
            <v>0</v>
          </cell>
          <cell r="CH1316">
            <v>0</v>
          </cell>
          <cell r="CI1316">
            <v>0</v>
          </cell>
          <cell r="CJ1316">
            <v>0</v>
          </cell>
          <cell r="CK1316">
            <v>0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0</v>
          </cell>
          <cell r="CZ1316">
            <v>0</v>
          </cell>
          <cell r="DA1316">
            <v>0</v>
          </cell>
          <cell r="DB1316">
            <v>0</v>
          </cell>
          <cell r="DC1316">
            <v>0</v>
          </cell>
          <cell r="DD1316">
            <v>0</v>
          </cell>
          <cell r="DE1316">
            <v>0</v>
          </cell>
          <cell r="DF1316">
            <v>0</v>
          </cell>
          <cell r="DG1316">
            <v>0</v>
          </cell>
          <cell r="DH1316">
            <v>0</v>
          </cell>
          <cell r="DI1316">
            <v>0</v>
          </cell>
          <cell r="DJ1316">
            <v>0</v>
          </cell>
          <cell r="DK1316">
            <v>0</v>
          </cell>
          <cell r="DL1316">
            <v>0</v>
          </cell>
          <cell r="DM1316">
            <v>0</v>
          </cell>
          <cell r="DN1316">
            <v>0</v>
          </cell>
          <cell r="DO1316">
            <v>0</v>
          </cell>
          <cell r="DP1316">
            <v>0</v>
          </cell>
          <cell r="DQ1316">
            <v>0</v>
          </cell>
          <cell r="DR1316">
            <v>0</v>
          </cell>
          <cell r="DS1316">
            <v>0</v>
          </cell>
          <cell r="DT1316">
            <v>0</v>
          </cell>
          <cell r="DU1316">
            <v>0</v>
          </cell>
          <cell r="DV1316">
            <v>0</v>
          </cell>
          <cell r="DW1316">
            <v>0</v>
          </cell>
          <cell r="DX1316">
            <v>0</v>
          </cell>
          <cell r="DY1316">
            <v>0</v>
          </cell>
          <cell r="DZ1316">
            <v>0</v>
          </cell>
          <cell r="EA1316">
            <v>0</v>
          </cell>
          <cell r="EB1316">
            <v>0</v>
          </cell>
          <cell r="EC1316">
            <v>0</v>
          </cell>
          <cell r="ED1316">
            <v>0</v>
          </cell>
          <cell r="EE1316">
            <v>0</v>
          </cell>
          <cell r="EF1316">
            <v>0</v>
          </cell>
          <cell r="EG1316">
            <v>0</v>
          </cell>
          <cell r="EH1316">
            <v>0</v>
          </cell>
          <cell r="EI1316">
            <v>0</v>
          </cell>
          <cell r="EJ1316">
            <v>0</v>
          </cell>
          <cell r="EK1316">
            <v>0</v>
          </cell>
          <cell r="EL1316">
            <v>0</v>
          </cell>
          <cell r="EM1316">
            <v>0</v>
          </cell>
          <cell r="EN1316">
            <v>0</v>
          </cell>
          <cell r="EO1316">
            <v>0</v>
          </cell>
          <cell r="EP1316">
            <v>0</v>
          </cell>
          <cell r="EQ1316">
            <v>0</v>
          </cell>
          <cell r="ER1316">
            <v>0</v>
          </cell>
          <cell r="ES1316">
            <v>0</v>
          </cell>
          <cell r="ET1316">
            <v>0</v>
          </cell>
          <cell r="EU1316">
            <v>0</v>
          </cell>
          <cell r="EV1316">
            <v>0</v>
          </cell>
          <cell r="EW1316">
            <v>0</v>
          </cell>
          <cell r="EX1316">
            <v>0</v>
          </cell>
          <cell r="EY1316">
            <v>0</v>
          </cell>
          <cell r="EZ1316">
            <v>0</v>
          </cell>
          <cell r="FA1316">
            <v>0</v>
          </cell>
          <cell r="FB1316">
            <v>0</v>
          </cell>
          <cell r="FC1316">
            <v>0</v>
          </cell>
          <cell r="FD1316">
            <v>0</v>
          </cell>
          <cell r="FE1316">
            <v>0</v>
          </cell>
          <cell r="FF1316">
            <v>0</v>
          </cell>
          <cell r="FG1316">
            <v>0</v>
          </cell>
          <cell r="FH1316">
            <v>0</v>
          </cell>
          <cell r="FI1316">
            <v>0</v>
          </cell>
          <cell r="FJ1316">
            <v>0</v>
          </cell>
          <cell r="FK1316">
            <v>0</v>
          </cell>
          <cell r="FL1316">
            <v>0</v>
          </cell>
          <cell r="FM1316">
            <v>0</v>
          </cell>
          <cell r="FN1316">
            <v>0</v>
          </cell>
          <cell r="FO1316">
            <v>0</v>
          </cell>
          <cell r="FP1316">
            <v>0</v>
          </cell>
          <cell r="FQ1316">
            <v>0</v>
          </cell>
          <cell r="FR1316">
            <v>0</v>
          </cell>
          <cell r="FS1316">
            <v>0</v>
          </cell>
          <cell r="FT1316">
            <v>0</v>
          </cell>
          <cell r="FU1316">
            <v>0</v>
          </cell>
          <cell r="FV1316">
            <v>0</v>
          </cell>
          <cell r="FW1316">
            <v>0</v>
          </cell>
          <cell r="FX1316">
            <v>0</v>
          </cell>
          <cell r="FY1316">
            <v>0</v>
          </cell>
          <cell r="FZ1316">
            <v>0</v>
          </cell>
          <cell r="GA1316">
            <v>0</v>
          </cell>
          <cell r="GB1316">
            <v>0</v>
          </cell>
          <cell r="GC1316">
            <v>0</v>
          </cell>
          <cell r="GD1316">
            <v>0</v>
          </cell>
          <cell r="GE1316">
            <v>0</v>
          </cell>
          <cell r="GF1316">
            <v>0</v>
          </cell>
          <cell r="GG1316">
            <v>0</v>
          </cell>
          <cell r="GH1316">
            <v>0</v>
          </cell>
          <cell r="GI1316">
            <v>0</v>
          </cell>
          <cell r="GJ1316">
            <v>0</v>
          </cell>
          <cell r="GK1316">
            <v>0</v>
          </cell>
          <cell r="GL1316">
            <v>0</v>
          </cell>
          <cell r="GM1316">
            <v>0</v>
          </cell>
          <cell r="GN1316">
            <v>0</v>
          </cell>
          <cell r="GO1316">
            <v>0</v>
          </cell>
          <cell r="GP1316">
            <v>0</v>
          </cell>
          <cell r="GQ1316">
            <v>0</v>
          </cell>
          <cell r="GR1316">
            <v>0</v>
          </cell>
          <cell r="GS1316">
            <v>0</v>
          </cell>
          <cell r="GT1316">
            <v>0</v>
          </cell>
          <cell r="GU1316">
            <v>0</v>
          </cell>
          <cell r="GV1316">
            <v>0</v>
          </cell>
          <cell r="GW1316">
            <v>0</v>
          </cell>
          <cell r="GX1316">
            <v>0</v>
          </cell>
          <cell r="GY1316">
            <v>0</v>
          </cell>
          <cell r="GZ1316">
            <v>0</v>
          </cell>
          <cell r="HA1316">
            <v>0</v>
          </cell>
          <cell r="HB1316">
            <v>0</v>
          </cell>
          <cell r="HC1316">
            <v>0</v>
          </cell>
          <cell r="HD1316">
            <v>0</v>
          </cell>
          <cell r="HE1316">
            <v>0</v>
          </cell>
          <cell r="HF1316">
            <v>0</v>
          </cell>
          <cell r="HG1316">
            <v>0</v>
          </cell>
          <cell r="HH1316">
            <v>0</v>
          </cell>
          <cell r="HI1316">
            <v>0</v>
          </cell>
          <cell r="HJ1316">
            <v>0</v>
          </cell>
          <cell r="HK1316">
            <v>0</v>
          </cell>
          <cell r="HL1316">
            <v>0</v>
          </cell>
          <cell r="HM1316">
            <v>0</v>
          </cell>
          <cell r="HN1316">
            <v>0</v>
          </cell>
          <cell r="HO1316">
            <v>0</v>
          </cell>
          <cell r="HP1316">
            <v>0</v>
          </cell>
          <cell r="HQ1316">
            <v>0</v>
          </cell>
          <cell r="HR1316">
            <v>0</v>
          </cell>
          <cell r="HS1316">
            <v>0</v>
          </cell>
          <cell r="HT1316">
            <v>0</v>
          </cell>
          <cell r="HU1316">
            <v>0</v>
          </cell>
          <cell r="HV1316">
            <v>0</v>
          </cell>
          <cell r="HW1316">
            <v>0</v>
          </cell>
          <cell r="HX1316">
            <v>0</v>
          </cell>
          <cell r="HY1316">
            <v>0</v>
          </cell>
          <cell r="HZ1316">
            <v>0</v>
          </cell>
          <cell r="IA1316">
            <v>0</v>
          </cell>
          <cell r="IB1316">
            <v>0</v>
          </cell>
          <cell r="IC1316">
            <v>0</v>
          </cell>
          <cell r="ID1316">
            <v>0</v>
          </cell>
          <cell r="IE1316">
            <v>0</v>
          </cell>
          <cell r="IF1316">
            <v>0</v>
          </cell>
          <cell r="IG1316">
            <v>0</v>
          </cell>
          <cell r="IH1316">
            <v>0</v>
          </cell>
          <cell r="II1316">
            <v>0</v>
          </cell>
          <cell r="IJ1316">
            <v>0</v>
          </cell>
          <cell r="IK1316">
            <v>0</v>
          </cell>
          <cell r="IL1316">
            <v>0</v>
          </cell>
          <cell r="IM1316">
            <v>0</v>
          </cell>
          <cell r="IN1316">
            <v>0</v>
          </cell>
          <cell r="IO1316">
            <v>0</v>
          </cell>
          <cell r="IP1316">
            <v>0</v>
          </cell>
          <cell r="IQ1316">
            <v>0</v>
          </cell>
          <cell r="IR1316">
            <v>0</v>
          </cell>
          <cell r="IS1316">
            <v>0</v>
          </cell>
          <cell r="IT1316">
            <v>0</v>
          </cell>
          <cell r="IU1316">
            <v>0</v>
          </cell>
          <cell r="IV1316">
            <v>0</v>
          </cell>
          <cell r="IW1316">
            <v>0</v>
          </cell>
          <cell r="IX1316">
            <v>0</v>
          </cell>
          <cell r="IY1316">
            <v>0</v>
          </cell>
          <cell r="IZ1316">
            <v>0</v>
          </cell>
          <cell r="JA1316">
            <v>0</v>
          </cell>
          <cell r="JB1316">
            <v>0</v>
          </cell>
          <cell r="JC1316">
            <v>0</v>
          </cell>
          <cell r="JD1316">
            <v>0</v>
          </cell>
          <cell r="JE1316">
            <v>0</v>
          </cell>
          <cell r="JF1316">
            <v>0</v>
          </cell>
          <cell r="JG1316">
            <v>0</v>
          </cell>
          <cell r="JH1316">
            <v>0</v>
          </cell>
          <cell r="JI1316">
            <v>0</v>
          </cell>
          <cell r="JJ1316">
            <v>0</v>
          </cell>
          <cell r="JK1316">
            <v>0</v>
          </cell>
          <cell r="JL1316">
            <v>0</v>
          </cell>
          <cell r="JM1316">
            <v>0</v>
          </cell>
          <cell r="JN1316">
            <v>0</v>
          </cell>
          <cell r="JO1316">
            <v>0</v>
          </cell>
          <cell r="JP1316">
            <v>0</v>
          </cell>
          <cell r="JQ1316">
            <v>0</v>
          </cell>
        </row>
        <row r="1317">
          <cell r="D1317" t="str">
            <v>HY_.EX.PNC._.LEW.Swift 1</v>
          </cell>
          <cell r="F1317">
            <v>-506.34158259001561</v>
          </cell>
          <cell r="G1317">
            <v>469.45044670002244</v>
          </cell>
          <cell r="H1317">
            <v>194.04934118000529</v>
          </cell>
          <cell r="I1317">
            <v>-309.69151858999248</v>
          </cell>
          <cell r="J1317">
            <v>152.53331329000503</v>
          </cell>
          <cell r="K1317">
            <v>232.60385682999186</v>
          </cell>
          <cell r="L1317">
            <v>-186.14600798999527</v>
          </cell>
          <cell r="M1317">
            <v>96.581039379998401</v>
          </cell>
          <cell r="N1317">
            <v>-143.03888825000104</v>
          </cell>
          <cell r="O1317">
            <v>-381.67713794000156</v>
          </cell>
          <cell r="P1317">
            <v>17.098107199999504</v>
          </cell>
          <cell r="Q1317">
            <v>364.57903067002189</v>
          </cell>
          <cell r="R1317">
            <v>1.0011717677116394E-8</v>
          </cell>
          <cell r="S1317">
            <v>-154.79471014997398</v>
          </cell>
          <cell r="T1317">
            <v>141.47648802999174</v>
          </cell>
          <cell r="U1317">
            <v>13.318222099995182</v>
          </cell>
          <cell r="V1317">
            <v>9.9971657618880272E-9</v>
          </cell>
          <cell r="W1317">
            <v>38.16872569998668</v>
          </cell>
          <cell r="X1317">
            <v>-38.16872563999641</v>
          </cell>
          <cell r="Y1317">
            <v>45.108078450000903</v>
          </cell>
          <cell r="Z1317">
            <v>-236.58185575999596</v>
          </cell>
          <cell r="AA1317">
            <v>191.47377728000174</v>
          </cell>
          <cell r="AB1317">
            <v>-105.78650380999898</v>
          </cell>
          <cell r="AC1317">
            <v>-28.76253013999667</v>
          </cell>
          <cell r="AD1317">
            <v>134.54903394002758</v>
          </cell>
          <cell r="AE1317">
            <v>-9.0338289737701416E-8</v>
          </cell>
          <cell r="AF1317">
            <v>248.28491851002036</v>
          </cell>
          <cell r="AG1317">
            <v>-248.28491852000298</v>
          </cell>
          <cell r="AH1317">
            <v>17.247383229987463</v>
          </cell>
          <cell r="AI1317">
            <v>-19.868665529997088</v>
          </cell>
          <cell r="AJ1317">
            <v>2.6212822800080176</v>
          </cell>
          <cell r="AK1317">
            <v>36.084339239998371</v>
          </cell>
          <cell r="AL1317">
            <v>155.51151543000014</v>
          </cell>
          <cell r="AM1317">
            <v>-191.59585472000072</v>
          </cell>
          <cell r="AN1317">
            <v>1.0000803740695119E-8</v>
          </cell>
          <cell r="AO1317">
            <v>-31.482473420008318</v>
          </cell>
          <cell r="AP1317">
            <v>31.482473410011153</v>
          </cell>
          <cell r="AQ1317">
            <v>-1.0011717677116394E-8</v>
          </cell>
          <cell r="AR1317">
            <v>4.0163286030292511E-8</v>
          </cell>
          <cell r="AS1317">
            <v>-49.328467560000718</v>
          </cell>
          <cell r="AT1317">
            <v>49.32846756001527</v>
          </cell>
          <cell r="AU1317">
            <v>1.0011717677116394E-8</v>
          </cell>
          <cell r="AV1317">
            <v>-20.891095350001706</v>
          </cell>
          <cell r="AW1317">
            <v>1009.5036801600072</v>
          </cell>
          <cell r="AX1317">
            <v>-988.61258482001722</v>
          </cell>
          <cell r="AY1317">
            <v>19.385737540000264</v>
          </cell>
          <cell r="AZ1317">
            <v>197.00172112000109</v>
          </cell>
          <cell r="BA1317">
            <v>821.05482199000471</v>
          </cell>
          <cell r="BB1317">
            <v>-1037.4422806500006</v>
          </cell>
          <cell r="BC1317">
            <v>1.9994331523776054E-8</v>
          </cell>
          <cell r="BD1317">
            <v>2.0008883439004421E-8</v>
          </cell>
          <cell r="BE1317">
            <v>-1.0011717677116394E-8</v>
          </cell>
          <cell r="BF1317">
            <v>0</v>
          </cell>
          <cell r="BG1317">
            <v>0</v>
          </cell>
          <cell r="BH1317">
            <v>1.0011717677116394E-8</v>
          </cell>
          <cell r="BI1317">
            <v>9.9971657618880272E-9</v>
          </cell>
          <cell r="BJ1317">
            <v>518.36106577998726</v>
          </cell>
          <cell r="BK1317">
            <v>-192.29841980000492</v>
          </cell>
          <cell r="BL1317">
            <v>-326.06264596999972</v>
          </cell>
          <cell r="BM1317">
            <v>-87.951331729998856</v>
          </cell>
          <cell r="BN1317">
            <v>87.951331710002705</v>
          </cell>
          <cell r="BO1317">
            <v>-1.9994331523776054E-8</v>
          </cell>
          <cell r="BP1317">
            <v>0</v>
          </cell>
          <cell r="BQ1317">
            <v>0</v>
          </cell>
          <cell r="BR1317">
            <v>7.9977326095104218E-8</v>
          </cell>
          <cell r="BS1317">
            <v>-249.06186360999709</v>
          </cell>
          <cell r="BT1317">
            <v>412.20461675999104</v>
          </cell>
          <cell r="BU1317">
            <v>-163.14275308000651</v>
          </cell>
          <cell r="BV1317">
            <v>-1.9994331523776054E-8</v>
          </cell>
          <cell r="BW1317">
            <v>-224.62331198000902</v>
          </cell>
          <cell r="BX1317">
            <v>731.20214672000293</v>
          </cell>
          <cell r="BY1317">
            <v>-506.57883471999958</v>
          </cell>
          <cell r="BZ1317">
            <v>-1.0000803740695119E-8</v>
          </cell>
          <cell r="CA1317">
            <v>0</v>
          </cell>
          <cell r="CB1317">
            <v>58.373375490009494</v>
          </cell>
          <cell r="CC1317">
            <v>498.92343758001516</v>
          </cell>
          <cell r="CD1317">
            <v>-557.29681305002305</v>
          </cell>
          <cell r="CE1317">
            <v>6.0070306062698364E-8</v>
          </cell>
          <cell r="CF1317">
            <v>128.02036826001131</v>
          </cell>
          <cell r="CG1317">
            <v>-218.18768886997714</v>
          </cell>
          <cell r="CH1317">
            <v>47.608444919998874</v>
          </cell>
          <cell r="CI1317">
            <v>42.558875739996438</v>
          </cell>
          <cell r="CJ1317">
            <v>1.0004441719502211E-8</v>
          </cell>
          <cell r="CK1317">
            <v>145.34698750000825</v>
          </cell>
          <cell r="CL1317">
            <v>-145.34698749000381</v>
          </cell>
          <cell r="CM1317">
            <v>0</v>
          </cell>
          <cell r="CN1317">
            <v>0</v>
          </cell>
          <cell r="CO1317">
            <v>0</v>
          </cell>
          <cell r="CP1317">
            <v>296.27903371999855</v>
          </cell>
          <cell r="CQ1317">
            <v>-296.27903373002482</v>
          </cell>
          <cell r="CR1317">
            <v>-1.0011717677116394E-8</v>
          </cell>
          <cell r="CS1317">
            <v>240.04185088002123</v>
          </cell>
          <cell r="CT1317">
            <v>396.13722274001339</v>
          </cell>
          <cell r="CU1317">
            <v>-636.17907363999984</v>
          </cell>
          <cell r="CV1317">
            <v>9.9898898042738438E-9</v>
          </cell>
          <cell r="CW1317">
            <v>0</v>
          </cell>
          <cell r="CX1317">
            <v>9.9971657618880272E-9</v>
          </cell>
          <cell r="CY1317">
            <v>254.51932499999384</v>
          </cell>
          <cell r="CZ1317">
            <v>-254.5193249999993</v>
          </cell>
          <cell r="DA1317">
            <v>0</v>
          </cell>
          <cell r="DB1317">
            <v>-2.0016159396618605E-8</v>
          </cell>
          <cell r="DC1317">
            <v>0</v>
          </cell>
          <cell r="DD1317">
            <v>9.9826138466596603E-9</v>
          </cell>
          <cell r="DE1317">
            <v>1.0011717677116394E-8</v>
          </cell>
          <cell r="DF1317">
            <v>1.0026269592344761E-8</v>
          </cell>
          <cell r="DG1317">
            <v>0</v>
          </cell>
          <cell r="DH1317">
            <v>9.9826138466596603E-9</v>
          </cell>
          <cell r="DI1317">
            <v>0</v>
          </cell>
          <cell r="DJ1317">
            <v>0</v>
          </cell>
          <cell r="DK1317">
            <v>-2.9984221328049898E-8</v>
          </cell>
          <cell r="DL1317">
            <v>-509.03865000000224</v>
          </cell>
          <cell r="DM1317">
            <v>-200.43885619999855</v>
          </cell>
          <cell r="DN1317">
            <v>709.4775061900018</v>
          </cell>
          <cell r="DO1317">
            <v>-30.704558750003343</v>
          </cell>
          <cell r="DP1317">
            <v>30.704558780009393</v>
          </cell>
          <cell r="DQ1317">
            <v>0</v>
          </cell>
          <cell r="DR1317">
            <v>-2.9802322387695313E-8</v>
          </cell>
          <cell r="DS1317">
            <v>-2.0023435354232788E-8</v>
          </cell>
          <cell r="DT1317">
            <v>0</v>
          </cell>
          <cell r="DU1317">
            <v>-4.6063676699995995</v>
          </cell>
          <cell r="DV1317">
            <v>4.6063676900084829</v>
          </cell>
          <cell r="DW1317">
            <v>0</v>
          </cell>
          <cell r="DX1317">
            <v>-248.25525602999551</v>
          </cell>
          <cell r="DY1317">
            <v>257.54905060999954</v>
          </cell>
          <cell r="DZ1317">
            <v>-9.2937945899957413</v>
          </cell>
          <cell r="EA1317">
            <v>0</v>
          </cell>
          <cell r="EB1317">
            <v>-1.9987055566161871E-8</v>
          </cell>
          <cell r="EC1317">
            <v>0</v>
          </cell>
          <cell r="ED1317">
            <v>0</v>
          </cell>
          <cell r="EE1317">
            <v>1.0011717677116394E-8</v>
          </cell>
          <cell r="EF1317">
            <v>0</v>
          </cell>
          <cell r="EG1317">
            <v>-9.9971657618880272E-9</v>
          </cell>
          <cell r="EH1317">
            <v>1.9994331523776054E-8</v>
          </cell>
          <cell r="EI1317">
            <v>-9.9898898042738438E-9</v>
          </cell>
          <cell r="EJ1317">
            <v>0</v>
          </cell>
          <cell r="EK1317">
            <v>49.82974396001373</v>
          </cell>
          <cell r="EL1317">
            <v>-49.829743940001208</v>
          </cell>
          <cell r="EM1317">
            <v>1234.3999080400008</v>
          </cell>
          <cell r="EN1317">
            <v>-1234.39990803</v>
          </cell>
          <cell r="EO1317">
            <v>-1.0011717677116394E-8</v>
          </cell>
          <cell r="EP1317">
            <v>0</v>
          </cell>
          <cell r="EQ1317">
            <v>-9.9826138466596603E-9</v>
          </cell>
          <cell r="ER1317">
            <v>3.0151568353176117E-8</v>
          </cell>
          <cell r="ES1317">
            <v>81.736181040032534</v>
          </cell>
          <cell r="ET1317">
            <v>-132.90988174997619</v>
          </cell>
          <cell r="EU1317">
            <v>51.173700740007916</v>
          </cell>
          <cell r="EV1317">
            <v>-9.9971657618880272E-9</v>
          </cell>
          <cell r="EW1317">
            <v>-111.67525264999131</v>
          </cell>
          <cell r="EX1317">
            <v>111.67525264000869</v>
          </cell>
          <cell r="EY1317">
            <v>-192.48586494000119</v>
          </cell>
          <cell r="EZ1317">
            <v>192.48586493000039</v>
          </cell>
          <cell r="FA1317">
            <v>0</v>
          </cell>
          <cell r="FB1317">
            <v>-211.68071666999458</v>
          </cell>
          <cell r="FC1317">
            <v>211.68071666997275</v>
          </cell>
          <cell r="FD1317">
            <v>3.0006049200892448E-8</v>
          </cell>
          <cell r="FE1317">
            <v>-5.005858838558197E-8</v>
          </cell>
          <cell r="FF1317">
            <v>128.98317639999732</v>
          </cell>
          <cell r="FG1317">
            <v>-128.98317637000582</v>
          </cell>
          <cell r="FH1317">
            <v>-3.0013325158506632E-8</v>
          </cell>
          <cell r="FI1317">
            <v>0</v>
          </cell>
          <cell r="FJ1317">
            <v>0</v>
          </cell>
          <cell r="FK1317">
            <v>-3.0006049200892448E-8</v>
          </cell>
          <cell r="FL1317">
            <v>-501.60763528999814</v>
          </cell>
          <cell r="FM1317">
            <v>501.60763528999996</v>
          </cell>
          <cell r="FN1317">
            <v>0</v>
          </cell>
          <cell r="FO1317">
            <v>81.189864610008954</v>
          </cell>
          <cell r="FP1317">
            <v>-23.052204730003723</v>
          </cell>
          <cell r="FQ1317">
            <v>-58.137659899977734</v>
          </cell>
          <cell r="FR1317">
            <v>6.9965608417987823E-8</v>
          </cell>
          <cell r="FS1317">
            <v>42.505833529983647</v>
          </cell>
          <cell r="FT1317">
            <v>3.9802242200239561</v>
          </cell>
          <cell r="FU1317">
            <v>27.007898869967903</v>
          </cell>
          <cell r="FV1317">
            <v>-73.493956600003003</v>
          </cell>
          <cell r="FW1317">
            <v>-9.9898898042738438E-9</v>
          </cell>
          <cell r="FX1317">
            <v>1.9979779608547688E-8</v>
          </cell>
          <cell r="FY1317">
            <v>9.9971657618880272E-9</v>
          </cell>
          <cell r="FZ1317">
            <v>-1.0002622730098665E-8</v>
          </cell>
          <cell r="GA1317">
            <v>0</v>
          </cell>
          <cell r="GB1317">
            <v>-198.97250019000057</v>
          </cell>
          <cell r="GC1317">
            <v>198.97250020003412</v>
          </cell>
          <cell r="GD1317">
            <v>3.0020601116120815E-8</v>
          </cell>
          <cell r="GE1317">
            <v>2.9918737709522247E-8</v>
          </cell>
          <cell r="GF1317">
            <v>1.9994331523776054E-8</v>
          </cell>
          <cell r="GG1317">
            <v>-520.5219990300393</v>
          </cell>
          <cell r="GH1317">
            <v>520.52199902998109</v>
          </cell>
          <cell r="GI1317">
            <v>0</v>
          </cell>
          <cell r="GJ1317">
            <v>1.0004441719502211E-8</v>
          </cell>
          <cell r="GK1317">
            <v>-9.9898898042738438E-9</v>
          </cell>
          <cell r="GL1317">
            <v>0</v>
          </cell>
          <cell r="GM1317">
            <v>0</v>
          </cell>
          <cell r="GN1317">
            <v>0</v>
          </cell>
          <cell r="GO1317">
            <v>9.9971657618880272E-9</v>
          </cell>
          <cell r="GP1317">
            <v>0</v>
          </cell>
          <cell r="GQ1317">
            <v>0</v>
          </cell>
          <cell r="GR1317">
            <v>3.0035153031349182E-8</v>
          </cell>
          <cell r="GS1317">
            <v>9.9971657618880272E-9</v>
          </cell>
          <cell r="GT1317">
            <v>0</v>
          </cell>
          <cell r="GU1317">
            <v>0</v>
          </cell>
          <cell r="GV1317">
            <v>0</v>
          </cell>
          <cell r="GW1317">
            <v>-9.9826138466596603E-9</v>
          </cell>
          <cell r="GX1317">
            <v>1.0004441719502211E-8</v>
          </cell>
          <cell r="GY1317">
            <v>1.0011717677116394E-8</v>
          </cell>
          <cell r="GZ1317">
            <v>0</v>
          </cell>
          <cell r="HA1317">
            <v>-1.0000803740695119E-8</v>
          </cell>
          <cell r="HB1317">
            <v>0</v>
          </cell>
          <cell r="HC1317">
            <v>1.0011717677116394E-8</v>
          </cell>
          <cell r="HD1317">
            <v>9.9826138466596603E-9</v>
          </cell>
          <cell r="HE1317">
            <v>-4.0046870708465576E-8</v>
          </cell>
          <cell r="HF1317">
            <v>-579.75380604997918</v>
          </cell>
          <cell r="HG1317">
            <v>367.12732064999</v>
          </cell>
          <cell r="HH1317">
            <v>212.62648536000052</v>
          </cell>
          <cell r="HI1317">
            <v>0</v>
          </cell>
          <cell r="HJ1317">
            <v>-1.6216220014030114E-2</v>
          </cell>
          <cell r="HK1317">
            <v>23.44070240000292</v>
          </cell>
          <cell r="HL1317">
            <v>10.054169380000531</v>
          </cell>
          <cell r="HM1317">
            <v>-33.478655549998621</v>
          </cell>
          <cell r="HN1317">
            <v>-1.0000803740695119E-8</v>
          </cell>
          <cell r="HO1317">
            <v>0</v>
          </cell>
          <cell r="HP1317">
            <v>-81.745172769966302</v>
          </cell>
          <cell r="HQ1317">
            <v>81.745172770009958</v>
          </cell>
          <cell r="HR1317">
            <v>-5.9837475419044495E-8</v>
          </cell>
          <cell r="HS1317">
            <v>160.61699193000095</v>
          </cell>
          <cell r="HT1317">
            <v>-160.61699194998073</v>
          </cell>
          <cell r="HU1317">
            <v>9.9971657618880272E-9</v>
          </cell>
          <cell r="HV1317">
            <v>0</v>
          </cell>
          <cell r="HW1317">
            <v>-18.126826049992815</v>
          </cell>
          <cell r="HX1317">
            <v>-51.873173960011627</v>
          </cell>
          <cell r="HY1317">
            <v>70</v>
          </cell>
          <cell r="HZ1317">
            <v>-164.57956000000013</v>
          </cell>
          <cell r="IA1317">
            <v>164.57956000000104</v>
          </cell>
          <cell r="IB1317">
            <v>577.09452427001088</v>
          </cell>
          <cell r="IC1317">
            <v>-636.28592720000597</v>
          </cell>
          <cell r="ID1317">
            <v>59.19140289000643</v>
          </cell>
          <cell r="IE1317">
            <v>-1.9907020032405853E-8</v>
          </cell>
          <cell r="IF1317">
            <v>-96.710555520025082</v>
          </cell>
          <cell r="IG1317">
            <v>96.710555500001647</v>
          </cell>
          <cell r="IH1317">
            <v>-1.0004441719502211E-8</v>
          </cell>
          <cell r="II1317">
            <v>1.0004441719502211E-8</v>
          </cell>
          <cell r="IJ1317">
            <v>157.59000928000023</v>
          </cell>
          <cell r="IK1317">
            <v>-157.59000927999296</v>
          </cell>
          <cell r="IL1317">
            <v>0</v>
          </cell>
          <cell r="IM1317">
            <v>1.0000803740695119E-8</v>
          </cell>
          <cell r="IN1317">
            <v>-1.0000803740695119E-8</v>
          </cell>
          <cell r="IO1317">
            <v>136.11087371000758</v>
          </cell>
          <cell r="IP1317">
            <v>-136.11087369998859</v>
          </cell>
          <cell r="IQ1317">
            <v>-1.0040821507573128E-8</v>
          </cell>
          <cell r="IR1317">
            <v>2.9918737709522247E-8</v>
          </cell>
          <cell r="IS1317">
            <v>299.51846338000905</v>
          </cell>
          <cell r="IT1317">
            <v>-299.518463350003</v>
          </cell>
          <cell r="IU1317">
            <v>0</v>
          </cell>
          <cell r="IV1317">
            <v>0</v>
          </cell>
          <cell r="IW1317">
            <v>0</v>
          </cell>
          <cell r="IX1317">
            <v>0</v>
          </cell>
          <cell r="IY1317">
            <v>-5.0000000099971658</v>
          </cell>
          <cell r="IZ1317">
            <v>5.0000000100008037</v>
          </cell>
          <cell r="JA1317">
            <v>0</v>
          </cell>
          <cell r="JB1317">
            <v>0</v>
          </cell>
          <cell r="JC1317">
            <v>-1.0011717677116394E-8</v>
          </cell>
          <cell r="JD1317">
            <v>9.9826138466596603E-9</v>
          </cell>
          <cell r="JE1317">
            <v>-5.9953890740871429E-8</v>
          </cell>
          <cell r="JF1317">
            <v>0</v>
          </cell>
          <cell r="JG1317">
            <v>-9.9971657618880272E-9</v>
          </cell>
          <cell r="JH1317">
            <v>-1.9994331523776054E-8</v>
          </cell>
          <cell r="JI1317">
            <v>-9.9971657618880272E-9</v>
          </cell>
          <cell r="JJ1317">
            <v>0</v>
          </cell>
          <cell r="JK1317">
            <v>0</v>
          </cell>
          <cell r="JL1317">
            <v>0</v>
          </cell>
          <cell r="JM1317">
            <v>0</v>
          </cell>
          <cell r="JN1317">
            <v>0</v>
          </cell>
          <cell r="JO1317">
            <v>2.0008883439004421E-8</v>
          </cell>
          <cell r="JP1317">
            <v>-1.9994331523776054E-8</v>
          </cell>
          <cell r="JQ1317">
            <v>-1.9965227693319321E-8</v>
          </cell>
        </row>
        <row r="1318">
          <cell r="D1318" t="str">
            <v>HY_.EX.PNC._.LEW.Swift 2</v>
          </cell>
          <cell r="F1318">
            <v>178.0134283700063</v>
          </cell>
          <cell r="G1318">
            <v>0.10402150999289006</v>
          </cell>
          <cell r="H1318">
            <v>-170.20588449000206</v>
          </cell>
          <cell r="I1318">
            <v>-93.575951170001645</v>
          </cell>
          <cell r="J1318">
            <v>-408.28623673999937</v>
          </cell>
          <cell r="K1318">
            <v>-94.733864589996301</v>
          </cell>
          <cell r="L1318">
            <v>181.92557274000228</v>
          </cell>
          <cell r="M1318">
            <v>1.9998878997284919E-8</v>
          </cell>
          <cell r="N1318">
            <v>109.35278924000158</v>
          </cell>
          <cell r="O1318">
            <v>-7.2421071099997789</v>
          </cell>
          <cell r="P1318">
            <v>151.34698093000043</v>
          </cell>
          <cell r="Q1318">
            <v>59.956944789999397</v>
          </cell>
          <cell r="R1318">
            <v>61.336685860005673</v>
          </cell>
          <cell r="S1318">
            <v>172.38094891999935</v>
          </cell>
          <cell r="T1318">
            <v>135.97179426999719</v>
          </cell>
          <cell r="U1318">
            <v>-171.05904286999794</v>
          </cell>
          <cell r="V1318">
            <v>-11.583403040000121</v>
          </cell>
          <cell r="W1318">
            <v>-156.16408869000225</v>
          </cell>
          <cell r="X1318">
            <v>67.898285819999728</v>
          </cell>
          <cell r="Y1318">
            <v>51.543060609998975</v>
          </cell>
          <cell r="Z1318">
            <v>25.222039000000223</v>
          </cell>
          <cell r="AA1318">
            <v>145.93481326999972</v>
          </cell>
          <cell r="AB1318">
            <v>-91.47143461000087</v>
          </cell>
          <cell r="AC1318">
            <v>-18.496608429995831</v>
          </cell>
          <cell r="AD1318">
            <v>-88.839678389995242</v>
          </cell>
          <cell r="AE1318">
            <v>644.93004449992441</v>
          </cell>
          <cell r="AF1318">
            <v>197.81414190999203</v>
          </cell>
          <cell r="AG1318">
            <v>157.69692887000201</v>
          </cell>
          <cell r="AH1318">
            <v>58.241402049996395</v>
          </cell>
          <cell r="AI1318">
            <v>38.501267719999305</v>
          </cell>
          <cell r="AJ1318">
            <v>64.953400599999441</v>
          </cell>
          <cell r="AK1318">
            <v>85.173326179996366</v>
          </cell>
          <cell r="AL1318">
            <v>71.252674330003174</v>
          </cell>
          <cell r="AM1318">
            <v>-111.23321008000039</v>
          </cell>
          <cell r="AN1318">
            <v>-13.811112749999666</v>
          </cell>
          <cell r="AO1318">
            <v>-5.7386871200014866</v>
          </cell>
          <cell r="AP1318">
            <v>186.15496475999316</v>
          </cell>
          <cell r="AQ1318">
            <v>-84.075051969994092</v>
          </cell>
          <cell r="AR1318">
            <v>856.53621306002606</v>
          </cell>
          <cell r="AS1318">
            <v>1.0000803740695119E-8</v>
          </cell>
          <cell r="AT1318">
            <v>58.62762286999714</v>
          </cell>
          <cell r="AU1318">
            <v>210.62321257999429</v>
          </cell>
          <cell r="AV1318">
            <v>1.847330239997973</v>
          </cell>
          <cell r="AW1318">
            <v>-160.55164538999452</v>
          </cell>
          <cell r="AX1318">
            <v>25.117112140000245</v>
          </cell>
          <cell r="AY1318">
            <v>-76.17408979999982</v>
          </cell>
          <cell r="AZ1318">
            <v>137.57193741999981</v>
          </cell>
          <cell r="BA1318">
            <v>384.21002454999871</v>
          </cell>
          <cell r="BB1318">
            <v>357.57894927000234</v>
          </cell>
          <cell r="BC1318">
            <v>37.989994620002108</v>
          </cell>
          <cell r="BD1318">
            <v>-120.30423544999212</v>
          </cell>
          <cell r="BE1318">
            <v>-2386.7257865499996</v>
          </cell>
          <cell r="BF1318">
            <v>-14.862854390001303</v>
          </cell>
          <cell r="BG1318">
            <v>-161.43073944000571</v>
          </cell>
          <cell r="BH1318">
            <v>-87.970292800000607</v>
          </cell>
          <cell r="BI1318">
            <v>-161.49248667000575</v>
          </cell>
          <cell r="BJ1318">
            <v>-2.4914897099988593</v>
          </cell>
          <cell r="BK1318">
            <v>-63.488969329997417</v>
          </cell>
          <cell r="BL1318">
            <v>120.16818013000011</v>
          </cell>
          <cell r="BM1318">
            <v>-859.31860521999897</v>
          </cell>
          <cell r="BN1318">
            <v>-781.96888251999917</v>
          </cell>
          <cell r="BO1318">
            <v>18.45088086999931</v>
          </cell>
          <cell r="BP1318">
            <v>-529.73275505999482</v>
          </cell>
          <cell r="BQ1318">
            <v>137.41222758999356</v>
          </cell>
          <cell r="BR1318">
            <v>1498.0716819600202</v>
          </cell>
          <cell r="BS1318">
            <v>381.83703873000923</v>
          </cell>
          <cell r="BT1318">
            <v>-305.71877563999806</v>
          </cell>
          <cell r="BU1318">
            <v>133.65484004999962</v>
          </cell>
          <cell r="BV1318">
            <v>-18.227745469997899</v>
          </cell>
          <cell r="BW1318">
            <v>-71.695408199997473</v>
          </cell>
          <cell r="BX1318">
            <v>42.512666659999013</v>
          </cell>
          <cell r="BY1318">
            <v>109.64311638000163</v>
          </cell>
          <cell r="BZ1318">
            <v>-50.594864630000302</v>
          </cell>
          <cell r="CA1318">
            <v>475.5126221999999</v>
          </cell>
          <cell r="CB1318">
            <v>47.269717080003829</v>
          </cell>
          <cell r="CC1318">
            <v>228.99828609000906</v>
          </cell>
          <cell r="CD1318">
            <v>524.88018870999804</v>
          </cell>
          <cell r="CE1318">
            <v>-140.19993735000025</v>
          </cell>
          <cell r="CF1318">
            <v>-1.0011717677116394E-8</v>
          </cell>
          <cell r="CG1318">
            <v>-65.594012090004981</v>
          </cell>
          <cell r="CH1318">
            <v>21.686574329989526</v>
          </cell>
          <cell r="CI1318">
            <v>-248.76404738999918</v>
          </cell>
          <cell r="CJ1318">
            <v>0</v>
          </cell>
          <cell r="CK1318">
            <v>42.512666669996179</v>
          </cell>
          <cell r="CL1318">
            <v>46.531007729998237</v>
          </cell>
          <cell r="CM1318">
            <v>-2.0000697986688465E-8</v>
          </cell>
          <cell r="CN1318">
            <v>24.585338730003059</v>
          </cell>
          <cell r="CO1318">
            <v>-14.529871779997848</v>
          </cell>
          <cell r="CP1318">
            <v>-84.253218930000003</v>
          </cell>
          <cell r="CQ1318">
            <v>137.62562541000079</v>
          </cell>
          <cell r="CR1318">
            <v>-46.177239979966544</v>
          </cell>
          <cell r="CS1318">
            <v>71.022845439998491</v>
          </cell>
          <cell r="CT1318">
            <v>427.05354489000456</v>
          </cell>
          <cell r="CU1318">
            <v>241.46519704000821</v>
          </cell>
          <cell r="CV1318">
            <v>-9.9971657618880272E-9</v>
          </cell>
          <cell r="CW1318">
            <v>0</v>
          </cell>
          <cell r="CX1318">
            <v>0</v>
          </cell>
          <cell r="CY1318">
            <v>-454.85443089999899</v>
          </cell>
          <cell r="CZ1318">
            <v>-696.01369137999882</v>
          </cell>
          <cell r="DA1318">
            <v>-251.84081278999838</v>
          </cell>
          <cell r="DB1318">
            <v>296.48618764999628</v>
          </cell>
          <cell r="DC1318">
            <v>-385.08484005999708</v>
          </cell>
          <cell r="DD1318">
            <v>705.58876014000271</v>
          </cell>
          <cell r="DE1318">
            <v>-72.079435440013185</v>
          </cell>
          <cell r="DF1318">
            <v>-141.31643455000085</v>
          </cell>
          <cell r="DG1318">
            <v>380.29133618000196</v>
          </cell>
          <cell r="DH1318">
            <v>0</v>
          </cell>
          <cell r="DI1318">
            <v>400.15385174999756</v>
          </cell>
          <cell r="DJ1318">
            <v>-1.9994331523776054E-8</v>
          </cell>
          <cell r="DK1318">
            <v>-40.425056380001479</v>
          </cell>
          <cell r="DL1318">
            <v>-5.4062774100002571</v>
          </cell>
          <cell r="DM1318">
            <v>122.29185470000175</v>
          </cell>
          <cell r="DN1318">
            <v>-120.4182371800016</v>
          </cell>
          <cell r="DO1318">
            <v>-257.92828794000161</v>
          </cell>
          <cell r="DP1318">
            <v>133.36604120999618</v>
          </cell>
          <cell r="DQ1318">
            <v>-542.68822580001142</v>
          </cell>
          <cell r="DR1318">
            <v>-1843.7343288199918</v>
          </cell>
          <cell r="DS1318">
            <v>507.64708332000009</v>
          </cell>
          <cell r="DT1318">
            <v>-292.22633331999896</v>
          </cell>
          <cell r="DU1318">
            <v>-288.00000001000808</v>
          </cell>
          <cell r="DV1318">
            <v>9.0711183900020842</v>
          </cell>
          <cell r="DW1318">
            <v>0</v>
          </cell>
          <cell r="DX1318">
            <v>3.9875308199989377</v>
          </cell>
          <cell r="DY1318">
            <v>-1050.0673375099977</v>
          </cell>
          <cell r="DZ1318">
            <v>57.167615989999831</v>
          </cell>
          <cell r="EA1318">
            <v>-85.813532299998769</v>
          </cell>
          <cell r="EB1318">
            <v>-84.485576509998282</v>
          </cell>
          <cell r="EC1318">
            <v>-541.5104466299963</v>
          </cell>
          <cell r="ED1318">
            <v>-79.504451060012798</v>
          </cell>
          <cell r="EE1318">
            <v>60.868659189960454</v>
          </cell>
          <cell r="EF1318">
            <v>-82.131382190000295</v>
          </cell>
          <cell r="EG1318">
            <v>-99.529100370007654</v>
          </cell>
          <cell r="EH1318">
            <v>0</v>
          </cell>
          <cell r="EI1318">
            <v>-144.00000000000364</v>
          </cell>
          <cell r="EJ1318">
            <v>-288.00000000000182</v>
          </cell>
          <cell r="EK1318">
            <v>0</v>
          </cell>
          <cell r="EL1318">
            <v>-608.67360034000012</v>
          </cell>
          <cell r="EM1318">
            <v>-110.83982156000002</v>
          </cell>
          <cell r="EN1318">
            <v>0</v>
          </cell>
          <cell r="EO1318">
            <v>1001.9350932699999</v>
          </cell>
          <cell r="EP1318">
            <v>220.30356070999915</v>
          </cell>
          <cell r="EQ1318">
            <v>171.80390966999403</v>
          </cell>
          <cell r="ER1318">
            <v>-360.48159237002255</v>
          </cell>
          <cell r="ES1318">
            <v>216.53642070000569</v>
          </cell>
          <cell r="ET1318">
            <v>622.21454443999755</v>
          </cell>
          <cell r="EU1318">
            <v>-51.120011410006555</v>
          </cell>
          <cell r="EV1318">
            <v>-451.09837095999319</v>
          </cell>
          <cell r="EW1318">
            <v>200.00000000000364</v>
          </cell>
          <cell r="EX1318">
            <v>1.0000803740695119E-8</v>
          </cell>
          <cell r="EY1318">
            <v>-351.77838709000025</v>
          </cell>
          <cell r="EZ1318">
            <v>-24.143870950001656</v>
          </cell>
          <cell r="FA1318">
            <v>9.998984751291573E-9</v>
          </cell>
          <cell r="FB1318">
            <v>29.124666090003302</v>
          </cell>
          <cell r="FC1318">
            <v>-407.84253618000366</v>
          </cell>
          <cell r="FD1318">
            <v>-142.37404702999629</v>
          </cell>
          <cell r="FE1318">
            <v>-20.003865940030664</v>
          </cell>
          <cell r="FF1318">
            <v>291.43579507999675</v>
          </cell>
          <cell r="FG1318">
            <v>-222.90291273000184</v>
          </cell>
          <cell r="FH1318">
            <v>74.820935479991022</v>
          </cell>
          <cell r="FI1318">
            <v>113.38206850999632</v>
          </cell>
          <cell r="FJ1318">
            <v>0</v>
          </cell>
          <cell r="FK1318">
            <v>-1.0000803740695119E-8</v>
          </cell>
          <cell r="FL1318">
            <v>0</v>
          </cell>
          <cell r="FM1318">
            <v>-431.99999999999909</v>
          </cell>
          <cell r="FN1318">
            <v>-33.53768318999937</v>
          </cell>
          <cell r="FO1318">
            <v>323.31935041000179</v>
          </cell>
          <cell r="FP1318">
            <v>-287.92972342999565</v>
          </cell>
          <cell r="FQ1318">
            <v>153.40830393999931</v>
          </cell>
          <cell r="FR1318">
            <v>2639.4495986800175</v>
          </cell>
          <cell r="FS1318">
            <v>-21.95573661999515</v>
          </cell>
          <cell r="FT1318">
            <v>511.99786805000622</v>
          </cell>
          <cell r="FU1318">
            <v>62.690768200001912</v>
          </cell>
          <cell r="FV1318">
            <v>458.2515136999973</v>
          </cell>
          <cell r="FW1318">
            <v>-9.9971657618880272E-9</v>
          </cell>
          <cell r="FX1318">
            <v>1.0000803740695119E-8</v>
          </cell>
          <cell r="FY1318">
            <v>-27.556111229998351</v>
          </cell>
          <cell r="FZ1318">
            <v>-30.951643939998576</v>
          </cell>
          <cell r="GA1318">
            <v>453.05731442999968</v>
          </cell>
          <cell r="GB1318">
            <v>519.76497132000077</v>
          </cell>
          <cell r="GC1318">
            <v>112.82468634000179</v>
          </cell>
          <cell r="GD1318">
            <v>601.32596843000647</v>
          </cell>
          <cell r="GE1318">
            <v>-629.60093469996355</v>
          </cell>
          <cell r="GF1318">
            <v>593.52770974999657</v>
          </cell>
          <cell r="GG1318">
            <v>-82.739710120000382</v>
          </cell>
          <cell r="GH1318">
            <v>71.999999999996362</v>
          </cell>
          <cell r="GI1318">
            <v>-313.54027475999828</v>
          </cell>
          <cell r="GJ1318">
            <v>269.69322580999869</v>
          </cell>
          <cell r="GK1318">
            <v>-10.645348510004624</v>
          </cell>
          <cell r="GL1318">
            <v>28.556160770000133</v>
          </cell>
          <cell r="GM1318">
            <v>9.9980752565898001E-9</v>
          </cell>
          <cell r="GN1318">
            <v>-469.82368443000087</v>
          </cell>
          <cell r="GO1318">
            <v>-298.15302522000275</v>
          </cell>
          <cell r="GP1318">
            <v>-489.23647277000055</v>
          </cell>
          <cell r="GQ1318">
            <v>70.76048477000586</v>
          </cell>
          <cell r="GR1318">
            <v>330.60288746998413</v>
          </cell>
          <cell r="GS1318">
            <v>-209.13874370000121</v>
          </cell>
          <cell r="GT1318">
            <v>153.5032227100055</v>
          </cell>
          <cell r="GU1318">
            <v>428.74100997999994</v>
          </cell>
          <cell r="GV1318">
            <v>71.999999990002834</v>
          </cell>
          <cell r="GW1318">
            <v>-168.13203204000456</v>
          </cell>
          <cell r="GX1318">
            <v>0.14639999999781139</v>
          </cell>
          <cell r="GY1318">
            <v>-1.0000803740695119E-8</v>
          </cell>
          <cell r="GZ1318">
            <v>0</v>
          </cell>
          <cell r="HA1318">
            <v>-144.00000000000182</v>
          </cell>
          <cell r="HB1318">
            <v>-23.805807160000768</v>
          </cell>
          <cell r="HC1318">
            <v>364.49970302999645</v>
          </cell>
          <cell r="HD1318">
            <v>-143.21086533000198</v>
          </cell>
          <cell r="HE1318">
            <v>-1640.5419228000101</v>
          </cell>
          <cell r="HF1318">
            <v>-914.55589334000979</v>
          </cell>
          <cell r="HG1318">
            <v>-227.96481411000423</v>
          </cell>
          <cell r="HH1318">
            <v>-66.404000519996771</v>
          </cell>
          <cell r="HI1318">
            <v>-94.03838724000525</v>
          </cell>
          <cell r="HJ1318">
            <v>-143.99999998999556</v>
          </cell>
          <cell r="HK1318">
            <v>186.51266667000164</v>
          </cell>
          <cell r="HL1318">
            <v>0</v>
          </cell>
          <cell r="HM1318">
            <v>-231.98945713000012</v>
          </cell>
          <cell r="HN1318">
            <v>1.9999788491986692E-8</v>
          </cell>
          <cell r="HO1318">
            <v>-143.99999999999636</v>
          </cell>
          <cell r="HP1318">
            <v>0</v>
          </cell>
          <cell r="HQ1318">
            <v>-4.1020371600025101</v>
          </cell>
          <cell r="HR1318">
            <v>-564.55055685999105</v>
          </cell>
          <cell r="HS1318">
            <v>-524.73541819999082</v>
          </cell>
          <cell r="HT1318">
            <v>446.83065776000512</v>
          </cell>
          <cell r="HU1318">
            <v>-1.0004441719502211E-8</v>
          </cell>
          <cell r="HV1318">
            <v>-368.91022176000115</v>
          </cell>
          <cell r="HW1318">
            <v>0</v>
          </cell>
          <cell r="HX1318">
            <v>0</v>
          </cell>
          <cell r="HY1318">
            <v>9.998984751291573E-9</v>
          </cell>
          <cell r="HZ1318">
            <v>1.0000803740695119E-8</v>
          </cell>
          <cell r="IA1318">
            <v>0</v>
          </cell>
          <cell r="IB1318">
            <v>0</v>
          </cell>
          <cell r="IC1318">
            <v>-248.21232795999458</v>
          </cell>
          <cell r="ID1318">
            <v>130.47675329000049</v>
          </cell>
          <cell r="IE1318">
            <v>1038.5830795500078</v>
          </cell>
          <cell r="IF1318">
            <v>705.55612903999645</v>
          </cell>
          <cell r="IG1318">
            <v>-158.7252730600012</v>
          </cell>
          <cell r="IH1318">
            <v>46.860740519998217</v>
          </cell>
          <cell r="II1318">
            <v>0</v>
          </cell>
          <cell r="IJ1318">
            <v>0</v>
          </cell>
          <cell r="IK1318">
            <v>0</v>
          </cell>
          <cell r="IL1318">
            <v>-9.998984751291573E-9</v>
          </cell>
          <cell r="IM1318">
            <v>0</v>
          </cell>
          <cell r="IN1318">
            <v>-72.000000009997166</v>
          </cell>
          <cell r="IO1318">
            <v>258.03440238000258</v>
          </cell>
          <cell r="IP1318">
            <v>205.56881912999961</v>
          </cell>
          <cell r="IQ1318">
            <v>53.288261560002866</v>
          </cell>
          <cell r="IR1318">
            <v>-154.62843060004525</v>
          </cell>
          <cell r="IS1318">
            <v>144</v>
          </cell>
          <cell r="IT1318">
            <v>119.80554315000336</v>
          </cell>
          <cell r="IU1318">
            <v>0</v>
          </cell>
          <cell r="IV1318">
            <v>0</v>
          </cell>
          <cell r="IW1318">
            <v>0</v>
          </cell>
          <cell r="IX1318">
            <v>0</v>
          </cell>
          <cell r="IY1318">
            <v>-1.0002622730098665E-8</v>
          </cell>
          <cell r="IZ1318">
            <v>0</v>
          </cell>
          <cell r="JA1318">
            <v>0</v>
          </cell>
          <cell r="JB1318">
            <v>0</v>
          </cell>
          <cell r="JC1318">
            <v>-17.558278030002839</v>
          </cell>
          <cell r="JD1318">
            <v>-400.87569571000495</v>
          </cell>
          <cell r="JE1318">
            <v>-763.67759818999912</v>
          </cell>
          <cell r="JF1318">
            <v>-112.38897295000061</v>
          </cell>
          <cell r="JG1318">
            <v>30.517625069998758</v>
          </cell>
          <cell r="JH1318">
            <v>-1.0004441719502211E-8</v>
          </cell>
          <cell r="JI1318">
            <v>-180.48887606999415</v>
          </cell>
          <cell r="JJ1318">
            <v>-258.36410053000145</v>
          </cell>
          <cell r="JK1318">
            <v>0</v>
          </cell>
          <cell r="JL1318">
            <v>-403.88952154000071</v>
          </cell>
          <cell r="JM1318">
            <v>0</v>
          </cell>
          <cell r="JN1318">
            <v>0</v>
          </cell>
          <cell r="JO1318">
            <v>328.14519344999826</v>
          </cell>
          <cell r="JP1318">
            <v>40.477666669998143</v>
          </cell>
          <cell r="JQ1318">
            <v>-207.68661227999837</v>
          </cell>
        </row>
        <row r="1319">
          <cell r="D1319" t="str">
            <v>HY_.EX.PNC._.LEW.Yale</v>
          </cell>
          <cell r="F1319">
            <v>218.1639825799939</v>
          </cell>
          <cell r="G1319">
            <v>-608.53613049999694</v>
          </cell>
          <cell r="H1319">
            <v>406.00214749001316</v>
          </cell>
          <cell r="I1319">
            <v>136.57130086999678</v>
          </cell>
          <cell r="J1319">
            <v>-152.20130047000202</v>
          </cell>
          <cell r="K1319">
            <v>14.677015769997524</v>
          </cell>
          <cell r="L1319">
            <v>-56.279496609990019</v>
          </cell>
          <cell r="M1319">
            <v>-45.728341740001269</v>
          </cell>
          <cell r="N1319">
            <v>87.330822560002161</v>
          </cell>
          <cell r="O1319">
            <v>-282.43690598000831</v>
          </cell>
          <cell r="P1319">
            <v>433.13145528001769</v>
          </cell>
          <cell r="Q1319">
            <v>-150.69454931998916</v>
          </cell>
          <cell r="R1319">
            <v>1.0011717677116394E-8</v>
          </cell>
          <cell r="S1319">
            <v>-189.17665387000307</v>
          </cell>
          <cell r="T1319">
            <v>274.75577324998449</v>
          </cell>
          <cell r="U1319">
            <v>-85.579119360008917</v>
          </cell>
          <cell r="V1319">
            <v>-1.9987055566161871E-8</v>
          </cell>
          <cell r="W1319">
            <v>-3.0002411222085357E-8</v>
          </cell>
          <cell r="X1319">
            <v>2.9998773243278265E-8</v>
          </cell>
          <cell r="Y1319">
            <v>-1.0000803740695119E-8</v>
          </cell>
          <cell r="Z1319">
            <v>188.4829749799992</v>
          </cell>
          <cell r="AA1319">
            <v>-188.48297499999899</v>
          </cell>
          <cell r="AB1319">
            <v>-84.363210209972749</v>
          </cell>
          <cell r="AC1319">
            <v>190.27729184999771</v>
          </cell>
          <cell r="AD1319">
            <v>-105.91408159998537</v>
          </cell>
          <cell r="AE1319">
            <v>1.1979136615991592E-7</v>
          </cell>
          <cell r="AF1319">
            <v>-137.49650994998228</v>
          </cell>
          <cell r="AG1319">
            <v>93.087518800006364</v>
          </cell>
          <cell r="AH1319">
            <v>44.408991179996519</v>
          </cell>
          <cell r="AI1319">
            <v>207.95292943999084</v>
          </cell>
          <cell r="AJ1319">
            <v>-187.13162418999491</v>
          </cell>
          <cell r="AK1319">
            <v>-20.821305240002403</v>
          </cell>
          <cell r="AL1319">
            <v>-155.97160283999983</v>
          </cell>
          <cell r="AM1319">
            <v>155.97160285000245</v>
          </cell>
          <cell r="AN1319">
            <v>1.9997969502583146E-8</v>
          </cell>
          <cell r="AO1319">
            <v>-99.159094430004188</v>
          </cell>
          <cell r="AP1319">
            <v>99.159094449976692</v>
          </cell>
          <cell r="AQ1319">
            <v>2.9962393455207348E-8</v>
          </cell>
          <cell r="AR1319">
            <v>9.0105459094047546E-8</v>
          </cell>
          <cell r="AS1319">
            <v>100.14475811000739</v>
          </cell>
          <cell r="AT1319">
            <v>-100.14475810999284</v>
          </cell>
          <cell r="AU1319">
            <v>9.9826138466596603E-9</v>
          </cell>
          <cell r="AV1319">
            <v>-48.220276239982923</v>
          </cell>
          <cell r="AW1319">
            <v>583.96440826000617</v>
          </cell>
          <cell r="AX1319">
            <v>-535.74413199000992</v>
          </cell>
          <cell r="AY1319">
            <v>333.41999166000096</v>
          </cell>
          <cell r="AZ1319">
            <v>-305.15799050999885</v>
          </cell>
          <cell r="BA1319">
            <v>500.12284078000084</v>
          </cell>
          <cell r="BB1319">
            <v>-528.38484189999144</v>
          </cell>
          <cell r="BC1319">
            <v>1.0026269592344761E-8</v>
          </cell>
          <cell r="BD1319">
            <v>1.0026269592344761E-8</v>
          </cell>
          <cell r="BE1319">
            <v>9.0105459094047546E-8</v>
          </cell>
          <cell r="BF1319">
            <v>1.0026269592344761E-8</v>
          </cell>
          <cell r="BG1319">
            <v>1.9994331523776054E-8</v>
          </cell>
          <cell r="BH1319">
            <v>2.0001607481390238E-8</v>
          </cell>
          <cell r="BI1319">
            <v>32.274492910000845</v>
          </cell>
          <cell r="BJ1319">
            <v>-155.45259258999431</v>
          </cell>
          <cell r="BK1319">
            <v>293.12104371000169</v>
          </cell>
          <cell r="BL1319">
            <v>-169.94294400000945</v>
          </cell>
          <cell r="BM1319">
            <v>-166.7120989899995</v>
          </cell>
          <cell r="BN1319">
            <v>166.71209901000111</v>
          </cell>
          <cell r="BO1319">
            <v>-9.9898898042738438E-9</v>
          </cell>
          <cell r="BP1319">
            <v>0</v>
          </cell>
          <cell r="BQ1319">
            <v>0</v>
          </cell>
          <cell r="BR1319">
            <v>-1.0011717677116394E-8</v>
          </cell>
          <cell r="BS1319">
            <v>-522.53021935001016</v>
          </cell>
          <cell r="BT1319">
            <v>524.63055622998218</v>
          </cell>
          <cell r="BU1319">
            <v>7.4129567900090478</v>
          </cell>
          <cell r="BV1319">
            <v>-9.513293669999257</v>
          </cell>
          <cell r="BW1319">
            <v>-14.236380059992371</v>
          </cell>
          <cell r="BX1319">
            <v>449.41118647999974</v>
          </cell>
          <cell r="BY1319">
            <v>-435.17480642999362</v>
          </cell>
          <cell r="BZ1319">
            <v>-12.35250429000007</v>
          </cell>
          <cell r="CA1319">
            <v>12.352504290001889</v>
          </cell>
          <cell r="CB1319">
            <v>0</v>
          </cell>
          <cell r="CC1319">
            <v>0</v>
          </cell>
          <cell r="CD1319">
            <v>0</v>
          </cell>
          <cell r="CE1319">
            <v>-4.0046870708465576E-8</v>
          </cell>
          <cell r="CF1319">
            <v>-676.96764700002677</v>
          </cell>
          <cell r="CG1319">
            <v>511.19273897999665</v>
          </cell>
          <cell r="CH1319">
            <v>-149.29498736999813</v>
          </cell>
          <cell r="CI1319">
            <v>332.85706843998923</v>
          </cell>
          <cell r="CJ1319">
            <v>-17.787173059998167</v>
          </cell>
          <cell r="CK1319">
            <v>587.74068673999864</v>
          </cell>
          <cell r="CL1319">
            <v>-587.74068676000388</v>
          </cell>
          <cell r="CM1319">
            <v>0</v>
          </cell>
          <cell r="CN1319">
            <v>0</v>
          </cell>
          <cell r="CO1319">
            <v>-9.9971657618880272E-9</v>
          </cell>
          <cell r="CP1319">
            <v>45.341964890001691</v>
          </cell>
          <cell r="CQ1319">
            <v>-45.341964889987139</v>
          </cell>
          <cell r="CR1319">
            <v>2.0023435354232788E-8</v>
          </cell>
          <cell r="CS1319">
            <v>108.53166873002192</v>
          </cell>
          <cell r="CT1319">
            <v>-108.53166874000453</v>
          </cell>
          <cell r="CU1319">
            <v>3.0013325158506632E-8</v>
          </cell>
          <cell r="CV1319">
            <v>-1.5811897000021418</v>
          </cell>
          <cell r="CW1319">
            <v>1.5811897000094177</v>
          </cell>
          <cell r="CX1319">
            <v>9.9971657618880272E-9</v>
          </cell>
          <cell r="CY1319">
            <v>-11.665503619995434</v>
          </cell>
          <cell r="CZ1319">
            <v>11.665503620000891</v>
          </cell>
          <cell r="DA1319">
            <v>0</v>
          </cell>
          <cell r="DB1319">
            <v>0</v>
          </cell>
          <cell r="DC1319">
            <v>-1.0011717677116394E-8</v>
          </cell>
          <cell r="DD1319">
            <v>0</v>
          </cell>
          <cell r="DE1319">
            <v>-5.0175003707408905E-8</v>
          </cell>
          <cell r="DF1319">
            <v>-815.97926739999093</v>
          </cell>
          <cell r="DG1319">
            <v>815.9792673799966</v>
          </cell>
          <cell r="DH1319">
            <v>1.9994331523776054E-8</v>
          </cell>
          <cell r="DI1319">
            <v>2.0001607481390238E-8</v>
          </cell>
          <cell r="DJ1319">
            <v>-2.0001607481390238E-8</v>
          </cell>
          <cell r="DK1319">
            <v>-9.9898898042738438E-9</v>
          </cell>
          <cell r="DL1319">
            <v>-102.13342892999572</v>
          </cell>
          <cell r="DM1319">
            <v>-166.02597919999789</v>
          </cell>
          <cell r="DN1319">
            <v>268.1594081100011</v>
          </cell>
          <cell r="DO1319">
            <v>-2.0008883439004421E-8</v>
          </cell>
          <cell r="DP1319">
            <v>0</v>
          </cell>
          <cell r="DQ1319">
            <v>0</v>
          </cell>
          <cell r="DR1319">
            <v>-5.9953890740871429E-8</v>
          </cell>
          <cell r="DS1319">
            <v>2.9976945370435715E-8</v>
          </cell>
          <cell r="DT1319">
            <v>0</v>
          </cell>
          <cell r="DU1319">
            <v>-1.0011717677116394E-8</v>
          </cell>
          <cell r="DV1319">
            <v>-2.9991497285664082E-8</v>
          </cell>
          <cell r="DW1319">
            <v>-1.0004441719502211E-8</v>
          </cell>
          <cell r="DX1319">
            <v>-339.99592600000324</v>
          </cell>
          <cell r="DY1319">
            <v>339.99592600000324</v>
          </cell>
          <cell r="DZ1319">
            <v>1.0000803740695119E-8</v>
          </cell>
          <cell r="EA1319">
            <v>0</v>
          </cell>
          <cell r="EB1319">
            <v>-1.9987055566161871E-8</v>
          </cell>
          <cell r="EC1319">
            <v>-2.0008883439004421E-8</v>
          </cell>
          <cell r="ED1319">
            <v>-1.0040821507573128E-8</v>
          </cell>
          <cell r="EE1319">
            <v>-1.0011717677116394E-8</v>
          </cell>
          <cell r="EF1319">
            <v>0</v>
          </cell>
          <cell r="EG1319">
            <v>-20.16304977000982</v>
          </cell>
          <cell r="EH1319">
            <v>24.746014600008493</v>
          </cell>
          <cell r="EI1319">
            <v>-4.5829648399885627</v>
          </cell>
          <cell r="EJ1319">
            <v>21.412039979994006</v>
          </cell>
          <cell r="EK1319">
            <v>-71.241783910001686</v>
          </cell>
          <cell r="EL1319">
            <v>49.829743949998374</v>
          </cell>
          <cell r="EM1319">
            <v>1004.9502598300005</v>
          </cell>
          <cell r="EN1319">
            <v>-1004.9502598400013</v>
          </cell>
          <cell r="EO1319">
            <v>0</v>
          </cell>
          <cell r="EP1319">
            <v>0</v>
          </cell>
          <cell r="EQ1319">
            <v>-9.9971657618880272E-9</v>
          </cell>
          <cell r="ER1319">
            <v>0</v>
          </cell>
          <cell r="ES1319">
            <v>3.6048072500125272</v>
          </cell>
          <cell r="ET1319">
            <v>398.60238548998313</v>
          </cell>
          <cell r="EU1319">
            <v>-402.20719272000861</v>
          </cell>
          <cell r="EV1319">
            <v>0</v>
          </cell>
          <cell r="EW1319">
            <v>9.9999990005017025E-2</v>
          </cell>
          <cell r="EX1319">
            <v>-0.10000000000582077</v>
          </cell>
          <cell r="EY1319">
            <v>-182.06476040999405</v>
          </cell>
          <cell r="EZ1319">
            <v>214.12382891999914</v>
          </cell>
          <cell r="FA1319">
            <v>-32.059068519998618</v>
          </cell>
          <cell r="FB1319">
            <v>0</v>
          </cell>
          <cell r="FC1319">
            <v>0</v>
          </cell>
          <cell r="FD1319">
            <v>0</v>
          </cell>
          <cell r="FE1319">
            <v>-5.9953890740871429E-8</v>
          </cell>
          <cell r="FF1319">
            <v>-331.08989311999176</v>
          </cell>
          <cell r="FG1319">
            <v>331.08989312000631</v>
          </cell>
          <cell r="FH1319">
            <v>0</v>
          </cell>
          <cell r="FI1319">
            <v>0</v>
          </cell>
          <cell r="FJ1319">
            <v>-199.79502858001069</v>
          </cell>
          <cell r="FK1319">
            <v>199.79502855999453</v>
          </cell>
          <cell r="FL1319">
            <v>-260.45565146000808</v>
          </cell>
          <cell r="FM1319">
            <v>260.45565143000204</v>
          </cell>
          <cell r="FN1319">
            <v>-1.0000803740695119E-8</v>
          </cell>
          <cell r="FO1319">
            <v>9.9898898042738438E-9</v>
          </cell>
          <cell r="FP1319">
            <v>-148.23253600999305</v>
          </cell>
          <cell r="FQ1319">
            <v>148.23253600001044</v>
          </cell>
          <cell r="FR1319">
            <v>-6.0070306062698364E-8</v>
          </cell>
          <cell r="FS1319">
            <v>-164.51000643002044</v>
          </cell>
          <cell r="FT1319">
            <v>164.51000641001156</v>
          </cell>
          <cell r="FU1319">
            <v>0</v>
          </cell>
          <cell r="FV1319">
            <v>61.486502119994839</v>
          </cell>
          <cell r="FW1319">
            <v>-61.486502150000888</v>
          </cell>
          <cell r="FX1319">
            <v>1.0011717677116394E-8</v>
          </cell>
          <cell r="FY1319">
            <v>1.0000803740695119E-8</v>
          </cell>
          <cell r="FZ1319">
            <v>-9.998984751291573E-9</v>
          </cell>
          <cell r="GA1319">
            <v>1.0004441719502211E-8</v>
          </cell>
          <cell r="GB1319">
            <v>-1.0004441719502211E-8</v>
          </cell>
          <cell r="GC1319">
            <v>0</v>
          </cell>
          <cell r="GD1319">
            <v>-2.0008883439004421E-8</v>
          </cell>
          <cell r="GE1319">
            <v>1.0011717677116394E-8</v>
          </cell>
          <cell r="GF1319">
            <v>0</v>
          </cell>
          <cell r="GG1319">
            <v>0</v>
          </cell>
          <cell r="GH1319">
            <v>-255.66496725000616</v>
          </cell>
          <cell r="GI1319">
            <v>255.66496722999727</v>
          </cell>
          <cell r="GJ1319">
            <v>0</v>
          </cell>
          <cell r="GK1319">
            <v>4.0010490920394659E-8</v>
          </cell>
          <cell r="GL1319">
            <v>107.44894506999844</v>
          </cell>
          <cell r="GM1319">
            <v>-107.44894507999743</v>
          </cell>
          <cell r="GN1319">
            <v>0</v>
          </cell>
          <cell r="GO1319">
            <v>9.9971657618880272E-9</v>
          </cell>
          <cell r="GP1319">
            <v>-9.9971657618880272E-9</v>
          </cell>
          <cell r="GQ1319">
            <v>0</v>
          </cell>
          <cell r="GR1319">
            <v>-3.9930455386638641E-8</v>
          </cell>
          <cell r="GS1319">
            <v>-2.0023435354232788E-8</v>
          </cell>
          <cell r="GT1319">
            <v>0</v>
          </cell>
          <cell r="GU1319">
            <v>-1.0011717677116394E-8</v>
          </cell>
          <cell r="GV1319">
            <v>-40.468857889994979</v>
          </cell>
          <cell r="GW1319">
            <v>40.468857879997813</v>
          </cell>
          <cell r="GX1319">
            <v>0</v>
          </cell>
          <cell r="GY1319">
            <v>1.0000803740695119E-8</v>
          </cell>
          <cell r="GZ1319">
            <v>1.9999788491986692E-8</v>
          </cell>
          <cell r="HA1319">
            <v>-1.0000803740695119E-8</v>
          </cell>
          <cell r="HB1319">
            <v>-1.9987055566161871E-8</v>
          </cell>
          <cell r="HC1319">
            <v>0</v>
          </cell>
          <cell r="HD1319">
            <v>0</v>
          </cell>
          <cell r="HE1319">
            <v>-1.0011717677116394E-8</v>
          </cell>
          <cell r="HF1319">
            <v>116.81919940002263</v>
          </cell>
          <cell r="HG1319">
            <v>-116.81919942000241</v>
          </cell>
          <cell r="HH1319">
            <v>0</v>
          </cell>
          <cell r="HI1319">
            <v>0</v>
          </cell>
          <cell r="HJ1319">
            <v>0</v>
          </cell>
          <cell r="HK1319">
            <v>-23.424486169999</v>
          </cell>
          <cell r="HL1319">
            <v>230.44746616999691</v>
          </cell>
          <cell r="HM1319">
            <v>-207.02297998999893</v>
          </cell>
          <cell r="HN1319">
            <v>0</v>
          </cell>
          <cell r="HO1319">
            <v>-5.4056759500017506</v>
          </cell>
          <cell r="HP1319">
            <v>5.4056759500090266</v>
          </cell>
          <cell r="HQ1319">
            <v>0</v>
          </cell>
          <cell r="HR1319">
            <v>0</v>
          </cell>
          <cell r="HS1319">
            <v>-267.00185158998647</v>
          </cell>
          <cell r="HT1319">
            <v>267.00185158000386</v>
          </cell>
          <cell r="HU1319">
            <v>0</v>
          </cell>
          <cell r="HV1319">
            <v>1.0004441719502211E-8</v>
          </cell>
          <cell r="HW1319">
            <v>0</v>
          </cell>
          <cell r="HX1319">
            <v>-148.79096747999574</v>
          </cell>
          <cell r="HY1319">
            <v>148.79096747999938</v>
          </cell>
          <cell r="HZ1319">
            <v>164.57955999000114</v>
          </cell>
          <cell r="IA1319">
            <v>-164.57955999999922</v>
          </cell>
          <cell r="IB1319">
            <v>9.9971657618880272E-9</v>
          </cell>
          <cell r="IC1319">
            <v>-629.29153800000495</v>
          </cell>
          <cell r="ID1319">
            <v>629.2915380000195</v>
          </cell>
          <cell r="IE1319">
            <v>2.0023435354232788E-8</v>
          </cell>
          <cell r="IF1319">
            <v>-318.88517116000003</v>
          </cell>
          <cell r="IG1319">
            <v>-260.11751495001954</v>
          </cell>
          <cell r="IH1319">
            <v>579.00268610999774</v>
          </cell>
          <cell r="II1319">
            <v>1.0004441719502211E-8</v>
          </cell>
          <cell r="IJ1319">
            <v>-157.96312355998816</v>
          </cell>
          <cell r="IK1319">
            <v>157.96312356000271</v>
          </cell>
          <cell r="IL1319">
            <v>0</v>
          </cell>
          <cell r="IM1319">
            <v>-139.99646942999971</v>
          </cell>
          <cell r="IN1319">
            <v>139.99646944000051</v>
          </cell>
          <cell r="IO1319">
            <v>1.0004441719502211E-8</v>
          </cell>
          <cell r="IP1319">
            <v>0</v>
          </cell>
          <cell r="IQ1319">
            <v>-9.9971657618880272E-9</v>
          </cell>
          <cell r="IR1319">
            <v>2.9918737709522247E-8</v>
          </cell>
          <cell r="IS1319">
            <v>-143.31782456998189</v>
          </cell>
          <cell r="IT1319">
            <v>143.31782460999966</v>
          </cell>
          <cell r="IU1319">
            <v>0</v>
          </cell>
          <cell r="IV1319">
            <v>0</v>
          </cell>
          <cell r="IW1319">
            <v>0</v>
          </cell>
          <cell r="IX1319">
            <v>1.0004441719502211E-8</v>
          </cell>
          <cell r="IY1319">
            <v>0</v>
          </cell>
          <cell r="IZ1319">
            <v>-1.0000803740695119E-8</v>
          </cell>
          <cell r="JA1319">
            <v>0</v>
          </cell>
          <cell r="JB1319">
            <v>0</v>
          </cell>
          <cell r="JC1319">
            <v>0</v>
          </cell>
          <cell r="JD1319">
            <v>-1.0011717677116394E-8</v>
          </cell>
          <cell r="JE1319">
            <v>1.0011717677116394E-8</v>
          </cell>
          <cell r="JF1319">
            <v>-9.9826138466596603E-9</v>
          </cell>
          <cell r="JG1319">
            <v>0</v>
          </cell>
          <cell r="JH1319">
            <v>3.0006049200892448E-8</v>
          </cell>
          <cell r="JI1319">
            <v>17.303982060002454</v>
          </cell>
          <cell r="JJ1319">
            <v>-17.303982039993571</v>
          </cell>
          <cell r="JK1319">
            <v>0</v>
          </cell>
          <cell r="JL1319">
            <v>-9.9971657618880272E-9</v>
          </cell>
          <cell r="JM1319">
            <v>1.0000803740695119E-8</v>
          </cell>
          <cell r="JN1319">
            <v>9.998984751291573E-9</v>
          </cell>
          <cell r="JO1319">
            <v>-2.9998773243278265E-8</v>
          </cell>
          <cell r="JP1319">
            <v>-9.9971657618880272E-9</v>
          </cell>
          <cell r="JQ1319">
            <v>0</v>
          </cell>
        </row>
        <row r="1320">
          <cell r="D1320" t="str">
            <v>HY_.EX.SOR._.NUR.Clear Water 1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  <cell r="BO1320">
            <v>0</v>
          </cell>
          <cell r="BP1320">
            <v>0</v>
          </cell>
          <cell r="BQ1320">
            <v>0</v>
          </cell>
          <cell r="BR1320">
            <v>0</v>
          </cell>
          <cell r="BS1320">
            <v>0</v>
          </cell>
          <cell r="BT1320">
            <v>0</v>
          </cell>
          <cell r="BU1320">
            <v>0</v>
          </cell>
          <cell r="BV1320">
            <v>0</v>
          </cell>
          <cell r="BW1320">
            <v>0</v>
          </cell>
          <cell r="BX1320">
            <v>0</v>
          </cell>
          <cell r="BY1320">
            <v>0</v>
          </cell>
          <cell r="BZ1320">
            <v>0</v>
          </cell>
          <cell r="CA1320">
            <v>0</v>
          </cell>
          <cell r="CB1320">
            <v>0</v>
          </cell>
          <cell r="CC1320">
            <v>0</v>
          </cell>
          <cell r="CD1320">
            <v>0</v>
          </cell>
          <cell r="CE1320">
            <v>0</v>
          </cell>
          <cell r="CF1320">
            <v>0</v>
          </cell>
          <cell r="CG1320">
            <v>0</v>
          </cell>
          <cell r="CH1320">
            <v>0</v>
          </cell>
          <cell r="CI1320">
            <v>0</v>
          </cell>
          <cell r="CJ1320">
            <v>0</v>
          </cell>
          <cell r="CK1320">
            <v>0</v>
          </cell>
          <cell r="CL1320">
            <v>0</v>
          </cell>
          <cell r="CM1320">
            <v>0</v>
          </cell>
          <cell r="CN1320">
            <v>0</v>
          </cell>
          <cell r="CO1320">
            <v>0</v>
          </cell>
          <cell r="CP1320">
            <v>0</v>
          </cell>
          <cell r="CQ1320">
            <v>0</v>
          </cell>
          <cell r="CR1320">
            <v>0</v>
          </cell>
          <cell r="CS1320">
            <v>0</v>
          </cell>
          <cell r="CT1320">
            <v>0</v>
          </cell>
          <cell r="CU1320">
            <v>0</v>
          </cell>
          <cell r="CV1320">
            <v>0</v>
          </cell>
          <cell r="CW1320">
            <v>0</v>
          </cell>
          <cell r="CX1320">
            <v>0</v>
          </cell>
          <cell r="CY1320">
            <v>0</v>
          </cell>
          <cell r="CZ1320">
            <v>0</v>
          </cell>
          <cell r="DA1320">
            <v>0</v>
          </cell>
          <cell r="DB1320">
            <v>0</v>
          </cell>
          <cell r="DC1320">
            <v>0</v>
          </cell>
          <cell r="DD1320">
            <v>0</v>
          </cell>
          <cell r="DE1320">
            <v>0</v>
          </cell>
          <cell r="DF1320">
            <v>0</v>
          </cell>
          <cell r="DG1320">
            <v>0</v>
          </cell>
          <cell r="DH1320">
            <v>0</v>
          </cell>
          <cell r="DI1320">
            <v>0</v>
          </cell>
          <cell r="DJ1320">
            <v>0</v>
          </cell>
          <cell r="DK1320">
            <v>0</v>
          </cell>
          <cell r="DL1320">
            <v>0</v>
          </cell>
          <cell r="DM1320">
            <v>0</v>
          </cell>
          <cell r="DN1320">
            <v>0</v>
          </cell>
          <cell r="DO1320">
            <v>0</v>
          </cell>
          <cell r="DP1320">
            <v>0</v>
          </cell>
          <cell r="DQ1320">
            <v>0</v>
          </cell>
          <cell r="DR1320">
            <v>0</v>
          </cell>
          <cell r="DS1320">
            <v>0</v>
          </cell>
          <cell r="DT1320">
            <v>0</v>
          </cell>
          <cell r="DU1320">
            <v>0</v>
          </cell>
          <cell r="DV1320">
            <v>0</v>
          </cell>
          <cell r="DW1320">
            <v>0</v>
          </cell>
          <cell r="DX1320">
            <v>0</v>
          </cell>
          <cell r="DY1320">
            <v>0</v>
          </cell>
          <cell r="DZ1320">
            <v>0</v>
          </cell>
          <cell r="EA1320">
            <v>0</v>
          </cell>
          <cell r="EB1320">
            <v>0</v>
          </cell>
          <cell r="EC1320">
            <v>0</v>
          </cell>
          <cell r="ED1320">
            <v>0</v>
          </cell>
          <cell r="EE1320">
            <v>0</v>
          </cell>
          <cell r="EF1320">
            <v>0</v>
          </cell>
          <cell r="EG1320">
            <v>0</v>
          </cell>
          <cell r="EH1320">
            <v>0</v>
          </cell>
          <cell r="EI1320">
            <v>0</v>
          </cell>
          <cell r="EJ1320">
            <v>0</v>
          </cell>
          <cell r="EK1320">
            <v>0</v>
          </cell>
          <cell r="EL1320">
            <v>0</v>
          </cell>
          <cell r="EM1320">
            <v>0</v>
          </cell>
          <cell r="EN1320">
            <v>0</v>
          </cell>
          <cell r="EO1320">
            <v>0</v>
          </cell>
          <cell r="EP1320">
            <v>0</v>
          </cell>
          <cell r="EQ1320">
            <v>0</v>
          </cell>
          <cell r="ER1320">
            <v>0</v>
          </cell>
          <cell r="ES1320">
            <v>0</v>
          </cell>
          <cell r="ET1320">
            <v>0</v>
          </cell>
          <cell r="EU1320">
            <v>0</v>
          </cell>
          <cell r="EV1320">
            <v>0</v>
          </cell>
          <cell r="EW1320">
            <v>0</v>
          </cell>
          <cell r="EX1320">
            <v>0</v>
          </cell>
          <cell r="EY1320">
            <v>0</v>
          </cell>
          <cell r="EZ1320">
            <v>0</v>
          </cell>
          <cell r="FA1320">
            <v>0</v>
          </cell>
          <cell r="FB1320">
            <v>0</v>
          </cell>
          <cell r="FC1320">
            <v>0</v>
          </cell>
          <cell r="FD1320">
            <v>0</v>
          </cell>
          <cell r="FE1320">
            <v>0</v>
          </cell>
          <cell r="FF1320">
            <v>0</v>
          </cell>
          <cell r="FG1320">
            <v>0</v>
          </cell>
          <cell r="FH1320">
            <v>0</v>
          </cell>
          <cell r="FI1320">
            <v>0</v>
          </cell>
          <cell r="FJ1320">
            <v>0</v>
          </cell>
          <cell r="FK1320">
            <v>0</v>
          </cell>
          <cell r="FL1320">
            <v>0</v>
          </cell>
          <cell r="FM1320">
            <v>0</v>
          </cell>
          <cell r="FN1320">
            <v>0</v>
          </cell>
          <cell r="FO1320">
            <v>0</v>
          </cell>
          <cell r="FP1320">
            <v>0</v>
          </cell>
          <cell r="FQ1320">
            <v>0</v>
          </cell>
          <cell r="FR1320">
            <v>0</v>
          </cell>
          <cell r="FS1320">
            <v>0</v>
          </cell>
          <cell r="FT1320">
            <v>0</v>
          </cell>
          <cell r="FU1320">
            <v>0</v>
          </cell>
          <cell r="FV1320">
            <v>0</v>
          </cell>
          <cell r="FW1320">
            <v>0</v>
          </cell>
          <cell r="FX1320">
            <v>0</v>
          </cell>
          <cell r="FY1320">
            <v>0</v>
          </cell>
          <cell r="FZ1320">
            <v>0</v>
          </cell>
          <cell r="GA1320">
            <v>0</v>
          </cell>
          <cell r="GB1320">
            <v>0</v>
          </cell>
          <cell r="GC1320">
            <v>0</v>
          </cell>
          <cell r="GD1320">
            <v>0</v>
          </cell>
          <cell r="GE1320">
            <v>0</v>
          </cell>
          <cell r="GF1320">
            <v>0</v>
          </cell>
          <cell r="GG1320">
            <v>0</v>
          </cell>
          <cell r="GH1320">
            <v>0</v>
          </cell>
          <cell r="GI1320">
            <v>0</v>
          </cell>
          <cell r="GJ1320">
            <v>0</v>
          </cell>
          <cell r="GK1320">
            <v>0</v>
          </cell>
          <cell r="GL1320">
            <v>0</v>
          </cell>
          <cell r="GM1320">
            <v>0</v>
          </cell>
          <cell r="GN1320">
            <v>0</v>
          </cell>
          <cell r="GO1320">
            <v>0</v>
          </cell>
          <cell r="GP1320">
            <v>0</v>
          </cell>
          <cell r="GQ1320">
            <v>0</v>
          </cell>
          <cell r="GR1320">
            <v>0</v>
          </cell>
          <cell r="GS1320">
            <v>0</v>
          </cell>
          <cell r="GT1320">
            <v>0</v>
          </cell>
          <cell r="GU1320">
            <v>0</v>
          </cell>
          <cell r="GV1320">
            <v>0</v>
          </cell>
          <cell r="GW1320">
            <v>0</v>
          </cell>
          <cell r="GX1320">
            <v>0</v>
          </cell>
          <cell r="GY1320">
            <v>0</v>
          </cell>
          <cell r="GZ1320">
            <v>0</v>
          </cell>
          <cell r="HA1320">
            <v>0</v>
          </cell>
          <cell r="HB1320">
            <v>0</v>
          </cell>
          <cell r="HC1320">
            <v>0</v>
          </cell>
          <cell r="HD1320">
            <v>0</v>
          </cell>
          <cell r="HE1320">
            <v>0</v>
          </cell>
          <cell r="HF1320">
            <v>0</v>
          </cell>
          <cell r="HG1320">
            <v>0</v>
          </cell>
          <cell r="HH1320">
            <v>0</v>
          </cell>
          <cell r="HI1320">
            <v>0</v>
          </cell>
          <cell r="HJ1320">
            <v>0</v>
          </cell>
          <cell r="HK1320">
            <v>0</v>
          </cell>
          <cell r="HL1320">
            <v>0</v>
          </cell>
          <cell r="HM1320">
            <v>0</v>
          </cell>
          <cell r="HN1320">
            <v>0</v>
          </cell>
          <cell r="HO1320">
            <v>0</v>
          </cell>
          <cell r="HP1320">
            <v>0</v>
          </cell>
          <cell r="HQ1320">
            <v>0</v>
          </cell>
          <cell r="HR1320">
            <v>0</v>
          </cell>
          <cell r="HS1320">
            <v>0</v>
          </cell>
          <cell r="HT1320">
            <v>0</v>
          </cell>
          <cell r="HU1320">
            <v>0</v>
          </cell>
          <cell r="HV1320">
            <v>0</v>
          </cell>
          <cell r="HW1320">
            <v>0</v>
          </cell>
          <cell r="HX1320">
            <v>0</v>
          </cell>
          <cell r="HY1320">
            <v>0</v>
          </cell>
          <cell r="HZ1320">
            <v>0</v>
          </cell>
          <cell r="IA1320">
            <v>0</v>
          </cell>
          <cell r="IB1320">
            <v>0</v>
          </cell>
          <cell r="IC1320">
            <v>0</v>
          </cell>
          <cell r="ID1320">
            <v>0</v>
          </cell>
          <cell r="IE1320">
            <v>0</v>
          </cell>
          <cell r="IF1320">
            <v>0</v>
          </cell>
          <cell r="IG1320">
            <v>0</v>
          </cell>
          <cell r="IH1320">
            <v>0</v>
          </cell>
          <cell r="II1320">
            <v>0</v>
          </cell>
          <cell r="IJ1320">
            <v>0</v>
          </cell>
          <cell r="IK1320">
            <v>0</v>
          </cell>
          <cell r="IL1320">
            <v>0</v>
          </cell>
          <cell r="IM1320">
            <v>0</v>
          </cell>
          <cell r="IN1320">
            <v>0</v>
          </cell>
          <cell r="IO1320">
            <v>0</v>
          </cell>
          <cell r="IP1320">
            <v>0</v>
          </cell>
          <cell r="IQ1320">
            <v>0</v>
          </cell>
          <cell r="IR1320">
            <v>0</v>
          </cell>
          <cell r="IS1320">
            <v>0</v>
          </cell>
          <cell r="IT1320">
            <v>0</v>
          </cell>
          <cell r="IU1320">
            <v>0</v>
          </cell>
          <cell r="IV1320">
            <v>0</v>
          </cell>
          <cell r="IW1320">
            <v>0</v>
          </cell>
          <cell r="IX1320">
            <v>0</v>
          </cell>
          <cell r="IY1320">
            <v>0</v>
          </cell>
          <cell r="IZ1320">
            <v>0</v>
          </cell>
          <cell r="JA1320">
            <v>0</v>
          </cell>
          <cell r="JB1320">
            <v>0</v>
          </cell>
          <cell r="JC1320">
            <v>0</v>
          </cell>
          <cell r="JD1320">
            <v>0</v>
          </cell>
          <cell r="JE1320">
            <v>0</v>
          </cell>
          <cell r="JF1320">
            <v>0</v>
          </cell>
          <cell r="JG1320">
            <v>0</v>
          </cell>
          <cell r="JH1320">
            <v>0</v>
          </cell>
          <cell r="JI1320">
            <v>0</v>
          </cell>
          <cell r="JJ1320">
            <v>0</v>
          </cell>
          <cell r="JK1320">
            <v>0</v>
          </cell>
          <cell r="JL1320">
            <v>0</v>
          </cell>
          <cell r="JM1320">
            <v>0</v>
          </cell>
          <cell r="JN1320">
            <v>0</v>
          </cell>
          <cell r="JO1320">
            <v>0</v>
          </cell>
          <cell r="JP1320">
            <v>0</v>
          </cell>
          <cell r="JQ1320">
            <v>0</v>
          </cell>
        </row>
        <row r="1321">
          <cell r="D1321" t="str">
            <v>HY_.EX.SOR._.NUR.Clear Water 2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  <cell r="BO1321">
            <v>0</v>
          </cell>
          <cell r="BP1321">
            <v>0</v>
          </cell>
          <cell r="BQ1321">
            <v>0</v>
          </cell>
          <cell r="BR1321">
            <v>0</v>
          </cell>
          <cell r="BS1321">
            <v>0</v>
          </cell>
          <cell r="BT1321">
            <v>0</v>
          </cell>
          <cell r="BU1321">
            <v>0</v>
          </cell>
          <cell r="BV1321">
            <v>0</v>
          </cell>
          <cell r="BW1321">
            <v>0</v>
          </cell>
          <cell r="BX1321">
            <v>0</v>
          </cell>
          <cell r="BY1321">
            <v>0</v>
          </cell>
          <cell r="BZ1321">
            <v>0</v>
          </cell>
          <cell r="CA1321">
            <v>0</v>
          </cell>
          <cell r="CB1321">
            <v>0</v>
          </cell>
          <cell r="CC1321">
            <v>0</v>
          </cell>
          <cell r="CD1321">
            <v>0</v>
          </cell>
          <cell r="CE1321">
            <v>0</v>
          </cell>
          <cell r="CF1321">
            <v>0</v>
          </cell>
          <cell r="CG1321">
            <v>0</v>
          </cell>
          <cell r="CH1321">
            <v>0</v>
          </cell>
          <cell r="CI1321">
            <v>0</v>
          </cell>
          <cell r="CJ1321">
            <v>0</v>
          </cell>
          <cell r="CK1321">
            <v>0</v>
          </cell>
          <cell r="CL1321">
            <v>0</v>
          </cell>
          <cell r="CM1321">
            <v>0</v>
          </cell>
          <cell r="CN1321">
            <v>0</v>
          </cell>
          <cell r="CO1321">
            <v>0</v>
          </cell>
          <cell r="CP1321">
            <v>0</v>
          </cell>
          <cell r="CQ1321">
            <v>0</v>
          </cell>
          <cell r="CR1321">
            <v>0</v>
          </cell>
          <cell r="CS1321">
            <v>0</v>
          </cell>
          <cell r="CT1321">
            <v>0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0</v>
          </cell>
          <cell r="CZ1321">
            <v>0</v>
          </cell>
          <cell r="DA1321">
            <v>0</v>
          </cell>
          <cell r="DB1321">
            <v>0</v>
          </cell>
          <cell r="DC1321">
            <v>0</v>
          </cell>
          <cell r="DD1321">
            <v>0</v>
          </cell>
          <cell r="DE1321">
            <v>0</v>
          </cell>
          <cell r="DF1321">
            <v>0</v>
          </cell>
          <cell r="DG1321">
            <v>0</v>
          </cell>
          <cell r="DH1321">
            <v>0</v>
          </cell>
          <cell r="DI1321">
            <v>0</v>
          </cell>
          <cell r="DJ1321">
            <v>0</v>
          </cell>
          <cell r="DK1321">
            <v>0</v>
          </cell>
          <cell r="DL1321">
            <v>0</v>
          </cell>
          <cell r="DM1321">
            <v>0</v>
          </cell>
          <cell r="DN1321">
            <v>0</v>
          </cell>
          <cell r="DO1321">
            <v>0</v>
          </cell>
          <cell r="DP1321">
            <v>0</v>
          </cell>
          <cell r="DQ1321">
            <v>0</v>
          </cell>
          <cell r="DR1321">
            <v>0</v>
          </cell>
          <cell r="DS1321">
            <v>0</v>
          </cell>
          <cell r="DT1321">
            <v>0</v>
          </cell>
          <cell r="DU1321">
            <v>0</v>
          </cell>
          <cell r="DV1321">
            <v>0</v>
          </cell>
          <cell r="DW1321">
            <v>0</v>
          </cell>
          <cell r="DX1321">
            <v>0</v>
          </cell>
          <cell r="DY1321">
            <v>0</v>
          </cell>
          <cell r="DZ1321">
            <v>0</v>
          </cell>
          <cell r="EA1321">
            <v>0</v>
          </cell>
          <cell r="EB1321">
            <v>0</v>
          </cell>
          <cell r="EC1321">
            <v>0</v>
          </cell>
          <cell r="ED1321">
            <v>0</v>
          </cell>
          <cell r="EE1321">
            <v>0</v>
          </cell>
          <cell r="EF1321">
            <v>0</v>
          </cell>
          <cell r="EG1321">
            <v>0</v>
          </cell>
          <cell r="EH1321">
            <v>0</v>
          </cell>
          <cell r="EI1321">
            <v>0</v>
          </cell>
          <cell r="EJ1321">
            <v>0</v>
          </cell>
          <cell r="EK1321">
            <v>0</v>
          </cell>
          <cell r="EL1321">
            <v>0</v>
          </cell>
          <cell r="EM1321">
            <v>0</v>
          </cell>
          <cell r="EN1321">
            <v>0</v>
          </cell>
          <cell r="EO1321">
            <v>0</v>
          </cell>
          <cell r="EP1321">
            <v>0</v>
          </cell>
          <cell r="EQ1321">
            <v>0</v>
          </cell>
          <cell r="ER1321">
            <v>0</v>
          </cell>
          <cell r="ES1321">
            <v>0</v>
          </cell>
          <cell r="ET1321">
            <v>0</v>
          </cell>
          <cell r="EU1321">
            <v>0</v>
          </cell>
          <cell r="EV1321">
            <v>0</v>
          </cell>
          <cell r="EW1321">
            <v>0</v>
          </cell>
          <cell r="EX1321">
            <v>0</v>
          </cell>
          <cell r="EY1321">
            <v>0</v>
          </cell>
          <cell r="EZ1321">
            <v>0</v>
          </cell>
          <cell r="FA1321">
            <v>0</v>
          </cell>
          <cell r="FB1321">
            <v>0</v>
          </cell>
          <cell r="FC1321">
            <v>0</v>
          </cell>
          <cell r="FD1321">
            <v>0</v>
          </cell>
          <cell r="FE1321">
            <v>0</v>
          </cell>
          <cell r="FF1321">
            <v>0</v>
          </cell>
          <cell r="FG1321">
            <v>0</v>
          </cell>
          <cell r="FH1321">
            <v>0</v>
          </cell>
          <cell r="FI1321">
            <v>0</v>
          </cell>
          <cell r="FJ1321">
            <v>0</v>
          </cell>
          <cell r="FK1321">
            <v>0</v>
          </cell>
          <cell r="FL1321">
            <v>0</v>
          </cell>
          <cell r="FM1321">
            <v>0</v>
          </cell>
          <cell r="FN1321">
            <v>0</v>
          </cell>
          <cell r="FO1321">
            <v>0</v>
          </cell>
          <cell r="FP1321">
            <v>0</v>
          </cell>
          <cell r="FQ1321">
            <v>0</v>
          </cell>
          <cell r="FR1321">
            <v>0</v>
          </cell>
          <cell r="FS1321">
            <v>0</v>
          </cell>
          <cell r="FT1321">
            <v>0</v>
          </cell>
          <cell r="FU1321">
            <v>0</v>
          </cell>
          <cell r="FV1321">
            <v>0</v>
          </cell>
          <cell r="FW1321">
            <v>0</v>
          </cell>
          <cell r="FX1321">
            <v>0</v>
          </cell>
          <cell r="FY1321">
            <v>0</v>
          </cell>
          <cell r="FZ1321">
            <v>0</v>
          </cell>
          <cell r="GA1321">
            <v>0</v>
          </cell>
          <cell r="GB1321">
            <v>0</v>
          </cell>
          <cell r="GC1321">
            <v>0</v>
          </cell>
          <cell r="GD1321">
            <v>0</v>
          </cell>
          <cell r="GE1321">
            <v>0</v>
          </cell>
          <cell r="GF1321">
            <v>0</v>
          </cell>
          <cell r="GG1321">
            <v>0</v>
          </cell>
          <cell r="GH1321">
            <v>0</v>
          </cell>
          <cell r="GI1321">
            <v>0</v>
          </cell>
          <cell r="GJ1321">
            <v>0</v>
          </cell>
          <cell r="GK1321">
            <v>0</v>
          </cell>
          <cell r="GL1321">
            <v>0</v>
          </cell>
          <cell r="GM1321">
            <v>0</v>
          </cell>
          <cell r="GN1321">
            <v>0</v>
          </cell>
          <cell r="GO1321">
            <v>0</v>
          </cell>
          <cell r="GP1321">
            <v>0</v>
          </cell>
          <cell r="GQ1321">
            <v>0</v>
          </cell>
          <cell r="GR1321">
            <v>0</v>
          </cell>
          <cell r="GS1321">
            <v>0</v>
          </cell>
          <cell r="GT1321">
            <v>0</v>
          </cell>
          <cell r="GU1321">
            <v>0</v>
          </cell>
          <cell r="GV1321">
            <v>0</v>
          </cell>
          <cell r="GW1321">
            <v>0</v>
          </cell>
          <cell r="GX1321">
            <v>0</v>
          </cell>
          <cell r="GY1321">
            <v>0</v>
          </cell>
          <cell r="GZ1321">
            <v>0</v>
          </cell>
          <cell r="HA1321">
            <v>0</v>
          </cell>
          <cell r="HB1321">
            <v>0</v>
          </cell>
          <cell r="HC1321">
            <v>0</v>
          </cell>
          <cell r="HD1321">
            <v>0</v>
          </cell>
          <cell r="HE1321">
            <v>0</v>
          </cell>
          <cell r="HF1321">
            <v>0</v>
          </cell>
          <cell r="HG1321">
            <v>0</v>
          </cell>
          <cell r="HH1321">
            <v>0</v>
          </cell>
          <cell r="HI1321">
            <v>0</v>
          </cell>
          <cell r="HJ1321">
            <v>0</v>
          </cell>
          <cell r="HK1321">
            <v>0</v>
          </cell>
          <cell r="HL1321">
            <v>0</v>
          </cell>
          <cell r="HM1321">
            <v>0</v>
          </cell>
          <cell r="HN1321">
            <v>0</v>
          </cell>
          <cell r="HO1321">
            <v>0</v>
          </cell>
          <cell r="HP1321">
            <v>0</v>
          </cell>
          <cell r="HQ1321">
            <v>0</v>
          </cell>
          <cell r="HR1321">
            <v>0</v>
          </cell>
          <cell r="HS1321">
            <v>0</v>
          </cell>
          <cell r="HT1321">
            <v>0</v>
          </cell>
          <cell r="HU1321">
            <v>0</v>
          </cell>
          <cell r="HV1321">
            <v>0</v>
          </cell>
          <cell r="HW1321">
            <v>0</v>
          </cell>
          <cell r="HX1321">
            <v>0</v>
          </cell>
          <cell r="HY1321">
            <v>0</v>
          </cell>
          <cell r="HZ1321">
            <v>0</v>
          </cell>
          <cell r="IA1321">
            <v>0</v>
          </cell>
          <cell r="IB1321">
            <v>0</v>
          </cell>
          <cell r="IC1321">
            <v>0</v>
          </cell>
          <cell r="ID1321">
            <v>0</v>
          </cell>
          <cell r="IE1321">
            <v>0</v>
          </cell>
          <cell r="IF1321">
            <v>0</v>
          </cell>
          <cell r="IG1321">
            <v>0</v>
          </cell>
          <cell r="IH1321">
            <v>0</v>
          </cell>
          <cell r="II1321">
            <v>0</v>
          </cell>
          <cell r="IJ1321">
            <v>0</v>
          </cell>
          <cell r="IK1321">
            <v>0</v>
          </cell>
          <cell r="IL1321">
            <v>0</v>
          </cell>
          <cell r="IM1321">
            <v>0</v>
          </cell>
          <cell r="IN1321">
            <v>0</v>
          </cell>
          <cell r="IO1321">
            <v>0</v>
          </cell>
          <cell r="IP1321">
            <v>0</v>
          </cell>
          <cell r="IQ1321">
            <v>0</v>
          </cell>
          <cell r="IR1321">
            <v>0</v>
          </cell>
          <cell r="IS1321">
            <v>0</v>
          </cell>
          <cell r="IT1321">
            <v>0</v>
          </cell>
          <cell r="IU1321">
            <v>0</v>
          </cell>
          <cell r="IV1321">
            <v>0</v>
          </cell>
          <cell r="IW1321">
            <v>0</v>
          </cell>
          <cell r="IX1321">
            <v>0</v>
          </cell>
          <cell r="IY1321">
            <v>0</v>
          </cell>
          <cell r="IZ1321">
            <v>0</v>
          </cell>
          <cell r="JA1321">
            <v>0</v>
          </cell>
          <cell r="JB1321">
            <v>0</v>
          </cell>
          <cell r="JC1321">
            <v>0</v>
          </cell>
          <cell r="JD1321">
            <v>0</v>
          </cell>
          <cell r="JE1321">
            <v>0</v>
          </cell>
          <cell r="JF1321">
            <v>0</v>
          </cell>
          <cell r="JG1321">
            <v>0</v>
          </cell>
          <cell r="JH1321">
            <v>0</v>
          </cell>
          <cell r="JI1321">
            <v>0</v>
          </cell>
          <cell r="JJ1321">
            <v>0</v>
          </cell>
          <cell r="JK1321">
            <v>0</v>
          </cell>
          <cell r="JL1321">
            <v>0</v>
          </cell>
          <cell r="JM1321">
            <v>0</v>
          </cell>
          <cell r="JN1321">
            <v>0</v>
          </cell>
          <cell r="JO1321">
            <v>0</v>
          </cell>
          <cell r="JP1321">
            <v>0</v>
          </cell>
          <cell r="JQ1321">
            <v>0</v>
          </cell>
        </row>
        <row r="1322">
          <cell r="D1322" t="str">
            <v>HY_.EX.SOR._.NUR.Fish Creek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0</v>
          </cell>
          <cell r="BQ1322">
            <v>0</v>
          </cell>
          <cell r="BR1322">
            <v>0</v>
          </cell>
          <cell r="BS1322">
            <v>0</v>
          </cell>
          <cell r="BT1322">
            <v>0</v>
          </cell>
          <cell r="BU1322">
            <v>0</v>
          </cell>
          <cell r="BV1322">
            <v>0</v>
          </cell>
          <cell r="BW1322">
            <v>0</v>
          </cell>
          <cell r="BX1322">
            <v>0</v>
          </cell>
          <cell r="BY1322">
            <v>0</v>
          </cell>
          <cell r="BZ1322">
            <v>0</v>
          </cell>
          <cell r="CA1322">
            <v>0</v>
          </cell>
          <cell r="CB1322">
            <v>0</v>
          </cell>
          <cell r="CC1322">
            <v>0</v>
          </cell>
          <cell r="CD1322">
            <v>0</v>
          </cell>
          <cell r="CE1322">
            <v>0</v>
          </cell>
          <cell r="CF1322">
            <v>0</v>
          </cell>
          <cell r="CG1322">
            <v>0</v>
          </cell>
          <cell r="CH1322">
            <v>0</v>
          </cell>
          <cell r="CI1322">
            <v>0</v>
          </cell>
          <cell r="CJ1322">
            <v>0</v>
          </cell>
          <cell r="CK1322">
            <v>0</v>
          </cell>
          <cell r="CL1322">
            <v>0</v>
          </cell>
          <cell r="CM1322">
            <v>0</v>
          </cell>
          <cell r="CN1322">
            <v>0</v>
          </cell>
          <cell r="CO1322">
            <v>0</v>
          </cell>
          <cell r="CP1322">
            <v>0</v>
          </cell>
          <cell r="CQ1322">
            <v>0</v>
          </cell>
          <cell r="CR1322">
            <v>0</v>
          </cell>
          <cell r="CS1322">
            <v>0</v>
          </cell>
          <cell r="CT1322">
            <v>0</v>
          </cell>
          <cell r="CU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0</v>
          </cell>
          <cell r="DA1322">
            <v>0</v>
          </cell>
          <cell r="DB1322">
            <v>0</v>
          </cell>
          <cell r="DC1322">
            <v>0</v>
          </cell>
          <cell r="DD1322">
            <v>0</v>
          </cell>
          <cell r="DE1322">
            <v>0</v>
          </cell>
          <cell r="DF1322">
            <v>0</v>
          </cell>
          <cell r="DG1322">
            <v>0</v>
          </cell>
          <cell r="DH1322">
            <v>0</v>
          </cell>
          <cell r="DI1322">
            <v>0</v>
          </cell>
          <cell r="DJ1322">
            <v>0</v>
          </cell>
          <cell r="DK1322">
            <v>0</v>
          </cell>
          <cell r="DL1322">
            <v>0</v>
          </cell>
          <cell r="DM1322">
            <v>0</v>
          </cell>
          <cell r="DN1322">
            <v>0</v>
          </cell>
          <cell r="DO1322">
            <v>0</v>
          </cell>
          <cell r="DP1322">
            <v>0</v>
          </cell>
          <cell r="DQ1322">
            <v>0</v>
          </cell>
          <cell r="DR1322">
            <v>0</v>
          </cell>
          <cell r="DS1322">
            <v>0</v>
          </cell>
          <cell r="DT1322">
            <v>0</v>
          </cell>
          <cell r="DU1322">
            <v>0</v>
          </cell>
          <cell r="DV1322">
            <v>0</v>
          </cell>
          <cell r="DW1322">
            <v>0</v>
          </cell>
          <cell r="DX1322">
            <v>0</v>
          </cell>
          <cell r="DY1322">
            <v>0</v>
          </cell>
          <cell r="DZ1322">
            <v>0</v>
          </cell>
          <cell r="EA1322">
            <v>0</v>
          </cell>
          <cell r="EB1322">
            <v>0</v>
          </cell>
          <cell r="EC1322">
            <v>0</v>
          </cell>
          <cell r="ED1322">
            <v>0</v>
          </cell>
          <cell r="EE1322">
            <v>0</v>
          </cell>
          <cell r="EF1322">
            <v>0</v>
          </cell>
          <cell r="EG1322">
            <v>0</v>
          </cell>
          <cell r="EH1322">
            <v>0</v>
          </cell>
          <cell r="EI1322">
            <v>0</v>
          </cell>
          <cell r="EJ1322">
            <v>0</v>
          </cell>
          <cell r="EK1322">
            <v>0</v>
          </cell>
          <cell r="EL1322">
            <v>0</v>
          </cell>
          <cell r="EM1322">
            <v>0</v>
          </cell>
          <cell r="EN1322">
            <v>0</v>
          </cell>
          <cell r="EO1322">
            <v>0</v>
          </cell>
          <cell r="EP1322">
            <v>0</v>
          </cell>
          <cell r="EQ1322">
            <v>0</v>
          </cell>
          <cell r="ER1322">
            <v>0</v>
          </cell>
          <cell r="ES1322">
            <v>0</v>
          </cell>
          <cell r="ET1322">
            <v>0</v>
          </cell>
          <cell r="EU1322">
            <v>0</v>
          </cell>
          <cell r="EV1322">
            <v>0</v>
          </cell>
          <cell r="EW1322">
            <v>0</v>
          </cell>
          <cell r="EX1322">
            <v>0</v>
          </cell>
          <cell r="EY1322">
            <v>0</v>
          </cell>
          <cell r="EZ1322">
            <v>0</v>
          </cell>
          <cell r="FA1322">
            <v>0</v>
          </cell>
          <cell r="FB1322">
            <v>0</v>
          </cell>
          <cell r="FC1322">
            <v>0</v>
          </cell>
          <cell r="FD1322">
            <v>0</v>
          </cell>
          <cell r="FE1322">
            <v>0</v>
          </cell>
          <cell r="FF1322">
            <v>0</v>
          </cell>
          <cell r="FG1322">
            <v>0</v>
          </cell>
          <cell r="FH1322">
            <v>0</v>
          </cell>
          <cell r="FI1322">
            <v>0</v>
          </cell>
          <cell r="FJ1322">
            <v>0</v>
          </cell>
          <cell r="FK1322">
            <v>0</v>
          </cell>
          <cell r="FL1322">
            <v>0</v>
          </cell>
          <cell r="FM1322">
            <v>0</v>
          </cell>
          <cell r="FN1322">
            <v>0</v>
          </cell>
          <cell r="FO1322">
            <v>0</v>
          </cell>
          <cell r="FP1322">
            <v>0</v>
          </cell>
          <cell r="FQ1322">
            <v>0</v>
          </cell>
          <cell r="FR1322">
            <v>0</v>
          </cell>
          <cell r="FS1322">
            <v>0</v>
          </cell>
          <cell r="FT1322">
            <v>0</v>
          </cell>
          <cell r="FU1322">
            <v>0</v>
          </cell>
          <cell r="FV1322">
            <v>0</v>
          </cell>
          <cell r="FW1322">
            <v>0</v>
          </cell>
          <cell r="FX1322">
            <v>0</v>
          </cell>
          <cell r="FY1322">
            <v>0</v>
          </cell>
          <cell r="FZ1322">
            <v>0</v>
          </cell>
          <cell r="GA1322">
            <v>0</v>
          </cell>
          <cell r="GB1322">
            <v>0</v>
          </cell>
          <cell r="GC1322">
            <v>0</v>
          </cell>
          <cell r="GD1322">
            <v>0</v>
          </cell>
          <cell r="GE1322">
            <v>0</v>
          </cell>
          <cell r="GF1322">
            <v>0</v>
          </cell>
          <cell r="GG1322">
            <v>0</v>
          </cell>
          <cell r="GH1322">
            <v>0</v>
          </cell>
          <cell r="GI1322">
            <v>0</v>
          </cell>
          <cell r="GJ1322">
            <v>0</v>
          </cell>
          <cell r="GK1322">
            <v>0</v>
          </cell>
          <cell r="GL1322">
            <v>0</v>
          </cell>
          <cell r="GM1322">
            <v>0</v>
          </cell>
          <cell r="GN1322">
            <v>0</v>
          </cell>
          <cell r="GO1322">
            <v>0</v>
          </cell>
          <cell r="GP1322">
            <v>0</v>
          </cell>
          <cell r="GQ1322">
            <v>0</v>
          </cell>
          <cell r="GR1322">
            <v>0</v>
          </cell>
          <cell r="GS1322">
            <v>0</v>
          </cell>
          <cell r="GT1322">
            <v>0</v>
          </cell>
          <cell r="GU1322">
            <v>0</v>
          </cell>
          <cell r="GV1322">
            <v>0</v>
          </cell>
          <cell r="GW1322">
            <v>0</v>
          </cell>
          <cell r="GX1322">
            <v>0</v>
          </cell>
          <cell r="GY1322">
            <v>0</v>
          </cell>
          <cell r="GZ1322">
            <v>0</v>
          </cell>
          <cell r="HA1322">
            <v>0</v>
          </cell>
          <cell r="HB1322">
            <v>0</v>
          </cell>
          <cell r="HC1322">
            <v>0</v>
          </cell>
          <cell r="HD1322">
            <v>0</v>
          </cell>
          <cell r="HE1322">
            <v>0</v>
          </cell>
          <cell r="HF1322">
            <v>0</v>
          </cell>
          <cell r="HG1322">
            <v>0</v>
          </cell>
          <cell r="HH1322">
            <v>0</v>
          </cell>
          <cell r="HI1322">
            <v>0</v>
          </cell>
          <cell r="HJ1322">
            <v>0</v>
          </cell>
          <cell r="HK1322">
            <v>0</v>
          </cell>
          <cell r="HL1322">
            <v>0</v>
          </cell>
          <cell r="HM1322">
            <v>0</v>
          </cell>
          <cell r="HN1322">
            <v>0</v>
          </cell>
          <cell r="HO1322">
            <v>0</v>
          </cell>
          <cell r="HP1322">
            <v>0</v>
          </cell>
          <cell r="HQ1322">
            <v>0</v>
          </cell>
          <cell r="HR1322">
            <v>0</v>
          </cell>
          <cell r="HS1322">
            <v>0</v>
          </cell>
          <cell r="HT1322">
            <v>0</v>
          </cell>
          <cell r="HU1322">
            <v>0</v>
          </cell>
          <cell r="HV1322">
            <v>0</v>
          </cell>
          <cell r="HW1322">
            <v>0</v>
          </cell>
          <cell r="HX1322">
            <v>0</v>
          </cell>
          <cell r="HY1322">
            <v>0</v>
          </cell>
          <cell r="HZ1322">
            <v>0</v>
          </cell>
          <cell r="IA1322">
            <v>0</v>
          </cell>
          <cell r="IB1322">
            <v>0</v>
          </cell>
          <cell r="IC1322">
            <v>0</v>
          </cell>
          <cell r="ID1322">
            <v>0</v>
          </cell>
          <cell r="IE1322">
            <v>0</v>
          </cell>
          <cell r="IF1322">
            <v>0</v>
          </cell>
          <cell r="IG1322">
            <v>0</v>
          </cell>
          <cell r="IH1322">
            <v>0</v>
          </cell>
          <cell r="II1322">
            <v>0</v>
          </cell>
          <cell r="IJ1322">
            <v>0</v>
          </cell>
          <cell r="IK1322">
            <v>0</v>
          </cell>
          <cell r="IL1322">
            <v>0</v>
          </cell>
          <cell r="IM1322">
            <v>0</v>
          </cell>
          <cell r="IN1322">
            <v>0</v>
          </cell>
          <cell r="IO1322">
            <v>0</v>
          </cell>
          <cell r="IP1322">
            <v>0</v>
          </cell>
          <cell r="IQ1322">
            <v>0</v>
          </cell>
          <cell r="IR1322">
            <v>0</v>
          </cell>
          <cell r="IS1322">
            <v>0</v>
          </cell>
          <cell r="IT1322">
            <v>0</v>
          </cell>
          <cell r="IU1322">
            <v>0</v>
          </cell>
          <cell r="IV1322">
            <v>0</v>
          </cell>
          <cell r="IW1322">
            <v>0</v>
          </cell>
          <cell r="IX1322">
            <v>0</v>
          </cell>
          <cell r="IY1322">
            <v>0</v>
          </cell>
          <cell r="IZ1322">
            <v>0</v>
          </cell>
          <cell r="JA1322">
            <v>0</v>
          </cell>
          <cell r="JB1322">
            <v>0</v>
          </cell>
          <cell r="JC1322">
            <v>0</v>
          </cell>
          <cell r="JD1322">
            <v>0</v>
          </cell>
          <cell r="JE1322">
            <v>0</v>
          </cell>
          <cell r="JF1322">
            <v>0</v>
          </cell>
          <cell r="JG1322">
            <v>0</v>
          </cell>
          <cell r="JH1322">
            <v>0</v>
          </cell>
          <cell r="JI1322">
            <v>0</v>
          </cell>
          <cell r="JJ1322">
            <v>0</v>
          </cell>
          <cell r="JK1322">
            <v>0</v>
          </cell>
          <cell r="JL1322">
            <v>0</v>
          </cell>
          <cell r="JM1322">
            <v>0</v>
          </cell>
          <cell r="JN1322">
            <v>0</v>
          </cell>
          <cell r="JO1322">
            <v>0</v>
          </cell>
          <cell r="JP1322">
            <v>0</v>
          </cell>
          <cell r="JQ1322">
            <v>0</v>
          </cell>
        </row>
        <row r="1323">
          <cell r="D1323" t="str">
            <v>HY_.EX.SOR._.NUR.Lemolo 1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  <cell r="BQ1323">
            <v>0</v>
          </cell>
          <cell r="BR1323">
            <v>0</v>
          </cell>
          <cell r="BS1323">
            <v>0</v>
          </cell>
          <cell r="BT1323">
            <v>0</v>
          </cell>
          <cell r="BU1323">
            <v>0</v>
          </cell>
          <cell r="BV1323">
            <v>0</v>
          </cell>
          <cell r="BW1323">
            <v>0</v>
          </cell>
          <cell r="BX1323">
            <v>0</v>
          </cell>
          <cell r="BY1323">
            <v>0</v>
          </cell>
          <cell r="BZ1323">
            <v>0</v>
          </cell>
          <cell r="CA1323">
            <v>0</v>
          </cell>
          <cell r="CB1323">
            <v>0</v>
          </cell>
          <cell r="CC1323">
            <v>0</v>
          </cell>
          <cell r="CD1323">
            <v>0</v>
          </cell>
          <cell r="CE1323">
            <v>0</v>
          </cell>
          <cell r="CF1323">
            <v>0</v>
          </cell>
          <cell r="CG1323">
            <v>0</v>
          </cell>
          <cell r="CH1323">
            <v>0</v>
          </cell>
          <cell r="CI1323">
            <v>0</v>
          </cell>
          <cell r="CJ1323">
            <v>0</v>
          </cell>
          <cell r="CK1323">
            <v>0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0</v>
          </cell>
          <cell r="CZ1323">
            <v>0</v>
          </cell>
          <cell r="DA1323">
            <v>0</v>
          </cell>
          <cell r="DB1323">
            <v>0</v>
          </cell>
          <cell r="DC1323">
            <v>0</v>
          </cell>
          <cell r="DD1323">
            <v>0</v>
          </cell>
          <cell r="DE1323">
            <v>0</v>
          </cell>
          <cell r="DF1323">
            <v>0</v>
          </cell>
          <cell r="DG1323">
            <v>0</v>
          </cell>
          <cell r="DH1323">
            <v>0</v>
          </cell>
          <cell r="DI1323">
            <v>0</v>
          </cell>
          <cell r="DJ1323">
            <v>0</v>
          </cell>
          <cell r="DK1323">
            <v>0</v>
          </cell>
          <cell r="DL1323">
            <v>0</v>
          </cell>
          <cell r="DM1323">
            <v>0</v>
          </cell>
          <cell r="DN1323">
            <v>0</v>
          </cell>
          <cell r="DO1323">
            <v>0</v>
          </cell>
          <cell r="DP1323">
            <v>0</v>
          </cell>
          <cell r="DQ1323">
            <v>0</v>
          </cell>
          <cell r="DR1323">
            <v>0</v>
          </cell>
          <cell r="DS1323">
            <v>0</v>
          </cell>
          <cell r="DT1323">
            <v>0</v>
          </cell>
          <cell r="DU1323">
            <v>0</v>
          </cell>
          <cell r="DV1323">
            <v>0</v>
          </cell>
          <cell r="DW1323">
            <v>0</v>
          </cell>
          <cell r="DX1323">
            <v>0</v>
          </cell>
          <cell r="DY1323">
            <v>0</v>
          </cell>
          <cell r="DZ1323">
            <v>0</v>
          </cell>
          <cell r="EA1323">
            <v>0</v>
          </cell>
          <cell r="EB1323">
            <v>0</v>
          </cell>
          <cell r="EC1323">
            <v>0</v>
          </cell>
          <cell r="ED1323">
            <v>0</v>
          </cell>
          <cell r="EE1323">
            <v>0</v>
          </cell>
          <cell r="EF1323">
            <v>0</v>
          </cell>
          <cell r="EG1323">
            <v>0</v>
          </cell>
          <cell r="EH1323">
            <v>0</v>
          </cell>
          <cell r="EI1323">
            <v>0</v>
          </cell>
          <cell r="EJ1323">
            <v>0</v>
          </cell>
          <cell r="EK1323">
            <v>0</v>
          </cell>
          <cell r="EL1323">
            <v>0</v>
          </cell>
          <cell r="EM1323">
            <v>0</v>
          </cell>
          <cell r="EN1323">
            <v>0</v>
          </cell>
          <cell r="EO1323">
            <v>0</v>
          </cell>
          <cell r="EP1323">
            <v>0</v>
          </cell>
          <cell r="EQ1323">
            <v>0</v>
          </cell>
          <cell r="ER1323">
            <v>0</v>
          </cell>
          <cell r="ES1323">
            <v>0</v>
          </cell>
          <cell r="ET1323">
            <v>0</v>
          </cell>
          <cell r="EU1323">
            <v>0</v>
          </cell>
          <cell r="EV1323">
            <v>0</v>
          </cell>
          <cell r="EW1323">
            <v>0</v>
          </cell>
          <cell r="EX1323">
            <v>0</v>
          </cell>
          <cell r="EY1323">
            <v>0</v>
          </cell>
          <cell r="EZ1323">
            <v>0</v>
          </cell>
          <cell r="FA1323">
            <v>0</v>
          </cell>
          <cell r="FB1323">
            <v>0</v>
          </cell>
          <cell r="FC1323">
            <v>0</v>
          </cell>
          <cell r="FD1323">
            <v>0</v>
          </cell>
          <cell r="FE1323">
            <v>0</v>
          </cell>
          <cell r="FF1323">
            <v>0</v>
          </cell>
          <cell r="FG1323">
            <v>0</v>
          </cell>
          <cell r="FH1323">
            <v>0</v>
          </cell>
          <cell r="FI1323">
            <v>0</v>
          </cell>
          <cell r="FJ1323">
            <v>0</v>
          </cell>
          <cell r="FK1323">
            <v>0</v>
          </cell>
          <cell r="FL1323">
            <v>0</v>
          </cell>
          <cell r="FM1323">
            <v>0</v>
          </cell>
          <cell r="FN1323">
            <v>0</v>
          </cell>
          <cell r="FO1323">
            <v>0</v>
          </cell>
          <cell r="FP1323">
            <v>0</v>
          </cell>
          <cell r="FQ1323">
            <v>0</v>
          </cell>
          <cell r="FR1323">
            <v>0</v>
          </cell>
          <cell r="FS1323">
            <v>0</v>
          </cell>
          <cell r="FT1323">
            <v>0</v>
          </cell>
          <cell r="FU1323">
            <v>0</v>
          </cell>
          <cell r="FV1323">
            <v>0</v>
          </cell>
          <cell r="FW1323">
            <v>0</v>
          </cell>
          <cell r="FX1323">
            <v>0</v>
          </cell>
          <cell r="FY1323">
            <v>0</v>
          </cell>
          <cell r="FZ1323">
            <v>0</v>
          </cell>
          <cell r="GA1323">
            <v>0</v>
          </cell>
          <cell r="GB1323">
            <v>0</v>
          </cell>
          <cell r="GC1323">
            <v>0</v>
          </cell>
          <cell r="GD1323">
            <v>0</v>
          </cell>
          <cell r="GE1323">
            <v>0</v>
          </cell>
          <cell r="GF1323">
            <v>0</v>
          </cell>
          <cell r="GG1323">
            <v>0</v>
          </cell>
          <cell r="GH1323">
            <v>0</v>
          </cell>
          <cell r="GI1323">
            <v>0</v>
          </cell>
          <cell r="GJ1323">
            <v>0</v>
          </cell>
          <cell r="GK1323">
            <v>0</v>
          </cell>
          <cell r="GL1323">
            <v>0</v>
          </cell>
          <cell r="GM1323">
            <v>0</v>
          </cell>
          <cell r="GN1323">
            <v>0</v>
          </cell>
          <cell r="GO1323">
            <v>0</v>
          </cell>
          <cell r="GP1323">
            <v>0</v>
          </cell>
          <cell r="GQ1323">
            <v>0</v>
          </cell>
          <cell r="GR1323">
            <v>0</v>
          </cell>
          <cell r="GS1323">
            <v>0</v>
          </cell>
          <cell r="GT1323">
            <v>0</v>
          </cell>
          <cell r="GU1323">
            <v>0</v>
          </cell>
          <cell r="GV1323">
            <v>0</v>
          </cell>
          <cell r="GW1323">
            <v>0</v>
          </cell>
          <cell r="GX1323">
            <v>0</v>
          </cell>
          <cell r="GY1323">
            <v>0</v>
          </cell>
          <cell r="GZ1323">
            <v>0</v>
          </cell>
          <cell r="HA1323">
            <v>0</v>
          </cell>
          <cell r="HB1323">
            <v>0</v>
          </cell>
          <cell r="HC1323">
            <v>0</v>
          </cell>
          <cell r="HD1323">
            <v>0</v>
          </cell>
          <cell r="HE1323">
            <v>0</v>
          </cell>
          <cell r="HF1323">
            <v>0</v>
          </cell>
          <cell r="HG1323">
            <v>0</v>
          </cell>
          <cell r="HH1323">
            <v>0</v>
          </cell>
          <cell r="HI1323">
            <v>0</v>
          </cell>
          <cell r="HJ1323">
            <v>0</v>
          </cell>
          <cell r="HK1323">
            <v>0</v>
          </cell>
          <cell r="HL1323">
            <v>0</v>
          </cell>
          <cell r="HM1323">
            <v>0</v>
          </cell>
          <cell r="HN1323">
            <v>0</v>
          </cell>
          <cell r="HO1323">
            <v>0</v>
          </cell>
          <cell r="HP1323">
            <v>0</v>
          </cell>
          <cell r="HQ1323">
            <v>0</v>
          </cell>
          <cell r="HR1323">
            <v>0</v>
          </cell>
          <cell r="HS1323">
            <v>0</v>
          </cell>
          <cell r="HT1323">
            <v>0</v>
          </cell>
          <cell r="HU1323">
            <v>0</v>
          </cell>
          <cell r="HV1323">
            <v>0</v>
          </cell>
          <cell r="HW1323">
            <v>0</v>
          </cell>
          <cell r="HX1323">
            <v>0</v>
          </cell>
          <cell r="HY1323">
            <v>0</v>
          </cell>
          <cell r="HZ1323">
            <v>0</v>
          </cell>
          <cell r="IA1323">
            <v>0</v>
          </cell>
          <cell r="IB1323">
            <v>0</v>
          </cell>
          <cell r="IC1323">
            <v>0</v>
          </cell>
          <cell r="ID1323">
            <v>0</v>
          </cell>
          <cell r="IE1323">
            <v>0</v>
          </cell>
          <cell r="IF1323">
            <v>0</v>
          </cell>
          <cell r="IG1323">
            <v>0</v>
          </cell>
          <cell r="IH1323">
            <v>0</v>
          </cell>
          <cell r="II1323">
            <v>0</v>
          </cell>
          <cell r="IJ1323">
            <v>0</v>
          </cell>
          <cell r="IK1323">
            <v>0</v>
          </cell>
          <cell r="IL1323">
            <v>0</v>
          </cell>
          <cell r="IM1323">
            <v>0</v>
          </cell>
          <cell r="IN1323">
            <v>0</v>
          </cell>
          <cell r="IO1323">
            <v>0</v>
          </cell>
          <cell r="IP1323">
            <v>0</v>
          </cell>
          <cell r="IQ1323">
            <v>0</v>
          </cell>
          <cell r="IR1323">
            <v>0</v>
          </cell>
          <cell r="IS1323">
            <v>0</v>
          </cell>
          <cell r="IT1323">
            <v>0</v>
          </cell>
          <cell r="IU1323">
            <v>0</v>
          </cell>
          <cell r="IV1323">
            <v>0</v>
          </cell>
          <cell r="IW1323">
            <v>0</v>
          </cell>
          <cell r="IX1323">
            <v>0</v>
          </cell>
          <cell r="IY1323">
            <v>0</v>
          </cell>
          <cell r="IZ1323">
            <v>0</v>
          </cell>
          <cell r="JA1323">
            <v>0</v>
          </cell>
          <cell r="JB1323">
            <v>0</v>
          </cell>
          <cell r="JC1323">
            <v>0</v>
          </cell>
          <cell r="JD1323">
            <v>0</v>
          </cell>
          <cell r="JE1323">
            <v>0</v>
          </cell>
          <cell r="JF1323">
            <v>0</v>
          </cell>
          <cell r="JG1323">
            <v>0</v>
          </cell>
          <cell r="JH1323">
            <v>0</v>
          </cell>
          <cell r="JI1323">
            <v>0</v>
          </cell>
          <cell r="JJ1323">
            <v>0</v>
          </cell>
          <cell r="JK1323">
            <v>0</v>
          </cell>
          <cell r="JL1323">
            <v>0</v>
          </cell>
          <cell r="JM1323">
            <v>0</v>
          </cell>
          <cell r="JN1323">
            <v>0</v>
          </cell>
          <cell r="JO1323">
            <v>0</v>
          </cell>
          <cell r="JP1323">
            <v>0</v>
          </cell>
          <cell r="JQ1323">
            <v>0</v>
          </cell>
        </row>
        <row r="1324">
          <cell r="D1324" t="str">
            <v>HY_.EX.SOR._.NUR.Lemolo 2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0</v>
          </cell>
          <cell r="BQ1324">
            <v>0</v>
          </cell>
          <cell r="BR1324">
            <v>0</v>
          </cell>
          <cell r="BS1324">
            <v>0</v>
          </cell>
          <cell r="BT1324">
            <v>0</v>
          </cell>
          <cell r="BU1324">
            <v>0</v>
          </cell>
          <cell r="BV1324">
            <v>0</v>
          </cell>
          <cell r="BW1324">
            <v>0</v>
          </cell>
          <cell r="BX1324">
            <v>0</v>
          </cell>
          <cell r="BY1324">
            <v>0</v>
          </cell>
          <cell r="BZ1324">
            <v>0</v>
          </cell>
          <cell r="CA1324">
            <v>0</v>
          </cell>
          <cell r="CB1324">
            <v>0</v>
          </cell>
          <cell r="CC1324">
            <v>0</v>
          </cell>
          <cell r="CD1324">
            <v>0</v>
          </cell>
          <cell r="CE1324">
            <v>0</v>
          </cell>
          <cell r="CF1324">
            <v>0</v>
          </cell>
          <cell r="CG1324">
            <v>0</v>
          </cell>
          <cell r="CH1324">
            <v>0</v>
          </cell>
          <cell r="CI1324">
            <v>0</v>
          </cell>
          <cell r="CJ1324">
            <v>0</v>
          </cell>
          <cell r="CK1324">
            <v>0</v>
          </cell>
          <cell r="CL1324">
            <v>0</v>
          </cell>
          <cell r="CM1324">
            <v>0</v>
          </cell>
          <cell r="CN1324">
            <v>0</v>
          </cell>
          <cell r="CO1324">
            <v>0</v>
          </cell>
          <cell r="CP1324">
            <v>0</v>
          </cell>
          <cell r="CQ1324">
            <v>0</v>
          </cell>
          <cell r="CR1324">
            <v>0</v>
          </cell>
          <cell r="CS1324">
            <v>0</v>
          </cell>
          <cell r="CT1324">
            <v>0</v>
          </cell>
          <cell r="CU1324">
            <v>0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0</v>
          </cell>
          <cell r="DA1324">
            <v>0</v>
          </cell>
          <cell r="DB1324">
            <v>0</v>
          </cell>
          <cell r="DC1324">
            <v>0</v>
          </cell>
          <cell r="DD1324">
            <v>0</v>
          </cell>
          <cell r="DE1324">
            <v>0</v>
          </cell>
          <cell r="DF1324">
            <v>0</v>
          </cell>
          <cell r="DG1324">
            <v>0</v>
          </cell>
          <cell r="DH1324">
            <v>0</v>
          </cell>
          <cell r="DI1324">
            <v>0</v>
          </cell>
          <cell r="DJ1324">
            <v>0</v>
          </cell>
          <cell r="DK1324">
            <v>0</v>
          </cell>
          <cell r="DL1324">
            <v>0</v>
          </cell>
          <cell r="DM1324">
            <v>0</v>
          </cell>
          <cell r="DN1324">
            <v>0</v>
          </cell>
          <cell r="DO1324">
            <v>0</v>
          </cell>
          <cell r="DP1324">
            <v>0</v>
          </cell>
          <cell r="DQ1324">
            <v>0</v>
          </cell>
          <cell r="DR1324">
            <v>0</v>
          </cell>
          <cell r="DS1324">
            <v>0</v>
          </cell>
          <cell r="DT1324">
            <v>0</v>
          </cell>
          <cell r="DU1324">
            <v>0</v>
          </cell>
          <cell r="DV1324">
            <v>0</v>
          </cell>
          <cell r="DW1324">
            <v>0</v>
          </cell>
          <cell r="DX1324">
            <v>0</v>
          </cell>
          <cell r="DY1324">
            <v>0</v>
          </cell>
          <cell r="DZ1324">
            <v>0</v>
          </cell>
          <cell r="EA1324">
            <v>0</v>
          </cell>
          <cell r="EB1324">
            <v>0</v>
          </cell>
          <cell r="EC1324">
            <v>0</v>
          </cell>
          <cell r="ED1324">
            <v>0</v>
          </cell>
          <cell r="EE1324">
            <v>0</v>
          </cell>
          <cell r="EF1324">
            <v>0</v>
          </cell>
          <cell r="EG1324">
            <v>0</v>
          </cell>
          <cell r="EH1324">
            <v>0</v>
          </cell>
          <cell r="EI1324">
            <v>0</v>
          </cell>
          <cell r="EJ1324">
            <v>0</v>
          </cell>
          <cell r="EK1324">
            <v>0</v>
          </cell>
          <cell r="EL1324">
            <v>0</v>
          </cell>
          <cell r="EM1324">
            <v>0</v>
          </cell>
          <cell r="EN1324">
            <v>0</v>
          </cell>
          <cell r="EO1324">
            <v>0</v>
          </cell>
          <cell r="EP1324">
            <v>0</v>
          </cell>
          <cell r="EQ1324">
            <v>0</v>
          </cell>
          <cell r="ER1324">
            <v>0</v>
          </cell>
          <cell r="ES1324">
            <v>0</v>
          </cell>
          <cell r="ET1324">
            <v>0</v>
          </cell>
          <cell r="EU1324">
            <v>0</v>
          </cell>
          <cell r="EV1324">
            <v>0</v>
          </cell>
          <cell r="EW1324">
            <v>0</v>
          </cell>
          <cell r="EX1324">
            <v>0</v>
          </cell>
          <cell r="EY1324">
            <v>0</v>
          </cell>
          <cell r="EZ1324">
            <v>0</v>
          </cell>
          <cell r="FA1324">
            <v>0</v>
          </cell>
          <cell r="FB1324">
            <v>0</v>
          </cell>
          <cell r="FC1324">
            <v>0</v>
          </cell>
          <cell r="FD1324">
            <v>0</v>
          </cell>
          <cell r="FE1324">
            <v>0</v>
          </cell>
          <cell r="FF1324">
            <v>0</v>
          </cell>
          <cell r="FG1324">
            <v>0</v>
          </cell>
          <cell r="FH1324">
            <v>0</v>
          </cell>
          <cell r="FI1324">
            <v>0</v>
          </cell>
          <cell r="FJ1324">
            <v>0</v>
          </cell>
          <cell r="FK1324">
            <v>0</v>
          </cell>
          <cell r="FL1324">
            <v>0</v>
          </cell>
          <cell r="FM1324">
            <v>0</v>
          </cell>
          <cell r="FN1324">
            <v>0</v>
          </cell>
          <cell r="FO1324">
            <v>0</v>
          </cell>
          <cell r="FP1324">
            <v>0</v>
          </cell>
          <cell r="FQ1324">
            <v>0</v>
          </cell>
          <cell r="FR1324">
            <v>0</v>
          </cell>
          <cell r="FS1324">
            <v>0</v>
          </cell>
          <cell r="FT1324">
            <v>0</v>
          </cell>
          <cell r="FU1324">
            <v>0</v>
          </cell>
          <cell r="FV1324">
            <v>0</v>
          </cell>
          <cell r="FW1324">
            <v>0</v>
          </cell>
          <cell r="FX1324">
            <v>0</v>
          </cell>
          <cell r="FY1324">
            <v>0</v>
          </cell>
          <cell r="FZ1324">
            <v>0</v>
          </cell>
          <cell r="GA1324">
            <v>0</v>
          </cell>
          <cell r="GB1324">
            <v>0</v>
          </cell>
          <cell r="GC1324">
            <v>0</v>
          </cell>
          <cell r="GD1324">
            <v>0</v>
          </cell>
          <cell r="GE1324">
            <v>0</v>
          </cell>
          <cell r="GF1324">
            <v>0</v>
          </cell>
          <cell r="GG1324">
            <v>0</v>
          </cell>
          <cell r="GH1324">
            <v>0</v>
          </cell>
          <cell r="GI1324">
            <v>0</v>
          </cell>
          <cell r="GJ1324">
            <v>0</v>
          </cell>
          <cell r="GK1324">
            <v>0</v>
          </cell>
          <cell r="GL1324">
            <v>0</v>
          </cell>
          <cell r="GM1324">
            <v>0</v>
          </cell>
          <cell r="GN1324">
            <v>0</v>
          </cell>
          <cell r="GO1324">
            <v>0</v>
          </cell>
          <cell r="GP1324">
            <v>0</v>
          </cell>
          <cell r="GQ1324">
            <v>0</v>
          </cell>
          <cell r="GR1324">
            <v>0</v>
          </cell>
          <cell r="GS1324">
            <v>0</v>
          </cell>
          <cell r="GT1324">
            <v>0</v>
          </cell>
          <cell r="GU1324">
            <v>0</v>
          </cell>
          <cell r="GV1324">
            <v>0</v>
          </cell>
          <cell r="GW1324">
            <v>0</v>
          </cell>
          <cell r="GX1324">
            <v>0</v>
          </cell>
          <cell r="GY1324">
            <v>0</v>
          </cell>
          <cell r="GZ1324">
            <v>0</v>
          </cell>
          <cell r="HA1324">
            <v>0</v>
          </cell>
          <cell r="HB1324">
            <v>0</v>
          </cell>
          <cell r="HC1324">
            <v>0</v>
          </cell>
          <cell r="HD1324">
            <v>0</v>
          </cell>
          <cell r="HE1324">
            <v>0</v>
          </cell>
          <cell r="HF1324">
            <v>0</v>
          </cell>
          <cell r="HG1324">
            <v>0</v>
          </cell>
          <cell r="HH1324">
            <v>0</v>
          </cell>
          <cell r="HI1324">
            <v>0</v>
          </cell>
          <cell r="HJ1324">
            <v>0</v>
          </cell>
          <cell r="HK1324">
            <v>0</v>
          </cell>
          <cell r="HL1324">
            <v>0</v>
          </cell>
          <cell r="HM1324">
            <v>0</v>
          </cell>
          <cell r="HN1324">
            <v>0</v>
          </cell>
          <cell r="HO1324">
            <v>0</v>
          </cell>
          <cell r="HP1324">
            <v>0</v>
          </cell>
          <cell r="HQ1324">
            <v>0</v>
          </cell>
          <cell r="HR1324">
            <v>0</v>
          </cell>
          <cell r="HS1324">
            <v>0</v>
          </cell>
          <cell r="HT1324">
            <v>0</v>
          </cell>
          <cell r="HU1324">
            <v>0</v>
          </cell>
          <cell r="HV1324">
            <v>0</v>
          </cell>
          <cell r="HW1324">
            <v>0</v>
          </cell>
          <cell r="HX1324">
            <v>0</v>
          </cell>
          <cell r="HY1324">
            <v>0</v>
          </cell>
          <cell r="HZ1324">
            <v>0</v>
          </cell>
          <cell r="IA1324">
            <v>0</v>
          </cell>
          <cell r="IB1324">
            <v>0</v>
          </cell>
          <cell r="IC1324">
            <v>0</v>
          </cell>
          <cell r="ID1324">
            <v>0</v>
          </cell>
          <cell r="IE1324">
            <v>0</v>
          </cell>
          <cell r="IF1324">
            <v>0</v>
          </cell>
          <cell r="IG1324">
            <v>0</v>
          </cell>
          <cell r="IH1324">
            <v>0</v>
          </cell>
          <cell r="II1324">
            <v>0</v>
          </cell>
          <cell r="IJ1324">
            <v>0</v>
          </cell>
          <cell r="IK1324">
            <v>0</v>
          </cell>
          <cell r="IL1324">
            <v>0</v>
          </cell>
          <cell r="IM1324">
            <v>0</v>
          </cell>
          <cell r="IN1324">
            <v>0</v>
          </cell>
          <cell r="IO1324">
            <v>0</v>
          </cell>
          <cell r="IP1324">
            <v>0</v>
          </cell>
          <cell r="IQ1324">
            <v>0</v>
          </cell>
          <cell r="IR1324">
            <v>0</v>
          </cell>
          <cell r="IS1324">
            <v>0</v>
          </cell>
          <cell r="IT1324">
            <v>0</v>
          </cell>
          <cell r="IU1324">
            <v>0</v>
          </cell>
          <cell r="IV1324">
            <v>0</v>
          </cell>
          <cell r="IW1324">
            <v>0</v>
          </cell>
          <cell r="IX1324">
            <v>0</v>
          </cell>
          <cell r="IY1324">
            <v>0</v>
          </cell>
          <cell r="IZ1324">
            <v>0</v>
          </cell>
          <cell r="JA1324">
            <v>0</v>
          </cell>
          <cell r="JB1324">
            <v>0</v>
          </cell>
          <cell r="JC1324">
            <v>0</v>
          </cell>
          <cell r="JD1324">
            <v>0</v>
          </cell>
          <cell r="JE1324">
            <v>0</v>
          </cell>
          <cell r="JF1324">
            <v>0</v>
          </cell>
          <cell r="JG1324">
            <v>0</v>
          </cell>
          <cell r="JH1324">
            <v>0</v>
          </cell>
          <cell r="JI1324">
            <v>0</v>
          </cell>
          <cell r="JJ1324">
            <v>0</v>
          </cell>
          <cell r="JK1324">
            <v>0</v>
          </cell>
          <cell r="JL1324">
            <v>0</v>
          </cell>
          <cell r="JM1324">
            <v>0</v>
          </cell>
          <cell r="JN1324">
            <v>0</v>
          </cell>
          <cell r="JO1324">
            <v>0</v>
          </cell>
          <cell r="JP1324">
            <v>0</v>
          </cell>
          <cell r="JQ1324">
            <v>0</v>
          </cell>
        </row>
        <row r="1325">
          <cell r="D1325" t="str">
            <v>HY_.EX.SOR._.NUR.Slide Creek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0</v>
          </cell>
          <cell r="BL1325">
            <v>0</v>
          </cell>
          <cell r="BM1325">
            <v>0</v>
          </cell>
          <cell r="BN1325">
            <v>0</v>
          </cell>
          <cell r="BO1325">
            <v>0</v>
          </cell>
          <cell r="BP1325">
            <v>0</v>
          </cell>
          <cell r="BQ1325">
            <v>0</v>
          </cell>
          <cell r="BR1325">
            <v>0</v>
          </cell>
          <cell r="BS1325">
            <v>0</v>
          </cell>
          <cell r="BT1325">
            <v>0</v>
          </cell>
          <cell r="BU1325">
            <v>0</v>
          </cell>
          <cell r="BV1325">
            <v>0</v>
          </cell>
          <cell r="BW1325">
            <v>0</v>
          </cell>
          <cell r="BX1325">
            <v>0</v>
          </cell>
          <cell r="BY1325">
            <v>0</v>
          </cell>
          <cell r="BZ1325">
            <v>0</v>
          </cell>
          <cell r="CA1325">
            <v>0</v>
          </cell>
          <cell r="CB1325">
            <v>0</v>
          </cell>
          <cell r="CC1325">
            <v>0</v>
          </cell>
          <cell r="CD1325">
            <v>0</v>
          </cell>
          <cell r="CE1325">
            <v>0</v>
          </cell>
          <cell r="CF1325">
            <v>0</v>
          </cell>
          <cell r="CG1325">
            <v>0</v>
          </cell>
          <cell r="CH1325">
            <v>0</v>
          </cell>
          <cell r="CI1325">
            <v>0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0</v>
          </cell>
          <cell r="CO1325">
            <v>0</v>
          </cell>
          <cell r="CP1325">
            <v>0</v>
          </cell>
          <cell r="CQ1325">
            <v>0</v>
          </cell>
          <cell r="CR1325">
            <v>0</v>
          </cell>
          <cell r="CS1325">
            <v>0</v>
          </cell>
          <cell r="CT1325">
            <v>0</v>
          </cell>
          <cell r="CU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0</v>
          </cell>
          <cell r="CZ1325">
            <v>0</v>
          </cell>
          <cell r="DA1325">
            <v>0</v>
          </cell>
          <cell r="DB1325">
            <v>0</v>
          </cell>
          <cell r="DC1325">
            <v>0</v>
          </cell>
          <cell r="DD1325">
            <v>0</v>
          </cell>
          <cell r="DE1325">
            <v>0</v>
          </cell>
          <cell r="DF1325">
            <v>0</v>
          </cell>
          <cell r="DG1325">
            <v>0</v>
          </cell>
          <cell r="DH1325">
            <v>0</v>
          </cell>
          <cell r="DI1325">
            <v>0</v>
          </cell>
          <cell r="DJ1325">
            <v>0</v>
          </cell>
          <cell r="DK1325">
            <v>0</v>
          </cell>
          <cell r="DL1325">
            <v>0</v>
          </cell>
          <cell r="DM1325">
            <v>0</v>
          </cell>
          <cell r="DN1325">
            <v>0</v>
          </cell>
          <cell r="DO1325">
            <v>0</v>
          </cell>
          <cell r="DP1325">
            <v>0</v>
          </cell>
          <cell r="DQ1325">
            <v>0</v>
          </cell>
          <cell r="DR1325">
            <v>0</v>
          </cell>
          <cell r="DS1325">
            <v>0</v>
          </cell>
          <cell r="DT1325">
            <v>0</v>
          </cell>
          <cell r="DU1325">
            <v>0</v>
          </cell>
          <cell r="DV1325">
            <v>0</v>
          </cell>
          <cell r="DW1325">
            <v>0</v>
          </cell>
          <cell r="DX1325">
            <v>0</v>
          </cell>
          <cell r="DY1325">
            <v>0</v>
          </cell>
          <cell r="DZ1325">
            <v>0</v>
          </cell>
          <cell r="EA1325">
            <v>0</v>
          </cell>
          <cell r="EB1325">
            <v>0</v>
          </cell>
          <cell r="EC1325">
            <v>0</v>
          </cell>
          <cell r="ED1325">
            <v>0</v>
          </cell>
          <cell r="EE1325">
            <v>0</v>
          </cell>
          <cell r="EF1325">
            <v>0</v>
          </cell>
          <cell r="EG1325">
            <v>0</v>
          </cell>
          <cell r="EH1325">
            <v>0</v>
          </cell>
          <cell r="EI1325">
            <v>0</v>
          </cell>
          <cell r="EJ1325">
            <v>0</v>
          </cell>
          <cell r="EK1325">
            <v>0</v>
          </cell>
          <cell r="EL1325">
            <v>0</v>
          </cell>
          <cell r="EM1325">
            <v>0</v>
          </cell>
          <cell r="EN1325">
            <v>0</v>
          </cell>
          <cell r="EO1325">
            <v>0</v>
          </cell>
          <cell r="EP1325">
            <v>0</v>
          </cell>
          <cell r="EQ1325">
            <v>0</v>
          </cell>
          <cell r="ER1325">
            <v>0</v>
          </cell>
          <cell r="ES1325">
            <v>0</v>
          </cell>
          <cell r="ET1325">
            <v>0</v>
          </cell>
          <cell r="EU1325">
            <v>0</v>
          </cell>
          <cell r="EV1325">
            <v>0</v>
          </cell>
          <cell r="EW1325">
            <v>0</v>
          </cell>
          <cell r="EX1325">
            <v>0</v>
          </cell>
          <cell r="EY1325">
            <v>0</v>
          </cell>
          <cell r="EZ1325">
            <v>0</v>
          </cell>
          <cell r="FA1325">
            <v>0</v>
          </cell>
          <cell r="FB1325">
            <v>0</v>
          </cell>
          <cell r="FC1325">
            <v>0</v>
          </cell>
          <cell r="FD1325">
            <v>0</v>
          </cell>
          <cell r="FE1325">
            <v>0</v>
          </cell>
          <cell r="FF1325">
            <v>0</v>
          </cell>
          <cell r="FG1325">
            <v>0</v>
          </cell>
          <cell r="FH1325">
            <v>0</v>
          </cell>
          <cell r="FI1325">
            <v>0</v>
          </cell>
          <cell r="FJ1325">
            <v>0</v>
          </cell>
          <cell r="FK1325">
            <v>0</v>
          </cell>
          <cell r="FL1325">
            <v>0</v>
          </cell>
          <cell r="FM1325">
            <v>0</v>
          </cell>
          <cell r="FN1325">
            <v>0</v>
          </cell>
          <cell r="FO1325">
            <v>0</v>
          </cell>
          <cell r="FP1325">
            <v>0</v>
          </cell>
          <cell r="FQ1325">
            <v>0</v>
          </cell>
          <cell r="FR1325">
            <v>0</v>
          </cell>
          <cell r="FS1325">
            <v>0</v>
          </cell>
          <cell r="FT1325">
            <v>0</v>
          </cell>
          <cell r="FU1325">
            <v>0</v>
          </cell>
          <cell r="FV1325">
            <v>0</v>
          </cell>
          <cell r="FW1325">
            <v>0</v>
          </cell>
          <cell r="FX1325">
            <v>0</v>
          </cell>
          <cell r="FY1325">
            <v>0</v>
          </cell>
          <cell r="FZ1325">
            <v>0</v>
          </cell>
          <cell r="GA1325">
            <v>0</v>
          </cell>
          <cell r="GB1325">
            <v>0</v>
          </cell>
          <cell r="GC1325">
            <v>0</v>
          </cell>
          <cell r="GD1325">
            <v>0</v>
          </cell>
          <cell r="GE1325">
            <v>0</v>
          </cell>
          <cell r="GF1325">
            <v>0</v>
          </cell>
          <cell r="GG1325">
            <v>0</v>
          </cell>
          <cell r="GH1325">
            <v>0</v>
          </cell>
          <cell r="GI1325">
            <v>0</v>
          </cell>
          <cell r="GJ1325">
            <v>0</v>
          </cell>
          <cell r="GK1325">
            <v>0</v>
          </cell>
          <cell r="GL1325">
            <v>0</v>
          </cell>
          <cell r="GM1325">
            <v>0</v>
          </cell>
          <cell r="GN1325">
            <v>0</v>
          </cell>
          <cell r="GO1325">
            <v>0</v>
          </cell>
          <cell r="GP1325">
            <v>0</v>
          </cell>
          <cell r="GQ1325">
            <v>0</v>
          </cell>
          <cell r="GR1325">
            <v>0</v>
          </cell>
          <cell r="GS1325">
            <v>0</v>
          </cell>
          <cell r="GT1325">
            <v>0</v>
          </cell>
          <cell r="GU1325">
            <v>0</v>
          </cell>
          <cell r="GV1325">
            <v>0</v>
          </cell>
          <cell r="GW1325">
            <v>0</v>
          </cell>
          <cell r="GX1325">
            <v>0</v>
          </cell>
          <cell r="GY1325">
            <v>0</v>
          </cell>
          <cell r="GZ1325">
            <v>0</v>
          </cell>
          <cell r="HA1325">
            <v>0</v>
          </cell>
          <cell r="HB1325">
            <v>0</v>
          </cell>
          <cell r="HC1325">
            <v>0</v>
          </cell>
          <cell r="HD1325">
            <v>0</v>
          </cell>
          <cell r="HE1325">
            <v>0</v>
          </cell>
          <cell r="HF1325">
            <v>0</v>
          </cell>
          <cell r="HG1325">
            <v>0</v>
          </cell>
          <cell r="HH1325">
            <v>0</v>
          </cell>
          <cell r="HI1325">
            <v>0</v>
          </cell>
          <cell r="HJ1325">
            <v>0</v>
          </cell>
          <cell r="HK1325">
            <v>0</v>
          </cell>
          <cell r="HL1325">
            <v>0</v>
          </cell>
          <cell r="HM1325">
            <v>0</v>
          </cell>
          <cell r="HN1325">
            <v>0</v>
          </cell>
          <cell r="HO1325">
            <v>0</v>
          </cell>
          <cell r="HP1325">
            <v>0</v>
          </cell>
          <cell r="HQ1325">
            <v>0</v>
          </cell>
          <cell r="HR1325">
            <v>0</v>
          </cell>
          <cell r="HS1325">
            <v>0</v>
          </cell>
          <cell r="HT1325">
            <v>0</v>
          </cell>
          <cell r="HU1325">
            <v>0</v>
          </cell>
          <cell r="HV1325">
            <v>0</v>
          </cell>
          <cell r="HW1325">
            <v>0</v>
          </cell>
          <cell r="HX1325">
            <v>0</v>
          </cell>
          <cell r="HY1325">
            <v>0</v>
          </cell>
          <cell r="HZ1325">
            <v>0</v>
          </cell>
          <cell r="IA1325">
            <v>0</v>
          </cell>
          <cell r="IB1325">
            <v>0</v>
          </cell>
          <cell r="IC1325">
            <v>0</v>
          </cell>
          <cell r="ID1325">
            <v>0</v>
          </cell>
          <cell r="IE1325">
            <v>0</v>
          </cell>
          <cell r="IF1325">
            <v>0</v>
          </cell>
          <cell r="IG1325">
            <v>0</v>
          </cell>
          <cell r="IH1325">
            <v>0</v>
          </cell>
          <cell r="II1325">
            <v>0</v>
          </cell>
          <cell r="IJ1325">
            <v>0</v>
          </cell>
          <cell r="IK1325">
            <v>0</v>
          </cell>
          <cell r="IL1325">
            <v>0</v>
          </cell>
          <cell r="IM1325">
            <v>0</v>
          </cell>
          <cell r="IN1325">
            <v>0</v>
          </cell>
          <cell r="IO1325">
            <v>0</v>
          </cell>
          <cell r="IP1325">
            <v>0</v>
          </cell>
          <cell r="IQ1325">
            <v>0</v>
          </cell>
          <cell r="IR1325">
            <v>0</v>
          </cell>
          <cell r="IS1325">
            <v>0</v>
          </cell>
          <cell r="IT1325">
            <v>0</v>
          </cell>
          <cell r="IU1325">
            <v>0</v>
          </cell>
          <cell r="IV1325">
            <v>0</v>
          </cell>
          <cell r="IW1325">
            <v>0</v>
          </cell>
          <cell r="IX1325">
            <v>0</v>
          </cell>
          <cell r="IY1325">
            <v>0</v>
          </cell>
          <cell r="IZ1325">
            <v>0</v>
          </cell>
          <cell r="JA1325">
            <v>0</v>
          </cell>
          <cell r="JB1325">
            <v>0</v>
          </cell>
          <cell r="JC1325">
            <v>0</v>
          </cell>
          <cell r="JD1325">
            <v>0</v>
          </cell>
          <cell r="JE1325">
            <v>0</v>
          </cell>
          <cell r="JF1325">
            <v>0</v>
          </cell>
          <cell r="JG1325">
            <v>0</v>
          </cell>
          <cell r="JH1325">
            <v>0</v>
          </cell>
          <cell r="JI1325">
            <v>0</v>
          </cell>
          <cell r="JJ1325">
            <v>0</v>
          </cell>
          <cell r="JK1325">
            <v>0</v>
          </cell>
          <cell r="JL1325">
            <v>0</v>
          </cell>
          <cell r="JM1325">
            <v>0</v>
          </cell>
          <cell r="JN1325">
            <v>0</v>
          </cell>
          <cell r="JO1325">
            <v>0</v>
          </cell>
          <cell r="JP1325">
            <v>0</v>
          </cell>
          <cell r="JQ1325">
            <v>0</v>
          </cell>
        </row>
        <row r="1326">
          <cell r="D1326" t="str">
            <v>HY_.EX.SOR._.NUR.Soda Springs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E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K1326">
            <v>0</v>
          </cell>
          <cell r="BL1326">
            <v>0</v>
          </cell>
          <cell r="BM1326">
            <v>0</v>
          </cell>
          <cell r="BN1326">
            <v>0</v>
          </cell>
          <cell r="BO1326">
            <v>0</v>
          </cell>
          <cell r="BP1326">
            <v>0</v>
          </cell>
          <cell r="BQ1326">
            <v>0</v>
          </cell>
          <cell r="BR1326">
            <v>0</v>
          </cell>
          <cell r="BS1326">
            <v>0</v>
          </cell>
          <cell r="BT1326">
            <v>0</v>
          </cell>
          <cell r="BU1326">
            <v>0</v>
          </cell>
          <cell r="BV1326">
            <v>0</v>
          </cell>
          <cell r="BW1326">
            <v>0</v>
          </cell>
          <cell r="BX1326">
            <v>0</v>
          </cell>
          <cell r="BY1326">
            <v>0</v>
          </cell>
          <cell r="BZ1326">
            <v>0</v>
          </cell>
          <cell r="CA1326">
            <v>0</v>
          </cell>
          <cell r="CB1326">
            <v>0</v>
          </cell>
          <cell r="CC1326">
            <v>0</v>
          </cell>
          <cell r="CD1326">
            <v>0</v>
          </cell>
          <cell r="CE1326">
            <v>0</v>
          </cell>
          <cell r="CF1326">
            <v>0</v>
          </cell>
          <cell r="CG1326">
            <v>0</v>
          </cell>
          <cell r="CH1326">
            <v>0</v>
          </cell>
          <cell r="CI1326">
            <v>0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0</v>
          </cell>
          <cell r="CZ1326">
            <v>0</v>
          </cell>
          <cell r="DA1326">
            <v>0</v>
          </cell>
          <cell r="DB1326">
            <v>0</v>
          </cell>
          <cell r="DC1326">
            <v>0</v>
          </cell>
          <cell r="DD1326">
            <v>0</v>
          </cell>
          <cell r="DE1326">
            <v>0</v>
          </cell>
          <cell r="DF1326">
            <v>0</v>
          </cell>
          <cell r="DG1326">
            <v>0</v>
          </cell>
          <cell r="DH1326">
            <v>0</v>
          </cell>
          <cell r="DI1326">
            <v>0</v>
          </cell>
          <cell r="DJ1326">
            <v>0</v>
          </cell>
          <cell r="DK1326">
            <v>0</v>
          </cell>
          <cell r="DL1326">
            <v>0</v>
          </cell>
          <cell r="DM1326">
            <v>0</v>
          </cell>
          <cell r="DN1326">
            <v>0</v>
          </cell>
          <cell r="DO1326">
            <v>0</v>
          </cell>
          <cell r="DP1326">
            <v>0</v>
          </cell>
          <cell r="DQ1326">
            <v>0</v>
          </cell>
          <cell r="DR1326">
            <v>0</v>
          </cell>
          <cell r="DS1326">
            <v>0</v>
          </cell>
          <cell r="DT1326">
            <v>0</v>
          </cell>
          <cell r="DU1326">
            <v>0</v>
          </cell>
          <cell r="DV1326">
            <v>0</v>
          </cell>
          <cell r="DW1326">
            <v>0</v>
          </cell>
          <cell r="DX1326">
            <v>0</v>
          </cell>
          <cell r="DY1326">
            <v>0</v>
          </cell>
          <cell r="DZ1326">
            <v>0</v>
          </cell>
          <cell r="EA1326">
            <v>0</v>
          </cell>
          <cell r="EB1326">
            <v>0</v>
          </cell>
          <cell r="EC1326">
            <v>0</v>
          </cell>
          <cell r="ED1326">
            <v>0</v>
          </cell>
          <cell r="EE1326">
            <v>0</v>
          </cell>
          <cell r="EF1326">
            <v>0</v>
          </cell>
          <cell r="EG1326">
            <v>0</v>
          </cell>
          <cell r="EH1326">
            <v>0</v>
          </cell>
          <cell r="EI1326">
            <v>0</v>
          </cell>
          <cell r="EJ1326">
            <v>0</v>
          </cell>
          <cell r="EK1326">
            <v>0</v>
          </cell>
          <cell r="EL1326">
            <v>0</v>
          </cell>
          <cell r="EM1326">
            <v>0</v>
          </cell>
          <cell r="EN1326">
            <v>0</v>
          </cell>
          <cell r="EO1326">
            <v>0</v>
          </cell>
          <cell r="EP1326">
            <v>0</v>
          </cell>
          <cell r="EQ1326">
            <v>0</v>
          </cell>
          <cell r="ER1326">
            <v>0</v>
          </cell>
          <cell r="ES1326">
            <v>0</v>
          </cell>
          <cell r="ET1326">
            <v>0</v>
          </cell>
          <cell r="EU1326">
            <v>0</v>
          </cell>
          <cell r="EV1326">
            <v>0</v>
          </cell>
          <cell r="EW1326">
            <v>0</v>
          </cell>
          <cell r="EX1326">
            <v>0</v>
          </cell>
          <cell r="EY1326">
            <v>0</v>
          </cell>
          <cell r="EZ1326">
            <v>0</v>
          </cell>
          <cell r="FA1326">
            <v>0</v>
          </cell>
          <cell r="FB1326">
            <v>0</v>
          </cell>
          <cell r="FC1326">
            <v>0</v>
          </cell>
          <cell r="FD1326">
            <v>0</v>
          </cell>
          <cell r="FE1326">
            <v>0</v>
          </cell>
          <cell r="FF1326">
            <v>0</v>
          </cell>
          <cell r="FG1326">
            <v>0</v>
          </cell>
          <cell r="FH1326">
            <v>0</v>
          </cell>
          <cell r="FI1326">
            <v>0</v>
          </cell>
          <cell r="FJ1326">
            <v>0</v>
          </cell>
          <cell r="FK1326">
            <v>0</v>
          </cell>
          <cell r="FL1326">
            <v>0</v>
          </cell>
          <cell r="FM1326">
            <v>0</v>
          </cell>
          <cell r="FN1326">
            <v>0</v>
          </cell>
          <cell r="FO1326">
            <v>0</v>
          </cell>
          <cell r="FP1326">
            <v>0</v>
          </cell>
          <cell r="FQ1326">
            <v>0</v>
          </cell>
          <cell r="FR1326">
            <v>0</v>
          </cell>
          <cell r="FS1326">
            <v>0</v>
          </cell>
          <cell r="FT1326">
            <v>0</v>
          </cell>
          <cell r="FU1326">
            <v>0</v>
          </cell>
          <cell r="FV1326">
            <v>0</v>
          </cell>
          <cell r="FW1326">
            <v>0</v>
          </cell>
          <cell r="FX1326">
            <v>0</v>
          </cell>
          <cell r="FY1326">
            <v>0</v>
          </cell>
          <cell r="FZ1326">
            <v>0</v>
          </cell>
          <cell r="GA1326">
            <v>0</v>
          </cell>
          <cell r="GB1326">
            <v>0</v>
          </cell>
          <cell r="GC1326">
            <v>0</v>
          </cell>
          <cell r="GD1326">
            <v>0</v>
          </cell>
          <cell r="GE1326">
            <v>0</v>
          </cell>
          <cell r="GF1326">
            <v>0</v>
          </cell>
          <cell r="GG1326">
            <v>0</v>
          </cell>
          <cell r="GH1326">
            <v>0</v>
          </cell>
          <cell r="GI1326">
            <v>0</v>
          </cell>
          <cell r="GJ1326">
            <v>0</v>
          </cell>
          <cell r="GK1326">
            <v>0</v>
          </cell>
          <cell r="GL1326">
            <v>0</v>
          </cell>
          <cell r="GM1326">
            <v>0</v>
          </cell>
          <cell r="GN1326">
            <v>0</v>
          </cell>
          <cell r="GO1326">
            <v>0</v>
          </cell>
          <cell r="GP1326">
            <v>0</v>
          </cell>
          <cell r="GQ1326">
            <v>0</v>
          </cell>
          <cell r="GR1326">
            <v>0</v>
          </cell>
          <cell r="GS1326">
            <v>0</v>
          </cell>
          <cell r="GT1326">
            <v>0</v>
          </cell>
          <cell r="GU1326">
            <v>0</v>
          </cell>
          <cell r="GV1326">
            <v>0</v>
          </cell>
          <cell r="GW1326">
            <v>0</v>
          </cell>
          <cell r="GX1326">
            <v>0</v>
          </cell>
          <cell r="GY1326">
            <v>0</v>
          </cell>
          <cell r="GZ1326">
            <v>0</v>
          </cell>
          <cell r="HA1326">
            <v>0</v>
          </cell>
          <cell r="HB1326">
            <v>0</v>
          </cell>
          <cell r="HC1326">
            <v>0</v>
          </cell>
          <cell r="HD1326">
            <v>0</v>
          </cell>
          <cell r="HE1326">
            <v>0</v>
          </cell>
          <cell r="HF1326">
            <v>0</v>
          </cell>
          <cell r="HG1326">
            <v>0</v>
          </cell>
          <cell r="HH1326">
            <v>0</v>
          </cell>
          <cell r="HI1326">
            <v>0</v>
          </cell>
          <cell r="HJ1326">
            <v>0</v>
          </cell>
          <cell r="HK1326">
            <v>0</v>
          </cell>
          <cell r="HL1326">
            <v>0</v>
          </cell>
          <cell r="HM1326">
            <v>0</v>
          </cell>
          <cell r="HN1326">
            <v>0</v>
          </cell>
          <cell r="HO1326">
            <v>0</v>
          </cell>
          <cell r="HP1326">
            <v>0</v>
          </cell>
          <cell r="HQ1326">
            <v>0</v>
          </cell>
          <cell r="HR1326">
            <v>0</v>
          </cell>
          <cell r="HS1326">
            <v>0</v>
          </cell>
          <cell r="HT1326">
            <v>0</v>
          </cell>
          <cell r="HU1326">
            <v>0</v>
          </cell>
          <cell r="HV1326">
            <v>0</v>
          </cell>
          <cell r="HW1326">
            <v>0</v>
          </cell>
          <cell r="HX1326">
            <v>0</v>
          </cell>
          <cell r="HY1326">
            <v>0</v>
          </cell>
          <cell r="HZ1326">
            <v>0</v>
          </cell>
          <cell r="IA1326">
            <v>0</v>
          </cell>
          <cell r="IB1326">
            <v>0</v>
          </cell>
          <cell r="IC1326">
            <v>0</v>
          </cell>
          <cell r="ID1326">
            <v>0</v>
          </cell>
          <cell r="IE1326">
            <v>0</v>
          </cell>
          <cell r="IF1326">
            <v>0</v>
          </cell>
          <cell r="IG1326">
            <v>0</v>
          </cell>
          <cell r="IH1326">
            <v>0</v>
          </cell>
          <cell r="II1326">
            <v>0</v>
          </cell>
          <cell r="IJ1326">
            <v>0</v>
          </cell>
          <cell r="IK1326">
            <v>0</v>
          </cell>
          <cell r="IL1326">
            <v>0</v>
          </cell>
          <cell r="IM1326">
            <v>0</v>
          </cell>
          <cell r="IN1326">
            <v>0</v>
          </cell>
          <cell r="IO1326">
            <v>0</v>
          </cell>
          <cell r="IP1326">
            <v>0</v>
          </cell>
          <cell r="IQ1326">
            <v>0</v>
          </cell>
          <cell r="IR1326">
            <v>0</v>
          </cell>
          <cell r="IS1326">
            <v>0</v>
          </cell>
          <cell r="IT1326">
            <v>0</v>
          </cell>
          <cell r="IU1326">
            <v>0</v>
          </cell>
          <cell r="IV1326">
            <v>0</v>
          </cell>
          <cell r="IW1326">
            <v>0</v>
          </cell>
          <cell r="IX1326">
            <v>0</v>
          </cell>
          <cell r="IY1326">
            <v>0</v>
          </cell>
          <cell r="IZ1326">
            <v>0</v>
          </cell>
          <cell r="JA1326">
            <v>0</v>
          </cell>
          <cell r="JB1326">
            <v>0</v>
          </cell>
          <cell r="JC1326">
            <v>0</v>
          </cell>
          <cell r="JD1326">
            <v>0</v>
          </cell>
          <cell r="JE1326">
            <v>0</v>
          </cell>
          <cell r="JF1326">
            <v>0</v>
          </cell>
          <cell r="JG1326">
            <v>0</v>
          </cell>
          <cell r="JH1326">
            <v>0</v>
          </cell>
          <cell r="JI1326">
            <v>0</v>
          </cell>
          <cell r="JJ1326">
            <v>0</v>
          </cell>
          <cell r="JK1326">
            <v>0</v>
          </cell>
          <cell r="JL1326">
            <v>0</v>
          </cell>
          <cell r="JM1326">
            <v>0</v>
          </cell>
          <cell r="JN1326">
            <v>0</v>
          </cell>
          <cell r="JO1326">
            <v>0</v>
          </cell>
          <cell r="JP1326">
            <v>0</v>
          </cell>
          <cell r="JQ1326">
            <v>0</v>
          </cell>
        </row>
        <row r="1327">
          <cell r="D1327" t="str">
            <v>HY_.EX.SOR._.NUR.Toketee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0</v>
          </cell>
          <cell r="BQ1327">
            <v>0</v>
          </cell>
          <cell r="BR1327">
            <v>0</v>
          </cell>
          <cell r="BS1327">
            <v>0</v>
          </cell>
          <cell r="BT1327">
            <v>0</v>
          </cell>
          <cell r="BU1327">
            <v>0</v>
          </cell>
          <cell r="BV1327">
            <v>0</v>
          </cell>
          <cell r="BW1327">
            <v>0</v>
          </cell>
          <cell r="BX1327">
            <v>0</v>
          </cell>
          <cell r="BY1327">
            <v>0</v>
          </cell>
          <cell r="BZ1327">
            <v>0</v>
          </cell>
          <cell r="CA1327">
            <v>0</v>
          </cell>
          <cell r="CB1327">
            <v>0</v>
          </cell>
          <cell r="CC1327">
            <v>0</v>
          </cell>
          <cell r="CD1327">
            <v>0</v>
          </cell>
          <cell r="CE1327">
            <v>0</v>
          </cell>
          <cell r="CF1327">
            <v>0</v>
          </cell>
          <cell r="CG1327">
            <v>0</v>
          </cell>
          <cell r="CH1327">
            <v>0</v>
          </cell>
          <cell r="CI1327">
            <v>0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0</v>
          </cell>
          <cell r="CO1327">
            <v>0</v>
          </cell>
          <cell r="CP1327">
            <v>0</v>
          </cell>
          <cell r="CQ1327">
            <v>0</v>
          </cell>
          <cell r="CR1327">
            <v>0</v>
          </cell>
          <cell r="CS1327">
            <v>0</v>
          </cell>
          <cell r="CT1327">
            <v>0</v>
          </cell>
          <cell r="CU1327">
            <v>0</v>
          </cell>
          <cell r="CV1327">
            <v>0</v>
          </cell>
          <cell r="CW1327">
            <v>0</v>
          </cell>
          <cell r="CX1327">
            <v>0</v>
          </cell>
          <cell r="CY1327">
            <v>0</v>
          </cell>
          <cell r="CZ1327">
            <v>0</v>
          </cell>
          <cell r="DA1327">
            <v>0</v>
          </cell>
          <cell r="DB1327">
            <v>0</v>
          </cell>
          <cell r="DC1327">
            <v>0</v>
          </cell>
          <cell r="DD1327">
            <v>0</v>
          </cell>
          <cell r="DE1327">
            <v>0</v>
          </cell>
          <cell r="DF1327">
            <v>0</v>
          </cell>
          <cell r="DG1327">
            <v>0</v>
          </cell>
          <cell r="DH1327">
            <v>0</v>
          </cell>
          <cell r="DI1327">
            <v>0</v>
          </cell>
          <cell r="DJ1327">
            <v>0</v>
          </cell>
          <cell r="DK1327">
            <v>0</v>
          </cell>
          <cell r="DL1327">
            <v>0</v>
          </cell>
          <cell r="DM1327">
            <v>0</v>
          </cell>
          <cell r="DN1327">
            <v>0</v>
          </cell>
          <cell r="DO1327">
            <v>0</v>
          </cell>
          <cell r="DP1327">
            <v>0</v>
          </cell>
          <cell r="DQ1327">
            <v>0</v>
          </cell>
          <cell r="DR1327">
            <v>0</v>
          </cell>
          <cell r="DS1327">
            <v>0</v>
          </cell>
          <cell r="DT1327">
            <v>0</v>
          </cell>
          <cell r="DU1327">
            <v>0</v>
          </cell>
          <cell r="DV1327">
            <v>0</v>
          </cell>
          <cell r="DW1327">
            <v>0</v>
          </cell>
          <cell r="DX1327">
            <v>0</v>
          </cell>
          <cell r="DY1327">
            <v>0</v>
          </cell>
          <cell r="DZ1327">
            <v>0</v>
          </cell>
          <cell r="EA1327">
            <v>0</v>
          </cell>
          <cell r="EB1327">
            <v>0</v>
          </cell>
          <cell r="EC1327">
            <v>0</v>
          </cell>
          <cell r="ED1327">
            <v>0</v>
          </cell>
          <cell r="EE1327">
            <v>0</v>
          </cell>
          <cell r="EF1327">
            <v>0</v>
          </cell>
          <cell r="EG1327">
            <v>0</v>
          </cell>
          <cell r="EH1327">
            <v>0</v>
          </cell>
          <cell r="EI1327">
            <v>0</v>
          </cell>
          <cell r="EJ1327">
            <v>0</v>
          </cell>
          <cell r="EK1327">
            <v>0</v>
          </cell>
          <cell r="EL1327">
            <v>0</v>
          </cell>
          <cell r="EM1327">
            <v>0</v>
          </cell>
          <cell r="EN1327">
            <v>0</v>
          </cell>
          <cell r="EO1327">
            <v>0</v>
          </cell>
          <cell r="EP1327">
            <v>0</v>
          </cell>
          <cell r="EQ1327">
            <v>0</v>
          </cell>
          <cell r="ER1327">
            <v>0</v>
          </cell>
          <cell r="ES1327">
            <v>0</v>
          </cell>
          <cell r="ET1327">
            <v>0</v>
          </cell>
          <cell r="EU1327">
            <v>0</v>
          </cell>
          <cell r="EV1327">
            <v>0</v>
          </cell>
          <cell r="EW1327">
            <v>0</v>
          </cell>
          <cell r="EX1327">
            <v>0</v>
          </cell>
          <cell r="EY1327">
            <v>0</v>
          </cell>
          <cell r="EZ1327">
            <v>0</v>
          </cell>
          <cell r="FA1327">
            <v>0</v>
          </cell>
          <cell r="FB1327">
            <v>0</v>
          </cell>
          <cell r="FC1327">
            <v>0</v>
          </cell>
          <cell r="FD1327">
            <v>0</v>
          </cell>
          <cell r="FE1327">
            <v>0</v>
          </cell>
          <cell r="FF1327">
            <v>0</v>
          </cell>
          <cell r="FG1327">
            <v>0</v>
          </cell>
          <cell r="FH1327">
            <v>0</v>
          </cell>
          <cell r="FI1327">
            <v>0</v>
          </cell>
          <cell r="FJ1327">
            <v>0</v>
          </cell>
          <cell r="FK1327">
            <v>0</v>
          </cell>
          <cell r="FL1327">
            <v>0</v>
          </cell>
          <cell r="FM1327">
            <v>0</v>
          </cell>
          <cell r="FN1327">
            <v>0</v>
          </cell>
          <cell r="FO1327">
            <v>0</v>
          </cell>
          <cell r="FP1327">
            <v>0</v>
          </cell>
          <cell r="FQ1327">
            <v>0</v>
          </cell>
          <cell r="FR1327">
            <v>0</v>
          </cell>
          <cell r="FS1327">
            <v>0</v>
          </cell>
          <cell r="FT1327">
            <v>0</v>
          </cell>
          <cell r="FU1327">
            <v>0</v>
          </cell>
          <cell r="FV1327">
            <v>0</v>
          </cell>
          <cell r="FW1327">
            <v>0</v>
          </cell>
          <cell r="FX1327">
            <v>0</v>
          </cell>
          <cell r="FY1327">
            <v>0</v>
          </cell>
          <cell r="FZ1327">
            <v>0</v>
          </cell>
          <cell r="GA1327">
            <v>0</v>
          </cell>
          <cell r="GB1327">
            <v>0</v>
          </cell>
          <cell r="GC1327">
            <v>0</v>
          </cell>
          <cell r="GD1327">
            <v>0</v>
          </cell>
          <cell r="GE1327">
            <v>0</v>
          </cell>
          <cell r="GF1327">
            <v>0</v>
          </cell>
          <cell r="GG1327">
            <v>0</v>
          </cell>
          <cell r="GH1327">
            <v>0</v>
          </cell>
          <cell r="GI1327">
            <v>0</v>
          </cell>
          <cell r="GJ1327">
            <v>0</v>
          </cell>
          <cell r="GK1327">
            <v>0</v>
          </cell>
          <cell r="GL1327">
            <v>0</v>
          </cell>
          <cell r="GM1327">
            <v>0</v>
          </cell>
          <cell r="GN1327">
            <v>0</v>
          </cell>
          <cell r="GO1327">
            <v>0</v>
          </cell>
          <cell r="GP1327">
            <v>0</v>
          </cell>
          <cell r="GQ1327">
            <v>0</v>
          </cell>
          <cell r="GR1327">
            <v>0</v>
          </cell>
          <cell r="GS1327">
            <v>0</v>
          </cell>
          <cell r="GT1327">
            <v>0</v>
          </cell>
          <cell r="GU1327">
            <v>0</v>
          </cell>
          <cell r="GV1327">
            <v>0</v>
          </cell>
          <cell r="GW1327">
            <v>0</v>
          </cell>
          <cell r="GX1327">
            <v>0</v>
          </cell>
          <cell r="GY1327">
            <v>0</v>
          </cell>
          <cell r="GZ1327">
            <v>0</v>
          </cell>
          <cell r="HA1327">
            <v>0</v>
          </cell>
          <cell r="HB1327">
            <v>0</v>
          </cell>
          <cell r="HC1327">
            <v>0</v>
          </cell>
          <cell r="HD1327">
            <v>0</v>
          </cell>
          <cell r="HE1327">
            <v>0</v>
          </cell>
          <cell r="HF1327">
            <v>0</v>
          </cell>
          <cell r="HG1327">
            <v>0</v>
          </cell>
          <cell r="HH1327">
            <v>0</v>
          </cell>
          <cell r="HI1327">
            <v>0</v>
          </cell>
          <cell r="HJ1327">
            <v>0</v>
          </cell>
          <cell r="HK1327">
            <v>0</v>
          </cell>
          <cell r="HL1327">
            <v>0</v>
          </cell>
          <cell r="HM1327">
            <v>0</v>
          </cell>
          <cell r="HN1327">
            <v>0</v>
          </cell>
          <cell r="HO1327">
            <v>0</v>
          </cell>
          <cell r="HP1327">
            <v>0</v>
          </cell>
          <cell r="HQ1327">
            <v>0</v>
          </cell>
          <cell r="HR1327">
            <v>0</v>
          </cell>
          <cell r="HS1327">
            <v>0</v>
          </cell>
          <cell r="HT1327">
            <v>0</v>
          </cell>
          <cell r="HU1327">
            <v>0</v>
          </cell>
          <cell r="HV1327">
            <v>0</v>
          </cell>
          <cell r="HW1327">
            <v>0</v>
          </cell>
          <cell r="HX1327">
            <v>0</v>
          </cell>
          <cell r="HY1327">
            <v>0</v>
          </cell>
          <cell r="HZ1327">
            <v>0</v>
          </cell>
          <cell r="IA1327">
            <v>0</v>
          </cell>
          <cell r="IB1327">
            <v>0</v>
          </cell>
          <cell r="IC1327">
            <v>0</v>
          </cell>
          <cell r="ID1327">
            <v>0</v>
          </cell>
          <cell r="IE1327">
            <v>0</v>
          </cell>
          <cell r="IF1327">
            <v>0</v>
          </cell>
          <cell r="IG1327">
            <v>0</v>
          </cell>
          <cell r="IH1327">
            <v>0</v>
          </cell>
          <cell r="II1327">
            <v>0</v>
          </cell>
          <cell r="IJ1327">
            <v>0</v>
          </cell>
          <cell r="IK1327">
            <v>0</v>
          </cell>
          <cell r="IL1327">
            <v>0</v>
          </cell>
          <cell r="IM1327">
            <v>0</v>
          </cell>
          <cell r="IN1327">
            <v>0</v>
          </cell>
          <cell r="IO1327">
            <v>0</v>
          </cell>
          <cell r="IP1327">
            <v>0</v>
          </cell>
          <cell r="IQ1327">
            <v>0</v>
          </cell>
          <cell r="IR1327">
            <v>0</v>
          </cell>
          <cell r="IS1327">
            <v>0</v>
          </cell>
          <cell r="IT1327">
            <v>0</v>
          </cell>
          <cell r="IU1327">
            <v>0</v>
          </cell>
          <cell r="IV1327">
            <v>0</v>
          </cell>
          <cell r="IW1327">
            <v>0</v>
          </cell>
          <cell r="IX1327">
            <v>0</v>
          </cell>
          <cell r="IY1327">
            <v>0</v>
          </cell>
          <cell r="IZ1327">
            <v>0</v>
          </cell>
          <cell r="JA1327">
            <v>0</v>
          </cell>
          <cell r="JB1327">
            <v>0</v>
          </cell>
          <cell r="JC1327">
            <v>0</v>
          </cell>
          <cell r="JD1327">
            <v>0</v>
          </cell>
          <cell r="JE1327">
            <v>0</v>
          </cell>
          <cell r="JF1327">
            <v>0</v>
          </cell>
          <cell r="JG1327">
            <v>0</v>
          </cell>
          <cell r="JH1327">
            <v>0</v>
          </cell>
          <cell r="JI1327">
            <v>0</v>
          </cell>
          <cell r="JJ1327">
            <v>0</v>
          </cell>
          <cell r="JK1327">
            <v>0</v>
          </cell>
          <cell r="JL1327">
            <v>0</v>
          </cell>
          <cell r="JM1327">
            <v>0</v>
          </cell>
          <cell r="JN1327">
            <v>0</v>
          </cell>
          <cell r="JO1327">
            <v>0</v>
          </cell>
          <cell r="JP1327">
            <v>0</v>
          </cell>
          <cell r="JQ1327">
            <v>0</v>
          </cell>
        </row>
        <row r="1328">
          <cell r="D1328" t="str">
            <v>HY_.EX.SOR._.ROG.Eagle Point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0</v>
          </cell>
          <cell r="BL1328">
            <v>0</v>
          </cell>
          <cell r="BM1328">
            <v>0</v>
          </cell>
          <cell r="BN1328">
            <v>0</v>
          </cell>
          <cell r="BO1328">
            <v>0</v>
          </cell>
          <cell r="BP1328">
            <v>0</v>
          </cell>
          <cell r="BQ1328">
            <v>0</v>
          </cell>
          <cell r="BR1328">
            <v>0</v>
          </cell>
          <cell r="BS1328">
            <v>0</v>
          </cell>
          <cell r="BT1328">
            <v>0</v>
          </cell>
          <cell r="BU1328">
            <v>0</v>
          </cell>
          <cell r="BV1328">
            <v>0</v>
          </cell>
          <cell r="BW1328">
            <v>0</v>
          </cell>
          <cell r="BX1328">
            <v>0</v>
          </cell>
          <cell r="BY1328">
            <v>0</v>
          </cell>
          <cell r="BZ1328">
            <v>0</v>
          </cell>
          <cell r="CA1328">
            <v>0</v>
          </cell>
          <cell r="CB1328">
            <v>0</v>
          </cell>
          <cell r="CC1328">
            <v>0</v>
          </cell>
          <cell r="CD1328">
            <v>0</v>
          </cell>
          <cell r="CE1328">
            <v>0</v>
          </cell>
          <cell r="CF1328">
            <v>0</v>
          </cell>
          <cell r="CG1328">
            <v>0</v>
          </cell>
          <cell r="CH1328">
            <v>0</v>
          </cell>
          <cell r="CI1328">
            <v>0</v>
          </cell>
          <cell r="CJ1328">
            <v>0</v>
          </cell>
          <cell r="CK1328">
            <v>0</v>
          </cell>
          <cell r="CL1328">
            <v>0</v>
          </cell>
          <cell r="CM1328">
            <v>0</v>
          </cell>
          <cell r="CN1328">
            <v>0</v>
          </cell>
          <cell r="CO1328">
            <v>0</v>
          </cell>
          <cell r="CP1328">
            <v>0</v>
          </cell>
          <cell r="CQ1328">
            <v>0</v>
          </cell>
          <cell r="CR1328">
            <v>0</v>
          </cell>
          <cell r="CS1328">
            <v>0</v>
          </cell>
          <cell r="CT1328">
            <v>0</v>
          </cell>
          <cell r="CU1328">
            <v>0</v>
          </cell>
          <cell r="CV1328">
            <v>0</v>
          </cell>
          <cell r="CW1328">
            <v>0</v>
          </cell>
          <cell r="CX1328">
            <v>0</v>
          </cell>
          <cell r="CY1328">
            <v>0</v>
          </cell>
          <cell r="CZ1328">
            <v>0</v>
          </cell>
          <cell r="DA1328">
            <v>0</v>
          </cell>
          <cell r="DB1328">
            <v>0</v>
          </cell>
          <cell r="DC1328">
            <v>0</v>
          </cell>
          <cell r="DD1328">
            <v>0</v>
          </cell>
          <cell r="DE1328">
            <v>0</v>
          </cell>
          <cell r="DF1328">
            <v>0</v>
          </cell>
          <cell r="DG1328">
            <v>0</v>
          </cell>
          <cell r="DH1328">
            <v>0</v>
          </cell>
          <cell r="DI1328">
            <v>0</v>
          </cell>
          <cell r="DJ1328">
            <v>0</v>
          </cell>
          <cell r="DK1328">
            <v>0</v>
          </cell>
          <cell r="DL1328">
            <v>0</v>
          </cell>
          <cell r="DM1328">
            <v>0</v>
          </cell>
          <cell r="DN1328">
            <v>0</v>
          </cell>
          <cell r="DO1328">
            <v>0</v>
          </cell>
          <cell r="DP1328">
            <v>0</v>
          </cell>
          <cell r="DQ1328">
            <v>0</v>
          </cell>
          <cell r="DR1328">
            <v>0</v>
          </cell>
          <cell r="DS1328">
            <v>0</v>
          </cell>
          <cell r="DT1328">
            <v>0</v>
          </cell>
          <cell r="DU1328">
            <v>0</v>
          </cell>
          <cell r="DV1328">
            <v>0</v>
          </cell>
          <cell r="DW1328">
            <v>0</v>
          </cell>
          <cell r="DX1328">
            <v>0</v>
          </cell>
          <cell r="DY1328">
            <v>0</v>
          </cell>
          <cell r="DZ1328">
            <v>0</v>
          </cell>
          <cell r="EA1328">
            <v>0</v>
          </cell>
          <cell r="EB1328">
            <v>0</v>
          </cell>
          <cell r="EC1328">
            <v>0</v>
          </cell>
          <cell r="ED1328">
            <v>0</v>
          </cell>
          <cell r="EE1328">
            <v>0</v>
          </cell>
          <cell r="EF1328">
            <v>0</v>
          </cell>
          <cell r="EG1328">
            <v>0</v>
          </cell>
          <cell r="EH1328">
            <v>0</v>
          </cell>
          <cell r="EI1328">
            <v>0</v>
          </cell>
          <cell r="EJ1328">
            <v>0</v>
          </cell>
          <cell r="EK1328">
            <v>0</v>
          </cell>
          <cell r="EL1328">
            <v>0</v>
          </cell>
          <cell r="EM1328">
            <v>0</v>
          </cell>
          <cell r="EN1328">
            <v>0</v>
          </cell>
          <cell r="EO1328">
            <v>0</v>
          </cell>
          <cell r="EP1328">
            <v>0</v>
          </cell>
          <cell r="EQ1328">
            <v>0</v>
          </cell>
          <cell r="ER1328">
            <v>0</v>
          </cell>
          <cell r="ES1328">
            <v>0</v>
          </cell>
          <cell r="ET1328">
            <v>0</v>
          </cell>
          <cell r="EU1328">
            <v>0</v>
          </cell>
          <cell r="EV1328">
            <v>0</v>
          </cell>
          <cell r="EW1328">
            <v>0</v>
          </cell>
          <cell r="EX1328">
            <v>0</v>
          </cell>
          <cell r="EY1328">
            <v>0</v>
          </cell>
          <cell r="EZ1328">
            <v>0</v>
          </cell>
          <cell r="FA1328">
            <v>0</v>
          </cell>
          <cell r="FB1328">
            <v>0</v>
          </cell>
          <cell r="FC1328">
            <v>0</v>
          </cell>
          <cell r="FD1328">
            <v>0</v>
          </cell>
          <cell r="FE1328">
            <v>0</v>
          </cell>
          <cell r="FF1328">
            <v>0</v>
          </cell>
          <cell r="FG1328">
            <v>0</v>
          </cell>
          <cell r="FH1328">
            <v>0</v>
          </cell>
          <cell r="FI1328">
            <v>0</v>
          </cell>
          <cell r="FJ1328">
            <v>0</v>
          </cell>
          <cell r="FK1328">
            <v>0</v>
          </cell>
          <cell r="FL1328">
            <v>0</v>
          </cell>
          <cell r="FM1328">
            <v>0</v>
          </cell>
          <cell r="FN1328">
            <v>0</v>
          </cell>
          <cell r="FO1328">
            <v>0</v>
          </cell>
          <cell r="FP1328">
            <v>0</v>
          </cell>
          <cell r="FQ1328">
            <v>0</v>
          </cell>
          <cell r="FR1328">
            <v>0</v>
          </cell>
          <cell r="FS1328">
            <v>0</v>
          </cell>
          <cell r="FT1328">
            <v>0</v>
          </cell>
          <cell r="FU1328">
            <v>0</v>
          </cell>
          <cell r="FV1328">
            <v>0</v>
          </cell>
          <cell r="FW1328">
            <v>0</v>
          </cell>
          <cell r="FX1328">
            <v>0</v>
          </cell>
          <cell r="FY1328">
            <v>0</v>
          </cell>
          <cell r="FZ1328">
            <v>0</v>
          </cell>
          <cell r="GA1328">
            <v>0</v>
          </cell>
          <cell r="GB1328">
            <v>0</v>
          </cell>
          <cell r="GC1328">
            <v>0</v>
          </cell>
          <cell r="GD1328">
            <v>0</v>
          </cell>
          <cell r="GE1328">
            <v>0</v>
          </cell>
          <cell r="GF1328">
            <v>0</v>
          </cell>
          <cell r="GG1328">
            <v>0</v>
          </cell>
          <cell r="GH1328">
            <v>0</v>
          </cell>
          <cell r="GI1328">
            <v>0</v>
          </cell>
          <cell r="GJ1328">
            <v>0</v>
          </cell>
          <cell r="GK1328">
            <v>0</v>
          </cell>
          <cell r="GL1328">
            <v>0</v>
          </cell>
          <cell r="GM1328">
            <v>0</v>
          </cell>
          <cell r="GN1328">
            <v>0</v>
          </cell>
          <cell r="GO1328">
            <v>0</v>
          </cell>
          <cell r="GP1328">
            <v>0</v>
          </cell>
          <cell r="GQ1328">
            <v>0</v>
          </cell>
          <cell r="GR1328">
            <v>0</v>
          </cell>
          <cell r="GS1328">
            <v>0</v>
          </cell>
          <cell r="GT1328">
            <v>0</v>
          </cell>
          <cell r="GU1328">
            <v>0</v>
          </cell>
          <cell r="GV1328">
            <v>0</v>
          </cell>
          <cell r="GW1328">
            <v>0</v>
          </cell>
          <cell r="GX1328">
            <v>0</v>
          </cell>
          <cell r="GY1328">
            <v>0</v>
          </cell>
          <cell r="GZ1328">
            <v>0</v>
          </cell>
          <cell r="HA1328">
            <v>0</v>
          </cell>
          <cell r="HB1328">
            <v>0</v>
          </cell>
          <cell r="HC1328">
            <v>0</v>
          </cell>
          <cell r="HD1328">
            <v>0</v>
          </cell>
          <cell r="HE1328">
            <v>0</v>
          </cell>
          <cell r="HF1328">
            <v>0</v>
          </cell>
          <cell r="HG1328">
            <v>0</v>
          </cell>
          <cell r="HH1328">
            <v>0</v>
          </cell>
          <cell r="HI1328">
            <v>0</v>
          </cell>
          <cell r="HJ1328">
            <v>0</v>
          </cell>
          <cell r="HK1328">
            <v>0</v>
          </cell>
          <cell r="HL1328">
            <v>0</v>
          </cell>
          <cell r="HM1328">
            <v>0</v>
          </cell>
          <cell r="HN1328">
            <v>0</v>
          </cell>
          <cell r="HO1328">
            <v>0</v>
          </cell>
          <cell r="HP1328">
            <v>0</v>
          </cell>
          <cell r="HQ1328">
            <v>0</v>
          </cell>
          <cell r="HR1328">
            <v>0</v>
          </cell>
          <cell r="HS1328">
            <v>0</v>
          </cell>
          <cell r="HT1328">
            <v>0</v>
          </cell>
          <cell r="HU1328">
            <v>0</v>
          </cell>
          <cell r="HV1328">
            <v>0</v>
          </cell>
          <cell r="HW1328">
            <v>0</v>
          </cell>
          <cell r="HX1328">
            <v>0</v>
          </cell>
          <cell r="HY1328">
            <v>0</v>
          </cell>
          <cell r="HZ1328">
            <v>0</v>
          </cell>
          <cell r="IA1328">
            <v>0</v>
          </cell>
          <cell r="IB1328">
            <v>0</v>
          </cell>
          <cell r="IC1328">
            <v>0</v>
          </cell>
          <cell r="ID1328">
            <v>0</v>
          </cell>
          <cell r="IE1328">
            <v>0</v>
          </cell>
          <cell r="IF1328">
            <v>0</v>
          </cell>
          <cell r="IG1328">
            <v>0</v>
          </cell>
          <cell r="IH1328">
            <v>0</v>
          </cell>
          <cell r="II1328">
            <v>0</v>
          </cell>
          <cell r="IJ1328">
            <v>0</v>
          </cell>
          <cell r="IK1328">
            <v>0</v>
          </cell>
          <cell r="IL1328">
            <v>0</v>
          </cell>
          <cell r="IM1328">
            <v>0</v>
          </cell>
          <cell r="IN1328">
            <v>0</v>
          </cell>
          <cell r="IO1328">
            <v>0</v>
          </cell>
          <cell r="IP1328">
            <v>0</v>
          </cell>
          <cell r="IQ1328">
            <v>0</v>
          </cell>
          <cell r="IR1328">
            <v>0</v>
          </cell>
          <cell r="IS1328">
            <v>0</v>
          </cell>
          <cell r="IT1328">
            <v>0</v>
          </cell>
          <cell r="IU1328">
            <v>0</v>
          </cell>
          <cell r="IV1328">
            <v>0</v>
          </cell>
          <cell r="IW1328">
            <v>0</v>
          </cell>
          <cell r="IX1328">
            <v>0</v>
          </cell>
          <cell r="IY1328">
            <v>0</v>
          </cell>
          <cell r="IZ1328">
            <v>0</v>
          </cell>
          <cell r="JA1328">
            <v>0</v>
          </cell>
          <cell r="JB1328">
            <v>0</v>
          </cell>
          <cell r="JC1328">
            <v>0</v>
          </cell>
          <cell r="JD1328">
            <v>0</v>
          </cell>
          <cell r="JE1328">
            <v>0</v>
          </cell>
          <cell r="JF1328">
            <v>0</v>
          </cell>
          <cell r="JG1328">
            <v>0</v>
          </cell>
          <cell r="JH1328">
            <v>0</v>
          </cell>
          <cell r="JI1328">
            <v>0</v>
          </cell>
          <cell r="JJ1328">
            <v>0</v>
          </cell>
          <cell r="JK1328">
            <v>0</v>
          </cell>
          <cell r="JL1328">
            <v>0</v>
          </cell>
          <cell r="JM1328">
            <v>0</v>
          </cell>
          <cell r="JN1328">
            <v>0</v>
          </cell>
          <cell r="JO1328">
            <v>0</v>
          </cell>
          <cell r="JP1328">
            <v>0</v>
          </cell>
          <cell r="JQ1328">
            <v>0</v>
          </cell>
        </row>
        <row r="1329">
          <cell r="D1329" t="str">
            <v>HY_.EX.SOR._.ROG.Prospect 1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>
            <v>0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0</v>
          </cell>
          <cell r="BO1329">
            <v>0</v>
          </cell>
          <cell r="BP1329">
            <v>0</v>
          </cell>
          <cell r="BQ1329">
            <v>0</v>
          </cell>
          <cell r="BR1329">
            <v>0</v>
          </cell>
          <cell r="BS1329">
            <v>0</v>
          </cell>
          <cell r="BT1329">
            <v>0</v>
          </cell>
          <cell r="BU1329">
            <v>0</v>
          </cell>
          <cell r="BV1329">
            <v>0</v>
          </cell>
          <cell r="BW1329">
            <v>0</v>
          </cell>
          <cell r="BX1329">
            <v>0</v>
          </cell>
          <cell r="BY1329">
            <v>0</v>
          </cell>
          <cell r="BZ1329">
            <v>0</v>
          </cell>
          <cell r="CA1329">
            <v>0</v>
          </cell>
          <cell r="CB1329">
            <v>0</v>
          </cell>
          <cell r="CC1329">
            <v>0</v>
          </cell>
          <cell r="CD1329">
            <v>0</v>
          </cell>
          <cell r="CE1329">
            <v>0</v>
          </cell>
          <cell r="CF1329">
            <v>0</v>
          </cell>
          <cell r="CG1329">
            <v>0</v>
          </cell>
          <cell r="CH1329">
            <v>0</v>
          </cell>
          <cell r="CI1329">
            <v>0</v>
          </cell>
          <cell r="CJ1329">
            <v>0</v>
          </cell>
          <cell r="CK1329">
            <v>0</v>
          </cell>
          <cell r="CL1329">
            <v>0</v>
          </cell>
          <cell r="CM1329">
            <v>0</v>
          </cell>
          <cell r="CN1329">
            <v>0</v>
          </cell>
          <cell r="CO1329">
            <v>0</v>
          </cell>
          <cell r="CP1329">
            <v>0</v>
          </cell>
          <cell r="CQ1329">
            <v>0</v>
          </cell>
          <cell r="CR1329">
            <v>0</v>
          </cell>
          <cell r="CS1329">
            <v>0</v>
          </cell>
          <cell r="CT1329">
            <v>0</v>
          </cell>
          <cell r="CU1329">
            <v>0</v>
          </cell>
          <cell r="CV1329">
            <v>0</v>
          </cell>
          <cell r="CW1329">
            <v>0</v>
          </cell>
          <cell r="CX1329">
            <v>0</v>
          </cell>
          <cell r="CY1329">
            <v>0</v>
          </cell>
          <cell r="CZ1329">
            <v>0</v>
          </cell>
          <cell r="DA1329">
            <v>0</v>
          </cell>
          <cell r="DB1329">
            <v>0</v>
          </cell>
          <cell r="DC1329">
            <v>0</v>
          </cell>
          <cell r="DD1329">
            <v>0</v>
          </cell>
          <cell r="DE1329">
            <v>0</v>
          </cell>
          <cell r="DF1329">
            <v>0</v>
          </cell>
          <cell r="DG1329">
            <v>0</v>
          </cell>
          <cell r="DH1329">
            <v>0</v>
          </cell>
          <cell r="DI1329">
            <v>0</v>
          </cell>
          <cell r="DJ1329">
            <v>0</v>
          </cell>
          <cell r="DK1329">
            <v>0</v>
          </cell>
          <cell r="DL1329">
            <v>0</v>
          </cell>
          <cell r="DM1329">
            <v>0</v>
          </cell>
          <cell r="DN1329">
            <v>0</v>
          </cell>
          <cell r="DO1329">
            <v>0</v>
          </cell>
          <cell r="DP1329">
            <v>0</v>
          </cell>
          <cell r="DQ1329">
            <v>0</v>
          </cell>
          <cell r="DR1329">
            <v>0</v>
          </cell>
          <cell r="DS1329">
            <v>0</v>
          </cell>
          <cell r="DT1329">
            <v>0</v>
          </cell>
          <cell r="DU1329">
            <v>0</v>
          </cell>
          <cell r="DV1329">
            <v>0</v>
          </cell>
          <cell r="DW1329">
            <v>0</v>
          </cell>
          <cell r="DX1329">
            <v>0</v>
          </cell>
          <cell r="DY1329">
            <v>0</v>
          </cell>
          <cell r="DZ1329">
            <v>0</v>
          </cell>
          <cell r="EA1329">
            <v>0</v>
          </cell>
          <cell r="EB1329">
            <v>0</v>
          </cell>
          <cell r="EC1329">
            <v>0</v>
          </cell>
          <cell r="ED1329">
            <v>0</v>
          </cell>
          <cell r="EE1329">
            <v>0</v>
          </cell>
          <cell r="EF1329">
            <v>0</v>
          </cell>
          <cell r="EG1329">
            <v>0</v>
          </cell>
          <cell r="EH1329">
            <v>0</v>
          </cell>
          <cell r="EI1329">
            <v>0</v>
          </cell>
          <cell r="EJ1329">
            <v>0</v>
          </cell>
          <cell r="EK1329">
            <v>0</v>
          </cell>
          <cell r="EL1329">
            <v>0</v>
          </cell>
          <cell r="EM1329">
            <v>0</v>
          </cell>
          <cell r="EN1329">
            <v>0</v>
          </cell>
          <cell r="EO1329">
            <v>0</v>
          </cell>
          <cell r="EP1329">
            <v>0</v>
          </cell>
          <cell r="EQ1329">
            <v>0</v>
          </cell>
          <cell r="ER1329">
            <v>0</v>
          </cell>
          <cell r="ES1329">
            <v>0</v>
          </cell>
          <cell r="ET1329">
            <v>0</v>
          </cell>
          <cell r="EU1329">
            <v>0</v>
          </cell>
          <cell r="EV1329">
            <v>0</v>
          </cell>
          <cell r="EW1329">
            <v>0</v>
          </cell>
          <cell r="EX1329">
            <v>0</v>
          </cell>
          <cell r="EY1329">
            <v>0</v>
          </cell>
          <cell r="EZ1329">
            <v>0</v>
          </cell>
          <cell r="FA1329">
            <v>0</v>
          </cell>
          <cell r="FB1329">
            <v>0</v>
          </cell>
          <cell r="FC1329">
            <v>0</v>
          </cell>
          <cell r="FD1329">
            <v>0</v>
          </cell>
          <cell r="FE1329">
            <v>0</v>
          </cell>
          <cell r="FF1329">
            <v>0</v>
          </cell>
          <cell r="FG1329">
            <v>0</v>
          </cell>
          <cell r="FH1329">
            <v>0</v>
          </cell>
          <cell r="FI1329">
            <v>0</v>
          </cell>
          <cell r="FJ1329">
            <v>0</v>
          </cell>
          <cell r="FK1329">
            <v>0</v>
          </cell>
          <cell r="FL1329">
            <v>0</v>
          </cell>
          <cell r="FM1329">
            <v>0</v>
          </cell>
          <cell r="FN1329">
            <v>0</v>
          </cell>
          <cell r="FO1329">
            <v>0</v>
          </cell>
          <cell r="FP1329">
            <v>0</v>
          </cell>
          <cell r="FQ1329">
            <v>0</v>
          </cell>
          <cell r="FR1329">
            <v>0</v>
          </cell>
          <cell r="FS1329">
            <v>0</v>
          </cell>
          <cell r="FT1329">
            <v>0</v>
          </cell>
          <cell r="FU1329">
            <v>0</v>
          </cell>
          <cell r="FV1329">
            <v>0</v>
          </cell>
          <cell r="FW1329">
            <v>0</v>
          </cell>
          <cell r="FX1329">
            <v>0</v>
          </cell>
          <cell r="FY1329">
            <v>0</v>
          </cell>
          <cell r="FZ1329">
            <v>0</v>
          </cell>
          <cell r="GA1329">
            <v>0</v>
          </cell>
          <cell r="GB1329">
            <v>0</v>
          </cell>
          <cell r="GC1329">
            <v>0</v>
          </cell>
          <cell r="GD1329">
            <v>0</v>
          </cell>
          <cell r="GE1329">
            <v>0</v>
          </cell>
          <cell r="GF1329">
            <v>0</v>
          </cell>
          <cell r="GG1329">
            <v>0</v>
          </cell>
          <cell r="GH1329">
            <v>0</v>
          </cell>
          <cell r="GI1329">
            <v>0</v>
          </cell>
          <cell r="GJ1329">
            <v>0</v>
          </cell>
          <cell r="GK1329">
            <v>0</v>
          </cell>
          <cell r="GL1329">
            <v>0</v>
          </cell>
          <cell r="GM1329">
            <v>0</v>
          </cell>
          <cell r="GN1329">
            <v>0</v>
          </cell>
          <cell r="GO1329">
            <v>0</v>
          </cell>
          <cell r="GP1329">
            <v>0</v>
          </cell>
          <cell r="GQ1329">
            <v>0</v>
          </cell>
          <cell r="GR1329">
            <v>0</v>
          </cell>
          <cell r="GS1329">
            <v>0</v>
          </cell>
          <cell r="GT1329">
            <v>0</v>
          </cell>
          <cell r="GU1329">
            <v>0</v>
          </cell>
          <cell r="GV1329">
            <v>0</v>
          </cell>
          <cell r="GW1329">
            <v>0</v>
          </cell>
          <cell r="GX1329">
            <v>0</v>
          </cell>
          <cell r="GY1329">
            <v>0</v>
          </cell>
          <cell r="GZ1329">
            <v>0</v>
          </cell>
          <cell r="HA1329">
            <v>0</v>
          </cell>
          <cell r="HB1329">
            <v>0</v>
          </cell>
          <cell r="HC1329">
            <v>0</v>
          </cell>
          <cell r="HD1329">
            <v>0</v>
          </cell>
          <cell r="HE1329">
            <v>0</v>
          </cell>
          <cell r="HF1329">
            <v>0</v>
          </cell>
          <cell r="HG1329">
            <v>0</v>
          </cell>
          <cell r="HH1329">
            <v>0</v>
          </cell>
          <cell r="HI1329">
            <v>0</v>
          </cell>
          <cell r="HJ1329">
            <v>0</v>
          </cell>
          <cell r="HK1329">
            <v>0</v>
          </cell>
          <cell r="HL1329">
            <v>0</v>
          </cell>
          <cell r="HM1329">
            <v>0</v>
          </cell>
          <cell r="HN1329">
            <v>0</v>
          </cell>
          <cell r="HO1329">
            <v>0</v>
          </cell>
          <cell r="HP1329">
            <v>0</v>
          </cell>
          <cell r="HQ1329">
            <v>0</v>
          </cell>
          <cell r="HR1329">
            <v>0</v>
          </cell>
          <cell r="HS1329">
            <v>0</v>
          </cell>
          <cell r="HT1329">
            <v>0</v>
          </cell>
          <cell r="HU1329">
            <v>0</v>
          </cell>
          <cell r="HV1329">
            <v>0</v>
          </cell>
          <cell r="HW1329">
            <v>0</v>
          </cell>
          <cell r="HX1329">
            <v>0</v>
          </cell>
          <cell r="HY1329">
            <v>0</v>
          </cell>
          <cell r="HZ1329">
            <v>0</v>
          </cell>
          <cell r="IA1329">
            <v>0</v>
          </cell>
          <cell r="IB1329">
            <v>0</v>
          </cell>
          <cell r="IC1329">
            <v>0</v>
          </cell>
          <cell r="ID1329">
            <v>0</v>
          </cell>
          <cell r="IE1329">
            <v>0</v>
          </cell>
          <cell r="IF1329">
            <v>0</v>
          </cell>
          <cell r="IG1329">
            <v>0</v>
          </cell>
          <cell r="IH1329">
            <v>0</v>
          </cell>
          <cell r="II1329">
            <v>0</v>
          </cell>
          <cell r="IJ1329">
            <v>0</v>
          </cell>
          <cell r="IK1329">
            <v>0</v>
          </cell>
          <cell r="IL1329">
            <v>0</v>
          </cell>
          <cell r="IM1329">
            <v>0</v>
          </cell>
          <cell r="IN1329">
            <v>0</v>
          </cell>
          <cell r="IO1329">
            <v>0</v>
          </cell>
          <cell r="IP1329">
            <v>0</v>
          </cell>
          <cell r="IQ1329">
            <v>0</v>
          </cell>
          <cell r="IR1329">
            <v>0</v>
          </cell>
          <cell r="IS1329">
            <v>0</v>
          </cell>
          <cell r="IT1329">
            <v>0</v>
          </cell>
          <cell r="IU1329">
            <v>0</v>
          </cell>
          <cell r="IV1329">
            <v>0</v>
          </cell>
          <cell r="IW1329">
            <v>0</v>
          </cell>
          <cell r="IX1329">
            <v>0</v>
          </cell>
          <cell r="IY1329">
            <v>0</v>
          </cell>
          <cell r="IZ1329">
            <v>0</v>
          </cell>
          <cell r="JA1329">
            <v>0</v>
          </cell>
          <cell r="JB1329">
            <v>0</v>
          </cell>
          <cell r="JC1329">
            <v>0</v>
          </cell>
          <cell r="JD1329">
            <v>0</v>
          </cell>
          <cell r="JE1329">
            <v>0</v>
          </cell>
          <cell r="JF1329">
            <v>0</v>
          </cell>
          <cell r="JG1329">
            <v>0</v>
          </cell>
          <cell r="JH1329">
            <v>0</v>
          </cell>
          <cell r="JI1329">
            <v>0</v>
          </cell>
          <cell r="JJ1329">
            <v>0</v>
          </cell>
          <cell r="JK1329">
            <v>0</v>
          </cell>
          <cell r="JL1329">
            <v>0</v>
          </cell>
          <cell r="JM1329">
            <v>0</v>
          </cell>
          <cell r="JN1329">
            <v>0</v>
          </cell>
          <cell r="JO1329">
            <v>0</v>
          </cell>
          <cell r="JP1329">
            <v>0</v>
          </cell>
          <cell r="JQ1329">
            <v>0</v>
          </cell>
        </row>
        <row r="1330">
          <cell r="D1330" t="str">
            <v>HY_.EX.SOR._.ROG.Prospect 2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0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0</v>
          </cell>
          <cell r="BQ1330">
            <v>0</v>
          </cell>
          <cell r="BR1330">
            <v>0</v>
          </cell>
          <cell r="BS1330">
            <v>0</v>
          </cell>
          <cell r="BT1330">
            <v>0</v>
          </cell>
          <cell r="BU1330">
            <v>0</v>
          </cell>
          <cell r="BV1330">
            <v>0</v>
          </cell>
          <cell r="BW1330">
            <v>0</v>
          </cell>
          <cell r="BX1330">
            <v>0</v>
          </cell>
          <cell r="BY1330">
            <v>0</v>
          </cell>
          <cell r="BZ1330">
            <v>0</v>
          </cell>
          <cell r="CA1330">
            <v>0</v>
          </cell>
          <cell r="CB1330">
            <v>0</v>
          </cell>
          <cell r="CC1330">
            <v>0</v>
          </cell>
          <cell r="CD1330">
            <v>0</v>
          </cell>
          <cell r="CE1330">
            <v>0</v>
          </cell>
          <cell r="CF1330">
            <v>0</v>
          </cell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0</v>
          </cell>
          <cell r="CO1330">
            <v>0</v>
          </cell>
          <cell r="CP1330">
            <v>0</v>
          </cell>
          <cell r="CQ1330">
            <v>0</v>
          </cell>
          <cell r="CR1330">
            <v>0</v>
          </cell>
          <cell r="CS1330">
            <v>0</v>
          </cell>
          <cell r="CT1330">
            <v>0</v>
          </cell>
          <cell r="CU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0</v>
          </cell>
          <cell r="CZ1330">
            <v>0</v>
          </cell>
          <cell r="DA1330">
            <v>0</v>
          </cell>
          <cell r="DB1330">
            <v>0</v>
          </cell>
          <cell r="DC1330">
            <v>0</v>
          </cell>
          <cell r="DD1330">
            <v>0</v>
          </cell>
          <cell r="DE1330">
            <v>0</v>
          </cell>
          <cell r="DF1330">
            <v>0</v>
          </cell>
          <cell r="DG1330">
            <v>0</v>
          </cell>
          <cell r="DH1330">
            <v>0</v>
          </cell>
          <cell r="DI1330">
            <v>0</v>
          </cell>
          <cell r="DJ1330">
            <v>0</v>
          </cell>
          <cell r="DK1330">
            <v>0</v>
          </cell>
          <cell r="DL1330">
            <v>0</v>
          </cell>
          <cell r="DM1330">
            <v>0</v>
          </cell>
          <cell r="DN1330">
            <v>0</v>
          </cell>
          <cell r="DO1330">
            <v>0</v>
          </cell>
          <cell r="DP1330">
            <v>0</v>
          </cell>
          <cell r="DQ1330">
            <v>0</v>
          </cell>
          <cell r="DR1330">
            <v>0</v>
          </cell>
          <cell r="DS1330">
            <v>0</v>
          </cell>
          <cell r="DT1330">
            <v>0</v>
          </cell>
          <cell r="DU1330">
            <v>0</v>
          </cell>
          <cell r="DV1330">
            <v>0</v>
          </cell>
          <cell r="DW1330">
            <v>0</v>
          </cell>
          <cell r="DX1330">
            <v>0</v>
          </cell>
          <cell r="DY1330">
            <v>0</v>
          </cell>
          <cell r="DZ1330">
            <v>0</v>
          </cell>
          <cell r="EA1330">
            <v>0</v>
          </cell>
          <cell r="EB1330">
            <v>0</v>
          </cell>
          <cell r="EC1330">
            <v>0</v>
          </cell>
          <cell r="ED1330">
            <v>0</v>
          </cell>
          <cell r="EE1330">
            <v>0</v>
          </cell>
          <cell r="EF1330">
            <v>0</v>
          </cell>
          <cell r="EG1330">
            <v>0</v>
          </cell>
          <cell r="EH1330">
            <v>0</v>
          </cell>
          <cell r="EI1330">
            <v>0</v>
          </cell>
          <cell r="EJ1330">
            <v>0</v>
          </cell>
          <cell r="EK1330">
            <v>0</v>
          </cell>
          <cell r="EL1330">
            <v>0</v>
          </cell>
          <cell r="EM1330">
            <v>0</v>
          </cell>
          <cell r="EN1330">
            <v>0</v>
          </cell>
          <cell r="EO1330">
            <v>0</v>
          </cell>
          <cell r="EP1330">
            <v>0</v>
          </cell>
          <cell r="EQ1330">
            <v>0</v>
          </cell>
          <cell r="ER1330">
            <v>0</v>
          </cell>
          <cell r="ES1330">
            <v>0</v>
          </cell>
          <cell r="ET1330">
            <v>0</v>
          </cell>
          <cell r="EU1330">
            <v>0</v>
          </cell>
          <cell r="EV1330">
            <v>0</v>
          </cell>
          <cell r="EW1330">
            <v>0</v>
          </cell>
          <cell r="EX1330">
            <v>0</v>
          </cell>
          <cell r="EY1330">
            <v>0</v>
          </cell>
          <cell r="EZ1330">
            <v>0</v>
          </cell>
          <cell r="FA1330">
            <v>0</v>
          </cell>
          <cell r="FB1330">
            <v>0</v>
          </cell>
          <cell r="FC1330">
            <v>0</v>
          </cell>
          <cell r="FD1330">
            <v>0</v>
          </cell>
          <cell r="FE1330">
            <v>0</v>
          </cell>
          <cell r="FF1330">
            <v>0</v>
          </cell>
          <cell r="FG1330">
            <v>0</v>
          </cell>
          <cell r="FH1330">
            <v>0</v>
          </cell>
          <cell r="FI1330">
            <v>0</v>
          </cell>
          <cell r="FJ1330">
            <v>0</v>
          </cell>
          <cell r="FK1330">
            <v>0</v>
          </cell>
          <cell r="FL1330">
            <v>0</v>
          </cell>
          <cell r="FM1330">
            <v>0</v>
          </cell>
          <cell r="FN1330">
            <v>0</v>
          </cell>
          <cell r="FO1330">
            <v>0</v>
          </cell>
          <cell r="FP1330">
            <v>0</v>
          </cell>
          <cell r="FQ1330">
            <v>0</v>
          </cell>
          <cell r="FR1330">
            <v>0</v>
          </cell>
          <cell r="FS1330">
            <v>0</v>
          </cell>
          <cell r="FT1330">
            <v>0</v>
          </cell>
          <cell r="FU1330">
            <v>0</v>
          </cell>
          <cell r="FV1330">
            <v>0</v>
          </cell>
          <cell r="FW1330">
            <v>0</v>
          </cell>
          <cell r="FX1330">
            <v>0</v>
          </cell>
          <cell r="FY1330">
            <v>0</v>
          </cell>
          <cell r="FZ1330">
            <v>0</v>
          </cell>
          <cell r="GA1330">
            <v>0</v>
          </cell>
          <cell r="GB1330">
            <v>0</v>
          </cell>
          <cell r="GC1330">
            <v>0</v>
          </cell>
          <cell r="GD1330">
            <v>0</v>
          </cell>
          <cell r="GE1330">
            <v>0</v>
          </cell>
          <cell r="GF1330">
            <v>0</v>
          </cell>
          <cell r="GG1330">
            <v>0</v>
          </cell>
          <cell r="GH1330">
            <v>0</v>
          </cell>
          <cell r="GI1330">
            <v>0</v>
          </cell>
          <cell r="GJ1330">
            <v>0</v>
          </cell>
          <cell r="GK1330">
            <v>0</v>
          </cell>
          <cell r="GL1330">
            <v>0</v>
          </cell>
          <cell r="GM1330">
            <v>0</v>
          </cell>
          <cell r="GN1330">
            <v>0</v>
          </cell>
          <cell r="GO1330">
            <v>0</v>
          </cell>
          <cell r="GP1330">
            <v>0</v>
          </cell>
          <cell r="GQ1330">
            <v>0</v>
          </cell>
          <cell r="GR1330">
            <v>0</v>
          </cell>
          <cell r="GS1330">
            <v>0</v>
          </cell>
          <cell r="GT1330">
            <v>0</v>
          </cell>
          <cell r="GU1330">
            <v>0</v>
          </cell>
          <cell r="GV1330">
            <v>0</v>
          </cell>
          <cell r="GW1330">
            <v>0</v>
          </cell>
          <cell r="GX1330">
            <v>0</v>
          </cell>
          <cell r="GY1330">
            <v>0</v>
          </cell>
          <cell r="GZ1330">
            <v>0</v>
          </cell>
          <cell r="HA1330">
            <v>0</v>
          </cell>
          <cell r="HB1330">
            <v>0</v>
          </cell>
          <cell r="HC1330">
            <v>0</v>
          </cell>
          <cell r="HD1330">
            <v>0</v>
          </cell>
          <cell r="HE1330">
            <v>0</v>
          </cell>
          <cell r="HF1330">
            <v>0</v>
          </cell>
          <cell r="HG1330">
            <v>0</v>
          </cell>
          <cell r="HH1330">
            <v>0</v>
          </cell>
          <cell r="HI1330">
            <v>0</v>
          </cell>
          <cell r="HJ1330">
            <v>0</v>
          </cell>
          <cell r="HK1330">
            <v>0</v>
          </cell>
          <cell r="HL1330">
            <v>0</v>
          </cell>
          <cell r="HM1330">
            <v>0</v>
          </cell>
          <cell r="HN1330">
            <v>0</v>
          </cell>
          <cell r="HO1330">
            <v>0</v>
          </cell>
          <cell r="HP1330">
            <v>0</v>
          </cell>
          <cell r="HQ1330">
            <v>0</v>
          </cell>
          <cell r="HR1330">
            <v>0</v>
          </cell>
          <cell r="HS1330">
            <v>0</v>
          </cell>
          <cell r="HT1330">
            <v>0</v>
          </cell>
          <cell r="HU1330">
            <v>0</v>
          </cell>
          <cell r="HV1330">
            <v>0</v>
          </cell>
          <cell r="HW1330">
            <v>0</v>
          </cell>
          <cell r="HX1330">
            <v>0</v>
          </cell>
          <cell r="HY1330">
            <v>0</v>
          </cell>
          <cell r="HZ1330">
            <v>0</v>
          </cell>
          <cell r="IA1330">
            <v>0</v>
          </cell>
          <cell r="IB1330">
            <v>0</v>
          </cell>
          <cell r="IC1330">
            <v>0</v>
          </cell>
          <cell r="ID1330">
            <v>0</v>
          </cell>
          <cell r="IE1330">
            <v>0</v>
          </cell>
          <cell r="IF1330">
            <v>0</v>
          </cell>
          <cell r="IG1330">
            <v>0</v>
          </cell>
          <cell r="IH1330">
            <v>0</v>
          </cell>
          <cell r="II1330">
            <v>0</v>
          </cell>
          <cell r="IJ1330">
            <v>0</v>
          </cell>
          <cell r="IK1330">
            <v>0</v>
          </cell>
          <cell r="IL1330">
            <v>0</v>
          </cell>
          <cell r="IM1330">
            <v>0</v>
          </cell>
          <cell r="IN1330">
            <v>0</v>
          </cell>
          <cell r="IO1330">
            <v>0</v>
          </cell>
          <cell r="IP1330">
            <v>0</v>
          </cell>
          <cell r="IQ1330">
            <v>0</v>
          </cell>
          <cell r="IR1330">
            <v>0</v>
          </cell>
          <cell r="IS1330">
            <v>0</v>
          </cell>
          <cell r="IT1330">
            <v>0</v>
          </cell>
          <cell r="IU1330">
            <v>0</v>
          </cell>
          <cell r="IV1330">
            <v>0</v>
          </cell>
          <cell r="IW1330">
            <v>0</v>
          </cell>
          <cell r="IX1330">
            <v>0</v>
          </cell>
          <cell r="IY1330">
            <v>0</v>
          </cell>
          <cell r="IZ1330">
            <v>0</v>
          </cell>
          <cell r="JA1330">
            <v>0</v>
          </cell>
          <cell r="JB1330">
            <v>0</v>
          </cell>
          <cell r="JC1330">
            <v>0</v>
          </cell>
          <cell r="JD1330">
            <v>0</v>
          </cell>
          <cell r="JE1330">
            <v>0</v>
          </cell>
          <cell r="JF1330">
            <v>0</v>
          </cell>
          <cell r="JG1330">
            <v>0</v>
          </cell>
          <cell r="JH1330">
            <v>0</v>
          </cell>
          <cell r="JI1330">
            <v>0</v>
          </cell>
          <cell r="JJ1330">
            <v>0</v>
          </cell>
          <cell r="JK1330">
            <v>0</v>
          </cell>
          <cell r="JL1330">
            <v>0</v>
          </cell>
          <cell r="JM1330">
            <v>0</v>
          </cell>
          <cell r="JN1330">
            <v>0</v>
          </cell>
          <cell r="JO1330">
            <v>0</v>
          </cell>
          <cell r="JP1330">
            <v>0</v>
          </cell>
          <cell r="JQ1330">
            <v>0</v>
          </cell>
        </row>
        <row r="1331">
          <cell r="D1331" t="str">
            <v>HY_.EX.SOR._.ROG.Prospect 3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K1331">
            <v>0</v>
          </cell>
          <cell r="BL1331">
            <v>0</v>
          </cell>
          <cell r="BM1331">
            <v>0</v>
          </cell>
          <cell r="BN1331">
            <v>0</v>
          </cell>
          <cell r="BO1331">
            <v>0</v>
          </cell>
          <cell r="BP1331">
            <v>0</v>
          </cell>
          <cell r="BQ1331">
            <v>0</v>
          </cell>
          <cell r="BR1331">
            <v>0</v>
          </cell>
          <cell r="BS1331">
            <v>0</v>
          </cell>
          <cell r="BT1331">
            <v>0</v>
          </cell>
          <cell r="BU1331">
            <v>0</v>
          </cell>
          <cell r="BV1331">
            <v>0</v>
          </cell>
          <cell r="BW1331">
            <v>0</v>
          </cell>
          <cell r="BX1331">
            <v>0</v>
          </cell>
          <cell r="BY1331">
            <v>0</v>
          </cell>
          <cell r="BZ1331">
            <v>0</v>
          </cell>
          <cell r="CA1331">
            <v>0</v>
          </cell>
          <cell r="CB1331">
            <v>0</v>
          </cell>
          <cell r="CC1331">
            <v>0</v>
          </cell>
          <cell r="CD1331">
            <v>0</v>
          </cell>
          <cell r="CE1331">
            <v>0</v>
          </cell>
          <cell r="CF1331">
            <v>0</v>
          </cell>
          <cell r="CG1331">
            <v>0</v>
          </cell>
          <cell r="CH1331">
            <v>0</v>
          </cell>
          <cell r="CI1331">
            <v>0</v>
          </cell>
          <cell r="CJ1331">
            <v>0</v>
          </cell>
          <cell r="CK1331">
            <v>0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0</v>
          </cell>
          <cell r="CZ1331">
            <v>0</v>
          </cell>
          <cell r="DA1331">
            <v>0</v>
          </cell>
          <cell r="DB1331">
            <v>0</v>
          </cell>
          <cell r="DC1331">
            <v>0</v>
          </cell>
          <cell r="DD1331">
            <v>0</v>
          </cell>
          <cell r="DE1331">
            <v>0</v>
          </cell>
          <cell r="DF1331">
            <v>0</v>
          </cell>
          <cell r="DG1331">
            <v>0</v>
          </cell>
          <cell r="DH1331">
            <v>0</v>
          </cell>
          <cell r="DI1331">
            <v>0</v>
          </cell>
          <cell r="DJ1331">
            <v>0</v>
          </cell>
          <cell r="DK1331">
            <v>0</v>
          </cell>
          <cell r="DL1331">
            <v>0</v>
          </cell>
          <cell r="DM1331">
            <v>0</v>
          </cell>
          <cell r="DN1331">
            <v>0</v>
          </cell>
          <cell r="DO1331">
            <v>0</v>
          </cell>
          <cell r="DP1331">
            <v>0</v>
          </cell>
          <cell r="DQ1331">
            <v>0</v>
          </cell>
          <cell r="DR1331">
            <v>0</v>
          </cell>
          <cell r="DS1331">
            <v>0</v>
          </cell>
          <cell r="DT1331">
            <v>0</v>
          </cell>
          <cell r="DU1331">
            <v>0</v>
          </cell>
          <cell r="DV1331">
            <v>0</v>
          </cell>
          <cell r="DW1331">
            <v>0</v>
          </cell>
          <cell r="DX1331">
            <v>0</v>
          </cell>
          <cell r="DY1331">
            <v>0</v>
          </cell>
          <cell r="DZ1331">
            <v>0</v>
          </cell>
          <cell r="EA1331">
            <v>0</v>
          </cell>
          <cell r="EB1331">
            <v>0</v>
          </cell>
          <cell r="EC1331">
            <v>0</v>
          </cell>
          <cell r="ED1331">
            <v>0</v>
          </cell>
          <cell r="EE1331">
            <v>0</v>
          </cell>
          <cell r="EF1331">
            <v>0</v>
          </cell>
          <cell r="EG1331">
            <v>0</v>
          </cell>
          <cell r="EH1331">
            <v>0</v>
          </cell>
          <cell r="EI1331">
            <v>0</v>
          </cell>
          <cell r="EJ1331">
            <v>0</v>
          </cell>
          <cell r="EK1331">
            <v>0</v>
          </cell>
          <cell r="EL1331">
            <v>0</v>
          </cell>
          <cell r="EM1331">
            <v>0</v>
          </cell>
          <cell r="EN1331">
            <v>0</v>
          </cell>
          <cell r="EO1331">
            <v>0</v>
          </cell>
          <cell r="EP1331">
            <v>0</v>
          </cell>
          <cell r="EQ1331">
            <v>0</v>
          </cell>
          <cell r="ER1331">
            <v>0</v>
          </cell>
          <cell r="ES1331">
            <v>0</v>
          </cell>
          <cell r="ET1331">
            <v>0</v>
          </cell>
          <cell r="EU1331">
            <v>0</v>
          </cell>
          <cell r="EV1331">
            <v>0</v>
          </cell>
          <cell r="EW1331">
            <v>0</v>
          </cell>
          <cell r="EX1331">
            <v>0</v>
          </cell>
          <cell r="EY1331">
            <v>0</v>
          </cell>
          <cell r="EZ1331">
            <v>0</v>
          </cell>
          <cell r="FA1331">
            <v>0</v>
          </cell>
          <cell r="FB1331">
            <v>0</v>
          </cell>
          <cell r="FC1331">
            <v>0</v>
          </cell>
          <cell r="FD1331">
            <v>0</v>
          </cell>
          <cell r="FE1331">
            <v>0</v>
          </cell>
          <cell r="FF1331">
            <v>0</v>
          </cell>
          <cell r="FG1331">
            <v>0</v>
          </cell>
          <cell r="FH1331">
            <v>0</v>
          </cell>
          <cell r="FI1331">
            <v>0</v>
          </cell>
          <cell r="FJ1331">
            <v>0</v>
          </cell>
          <cell r="FK1331">
            <v>0</v>
          </cell>
          <cell r="FL1331">
            <v>0</v>
          </cell>
          <cell r="FM1331">
            <v>0</v>
          </cell>
          <cell r="FN1331">
            <v>0</v>
          </cell>
          <cell r="FO1331">
            <v>0</v>
          </cell>
          <cell r="FP1331">
            <v>0</v>
          </cell>
          <cell r="FQ1331">
            <v>0</v>
          </cell>
          <cell r="FR1331">
            <v>0</v>
          </cell>
          <cell r="FS1331">
            <v>0</v>
          </cell>
          <cell r="FT1331">
            <v>0</v>
          </cell>
          <cell r="FU1331">
            <v>0</v>
          </cell>
          <cell r="FV1331">
            <v>0</v>
          </cell>
          <cell r="FW1331">
            <v>0</v>
          </cell>
          <cell r="FX1331">
            <v>0</v>
          </cell>
          <cell r="FY1331">
            <v>0</v>
          </cell>
          <cell r="FZ1331">
            <v>0</v>
          </cell>
          <cell r="GA1331">
            <v>0</v>
          </cell>
          <cell r="GB1331">
            <v>0</v>
          </cell>
          <cell r="GC1331">
            <v>0</v>
          </cell>
          <cell r="GD1331">
            <v>0</v>
          </cell>
          <cell r="GE1331">
            <v>0</v>
          </cell>
          <cell r="GF1331">
            <v>0</v>
          </cell>
          <cell r="GG1331">
            <v>0</v>
          </cell>
          <cell r="GH1331">
            <v>0</v>
          </cell>
          <cell r="GI1331">
            <v>0</v>
          </cell>
          <cell r="GJ1331">
            <v>0</v>
          </cell>
          <cell r="GK1331">
            <v>0</v>
          </cell>
          <cell r="GL1331">
            <v>0</v>
          </cell>
          <cell r="GM1331">
            <v>0</v>
          </cell>
          <cell r="GN1331">
            <v>0</v>
          </cell>
          <cell r="GO1331">
            <v>0</v>
          </cell>
          <cell r="GP1331">
            <v>0</v>
          </cell>
          <cell r="GQ1331">
            <v>0</v>
          </cell>
          <cell r="GR1331">
            <v>0</v>
          </cell>
          <cell r="GS1331">
            <v>0</v>
          </cell>
          <cell r="GT1331">
            <v>0</v>
          </cell>
          <cell r="GU1331">
            <v>0</v>
          </cell>
          <cell r="GV1331">
            <v>0</v>
          </cell>
          <cell r="GW1331">
            <v>0</v>
          </cell>
          <cell r="GX1331">
            <v>0</v>
          </cell>
          <cell r="GY1331">
            <v>0</v>
          </cell>
          <cell r="GZ1331">
            <v>0</v>
          </cell>
          <cell r="HA1331">
            <v>0</v>
          </cell>
          <cell r="HB1331">
            <v>0</v>
          </cell>
          <cell r="HC1331">
            <v>0</v>
          </cell>
          <cell r="HD1331">
            <v>0</v>
          </cell>
          <cell r="HE1331">
            <v>0</v>
          </cell>
          <cell r="HF1331">
            <v>0</v>
          </cell>
          <cell r="HG1331">
            <v>0</v>
          </cell>
          <cell r="HH1331">
            <v>0</v>
          </cell>
          <cell r="HI1331">
            <v>0</v>
          </cell>
          <cell r="HJ1331">
            <v>0</v>
          </cell>
          <cell r="HK1331">
            <v>0</v>
          </cell>
          <cell r="HL1331">
            <v>0</v>
          </cell>
          <cell r="HM1331">
            <v>0</v>
          </cell>
          <cell r="HN1331">
            <v>0</v>
          </cell>
          <cell r="HO1331">
            <v>0</v>
          </cell>
          <cell r="HP1331">
            <v>0</v>
          </cell>
          <cell r="HQ1331">
            <v>0</v>
          </cell>
          <cell r="HR1331">
            <v>0</v>
          </cell>
          <cell r="HS1331">
            <v>0</v>
          </cell>
          <cell r="HT1331">
            <v>0</v>
          </cell>
          <cell r="HU1331">
            <v>0</v>
          </cell>
          <cell r="HV1331">
            <v>0</v>
          </cell>
          <cell r="HW1331">
            <v>0</v>
          </cell>
          <cell r="HX1331">
            <v>0</v>
          </cell>
          <cell r="HY1331">
            <v>0</v>
          </cell>
          <cell r="HZ1331">
            <v>0</v>
          </cell>
          <cell r="IA1331">
            <v>0</v>
          </cell>
          <cell r="IB1331">
            <v>0</v>
          </cell>
          <cell r="IC1331">
            <v>0</v>
          </cell>
          <cell r="ID1331">
            <v>0</v>
          </cell>
          <cell r="IE1331">
            <v>0</v>
          </cell>
          <cell r="IF1331">
            <v>0</v>
          </cell>
          <cell r="IG1331">
            <v>0</v>
          </cell>
          <cell r="IH1331">
            <v>0</v>
          </cell>
          <cell r="II1331">
            <v>0</v>
          </cell>
          <cell r="IJ1331">
            <v>0</v>
          </cell>
          <cell r="IK1331">
            <v>0</v>
          </cell>
          <cell r="IL1331">
            <v>0</v>
          </cell>
          <cell r="IM1331">
            <v>0</v>
          </cell>
          <cell r="IN1331">
            <v>0</v>
          </cell>
          <cell r="IO1331">
            <v>0</v>
          </cell>
          <cell r="IP1331">
            <v>0</v>
          </cell>
          <cell r="IQ1331">
            <v>0</v>
          </cell>
          <cell r="IR1331">
            <v>0</v>
          </cell>
          <cell r="IS1331">
            <v>0</v>
          </cell>
          <cell r="IT1331">
            <v>0</v>
          </cell>
          <cell r="IU1331">
            <v>0</v>
          </cell>
          <cell r="IV1331">
            <v>0</v>
          </cell>
          <cell r="IW1331">
            <v>0</v>
          </cell>
          <cell r="IX1331">
            <v>0</v>
          </cell>
          <cell r="IY1331">
            <v>0</v>
          </cell>
          <cell r="IZ1331">
            <v>0</v>
          </cell>
          <cell r="JA1331">
            <v>0</v>
          </cell>
          <cell r="JB1331">
            <v>0</v>
          </cell>
          <cell r="JC1331">
            <v>0</v>
          </cell>
          <cell r="JD1331">
            <v>0</v>
          </cell>
          <cell r="JE1331">
            <v>0</v>
          </cell>
          <cell r="JF1331">
            <v>0</v>
          </cell>
          <cell r="JG1331">
            <v>0</v>
          </cell>
          <cell r="JH1331">
            <v>0</v>
          </cell>
          <cell r="JI1331">
            <v>0</v>
          </cell>
          <cell r="JJ1331">
            <v>0</v>
          </cell>
          <cell r="JK1331">
            <v>0</v>
          </cell>
          <cell r="JL1331">
            <v>0</v>
          </cell>
          <cell r="JM1331">
            <v>0</v>
          </cell>
          <cell r="JN1331">
            <v>0</v>
          </cell>
          <cell r="JO1331">
            <v>0</v>
          </cell>
          <cell r="JP1331">
            <v>0</v>
          </cell>
          <cell r="JQ1331">
            <v>0</v>
          </cell>
        </row>
        <row r="1332">
          <cell r="D1332" t="str">
            <v>HY_.EX.SOR._.ROG.Prospect 4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E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K1332">
            <v>0</v>
          </cell>
          <cell r="BL1332">
            <v>0</v>
          </cell>
          <cell r="BM1332">
            <v>0</v>
          </cell>
          <cell r="BN1332">
            <v>0</v>
          </cell>
          <cell r="BO1332">
            <v>0</v>
          </cell>
          <cell r="BP1332">
            <v>0</v>
          </cell>
          <cell r="BQ1332">
            <v>0</v>
          </cell>
          <cell r="BR1332">
            <v>0</v>
          </cell>
          <cell r="BS1332">
            <v>0</v>
          </cell>
          <cell r="BT1332">
            <v>0</v>
          </cell>
          <cell r="BU1332">
            <v>0</v>
          </cell>
          <cell r="BV1332">
            <v>0</v>
          </cell>
          <cell r="BW1332">
            <v>0</v>
          </cell>
          <cell r="BX1332">
            <v>0</v>
          </cell>
          <cell r="BY1332">
            <v>0</v>
          </cell>
          <cell r="BZ1332">
            <v>0</v>
          </cell>
          <cell r="CA1332">
            <v>0</v>
          </cell>
          <cell r="CB1332">
            <v>0</v>
          </cell>
          <cell r="CC1332">
            <v>0</v>
          </cell>
          <cell r="CD1332">
            <v>0</v>
          </cell>
          <cell r="CE1332">
            <v>0</v>
          </cell>
          <cell r="CF1332">
            <v>0</v>
          </cell>
          <cell r="CG1332">
            <v>0</v>
          </cell>
          <cell r="CH1332">
            <v>0</v>
          </cell>
          <cell r="CI1332">
            <v>0</v>
          </cell>
          <cell r="CJ1332">
            <v>0</v>
          </cell>
          <cell r="CK1332">
            <v>0</v>
          </cell>
          <cell r="CL1332">
            <v>0</v>
          </cell>
          <cell r="CM1332">
            <v>0</v>
          </cell>
          <cell r="CN1332">
            <v>0</v>
          </cell>
          <cell r="CO1332">
            <v>0</v>
          </cell>
          <cell r="CP1332">
            <v>0</v>
          </cell>
          <cell r="CQ1332">
            <v>0</v>
          </cell>
          <cell r="CR1332">
            <v>0</v>
          </cell>
          <cell r="CS1332">
            <v>0</v>
          </cell>
          <cell r="CT1332">
            <v>0</v>
          </cell>
          <cell r="CU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0</v>
          </cell>
          <cell r="CZ1332">
            <v>0</v>
          </cell>
          <cell r="DA1332">
            <v>0</v>
          </cell>
          <cell r="DB1332">
            <v>0</v>
          </cell>
          <cell r="DC1332">
            <v>0</v>
          </cell>
          <cell r="DD1332">
            <v>0</v>
          </cell>
          <cell r="DE1332">
            <v>0</v>
          </cell>
          <cell r="DF1332">
            <v>0</v>
          </cell>
          <cell r="DG1332">
            <v>0</v>
          </cell>
          <cell r="DH1332">
            <v>0</v>
          </cell>
          <cell r="DI1332">
            <v>0</v>
          </cell>
          <cell r="DJ1332">
            <v>0</v>
          </cell>
          <cell r="DK1332">
            <v>0</v>
          </cell>
          <cell r="DL1332">
            <v>0</v>
          </cell>
          <cell r="DM1332">
            <v>0</v>
          </cell>
          <cell r="DN1332">
            <v>0</v>
          </cell>
          <cell r="DO1332">
            <v>0</v>
          </cell>
          <cell r="DP1332">
            <v>0</v>
          </cell>
          <cell r="DQ1332">
            <v>0</v>
          </cell>
          <cell r="DR1332">
            <v>0</v>
          </cell>
          <cell r="DS1332">
            <v>0</v>
          </cell>
          <cell r="DT1332">
            <v>0</v>
          </cell>
          <cell r="DU1332">
            <v>0</v>
          </cell>
          <cell r="DV1332">
            <v>0</v>
          </cell>
          <cell r="DW1332">
            <v>0</v>
          </cell>
          <cell r="DX1332">
            <v>0</v>
          </cell>
          <cell r="DY1332">
            <v>0</v>
          </cell>
          <cell r="DZ1332">
            <v>0</v>
          </cell>
          <cell r="EA1332">
            <v>0</v>
          </cell>
          <cell r="EB1332">
            <v>0</v>
          </cell>
          <cell r="EC1332">
            <v>0</v>
          </cell>
          <cell r="ED1332">
            <v>0</v>
          </cell>
          <cell r="EE1332">
            <v>0</v>
          </cell>
          <cell r="EF1332">
            <v>0</v>
          </cell>
          <cell r="EG1332">
            <v>0</v>
          </cell>
          <cell r="EH1332">
            <v>0</v>
          </cell>
          <cell r="EI1332">
            <v>0</v>
          </cell>
          <cell r="EJ1332">
            <v>0</v>
          </cell>
          <cell r="EK1332">
            <v>0</v>
          </cell>
          <cell r="EL1332">
            <v>0</v>
          </cell>
          <cell r="EM1332">
            <v>0</v>
          </cell>
          <cell r="EN1332">
            <v>0</v>
          </cell>
          <cell r="EO1332">
            <v>0</v>
          </cell>
          <cell r="EP1332">
            <v>0</v>
          </cell>
          <cell r="EQ1332">
            <v>0</v>
          </cell>
          <cell r="ER1332">
            <v>0</v>
          </cell>
          <cell r="ES1332">
            <v>0</v>
          </cell>
          <cell r="ET1332">
            <v>0</v>
          </cell>
          <cell r="EU1332">
            <v>0</v>
          </cell>
          <cell r="EV1332">
            <v>0</v>
          </cell>
          <cell r="EW1332">
            <v>0</v>
          </cell>
          <cell r="EX1332">
            <v>0</v>
          </cell>
          <cell r="EY1332">
            <v>0</v>
          </cell>
          <cell r="EZ1332">
            <v>0</v>
          </cell>
          <cell r="FA1332">
            <v>0</v>
          </cell>
          <cell r="FB1332">
            <v>0</v>
          </cell>
          <cell r="FC1332">
            <v>0</v>
          </cell>
          <cell r="FD1332">
            <v>0</v>
          </cell>
          <cell r="FE1332">
            <v>0</v>
          </cell>
          <cell r="FF1332">
            <v>0</v>
          </cell>
          <cell r="FG1332">
            <v>0</v>
          </cell>
          <cell r="FH1332">
            <v>0</v>
          </cell>
          <cell r="FI1332">
            <v>0</v>
          </cell>
          <cell r="FJ1332">
            <v>0</v>
          </cell>
          <cell r="FK1332">
            <v>0</v>
          </cell>
          <cell r="FL1332">
            <v>0</v>
          </cell>
          <cell r="FM1332">
            <v>0</v>
          </cell>
          <cell r="FN1332">
            <v>0</v>
          </cell>
          <cell r="FO1332">
            <v>0</v>
          </cell>
          <cell r="FP1332">
            <v>0</v>
          </cell>
          <cell r="FQ1332">
            <v>0</v>
          </cell>
          <cell r="FR1332">
            <v>0</v>
          </cell>
          <cell r="FS1332">
            <v>0</v>
          </cell>
          <cell r="FT1332">
            <v>0</v>
          </cell>
          <cell r="FU1332">
            <v>0</v>
          </cell>
          <cell r="FV1332">
            <v>0</v>
          </cell>
          <cell r="FW1332">
            <v>0</v>
          </cell>
          <cell r="FX1332">
            <v>0</v>
          </cell>
          <cell r="FY1332">
            <v>0</v>
          </cell>
          <cell r="FZ1332">
            <v>0</v>
          </cell>
          <cell r="GA1332">
            <v>0</v>
          </cell>
          <cell r="GB1332">
            <v>0</v>
          </cell>
          <cell r="GC1332">
            <v>0</v>
          </cell>
          <cell r="GD1332">
            <v>0</v>
          </cell>
          <cell r="GE1332">
            <v>0</v>
          </cell>
          <cell r="GF1332">
            <v>0</v>
          </cell>
          <cell r="GG1332">
            <v>0</v>
          </cell>
          <cell r="GH1332">
            <v>0</v>
          </cell>
          <cell r="GI1332">
            <v>0</v>
          </cell>
          <cell r="GJ1332">
            <v>0</v>
          </cell>
          <cell r="GK1332">
            <v>0</v>
          </cell>
          <cell r="GL1332">
            <v>0</v>
          </cell>
          <cell r="GM1332">
            <v>0</v>
          </cell>
          <cell r="GN1332">
            <v>0</v>
          </cell>
          <cell r="GO1332">
            <v>0</v>
          </cell>
          <cell r="GP1332">
            <v>0</v>
          </cell>
          <cell r="GQ1332">
            <v>0</v>
          </cell>
          <cell r="GR1332">
            <v>0</v>
          </cell>
          <cell r="GS1332">
            <v>0</v>
          </cell>
          <cell r="GT1332">
            <v>0</v>
          </cell>
          <cell r="GU1332">
            <v>0</v>
          </cell>
          <cell r="GV1332">
            <v>0</v>
          </cell>
          <cell r="GW1332">
            <v>0</v>
          </cell>
          <cell r="GX1332">
            <v>0</v>
          </cell>
          <cell r="GY1332">
            <v>0</v>
          </cell>
          <cell r="GZ1332">
            <v>0</v>
          </cell>
          <cell r="HA1332">
            <v>0</v>
          </cell>
          <cell r="HB1332">
            <v>0</v>
          </cell>
          <cell r="HC1332">
            <v>0</v>
          </cell>
          <cell r="HD1332">
            <v>0</v>
          </cell>
          <cell r="HE1332">
            <v>0</v>
          </cell>
          <cell r="HF1332">
            <v>0</v>
          </cell>
          <cell r="HG1332">
            <v>0</v>
          </cell>
          <cell r="HH1332">
            <v>0</v>
          </cell>
          <cell r="HI1332">
            <v>0</v>
          </cell>
          <cell r="HJ1332">
            <v>0</v>
          </cell>
          <cell r="HK1332">
            <v>0</v>
          </cell>
          <cell r="HL1332">
            <v>0</v>
          </cell>
          <cell r="HM1332">
            <v>0</v>
          </cell>
          <cell r="HN1332">
            <v>0</v>
          </cell>
          <cell r="HO1332">
            <v>0</v>
          </cell>
          <cell r="HP1332">
            <v>0</v>
          </cell>
          <cell r="HQ1332">
            <v>0</v>
          </cell>
          <cell r="HR1332">
            <v>0</v>
          </cell>
          <cell r="HS1332">
            <v>0</v>
          </cell>
          <cell r="HT1332">
            <v>0</v>
          </cell>
          <cell r="HU1332">
            <v>0</v>
          </cell>
          <cell r="HV1332">
            <v>0</v>
          </cell>
          <cell r="HW1332">
            <v>0</v>
          </cell>
          <cell r="HX1332">
            <v>0</v>
          </cell>
          <cell r="HY1332">
            <v>0</v>
          </cell>
          <cell r="HZ1332">
            <v>0</v>
          </cell>
          <cell r="IA1332">
            <v>0</v>
          </cell>
          <cell r="IB1332">
            <v>0</v>
          </cell>
          <cell r="IC1332">
            <v>0</v>
          </cell>
          <cell r="ID1332">
            <v>0</v>
          </cell>
          <cell r="IE1332">
            <v>0</v>
          </cell>
          <cell r="IF1332">
            <v>0</v>
          </cell>
          <cell r="IG1332">
            <v>0</v>
          </cell>
          <cell r="IH1332">
            <v>0</v>
          </cell>
          <cell r="II1332">
            <v>0</v>
          </cell>
          <cell r="IJ1332">
            <v>0</v>
          </cell>
          <cell r="IK1332">
            <v>0</v>
          </cell>
          <cell r="IL1332">
            <v>0</v>
          </cell>
          <cell r="IM1332">
            <v>0</v>
          </cell>
          <cell r="IN1332">
            <v>0</v>
          </cell>
          <cell r="IO1332">
            <v>0</v>
          </cell>
          <cell r="IP1332">
            <v>0</v>
          </cell>
          <cell r="IQ1332">
            <v>0</v>
          </cell>
          <cell r="IR1332">
            <v>0</v>
          </cell>
          <cell r="IS1332">
            <v>0</v>
          </cell>
          <cell r="IT1332">
            <v>0</v>
          </cell>
          <cell r="IU1332">
            <v>0</v>
          </cell>
          <cell r="IV1332">
            <v>0</v>
          </cell>
          <cell r="IW1332">
            <v>0</v>
          </cell>
          <cell r="IX1332">
            <v>0</v>
          </cell>
          <cell r="IY1332">
            <v>0</v>
          </cell>
          <cell r="IZ1332">
            <v>0</v>
          </cell>
          <cell r="JA1332">
            <v>0</v>
          </cell>
          <cell r="JB1332">
            <v>0</v>
          </cell>
          <cell r="JC1332">
            <v>0</v>
          </cell>
          <cell r="JD1332">
            <v>0</v>
          </cell>
          <cell r="JE1332">
            <v>0</v>
          </cell>
          <cell r="JF1332">
            <v>0</v>
          </cell>
          <cell r="JG1332">
            <v>0</v>
          </cell>
          <cell r="JH1332">
            <v>0</v>
          </cell>
          <cell r="JI1332">
            <v>0</v>
          </cell>
          <cell r="JJ1332">
            <v>0</v>
          </cell>
          <cell r="JK1332">
            <v>0</v>
          </cell>
          <cell r="JL1332">
            <v>0</v>
          </cell>
          <cell r="JM1332">
            <v>0</v>
          </cell>
          <cell r="JN1332">
            <v>0</v>
          </cell>
          <cell r="JO1332">
            <v>0</v>
          </cell>
          <cell r="JP1332">
            <v>0</v>
          </cell>
          <cell r="JQ1332">
            <v>0</v>
          </cell>
        </row>
        <row r="1333">
          <cell r="D1333" t="str">
            <v>HY_.EX.UID._.SME.Ashton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  <cell r="BO1333">
            <v>0</v>
          </cell>
          <cell r="BP1333">
            <v>0</v>
          </cell>
          <cell r="BQ1333">
            <v>0</v>
          </cell>
          <cell r="BR1333">
            <v>0</v>
          </cell>
          <cell r="BS1333">
            <v>0</v>
          </cell>
          <cell r="BT1333">
            <v>0</v>
          </cell>
          <cell r="BU1333">
            <v>0</v>
          </cell>
          <cell r="BV1333">
            <v>0</v>
          </cell>
          <cell r="BW1333">
            <v>0</v>
          </cell>
          <cell r="BX1333">
            <v>0</v>
          </cell>
          <cell r="BY1333">
            <v>0</v>
          </cell>
          <cell r="BZ1333">
            <v>0</v>
          </cell>
          <cell r="CA1333">
            <v>0</v>
          </cell>
          <cell r="CB1333">
            <v>0</v>
          </cell>
          <cell r="CC1333">
            <v>0</v>
          </cell>
          <cell r="CD1333">
            <v>0</v>
          </cell>
          <cell r="CE1333">
            <v>0</v>
          </cell>
          <cell r="CF1333">
            <v>0</v>
          </cell>
          <cell r="CG1333">
            <v>0</v>
          </cell>
          <cell r="CH1333">
            <v>0</v>
          </cell>
          <cell r="CI1333">
            <v>0</v>
          </cell>
          <cell r="CJ1333">
            <v>0</v>
          </cell>
          <cell r="CK1333">
            <v>0</v>
          </cell>
          <cell r="CL1333">
            <v>0</v>
          </cell>
          <cell r="CM1333">
            <v>0</v>
          </cell>
          <cell r="CN1333">
            <v>0</v>
          </cell>
          <cell r="CO1333">
            <v>0</v>
          </cell>
          <cell r="CP1333">
            <v>0</v>
          </cell>
          <cell r="CQ1333">
            <v>0</v>
          </cell>
          <cell r="CR1333">
            <v>0</v>
          </cell>
          <cell r="CS1333">
            <v>0</v>
          </cell>
          <cell r="CT1333">
            <v>0</v>
          </cell>
          <cell r="CU1333">
            <v>0</v>
          </cell>
          <cell r="CV1333">
            <v>0</v>
          </cell>
          <cell r="CW1333">
            <v>0</v>
          </cell>
          <cell r="CX1333">
            <v>0</v>
          </cell>
          <cell r="CY1333">
            <v>0</v>
          </cell>
          <cell r="CZ1333">
            <v>0</v>
          </cell>
          <cell r="DA1333">
            <v>0</v>
          </cell>
          <cell r="DB1333">
            <v>0</v>
          </cell>
          <cell r="DC1333">
            <v>0</v>
          </cell>
          <cell r="DD1333">
            <v>0</v>
          </cell>
          <cell r="DE1333">
            <v>0</v>
          </cell>
          <cell r="DF1333">
            <v>0</v>
          </cell>
          <cell r="DG1333">
            <v>0</v>
          </cell>
          <cell r="DH1333">
            <v>0</v>
          </cell>
          <cell r="DI1333">
            <v>0</v>
          </cell>
          <cell r="DJ1333">
            <v>0</v>
          </cell>
          <cell r="DK1333">
            <v>0</v>
          </cell>
          <cell r="DL1333">
            <v>0</v>
          </cell>
          <cell r="DM1333">
            <v>0</v>
          </cell>
          <cell r="DN1333">
            <v>0</v>
          </cell>
          <cell r="DO1333">
            <v>0</v>
          </cell>
          <cell r="DP1333">
            <v>0</v>
          </cell>
          <cell r="DQ1333">
            <v>0</v>
          </cell>
          <cell r="DR1333">
            <v>0</v>
          </cell>
          <cell r="DS1333">
            <v>0</v>
          </cell>
          <cell r="DT1333">
            <v>0</v>
          </cell>
          <cell r="DU1333">
            <v>0</v>
          </cell>
          <cell r="DV1333">
            <v>0</v>
          </cell>
          <cell r="DW1333">
            <v>0</v>
          </cell>
          <cell r="DX1333">
            <v>0</v>
          </cell>
          <cell r="DY1333">
            <v>0</v>
          </cell>
          <cell r="DZ1333">
            <v>0</v>
          </cell>
          <cell r="EA1333">
            <v>0</v>
          </cell>
          <cell r="EB1333">
            <v>0</v>
          </cell>
          <cell r="EC1333">
            <v>0</v>
          </cell>
          <cell r="ED1333">
            <v>0</v>
          </cell>
          <cell r="EE1333">
            <v>0</v>
          </cell>
          <cell r="EF1333">
            <v>0</v>
          </cell>
          <cell r="EG1333">
            <v>0</v>
          </cell>
          <cell r="EH1333">
            <v>0</v>
          </cell>
          <cell r="EI1333">
            <v>0</v>
          </cell>
          <cell r="EJ1333">
            <v>0</v>
          </cell>
          <cell r="EK1333">
            <v>0</v>
          </cell>
          <cell r="EL1333">
            <v>0</v>
          </cell>
          <cell r="EM1333">
            <v>0</v>
          </cell>
          <cell r="EN1333">
            <v>0</v>
          </cell>
          <cell r="EO1333">
            <v>0</v>
          </cell>
          <cell r="EP1333">
            <v>0</v>
          </cell>
          <cell r="EQ1333">
            <v>0</v>
          </cell>
          <cell r="ER1333">
            <v>0</v>
          </cell>
          <cell r="ES1333">
            <v>0</v>
          </cell>
          <cell r="ET1333">
            <v>0</v>
          </cell>
          <cell r="EU1333">
            <v>0</v>
          </cell>
          <cell r="EV1333">
            <v>0</v>
          </cell>
          <cell r="EW1333">
            <v>0</v>
          </cell>
          <cell r="EX1333">
            <v>0</v>
          </cell>
          <cell r="EY1333">
            <v>0</v>
          </cell>
          <cell r="EZ1333">
            <v>0</v>
          </cell>
          <cell r="FA1333">
            <v>0</v>
          </cell>
          <cell r="FB1333">
            <v>0</v>
          </cell>
          <cell r="FC1333">
            <v>0</v>
          </cell>
          <cell r="FD1333">
            <v>0</v>
          </cell>
          <cell r="FE1333">
            <v>0</v>
          </cell>
          <cell r="FF1333">
            <v>0</v>
          </cell>
          <cell r="FG1333">
            <v>0</v>
          </cell>
          <cell r="FH1333">
            <v>0</v>
          </cell>
          <cell r="FI1333">
            <v>0</v>
          </cell>
          <cell r="FJ1333">
            <v>0</v>
          </cell>
          <cell r="FK1333">
            <v>0</v>
          </cell>
          <cell r="FL1333">
            <v>0</v>
          </cell>
          <cell r="FM1333">
            <v>0</v>
          </cell>
          <cell r="FN1333">
            <v>0</v>
          </cell>
          <cell r="FO1333">
            <v>0</v>
          </cell>
          <cell r="FP1333">
            <v>0</v>
          </cell>
          <cell r="FQ1333">
            <v>0</v>
          </cell>
          <cell r="FR1333">
            <v>0</v>
          </cell>
          <cell r="FS1333">
            <v>0</v>
          </cell>
          <cell r="FT1333">
            <v>0</v>
          </cell>
          <cell r="FU1333">
            <v>0</v>
          </cell>
          <cell r="FV1333">
            <v>0</v>
          </cell>
          <cell r="FW1333">
            <v>0</v>
          </cell>
          <cell r="FX1333">
            <v>0</v>
          </cell>
          <cell r="FY1333">
            <v>0</v>
          </cell>
          <cell r="FZ1333">
            <v>0</v>
          </cell>
          <cell r="GA1333">
            <v>0</v>
          </cell>
          <cell r="GB1333">
            <v>0</v>
          </cell>
          <cell r="GC1333">
            <v>0</v>
          </cell>
          <cell r="GD1333">
            <v>0</v>
          </cell>
          <cell r="GE1333">
            <v>0</v>
          </cell>
          <cell r="GF1333">
            <v>0</v>
          </cell>
          <cell r="GG1333">
            <v>0</v>
          </cell>
          <cell r="GH1333">
            <v>0</v>
          </cell>
          <cell r="GI1333">
            <v>0</v>
          </cell>
          <cell r="GJ1333">
            <v>0</v>
          </cell>
          <cell r="GK1333">
            <v>0</v>
          </cell>
          <cell r="GL1333">
            <v>0</v>
          </cell>
          <cell r="GM1333">
            <v>0</v>
          </cell>
          <cell r="GN1333">
            <v>0</v>
          </cell>
          <cell r="GO1333">
            <v>0</v>
          </cell>
          <cell r="GP1333">
            <v>0</v>
          </cell>
          <cell r="GQ1333">
            <v>0</v>
          </cell>
          <cell r="GR1333">
            <v>0</v>
          </cell>
          <cell r="GS1333">
            <v>0</v>
          </cell>
          <cell r="GT1333">
            <v>0</v>
          </cell>
          <cell r="GU1333">
            <v>0</v>
          </cell>
          <cell r="GV1333">
            <v>0</v>
          </cell>
          <cell r="GW1333">
            <v>0</v>
          </cell>
          <cell r="GX1333">
            <v>0</v>
          </cell>
          <cell r="GY1333">
            <v>0</v>
          </cell>
          <cell r="GZ1333">
            <v>0</v>
          </cell>
          <cell r="HA1333">
            <v>0</v>
          </cell>
          <cell r="HB1333">
            <v>0</v>
          </cell>
          <cell r="HC1333">
            <v>0</v>
          </cell>
          <cell r="HD1333">
            <v>0</v>
          </cell>
          <cell r="HE1333">
            <v>0</v>
          </cell>
          <cell r="HF1333">
            <v>0</v>
          </cell>
          <cell r="HG1333">
            <v>0</v>
          </cell>
          <cell r="HH1333">
            <v>0</v>
          </cell>
          <cell r="HI1333">
            <v>0</v>
          </cell>
          <cell r="HJ1333">
            <v>0</v>
          </cell>
          <cell r="HK1333">
            <v>0</v>
          </cell>
          <cell r="HL1333">
            <v>0</v>
          </cell>
          <cell r="HM1333">
            <v>0</v>
          </cell>
          <cell r="HN1333">
            <v>0</v>
          </cell>
          <cell r="HO1333">
            <v>0</v>
          </cell>
          <cell r="HP1333">
            <v>0</v>
          </cell>
          <cell r="HQ1333">
            <v>0</v>
          </cell>
          <cell r="HR1333">
            <v>0</v>
          </cell>
          <cell r="HS1333">
            <v>0</v>
          </cell>
          <cell r="HT1333">
            <v>0</v>
          </cell>
          <cell r="HU1333">
            <v>0</v>
          </cell>
          <cell r="HV1333">
            <v>0</v>
          </cell>
          <cell r="HW1333">
            <v>0</v>
          </cell>
          <cell r="HX1333">
            <v>0</v>
          </cell>
          <cell r="HY1333">
            <v>0</v>
          </cell>
          <cell r="HZ1333">
            <v>0</v>
          </cell>
          <cell r="IA1333">
            <v>0</v>
          </cell>
          <cell r="IB1333">
            <v>0</v>
          </cell>
          <cell r="IC1333">
            <v>0</v>
          </cell>
          <cell r="ID1333">
            <v>0</v>
          </cell>
          <cell r="IE1333">
            <v>0</v>
          </cell>
          <cell r="IF1333">
            <v>0</v>
          </cell>
          <cell r="IG1333">
            <v>0</v>
          </cell>
          <cell r="IH1333">
            <v>0</v>
          </cell>
          <cell r="II1333">
            <v>0</v>
          </cell>
          <cell r="IJ1333">
            <v>0</v>
          </cell>
          <cell r="IK1333">
            <v>0</v>
          </cell>
          <cell r="IL1333">
            <v>0</v>
          </cell>
          <cell r="IM1333">
            <v>0</v>
          </cell>
          <cell r="IN1333">
            <v>0</v>
          </cell>
          <cell r="IO1333">
            <v>0</v>
          </cell>
          <cell r="IP1333">
            <v>0</v>
          </cell>
          <cell r="IQ1333">
            <v>0</v>
          </cell>
          <cell r="IR1333">
            <v>0</v>
          </cell>
          <cell r="IS1333">
            <v>0</v>
          </cell>
          <cell r="IT1333">
            <v>0</v>
          </cell>
          <cell r="IU1333">
            <v>0</v>
          </cell>
          <cell r="IV1333">
            <v>0</v>
          </cell>
          <cell r="IW1333">
            <v>0</v>
          </cell>
          <cell r="IX1333">
            <v>0</v>
          </cell>
          <cell r="IY1333">
            <v>0</v>
          </cell>
          <cell r="IZ1333">
            <v>0</v>
          </cell>
          <cell r="JA1333">
            <v>0</v>
          </cell>
          <cell r="JB1333">
            <v>0</v>
          </cell>
          <cell r="JC1333">
            <v>0</v>
          </cell>
          <cell r="JD1333">
            <v>0</v>
          </cell>
          <cell r="JE1333">
            <v>0</v>
          </cell>
          <cell r="JF1333">
            <v>0</v>
          </cell>
          <cell r="JG1333">
            <v>0</v>
          </cell>
          <cell r="JH1333">
            <v>0</v>
          </cell>
          <cell r="JI1333">
            <v>0</v>
          </cell>
          <cell r="JJ1333">
            <v>0</v>
          </cell>
          <cell r="JK1333">
            <v>0</v>
          </cell>
          <cell r="JL1333">
            <v>0</v>
          </cell>
          <cell r="JM1333">
            <v>0</v>
          </cell>
          <cell r="JN1333">
            <v>0</v>
          </cell>
          <cell r="JO1333">
            <v>0</v>
          </cell>
          <cell r="JP1333">
            <v>0</v>
          </cell>
          <cell r="JQ1333">
            <v>0</v>
          </cell>
        </row>
        <row r="1334">
          <cell r="D1334" t="str">
            <v>HY_.EX.UID._.SME.Last_Chance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0</v>
          </cell>
          <cell r="BO1334">
            <v>0</v>
          </cell>
          <cell r="BP1334">
            <v>0</v>
          </cell>
          <cell r="BQ1334">
            <v>0</v>
          </cell>
          <cell r="BR1334">
            <v>0</v>
          </cell>
          <cell r="BS1334">
            <v>0</v>
          </cell>
          <cell r="BT1334">
            <v>0</v>
          </cell>
          <cell r="BU1334">
            <v>0</v>
          </cell>
          <cell r="BV1334">
            <v>0</v>
          </cell>
          <cell r="BW1334">
            <v>0</v>
          </cell>
          <cell r="BX1334">
            <v>0</v>
          </cell>
          <cell r="BY1334">
            <v>0</v>
          </cell>
          <cell r="BZ1334">
            <v>0</v>
          </cell>
          <cell r="CA1334">
            <v>0</v>
          </cell>
          <cell r="CB1334">
            <v>0</v>
          </cell>
          <cell r="CC1334">
            <v>0</v>
          </cell>
          <cell r="CD1334">
            <v>0</v>
          </cell>
          <cell r="CE1334">
            <v>0</v>
          </cell>
          <cell r="CF1334">
            <v>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0</v>
          </cell>
          <cell r="CZ1334">
            <v>0</v>
          </cell>
          <cell r="DA1334">
            <v>0</v>
          </cell>
          <cell r="DB1334">
            <v>0</v>
          </cell>
          <cell r="DC1334">
            <v>0</v>
          </cell>
          <cell r="DD1334">
            <v>0</v>
          </cell>
          <cell r="DE1334">
            <v>0</v>
          </cell>
          <cell r="DF1334">
            <v>0</v>
          </cell>
          <cell r="DG1334">
            <v>0</v>
          </cell>
          <cell r="DH1334">
            <v>0</v>
          </cell>
          <cell r="DI1334">
            <v>0</v>
          </cell>
          <cell r="DJ1334">
            <v>0</v>
          </cell>
          <cell r="DK1334">
            <v>0</v>
          </cell>
          <cell r="DL1334">
            <v>0</v>
          </cell>
          <cell r="DM1334">
            <v>0</v>
          </cell>
          <cell r="DN1334">
            <v>0</v>
          </cell>
          <cell r="DO1334">
            <v>0</v>
          </cell>
          <cell r="DP1334">
            <v>0</v>
          </cell>
          <cell r="DQ1334">
            <v>0</v>
          </cell>
          <cell r="DR1334">
            <v>0</v>
          </cell>
          <cell r="DS1334">
            <v>0</v>
          </cell>
          <cell r="DT1334">
            <v>0</v>
          </cell>
          <cell r="DU1334">
            <v>0</v>
          </cell>
          <cell r="DV1334">
            <v>0</v>
          </cell>
          <cell r="DW1334">
            <v>0</v>
          </cell>
          <cell r="DX1334">
            <v>0</v>
          </cell>
          <cell r="DY1334">
            <v>0</v>
          </cell>
          <cell r="DZ1334">
            <v>0</v>
          </cell>
          <cell r="EA1334">
            <v>0</v>
          </cell>
          <cell r="EB1334">
            <v>0</v>
          </cell>
          <cell r="EC1334">
            <v>0</v>
          </cell>
          <cell r="ED1334">
            <v>0</v>
          </cell>
          <cell r="EE1334">
            <v>0</v>
          </cell>
          <cell r="EF1334">
            <v>0</v>
          </cell>
          <cell r="EG1334">
            <v>0</v>
          </cell>
          <cell r="EH1334">
            <v>0</v>
          </cell>
          <cell r="EI1334">
            <v>0</v>
          </cell>
          <cell r="EJ1334">
            <v>0</v>
          </cell>
          <cell r="EK1334">
            <v>0</v>
          </cell>
          <cell r="EL1334">
            <v>0</v>
          </cell>
          <cell r="EM1334">
            <v>0</v>
          </cell>
          <cell r="EN1334">
            <v>0</v>
          </cell>
          <cell r="EO1334">
            <v>0</v>
          </cell>
          <cell r="EP1334">
            <v>0</v>
          </cell>
          <cell r="EQ1334">
            <v>0</v>
          </cell>
          <cell r="ER1334">
            <v>0</v>
          </cell>
          <cell r="ES1334">
            <v>0</v>
          </cell>
          <cell r="ET1334">
            <v>0</v>
          </cell>
          <cell r="EU1334">
            <v>0</v>
          </cell>
          <cell r="EV1334">
            <v>0</v>
          </cell>
          <cell r="EW1334">
            <v>0</v>
          </cell>
          <cell r="EX1334">
            <v>0</v>
          </cell>
          <cell r="EY1334">
            <v>0</v>
          </cell>
          <cell r="EZ1334">
            <v>0</v>
          </cell>
          <cell r="FA1334">
            <v>0</v>
          </cell>
          <cell r="FB1334">
            <v>0</v>
          </cell>
          <cell r="FC1334">
            <v>0</v>
          </cell>
          <cell r="FD1334">
            <v>0</v>
          </cell>
          <cell r="FE1334">
            <v>0</v>
          </cell>
          <cell r="FF1334">
            <v>0</v>
          </cell>
          <cell r="FG1334">
            <v>0</v>
          </cell>
          <cell r="FH1334">
            <v>0</v>
          </cell>
          <cell r="FI1334">
            <v>0</v>
          </cell>
          <cell r="FJ1334">
            <v>0</v>
          </cell>
          <cell r="FK1334">
            <v>0</v>
          </cell>
          <cell r="FL1334">
            <v>0</v>
          </cell>
          <cell r="FM1334">
            <v>0</v>
          </cell>
          <cell r="FN1334">
            <v>0</v>
          </cell>
          <cell r="FO1334">
            <v>0</v>
          </cell>
          <cell r="FP1334">
            <v>0</v>
          </cell>
          <cell r="FQ1334">
            <v>0</v>
          </cell>
          <cell r="FR1334">
            <v>0</v>
          </cell>
          <cell r="FS1334">
            <v>0</v>
          </cell>
          <cell r="FT1334">
            <v>0</v>
          </cell>
          <cell r="FU1334">
            <v>0</v>
          </cell>
          <cell r="FV1334">
            <v>0</v>
          </cell>
          <cell r="FW1334">
            <v>0</v>
          </cell>
          <cell r="FX1334">
            <v>0</v>
          </cell>
          <cell r="FY1334">
            <v>0</v>
          </cell>
          <cell r="FZ1334">
            <v>0</v>
          </cell>
          <cell r="GA1334">
            <v>0</v>
          </cell>
          <cell r="GB1334">
            <v>0</v>
          </cell>
          <cell r="GC1334">
            <v>0</v>
          </cell>
          <cell r="GD1334">
            <v>0</v>
          </cell>
          <cell r="GE1334">
            <v>0</v>
          </cell>
          <cell r="GF1334">
            <v>0</v>
          </cell>
          <cell r="GG1334">
            <v>0</v>
          </cell>
          <cell r="GH1334">
            <v>0</v>
          </cell>
          <cell r="GI1334">
            <v>0</v>
          </cell>
          <cell r="GJ1334">
            <v>0</v>
          </cell>
          <cell r="GK1334">
            <v>0</v>
          </cell>
          <cell r="GL1334">
            <v>0</v>
          </cell>
          <cell r="GM1334">
            <v>0</v>
          </cell>
          <cell r="GN1334">
            <v>0</v>
          </cell>
          <cell r="GO1334">
            <v>0</v>
          </cell>
          <cell r="GP1334">
            <v>0</v>
          </cell>
          <cell r="GQ1334">
            <v>0</v>
          </cell>
          <cell r="GR1334">
            <v>0</v>
          </cell>
          <cell r="GS1334">
            <v>0</v>
          </cell>
          <cell r="GT1334">
            <v>0</v>
          </cell>
          <cell r="GU1334">
            <v>0</v>
          </cell>
          <cell r="GV1334">
            <v>0</v>
          </cell>
          <cell r="GW1334">
            <v>0</v>
          </cell>
          <cell r="GX1334">
            <v>0</v>
          </cell>
          <cell r="GY1334">
            <v>0</v>
          </cell>
          <cell r="GZ1334">
            <v>0</v>
          </cell>
          <cell r="HA1334">
            <v>0</v>
          </cell>
          <cell r="HB1334">
            <v>0</v>
          </cell>
          <cell r="HC1334">
            <v>0</v>
          </cell>
          <cell r="HD1334">
            <v>0</v>
          </cell>
          <cell r="HE1334">
            <v>0</v>
          </cell>
          <cell r="HF1334">
            <v>0</v>
          </cell>
          <cell r="HG1334">
            <v>0</v>
          </cell>
          <cell r="HH1334">
            <v>0</v>
          </cell>
          <cell r="HI1334">
            <v>0</v>
          </cell>
          <cell r="HJ1334">
            <v>0</v>
          </cell>
          <cell r="HK1334">
            <v>0</v>
          </cell>
          <cell r="HL1334">
            <v>0</v>
          </cell>
          <cell r="HM1334">
            <v>0</v>
          </cell>
          <cell r="HN1334">
            <v>0</v>
          </cell>
          <cell r="HO1334">
            <v>0</v>
          </cell>
          <cell r="HP1334">
            <v>0</v>
          </cell>
          <cell r="HQ1334">
            <v>0</v>
          </cell>
          <cell r="HR1334">
            <v>0</v>
          </cell>
          <cell r="HS1334">
            <v>0</v>
          </cell>
          <cell r="HT1334">
            <v>0</v>
          </cell>
          <cell r="HU1334">
            <v>0</v>
          </cell>
          <cell r="HV1334">
            <v>0</v>
          </cell>
          <cell r="HW1334">
            <v>0</v>
          </cell>
          <cell r="HX1334">
            <v>0</v>
          </cell>
          <cell r="HY1334">
            <v>0</v>
          </cell>
          <cell r="HZ1334">
            <v>0</v>
          </cell>
          <cell r="IA1334">
            <v>0</v>
          </cell>
          <cell r="IB1334">
            <v>0</v>
          </cell>
          <cell r="IC1334">
            <v>0</v>
          </cell>
          <cell r="ID1334">
            <v>0</v>
          </cell>
          <cell r="IE1334">
            <v>0</v>
          </cell>
          <cell r="IF1334">
            <v>0</v>
          </cell>
          <cell r="IG1334">
            <v>0</v>
          </cell>
          <cell r="IH1334">
            <v>0</v>
          </cell>
          <cell r="II1334">
            <v>0</v>
          </cell>
          <cell r="IJ1334">
            <v>0</v>
          </cell>
          <cell r="IK1334">
            <v>0</v>
          </cell>
          <cell r="IL1334">
            <v>0</v>
          </cell>
          <cell r="IM1334">
            <v>0</v>
          </cell>
          <cell r="IN1334">
            <v>0</v>
          </cell>
          <cell r="IO1334">
            <v>0</v>
          </cell>
          <cell r="IP1334">
            <v>0</v>
          </cell>
          <cell r="IQ1334">
            <v>0</v>
          </cell>
          <cell r="IR1334">
            <v>0</v>
          </cell>
          <cell r="IS1334">
            <v>0</v>
          </cell>
          <cell r="IT1334">
            <v>0</v>
          </cell>
          <cell r="IU1334">
            <v>0</v>
          </cell>
          <cell r="IV1334">
            <v>0</v>
          </cell>
          <cell r="IW1334">
            <v>0</v>
          </cell>
          <cell r="IX1334">
            <v>0</v>
          </cell>
          <cell r="IY1334">
            <v>0</v>
          </cell>
          <cell r="IZ1334">
            <v>0</v>
          </cell>
          <cell r="JA1334">
            <v>0</v>
          </cell>
          <cell r="JB1334">
            <v>0</v>
          </cell>
          <cell r="JC1334">
            <v>0</v>
          </cell>
          <cell r="JD1334">
            <v>0</v>
          </cell>
          <cell r="JE1334">
            <v>0</v>
          </cell>
          <cell r="JF1334">
            <v>0</v>
          </cell>
          <cell r="JG1334">
            <v>0</v>
          </cell>
          <cell r="JH1334">
            <v>0</v>
          </cell>
          <cell r="JI1334">
            <v>0</v>
          </cell>
          <cell r="JJ1334">
            <v>0</v>
          </cell>
          <cell r="JK1334">
            <v>0</v>
          </cell>
          <cell r="JL1334">
            <v>0</v>
          </cell>
          <cell r="JM1334">
            <v>0</v>
          </cell>
          <cell r="JN1334">
            <v>0</v>
          </cell>
          <cell r="JO1334">
            <v>0</v>
          </cell>
          <cell r="JP1334">
            <v>0</v>
          </cell>
          <cell r="JQ1334">
            <v>0</v>
          </cell>
        </row>
        <row r="1335">
          <cell r="D1335" t="str">
            <v>HY_.EX.UID._.SME.Paris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P1335">
            <v>0</v>
          </cell>
          <cell r="BQ1335">
            <v>0</v>
          </cell>
          <cell r="BR1335">
            <v>0</v>
          </cell>
          <cell r="BS1335">
            <v>0</v>
          </cell>
          <cell r="BT1335">
            <v>0</v>
          </cell>
          <cell r="BU1335">
            <v>0</v>
          </cell>
          <cell r="BV1335">
            <v>0</v>
          </cell>
          <cell r="BW1335">
            <v>0</v>
          </cell>
          <cell r="BX1335">
            <v>0</v>
          </cell>
          <cell r="BY1335">
            <v>0</v>
          </cell>
          <cell r="BZ1335">
            <v>0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0</v>
          </cell>
          <cell r="CG1335">
            <v>0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0</v>
          </cell>
          <cell r="CS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0</v>
          </cell>
          <cell r="CZ1335">
            <v>0</v>
          </cell>
          <cell r="DA1335">
            <v>0</v>
          </cell>
          <cell r="DB1335">
            <v>0</v>
          </cell>
          <cell r="DC1335">
            <v>0</v>
          </cell>
          <cell r="DD1335">
            <v>0</v>
          </cell>
          <cell r="DE1335">
            <v>0</v>
          </cell>
          <cell r="DF1335">
            <v>0</v>
          </cell>
          <cell r="DG1335">
            <v>0</v>
          </cell>
          <cell r="DH1335">
            <v>0</v>
          </cell>
          <cell r="DI1335">
            <v>0</v>
          </cell>
          <cell r="DJ1335">
            <v>0</v>
          </cell>
          <cell r="DK1335">
            <v>0</v>
          </cell>
          <cell r="DL1335">
            <v>0</v>
          </cell>
          <cell r="DM1335">
            <v>0</v>
          </cell>
          <cell r="DN1335">
            <v>0</v>
          </cell>
          <cell r="DO1335">
            <v>0</v>
          </cell>
          <cell r="DP1335">
            <v>0</v>
          </cell>
          <cell r="DQ1335">
            <v>0</v>
          </cell>
          <cell r="DR1335">
            <v>0</v>
          </cell>
          <cell r="DS1335">
            <v>0</v>
          </cell>
          <cell r="DT1335">
            <v>0</v>
          </cell>
          <cell r="DU1335">
            <v>0</v>
          </cell>
          <cell r="DV1335">
            <v>0</v>
          </cell>
          <cell r="DW1335">
            <v>0</v>
          </cell>
          <cell r="DX1335">
            <v>0</v>
          </cell>
          <cell r="DY1335">
            <v>0</v>
          </cell>
          <cell r="DZ1335">
            <v>0</v>
          </cell>
          <cell r="EA1335">
            <v>0</v>
          </cell>
          <cell r="EB1335">
            <v>0</v>
          </cell>
          <cell r="EC1335">
            <v>0</v>
          </cell>
          <cell r="ED1335">
            <v>0</v>
          </cell>
          <cell r="EE1335">
            <v>0</v>
          </cell>
          <cell r="EF1335">
            <v>0</v>
          </cell>
          <cell r="EG1335">
            <v>0</v>
          </cell>
          <cell r="EH1335">
            <v>0</v>
          </cell>
          <cell r="EI1335">
            <v>0</v>
          </cell>
          <cell r="EJ1335">
            <v>0</v>
          </cell>
          <cell r="EK1335">
            <v>0</v>
          </cell>
          <cell r="EL1335">
            <v>0</v>
          </cell>
          <cell r="EM1335">
            <v>0</v>
          </cell>
          <cell r="EN1335">
            <v>0</v>
          </cell>
          <cell r="EO1335">
            <v>0</v>
          </cell>
          <cell r="EP1335">
            <v>0</v>
          </cell>
          <cell r="EQ1335">
            <v>0</v>
          </cell>
          <cell r="ER1335">
            <v>0</v>
          </cell>
          <cell r="ES1335">
            <v>0</v>
          </cell>
          <cell r="ET1335">
            <v>0</v>
          </cell>
          <cell r="EU1335">
            <v>0</v>
          </cell>
          <cell r="EV1335">
            <v>0</v>
          </cell>
          <cell r="EW1335">
            <v>0</v>
          </cell>
          <cell r="EX1335">
            <v>0</v>
          </cell>
          <cell r="EY1335">
            <v>0</v>
          </cell>
          <cell r="EZ1335">
            <v>0</v>
          </cell>
          <cell r="FA1335">
            <v>0</v>
          </cell>
          <cell r="FB1335">
            <v>0</v>
          </cell>
          <cell r="FC1335">
            <v>0</v>
          </cell>
          <cell r="FD1335">
            <v>0</v>
          </cell>
          <cell r="FE1335">
            <v>0</v>
          </cell>
          <cell r="FF1335">
            <v>0</v>
          </cell>
          <cell r="FG1335">
            <v>0</v>
          </cell>
          <cell r="FH1335">
            <v>0</v>
          </cell>
          <cell r="FI1335">
            <v>0</v>
          </cell>
          <cell r="FJ1335">
            <v>0</v>
          </cell>
          <cell r="FK1335">
            <v>0</v>
          </cell>
          <cell r="FL1335">
            <v>0</v>
          </cell>
          <cell r="FM1335">
            <v>0</v>
          </cell>
          <cell r="FN1335">
            <v>0</v>
          </cell>
          <cell r="FO1335">
            <v>0</v>
          </cell>
          <cell r="FP1335">
            <v>0</v>
          </cell>
          <cell r="FQ1335">
            <v>0</v>
          </cell>
          <cell r="FR1335">
            <v>0</v>
          </cell>
          <cell r="FS1335">
            <v>0</v>
          </cell>
          <cell r="FT1335">
            <v>0</v>
          </cell>
          <cell r="FU1335">
            <v>0</v>
          </cell>
          <cell r="FV1335">
            <v>0</v>
          </cell>
          <cell r="FW1335">
            <v>0</v>
          </cell>
          <cell r="FX1335">
            <v>0</v>
          </cell>
          <cell r="FY1335">
            <v>0</v>
          </cell>
          <cell r="FZ1335">
            <v>0</v>
          </cell>
          <cell r="GA1335">
            <v>0</v>
          </cell>
          <cell r="GB1335">
            <v>0</v>
          </cell>
          <cell r="GC1335">
            <v>0</v>
          </cell>
          <cell r="GD1335">
            <v>0</v>
          </cell>
          <cell r="GE1335">
            <v>0</v>
          </cell>
          <cell r="GF1335">
            <v>0</v>
          </cell>
          <cell r="GG1335">
            <v>0</v>
          </cell>
          <cell r="GH1335">
            <v>0</v>
          </cell>
          <cell r="GI1335">
            <v>0</v>
          </cell>
          <cell r="GJ1335">
            <v>0</v>
          </cell>
          <cell r="GK1335">
            <v>0</v>
          </cell>
          <cell r="GL1335">
            <v>0</v>
          </cell>
          <cell r="GM1335">
            <v>0</v>
          </cell>
          <cell r="GN1335">
            <v>0</v>
          </cell>
          <cell r="GO1335">
            <v>0</v>
          </cell>
          <cell r="GP1335">
            <v>0</v>
          </cell>
          <cell r="GQ1335">
            <v>0</v>
          </cell>
          <cell r="GR1335">
            <v>0</v>
          </cell>
          <cell r="GS1335">
            <v>0</v>
          </cell>
          <cell r="GT1335">
            <v>0</v>
          </cell>
          <cell r="GU1335">
            <v>0</v>
          </cell>
          <cell r="GV1335">
            <v>0</v>
          </cell>
          <cell r="GW1335">
            <v>0</v>
          </cell>
          <cell r="GX1335">
            <v>0</v>
          </cell>
          <cell r="GY1335">
            <v>0</v>
          </cell>
          <cell r="GZ1335">
            <v>0</v>
          </cell>
          <cell r="HA1335">
            <v>0</v>
          </cell>
          <cell r="HB1335">
            <v>0</v>
          </cell>
          <cell r="HC1335">
            <v>0</v>
          </cell>
          <cell r="HD1335">
            <v>0</v>
          </cell>
          <cell r="HE1335">
            <v>0</v>
          </cell>
          <cell r="HF1335">
            <v>0</v>
          </cell>
          <cell r="HG1335">
            <v>0</v>
          </cell>
          <cell r="HH1335">
            <v>0</v>
          </cell>
          <cell r="HI1335">
            <v>0</v>
          </cell>
          <cell r="HJ1335">
            <v>0</v>
          </cell>
          <cell r="HK1335">
            <v>0</v>
          </cell>
          <cell r="HL1335">
            <v>0</v>
          </cell>
          <cell r="HM1335">
            <v>0</v>
          </cell>
          <cell r="HN1335">
            <v>0</v>
          </cell>
          <cell r="HO1335">
            <v>0</v>
          </cell>
          <cell r="HP1335">
            <v>0</v>
          </cell>
          <cell r="HQ1335">
            <v>0</v>
          </cell>
          <cell r="HR1335">
            <v>0</v>
          </cell>
          <cell r="HS1335">
            <v>0</v>
          </cell>
          <cell r="HT1335">
            <v>0</v>
          </cell>
          <cell r="HU1335">
            <v>0</v>
          </cell>
          <cell r="HV1335">
            <v>0</v>
          </cell>
          <cell r="HW1335">
            <v>0</v>
          </cell>
          <cell r="HX1335">
            <v>0</v>
          </cell>
          <cell r="HY1335">
            <v>0</v>
          </cell>
          <cell r="HZ1335">
            <v>0</v>
          </cell>
          <cell r="IA1335">
            <v>0</v>
          </cell>
          <cell r="IB1335">
            <v>0</v>
          </cell>
          <cell r="IC1335">
            <v>0</v>
          </cell>
          <cell r="ID1335">
            <v>0</v>
          </cell>
          <cell r="IE1335">
            <v>0</v>
          </cell>
          <cell r="IF1335">
            <v>0</v>
          </cell>
          <cell r="IG1335">
            <v>0</v>
          </cell>
          <cell r="IH1335">
            <v>0</v>
          </cell>
          <cell r="II1335">
            <v>0</v>
          </cell>
          <cell r="IJ1335">
            <v>0</v>
          </cell>
          <cell r="IK1335">
            <v>0</v>
          </cell>
          <cell r="IL1335">
            <v>0</v>
          </cell>
          <cell r="IM1335">
            <v>0</v>
          </cell>
          <cell r="IN1335">
            <v>0</v>
          </cell>
          <cell r="IO1335">
            <v>0</v>
          </cell>
          <cell r="IP1335">
            <v>0</v>
          </cell>
          <cell r="IQ1335">
            <v>0</v>
          </cell>
          <cell r="IR1335">
            <v>0</v>
          </cell>
          <cell r="IS1335">
            <v>0</v>
          </cell>
          <cell r="IT1335">
            <v>0</v>
          </cell>
          <cell r="IU1335">
            <v>0</v>
          </cell>
          <cell r="IV1335">
            <v>0</v>
          </cell>
          <cell r="IW1335">
            <v>0</v>
          </cell>
          <cell r="IX1335">
            <v>0</v>
          </cell>
          <cell r="IY1335">
            <v>0</v>
          </cell>
          <cell r="IZ1335">
            <v>0</v>
          </cell>
          <cell r="JA1335">
            <v>0</v>
          </cell>
          <cell r="JB1335">
            <v>0</v>
          </cell>
          <cell r="JC1335">
            <v>0</v>
          </cell>
          <cell r="JD1335">
            <v>0</v>
          </cell>
          <cell r="JE1335">
            <v>0</v>
          </cell>
          <cell r="JF1335">
            <v>0</v>
          </cell>
          <cell r="JG1335">
            <v>0</v>
          </cell>
          <cell r="JH1335">
            <v>0</v>
          </cell>
          <cell r="JI1335">
            <v>0</v>
          </cell>
          <cell r="JJ1335">
            <v>0</v>
          </cell>
          <cell r="JK1335">
            <v>0</v>
          </cell>
          <cell r="JL1335">
            <v>0</v>
          </cell>
          <cell r="JM1335">
            <v>0</v>
          </cell>
          <cell r="JN1335">
            <v>0</v>
          </cell>
          <cell r="JO1335">
            <v>0</v>
          </cell>
          <cell r="JP1335">
            <v>0</v>
          </cell>
          <cell r="JQ1335">
            <v>0</v>
          </cell>
        </row>
        <row r="1336">
          <cell r="D1336" t="str">
            <v>HY_.EX.UTN._.BER.Cutler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0</v>
          </cell>
          <cell r="BO1336">
            <v>0</v>
          </cell>
          <cell r="BP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U1336">
            <v>0</v>
          </cell>
          <cell r="BV1336">
            <v>0</v>
          </cell>
          <cell r="BW1336">
            <v>0</v>
          </cell>
          <cell r="BX1336">
            <v>0</v>
          </cell>
          <cell r="BY1336">
            <v>0</v>
          </cell>
          <cell r="BZ1336">
            <v>0</v>
          </cell>
          <cell r="CA1336">
            <v>0</v>
          </cell>
          <cell r="CB1336">
            <v>0</v>
          </cell>
          <cell r="CC1336">
            <v>0</v>
          </cell>
          <cell r="CD1336">
            <v>0</v>
          </cell>
          <cell r="CE1336">
            <v>0</v>
          </cell>
          <cell r="CF1336">
            <v>0</v>
          </cell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0</v>
          </cell>
          <cell r="CS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0</v>
          </cell>
          <cell r="CZ1336">
            <v>0</v>
          </cell>
          <cell r="DA1336">
            <v>0</v>
          </cell>
          <cell r="DB1336">
            <v>0</v>
          </cell>
          <cell r="DC1336">
            <v>0</v>
          </cell>
          <cell r="DD1336">
            <v>0</v>
          </cell>
          <cell r="DE1336">
            <v>0</v>
          </cell>
          <cell r="DF1336">
            <v>0</v>
          </cell>
          <cell r="DG1336">
            <v>0</v>
          </cell>
          <cell r="DH1336">
            <v>0</v>
          </cell>
          <cell r="DI1336">
            <v>0</v>
          </cell>
          <cell r="DJ1336">
            <v>0</v>
          </cell>
          <cell r="DK1336">
            <v>0</v>
          </cell>
          <cell r="DL1336">
            <v>0</v>
          </cell>
          <cell r="DM1336">
            <v>0</v>
          </cell>
          <cell r="DN1336">
            <v>0</v>
          </cell>
          <cell r="DO1336">
            <v>0</v>
          </cell>
          <cell r="DP1336">
            <v>0</v>
          </cell>
          <cell r="DQ1336">
            <v>0</v>
          </cell>
          <cell r="DR1336">
            <v>0</v>
          </cell>
          <cell r="DS1336">
            <v>0</v>
          </cell>
          <cell r="DT1336">
            <v>0</v>
          </cell>
          <cell r="DU1336">
            <v>0</v>
          </cell>
          <cell r="DV1336">
            <v>0</v>
          </cell>
          <cell r="DW1336">
            <v>0</v>
          </cell>
          <cell r="DX1336">
            <v>0</v>
          </cell>
          <cell r="DY1336">
            <v>0</v>
          </cell>
          <cell r="DZ1336">
            <v>0</v>
          </cell>
          <cell r="EA1336">
            <v>0</v>
          </cell>
          <cell r="EB1336">
            <v>0</v>
          </cell>
          <cell r="EC1336">
            <v>0</v>
          </cell>
          <cell r="ED1336">
            <v>0</v>
          </cell>
          <cell r="EE1336">
            <v>0</v>
          </cell>
          <cell r="EF1336">
            <v>0</v>
          </cell>
          <cell r="EG1336">
            <v>0</v>
          </cell>
          <cell r="EH1336">
            <v>0</v>
          </cell>
          <cell r="EI1336">
            <v>0</v>
          </cell>
          <cell r="EJ1336">
            <v>0</v>
          </cell>
          <cell r="EK1336">
            <v>0</v>
          </cell>
          <cell r="EL1336">
            <v>0</v>
          </cell>
          <cell r="EM1336">
            <v>0</v>
          </cell>
          <cell r="EN1336">
            <v>0</v>
          </cell>
          <cell r="EO1336">
            <v>0</v>
          </cell>
          <cell r="EP1336">
            <v>0</v>
          </cell>
          <cell r="EQ1336">
            <v>0</v>
          </cell>
          <cell r="ER1336">
            <v>0</v>
          </cell>
          <cell r="ES1336">
            <v>0</v>
          </cell>
          <cell r="ET1336">
            <v>0</v>
          </cell>
          <cell r="EU1336">
            <v>0</v>
          </cell>
          <cell r="EV1336">
            <v>0</v>
          </cell>
          <cell r="EW1336">
            <v>0</v>
          </cell>
          <cell r="EX1336">
            <v>0</v>
          </cell>
          <cell r="EY1336">
            <v>0</v>
          </cell>
          <cell r="EZ1336">
            <v>0</v>
          </cell>
          <cell r="FA1336">
            <v>0</v>
          </cell>
          <cell r="FB1336">
            <v>0</v>
          </cell>
          <cell r="FC1336">
            <v>0</v>
          </cell>
          <cell r="FD1336">
            <v>0</v>
          </cell>
          <cell r="FE1336">
            <v>0</v>
          </cell>
          <cell r="FF1336">
            <v>0</v>
          </cell>
          <cell r="FG1336">
            <v>0</v>
          </cell>
          <cell r="FH1336">
            <v>0</v>
          </cell>
          <cell r="FI1336">
            <v>0</v>
          </cell>
          <cell r="FJ1336">
            <v>0</v>
          </cell>
          <cell r="FK1336">
            <v>0</v>
          </cell>
          <cell r="FL1336">
            <v>0</v>
          </cell>
          <cell r="FM1336">
            <v>0</v>
          </cell>
          <cell r="FN1336">
            <v>0</v>
          </cell>
          <cell r="FO1336">
            <v>0</v>
          </cell>
          <cell r="FP1336">
            <v>0</v>
          </cell>
          <cell r="FQ1336">
            <v>0</v>
          </cell>
          <cell r="FR1336">
            <v>0</v>
          </cell>
          <cell r="FS1336">
            <v>0</v>
          </cell>
          <cell r="FT1336">
            <v>0</v>
          </cell>
          <cell r="FU1336">
            <v>0</v>
          </cell>
          <cell r="FV1336">
            <v>0</v>
          </cell>
          <cell r="FW1336">
            <v>0</v>
          </cell>
          <cell r="FX1336">
            <v>0</v>
          </cell>
          <cell r="FY1336">
            <v>0</v>
          </cell>
          <cell r="FZ1336">
            <v>0</v>
          </cell>
          <cell r="GA1336">
            <v>0</v>
          </cell>
          <cell r="GB1336">
            <v>0</v>
          </cell>
          <cell r="GC1336">
            <v>0</v>
          </cell>
          <cell r="GD1336">
            <v>0</v>
          </cell>
          <cell r="GE1336">
            <v>0</v>
          </cell>
          <cell r="GF1336">
            <v>0</v>
          </cell>
          <cell r="GG1336">
            <v>0</v>
          </cell>
          <cell r="GH1336">
            <v>0</v>
          </cell>
          <cell r="GI1336">
            <v>0</v>
          </cell>
          <cell r="GJ1336">
            <v>0</v>
          </cell>
          <cell r="GK1336">
            <v>0</v>
          </cell>
          <cell r="GL1336">
            <v>0</v>
          </cell>
          <cell r="GM1336">
            <v>0</v>
          </cell>
          <cell r="GN1336">
            <v>0</v>
          </cell>
          <cell r="GO1336">
            <v>0</v>
          </cell>
          <cell r="GP1336">
            <v>0</v>
          </cell>
          <cell r="GQ1336">
            <v>0</v>
          </cell>
          <cell r="GR1336">
            <v>0</v>
          </cell>
          <cell r="GS1336">
            <v>0</v>
          </cell>
          <cell r="GT1336">
            <v>0</v>
          </cell>
          <cell r="GU1336">
            <v>0</v>
          </cell>
          <cell r="GV1336">
            <v>0</v>
          </cell>
          <cell r="GW1336">
            <v>0</v>
          </cell>
          <cell r="GX1336">
            <v>0</v>
          </cell>
          <cell r="GY1336">
            <v>0</v>
          </cell>
          <cell r="GZ1336">
            <v>0</v>
          </cell>
          <cell r="HA1336">
            <v>0</v>
          </cell>
          <cell r="HB1336">
            <v>0</v>
          </cell>
          <cell r="HC1336">
            <v>0</v>
          </cell>
          <cell r="HD1336">
            <v>0</v>
          </cell>
          <cell r="HE1336">
            <v>0</v>
          </cell>
          <cell r="HF1336">
            <v>0</v>
          </cell>
          <cell r="HG1336">
            <v>0</v>
          </cell>
          <cell r="HH1336">
            <v>0</v>
          </cell>
          <cell r="HI1336">
            <v>0</v>
          </cell>
          <cell r="HJ1336">
            <v>0</v>
          </cell>
          <cell r="HK1336">
            <v>0</v>
          </cell>
          <cell r="HL1336">
            <v>0</v>
          </cell>
          <cell r="HM1336">
            <v>0</v>
          </cell>
          <cell r="HN1336">
            <v>0</v>
          </cell>
          <cell r="HO1336">
            <v>0</v>
          </cell>
          <cell r="HP1336">
            <v>0</v>
          </cell>
          <cell r="HQ1336">
            <v>0</v>
          </cell>
          <cell r="HR1336">
            <v>0</v>
          </cell>
          <cell r="HS1336">
            <v>0</v>
          </cell>
          <cell r="HT1336">
            <v>0</v>
          </cell>
          <cell r="HU1336">
            <v>0</v>
          </cell>
          <cell r="HV1336">
            <v>0</v>
          </cell>
          <cell r="HW1336">
            <v>0</v>
          </cell>
          <cell r="HX1336">
            <v>0</v>
          </cell>
          <cell r="HY1336">
            <v>0</v>
          </cell>
          <cell r="HZ1336">
            <v>0</v>
          </cell>
          <cell r="IA1336">
            <v>0</v>
          </cell>
          <cell r="IB1336">
            <v>0</v>
          </cell>
          <cell r="IC1336">
            <v>0</v>
          </cell>
          <cell r="ID1336">
            <v>0</v>
          </cell>
          <cell r="IE1336">
            <v>0</v>
          </cell>
          <cell r="IF1336">
            <v>0</v>
          </cell>
          <cell r="IG1336">
            <v>0</v>
          </cell>
          <cell r="IH1336">
            <v>0</v>
          </cell>
          <cell r="II1336">
            <v>0</v>
          </cell>
          <cell r="IJ1336">
            <v>0</v>
          </cell>
          <cell r="IK1336">
            <v>0</v>
          </cell>
          <cell r="IL1336">
            <v>0</v>
          </cell>
          <cell r="IM1336">
            <v>0</v>
          </cell>
          <cell r="IN1336">
            <v>0</v>
          </cell>
          <cell r="IO1336">
            <v>0</v>
          </cell>
          <cell r="IP1336">
            <v>0</v>
          </cell>
          <cell r="IQ1336">
            <v>0</v>
          </cell>
          <cell r="IR1336">
            <v>0</v>
          </cell>
          <cell r="IS1336">
            <v>0</v>
          </cell>
          <cell r="IT1336">
            <v>0</v>
          </cell>
          <cell r="IU1336">
            <v>0</v>
          </cell>
          <cell r="IV1336">
            <v>0</v>
          </cell>
          <cell r="IW1336">
            <v>0</v>
          </cell>
          <cell r="IX1336">
            <v>0</v>
          </cell>
          <cell r="IY1336">
            <v>0</v>
          </cell>
          <cell r="IZ1336">
            <v>0</v>
          </cell>
          <cell r="JA1336">
            <v>0</v>
          </cell>
          <cell r="JB1336">
            <v>0</v>
          </cell>
          <cell r="JC1336">
            <v>0</v>
          </cell>
          <cell r="JD1336">
            <v>0</v>
          </cell>
          <cell r="JE1336">
            <v>0</v>
          </cell>
          <cell r="JF1336">
            <v>0</v>
          </cell>
          <cell r="JG1336">
            <v>0</v>
          </cell>
          <cell r="JH1336">
            <v>0</v>
          </cell>
          <cell r="JI1336">
            <v>0</v>
          </cell>
          <cell r="JJ1336">
            <v>0</v>
          </cell>
          <cell r="JK1336">
            <v>0</v>
          </cell>
          <cell r="JL1336">
            <v>0</v>
          </cell>
          <cell r="JM1336">
            <v>0</v>
          </cell>
          <cell r="JN1336">
            <v>0</v>
          </cell>
          <cell r="JO1336">
            <v>0</v>
          </cell>
          <cell r="JP1336">
            <v>0</v>
          </cell>
          <cell r="JQ1336">
            <v>0</v>
          </cell>
        </row>
        <row r="1337">
          <cell r="D1337" t="str">
            <v>HY_.EX.UTN._.BER.Grace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0</v>
          </cell>
          <cell r="BL1337">
            <v>0</v>
          </cell>
          <cell r="BM1337">
            <v>0</v>
          </cell>
          <cell r="BN1337">
            <v>0</v>
          </cell>
          <cell r="BO1337">
            <v>0</v>
          </cell>
          <cell r="BP1337">
            <v>0</v>
          </cell>
          <cell r="BQ1337">
            <v>0</v>
          </cell>
          <cell r="BR1337">
            <v>0</v>
          </cell>
          <cell r="BS1337">
            <v>0</v>
          </cell>
          <cell r="BT1337">
            <v>0</v>
          </cell>
          <cell r="BU1337">
            <v>0</v>
          </cell>
          <cell r="BV1337">
            <v>0</v>
          </cell>
          <cell r="BW1337">
            <v>0</v>
          </cell>
          <cell r="BX1337">
            <v>0</v>
          </cell>
          <cell r="BY1337">
            <v>0</v>
          </cell>
          <cell r="BZ1337">
            <v>0</v>
          </cell>
          <cell r="CA1337">
            <v>0</v>
          </cell>
          <cell r="CB1337">
            <v>0</v>
          </cell>
          <cell r="CC1337">
            <v>0</v>
          </cell>
          <cell r="CD1337">
            <v>0</v>
          </cell>
          <cell r="CE1337">
            <v>0</v>
          </cell>
          <cell r="CF1337">
            <v>0</v>
          </cell>
          <cell r="CG1337">
            <v>0</v>
          </cell>
          <cell r="CH1337">
            <v>0</v>
          </cell>
          <cell r="CI1337">
            <v>0</v>
          </cell>
          <cell r="CJ1337">
            <v>0</v>
          </cell>
          <cell r="CK1337">
            <v>0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0</v>
          </cell>
          <cell r="CS1337">
            <v>0</v>
          </cell>
          <cell r="CT1337">
            <v>0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0</v>
          </cell>
          <cell r="CZ1337">
            <v>0</v>
          </cell>
          <cell r="DA1337">
            <v>0</v>
          </cell>
          <cell r="DB1337">
            <v>0</v>
          </cell>
          <cell r="DC1337">
            <v>0</v>
          </cell>
          <cell r="DD1337">
            <v>0</v>
          </cell>
          <cell r="DE1337">
            <v>0</v>
          </cell>
          <cell r="DF1337">
            <v>0</v>
          </cell>
          <cell r="DG1337">
            <v>0</v>
          </cell>
          <cell r="DH1337">
            <v>0</v>
          </cell>
          <cell r="DI1337">
            <v>0</v>
          </cell>
          <cell r="DJ1337">
            <v>0</v>
          </cell>
          <cell r="DK1337">
            <v>0</v>
          </cell>
          <cell r="DL1337">
            <v>0</v>
          </cell>
          <cell r="DM1337">
            <v>0</v>
          </cell>
          <cell r="DN1337">
            <v>0</v>
          </cell>
          <cell r="DO1337">
            <v>0</v>
          </cell>
          <cell r="DP1337">
            <v>0</v>
          </cell>
          <cell r="DQ1337">
            <v>0</v>
          </cell>
          <cell r="DR1337">
            <v>0</v>
          </cell>
          <cell r="DS1337">
            <v>0</v>
          </cell>
          <cell r="DT1337">
            <v>0</v>
          </cell>
          <cell r="DU1337">
            <v>0</v>
          </cell>
          <cell r="DV1337">
            <v>0</v>
          </cell>
          <cell r="DW1337">
            <v>0</v>
          </cell>
          <cell r="DX1337">
            <v>0</v>
          </cell>
          <cell r="DY1337">
            <v>0</v>
          </cell>
          <cell r="DZ1337">
            <v>0</v>
          </cell>
          <cell r="EA1337">
            <v>0</v>
          </cell>
          <cell r="EB1337">
            <v>0</v>
          </cell>
          <cell r="EC1337">
            <v>0</v>
          </cell>
          <cell r="ED1337">
            <v>0</v>
          </cell>
          <cell r="EE1337">
            <v>0</v>
          </cell>
          <cell r="EF1337">
            <v>0</v>
          </cell>
          <cell r="EG1337">
            <v>0</v>
          </cell>
          <cell r="EH1337">
            <v>0</v>
          </cell>
          <cell r="EI1337">
            <v>0</v>
          </cell>
          <cell r="EJ1337">
            <v>0</v>
          </cell>
          <cell r="EK1337">
            <v>0</v>
          </cell>
          <cell r="EL1337">
            <v>0</v>
          </cell>
          <cell r="EM1337">
            <v>0</v>
          </cell>
          <cell r="EN1337">
            <v>0</v>
          </cell>
          <cell r="EO1337">
            <v>0</v>
          </cell>
          <cell r="EP1337">
            <v>0</v>
          </cell>
          <cell r="EQ1337">
            <v>0</v>
          </cell>
          <cell r="ER1337">
            <v>0</v>
          </cell>
          <cell r="ES1337">
            <v>0</v>
          </cell>
          <cell r="ET1337">
            <v>0</v>
          </cell>
          <cell r="EU1337">
            <v>0</v>
          </cell>
          <cell r="EV1337">
            <v>0</v>
          </cell>
          <cell r="EW1337">
            <v>0</v>
          </cell>
          <cell r="EX1337">
            <v>0</v>
          </cell>
          <cell r="EY1337">
            <v>0</v>
          </cell>
          <cell r="EZ1337">
            <v>0</v>
          </cell>
          <cell r="FA1337">
            <v>0</v>
          </cell>
          <cell r="FB1337">
            <v>0</v>
          </cell>
          <cell r="FC1337">
            <v>0</v>
          </cell>
          <cell r="FD1337">
            <v>0</v>
          </cell>
          <cell r="FE1337">
            <v>0</v>
          </cell>
          <cell r="FF1337">
            <v>0</v>
          </cell>
          <cell r="FG1337">
            <v>0</v>
          </cell>
          <cell r="FH1337">
            <v>0</v>
          </cell>
          <cell r="FI1337">
            <v>0</v>
          </cell>
          <cell r="FJ1337">
            <v>0</v>
          </cell>
          <cell r="FK1337">
            <v>0</v>
          </cell>
          <cell r="FL1337">
            <v>0</v>
          </cell>
          <cell r="FM1337">
            <v>0</v>
          </cell>
          <cell r="FN1337">
            <v>0</v>
          </cell>
          <cell r="FO1337">
            <v>0</v>
          </cell>
          <cell r="FP1337">
            <v>0</v>
          </cell>
          <cell r="FQ1337">
            <v>0</v>
          </cell>
          <cell r="FR1337">
            <v>0</v>
          </cell>
          <cell r="FS1337">
            <v>0</v>
          </cell>
          <cell r="FT1337">
            <v>0</v>
          </cell>
          <cell r="FU1337">
            <v>0</v>
          </cell>
          <cell r="FV1337">
            <v>0</v>
          </cell>
          <cell r="FW1337">
            <v>0</v>
          </cell>
          <cell r="FX1337">
            <v>0</v>
          </cell>
          <cell r="FY1337">
            <v>0</v>
          </cell>
          <cell r="FZ1337">
            <v>0</v>
          </cell>
          <cell r="GA1337">
            <v>0</v>
          </cell>
          <cell r="GB1337">
            <v>0</v>
          </cell>
          <cell r="GC1337">
            <v>0</v>
          </cell>
          <cell r="GD1337">
            <v>0</v>
          </cell>
          <cell r="GE1337">
            <v>0</v>
          </cell>
          <cell r="GF1337">
            <v>0</v>
          </cell>
          <cell r="GG1337">
            <v>0</v>
          </cell>
          <cell r="GH1337">
            <v>0</v>
          </cell>
          <cell r="GI1337">
            <v>0</v>
          </cell>
          <cell r="GJ1337">
            <v>0</v>
          </cell>
          <cell r="GK1337">
            <v>0</v>
          </cell>
          <cell r="GL1337">
            <v>0</v>
          </cell>
          <cell r="GM1337">
            <v>0</v>
          </cell>
          <cell r="GN1337">
            <v>0</v>
          </cell>
          <cell r="GO1337">
            <v>0</v>
          </cell>
          <cell r="GP1337">
            <v>0</v>
          </cell>
          <cell r="GQ1337">
            <v>0</v>
          </cell>
          <cell r="GR1337">
            <v>0</v>
          </cell>
          <cell r="GS1337">
            <v>0</v>
          </cell>
          <cell r="GT1337">
            <v>0</v>
          </cell>
          <cell r="GU1337">
            <v>0</v>
          </cell>
          <cell r="GV1337">
            <v>0</v>
          </cell>
          <cell r="GW1337">
            <v>0</v>
          </cell>
          <cell r="GX1337">
            <v>0</v>
          </cell>
          <cell r="GY1337">
            <v>0</v>
          </cell>
          <cell r="GZ1337">
            <v>0</v>
          </cell>
          <cell r="HA1337">
            <v>0</v>
          </cell>
          <cell r="HB1337">
            <v>0</v>
          </cell>
          <cell r="HC1337">
            <v>0</v>
          </cell>
          <cell r="HD1337">
            <v>0</v>
          </cell>
          <cell r="HE1337">
            <v>0</v>
          </cell>
          <cell r="HF1337">
            <v>0</v>
          </cell>
          <cell r="HG1337">
            <v>0</v>
          </cell>
          <cell r="HH1337">
            <v>0</v>
          </cell>
          <cell r="HI1337">
            <v>0</v>
          </cell>
          <cell r="HJ1337">
            <v>0</v>
          </cell>
          <cell r="HK1337">
            <v>0</v>
          </cell>
          <cell r="HL1337">
            <v>0</v>
          </cell>
          <cell r="HM1337">
            <v>0</v>
          </cell>
          <cell r="HN1337">
            <v>0</v>
          </cell>
          <cell r="HO1337">
            <v>0</v>
          </cell>
          <cell r="HP1337">
            <v>0</v>
          </cell>
          <cell r="HQ1337">
            <v>0</v>
          </cell>
          <cell r="HR1337">
            <v>0</v>
          </cell>
          <cell r="HS1337">
            <v>0</v>
          </cell>
          <cell r="HT1337">
            <v>0</v>
          </cell>
          <cell r="HU1337">
            <v>0</v>
          </cell>
          <cell r="HV1337">
            <v>0</v>
          </cell>
          <cell r="HW1337">
            <v>0</v>
          </cell>
          <cell r="HX1337">
            <v>0</v>
          </cell>
          <cell r="HY1337">
            <v>0</v>
          </cell>
          <cell r="HZ1337">
            <v>0</v>
          </cell>
          <cell r="IA1337">
            <v>0</v>
          </cell>
          <cell r="IB1337">
            <v>0</v>
          </cell>
          <cell r="IC1337">
            <v>0</v>
          </cell>
          <cell r="ID1337">
            <v>0</v>
          </cell>
          <cell r="IE1337">
            <v>0</v>
          </cell>
          <cell r="IF1337">
            <v>0</v>
          </cell>
          <cell r="IG1337">
            <v>0</v>
          </cell>
          <cell r="IH1337">
            <v>0</v>
          </cell>
          <cell r="II1337">
            <v>0</v>
          </cell>
          <cell r="IJ1337">
            <v>0</v>
          </cell>
          <cell r="IK1337">
            <v>0</v>
          </cell>
          <cell r="IL1337">
            <v>0</v>
          </cell>
          <cell r="IM1337">
            <v>0</v>
          </cell>
          <cell r="IN1337">
            <v>0</v>
          </cell>
          <cell r="IO1337">
            <v>0</v>
          </cell>
          <cell r="IP1337">
            <v>0</v>
          </cell>
          <cell r="IQ1337">
            <v>0</v>
          </cell>
          <cell r="IR1337">
            <v>0</v>
          </cell>
          <cell r="IS1337">
            <v>0</v>
          </cell>
          <cell r="IT1337">
            <v>0</v>
          </cell>
          <cell r="IU1337">
            <v>0</v>
          </cell>
          <cell r="IV1337">
            <v>0</v>
          </cell>
          <cell r="IW1337">
            <v>0</v>
          </cell>
          <cell r="IX1337">
            <v>0</v>
          </cell>
          <cell r="IY1337">
            <v>0</v>
          </cell>
          <cell r="IZ1337">
            <v>0</v>
          </cell>
          <cell r="JA1337">
            <v>0</v>
          </cell>
          <cell r="JB1337">
            <v>0</v>
          </cell>
          <cell r="JC1337">
            <v>0</v>
          </cell>
          <cell r="JD1337">
            <v>0</v>
          </cell>
          <cell r="JE1337">
            <v>0</v>
          </cell>
          <cell r="JF1337">
            <v>0</v>
          </cell>
          <cell r="JG1337">
            <v>0</v>
          </cell>
          <cell r="JH1337">
            <v>0</v>
          </cell>
          <cell r="JI1337">
            <v>0</v>
          </cell>
          <cell r="JJ1337">
            <v>0</v>
          </cell>
          <cell r="JK1337">
            <v>0</v>
          </cell>
          <cell r="JL1337">
            <v>0</v>
          </cell>
          <cell r="JM1337">
            <v>0</v>
          </cell>
          <cell r="JN1337">
            <v>0</v>
          </cell>
          <cell r="JO1337">
            <v>0</v>
          </cell>
          <cell r="JP1337">
            <v>0</v>
          </cell>
          <cell r="JQ1337">
            <v>0</v>
          </cell>
        </row>
        <row r="1338">
          <cell r="D1338" t="str">
            <v>HY_.EX.UTN._.BER.Lifton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K1338">
            <v>0</v>
          </cell>
          <cell r="BL1338">
            <v>0</v>
          </cell>
          <cell r="BM1338">
            <v>0</v>
          </cell>
          <cell r="BN1338">
            <v>0</v>
          </cell>
          <cell r="BO1338">
            <v>0</v>
          </cell>
          <cell r="BP1338">
            <v>0</v>
          </cell>
          <cell r="BQ1338">
            <v>0</v>
          </cell>
          <cell r="BR1338">
            <v>0</v>
          </cell>
          <cell r="BS1338">
            <v>0</v>
          </cell>
          <cell r="BT1338">
            <v>0</v>
          </cell>
          <cell r="BU1338">
            <v>0</v>
          </cell>
          <cell r="BV1338">
            <v>0</v>
          </cell>
          <cell r="BW1338">
            <v>0</v>
          </cell>
          <cell r="BX1338">
            <v>0</v>
          </cell>
          <cell r="BY1338">
            <v>0</v>
          </cell>
          <cell r="BZ1338">
            <v>0</v>
          </cell>
          <cell r="CA1338">
            <v>0</v>
          </cell>
          <cell r="CB1338">
            <v>0</v>
          </cell>
          <cell r="CC1338">
            <v>0</v>
          </cell>
          <cell r="CD1338">
            <v>0</v>
          </cell>
          <cell r="CE1338">
            <v>0</v>
          </cell>
          <cell r="CF1338">
            <v>0</v>
          </cell>
          <cell r="CG1338">
            <v>0</v>
          </cell>
          <cell r="CH1338">
            <v>0</v>
          </cell>
          <cell r="CI1338">
            <v>0</v>
          </cell>
          <cell r="CJ1338">
            <v>0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0</v>
          </cell>
          <cell r="CZ1338">
            <v>0</v>
          </cell>
          <cell r="DA1338">
            <v>0</v>
          </cell>
          <cell r="DB1338">
            <v>0</v>
          </cell>
          <cell r="DC1338">
            <v>0</v>
          </cell>
          <cell r="DD1338">
            <v>0</v>
          </cell>
          <cell r="DE1338">
            <v>0</v>
          </cell>
          <cell r="DF1338">
            <v>0</v>
          </cell>
          <cell r="DG1338">
            <v>0</v>
          </cell>
          <cell r="DH1338">
            <v>0</v>
          </cell>
          <cell r="DI1338">
            <v>0</v>
          </cell>
          <cell r="DJ1338">
            <v>0</v>
          </cell>
          <cell r="DK1338">
            <v>0</v>
          </cell>
          <cell r="DL1338">
            <v>0</v>
          </cell>
          <cell r="DM1338">
            <v>0</v>
          </cell>
          <cell r="DN1338">
            <v>0</v>
          </cell>
          <cell r="DO1338">
            <v>0</v>
          </cell>
          <cell r="DP1338">
            <v>0</v>
          </cell>
          <cell r="DQ1338">
            <v>0</v>
          </cell>
          <cell r="DR1338">
            <v>0</v>
          </cell>
          <cell r="DS1338">
            <v>0</v>
          </cell>
          <cell r="DT1338">
            <v>0</v>
          </cell>
          <cell r="DU1338">
            <v>0</v>
          </cell>
          <cell r="DV1338">
            <v>0</v>
          </cell>
          <cell r="DW1338">
            <v>0</v>
          </cell>
          <cell r="DX1338">
            <v>0</v>
          </cell>
          <cell r="DY1338">
            <v>0</v>
          </cell>
          <cell r="DZ1338">
            <v>0</v>
          </cell>
          <cell r="EA1338">
            <v>0</v>
          </cell>
          <cell r="EB1338">
            <v>0</v>
          </cell>
          <cell r="EC1338">
            <v>0</v>
          </cell>
          <cell r="ED1338">
            <v>0</v>
          </cell>
          <cell r="EE1338">
            <v>0</v>
          </cell>
          <cell r="EF1338">
            <v>0</v>
          </cell>
          <cell r="EG1338">
            <v>0</v>
          </cell>
          <cell r="EH1338">
            <v>0</v>
          </cell>
          <cell r="EI1338">
            <v>0</v>
          </cell>
          <cell r="EJ1338">
            <v>0</v>
          </cell>
          <cell r="EK1338">
            <v>0</v>
          </cell>
          <cell r="EL1338">
            <v>0</v>
          </cell>
          <cell r="EM1338">
            <v>0</v>
          </cell>
          <cell r="EN1338">
            <v>0</v>
          </cell>
          <cell r="EO1338">
            <v>0</v>
          </cell>
          <cell r="EP1338">
            <v>0</v>
          </cell>
          <cell r="EQ1338">
            <v>0</v>
          </cell>
          <cell r="ER1338">
            <v>0</v>
          </cell>
          <cell r="ES1338">
            <v>0</v>
          </cell>
          <cell r="ET1338">
            <v>0</v>
          </cell>
          <cell r="EU1338">
            <v>0</v>
          </cell>
          <cell r="EV1338">
            <v>0</v>
          </cell>
          <cell r="EW1338">
            <v>0</v>
          </cell>
          <cell r="EX1338">
            <v>0</v>
          </cell>
          <cell r="EY1338">
            <v>0</v>
          </cell>
          <cell r="EZ1338">
            <v>0</v>
          </cell>
          <cell r="FA1338">
            <v>0</v>
          </cell>
          <cell r="FB1338">
            <v>0</v>
          </cell>
          <cell r="FC1338">
            <v>0</v>
          </cell>
          <cell r="FD1338">
            <v>0</v>
          </cell>
          <cell r="FE1338">
            <v>0</v>
          </cell>
          <cell r="FF1338">
            <v>0</v>
          </cell>
          <cell r="FG1338">
            <v>0</v>
          </cell>
          <cell r="FH1338">
            <v>0</v>
          </cell>
          <cell r="FI1338">
            <v>0</v>
          </cell>
          <cell r="FJ1338">
            <v>0</v>
          </cell>
          <cell r="FK1338">
            <v>0</v>
          </cell>
          <cell r="FL1338">
            <v>0</v>
          </cell>
          <cell r="FM1338">
            <v>0</v>
          </cell>
          <cell r="FN1338">
            <v>0</v>
          </cell>
          <cell r="FO1338">
            <v>0</v>
          </cell>
          <cell r="FP1338">
            <v>0</v>
          </cell>
          <cell r="FQ1338">
            <v>0</v>
          </cell>
          <cell r="FR1338">
            <v>0</v>
          </cell>
          <cell r="FS1338">
            <v>0</v>
          </cell>
          <cell r="FT1338">
            <v>0</v>
          </cell>
          <cell r="FU1338">
            <v>0</v>
          </cell>
          <cell r="FV1338">
            <v>0</v>
          </cell>
          <cell r="FW1338">
            <v>0</v>
          </cell>
          <cell r="FX1338">
            <v>0</v>
          </cell>
          <cell r="FY1338">
            <v>0</v>
          </cell>
          <cell r="FZ1338">
            <v>0</v>
          </cell>
          <cell r="GA1338">
            <v>0</v>
          </cell>
          <cell r="GB1338">
            <v>0</v>
          </cell>
          <cell r="GC1338">
            <v>0</v>
          </cell>
          <cell r="GD1338">
            <v>0</v>
          </cell>
          <cell r="GE1338">
            <v>0</v>
          </cell>
          <cell r="GF1338">
            <v>0</v>
          </cell>
          <cell r="GG1338">
            <v>0</v>
          </cell>
          <cell r="GH1338">
            <v>0</v>
          </cell>
          <cell r="GI1338">
            <v>0</v>
          </cell>
          <cell r="GJ1338">
            <v>0</v>
          </cell>
          <cell r="GK1338">
            <v>0</v>
          </cell>
          <cell r="GL1338">
            <v>0</v>
          </cell>
          <cell r="GM1338">
            <v>0</v>
          </cell>
          <cell r="GN1338">
            <v>0</v>
          </cell>
          <cell r="GO1338">
            <v>0</v>
          </cell>
          <cell r="GP1338">
            <v>0</v>
          </cell>
          <cell r="GQ1338">
            <v>0</v>
          </cell>
          <cell r="GR1338">
            <v>0</v>
          </cell>
          <cell r="GS1338">
            <v>0</v>
          </cell>
          <cell r="GT1338">
            <v>0</v>
          </cell>
          <cell r="GU1338">
            <v>0</v>
          </cell>
          <cell r="GV1338">
            <v>0</v>
          </cell>
          <cell r="GW1338">
            <v>0</v>
          </cell>
          <cell r="GX1338">
            <v>0</v>
          </cell>
          <cell r="GY1338">
            <v>0</v>
          </cell>
          <cell r="GZ1338">
            <v>0</v>
          </cell>
          <cell r="HA1338">
            <v>0</v>
          </cell>
          <cell r="HB1338">
            <v>0</v>
          </cell>
          <cell r="HC1338">
            <v>0</v>
          </cell>
          <cell r="HD1338">
            <v>0</v>
          </cell>
          <cell r="HE1338">
            <v>0</v>
          </cell>
          <cell r="HF1338">
            <v>0</v>
          </cell>
          <cell r="HG1338">
            <v>0</v>
          </cell>
          <cell r="HH1338">
            <v>0</v>
          </cell>
          <cell r="HI1338">
            <v>0</v>
          </cell>
          <cell r="HJ1338">
            <v>0</v>
          </cell>
          <cell r="HK1338">
            <v>0</v>
          </cell>
          <cell r="HL1338">
            <v>0</v>
          </cell>
          <cell r="HM1338">
            <v>0</v>
          </cell>
          <cell r="HN1338">
            <v>0</v>
          </cell>
          <cell r="HO1338">
            <v>0</v>
          </cell>
          <cell r="HP1338">
            <v>0</v>
          </cell>
          <cell r="HQ1338">
            <v>0</v>
          </cell>
          <cell r="HR1338">
            <v>0</v>
          </cell>
          <cell r="HS1338">
            <v>0</v>
          </cell>
          <cell r="HT1338">
            <v>0</v>
          </cell>
          <cell r="HU1338">
            <v>0</v>
          </cell>
          <cell r="HV1338">
            <v>0</v>
          </cell>
          <cell r="HW1338">
            <v>0</v>
          </cell>
          <cell r="HX1338">
            <v>0</v>
          </cell>
          <cell r="HY1338">
            <v>0</v>
          </cell>
          <cell r="HZ1338">
            <v>0</v>
          </cell>
          <cell r="IA1338">
            <v>0</v>
          </cell>
          <cell r="IB1338">
            <v>0</v>
          </cell>
          <cell r="IC1338">
            <v>0</v>
          </cell>
          <cell r="ID1338">
            <v>0</v>
          </cell>
          <cell r="IE1338">
            <v>0</v>
          </cell>
          <cell r="IF1338">
            <v>0</v>
          </cell>
          <cell r="IG1338">
            <v>0</v>
          </cell>
          <cell r="IH1338">
            <v>0</v>
          </cell>
          <cell r="II1338">
            <v>0</v>
          </cell>
          <cell r="IJ1338">
            <v>0</v>
          </cell>
          <cell r="IK1338">
            <v>0</v>
          </cell>
          <cell r="IL1338">
            <v>0</v>
          </cell>
          <cell r="IM1338">
            <v>0</v>
          </cell>
          <cell r="IN1338">
            <v>0</v>
          </cell>
          <cell r="IO1338">
            <v>0</v>
          </cell>
          <cell r="IP1338">
            <v>0</v>
          </cell>
          <cell r="IQ1338">
            <v>0</v>
          </cell>
          <cell r="IR1338">
            <v>0</v>
          </cell>
          <cell r="IS1338">
            <v>0</v>
          </cell>
          <cell r="IT1338">
            <v>0</v>
          </cell>
          <cell r="IU1338">
            <v>0</v>
          </cell>
          <cell r="IV1338">
            <v>0</v>
          </cell>
          <cell r="IW1338">
            <v>0</v>
          </cell>
          <cell r="IX1338">
            <v>0</v>
          </cell>
          <cell r="IY1338">
            <v>0</v>
          </cell>
          <cell r="IZ1338">
            <v>0</v>
          </cell>
          <cell r="JA1338">
            <v>0</v>
          </cell>
          <cell r="JB1338">
            <v>0</v>
          </cell>
          <cell r="JC1338">
            <v>0</v>
          </cell>
          <cell r="JD1338">
            <v>0</v>
          </cell>
          <cell r="JE1338">
            <v>0</v>
          </cell>
          <cell r="JF1338">
            <v>0</v>
          </cell>
          <cell r="JG1338">
            <v>0</v>
          </cell>
          <cell r="JH1338">
            <v>0</v>
          </cell>
          <cell r="JI1338">
            <v>0</v>
          </cell>
          <cell r="JJ1338">
            <v>0</v>
          </cell>
          <cell r="JK1338">
            <v>0</v>
          </cell>
          <cell r="JL1338">
            <v>0</v>
          </cell>
          <cell r="JM1338">
            <v>0</v>
          </cell>
          <cell r="JN1338">
            <v>0</v>
          </cell>
          <cell r="JO1338">
            <v>0</v>
          </cell>
          <cell r="JP1338">
            <v>0</v>
          </cell>
          <cell r="JQ1338">
            <v>0</v>
          </cell>
        </row>
        <row r="1339">
          <cell r="D1339" t="str">
            <v>HY_.EX.UTN._.BER.Oneida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0</v>
          </cell>
          <cell r="CO1339">
            <v>0</v>
          </cell>
          <cell r="CP1339">
            <v>0</v>
          </cell>
          <cell r="CQ1339">
            <v>0</v>
          </cell>
          <cell r="CR1339">
            <v>0</v>
          </cell>
          <cell r="CS1339">
            <v>0</v>
          </cell>
          <cell r="CT1339">
            <v>0</v>
          </cell>
          <cell r="CU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  <cell r="DB1339">
            <v>0</v>
          </cell>
          <cell r="DC1339">
            <v>0</v>
          </cell>
          <cell r="DD1339">
            <v>0</v>
          </cell>
          <cell r="DE1339">
            <v>0</v>
          </cell>
          <cell r="DF1339">
            <v>0</v>
          </cell>
          <cell r="DG1339">
            <v>0</v>
          </cell>
          <cell r="DH1339">
            <v>0</v>
          </cell>
          <cell r="DI1339">
            <v>0</v>
          </cell>
          <cell r="DJ1339">
            <v>0</v>
          </cell>
          <cell r="DK1339">
            <v>0</v>
          </cell>
          <cell r="DL1339">
            <v>0</v>
          </cell>
          <cell r="DM1339">
            <v>0</v>
          </cell>
          <cell r="DN1339">
            <v>0</v>
          </cell>
          <cell r="DO1339">
            <v>0</v>
          </cell>
          <cell r="DP1339">
            <v>0</v>
          </cell>
          <cell r="DQ1339">
            <v>0</v>
          </cell>
          <cell r="DR1339">
            <v>0</v>
          </cell>
          <cell r="DS1339">
            <v>0</v>
          </cell>
          <cell r="DT1339">
            <v>0</v>
          </cell>
          <cell r="DU1339">
            <v>0</v>
          </cell>
          <cell r="DV1339">
            <v>0</v>
          </cell>
          <cell r="DW1339">
            <v>0</v>
          </cell>
          <cell r="DX1339">
            <v>0</v>
          </cell>
          <cell r="DY1339">
            <v>0</v>
          </cell>
          <cell r="DZ1339">
            <v>0</v>
          </cell>
          <cell r="EA1339">
            <v>0</v>
          </cell>
          <cell r="EB1339">
            <v>0</v>
          </cell>
          <cell r="EC1339">
            <v>0</v>
          </cell>
          <cell r="ED1339">
            <v>0</v>
          </cell>
          <cell r="EE1339">
            <v>0</v>
          </cell>
          <cell r="EF1339">
            <v>0</v>
          </cell>
          <cell r="EG1339">
            <v>0</v>
          </cell>
          <cell r="EH1339">
            <v>0</v>
          </cell>
          <cell r="EI1339">
            <v>0</v>
          </cell>
          <cell r="EJ1339">
            <v>0</v>
          </cell>
          <cell r="EK1339">
            <v>0</v>
          </cell>
          <cell r="EL1339">
            <v>0</v>
          </cell>
          <cell r="EM1339">
            <v>0</v>
          </cell>
          <cell r="EN1339">
            <v>0</v>
          </cell>
          <cell r="EO1339">
            <v>0</v>
          </cell>
          <cell r="EP1339">
            <v>0</v>
          </cell>
          <cell r="EQ1339">
            <v>0</v>
          </cell>
          <cell r="ER1339">
            <v>0</v>
          </cell>
          <cell r="ES1339">
            <v>0</v>
          </cell>
          <cell r="ET1339">
            <v>0</v>
          </cell>
          <cell r="EU1339">
            <v>0</v>
          </cell>
          <cell r="EV1339">
            <v>0</v>
          </cell>
          <cell r="EW1339">
            <v>0</v>
          </cell>
          <cell r="EX1339">
            <v>0</v>
          </cell>
          <cell r="EY1339">
            <v>0</v>
          </cell>
          <cell r="EZ1339">
            <v>0</v>
          </cell>
          <cell r="FA1339">
            <v>0</v>
          </cell>
          <cell r="FB1339">
            <v>0</v>
          </cell>
          <cell r="FC1339">
            <v>0</v>
          </cell>
          <cell r="FD1339">
            <v>0</v>
          </cell>
          <cell r="FE1339">
            <v>0</v>
          </cell>
          <cell r="FF1339">
            <v>0</v>
          </cell>
          <cell r="FG1339">
            <v>0</v>
          </cell>
          <cell r="FH1339">
            <v>0</v>
          </cell>
          <cell r="FI1339">
            <v>0</v>
          </cell>
          <cell r="FJ1339">
            <v>0</v>
          </cell>
          <cell r="FK1339">
            <v>0</v>
          </cell>
          <cell r="FL1339">
            <v>0</v>
          </cell>
          <cell r="FM1339">
            <v>0</v>
          </cell>
          <cell r="FN1339">
            <v>0</v>
          </cell>
          <cell r="FO1339">
            <v>0</v>
          </cell>
          <cell r="FP1339">
            <v>0</v>
          </cell>
          <cell r="FQ1339">
            <v>0</v>
          </cell>
          <cell r="FR1339">
            <v>0</v>
          </cell>
          <cell r="FS1339">
            <v>0</v>
          </cell>
          <cell r="FT1339">
            <v>0</v>
          </cell>
          <cell r="FU1339">
            <v>0</v>
          </cell>
          <cell r="FV1339">
            <v>0</v>
          </cell>
          <cell r="FW1339">
            <v>0</v>
          </cell>
          <cell r="FX1339">
            <v>0</v>
          </cell>
          <cell r="FY1339">
            <v>0</v>
          </cell>
          <cell r="FZ1339">
            <v>0</v>
          </cell>
          <cell r="GA1339">
            <v>0</v>
          </cell>
          <cell r="GB1339">
            <v>0</v>
          </cell>
          <cell r="GC1339">
            <v>0</v>
          </cell>
          <cell r="GD1339">
            <v>0</v>
          </cell>
          <cell r="GE1339">
            <v>0</v>
          </cell>
          <cell r="GF1339">
            <v>0</v>
          </cell>
          <cell r="GG1339">
            <v>0</v>
          </cell>
          <cell r="GH1339">
            <v>0</v>
          </cell>
          <cell r="GI1339">
            <v>0</v>
          </cell>
          <cell r="GJ1339">
            <v>0</v>
          </cell>
          <cell r="GK1339">
            <v>0</v>
          </cell>
          <cell r="GL1339">
            <v>0</v>
          </cell>
          <cell r="GM1339">
            <v>0</v>
          </cell>
          <cell r="GN1339">
            <v>0</v>
          </cell>
          <cell r="GO1339">
            <v>0</v>
          </cell>
          <cell r="GP1339">
            <v>0</v>
          </cell>
          <cell r="GQ1339">
            <v>0</v>
          </cell>
          <cell r="GR1339">
            <v>0</v>
          </cell>
          <cell r="GS1339">
            <v>0</v>
          </cell>
          <cell r="GT1339">
            <v>0</v>
          </cell>
          <cell r="GU1339">
            <v>0</v>
          </cell>
          <cell r="GV1339">
            <v>0</v>
          </cell>
          <cell r="GW1339">
            <v>0</v>
          </cell>
          <cell r="GX1339">
            <v>0</v>
          </cell>
          <cell r="GY1339">
            <v>0</v>
          </cell>
          <cell r="GZ1339">
            <v>0</v>
          </cell>
          <cell r="HA1339">
            <v>0</v>
          </cell>
          <cell r="HB1339">
            <v>0</v>
          </cell>
          <cell r="HC1339">
            <v>0</v>
          </cell>
          <cell r="HD1339">
            <v>0</v>
          </cell>
          <cell r="HE1339">
            <v>0</v>
          </cell>
          <cell r="HF1339">
            <v>0</v>
          </cell>
          <cell r="HG1339">
            <v>0</v>
          </cell>
          <cell r="HH1339">
            <v>0</v>
          </cell>
          <cell r="HI1339">
            <v>0</v>
          </cell>
          <cell r="HJ1339">
            <v>0</v>
          </cell>
          <cell r="HK1339">
            <v>0</v>
          </cell>
          <cell r="HL1339">
            <v>0</v>
          </cell>
          <cell r="HM1339">
            <v>0</v>
          </cell>
          <cell r="HN1339">
            <v>0</v>
          </cell>
          <cell r="HO1339">
            <v>0</v>
          </cell>
          <cell r="HP1339">
            <v>0</v>
          </cell>
          <cell r="HQ1339">
            <v>0</v>
          </cell>
          <cell r="HR1339">
            <v>0</v>
          </cell>
          <cell r="HS1339">
            <v>0</v>
          </cell>
          <cell r="HT1339">
            <v>0</v>
          </cell>
          <cell r="HU1339">
            <v>0</v>
          </cell>
          <cell r="HV1339">
            <v>0</v>
          </cell>
          <cell r="HW1339">
            <v>0</v>
          </cell>
          <cell r="HX1339">
            <v>0</v>
          </cell>
          <cell r="HY1339">
            <v>0</v>
          </cell>
          <cell r="HZ1339">
            <v>0</v>
          </cell>
          <cell r="IA1339">
            <v>0</v>
          </cell>
          <cell r="IB1339">
            <v>0</v>
          </cell>
          <cell r="IC1339">
            <v>0</v>
          </cell>
          <cell r="ID1339">
            <v>0</v>
          </cell>
          <cell r="IE1339">
            <v>0</v>
          </cell>
          <cell r="IF1339">
            <v>0</v>
          </cell>
          <cell r="IG1339">
            <v>0</v>
          </cell>
          <cell r="IH1339">
            <v>0</v>
          </cell>
          <cell r="II1339">
            <v>0</v>
          </cell>
          <cell r="IJ1339">
            <v>0</v>
          </cell>
          <cell r="IK1339">
            <v>0</v>
          </cell>
          <cell r="IL1339">
            <v>0</v>
          </cell>
          <cell r="IM1339">
            <v>0</v>
          </cell>
          <cell r="IN1339">
            <v>0</v>
          </cell>
          <cell r="IO1339">
            <v>0</v>
          </cell>
          <cell r="IP1339">
            <v>0</v>
          </cell>
          <cell r="IQ1339">
            <v>0</v>
          </cell>
          <cell r="IR1339">
            <v>0</v>
          </cell>
          <cell r="IS1339">
            <v>0</v>
          </cell>
          <cell r="IT1339">
            <v>0</v>
          </cell>
          <cell r="IU1339">
            <v>0</v>
          </cell>
          <cell r="IV1339">
            <v>0</v>
          </cell>
          <cell r="IW1339">
            <v>0</v>
          </cell>
          <cell r="IX1339">
            <v>0</v>
          </cell>
          <cell r="IY1339">
            <v>0</v>
          </cell>
          <cell r="IZ1339">
            <v>0</v>
          </cell>
          <cell r="JA1339">
            <v>0</v>
          </cell>
          <cell r="JB1339">
            <v>0</v>
          </cell>
          <cell r="JC1339">
            <v>0</v>
          </cell>
          <cell r="JD1339">
            <v>0</v>
          </cell>
          <cell r="JE1339">
            <v>0</v>
          </cell>
          <cell r="JF1339">
            <v>0</v>
          </cell>
          <cell r="JG1339">
            <v>0</v>
          </cell>
          <cell r="JH1339">
            <v>0</v>
          </cell>
          <cell r="JI1339">
            <v>0</v>
          </cell>
          <cell r="JJ1339">
            <v>0</v>
          </cell>
          <cell r="JK1339">
            <v>0</v>
          </cell>
          <cell r="JL1339">
            <v>0</v>
          </cell>
          <cell r="JM1339">
            <v>0</v>
          </cell>
          <cell r="JN1339">
            <v>0</v>
          </cell>
          <cell r="JO1339">
            <v>0</v>
          </cell>
          <cell r="JP1339">
            <v>0</v>
          </cell>
          <cell r="JQ1339">
            <v>0</v>
          </cell>
        </row>
        <row r="1340">
          <cell r="D1340" t="str">
            <v>HY_.EX.UTN._.BER.Soda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0</v>
          </cell>
          <cell r="BQ1340">
            <v>0</v>
          </cell>
          <cell r="BR1340">
            <v>0</v>
          </cell>
          <cell r="BS1340">
            <v>0</v>
          </cell>
          <cell r="BT1340">
            <v>0</v>
          </cell>
          <cell r="BU1340">
            <v>0</v>
          </cell>
          <cell r="BV1340">
            <v>0</v>
          </cell>
          <cell r="BW1340">
            <v>0</v>
          </cell>
          <cell r="BX1340">
            <v>0</v>
          </cell>
          <cell r="BY1340">
            <v>0</v>
          </cell>
          <cell r="BZ1340">
            <v>0</v>
          </cell>
          <cell r="CA1340">
            <v>0</v>
          </cell>
          <cell r="CB1340">
            <v>0</v>
          </cell>
          <cell r="CC1340">
            <v>0</v>
          </cell>
          <cell r="CD1340">
            <v>0</v>
          </cell>
          <cell r="CE1340">
            <v>0</v>
          </cell>
          <cell r="CF1340">
            <v>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0</v>
          </cell>
          <cell r="CO1340">
            <v>0</v>
          </cell>
          <cell r="CP1340">
            <v>0</v>
          </cell>
          <cell r="CQ1340">
            <v>0</v>
          </cell>
          <cell r="CR1340">
            <v>0</v>
          </cell>
          <cell r="CS1340">
            <v>0</v>
          </cell>
          <cell r="CT1340">
            <v>0</v>
          </cell>
          <cell r="CU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  <cell r="DB1340">
            <v>0</v>
          </cell>
          <cell r="DC1340">
            <v>0</v>
          </cell>
          <cell r="DD1340">
            <v>0</v>
          </cell>
          <cell r="DE1340">
            <v>0</v>
          </cell>
          <cell r="DF1340">
            <v>0</v>
          </cell>
          <cell r="DG1340">
            <v>0</v>
          </cell>
          <cell r="DH1340">
            <v>0</v>
          </cell>
          <cell r="DI1340">
            <v>0</v>
          </cell>
          <cell r="DJ1340">
            <v>0</v>
          </cell>
          <cell r="DK1340">
            <v>0</v>
          </cell>
          <cell r="DL1340">
            <v>0</v>
          </cell>
          <cell r="DM1340">
            <v>0</v>
          </cell>
          <cell r="DN1340">
            <v>0</v>
          </cell>
          <cell r="DO1340">
            <v>0</v>
          </cell>
          <cell r="DP1340">
            <v>0</v>
          </cell>
          <cell r="DQ1340">
            <v>0</v>
          </cell>
          <cell r="DR1340">
            <v>0</v>
          </cell>
          <cell r="DS1340">
            <v>0</v>
          </cell>
          <cell r="DT1340">
            <v>0</v>
          </cell>
          <cell r="DU1340">
            <v>0</v>
          </cell>
          <cell r="DV1340">
            <v>0</v>
          </cell>
          <cell r="DW1340">
            <v>0</v>
          </cell>
          <cell r="DX1340">
            <v>0</v>
          </cell>
          <cell r="DY1340">
            <v>0</v>
          </cell>
          <cell r="DZ1340">
            <v>0</v>
          </cell>
          <cell r="EA1340">
            <v>0</v>
          </cell>
          <cell r="EB1340">
            <v>0</v>
          </cell>
          <cell r="EC1340">
            <v>0</v>
          </cell>
          <cell r="ED1340">
            <v>0</v>
          </cell>
          <cell r="EE1340">
            <v>0</v>
          </cell>
          <cell r="EF1340">
            <v>0</v>
          </cell>
          <cell r="EG1340">
            <v>0</v>
          </cell>
          <cell r="EH1340">
            <v>0</v>
          </cell>
          <cell r="EI1340">
            <v>0</v>
          </cell>
          <cell r="EJ1340">
            <v>0</v>
          </cell>
          <cell r="EK1340">
            <v>0</v>
          </cell>
          <cell r="EL1340">
            <v>0</v>
          </cell>
          <cell r="EM1340">
            <v>0</v>
          </cell>
          <cell r="EN1340">
            <v>0</v>
          </cell>
          <cell r="EO1340">
            <v>0</v>
          </cell>
          <cell r="EP1340">
            <v>0</v>
          </cell>
          <cell r="EQ1340">
            <v>0</v>
          </cell>
          <cell r="ER1340">
            <v>0</v>
          </cell>
          <cell r="ES1340">
            <v>0</v>
          </cell>
          <cell r="ET1340">
            <v>0</v>
          </cell>
          <cell r="EU1340">
            <v>0</v>
          </cell>
          <cell r="EV1340">
            <v>0</v>
          </cell>
          <cell r="EW1340">
            <v>0</v>
          </cell>
          <cell r="EX1340">
            <v>0</v>
          </cell>
          <cell r="EY1340">
            <v>0</v>
          </cell>
          <cell r="EZ1340">
            <v>0</v>
          </cell>
          <cell r="FA1340">
            <v>0</v>
          </cell>
          <cell r="FB1340">
            <v>0</v>
          </cell>
          <cell r="FC1340">
            <v>0</v>
          </cell>
          <cell r="FD1340">
            <v>0</v>
          </cell>
          <cell r="FE1340">
            <v>0</v>
          </cell>
          <cell r="FF1340">
            <v>0</v>
          </cell>
          <cell r="FG1340">
            <v>0</v>
          </cell>
          <cell r="FH1340">
            <v>0</v>
          </cell>
          <cell r="FI1340">
            <v>0</v>
          </cell>
          <cell r="FJ1340">
            <v>0</v>
          </cell>
          <cell r="FK1340">
            <v>0</v>
          </cell>
          <cell r="FL1340">
            <v>0</v>
          </cell>
          <cell r="FM1340">
            <v>0</v>
          </cell>
          <cell r="FN1340">
            <v>0</v>
          </cell>
          <cell r="FO1340">
            <v>0</v>
          </cell>
          <cell r="FP1340">
            <v>0</v>
          </cell>
          <cell r="FQ1340">
            <v>0</v>
          </cell>
          <cell r="FR1340">
            <v>0</v>
          </cell>
          <cell r="FS1340">
            <v>0</v>
          </cell>
          <cell r="FT1340">
            <v>0</v>
          </cell>
          <cell r="FU1340">
            <v>0</v>
          </cell>
          <cell r="FV1340">
            <v>0</v>
          </cell>
          <cell r="FW1340">
            <v>0</v>
          </cell>
          <cell r="FX1340">
            <v>0</v>
          </cell>
          <cell r="FY1340">
            <v>0</v>
          </cell>
          <cell r="FZ1340">
            <v>0</v>
          </cell>
          <cell r="GA1340">
            <v>0</v>
          </cell>
          <cell r="GB1340">
            <v>0</v>
          </cell>
          <cell r="GC1340">
            <v>0</v>
          </cell>
          <cell r="GD1340">
            <v>0</v>
          </cell>
          <cell r="GE1340">
            <v>0</v>
          </cell>
          <cell r="GF1340">
            <v>0</v>
          </cell>
          <cell r="GG1340">
            <v>0</v>
          </cell>
          <cell r="GH1340">
            <v>0</v>
          </cell>
          <cell r="GI1340">
            <v>0</v>
          </cell>
          <cell r="GJ1340">
            <v>0</v>
          </cell>
          <cell r="GK1340">
            <v>0</v>
          </cell>
          <cell r="GL1340">
            <v>0</v>
          </cell>
          <cell r="GM1340">
            <v>0</v>
          </cell>
          <cell r="GN1340">
            <v>0</v>
          </cell>
          <cell r="GO1340">
            <v>0</v>
          </cell>
          <cell r="GP1340">
            <v>0</v>
          </cell>
          <cell r="GQ1340">
            <v>0</v>
          </cell>
          <cell r="GR1340">
            <v>0</v>
          </cell>
          <cell r="GS1340">
            <v>0</v>
          </cell>
          <cell r="GT1340">
            <v>0</v>
          </cell>
          <cell r="GU1340">
            <v>0</v>
          </cell>
          <cell r="GV1340">
            <v>0</v>
          </cell>
          <cell r="GW1340">
            <v>0</v>
          </cell>
          <cell r="GX1340">
            <v>0</v>
          </cell>
          <cell r="GY1340">
            <v>0</v>
          </cell>
          <cell r="GZ1340">
            <v>0</v>
          </cell>
          <cell r="HA1340">
            <v>0</v>
          </cell>
          <cell r="HB1340">
            <v>0</v>
          </cell>
          <cell r="HC1340">
            <v>0</v>
          </cell>
          <cell r="HD1340">
            <v>0</v>
          </cell>
          <cell r="HE1340">
            <v>0</v>
          </cell>
          <cell r="HF1340">
            <v>0</v>
          </cell>
          <cell r="HG1340">
            <v>0</v>
          </cell>
          <cell r="HH1340">
            <v>0</v>
          </cell>
          <cell r="HI1340">
            <v>0</v>
          </cell>
          <cell r="HJ1340">
            <v>0</v>
          </cell>
          <cell r="HK1340">
            <v>0</v>
          </cell>
          <cell r="HL1340">
            <v>0</v>
          </cell>
          <cell r="HM1340">
            <v>0</v>
          </cell>
          <cell r="HN1340">
            <v>0</v>
          </cell>
          <cell r="HO1340">
            <v>0</v>
          </cell>
          <cell r="HP1340">
            <v>0</v>
          </cell>
          <cell r="HQ1340">
            <v>0</v>
          </cell>
          <cell r="HR1340">
            <v>0</v>
          </cell>
          <cell r="HS1340">
            <v>0</v>
          </cell>
          <cell r="HT1340">
            <v>0</v>
          </cell>
          <cell r="HU1340">
            <v>0</v>
          </cell>
          <cell r="HV1340">
            <v>0</v>
          </cell>
          <cell r="HW1340">
            <v>0</v>
          </cell>
          <cell r="HX1340">
            <v>0</v>
          </cell>
          <cell r="HY1340">
            <v>0</v>
          </cell>
          <cell r="HZ1340">
            <v>0</v>
          </cell>
          <cell r="IA1340">
            <v>0</v>
          </cell>
          <cell r="IB1340">
            <v>0</v>
          </cell>
          <cell r="IC1340">
            <v>0</v>
          </cell>
          <cell r="ID1340">
            <v>0</v>
          </cell>
          <cell r="IE1340">
            <v>0</v>
          </cell>
          <cell r="IF1340">
            <v>0</v>
          </cell>
          <cell r="IG1340">
            <v>0</v>
          </cell>
          <cell r="IH1340">
            <v>0</v>
          </cell>
          <cell r="II1340">
            <v>0</v>
          </cell>
          <cell r="IJ1340">
            <v>0</v>
          </cell>
          <cell r="IK1340">
            <v>0</v>
          </cell>
          <cell r="IL1340">
            <v>0</v>
          </cell>
          <cell r="IM1340">
            <v>0</v>
          </cell>
          <cell r="IN1340">
            <v>0</v>
          </cell>
          <cell r="IO1340">
            <v>0</v>
          </cell>
          <cell r="IP1340">
            <v>0</v>
          </cell>
          <cell r="IQ1340">
            <v>0</v>
          </cell>
          <cell r="IR1340">
            <v>0</v>
          </cell>
          <cell r="IS1340">
            <v>0</v>
          </cell>
          <cell r="IT1340">
            <v>0</v>
          </cell>
          <cell r="IU1340">
            <v>0</v>
          </cell>
          <cell r="IV1340">
            <v>0</v>
          </cell>
          <cell r="IW1340">
            <v>0</v>
          </cell>
          <cell r="IX1340">
            <v>0</v>
          </cell>
          <cell r="IY1340">
            <v>0</v>
          </cell>
          <cell r="IZ1340">
            <v>0</v>
          </cell>
          <cell r="JA1340">
            <v>0</v>
          </cell>
          <cell r="JB1340">
            <v>0</v>
          </cell>
          <cell r="JC1340">
            <v>0</v>
          </cell>
          <cell r="JD1340">
            <v>0</v>
          </cell>
          <cell r="JE1340">
            <v>0</v>
          </cell>
          <cell r="JF1340">
            <v>0</v>
          </cell>
          <cell r="JG1340">
            <v>0</v>
          </cell>
          <cell r="JH1340">
            <v>0</v>
          </cell>
          <cell r="JI1340">
            <v>0</v>
          </cell>
          <cell r="JJ1340">
            <v>0</v>
          </cell>
          <cell r="JK1340">
            <v>0</v>
          </cell>
          <cell r="JL1340">
            <v>0</v>
          </cell>
          <cell r="JM1340">
            <v>0</v>
          </cell>
          <cell r="JN1340">
            <v>0</v>
          </cell>
          <cell r="JO1340">
            <v>0</v>
          </cell>
          <cell r="JP1340">
            <v>0</v>
          </cell>
          <cell r="JQ1340">
            <v>0</v>
          </cell>
        </row>
        <row r="1341">
          <cell r="D1341" t="str">
            <v>HY_.EX.UTN._.SME.Granite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  <cell r="BZ1341">
            <v>0</v>
          </cell>
          <cell r="CA1341">
            <v>0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0</v>
          </cell>
          <cell r="CO1341">
            <v>0</v>
          </cell>
          <cell r="CP1341">
            <v>0</v>
          </cell>
          <cell r="CQ1341">
            <v>0</v>
          </cell>
          <cell r="CR1341">
            <v>0</v>
          </cell>
          <cell r="CS1341">
            <v>0</v>
          </cell>
          <cell r="CT1341">
            <v>0</v>
          </cell>
          <cell r="CU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  <cell r="DB1341">
            <v>0</v>
          </cell>
          <cell r="DC1341">
            <v>0</v>
          </cell>
          <cell r="DD1341">
            <v>0</v>
          </cell>
          <cell r="DE1341">
            <v>0</v>
          </cell>
          <cell r="DF1341">
            <v>0</v>
          </cell>
          <cell r="DG1341">
            <v>0</v>
          </cell>
          <cell r="DH1341">
            <v>0</v>
          </cell>
          <cell r="DI1341">
            <v>0</v>
          </cell>
          <cell r="DJ1341">
            <v>0</v>
          </cell>
          <cell r="DK1341">
            <v>0</v>
          </cell>
          <cell r="DL1341">
            <v>0</v>
          </cell>
          <cell r="DM1341">
            <v>0</v>
          </cell>
          <cell r="DN1341">
            <v>0</v>
          </cell>
          <cell r="DO1341">
            <v>0</v>
          </cell>
          <cell r="DP1341">
            <v>0</v>
          </cell>
          <cell r="DQ1341">
            <v>0</v>
          </cell>
          <cell r="DR1341">
            <v>0</v>
          </cell>
          <cell r="DS1341">
            <v>0</v>
          </cell>
          <cell r="DT1341">
            <v>0</v>
          </cell>
          <cell r="DU1341">
            <v>0</v>
          </cell>
          <cell r="DV1341">
            <v>0</v>
          </cell>
          <cell r="DW1341">
            <v>0</v>
          </cell>
          <cell r="DX1341">
            <v>0</v>
          </cell>
          <cell r="DY1341">
            <v>0</v>
          </cell>
          <cell r="DZ1341">
            <v>0</v>
          </cell>
          <cell r="EA1341">
            <v>0</v>
          </cell>
          <cell r="EB1341">
            <v>0</v>
          </cell>
          <cell r="EC1341">
            <v>0</v>
          </cell>
          <cell r="ED1341">
            <v>0</v>
          </cell>
          <cell r="EE1341">
            <v>0</v>
          </cell>
          <cell r="EF1341">
            <v>0</v>
          </cell>
          <cell r="EG1341">
            <v>0</v>
          </cell>
          <cell r="EH1341">
            <v>0</v>
          </cell>
          <cell r="EI1341">
            <v>0</v>
          </cell>
          <cell r="EJ1341">
            <v>0</v>
          </cell>
          <cell r="EK1341">
            <v>0</v>
          </cell>
          <cell r="EL1341">
            <v>0</v>
          </cell>
          <cell r="EM1341">
            <v>0</v>
          </cell>
          <cell r="EN1341">
            <v>0</v>
          </cell>
          <cell r="EO1341">
            <v>0</v>
          </cell>
          <cell r="EP1341">
            <v>0</v>
          </cell>
          <cell r="EQ1341">
            <v>0</v>
          </cell>
          <cell r="ER1341">
            <v>0</v>
          </cell>
          <cell r="ES1341">
            <v>0</v>
          </cell>
          <cell r="ET1341">
            <v>0</v>
          </cell>
          <cell r="EU1341">
            <v>0</v>
          </cell>
          <cell r="EV1341">
            <v>0</v>
          </cell>
          <cell r="EW1341">
            <v>0</v>
          </cell>
          <cell r="EX1341">
            <v>0</v>
          </cell>
          <cell r="EY1341">
            <v>0</v>
          </cell>
          <cell r="EZ1341">
            <v>0</v>
          </cell>
          <cell r="FA1341">
            <v>0</v>
          </cell>
          <cell r="FB1341">
            <v>0</v>
          </cell>
          <cell r="FC1341">
            <v>0</v>
          </cell>
          <cell r="FD1341">
            <v>0</v>
          </cell>
          <cell r="FE1341">
            <v>0</v>
          </cell>
          <cell r="FF1341">
            <v>0</v>
          </cell>
          <cell r="FG1341">
            <v>0</v>
          </cell>
          <cell r="FH1341">
            <v>0</v>
          </cell>
          <cell r="FI1341">
            <v>0</v>
          </cell>
          <cell r="FJ1341">
            <v>0</v>
          </cell>
          <cell r="FK1341">
            <v>0</v>
          </cell>
          <cell r="FL1341">
            <v>0</v>
          </cell>
          <cell r="FM1341">
            <v>0</v>
          </cell>
          <cell r="FN1341">
            <v>0</v>
          </cell>
          <cell r="FO1341">
            <v>0</v>
          </cell>
          <cell r="FP1341">
            <v>0</v>
          </cell>
          <cell r="FQ1341">
            <v>0</v>
          </cell>
          <cell r="FR1341">
            <v>0</v>
          </cell>
          <cell r="FS1341">
            <v>0</v>
          </cell>
          <cell r="FT1341">
            <v>0</v>
          </cell>
          <cell r="FU1341">
            <v>0</v>
          </cell>
          <cell r="FV1341">
            <v>0</v>
          </cell>
          <cell r="FW1341">
            <v>0</v>
          </cell>
          <cell r="FX1341">
            <v>0</v>
          </cell>
          <cell r="FY1341">
            <v>0</v>
          </cell>
          <cell r="FZ1341">
            <v>0</v>
          </cell>
          <cell r="GA1341">
            <v>0</v>
          </cell>
          <cell r="GB1341">
            <v>0</v>
          </cell>
          <cell r="GC1341">
            <v>0</v>
          </cell>
          <cell r="GD1341">
            <v>0</v>
          </cell>
          <cell r="GE1341">
            <v>0</v>
          </cell>
          <cell r="GF1341">
            <v>0</v>
          </cell>
          <cell r="GG1341">
            <v>0</v>
          </cell>
          <cell r="GH1341">
            <v>0</v>
          </cell>
          <cell r="GI1341">
            <v>0</v>
          </cell>
          <cell r="GJ1341">
            <v>0</v>
          </cell>
          <cell r="GK1341">
            <v>0</v>
          </cell>
          <cell r="GL1341">
            <v>0</v>
          </cell>
          <cell r="GM1341">
            <v>0</v>
          </cell>
          <cell r="GN1341">
            <v>0</v>
          </cell>
          <cell r="GO1341">
            <v>0</v>
          </cell>
          <cell r="GP1341">
            <v>0</v>
          </cell>
          <cell r="GQ1341">
            <v>0</v>
          </cell>
          <cell r="GR1341">
            <v>0</v>
          </cell>
          <cell r="GS1341">
            <v>0</v>
          </cell>
          <cell r="GT1341">
            <v>0</v>
          </cell>
          <cell r="GU1341">
            <v>0</v>
          </cell>
          <cell r="GV1341">
            <v>0</v>
          </cell>
          <cell r="GW1341">
            <v>0</v>
          </cell>
          <cell r="GX1341">
            <v>0</v>
          </cell>
          <cell r="GY1341">
            <v>0</v>
          </cell>
          <cell r="GZ1341">
            <v>0</v>
          </cell>
          <cell r="HA1341">
            <v>0</v>
          </cell>
          <cell r="HB1341">
            <v>0</v>
          </cell>
          <cell r="HC1341">
            <v>0</v>
          </cell>
          <cell r="HD1341">
            <v>0</v>
          </cell>
          <cell r="HE1341">
            <v>0</v>
          </cell>
          <cell r="HF1341">
            <v>0</v>
          </cell>
          <cell r="HG1341">
            <v>0</v>
          </cell>
          <cell r="HH1341">
            <v>0</v>
          </cell>
          <cell r="HI1341">
            <v>0</v>
          </cell>
          <cell r="HJ1341">
            <v>0</v>
          </cell>
          <cell r="HK1341">
            <v>0</v>
          </cell>
          <cell r="HL1341">
            <v>0</v>
          </cell>
          <cell r="HM1341">
            <v>0</v>
          </cell>
          <cell r="HN1341">
            <v>0</v>
          </cell>
          <cell r="HO1341">
            <v>0</v>
          </cell>
          <cell r="HP1341">
            <v>0</v>
          </cell>
          <cell r="HQ1341">
            <v>0</v>
          </cell>
          <cell r="HR1341">
            <v>0</v>
          </cell>
          <cell r="HS1341">
            <v>0</v>
          </cell>
          <cell r="HT1341">
            <v>0</v>
          </cell>
          <cell r="HU1341">
            <v>0</v>
          </cell>
          <cell r="HV1341">
            <v>0</v>
          </cell>
          <cell r="HW1341">
            <v>0</v>
          </cell>
          <cell r="HX1341">
            <v>0</v>
          </cell>
          <cell r="HY1341">
            <v>0</v>
          </cell>
          <cell r="HZ1341">
            <v>0</v>
          </cell>
          <cell r="IA1341">
            <v>0</v>
          </cell>
          <cell r="IB1341">
            <v>0</v>
          </cell>
          <cell r="IC1341">
            <v>0</v>
          </cell>
          <cell r="ID1341">
            <v>0</v>
          </cell>
          <cell r="IE1341">
            <v>0</v>
          </cell>
          <cell r="IF1341">
            <v>0</v>
          </cell>
          <cell r="IG1341">
            <v>0</v>
          </cell>
          <cell r="IH1341">
            <v>0</v>
          </cell>
          <cell r="II1341">
            <v>0</v>
          </cell>
          <cell r="IJ1341">
            <v>0</v>
          </cell>
          <cell r="IK1341">
            <v>0</v>
          </cell>
          <cell r="IL1341">
            <v>0</v>
          </cell>
          <cell r="IM1341">
            <v>0</v>
          </cell>
          <cell r="IN1341">
            <v>0</v>
          </cell>
          <cell r="IO1341">
            <v>0</v>
          </cell>
          <cell r="IP1341">
            <v>0</v>
          </cell>
          <cell r="IQ1341">
            <v>0</v>
          </cell>
          <cell r="IR1341">
            <v>0</v>
          </cell>
          <cell r="IS1341">
            <v>0</v>
          </cell>
          <cell r="IT1341">
            <v>0</v>
          </cell>
          <cell r="IU1341">
            <v>0</v>
          </cell>
          <cell r="IV1341">
            <v>0</v>
          </cell>
          <cell r="IW1341">
            <v>0</v>
          </cell>
          <cell r="IX1341">
            <v>0</v>
          </cell>
          <cell r="IY1341">
            <v>0</v>
          </cell>
          <cell r="IZ1341">
            <v>0</v>
          </cell>
          <cell r="JA1341">
            <v>0</v>
          </cell>
          <cell r="JB1341">
            <v>0</v>
          </cell>
          <cell r="JC1341">
            <v>0</v>
          </cell>
          <cell r="JD1341">
            <v>0</v>
          </cell>
          <cell r="JE1341">
            <v>0</v>
          </cell>
          <cell r="JF1341">
            <v>0</v>
          </cell>
          <cell r="JG1341">
            <v>0</v>
          </cell>
          <cell r="JH1341">
            <v>0</v>
          </cell>
          <cell r="JI1341">
            <v>0</v>
          </cell>
          <cell r="JJ1341">
            <v>0</v>
          </cell>
          <cell r="JK1341">
            <v>0</v>
          </cell>
          <cell r="JL1341">
            <v>0</v>
          </cell>
          <cell r="JM1341">
            <v>0</v>
          </cell>
          <cell r="JN1341">
            <v>0</v>
          </cell>
          <cell r="JO1341">
            <v>0</v>
          </cell>
          <cell r="JP1341">
            <v>0</v>
          </cell>
          <cell r="JQ1341">
            <v>0</v>
          </cell>
        </row>
        <row r="1342">
          <cell r="D1342" t="str">
            <v>HY_.EX.UTN._.SME.Pioneer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  <cell r="BZ1342">
            <v>0</v>
          </cell>
          <cell r="CA1342">
            <v>0</v>
          </cell>
          <cell r="CB1342">
            <v>0</v>
          </cell>
          <cell r="CC1342">
            <v>0</v>
          </cell>
          <cell r="CD1342">
            <v>0</v>
          </cell>
          <cell r="CE1342">
            <v>0</v>
          </cell>
          <cell r="CF1342">
            <v>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  <cell r="DB1342">
            <v>0</v>
          </cell>
          <cell r="DC1342">
            <v>0</v>
          </cell>
          <cell r="DD1342">
            <v>0</v>
          </cell>
          <cell r="DE1342">
            <v>0</v>
          </cell>
          <cell r="DF1342">
            <v>0</v>
          </cell>
          <cell r="DG1342">
            <v>0</v>
          </cell>
          <cell r="DH1342">
            <v>0</v>
          </cell>
          <cell r="DI1342">
            <v>0</v>
          </cell>
          <cell r="DJ1342">
            <v>0</v>
          </cell>
          <cell r="DK1342">
            <v>0</v>
          </cell>
          <cell r="DL1342">
            <v>0</v>
          </cell>
          <cell r="DM1342">
            <v>0</v>
          </cell>
          <cell r="DN1342">
            <v>0</v>
          </cell>
          <cell r="DO1342">
            <v>0</v>
          </cell>
          <cell r="DP1342">
            <v>0</v>
          </cell>
          <cell r="DQ1342">
            <v>0</v>
          </cell>
          <cell r="DR1342">
            <v>0</v>
          </cell>
          <cell r="DS1342">
            <v>0</v>
          </cell>
          <cell r="DT1342">
            <v>0</v>
          </cell>
          <cell r="DU1342">
            <v>0</v>
          </cell>
          <cell r="DV1342">
            <v>0</v>
          </cell>
          <cell r="DW1342">
            <v>0</v>
          </cell>
          <cell r="DX1342">
            <v>0</v>
          </cell>
          <cell r="DY1342">
            <v>0</v>
          </cell>
          <cell r="DZ1342">
            <v>0</v>
          </cell>
          <cell r="EA1342">
            <v>0</v>
          </cell>
          <cell r="EB1342">
            <v>0</v>
          </cell>
          <cell r="EC1342">
            <v>0</v>
          </cell>
          <cell r="ED1342">
            <v>0</v>
          </cell>
          <cell r="EE1342">
            <v>0</v>
          </cell>
          <cell r="EF1342">
            <v>0</v>
          </cell>
          <cell r="EG1342">
            <v>0</v>
          </cell>
          <cell r="EH1342">
            <v>0</v>
          </cell>
          <cell r="EI1342">
            <v>0</v>
          </cell>
          <cell r="EJ1342">
            <v>0</v>
          </cell>
          <cell r="EK1342">
            <v>0</v>
          </cell>
          <cell r="EL1342">
            <v>0</v>
          </cell>
          <cell r="EM1342">
            <v>0</v>
          </cell>
          <cell r="EN1342">
            <v>0</v>
          </cell>
          <cell r="EO1342">
            <v>0</v>
          </cell>
          <cell r="EP1342">
            <v>0</v>
          </cell>
          <cell r="EQ1342">
            <v>0</v>
          </cell>
          <cell r="ER1342">
            <v>0</v>
          </cell>
          <cell r="ES1342">
            <v>0</v>
          </cell>
          <cell r="ET1342">
            <v>0</v>
          </cell>
          <cell r="EU1342">
            <v>0</v>
          </cell>
          <cell r="EV1342">
            <v>0</v>
          </cell>
          <cell r="EW1342">
            <v>0</v>
          </cell>
          <cell r="EX1342">
            <v>0</v>
          </cell>
          <cell r="EY1342">
            <v>0</v>
          </cell>
          <cell r="EZ1342">
            <v>0</v>
          </cell>
          <cell r="FA1342">
            <v>0</v>
          </cell>
          <cell r="FB1342">
            <v>0</v>
          </cell>
          <cell r="FC1342">
            <v>0</v>
          </cell>
          <cell r="FD1342">
            <v>0</v>
          </cell>
          <cell r="FE1342">
            <v>0</v>
          </cell>
          <cell r="FF1342">
            <v>0</v>
          </cell>
          <cell r="FG1342">
            <v>0</v>
          </cell>
          <cell r="FH1342">
            <v>0</v>
          </cell>
          <cell r="FI1342">
            <v>0</v>
          </cell>
          <cell r="FJ1342">
            <v>0</v>
          </cell>
          <cell r="FK1342">
            <v>0</v>
          </cell>
          <cell r="FL1342">
            <v>0</v>
          </cell>
          <cell r="FM1342">
            <v>0</v>
          </cell>
          <cell r="FN1342">
            <v>0</v>
          </cell>
          <cell r="FO1342">
            <v>0</v>
          </cell>
          <cell r="FP1342">
            <v>0</v>
          </cell>
          <cell r="FQ1342">
            <v>0</v>
          </cell>
          <cell r="FR1342">
            <v>0</v>
          </cell>
          <cell r="FS1342">
            <v>0</v>
          </cell>
          <cell r="FT1342">
            <v>0</v>
          </cell>
          <cell r="FU1342">
            <v>0</v>
          </cell>
          <cell r="FV1342">
            <v>0</v>
          </cell>
          <cell r="FW1342">
            <v>0</v>
          </cell>
          <cell r="FX1342">
            <v>0</v>
          </cell>
          <cell r="FY1342">
            <v>0</v>
          </cell>
          <cell r="FZ1342">
            <v>0</v>
          </cell>
          <cell r="GA1342">
            <v>0</v>
          </cell>
          <cell r="GB1342">
            <v>0</v>
          </cell>
          <cell r="GC1342">
            <v>0</v>
          </cell>
          <cell r="GD1342">
            <v>0</v>
          </cell>
          <cell r="GE1342">
            <v>0</v>
          </cell>
          <cell r="GF1342">
            <v>0</v>
          </cell>
          <cell r="GG1342">
            <v>0</v>
          </cell>
          <cell r="GH1342">
            <v>0</v>
          </cell>
          <cell r="GI1342">
            <v>0</v>
          </cell>
          <cell r="GJ1342">
            <v>0</v>
          </cell>
          <cell r="GK1342">
            <v>0</v>
          </cell>
          <cell r="GL1342">
            <v>0</v>
          </cell>
          <cell r="GM1342">
            <v>0</v>
          </cell>
          <cell r="GN1342">
            <v>0</v>
          </cell>
          <cell r="GO1342">
            <v>0</v>
          </cell>
          <cell r="GP1342">
            <v>0</v>
          </cell>
          <cell r="GQ1342">
            <v>0</v>
          </cell>
          <cell r="GR1342">
            <v>0</v>
          </cell>
          <cell r="GS1342">
            <v>0</v>
          </cell>
          <cell r="GT1342">
            <v>0</v>
          </cell>
          <cell r="GU1342">
            <v>0</v>
          </cell>
          <cell r="GV1342">
            <v>0</v>
          </cell>
          <cell r="GW1342">
            <v>0</v>
          </cell>
          <cell r="GX1342">
            <v>0</v>
          </cell>
          <cell r="GY1342">
            <v>0</v>
          </cell>
          <cell r="GZ1342">
            <v>0</v>
          </cell>
          <cell r="HA1342">
            <v>0</v>
          </cell>
          <cell r="HB1342">
            <v>0</v>
          </cell>
          <cell r="HC1342">
            <v>0</v>
          </cell>
          <cell r="HD1342">
            <v>0</v>
          </cell>
          <cell r="HE1342">
            <v>0</v>
          </cell>
          <cell r="HF1342">
            <v>0</v>
          </cell>
          <cell r="HG1342">
            <v>0</v>
          </cell>
          <cell r="HH1342">
            <v>0</v>
          </cell>
          <cell r="HI1342">
            <v>0</v>
          </cell>
          <cell r="HJ1342">
            <v>0</v>
          </cell>
          <cell r="HK1342">
            <v>0</v>
          </cell>
          <cell r="HL1342">
            <v>0</v>
          </cell>
          <cell r="HM1342">
            <v>0</v>
          </cell>
          <cell r="HN1342">
            <v>0</v>
          </cell>
          <cell r="HO1342">
            <v>0</v>
          </cell>
          <cell r="HP1342">
            <v>0</v>
          </cell>
          <cell r="HQ1342">
            <v>0</v>
          </cell>
          <cell r="HR1342">
            <v>0</v>
          </cell>
          <cell r="HS1342">
            <v>0</v>
          </cell>
          <cell r="HT1342">
            <v>0</v>
          </cell>
          <cell r="HU1342">
            <v>0</v>
          </cell>
          <cell r="HV1342">
            <v>0</v>
          </cell>
          <cell r="HW1342">
            <v>0</v>
          </cell>
          <cell r="HX1342">
            <v>0</v>
          </cell>
          <cell r="HY1342">
            <v>0</v>
          </cell>
          <cell r="HZ1342">
            <v>0</v>
          </cell>
          <cell r="IA1342">
            <v>0</v>
          </cell>
          <cell r="IB1342">
            <v>0</v>
          </cell>
          <cell r="IC1342">
            <v>0</v>
          </cell>
          <cell r="ID1342">
            <v>0</v>
          </cell>
          <cell r="IE1342">
            <v>0</v>
          </cell>
          <cell r="IF1342">
            <v>0</v>
          </cell>
          <cell r="IG1342">
            <v>0</v>
          </cell>
          <cell r="IH1342">
            <v>0</v>
          </cell>
          <cell r="II1342">
            <v>0</v>
          </cell>
          <cell r="IJ1342">
            <v>0</v>
          </cell>
          <cell r="IK1342">
            <v>0</v>
          </cell>
          <cell r="IL1342">
            <v>0</v>
          </cell>
          <cell r="IM1342">
            <v>0</v>
          </cell>
          <cell r="IN1342">
            <v>0</v>
          </cell>
          <cell r="IO1342">
            <v>0</v>
          </cell>
          <cell r="IP1342">
            <v>0</v>
          </cell>
          <cell r="IQ1342">
            <v>0</v>
          </cell>
          <cell r="IR1342">
            <v>0</v>
          </cell>
          <cell r="IS1342">
            <v>0</v>
          </cell>
          <cell r="IT1342">
            <v>0</v>
          </cell>
          <cell r="IU1342">
            <v>0</v>
          </cell>
          <cell r="IV1342">
            <v>0</v>
          </cell>
          <cell r="IW1342">
            <v>0</v>
          </cell>
          <cell r="IX1342">
            <v>0</v>
          </cell>
          <cell r="IY1342">
            <v>0</v>
          </cell>
          <cell r="IZ1342">
            <v>0</v>
          </cell>
          <cell r="JA1342">
            <v>0</v>
          </cell>
          <cell r="JB1342">
            <v>0</v>
          </cell>
          <cell r="JC1342">
            <v>0</v>
          </cell>
          <cell r="JD1342">
            <v>0</v>
          </cell>
          <cell r="JE1342">
            <v>0</v>
          </cell>
          <cell r="JF1342">
            <v>0</v>
          </cell>
          <cell r="JG1342">
            <v>0</v>
          </cell>
          <cell r="JH1342">
            <v>0</v>
          </cell>
          <cell r="JI1342">
            <v>0</v>
          </cell>
          <cell r="JJ1342">
            <v>0</v>
          </cell>
          <cell r="JK1342">
            <v>0</v>
          </cell>
          <cell r="JL1342">
            <v>0</v>
          </cell>
          <cell r="JM1342">
            <v>0</v>
          </cell>
          <cell r="JN1342">
            <v>0</v>
          </cell>
          <cell r="JO1342">
            <v>0</v>
          </cell>
          <cell r="JP1342">
            <v>0</v>
          </cell>
          <cell r="JQ1342">
            <v>0</v>
          </cell>
        </row>
        <row r="1343">
          <cell r="D1343" t="str">
            <v>HY_.EX.UTN._.SME.Stairs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  <cell r="DB1343">
            <v>0</v>
          </cell>
          <cell r="DC1343">
            <v>0</v>
          </cell>
          <cell r="DD1343">
            <v>0</v>
          </cell>
          <cell r="DE1343">
            <v>0</v>
          </cell>
          <cell r="DF1343">
            <v>0</v>
          </cell>
          <cell r="DG1343">
            <v>0</v>
          </cell>
          <cell r="DH1343">
            <v>0</v>
          </cell>
          <cell r="DI1343">
            <v>0</v>
          </cell>
          <cell r="DJ1343">
            <v>0</v>
          </cell>
          <cell r="DK1343">
            <v>0</v>
          </cell>
          <cell r="DL1343">
            <v>0</v>
          </cell>
          <cell r="DM1343">
            <v>0</v>
          </cell>
          <cell r="DN1343">
            <v>0</v>
          </cell>
          <cell r="DO1343">
            <v>0</v>
          </cell>
          <cell r="DP1343">
            <v>0</v>
          </cell>
          <cell r="DQ1343">
            <v>0</v>
          </cell>
          <cell r="DR1343">
            <v>0</v>
          </cell>
          <cell r="DS1343">
            <v>0</v>
          </cell>
          <cell r="DT1343">
            <v>0</v>
          </cell>
          <cell r="DU1343">
            <v>0</v>
          </cell>
          <cell r="DV1343">
            <v>0</v>
          </cell>
          <cell r="DW1343">
            <v>0</v>
          </cell>
          <cell r="DX1343">
            <v>0</v>
          </cell>
          <cell r="DY1343">
            <v>0</v>
          </cell>
          <cell r="DZ1343">
            <v>0</v>
          </cell>
          <cell r="EA1343">
            <v>0</v>
          </cell>
          <cell r="EB1343">
            <v>0</v>
          </cell>
          <cell r="EC1343">
            <v>0</v>
          </cell>
          <cell r="ED1343">
            <v>0</v>
          </cell>
          <cell r="EE1343">
            <v>0</v>
          </cell>
          <cell r="EF1343">
            <v>0</v>
          </cell>
          <cell r="EG1343">
            <v>0</v>
          </cell>
          <cell r="EH1343">
            <v>0</v>
          </cell>
          <cell r="EI1343">
            <v>0</v>
          </cell>
          <cell r="EJ1343">
            <v>0</v>
          </cell>
          <cell r="EK1343">
            <v>0</v>
          </cell>
          <cell r="EL1343">
            <v>0</v>
          </cell>
          <cell r="EM1343">
            <v>0</v>
          </cell>
          <cell r="EN1343">
            <v>0</v>
          </cell>
          <cell r="EO1343">
            <v>0</v>
          </cell>
          <cell r="EP1343">
            <v>0</v>
          </cell>
          <cell r="EQ1343">
            <v>0</v>
          </cell>
          <cell r="ER1343">
            <v>0</v>
          </cell>
          <cell r="ES1343">
            <v>0</v>
          </cell>
          <cell r="ET1343">
            <v>0</v>
          </cell>
          <cell r="EU1343">
            <v>0</v>
          </cell>
          <cell r="EV1343">
            <v>0</v>
          </cell>
          <cell r="EW1343">
            <v>0</v>
          </cell>
          <cell r="EX1343">
            <v>0</v>
          </cell>
          <cell r="EY1343">
            <v>0</v>
          </cell>
          <cell r="EZ1343">
            <v>0</v>
          </cell>
          <cell r="FA1343">
            <v>0</v>
          </cell>
          <cell r="FB1343">
            <v>0</v>
          </cell>
          <cell r="FC1343">
            <v>0</v>
          </cell>
          <cell r="FD1343">
            <v>0</v>
          </cell>
          <cell r="FE1343">
            <v>0</v>
          </cell>
          <cell r="FF1343">
            <v>0</v>
          </cell>
          <cell r="FG1343">
            <v>0</v>
          </cell>
          <cell r="FH1343">
            <v>0</v>
          </cell>
          <cell r="FI1343">
            <v>0</v>
          </cell>
          <cell r="FJ1343">
            <v>0</v>
          </cell>
          <cell r="FK1343">
            <v>0</v>
          </cell>
          <cell r="FL1343">
            <v>0</v>
          </cell>
          <cell r="FM1343">
            <v>0</v>
          </cell>
          <cell r="FN1343">
            <v>0</v>
          </cell>
          <cell r="FO1343">
            <v>0</v>
          </cell>
          <cell r="FP1343">
            <v>0</v>
          </cell>
          <cell r="FQ1343">
            <v>0</v>
          </cell>
          <cell r="FR1343">
            <v>0</v>
          </cell>
          <cell r="FS1343">
            <v>0</v>
          </cell>
          <cell r="FT1343">
            <v>0</v>
          </cell>
          <cell r="FU1343">
            <v>0</v>
          </cell>
          <cell r="FV1343">
            <v>0</v>
          </cell>
          <cell r="FW1343">
            <v>0</v>
          </cell>
          <cell r="FX1343">
            <v>0</v>
          </cell>
          <cell r="FY1343">
            <v>0</v>
          </cell>
          <cell r="FZ1343">
            <v>0</v>
          </cell>
          <cell r="GA1343">
            <v>0</v>
          </cell>
          <cell r="GB1343">
            <v>0</v>
          </cell>
          <cell r="GC1343">
            <v>0</v>
          </cell>
          <cell r="GD1343">
            <v>0</v>
          </cell>
          <cell r="GE1343">
            <v>0</v>
          </cell>
          <cell r="GF1343">
            <v>0</v>
          </cell>
          <cell r="GG1343">
            <v>0</v>
          </cell>
          <cell r="GH1343">
            <v>0</v>
          </cell>
          <cell r="GI1343">
            <v>0</v>
          </cell>
          <cell r="GJ1343">
            <v>0</v>
          </cell>
          <cell r="GK1343">
            <v>0</v>
          </cell>
          <cell r="GL1343">
            <v>0</v>
          </cell>
          <cell r="GM1343">
            <v>0</v>
          </cell>
          <cell r="GN1343">
            <v>0</v>
          </cell>
          <cell r="GO1343">
            <v>0</v>
          </cell>
          <cell r="GP1343">
            <v>0</v>
          </cell>
          <cell r="GQ1343">
            <v>0</v>
          </cell>
          <cell r="GR1343">
            <v>0</v>
          </cell>
          <cell r="GS1343">
            <v>0</v>
          </cell>
          <cell r="GT1343">
            <v>0</v>
          </cell>
          <cell r="GU1343">
            <v>0</v>
          </cell>
          <cell r="GV1343">
            <v>0</v>
          </cell>
          <cell r="GW1343">
            <v>0</v>
          </cell>
          <cell r="GX1343">
            <v>0</v>
          </cell>
          <cell r="GY1343">
            <v>0</v>
          </cell>
          <cell r="GZ1343">
            <v>0</v>
          </cell>
          <cell r="HA1343">
            <v>0</v>
          </cell>
          <cell r="HB1343">
            <v>0</v>
          </cell>
          <cell r="HC1343">
            <v>0</v>
          </cell>
          <cell r="HD1343">
            <v>0</v>
          </cell>
          <cell r="HE1343">
            <v>0</v>
          </cell>
          <cell r="HF1343">
            <v>0</v>
          </cell>
          <cell r="HG1343">
            <v>0</v>
          </cell>
          <cell r="HH1343">
            <v>0</v>
          </cell>
          <cell r="HI1343">
            <v>0</v>
          </cell>
          <cell r="HJ1343">
            <v>0</v>
          </cell>
          <cell r="HK1343">
            <v>0</v>
          </cell>
          <cell r="HL1343">
            <v>0</v>
          </cell>
          <cell r="HM1343">
            <v>0</v>
          </cell>
          <cell r="HN1343">
            <v>0</v>
          </cell>
          <cell r="HO1343">
            <v>0</v>
          </cell>
          <cell r="HP1343">
            <v>0</v>
          </cell>
          <cell r="HQ1343">
            <v>0</v>
          </cell>
          <cell r="HR1343">
            <v>0</v>
          </cell>
          <cell r="HS1343">
            <v>0</v>
          </cell>
          <cell r="HT1343">
            <v>0</v>
          </cell>
          <cell r="HU1343">
            <v>0</v>
          </cell>
          <cell r="HV1343">
            <v>0</v>
          </cell>
          <cell r="HW1343">
            <v>0</v>
          </cell>
          <cell r="HX1343">
            <v>0</v>
          </cell>
          <cell r="HY1343">
            <v>0</v>
          </cell>
          <cell r="HZ1343">
            <v>0</v>
          </cell>
          <cell r="IA1343">
            <v>0</v>
          </cell>
          <cell r="IB1343">
            <v>0</v>
          </cell>
          <cell r="IC1343">
            <v>0</v>
          </cell>
          <cell r="ID1343">
            <v>0</v>
          </cell>
          <cell r="IE1343">
            <v>0</v>
          </cell>
          <cell r="IF1343">
            <v>0</v>
          </cell>
          <cell r="IG1343">
            <v>0</v>
          </cell>
          <cell r="IH1343">
            <v>0</v>
          </cell>
          <cell r="II1343">
            <v>0</v>
          </cell>
          <cell r="IJ1343">
            <v>0</v>
          </cell>
          <cell r="IK1343">
            <v>0</v>
          </cell>
          <cell r="IL1343">
            <v>0</v>
          </cell>
          <cell r="IM1343">
            <v>0</v>
          </cell>
          <cell r="IN1343">
            <v>0</v>
          </cell>
          <cell r="IO1343">
            <v>0</v>
          </cell>
          <cell r="IP1343">
            <v>0</v>
          </cell>
          <cell r="IQ1343">
            <v>0</v>
          </cell>
          <cell r="IR1343">
            <v>0</v>
          </cell>
          <cell r="IS1343">
            <v>0</v>
          </cell>
          <cell r="IT1343">
            <v>0</v>
          </cell>
          <cell r="IU1343">
            <v>0</v>
          </cell>
          <cell r="IV1343">
            <v>0</v>
          </cell>
          <cell r="IW1343">
            <v>0</v>
          </cell>
          <cell r="IX1343">
            <v>0</v>
          </cell>
          <cell r="IY1343">
            <v>0</v>
          </cell>
          <cell r="IZ1343">
            <v>0</v>
          </cell>
          <cell r="JA1343">
            <v>0</v>
          </cell>
          <cell r="JB1343">
            <v>0</v>
          </cell>
          <cell r="JC1343">
            <v>0</v>
          </cell>
          <cell r="JD1343">
            <v>0</v>
          </cell>
          <cell r="JE1343">
            <v>0</v>
          </cell>
          <cell r="JF1343">
            <v>0</v>
          </cell>
          <cell r="JG1343">
            <v>0</v>
          </cell>
          <cell r="JH1343">
            <v>0</v>
          </cell>
          <cell r="JI1343">
            <v>0</v>
          </cell>
          <cell r="JJ1343">
            <v>0</v>
          </cell>
          <cell r="JK1343">
            <v>0</v>
          </cell>
          <cell r="JL1343">
            <v>0</v>
          </cell>
          <cell r="JM1343">
            <v>0</v>
          </cell>
          <cell r="JN1343">
            <v>0</v>
          </cell>
          <cell r="JO1343">
            <v>0</v>
          </cell>
          <cell r="JP1343">
            <v>0</v>
          </cell>
          <cell r="JQ1343">
            <v>0</v>
          </cell>
        </row>
        <row r="1344">
          <cell r="D1344" t="str">
            <v>HY_.EX.UTN._.SME.Weber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0</v>
          </cell>
          <cell r="BW1344">
            <v>0</v>
          </cell>
          <cell r="BX1344">
            <v>0</v>
          </cell>
          <cell r="BY1344">
            <v>0</v>
          </cell>
          <cell r="BZ1344">
            <v>0</v>
          </cell>
          <cell r="CA1344">
            <v>0</v>
          </cell>
          <cell r="CB1344">
            <v>0</v>
          </cell>
          <cell r="CC1344">
            <v>0</v>
          </cell>
          <cell r="CD1344">
            <v>0</v>
          </cell>
          <cell r="CE1344">
            <v>0</v>
          </cell>
          <cell r="CF1344">
            <v>0</v>
          </cell>
          <cell r="CG1344">
            <v>0</v>
          </cell>
          <cell r="CH1344">
            <v>0</v>
          </cell>
          <cell r="CI1344">
            <v>0</v>
          </cell>
          <cell r="CJ1344">
            <v>0</v>
          </cell>
          <cell r="CK1344">
            <v>0</v>
          </cell>
          <cell r="CL1344">
            <v>0</v>
          </cell>
          <cell r="CM1344">
            <v>0</v>
          </cell>
          <cell r="CN1344">
            <v>0</v>
          </cell>
          <cell r="CO1344">
            <v>0</v>
          </cell>
          <cell r="CP1344">
            <v>0</v>
          </cell>
          <cell r="CQ1344">
            <v>0</v>
          </cell>
          <cell r="CR1344">
            <v>0</v>
          </cell>
          <cell r="CS1344">
            <v>0</v>
          </cell>
          <cell r="CT1344">
            <v>0</v>
          </cell>
          <cell r="CU1344">
            <v>0</v>
          </cell>
          <cell r="CV1344">
            <v>0</v>
          </cell>
          <cell r="CW1344">
            <v>0</v>
          </cell>
          <cell r="CX1344">
            <v>0</v>
          </cell>
          <cell r="CY1344">
            <v>0</v>
          </cell>
          <cell r="CZ1344">
            <v>0</v>
          </cell>
          <cell r="DA1344">
            <v>0</v>
          </cell>
          <cell r="DB1344">
            <v>0</v>
          </cell>
          <cell r="DC1344">
            <v>0</v>
          </cell>
          <cell r="DD1344">
            <v>0</v>
          </cell>
          <cell r="DE1344">
            <v>0</v>
          </cell>
          <cell r="DF1344">
            <v>0</v>
          </cell>
          <cell r="DG1344">
            <v>0</v>
          </cell>
          <cell r="DH1344">
            <v>0</v>
          </cell>
          <cell r="DI1344">
            <v>0</v>
          </cell>
          <cell r="DJ1344">
            <v>0</v>
          </cell>
          <cell r="DK1344">
            <v>0</v>
          </cell>
          <cell r="DL1344">
            <v>0</v>
          </cell>
          <cell r="DM1344">
            <v>0</v>
          </cell>
          <cell r="DN1344">
            <v>0</v>
          </cell>
          <cell r="DO1344">
            <v>0</v>
          </cell>
          <cell r="DP1344">
            <v>0</v>
          </cell>
          <cell r="DQ1344">
            <v>0</v>
          </cell>
          <cell r="DR1344">
            <v>0</v>
          </cell>
          <cell r="DS1344">
            <v>0</v>
          </cell>
          <cell r="DT1344">
            <v>0</v>
          </cell>
          <cell r="DU1344">
            <v>0</v>
          </cell>
          <cell r="DV1344">
            <v>0</v>
          </cell>
          <cell r="DW1344">
            <v>0</v>
          </cell>
          <cell r="DX1344">
            <v>0</v>
          </cell>
          <cell r="DY1344">
            <v>0</v>
          </cell>
          <cell r="DZ1344">
            <v>0</v>
          </cell>
          <cell r="EA1344">
            <v>0</v>
          </cell>
          <cell r="EB1344">
            <v>0</v>
          </cell>
          <cell r="EC1344">
            <v>0</v>
          </cell>
          <cell r="ED1344">
            <v>0</v>
          </cell>
          <cell r="EE1344">
            <v>0</v>
          </cell>
          <cell r="EF1344">
            <v>0</v>
          </cell>
          <cell r="EG1344">
            <v>0</v>
          </cell>
          <cell r="EH1344">
            <v>0</v>
          </cell>
          <cell r="EI1344">
            <v>0</v>
          </cell>
          <cell r="EJ1344">
            <v>0</v>
          </cell>
          <cell r="EK1344">
            <v>0</v>
          </cell>
          <cell r="EL1344">
            <v>0</v>
          </cell>
          <cell r="EM1344">
            <v>0</v>
          </cell>
          <cell r="EN1344">
            <v>0</v>
          </cell>
          <cell r="EO1344">
            <v>0</v>
          </cell>
          <cell r="EP1344">
            <v>0</v>
          </cell>
          <cell r="EQ1344">
            <v>0</v>
          </cell>
          <cell r="ER1344">
            <v>0</v>
          </cell>
          <cell r="ES1344">
            <v>0</v>
          </cell>
          <cell r="ET1344">
            <v>0</v>
          </cell>
          <cell r="EU1344">
            <v>0</v>
          </cell>
          <cell r="EV1344">
            <v>0</v>
          </cell>
          <cell r="EW1344">
            <v>0</v>
          </cell>
          <cell r="EX1344">
            <v>0</v>
          </cell>
          <cell r="EY1344">
            <v>0</v>
          </cell>
          <cell r="EZ1344">
            <v>0</v>
          </cell>
          <cell r="FA1344">
            <v>0</v>
          </cell>
          <cell r="FB1344">
            <v>0</v>
          </cell>
          <cell r="FC1344">
            <v>0</v>
          </cell>
          <cell r="FD1344">
            <v>0</v>
          </cell>
          <cell r="FE1344">
            <v>0</v>
          </cell>
          <cell r="FF1344">
            <v>0</v>
          </cell>
          <cell r="FG1344">
            <v>0</v>
          </cell>
          <cell r="FH1344">
            <v>0</v>
          </cell>
          <cell r="FI1344">
            <v>0</v>
          </cell>
          <cell r="FJ1344">
            <v>0</v>
          </cell>
          <cell r="FK1344">
            <v>0</v>
          </cell>
          <cell r="FL1344">
            <v>0</v>
          </cell>
          <cell r="FM1344">
            <v>0</v>
          </cell>
          <cell r="FN1344">
            <v>0</v>
          </cell>
          <cell r="FO1344">
            <v>0</v>
          </cell>
          <cell r="FP1344">
            <v>0</v>
          </cell>
          <cell r="FQ1344">
            <v>0</v>
          </cell>
          <cell r="FR1344">
            <v>0</v>
          </cell>
          <cell r="FS1344">
            <v>0</v>
          </cell>
          <cell r="FT1344">
            <v>0</v>
          </cell>
          <cell r="FU1344">
            <v>0</v>
          </cell>
          <cell r="FV1344">
            <v>0</v>
          </cell>
          <cell r="FW1344">
            <v>0</v>
          </cell>
          <cell r="FX1344">
            <v>0</v>
          </cell>
          <cell r="FY1344">
            <v>0</v>
          </cell>
          <cell r="FZ1344">
            <v>0</v>
          </cell>
          <cell r="GA1344">
            <v>0</v>
          </cell>
          <cell r="GB1344">
            <v>0</v>
          </cell>
          <cell r="GC1344">
            <v>0</v>
          </cell>
          <cell r="GD1344">
            <v>0</v>
          </cell>
          <cell r="GE1344">
            <v>0</v>
          </cell>
          <cell r="GF1344">
            <v>0</v>
          </cell>
          <cell r="GG1344">
            <v>0</v>
          </cell>
          <cell r="GH1344">
            <v>0</v>
          </cell>
          <cell r="GI1344">
            <v>0</v>
          </cell>
          <cell r="GJ1344">
            <v>0</v>
          </cell>
          <cell r="GK1344">
            <v>0</v>
          </cell>
          <cell r="GL1344">
            <v>0</v>
          </cell>
          <cell r="GM1344">
            <v>0</v>
          </cell>
          <cell r="GN1344">
            <v>0</v>
          </cell>
          <cell r="GO1344">
            <v>0</v>
          </cell>
          <cell r="GP1344">
            <v>0</v>
          </cell>
          <cell r="GQ1344">
            <v>0</v>
          </cell>
          <cell r="GR1344">
            <v>0</v>
          </cell>
          <cell r="GS1344">
            <v>0</v>
          </cell>
          <cell r="GT1344">
            <v>0</v>
          </cell>
          <cell r="GU1344">
            <v>0</v>
          </cell>
          <cell r="GV1344">
            <v>0</v>
          </cell>
          <cell r="GW1344">
            <v>0</v>
          </cell>
          <cell r="GX1344">
            <v>0</v>
          </cell>
          <cell r="GY1344">
            <v>0</v>
          </cell>
          <cell r="GZ1344">
            <v>0</v>
          </cell>
          <cell r="HA1344">
            <v>0</v>
          </cell>
          <cell r="HB1344">
            <v>0</v>
          </cell>
          <cell r="HC1344">
            <v>0</v>
          </cell>
          <cell r="HD1344">
            <v>0</v>
          </cell>
          <cell r="HE1344">
            <v>0</v>
          </cell>
          <cell r="HF1344">
            <v>0</v>
          </cell>
          <cell r="HG1344">
            <v>0</v>
          </cell>
          <cell r="HH1344">
            <v>0</v>
          </cell>
          <cell r="HI1344">
            <v>0</v>
          </cell>
          <cell r="HJ1344">
            <v>0</v>
          </cell>
          <cell r="HK1344">
            <v>0</v>
          </cell>
          <cell r="HL1344">
            <v>0</v>
          </cell>
          <cell r="HM1344">
            <v>0</v>
          </cell>
          <cell r="HN1344">
            <v>0</v>
          </cell>
          <cell r="HO1344">
            <v>0</v>
          </cell>
          <cell r="HP1344">
            <v>0</v>
          </cell>
          <cell r="HQ1344">
            <v>0</v>
          </cell>
          <cell r="HR1344">
            <v>0</v>
          </cell>
          <cell r="HS1344">
            <v>0</v>
          </cell>
          <cell r="HT1344">
            <v>0</v>
          </cell>
          <cell r="HU1344">
            <v>0</v>
          </cell>
          <cell r="HV1344">
            <v>0</v>
          </cell>
          <cell r="HW1344">
            <v>0</v>
          </cell>
          <cell r="HX1344">
            <v>0</v>
          </cell>
          <cell r="HY1344">
            <v>0</v>
          </cell>
          <cell r="HZ1344">
            <v>0</v>
          </cell>
          <cell r="IA1344">
            <v>0</v>
          </cell>
          <cell r="IB1344">
            <v>0</v>
          </cell>
          <cell r="IC1344">
            <v>0</v>
          </cell>
          <cell r="ID1344">
            <v>0</v>
          </cell>
          <cell r="IE1344">
            <v>0</v>
          </cell>
          <cell r="IF1344">
            <v>0</v>
          </cell>
          <cell r="IG1344">
            <v>0</v>
          </cell>
          <cell r="IH1344">
            <v>0</v>
          </cell>
          <cell r="II1344">
            <v>0</v>
          </cell>
          <cell r="IJ1344">
            <v>0</v>
          </cell>
          <cell r="IK1344">
            <v>0</v>
          </cell>
          <cell r="IL1344">
            <v>0</v>
          </cell>
          <cell r="IM1344">
            <v>0</v>
          </cell>
          <cell r="IN1344">
            <v>0</v>
          </cell>
          <cell r="IO1344">
            <v>0</v>
          </cell>
          <cell r="IP1344">
            <v>0</v>
          </cell>
          <cell r="IQ1344">
            <v>0</v>
          </cell>
          <cell r="IR1344">
            <v>0</v>
          </cell>
          <cell r="IS1344">
            <v>0</v>
          </cell>
          <cell r="IT1344">
            <v>0</v>
          </cell>
          <cell r="IU1344">
            <v>0</v>
          </cell>
          <cell r="IV1344">
            <v>0</v>
          </cell>
          <cell r="IW1344">
            <v>0</v>
          </cell>
          <cell r="IX1344">
            <v>0</v>
          </cell>
          <cell r="IY1344">
            <v>0</v>
          </cell>
          <cell r="IZ1344">
            <v>0</v>
          </cell>
          <cell r="JA1344">
            <v>0</v>
          </cell>
          <cell r="JB1344">
            <v>0</v>
          </cell>
          <cell r="JC1344">
            <v>0</v>
          </cell>
          <cell r="JD1344">
            <v>0</v>
          </cell>
          <cell r="JE1344">
            <v>0</v>
          </cell>
          <cell r="JF1344">
            <v>0</v>
          </cell>
          <cell r="JG1344">
            <v>0</v>
          </cell>
          <cell r="JH1344">
            <v>0</v>
          </cell>
          <cell r="JI1344">
            <v>0</v>
          </cell>
          <cell r="JJ1344">
            <v>0</v>
          </cell>
          <cell r="JK1344">
            <v>0</v>
          </cell>
          <cell r="JL1344">
            <v>0</v>
          </cell>
          <cell r="JM1344">
            <v>0</v>
          </cell>
          <cell r="JN1344">
            <v>0</v>
          </cell>
          <cell r="JO1344">
            <v>0</v>
          </cell>
          <cell r="JP1344">
            <v>0</v>
          </cell>
          <cell r="JQ1344">
            <v>0</v>
          </cell>
        </row>
        <row r="1345">
          <cell r="D1345" t="str">
            <v>HY_.EX.UTS._.SME.Gunlock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  <cell r="BZ1345">
            <v>0</v>
          </cell>
          <cell r="CA1345">
            <v>0</v>
          </cell>
          <cell r="CB1345">
            <v>0</v>
          </cell>
          <cell r="CC1345">
            <v>0</v>
          </cell>
          <cell r="CD1345">
            <v>0</v>
          </cell>
          <cell r="CE1345">
            <v>0</v>
          </cell>
          <cell r="CF1345">
            <v>0</v>
          </cell>
          <cell r="CG1345">
            <v>0</v>
          </cell>
          <cell r="CH1345">
            <v>0</v>
          </cell>
          <cell r="CI1345">
            <v>0</v>
          </cell>
          <cell r="CJ1345">
            <v>0</v>
          </cell>
          <cell r="CK1345">
            <v>0</v>
          </cell>
          <cell r="CL1345">
            <v>0</v>
          </cell>
          <cell r="CM1345">
            <v>0</v>
          </cell>
          <cell r="CN1345">
            <v>0</v>
          </cell>
          <cell r="CO1345">
            <v>0</v>
          </cell>
          <cell r="CP1345">
            <v>0</v>
          </cell>
          <cell r="CQ1345">
            <v>0</v>
          </cell>
          <cell r="CR1345">
            <v>0</v>
          </cell>
          <cell r="CS1345">
            <v>0</v>
          </cell>
          <cell r="CT1345">
            <v>0</v>
          </cell>
          <cell r="CU1345">
            <v>0</v>
          </cell>
          <cell r="CV1345">
            <v>0</v>
          </cell>
          <cell r="CW1345">
            <v>0</v>
          </cell>
          <cell r="CX1345">
            <v>0</v>
          </cell>
          <cell r="CY1345">
            <v>0</v>
          </cell>
          <cell r="CZ1345">
            <v>0</v>
          </cell>
          <cell r="DA1345">
            <v>0</v>
          </cell>
          <cell r="DB1345">
            <v>0</v>
          </cell>
          <cell r="DC1345">
            <v>0</v>
          </cell>
          <cell r="DD1345">
            <v>0</v>
          </cell>
          <cell r="DE1345">
            <v>0</v>
          </cell>
          <cell r="DF1345">
            <v>0</v>
          </cell>
          <cell r="DG1345">
            <v>0</v>
          </cell>
          <cell r="DH1345">
            <v>0</v>
          </cell>
          <cell r="DI1345">
            <v>0</v>
          </cell>
          <cell r="DJ1345">
            <v>0</v>
          </cell>
          <cell r="DK1345">
            <v>0</v>
          </cell>
          <cell r="DL1345">
            <v>0</v>
          </cell>
          <cell r="DM1345">
            <v>0</v>
          </cell>
          <cell r="DN1345">
            <v>0</v>
          </cell>
          <cell r="DO1345">
            <v>0</v>
          </cell>
          <cell r="DP1345">
            <v>0</v>
          </cell>
          <cell r="DQ1345">
            <v>0</v>
          </cell>
          <cell r="DR1345">
            <v>0</v>
          </cell>
          <cell r="DS1345">
            <v>0</v>
          </cell>
          <cell r="DT1345">
            <v>0</v>
          </cell>
          <cell r="DU1345">
            <v>0</v>
          </cell>
          <cell r="DV1345">
            <v>0</v>
          </cell>
          <cell r="DW1345">
            <v>0</v>
          </cell>
          <cell r="DX1345">
            <v>0</v>
          </cell>
          <cell r="DY1345">
            <v>0</v>
          </cell>
          <cell r="DZ1345">
            <v>0</v>
          </cell>
          <cell r="EA1345">
            <v>0</v>
          </cell>
          <cell r="EB1345">
            <v>0</v>
          </cell>
          <cell r="EC1345">
            <v>0</v>
          </cell>
          <cell r="ED1345">
            <v>0</v>
          </cell>
          <cell r="EE1345">
            <v>0</v>
          </cell>
          <cell r="EF1345">
            <v>0</v>
          </cell>
          <cell r="EG1345">
            <v>0</v>
          </cell>
          <cell r="EH1345">
            <v>0</v>
          </cell>
          <cell r="EI1345">
            <v>0</v>
          </cell>
          <cell r="EJ1345">
            <v>0</v>
          </cell>
          <cell r="EK1345">
            <v>0</v>
          </cell>
          <cell r="EL1345">
            <v>0</v>
          </cell>
          <cell r="EM1345">
            <v>0</v>
          </cell>
          <cell r="EN1345">
            <v>0</v>
          </cell>
          <cell r="EO1345">
            <v>0</v>
          </cell>
          <cell r="EP1345">
            <v>0</v>
          </cell>
          <cell r="EQ1345">
            <v>0</v>
          </cell>
          <cell r="ER1345">
            <v>0</v>
          </cell>
          <cell r="ES1345">
            <v>0</v>
          </cell>
          <cell r="ET1345">
            <v>0</v>
          </cell>
          <cell r="EU1345">
            <v>0</v>
          </cell>
          <cell r="EV1345">
            <v>0</v>
          </cell>
          <cell r="EW1345">
            <v>0</v>
          </cell>
          <cell r="EX1345">
            <v>0</v>
          </cell>
          <cell r="EY1345">
            <v>0</v>
          </cell>
          <cell r="EZ1345">
            <v>0</v>
          </cell>
          <cell r="FA1345">
            <v>0</v>
          </cell>
          <cell r="FB1345">
            <v>0</v>
          </cell>
          <cell r="FC1345">
            <v>0</v>
          </cell>
          <cell r="FD1345">
            <v>0</v>
          </cell>
          <cell r="FE1345">
            <v>0</v>
          </cell>
          <cell r="FF1345">
            <v>0</v>
          </cell>
          <cell r="FG1345">
            <v>0</v>
          </cell>
          <cell r="FH1345">
            <v>0</v>
          </cell>
          <cell r="FI1345">
            <v>0</v>
          </cell>
          <cell r="FJ1345">
            <v>0</v>
          </cell>
          <cell r="FK1345">
            <v>0</v>
          </cell>
          <cell r="FL1345">
            <v>0</v>
          </cell>
          <cell r="FM1345">
            <v>0</v>
          </cell>
          <cell r="FN1345">
            <v>0</v>
          </cell>
          <cell r="FO1345">
            <v>0</v>
          </cell>
          <cell r="FP1345">
            <v>0</v>
          </cell>
          <cell r="FQ1345">
            <v>0</v>
          </cell>
          <cell r="FR1345">
            <v>0</v>
          </cell>
          <cell r="FS1345">
            <v>0</v>
          </cell>
          <cell r="FT1345">
            <v>0</v>
          </cell>
          <cell r="FU1345">
            <v>0</v>
          </cell>
          <cell r="FV1345">
            <v>0</v>
          </cell>
          <cell r="FW1345">
            <v>0</v>
          </cell>
          <cell r="FX1345">
            <v>0</v>
          </cell>
          <cell r="FY1345">
            <v>0</v>
          </cell>
          <cell r="FZ1345">
            <v>0</v>
          </cell>
          <cell r="GA1345">
            <v>0</v>
          </cell>
          <cell r="GB1345">
            <v>0</v>
          </cell>
          <cell r="GC1345">
            <v>0</v>
          </cell>
          <cell r="GD1345">
            <v>0</v>
          </cell>
          <cell r="GE1345">
            <v>0</v>
          </cell>
          <cell r="GF1345">
            <v>0</v>
          </cell>
          <cell r="GG1345">
            <v>0</v>
          </cell>
          <cell r="GH1345">
            <v>0</v>
          </cell>
          <cell r="GI1345">
            <v>0</v>
          </cell>
          <cell r="GJ1345">
            <v>0</v>
          </cell>
          <cell r="GK1345">
            <v>0</v>
          </cell>
          <cell r="GL1345">
            <v>0</v>
          </cell>
          <cell r="GM1345">
            <v>0</v>
          </cell>
          <cell r="GN1345">
            <v>0</v>
          </cell>
          <cell r="GO1345">
            <v>0</v>
          </cell>
          <cell r="GP1345">
            <v>0</v>
          </cell>
          <cell r="GQ1345">
            <v>0</v>
          </cell>
          <cell r="GR1345">
            <v>0</v>
          </cell>
          <cell r="GS1345">
            <v>0</v>
          </cell>
          <cell r="GT1345">
            <v>0</v>
          </cell>
          <cell r="GU1345">
            <v>0</v>
          </cell>
          <cell r="GV1345">
            <v>0</v>
          </cell>
          <cell r="GW1345">
            <v>0</v>
          </cell>
          <cell r="GX1345">
            <v>0</v>
          </cell>
          <cell r="GY1345">
            <v>0</v>
          </cell>
          <cell r="GZ1345">
            <v>0</v>
          </cell>
          <cell r="HA1345">
            <v>0</v>
          </cell>
          <cell r="HB1345">
            <v>0</v>
          </cell>
          <cell r="HC1345">
            <v>0</v>
          </cell>
          <cell r="HD1345">
            <v>0</v>
          </cell>
          <cell r="HE1345">
            <v>0</v>
          </cell>
          <cell r="HF1345">
            <v>0</v>
          </cell>
          <cell r="HG1345">
            <v>0</v>
          </cell>
          <cell r="HH1345">
            <v>0</v>
          </cell>
          <cell r="HI1345">
            <v>0</v>
          </cell>
          <cell r="HJ1345">
            <v>0</v>
          </cell>
          <cell r="HK1345">
            <v>0</v>
          </cell>
          <cell r="HL1345">
            <v>0</v>
          </cell>
          <cell r="HM1345">
            <v>0</v>
          </cell>
          <cell r="HN1345">
            <v>0</v>
          </cell>
          <cell r="HO1345">
            <v>0</v>
          </cell>
          <cell r="HP1345">
            <v>0</v>
          </cell>
          <cell r="HQ1345">
            <v>0</v>
          </cell>
          <cell r="HR1345">
            <v>0</v>
          </cell>
          <cell r="HS1345">
            <v>0</v>
          </cell>
          <cell r="HT1345">
            <v>0</v>
          </cell>
          <cell r="HU1345">
            <v>0</v>
          </cell>
          <cell r="HV1345">
            <v>0</v>
          </cell>
          <cell r="HW1345">
            <v>0</v>
          </cell>
          <cell r="HX1345">
            <v>0</v>
          </cell>
          <cell r="HY1345">
            <v>0</v>
          </cell>
          <cell r="HZ1345">
            <v>0</v>
          </cell>
          <cell r="IA1345">
            <v>0</v>
          </cell>
          <cell r="IB1345">
            <v>0</v>
          </cell>
          <cell r="IC1345">
            <v>0</v>
          </cell>
          <cell r="ID1345">
            <v>0</v>
          </cell>
          <cell r="IE1345">
            <v>0</v>
          </cell>
          <cell r="IF1345">
            <v>0</v>
          </cell>
          <cell r="IG1345">
            <v>0</v>
          </cell>
          <cell r="IH1345">
            <v>0</v>
          </cell>
          <cell r="II1345">
            <v>0</v>
          </cell>
          <cell r="IJ1345">
            <v>0</v>
          </cell>
          <cell r="IK1345">
            <v>0</v>
          </cell>
          <cell r="IL1345">
            <v>0</v>
          </cell>
          <cell r="IM1345">
            <v>0</v>
          </cell>
          <cell r="IN1345">
            <v>0</v>
          </cell>
          <cell r="IO1345">
            <v>0</v>
          </cell>
          <cell r="IP1345">
            <v>0</v>
          </cell>
          <cell r="IQ1345">
            <v>0</v>
          </cell>
          <cell r="IR1345">
            <v>0</v>
          </cell>
          <cell r="IS1345">
            <v>0</v>
          </cell>
          <cell r="IT1345">
            <v>0</v>
          </cell>
          <cell r="IU1345">
            <v>0</v>
          </cell>
          <cell r="IV1345">
            <v>0</v>
          </cell>
          <cell r="IW1345">
            <v>0</v>
          </cell>
          <cell r="IX1345">
            <v>0</v>
          </cell>
          <cell r="IY1345">
            <v>0</v>
          </cell>
          <cell r="IZ1345">
            <v>0</v>
          </cell>
          <cell r="JA1345">
            <v>0</v>
          </cell>
          <cell r="JB1345">
            <v>0</v>
          </cell>
          <cell r="JC1345">
            <v>0</v>
          </cell>
          <cell r="JD1345">
            <v>0</v>
          </cell>
          <cell r="JE1345">
            <v>0</v>
          </cell>
          <cell r="JF1345">
            <v>0</v>
          </cell>
          <cell r="JG1345">
            <v>0</v>
          </cell>
          <cell r="JH1345">
            <v>0</v>
          </cell>
          <cell r="JI1345">
            <v>0</v>
          </cell>
          <cell r="JJ1345">
            <v>0</v>
          </cell>
          <cell r="JK1345">
            <v>0</v>
          </cell>
          <cell r="JL1345">
            <v>0</v>
          </cell>
          <cell r="JM1345">
            <v>0</v>
          </cell>
          <cell r="JN1345">
            <v>0</v>
          </cell>
          <cell r="JO1345">
            <v>0</v>
          </cell>
          <cell r="JP1345">
            <v>0</v>
          </cell>
          <cell r="JQ1345">
            <v>0</v>
          </cell>
        </row>
        <row r="1346">
          <cell r="D1346" t="str">
            <v>HY_.EX.UTS._.SME.Sand_Cove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  <cell r="BZ1346">
            <v>0</v>
          </cell>
          <cell r="CA1346">
            <v>0</v>
          </cell>
          <cell r="CB1346">
            <v>0</v>
          </cell>
          <cell r="CC1346">
            <v>0</v>
          </cell>
          <cell r="CD1346">
            <v>0</v>
          </cell>
          <cell r="CE1346">
            <v>0</v>
          </cell>
          <cell r="CF1346">
            <v>0</v>
          </cell>
          <cell r="CG1346">
            <v>0</v>
          </cell>
          <cell r="CH1346">
            <v>0</v>
          </cell>
          <cell r="CI1346">
            <v>0</v>
          </cell>
          <cell r="CJ1346">
            <v>0</v>
          </cell>
          <cell r="CK1346">
            <v>0</v>
          </cell>
          <cell r="CL1346">
            <v>0</v>
          </cell>
          <cell r="CM1346">
            <v>0</v>
          </cell>
          <cell r="CN1346">
            <v>0</v>
          </cell>
          <cell r="CO1346">
            <v>0</v>
          </cell>
          <cell r="CP1346">
            <v>0</v>
          </cell>
          <cell r="CQ1346">
            <v>0</v>
          </cell>
          <cell r="CR1346">
            <v>0</v>
          </cell>
          <cell r="CS1346">
            <v>0</v>
          </cell>
          <cell r="CT1346">
            <v>0</v>
          </cell>
          <cell r="CU1346">
            <v>0</v>
          </cell>
          <cell r="CV1346">
            <v>0</v>
          </cell>
          <cell r="CW1346">
            <v>0</v>
          </cell>
          <cell r="CX1346">
            <v>0</v>
          </cell>
          <cell r="CY1346">
            <v>0</v>
          </cell>
          <cell r="CZ1346">
            <v>0</v>
          </cell>
          <cell r="DA1346">
            <v>0</v>
          </cell>
          <cell r="DB1346">
            <v>0</v>
          </cell>
          <cell r="DC1346">
            <v>0</v>
          </cell>
          <cell r="DD1346">
            <v>0</v>
          </cell>
          <cell r="DE1346">
            <v>0</v>
          </cell>
          <cell r="DF1346">
            <v>0</v>
          </cell>
          <cell r="DG1346">
            <v>0</v>
          </cell>
          <cell r="DH1346">
            <v>0</v>
          </cell>
          <cell r="DI1346">
            <v>0</v>
          </cell>
          <cell r="DJ1346">
            <v>0</v>
          </cell>
          <cell r="DK1346">
            <v>0</v>
          </cell>
          <cell r="DL1346">
            <v>0</v>
          </cell>
          <cell r="DM1346">
            <v>0</v>
          </cell>
          <cell r="DN1346">
            <v>0</v>
          </cell>
          <cell r="DO1346">
            <v>0</v>
          </cell>
          <cell r="DP1346">
            <v>0</v>
          </cell>
          <cell r="DQ1346">
            <v>0</v>
          </cell>
          <cell r="DR1346">
            <v>0</v>
          </cell>
          <cell r="DS1346">
            <v>0</v>
          </cell>
          <cell r="DT1346">
            <v>0</v>
          </cell>
          <cell r="DU1346">
            <v>0</v>
          </cell>
          <cell r="DV1346">
            <v>0</v>
          </cell>
          <cell r="DW1346">
            <v>0</v>
          </cell>
          <cell r="DX1346">
            <v>0</v>
          </cell>
          <cell r="DY1346">
            <v>0</v>
          </cell>
          <cell r="DZ1346">
            <v>0</v>
          </cell>
          <cell r="EA1346">
            <v>0</v>
          </cell>
          <cell r="EB1346">
            <v>0</v>
          </cell>
          <cell r="EC1346">
            <v>0</v>
          </cell>
          <cell r="ED1346">
            <v>0</v>
          </cell>
          <cell r="EE1346">
            <v>0</v>
          </cell>
          <cell r="EF1346">
            <v>0</v>
          </cell>
          <cell r="EG1346">
            <v>0</v>
          </cell>
          <cell r="EH1346">
            <v>0</v>
          </cell>
          <cell r="EI1346">
            <v>0</v>
          </cell>
          <cell r="EJ1346">
            <v>0</v>
          </cell>
          <cell r="EK1346">
            <v>0</v>
          </cell>
          <cell r="EL1346">
            <v>0</v>
          </cell>
          <cell r="EM1346">
            <v>0</v>
          </cell>
          <cell r="EN1346">
            <v>0</v>
          </cell>
          <cell r="EO1346">
            <v>0</v>
          </cell>
          <cell r="EP1346">
            <v>0</v>
          </cell>
          <cell r="EQ1346">
            <v>0</v>
          </cell>
          <cell r="ER1346">
            <v>0</v>
          </cell>
          <cell r="ES1346">
            <v>0</v>
          </cell>
          <cell r="ET1346">
            <v>0</v>
          </cell>
          <cell r="EU1346">
            <v>0</v>
          </cell>
          <cell r="EV1346">
            <v>0</v>
          </cell>
          <cell r="EW1346">
            <v>0</v>
          </cell>
          <cell r="EX1346">
            <v>0</v>
          </cell>
          <cell r="EY1346">
            <v>0</v>
          </cell>
          <cell r="EZ1346">
            <v>0</v>
          </cell>
          <cell r="FA1346">
            <v>0</v>
          </cell>
          <cell r="FB1346">
            <v>0</v>
          </cell>
          <cell r="FC1346">
            <v>0</v>
          </cell>
          <cell r="FD1346">
            <v>0</v>
          </cell>
          <cell r="FE1346">
            <v>0</v>
          </cell>
          <cell r="FF1346">
            <v>0</v>
          </cell>
          <cell r="FG1346">
            <v>0</v>
          </cell>
          <cell r="FH1346">
            <v>0</v>
          </cell>
          <cell r="FI1346">
            <v>0</v>
          </cell>
          <cell r="FJ1346">
            <v>0</v>
          </cell>
          <cell r="FK1346">
            <v>0</v>
          </cell>
          <cell r="FL1346">
            <v>0</v>
          </cell>
          <cell r="FM1346">
            <v>0</v>
          </cell>
          <cell r="FN1346">
            <v>0</v>
          </cell>
          <cell r="FO1346">
            <v>0</v>
          </cell>
          <cell r="FP1346">
            <v>0</v>
          </cell>
          <cell r="FQ1346">
            <v>0</v>
          </cell>
          <cell r="FR1346">
            <v>0</v>
          </cell>
          <cell r="FS1346">
            <v>0</v>
          </cell>
          <cell r="FT1346">
            <v>0</v>
          </cell>
          <cell r="FU1346">
            <v>0</v>
          </cell>
          <cell r="FV1346">
            <v>0</v>
          </cell>
          <cell r="FW1346">
            <v>0</v>
          </cell>
          <cell r="FX1346">
            <v>0</v>
          </cell>
          <cell r="FY1346">
            <v>0</v>
          </cell>
          <cell r="FZ1346">
            <v>0</v>
          </cell>
          <cell r="GA1346">
            <v>0</v>
          </cell>
          <cell r="GB1346">
            <v>0</v>
          </cell>
          <cell r="GC1346">
            <v>0</v>
          </cell>
          <cell r="GD1346">
            <v>0</v>
          </cell>
          <cell r="GE1346">
            <v>0</v>
          </cell>
          <cell r="GF1346">
            <v>0</v>
          </cell>
          <cell r="GG1346">
            <v>0</v>
          </cell>
          <cell r="GH1346">
            <v>0</v>
          </cell>
          <cell r="GI1346">
            <v>0</v>
          </cell>
          <cell r="GJ1346">
            <v>0</v>
          </cell>
          <cell r="GK1346">
            <v>0</v>
          </cell>
          <cell r="GL1346">
            <v>0</v>
          </cell>
          <cell r="GM1346">
            <v>0</v>
          </cell>
          <cell r="GN1346">
            <v>0</v>
          </cell>
          <cell r="GO1346">
            <v>0</v>
          </cell>
          <cell r="GP1346">
            <v>0</v>
          </cell>
          <cell r="GQ1346">
            <v>0</v>
          </cell>
          <cell r="GR1346">
            <v>0</v>
          </cell>
          <cell r="GS1346">
            <v>0</v>
          </cell>
          <cell r="GT1346">
            <v>0</v>
          </cell>
          <cell r="GU1346">
            <v>0</v>
          </cell>
          <cell r="GV1346">
            <v>0</v>
          </cell>
          <cell r="GW1346">
            <v>0</v>
          </cell>
          <cell r="GX1346">
            <v>0</v>
          </cell>
          <cell r="GY1346">
            <v>0</v>
          </cell>
          <cell r="GZ1346">
            <v>0</v>
          </cell>
          <cell r="HA1346">
            <v>0</v>
          </cell>
          <cell r="HB1346">
            <v>0</v>
          </cell>
          <cell r="HC1346">
            <v>0</v>
          </cell>
          <cell r="HD1346">
            <v>0</v>
          </cell>
          <cell r="HE1346">
            <v>0</v>
          </cell>
          <cell r="HF1346">
            <v>0</v>
          </cell>
          <cell r="HG1346">
            <v>0</v>
          </cell>
          <cell r="HH1346">
            <v>0</v>
          </cell>
          <cell r="HI1346">
            <v>0</v>
          </cell>
          <cell r="HJ1346">
            <v>0</v>
          </cell>
          <cell r="HK1346">
            <v>0</v>
          </cell>
          <cell r="HL1346">
            <v>0</v>
          </cell>
          <cell r="HM1346">
            <v>0</v>
          </cell>
          <cell r="HN1346">
            <v>0</v>
          </cell>
          <cell r="HO1346">
            <v>0</v>
          </cell>
          <cell r="HP1346">
            <v>0</v>
          </cell>
          <cell r="HQ1346">
            <v>0</v>
          </cell>
          <cell r="HR1346">
            <v>0</v>
          </cell>
          <cell r="HS1346">
            <v>0</v>
          </cell>
          <cell r="HT1346">
            <v>0</v>
          </cell>
          <cell r="HU1346">
            <v>0</v>
          </cell>
          <cell r="HV1346">
            <v>0</v>
          </cell>
          <cell r="HW1346">
            <v>0</v>
          </cell>
          <cell r="HX1346">
            <v>0</v>
          </cell>
          <cell r="HY1346">
            <v>0</v>
          </cell>
          <cell r="HZ1346">
            <v>0</v>
          </cell>
          <cell r="IA1346">
            <v>0</v>
          </cell>
          <cell r="IB1346">
            <v>0</v>
          </cell>
          <cell r="IC1346">
            <v>0</v>
          </cell>
          <cell r="ID1346">
            <v>0</v>
          </cell>
          <cell r="IE1346">
            <v>0</v>
          </cell>
          <cell r="IF1346">
            <v>0</v>
          </cell>
          <cell r="IG1346">
            <v>0</v>
          </cell>
          <cell r="IH1346">
            <v>0</v>
          </cell>
          <cell r="II1346">
            <v>0</v>
          </cell>
          <cell r="IJ1346">
            <v>0</v>
          </cell>
          <cell r="IK1346">
            <v>0</v>
          </cell>
          <cell r="IL1346">
            <v>0</v>
          </cell>
          <cell r="IM1346">
            <v>0</v>
          </cell>
          <cell r="IN1346">
            <v>0</v>
          </cell>
          <cell r="IO1346">
            <v>0</v>
          </cell>
          <cell r="IP1346">
            <v>0</v>
          </cell>
          <cell r="IQ1346">
            <v>0</v>
          </cell>
          <cell r="IR1346">
            <v>0</v>
          </cell>
          <cell r="IS1346">
            <v>0</v>
          </cell>
          <cell r="IT1346">
            <v>0</v>
          </cell>
          <cell r="IU1346">
            <v>0</v>
          </cell>
          <cell r="IV1346">
            <v>0</v>
          </cell>
          <cell r="IW1346">
            <v>0</v>
          </cell>
          <cell r="IX1346">
            <v>0</v>
          </cell>
          <cell r="IY1346">
            <v>0</v>
          </cell>
          <cell r="IZ1346">
            <v>0</v>
          </cell>
          <cell r="JA1346">
            <v>0</v>
          </cell>
          <cell r="JB1346">
            <v>0</v>
          </cell>
          <cell r="JC1346">
            <v>0</v>
          </cell>
          <cell r="JD1346">
            <v>0</v>
          </cell>
          <cell r="JE1346">
            <v>0</v>
          </cell>
          <cell r="JF1346">
            <v>0</v>
          </cell>
          <cell r="JG1346">
            <v>0</v>
          </cell>
          <cell r="JH1346">
            <v>0</v>
          </cell>
          <cell r="JI1346">
            <v>0</v>
          </cell>
          <cell r="JJ1346">
            <v>0</v>
          </cell>
          <cell r="JK1346">
            <v>0</v>
          </cell>
          <cell r="JL1346">
            <v>0</v>
          </cell>
          <cell r="JM1346">
            <v>0</v>
          </cell>
          <cell r="JN1346">
            <v>0</v>
          </cell>
          <cell r="JO1346">
            <v>0</v>
          </cell>
          <cell r="JP1346">
            <v>0</v>
          </cell>
          <cell r="JQ1346">
            <v>0</v>
          </cell>
        </row>
        <row r="1347">
          <cell r="D1347" t="str">
            <v>HY_.EX.UTS._.SME.Veyo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T1347">
            <v>0</v>
          </cell>
          <cell r="BU1347">
            <v>0</v>
          </cell>
          <cell r="BV1347">
            <v>0</v>
          </cell>
          <cell r="BW1347">
            <v>0</v>
          </cell>
          <cell r="BX1347">
            <v>0</v>
          </cell>
          <cell r="BY1347">
            <v>0</v>
          </cell>
          <cell r="BZ1347">
            <v>0</v>
          </cell>
          <cell r="CA1347">
            <v>0</v>
          </cell>
          <cell r="CB1347">
            <v>0</v>
          </cell>
          <cell r="CC1347">
            <v>0</v>
          </cell>
          <cell r="CD1347">
            <v>0</v>
          </cell>
          <cell r="CE1347">
            <v>0</v>
          </cell>
          <cell r="CF1347">
            <v>0</v>
          </cell>
          <cell r="CG1347">
            <v>0</v>
          </cell>
          <cell r="CH1347">
            <v>0</v>
          </cell>
          <cell r="CI1347">
            <v>0</v>
          </cell>
          <cell r="CJ1347">
            <v>0</v>
          </cell>
          <cell r="CK1347">
            <v>0</v>
          </cell>
          <cell r="CL1347">
            <v>0</v>
          </cell>
          <cell r="CM1347">
            <v>0</v>
          </cell>
          <cell r="CN1347">
            <v>0</v>
          </cell>
          <cell r="CO1347">
            <v>0</v>
          </cell>
          <cell r="CP1347">
            <v>0</v>
          </cell>
          <cell r="CQ1347">
            <v>0</v>
          </cell>
          <cell r="CR1347">
            <v>0</v>
          </cell>
          <cell r="CS1347">
            <v>0</v>
          </cell>
          <cell r="CT1347">
            <v>0</v>
          </cell>
          <cell r="CU1347">
            <v>0</v>
          </cell>
          <cell r="CV1347">
            <v>0</v>
          </cell>
          <cell r="CW1347">
            <v>0</v>
          </cell>
          <cell r="CX1347">
            <v>0</v>
          </cell>
          <cell r="CY1347">
            <v>0</v>
          </cell>
          <cell r="CZ1347">
            <v>0</v>
          </cell>
          <cell r="DA1347">
            <v>0</v>
          </cell>
          <cell r="DB1347">
            <v>0</v>
          </cell>
          <cell r="DC1347">
            <v>0</v>
          </cell>
          <cell r="DD1347">
            <v>0</v>
          </cell>
          <cell r="DE1347">
            <v>0</v>
          </cell>
          <cell r="DF1347">
            <v>0</v>
          </cell>
          <cell r="DG1347">
            <v>0</v>
          </cell>
          <cell r="DH1347">
            <v>0</v>
          </cell>
          <cell r="DI1347">
            <v>0</v>
          </cell>
          <cell r="DJ1347">
            <v>0</v>
          </cell>
          <cell r="DK1347">
            <v>0</v>
          </cell>
          <cell r="DL1347">
            <v>0</v>
          </cell>
          <cell r="DM1347">
            <v>0</v>
          </cell>
          <cell r="DN1347">
            <v>0</v>
          </cell>
          <cell r="DO1347">
            <v>0</v>
          </cell>
          <cell r="DP1347">
            <v>0</v>
          </cell>
          <cell r="DQ1347">
            <v>0</v>
          </cell>
          <cell r="DR1347">
            <v>0</v>
          </cell>
          <cell r="DS1347">
            <v>0</v>
          </cell>
          <cell r="DT1347">
            <v>0</v>
          </cell>
          <cell r="DU1347">
            <v>0</v>
          </cell>
          <cell r="DV1347">
            <v>0</v>
          </cell>
          <cell r="DW1347">
            <v>0</v>
          </cell>
          <cell r="DX1347">
            <v>0</v>
          </cell>
          <cell r="DY1347">
            <v>0</v>
          </cell>
          <cell r="DZ1347">
            <v>0</v>
          </cell>
          <cell r="EA1347">
            <v>0</v>
          </cell>
          <cell r="EB1347">
            <v>0</v>
          </cell>
          <cell r="EC1347">
            <v>0</v>
          </cell>
          <cell r="ED1347">
            <v>0</v>
          </cell>
          <cell r="EE1347">
            <v>0</v>
          </cell>
          <cell r="EF1347">
            <v>0</v>
          </cell>
          <cell r="EG1347">
            <v>0</v>
          </cell>
          <cell r="EH1347">
            <v>0</v>
          </cell>
          <cell r="EI1347">
            <v>0</v>
          </cell>
          <cell r="EJ1347">
            <v>0</v>
          </cell>
          <cell r="EK1347">
            <v>0</v>
          </cell>
          <cell r="EL1347">
            <v>0</v>
          </cell>
          <cell r="EM1347">
            <v>0</v>
          </cell>
          <cell r="EN1347">
            <v>0</v>
          </cell>
          <cell r="EO1347">
            <v>0</v>
          </cell>
          <cell r="EP1347">
            <v>0</v>
          </cell>
          <cell r="EQ1347">
            <v>0</v>
          </cell>
          <cell r="ER1347">
            <v>0</v>
          </cell>
          <cell r="ES1347">
            <v>0</v>
          </cell>
          <cell r="ET1347">
            <v>0</v>
          </cell>
          <cell r="EU1347">
            <v>0</v>
          </cell>
          <cell r="EV1347">
            <v>0</v>
          </cell>
          <cell r="EW1347">
            <v>0</v>
          </cell>
          <cell r="EX1347">
            <v>0</v>
          </cell>
          <cell r="EY1347">
            <v>0</v>
          </cell>
          <cell r="EZ1347">
            <v>0</v>
          </cell>
          <cell r="FA1347">
            <v>0</v>
          </cell>
          <cell r="FB1347">
            <v>0</v>
          </cell>
          <cell r="FC1347">
            <v>0</v>
          </cell>
          <cell r="FD1347">
            <v>0</v>
          </cell>
          <cell r="FE1347">
            <v>0</v>
          </cell>
          <cell r="FF1347">
            <v>0</v>
          </cell>
          <cell r="FG1347">
            <v>0</v>
          </cell>
          <cell r="FH1347">
            <v>0</v>
          </cell>
          <cell r="FI1347">
            <v>0</v>
          </cell>
          <cell r="FJ1347">
            <v>0</v>
          </cell>
          <cell r="FK1347">
            <v>0</v>
          </cell>
          <cell r="FL1347">
            <v>0</v>
          </cell>
          <cell r="FM1347">
            <v>0</v>
          </cell>
          <cell r="FN1347">
            <v>0</v>
          </cell>
          <cell r="FO1347">
            <v>0</v>
          </cell>
          <cell r="FP1347">
            <v>0</v>
          </cell>
          <cell r="FQ1347">
            <v>0</v>
          </cell>
          <cell r="FR1347">
            <v>0</v>
          </cell>
          <cell r="FS1347">
            <v>0</v>
          </cell>
          <cell r="FT1347">
            <v>0</v>
          </cell>
          <cell r="FU1347">
            <v>0</v>
          </cell>
          <cell r="FV1347">
            <v>0</v>
          </cell>
          <cell r="FW1347">
            <v>0</v>
          </cell>
          <cell r="FX1347">
            <v>0</v>
          </cell>
          <cell r="FY1347">
            <v>0</v>
          </cell>
          <cell r="FZ1347">
            <v>0</v>
          </cell>
          <cell r="GA1347">
            <v>0</v>
          </cell>
          <cell r="GB1347">
            <v>0</v>
          </cell>
          <cell r="GC1347">
            <v>0</v>
          </cell>
          <cell r="GD1347">
            <v>0</v>
          </cell>
          <cell r="GE1347">
            <v>0</v>
          </cell>
          <cell r="GF1347">
            <v>0</v>
          </cell>
          <cell r="GG1347">
            <v>0</v>
          </cell>
          <cell r="GH1347">
            <v>0</v>
          </cell>
          <cell r="GI1347">
            <v>0</v>
          </cell>
          <cell r="GJ1347">
            <v>0</v>
          </cell>
          <cell r="GK1347">
            <v>0</v>
          </cell>
          <cell r="GL1347">
            <v>0</v>
          </cell>
          <cell r="GM1347">
            <v>0</v>
          </cell>
          <cell r="GN1347">
            <v>0</v>
          </cell>
          <cell r="GO1347">
            <v>0</v>
          </cell>
          <cell r="GP1347">
            <v>0</v>
          </cell>
          <cell r="GQ1347">
            <v>0</v>
          </cell>
          <cell r="GR1347">
            <v>0</v>
          </cell>
          <cell r="GS1347">
            <v>0</v>
          </cell>
          <cell r="GT1347">
            <v>0</v>
          </cell>
          <cell r="GU1347">
            <v>0</v>
          </cell>
          <cell r="GV1347">
            <v>0</v>
          </cell>
          <cell r="GW1347">
            <v>0</v>
          </cell>
          <cell r="GX1347">
            <v>0</v>
          </cell>
          <cell r="GY1347">
            <v>0</v>
          </cell>
          <cell r="GZ1347">
            <v>0</v>
          </cell>
          <cell r="HA1347">
            <v>0</v>
          </cell>
          <cell r="HB1347">
            <v>0</v>
          </cell>
          <cell r="HC1347">
            <v>0</v>
          </cell>
          <cell r="HD1347">
            <v>0</v>
          </cell>
          <cell r="HE1347">
            <v>0</v>
          </cell>
          <cell r="HF1347">
            <v>0</v>
          </cell>
          <cell r="HG1347">
            <v>0</v>
          </cell>
          <cell r="HH1347">
            <v>0</v>
          </cell>
          <cell r="HI1347">
            <v>0</v>
          </cell>
          <cell r="HJ1347">
            <v>0</v>
          </cell>
          <cell r="HK1347">
            <v>0</v>
          </cell>
          <cell r="HL1347">
            <v>0</v>
          </cell>
          <cell r="HM1347">
            <v>0</v>
          </cell>
          <cell r="HN1347">
            <v>0</v>
          </cell>
          <cell r="HO1347">
            <v>0</v>
          </cell>
          <cell r="HP1347">
            <v>0</v>
          </cell>
          <cell r="HQ1347">
            <v>0</v>
          </cell>
          <cell r="HR1347">
            <v>0</v>
          </cell>
          <cell r="HS1347">
            <v>0</v>
          </cell>
          <cell r="HT1347">
            <v>0</v>
          </cell>
          <cell r="HU1347">
            <v>0</v>
          </cell>
          <cell r="HV1347">
            <v>0</v>
          </cell>
          <cell r="HW1347">
            <v>0</v>
          </cell>
          <cell r="HX1347">
            <v>0</v>
          </cell>
          <cell r="HY1347">
            <v>0</v>
          </cell>
          <cell r="HZ1347">
            <v>0</v>
          </cell>
          <cell r="IA1347">
            <v>0</v>
          </cell>
          <cell r="IB1347">
            <v>0</v>
          </cell>
          <cell r="IC1347">
            <v>0</v>
          </cell>
          <cell r="ID1347">
            <v>0</v>
          </cell>
          <cell r="IE1347">
            <v>0</v>
          </cell>
          <cell r="IF1347">
            <v>0</v>
          </cell>
          <cell r="IG1347">
            <v>0</v>
          </cell>
          <cell r="IH1347">
            <v>0</v>
          </cell>
          <cell r="II1347">
            <v>0</v>
          </cell>
          <cell r="IJ1347">
            <v>0</v>
          </cell>
          <cell r="IK1347">
            <v>0</v>
          </cell>
          <cell r="IL1347">
            <v>0</v>
          </cell>
          <cell r="IM1347">
            <v>0</v>
          </cell>
          <cell r="IN1347">
            <v>0</v>
          </cell>
          <cell r="IO1347">
            <v>0</v>
          </cell>
          <cell r="IP1347">
            <v>0</v>
          </cell>
          <cell r="IQ1347">
            <v>0</v>
          </cell>
          <cell r="IR1347">
            <v>0</v>
          </cell>
          <cell r="IS1347">
            <v>0</v>
          </cell>
          <cell r="IT1347">
            <v>0</v>
          </cell>
          <cell r="IU1347">
            <v>0</v>
          </cell>
          <cell r="IV1347">
            <v>0</v>
          </cell>
          <cell r="IW1347">
            <v>0</v>
          </cell>
          <cell r="IX1347">
            <v>0</v>
          </cell>
          <cell r="IY1347">
            <v>0</v>
          </cell>
          <cell r="IZ1347">
            <v>0</v>
          </cell>
          <cell r="JA1347">
            <v>0</v>
          </cell>
          <cell r="JB1347">
            <v>0</v>
          </cell>
          <cell r="JC1347">
            <v>0</v>
          </cell>
          <cell r="JD1347">
            <v>0</v>
          </cell>
          <cell r="JE1347">
            <v>0</v>
          </cell>
          <cell r="JF1347">
            <v>0</v>
          </cell>
          <cell r="JG1347">
            <v>0</v>
          </cell>
          <cell r="JH1347">
            <v>0</v>
          </cell>
          <cell r="JI1347">
            <v>0</v>
          </cell>
          <cell r="JJ1347">
            <v>0</v>
          </cell>
          <cell r="JK1347">
            <v>0</v>
          </cell>
          <cell r="JL1347">
            <v>0</v>
          </cell>
          <cell r="JM1347">
            <v>0</v>
          </cell>
          <cell r="JN1347">
            <v>0</v>
          </cell>
          <cell r="JO1347">
            <v>0</v>
          </cell>
          <cell r="JP1347">
            <v>0</v>
          </cell>
          <cell r="JQ1347">
            <v>0</v>
          </cell>
        </row>
        <row r="1348">
          <cell r="D1348" t="str">
            <v>HY_.EX.UWY._.SME.Viva_Naughton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0</v>
          </cell>
          <cell r="BW1348">
            <v>0</v>
          </cell>
          <cell r="BX1348">
            <v>0</v>
          </cell>
          <cell r="BY1348">
            <v>0</v>
          </cell>
          <cell r="BZ1348">
            <v>0</v>
          </cell>
          <cell r="CA1348">
            <v>0</v>
          </cell>
          <cell r="CB1348">
            <v>0</v>
          </cell>
          <cell r="CC1348">
            <v>0</v>
          </cell>
          <cell r="CD1348">
            <v>0</v>
          </cell>
          <cell r="CE1348">
            <v>0</v>
          </cell>
          <cell r="CF1348">
            <v>0</v>
          </cell>
          <cell r="CG1348">
            <v>0</v>
          </cell>
          <cell r="CH1348">
            <v>0</v>
          </cell>
          <cell r="CI1348">
            <v>0</v>
          </cell>
          <cell r="CJ1348">
            <v>0</v>
          </cell>
          <cell r="CK1348">
            <v>0</v>
          </cell>
          <cell r="CL1348">
            <v>0</v>
          </cell>
          <cell r="CM1348">
            <v>0</v>
          </cell>
          <cell r="CN1348">
            <v>0</v>
          </cell>
          <cell r="CO1348">
            <v>0</v>
          </cell>
          <cell r="CP1348">
            <v>0</v>
          </cell>
          <cell r="CQ1348">
            <v>0</v>
          </cell>
          <cell r="CR1348">
            <v>0</v>
          </cell>
          <cell r="CS1348">
            <v>0</v>
          </cell>
          <cell r="CT1348">
            <v>0</v>
          </cell>
          <cell r="CU1348">
            <v>0</v>
          </cell>
          <cell r="CV1348">
            <v>0</v>
          </cell>
          <cell r="CW1348">
            <v>0</v>
          </cell>
          <cell r="CX1348">
            <v>0</v>
          </cell>
          <cell r="CY1348">
            <v>0</v>
          </cell>
          <cell r="CZ1348">
            <v>0</v>
          </cell>
          <cell r="DA1348">
            <v>0</v>
          </cell>
          <cell r="DB1348">
            <v>0</v>
          </cell>
          <cell r="DC1348">
            <v>0</v>
          </cell>
          <cell r="DD1348">
            <v>0</v>
          </cell>
          <cell r="DE1348">
            <v>0</v>
          </cell>
          <cell r="DF1348">
            <v>0</v>
          </cell>
          <cell r="DG1348">
            <v>0</v>
          </cell>
          <cell r="DH1348">
            <v>0</v>
          </cell>
          <cell r="DI1348">
            <v>0</v>
          </cell>
          <cell r="DJ1348">
            <v>0</v>
          </cell>
          <cell r="DK1348">
            <v>0</v>
          </cell>
          <cell r="DL1348">
            <v>0</v>
          </cell>
          <cell r="DM1348">
            <v>0</v>
          </cell>
          <cell r="DN1348">
            <v>0</v>
          </cell>
          <cell r="DO1348">
            <v>0</v>
          </cell>
          <cell r="DP1348">
            <v>0</v>
          </cell>
          <cell r="DQ1348">
            <v>0</v>
          </cell>
          <cell r="DR1348">
            <v>0</v>
          </cell>
          <cell r="DS1348">
            <v>0</v>
          </cell>
          <cell r="DT1348">
            <v>0</v>
          </cell>
          <cell r="DU1348">
            <v>0</v>
          </cell>
          <cell r="DV1348">
            <v>0</v>
          </cell>
          <cell r="DW1348">
            <v>0</v>
          </cell>
          <cell r="DX1348">
            <v>0</v>
          </cell>
          <cell r="DY1348">
            <v>0</v>
          </cell>
          <cell r="DZ1348">
            <v>0</v>
          </cell>
          <cell r="EA1348">
            <v>0</v>
          </cell>
          <cell r="EB1348">
            <v>0</v>
          </cell>
          <cell r="EC1348">
            <v>0</v>
          </cell>
          <cell r="ED1348">
            <v>0</v>
          </cell>
          <cell r="EE1348">
            <v>0</v>
          </cell>
          <cell r="EF1348">
            <v>0</v>
          </cell>
          <cell r="EG1348">
            <v>0</v>
          </cell>
          <cell r="EH1348">
            <v>0</v>
          </cell>
          <cell r="EI1348">
            <v>0</v>
          </cell>
          <cell r="EJ1348">
            <v>0</v>
          </cell>
          <cell r="EK1348">
            <v>0</v>
          </cell>
          <cell r="EL1348">
            <v>0</v>
          </cell>
          <cell r="EM1348">
            <v>0</v>
          </cell>
          <cell r="EN1348">
            <v>0</v>
          </cell>
          <cell r="EO1348">
            <v>0</v>
          </cell>
          <cell r="EP1348">
            <v>0</v>
          </cell>
          <cell r="EQ1348">
            <v>0</v>
          </cell>
          <cell r="ER1348">
            <v>0</v>
          </cell>
          <cell r="ES1348">
            <v>0</v>
          </cell>
          <cell r="ET1348">
            <v>0</v>
          </cell>
          <cell r="EU1348">
            <v>0</v>
          </cell>
          <cell r="EV1348">
            <v>0</v>
          </cell>
          <cell r="EW1348">
            <v>0</v>
          </cell>
          <cell r="EX1348">
            <v>0</v>
          </cell>
          <cell r="EY1348">
            <v>0</v>
          </cell>
          <cell r="EZ1348">
            <v>0</v>
          </cell>
          <cell r="FA1348">
            <v>0</v>
          </cell>
          <cell r="FB1348">
            <v>0</v>
          </cell>
          <cell r="FC1348">
            <v>0</v>
          </cell>
          <cell r="FD1348">
            <v>0</v>
          </cell>
          <cell r="FE1348">
            <v>0</v>
          </cell>
          <cell r="FF1348">
            <v>0</v>
          </cell>
          <cell r="FG1348">
            <v>0</v>
          </cell>
          <cell r="FH1348">
            <v>0</v>
          </cell>
          <cell r="FI1348">
            <v>0</v>
          </cell>
          <cell r="FJ1348">
            <v>0</v>
          </cell>
          <cell r="FK1348">
            <v>0</v>
          </cell>
          <cell r="FL1348">
            <v>0</v>
          </cell>
          <cell r="FM1348">
            <v>0</v>
          </cell>
          <cell r="FN1348">
            <v>0</v>
          </cell>
          <cell r="FO1348">
            <v>0</v>
          </cell>
          <cell r="FP1348">
            <v>0</v>
          </cell>
          <cell r="FQ1348">
            <v>0</v>
          </cell>
          <cell r="FR1348">
            <v>0</v>
          </cell>
          <cell r="FS1348">
            <v>0</v>
          </cell>
          <cell r="FT1348">
            <v>0</v>
          </cell>
          <cell r="FU1348">
            <v>0</v>
          </cell>
          <cell r="FV1348">
            <v>0</v>
          </cell>
          <cell r="FW1348">
            <v>0</v>
          </cell>
          <cell r="FX1348">
            <v>0</v>
          </cell>
          <cell r="FY1348">
            <v>0</v>
          </cell>
          <cell r="FZ1348">
            <v>0</v>
          </cell>
          <cell r="GA1348">
            <v>0</v>
          </cell>
          <cell r="GB1348">
            <v>0</v>
          </cell>
          <cell r="GC1348">
            <v>0</v>
          </cell>
          <cell r="GD1348">
            <v>0</v>
          </cell>
          <cell r="GE1348">
            <v>0</v>
          </cell>
          <cell r="GF1348">
            <v>0</v>
          </cell>
          <cell r="GG1348">
            <v>0</v>
          </cell>
          <cell r="GH1348">
            <v>0</v>
          </cell>
          <cell r="GI1348">
            <v>0</v>
          </cell>
          <cell r="GJ1348">
            <v>0</v>
          </cell>
          <cell r="GK1348">
            <v>0</v>
          </cell>
          <cell r="GL1348">
            <v>0</v>
          </cell>
          <cell r="GM1348">
            <v>0</v>
          </cell>
          <cell r="GN1348">
            <v>0</v>
          </cell>
          <cell r="GO1348">
            <v>0</v>
          </cell>
          <cell r="GP1348">
            <v>0</v>
          </cell>
          <cell r="GQ1348">
            <v>0</v>
          </cell>
          <cell r="GR1348">
            <v>0</v>
          </cell>
          <cell r="GS1348">
            <v>0</v>
          </cell>
          <cell r="GT1348">
            <v>0</v>
          </cell>
          <cell r="GU1348">
            <v>0</v>
          </cell>
          <cell r="GV1348">
            <v>0</v>
          </cell>
          <cell r="GW1348">
            <v>0</v>
          </cell>
          <cell r="GX1348">
            <v>0</v>
          </cell>
          <cell r="GY1348">
            <v>0</v>
          </cell>
          <cell r="GZ1348">
            <v>0</v>
          </cell>
          <cell r="HA1348">
            <v>0</v>
          </cell>
          <cell r="HB1348">
            <v>0</v>
          </cell>
          <cell r="HC1348">
            <v>0</v>
          </cell>
          <cell r="HD1348">
            <v>0</v>
          </cell>
          <cell r="HE1348">
            <v>0</v>
          </cell>
          <cell r="HF1348">
            <v>0</v>
          </cell>
          <cell r="HG1348">
            <v>0</v>
          </cell>
          <cell r="HH1348">
            <v>0</v>
          </cell>
          <cell r="HI1348">
            <v>0</v>
          </cell>
          <cell r="HJ1348">
            <v>0</v>
          </cell>
          <cell r="HK1348">
            <v>0</v>
          </cell>
          <cell r="HL1348">
            <v>0</v>
          </cell>
          <cell r="HM1348">
            <v>0</v>
          </cell>
          <cell r="HN1348">
            <v>0</v>
          </cell>
          <cell r="HO1348">
            <v>0</v>
          </cell>
          <cell r="HP1348">
            <v>0</v>
          </cell>
          <cell r="HQ1348">
            <v>0</v>
          </cell>
          <cell r="HR1348">
            <v>0</v>
          </cell>
          <cell r="HS1348">
            <v>0</v>
          </cell>
          <cell r="HT1348">
            <v>0</v>
          </cell>
          <cell r="HU1348">
            <v>0</v>
          </cell>
          <cell r="HV1348">
            <v>0</v>
          </cell>
          <cell r="HW1348">
            <v>0</v>
          </cell>
          <cell r="HX1348">
            <v>0</v>
          </cell>
          <cell r="HY1348">
            <v>0</v>
          </cell>
          <cell r="HZ1348">
            <v>0</v>
          </cell>
          <cell r="IA1348">
            <v>0</v>
          </cell>
          <cell r="IB1348">
            <v>0</v>
          </cell>
          <cell r="IC1348">
            <v>0</v>
          </cell>
          <cell r="ID1348">
            <v>0</v>
          </cell>
          <cell r="IE1348">
            <v>0</v>
          </cell>
          <cell r="IF1348">
            <v>0</v>
          </cell>
          <cell r="IG1348">
            <v>0</v>
          </cell>
          <cell r="IH1348">
            <v>0</v>
          </cell>
          <cell r="II1348">
            <v>0</v>
          </cell>
          <cell r="IJ1348">
            <v>0</v>
          </cell>
          <cell r="IK1348">
            <v>0</v>
          </cell>
          <cell r="IL1348">
            <v>0</v>
          </cell>
          <cell r="IM1348">
            <v>0</v>
          </cell>
          <cell r="IN1348">
            <v>0</v>
          </cell>
          <cell r="IO1348">
            <v>0</v>
          </cell>
          <cell r="IP1348">
            <v>0</v>
          </cell>
          <cell r="IQ1348">
            <v>0</v>
          </cell>
          <cell r="IR1348">
            <v>0</v>
          </cell>
          <cell r="IS1348">
            <v>0</v>
          </cell>
          <cell r="IT1348">
            <v>0</v>
          </cell>
          <cell r="IU1348">
            <v>0</v>
          </cell>
          <cell r="IV1348">
            <v>0</v>
          </cell>
          <cell r="IW1348">
            <v>0</v>
          </cell>
          <cell r="IX1348">
            <v>0</v>
          </cell>
          <cell r="IY1348">
            <v>0</v>
          </cell>
          <cell r="IZ1348">
            <v>0</v>
          </cell>
          <cell r="JA1348">
            <v>0</v>
          </cell>
          <cell r="JB1348">
            <v>0</v>
          </cell>
          <cell r="JC1348">
            <v>0</v>
          </cell>
          <cell r="JD1348">
            <v>0</v>
          </cell>
          <cell r="JE1348">
            <v>0</v>
          </cell>
          <cell r="JF1348">
            <v>0</v>
          </cell>
          <cell r="JG1348">
            <v>0</v>
          </cell>
          <cell r="JH1348">
            <v>0</v>
          </cell>
          <cell r="JI1348">
            <v>0</v>
          </cell>
          <cell r="JJ1348">
            <v>0</v>
          </cell>
          <cell r="JK1348">
            <v>0</v>
          </cell>
          <cell r="JL1348">
            <v>0</v>
          </cell>
          <cell r="JM1348">
            <v>0</v>
          </cell>
          <cell r="JN1348">
            <v>0</v>
          </cell>
          <cell r="JO1348">
            <v>0</v>
          </cell>
          <cell r="JP1348">
            <v>0</v>
          </cell>
          <cell r="JQ1348">
            <v>0</v>
          </cell>
        </row>
        <row r="1349">
          <cell r="D1349" t="str">
            <v>HY_.EX.WMV._.SMW.Fall Creek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0</v>
          </cell>
          <cell r="BZ1349">
            <v>0</v>
          </cell>
          <cell r="CA1349">
            <v>0</v>
          </cell>
          <cell r="CB1349">
            <v>0</v>
          </cell>
          <cell r="CC1349">
            <v>0</v>
          </cell>
          <cell r="CD1349">
            <v>0</v>
          </cell>
          <cell r="CE1349">
            <v>0</v>
          </cell>
          <cell r="CF1349">
            <v>0</v>
          </cell>
          <cell r="CG1349">
            <v>0</v>
          </cell>
          <cell r="CH1349">
            <v>0</v>
          </cell>
          <cell r="CI1349">
            <v>0</v>
          </cell>
          <cell r="CJ1349">
            <v>0</v>
          </cell>
          <cell r="CK1349">
            <v>0</v>
          </cell>
          <cell r="CL1349">
            <v>0</v>
          </cell>
          <cell r="CM1349">
            <v>0</v>
          </cell>
          <cell r="CN1349">
            <v>0</v>
          </cell>
          <cell r="CO1349">
            <v>0</v>
          </cell>
          <cell r="CP1349">
            <v>0</v>
          </cell>
          <cell r="CQ1349">
            <v>0</v>
          </cell>
          <cell r="CR1349">
            <v>0</v>
          </cell>
          <cell r="CS1349">
            <v>0</v>
          </cell>
          <cell r="CT1349">
            <v>0</v>
          </cell>
          <cell r="CU1349">
            <v>0</v>
          </cell>
          <cell r="CV1349">
            <v>0</v>
          </cell>
          <cell r="CW1349">
            <v>0</v>
          </cell>
          <cell r="CX1349">
            <v>0</v>
          </cell>
          <cell r="CY1349">
            <v>0</v>
          </cell>
          <cell r="CZ1349">
            <v>0</v>
          </cell>
          <cell r="DA1349">
            <v>0</v>
          </cell>
          <cell r="DB1349">
            <v>0</v>
          </cell>
          <cell r="DC1349">
            <v>0</v>
          </cell>
          <cell r="DD1349">
            <v>0</v>
          </cell>
          <cell r="DE1349">
            <v>0</v>
          </cell>
          <cell r="DF1349">
            <v>0</v>
          </cell>
          <cell r="DG1349">
            <v>0</v>
          </cell>
          <cell r="DH1349">
            <v>0</v>
          </cell>
          <cell r="DI1349">
            <v>0</v>
          </cell>
          <cell r="DJ1349">
            <v>0</v>
          </cell>
          <cell r="DK1349">
            <v>0</v>
          </cell>
          <cell r="DL1349">
            <v>0</v>
          </cell>
          <cell r="DM1349">
            <v>0</v>
          </cell>
          <cell r="DN1349">
            <v>0</v>
          </cell>
          <cell r="DO1349">
            <v>0</v>
          </cell>
          <cell r="DP1349">
            <v>0</v>
          </cell>
          <cell r="DQ1349">
            <v>0</v>
          </cell>
          <cell r="DR1349">
            <v>0</v>
          </cell>
          <cell r="DS1349">
            <v>0</v>
          </cell>
          <cell r="DT1349">
            <v>0</v>
          </cell>
          <cell r="DU1349">
            <v>0</v>
          </cell>
          <cell r="DV1349">
            <v>0</v>
          </cell>
          <cell r="DW1349">
            <v>0</v>
          </cell>
          <cell r="DX1349">
            <v>0</v>
          </cell>
          <cell r="DY1349">
            <v>0</v>
          </cell>
          <cell r="DZ1349">
            <v>0</v>
          </cell>
          <cell r="EA1349">
            <v>0</v>
          </cell>
          <cell r="EB1349">
            <v>0</v>
          </cell>
          <cell r="EC1349">
            <v>0</v>
          </cell>
          <cell r="ED1349">
            <v>0</v>
          </cell>
          <cell r="EE1349">
            <v>0</v>
          </cell>
          <cell r="EF1349">
            <v>0</v>
          </cell>
          <cell r="EG1349">
            <v>0</v>
          </cell>
          <cell r="EH1349">
            <v>0</v>
          </cell>
          <cell r="EI1349">
            <v>0</v>
          </cell>
          <cell r="EJ1349">
            <v>0</v>
          </cell>
          <cell r="EK1349">
            <v>0</v>
          </cell>
          <cell r="EL1349">
            <v>0</v>
          </cell>
          <cell r="EM1349">
            <v>0</v>
          </cell>
          <cell r="EN1349">
            <v>0</v>
          </cell>
          <cell r="EO1349">
            <v>0</v>
          </cell>
          <cell r="EP1349">
            <v>0</v>
          </cell>
          <cell r="EQ1349">
            <v>0</v>
          </cell>
          <cell r="ER1349">
            <v>0</v>
          </cell>
          <cell r="ES1349">
            <v>0</v>
          </cell>
          <cell r="ET1349">
            <v>0</v>
          </cell>
          <cell r="EU1349">
            <v>0</v>
          </cell>
          <cell r="EV1349">
            <v>0</v>
          </cell>
          <cell r="EW1349">
            <v>0</v>
          </cell>
          <cell r="EX1349">
            <v>0</v>
          </cell>
          <cell r="EY1349">
            <v>0</v>
          </cell>
          <cell r="EZ1349">
            <v>0</v>
          </cell>
          <cell r="FA1349">
            <v>0</v>
          </cell>
          <cell r="FB1349">
            <v>0</v>
          </cell>
          <cell r="FC1349">
            <v>0</v>
          </cell>
          <cell r="FD1349">
            <v>0</v>
          </cell>
          <cell r="FE1349">
            <v>0</v>
          </cell>
          <cell r="FF1349">
            <v>0</v>
          </cell>
          <cell r="FG1349">
            <v>0</v>
          </cell>
          <cell r="FH1349">
            <v>0</v>
          </cell>
          <cell r="FI1349">
            <v>0</v>
          </cell>
          <cell r="FJ1349">
            <v>0</v>
          </cell>
          <cell r="FK1349">
            <v>0</v>
          </cell>
          <cell r="FL1349">
            <v>0</v>
          </cell>
          <cell r="FM1349">
            <v>0</v>
          </cell>
          <cell r="FN1349">
            <v>0</v>
          </cell>
          <cell r="FO1349">
            <v>0</v>
          </cell>
          <cell r="FP1349">
            <v>0</v>
          </cell>
          <cell r="FQ1349">
            <v>0</v>
          </cell>
          <cell r="FR1349">
            <v>0</v>
          </cell>
          <cell r="FS1349">
            <v>0</v>
          </cell>
          <cell r="FT1349">
            <v>0</v>
          </cell>
          <cell r="FU1349">
            <v>0</v>
          </cell>
          <cell r="FV1349">
            <v>0</v>
          </cell>
          <cell r="FW1349">
            <v>0</v>
          </cell>
          <cell r="FX1349">
            <v>0</v>
          </cell>
          <cell r="FY1349">
            <v>0</v>
          </cell>
          <cell r="FZ1349">
            <v>0</v>
          </cell>
          <cell r="GA1349">
            <v>0</v>
          </cell>
          <cell r="GB1349">
            <v>0</v>
          </cell>
          <cell r="GC1349">
            <v>0</v>
          </cell>
          <cell r="GD1349">
            <v>0</v>
          </cell>
          <cell r="GE1349">
            <v>0</v>
          </cell>
          <cell r="GF1349">
            <v>0</v>
          </cell>
          <cell r="GG1349">
            <v>0</v>
          </cell>
          <cell r="GH1349">
            <v>0</v>
          </cell>
          <cell r="GI1349">
            <v>0</v>
          </cell>
          <cell r="GJ1349">
            <v>0</v>
          </cell>
          <cell r="GK1349">
            <v>0</v>
          </cell>
          <cell r="GL1349">
            <v>0</v>
          </cell>
          <cell r="GM1349">
            <v>0</v>
          </cell>
          <cell r="GN1349">
            <v>0</v>
          </cell>
          <cell r="GO1349">
            <v>0</v>
          </cell>
          <cell r="GP1349">
            <v>0</v>
          </cell>
          <cell r="GQ1349">
            <v>0</v>
          </cell>
          <cell r="GR1349">
            <v>0</v>
          </cell>
          <cell r="GS1349">
            <v>0</v>
          </cell>
          <cell r="GT1349">
            <v>0</v>
          </cell>
          <cell r="GU1349">
            <v>0</v>
          </cell>
          <cell r="GV1349">
            <v>0</v>
          </cell>
          <cell r="GW1349">
            <v>0</v>
          </cell>
          <cell r="GX1349">
            <v>0</v>
          </cell>
          <cell r="GY1349">
            <v>0</v>
          </cell>
          <cell r="GZ1349">
            <v>0</v>
          </cell>
          <cell r="HA1349">
            <v>0</v>
          </cell>
          <cell r="HB1349">
            <v>0</v>
          </cell>
          <cell r="HC1349">
            <v>0</v>
          </cell>
          <cell r="HD1349">
            <v>0</v>
          </cell>
          <cell r="HE1349">
            <v>0</v>
          </cell>
          <cell r="HF1349">
            <v>0</v>
          </cell>
          <cell r="HG1349">
            <v>0</v>
          </cell>
          <cell r="HH1349">
            <v>0</v>
          </cell>
          <cell r="HI1349">
            <v>0</v>
          </cell>
          <cell r="HJ1349">
            <v>0</v>
          </cell>
          <cell r="HK1349">
            <v>0</v>
          </cell>
          <cell r="HL1349">
            <v>0</v>
          </cell>
          <cell r="HM1349">
            <v>0</v>
          </cell>
          <cell r="HN1349">
            <v>0</v>
          </cell>
          <cell r="HO1349">
            <v>0</v>
          </cell>
          <cell r="HP1349">
            <v>0</v>
          </cell>
          <cell r="HQ1349">
            <v>0</v>
          </cell>
          <cell r="HR1349">
            <v>0</v>
          </cell>
          <cell r="HS1349">
            <v>0</v>
          </cell>
          <cell r="HT1349">
            <v>0</v>
          </cell>
          <cell r="HU1349">
            <v>0</v>
          </cell>
          <cell r="HV1349">
            <v>0</v>
          </cell>
          <cell r="HW1349">
            <v>0</v>
          </cell>
          <cell r="HX1349">
            <v>0</v>
          </cell>
          <cell r="HY1349">
            <v>0</v>
          </cell>
          <cell r="HZ1349">
            <v>0</v>
          </cell>
          <cell r="IA1349">
            <v>0</v>
          </cell>
          <cell r="IB1349">
            <v>0</v>
          </cell>
          <cell r="IC1349">
            <v>0</v>
          </cell>
          <cell r="ID1349">
            <v>0</v>
          </cell>
          <cell r="IE1349">
            <v>0</v>
          </cell>
          <cell r="IF1349">
            <v>0</v>
          </cell>
          <cell r="IG1349">
            <v>0</v>
          </cell>
          <cell r="IH1349">
            <v>0</v>
          </cell>
          <cell r="II1349">
            <v>0</v>
          </cell>
          <cell r="IJ1349">
            <v>0</v>
          </cell>
          <cell r="IK1349">
            <v>0</v>
          </cell>
          <cell r="IL1349">
            <v>0</v>
          </cell>
          <cell r="IM1349">
            <v>0</v>
          </cell>
          <cell r="IN1349">
            <v>0</v>
          </cell>
          <cell r="IO1349">
            <v>0</v>
          </cell>
          <cell r="IP1349">
            <v>0</v>
          </cell>
          <cell r="IQ1349">
            <v>0</v>
          </cell>
          <cell r="IR1349">
            <v>0</v>
          </cell>
          <cell r="IS1349">
            <v>0</v>
          </cell>
          <cell r="IT1349">
            <v>0</v>
          </cell>
          <cell r="IU1349">
            <v>0</v>
          </cell>
          <cell r="IV1349">
            <v>0</v>
          </cell>
          <cell r="IW1349">
            <v>0</v>
          </cell>
          <cell r="IX1349">
            <v>0</v>
          </cell>
          <cell r="IY1349">
            <v>0</v>
          </cell>
          <cell r="IZ1349">
            <v>0</v>
          </cell>
          <cell r="JA1349">
            <v>0</v>
          </cell>
          <cell r="JB1349">
            <v>0</v>
          </cell>
          <cell r="JC1349">
            <v>0</v>
          </cell>
          <cell r="JD1349">
            <v>0</v>
          </cell>
          <cell r="JE1349">
            <v>0</v>
          </cell>
          <cell r="JF1349">
            <v>0</v>
          </cell>
          <cell r="JG1349">
            <v>0</v>
          </cell>
          <cell r="JH1349">
            <v>0</v>
          </cell>
          <cell r="JI1349">
            <v>0</v>
          </cell>
          <cell r="JJ1349">
            <v>0</v>
          </cell>
          <cell r="JK1349">
            <v>0</v>
          </cell>
          <cell r="JL1349">
            <v>0</v>
          </cell>
          <cell r="JM1349">
            <v>0</v>
          </cell>
          <cell r="JN1349">
            <v>0</v>
          </cell>
          <cell r="JO1349">
            <v>0</v>
          </cell>
          <cell r="JP1349">
            <v>0</v>
          </cell>
          <cell r="JQ1349">
            <v>0</v>
          </cell>
        </row>
        <row r="1350">
          <cell r="D1350" t="str">
            <v>HY_.EX.WOR._.SMW.Wallowa Falls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0</v>
          </cell>
          <cell r="BZ1350">
            <v>0</v>
          </cell>
          <cell r="CA1350">
            <v>0</v>
          </cell>
          <cell r="CB1350">
            <v>0</v>
          </cell>
          <cell r="CC1350">
            <v>0</v>
          </cell>
          <cell r="CD1350">
            <v>0</v>
          </cell>
          <cell r="CE1350">
            <v>0</v>
          </cell>
          <cell r="CF1350">
            <v>0</v>
          </cell>
          <cell r="CG1350">
            <v>0</v>
          </cell>
          <cell r="CH1350">
            <v>0</v>
          </cell>
          <cell r="CI1350">
            <v>0</v>
          </cell>
          <cell r="CJ1350">
            <v>0</v>
          </cell>
          <cell r="CK1350">
            <v>0</v>
          </cell>
          <cell r="CL1350">
            <v>0</v>
          </cell>
          <cell r="CM1350">
            <v>0</v>
          </cell>
          <cell r="CN1350">
            <v>0</v>
          </cell>
          <cell r="CO1350">
            <v>0</v>
          </cell>
          <cell r="CP1350">
            <v>0</v>
          </cell>
          <cell r="CQ1350">
            <v>0</v>
          </cell>
          <cell r="CR1350">
            <v>0</v>
          </cell>
          <cell r="CS1350">
            <v>0</v>
          </cell>
          <cell r="CT1350">
            <v>0</v>
          </cell>
          <cell r="CU1350">
            <v>0</v>
          </cell>
          <cell r="CV1350">
            <v>0</v>
          </cell>
          <cell r="CW1350">
            <v>0</v>
          </cell>
          <cell r="CX1350">
            <v>0</v>
          </cell>
          <cell r="CY1350">
            <v>0</v>
          </cell>
          <cell r="CZ1350">
            <v>0</v>
          </cell>
          <cell r="DA1350">
            <v>0</v>
          </cell>
          <cell r="DB1350">
            <v>0</v>
          </cell>
          <cell r="DC1350">
            <v>0</v>
          </cell>
          <cell r="DD1350">
            <v>0</v>
          </cell>
          <cell r="DE1350">
            <v>0</v>
          </cell>
          <cell r="DF1350">
            <v>0</v>
          </cell>
          <cell r="DG1350">
            <v>0</v>
          </cell>
          <cell r="DH1350">
            <v>0</v>
          </cell>
          <cell r="DI1350">
            <v>0</v>
          </cell>
          <cell r="DJ1350">
            <v>0</v>
          </cell>
          <cell r="DK1350">
            <v>0</v>
          </cell>
          <cell r="DL1350">
            <v>0</v>
          </cell>
          <cell r="DM1350">
            <v>0</v>
          </cell>
          <cell r="DN1350">
            <v>0</v>
          </cell>
          <cell r="DO1350">
            <v>0</v>
          </cell>
          <cell r="DP1350">
            <v>0</v>
          </cell>
          <cell r="DQ1350">
            <v>0</v>
          </cell>
          <cell r="DR1350">
            <v>0</v>
          </cell>
          <cell r="DS1350">
            <v>0</v>
          </cell>
          <cell r="DT1350">
            <v>0</v>
          </cell>
          <cell r="DU1350">
            <v>0</v>
          </cell>
          <cell r="DV1350">
            <v>0</v>
          </cell>
          <cell r="DW1350">
            <v>0</v>
          </cell>
          <cell r="DX1350">
            <v>0</v>
          </cell>
          <cell r="DY1350">
            <v>0</v>
          </cell>
          <cell r="DZ1350">
            <v>0</v>
          </cell>
          <cell r="EA1350">
            <v>0</v>
          </cell>
          <cell r="EB1350">
            <v>0</v>
          </cell>
          <cell r="EC1350">
            <v>0</v>
          </cell>
          <cell r="ED1350">
            <v>0</v>
          </cell>
          <cell r="EE1350">
            <v>0</v>
          </cell>
          <cell r="EF1350">
            <v>0</v>
          </cell>
          <cell r="EG1350">
            <v>0</v>
          </cell>
          <cell r="EH1350">
            <v>0</v>
          </cell>
          <cell r="EI1350">
            <v>0</v>
          </cell>
          <cell r="EJ1350">
            <v>0</v>
          </cell>
          <cell r="EK1350">
            <v>0</v>
          </cell>
          <cell r="EL1350">
            <v>0</v>
          </cell>
          <cell r="EM1350">
            <v>0</v>
          </cell>
          <cell r="EN1350">
            <v>0</v>
          </cell>
          <cell r="EO1350">
            <v>0</v>
          </cell>
          <cell r="EP1350">
            <v>0</v>
          </cell>
          <cell r="EQ1350">
            <v>0</v>
          </cell>
          <cell r="ER1350">
            <v>0</v>
          </cell>
          <cell r="ES1350">
            <v>0</v>
          </cell>
          <cell r="ET1350">
            <v>0</v>
          </cell>
          <cell r="EU1350">
            <v>0</v>
          </cell>
          <cell r="EV1350">
            <v>0</v>
          </cell>
          <cell r="EW1350">
            <v>0</v>
          </cell>
          <cell r="EX1350">
            <v>0</v>
          </cell>
          <cell r="EY1350">
            <v>0</v>
          </cell>
          <cell r="EZ1350">
            <v>0</v>
          </cell>
          <cell r="FA1350">
            <v>0</v>
          </cell>
          <cell r="FB1350">
            <v>0</v>
          </cell>
          <cell r="FC1350">
            <v>0</v>
          </cell>
          <cell r="FD1350">
            <v>0</v>
          </cell>
          <cell r="FE1350">
            <v>0</v>
          </cell>
          <cell r="FF1350">
            <v>0</v>
          </cell>
          <cell r="FG1350">
            <v>0</v>
          </cell>
          <cell r="FH1350">
            <v>0</v>
          </cell>
          <cell r="FI1350">
            <v>0</v>
          </cell>
          <cell r="FJ1350">
            <v>0</v>
          </cell>
          <cell r="FK1350">
            <v>0</v>
          </cell>
          <cell r="FL1350">
            <v>0</v>
          </cell>
          <cell r="FM1350">
            <v>0</v>
          </cell>
          <cell r="FN1350">
            <v>0</v>
          </cell>
          <cell r="FO1350">
            <v>0</v>
          </cell>
          <cell r="FP1350">
            <v>0</v>
          </cell>
          <cell r="FQ1350">
            <v>0</v>
          </cell>
          <cell r="FR1350">
            <v>0</v>
          </cell>
          <cell r="FS1350">
            <v>0</v>
          </cell>
          <cell r="FT1350">
            <v>0</v>
          </cell>
          <cell r="FU1350">
            <v>0</v>
          </cell>
          <cell r="FV1350">
            <v>0</v>
          </cell>
          <cell r="FW1350">
            <v>0</v>
          </cell>
          <cell r="FX1350">
            <v>0</v>
          </cell>
          <cell r="FY1350">
            <v>0</v>
          </cell>
          <cell r="FZ1350">
            <v>0</v>
          </cell>
          <cell r="GA1350">
            <v>0</v>
          </cell>
          <cell r="GB1350">
            <v>0</v>
          </cell>
          <cell r="GC1350">
            <v>0</v>
          </cell>
          <cell r="GD1350">
            <v>0</v>
          </cell>
          <cell r="GE1350">
            <v>0</v>
          </cell>
          <cell r="GF1350">
            <v>0</v>
          </cell>
          <cell r="GG1350">
            <v>0</v>
          </cell>
          <cell r="GH1350">
            <v>0</v>
          </cell>
          <cell r="GI1350">
            <v>0</v>
          </cell>
          <cell r="GJ1350">
            <v>0</v>
          </cell>
          <cell r="GK1350">
            <v>0</v>
          </cell>
          <cell r="GL1350">
            <v>0</v>
          </cell>
          <cell r="GM1350">
            <v>0</v>
          </cell>
          <cell r="GN1350">
            <v>0</v>
          </cell>
          <cell r="GO1350">
            <v>0</v>
          </cell>
          <cell r="GP1350">
            <v>0</v>
          </cell>
          <cell r="GQ1350">
            <v>0</v>
          </cell>
          <cell r="GR1350">
            <v>0</v>
          </cell>
          <cell r="GS1350">
            <v>0</v>
          </cell>
          <cell r="GT1350">
            <v>0</v>
          </cell>
          <cell r="GU1350">
            <v>0</v>
          </cell>
          <cell r="GV1350">
            <v>0</v>
          </cell>
          <cell r="GW1350">
            <v>0</v>
          </cell>
          <cell r="GX1350">
            <v>0</v>
          </cell>
          <cell r="GY1350">
            <v>0</v>
          </cell>
          <cell r="GZ1350">
            <v>0</v>
          </cell>
          <cell r="HA1350">
            <v>0</v>
          </cell>
          <cell r="HB1350">
            <v>0</v>
          </cell>
          <cell r="HC1350">
            <v>0</v>
          </cell>
          <cell r="HD1350">
            <v>0</v>
          </cell>
          <cell r="HE1350">
            <v>0</v>
          </cell>
          <cell r="HF1350">
            <v>0</v>
          </cell>
          <cell r="HG1350">
            <v>0</v>
          </cell>
          <cell r="HH1350">
            <v>0</v>
          </cell>
          <cell r="HI1350">
            <v>0</v>
          </cell>
          <cell r="HJ1350">
            <v>0</v>
          </cell>
          <cell r="HK1350">
            <v>0</v>
          </cell>
          <cell r="HL1350">
            <v>0</v>
          </cell>
          <cell r="HM1350">
            <v>0</v>
          </cell>
          <cell r="HN1350">
            <v>0</v>
          </cell>
          <cell r="HO1350">
            <v>0</v>
          </cell>
          <cell r="HP1350">
            <v>0</v>
          </cell>
          <cell r="HQ1350">
            <v>0</v>
          </cell>
          <cell r="HR1350">
            <v>0</v>
          </cell>
          <cell r="HS1350">
            <v>0</v>
          </cell>
          <cell r="HT1350">
            <v>0</v>
          </cell>
          <cell r="HU1350">
            <v>0</v>
          </cell>
          <cell r="HV1350">
            <v>0</v>
          </cell>
          <cell r="HW1350">
            <v>0</v>
          </cell>
          <cell r="HX1350">
            <v>0</v>
          </cell>
          <cell r="HY1350">
            <v>0</v>
          </cell>
          <cell r="HZ1350">
            <v>0</v>
          </cell>
          <cell r="IA1350">
            <v>0</v>
          </cell>
          <cell r="IB1350">
            <v>0</v>
          </cell>
          <cell r="IC1350">
            <v>0</v>
          </cell>
          <cell r="ID1350">
            <v>0</v>
          </cell>
          <cell r="IE1350">
            <v>0</v>
          </cell>
          <cell r="IF1350">
            <v>0</v>
          </cell>
          <cell r="IG1350">
            <v>0</v>
          </cell>
          <cell r="IH1350">
            <v>0</v>
          </cell>
          <cell r="II1350">
            <v>0</v>
          </cell>
          <cell r="IJ1350">
            <v>0</v>
          </cell>
          <cell r="IK1350">
            <v>0</v>
          </cell>
          <cell r="IL1350">
            <v>0</v>
          </cell>
          <cell r="IM1350">
            <v>0</v>
          </cell>
          <cell r="IN1350">
            <v>0</v>
          </cell>
          <cell r="IO1350">
            <v>0</v>
          </cell>
          <cell r="IP1350">
            <v>0</v>
          </cell>
          <cell r="IQ1350">
            <v>0</v>
          </cell>
          <cell r="IR1350">
            <v>0</v>
          </cell>
          <cell r="IS1350">
            <v>0</v>
          </cell>
          <cell r="IT1350">
            <v>0</v>
          </cell>
          <cell r="IU1350">
            <v>0</v>
          </cell>
          <cell r="IV1350">
            <v>0</v>
          </cell>
          <cell r="IW1350">
            <v>0</v>
          </cell>
          <cell r="IX1350">
            <v>0</v>
          </cell>
          <cell r="IY1350">
            <v>0</v>
          </cell>
          <cell r="IZ1350">
            <v>0</v>
          </cell>
          <cell r="JA1350">
            <v>0</v>
          </cell>
          <cell r="JB1350">
            <v>0</v>
          </cell>
          <cell r="JC1350">
            <v>0</v>
          </cell>
          <cell r="JD1350">
            <v>0</v>
          </cell>
          <cell r="JE1350">
            <v>0</v>
          </cell>
          <cell r="JF1350">
            <v>0</v>
          </cell>
          <cell r="JG1350">
            <v>0</v>
          </cell>
          <cell r="JH1350">
            <v>0</v>
          </cell>
          <cell r="JI1350">
            <v>0</v>
          </cell>
          <cell r="JJ1350">
            <v>0</v>
          </cell>
          <cell r="JK1350">
            <v>0</v>
          </cell>
          <cell r="JL1350">
            <v>0</v>
          </cell>
          <cell r="JM1350">
            <v>0</v>
          </cell>
          <cell r="JN1350">
            <v>0</v>
          </cell>
          <cell r="JO1350">
            <v>0</v>
          </cell>
          <cell r="JP1350">
            <v>0</v>
          </cell>
          <cell r="JQ1350">
            <v>0</v>
          </cell>
        </row>
        <row r="1351">
          <cell r="D1351" t="str">
            <v>HY_.PC.MDC._.___.Mid Columbia - Priest Rapids</v>
          </cell>
          <cell r="F1351">
            <v>-266.92854586998874</v>
          </cell>
          <cell r="G1351">
            <v>-46.982334749998699</v>
          </cell>
          <cell r="H1351">
            <v>86.016101409979456</v>
          </cell>
          <cell r="I1351">
            <v>-50.908219710006961</v>
          </cell>
          <cell r="J1351">
            <v>-8.7510992499883287</v>
          </cell>
          <cell r="K1351">
            <v>121.43974659999367</v>
          </cell>
          <cell r="L1351">
            <v>-137.3414794900018</v>
          </cell>
          <cell r="M1351">
            <v>64.270619520022592</v>
          </cell>
          <cell r="N1351">
            <v>340.92461288998311</v>
          </cell>
          <cell r="O1351">
            <v>188.91588315999979</v>
          </cell>
          <cell r="P1351">
            <v>-1094.4153266399808</v>
          </cell>
          <cell r="Q1351">
            <v>74.810530299968377</v>
          </cell>
          <cell r="R1351">
            <v>-2161.9084238398355</v>
          </cell>
          <cell r="S1351">
            <v>-249.54719172001933</v>
          </cell>
          <cell r="T1351">
            <v>-319.9623172399879</v>
          </cell>
          <cell r="U1351">
            <v>-293.8725828000097</v>
          </cell>
          <cell r="V1351">
            <v>-803.10175945999072</v>
          </cell>
          <cell r="W1351">
            <v>-23.284716199981631</v>
          </cell>
          <cell r="X1351">
            <v>64.065882529976079</v>
          </cell>
          <cell r="Y1351">
            <v>-66.896422659992822</v>
          </cell>
          <cell r="Z1351">
            <v>217.60497944000235</v>
          </cell>
          <cell r="AA1351">
            <v>217.86337287999777</v>
          </cell>
          <cell r="AB1351">
            <v>-1069.764390789991</v>
          </cell>
          <cell r="AC1351">
            <v>125.3837033600139</v>
          </cell>
          <cell r="AD1351">
            <v>39.603018819987483</v>
          </cell>
          <cell r="AE1351">
            <v>122.9861200498417</v>
          </cell>
          <cell r="AF1351">
            <v>91.064650009997422</v>
          </cell>
          <cell r="AG1351">
            <v>53.288646829991194</v>
          </cell>
          <cell r="AH1351">
            <v>139.72551780998765</v>
          </cell>
          <cell r="AI1351">
            <v>52.677372599988303</v>
          </cell>
          <cell r="AJ1351">
            <v>-62.09734675999789</v>
          </cell>
          <cell r="AK1351">
            <v>-648.61673074998544</v>
          </cell>
          <cell r="AL1351">
            <v>95.032314119991497</v>
          </cell>
          <cell r="AM1351">
            <v>381.7250493500178</v>
          </cell>
          <cell r="AN1351">
            <v>-10.249988850024238</v>
          </cell>
          <cell r="AO1351">
            <v>-385.76898547999008</v>
          </cell>
          <cell r="AP1351">
            <v>160.48820713000896</v>
          </cell>
          <cell r="AQ1351">
            <v>255.71741403999476</v>
          </cell>
          <cell r="AR1351">
            <v>-1187.6706900800345</v>
          </cell>
          <cell r="AS1351">
            <v>-637.39808630001062</v>
          </cell>
          <cell r="AT1351">
            <v>-359.99307918998966</v>
          </cell>
          <cell r="AU1351">
            <v>212.13359109999874</v>
          </cell>
          <cell r="AV1351">
            <v>-308.08245669998723</v>
          </cell>
          <cell r="AW1351">
            <v>122.45988407998811</v>
          </cell>
          <cell r="AX1351">
            <v>11.873372529982589</v>
          </cell>
          <cell r="AY1351">
            <v>119.79949929998838</v>
          </cell>
          <cell r="AZ1351">
            <v>-139.35914354000124</v>
          </cell>
          <cell r="BA1351">
            <v>252.46526542000356</v>
          </cell>
          <cell r="BB1351">
            <v>-161.96711617000983</v>
          </cell>
          <cell r="BC1351">
            <v>190.18087782996736</v>
          </cell>
          <cell r="BD1351">
            <v>-489.78329844000837</v>
          </cell>
          <cell r="BE1351">
            <v>-1199.1918870100053</v>
          </cell>
          <cell r="BF1351">
            <v>-63.272404150004149</v>
          </cell>
          <cell r="BG1351">
            <v>-11.516933059989242</v>
          </cell>
          <cell r="BH1351">
            <v>-464.05203875998268</v>
          </cell>
          <cell r="BI1351">
            <v>-59.248014700002386</v>
          </cell>
          <cell r="BJ1351">
            <v>-26.316729750004015</v>
          </cell>
          <cell r="BK1351">
            <v>-161.10342356999172</v>
          </cell>
          <cell r="BL1351">
            <v>418.08598914999311</v>
          </cell>
          <cell r="BM1351">
            <v>-134.41666722999798</v>
          </cell>
          <cell r="BN1351">
            <v>259.16617048000626</v>
          </cell>
          <cell r="BO1351">
            <v>-286.26930176999304</v>
          </cell>
          <cell r="BP1351">
            <v>-588.52600629998778</v>
          </cell>
          <cell r="BQ1351">
            <v>-81.722527350008022</v>
          </cell>
          <cell r="BR1351">
            <v>-1240.6177106699906</v>
          </cell>
          <cell r="BS1351">
            <v>594.25573580997298</v>
          </cell>
          <cell r="BT1351">
            <v>-421.80742189000011</v>
          </cell>
          <cell r="BU1351">
            <v>-65.95536839000124</v>
          </cell>
          <cell r="BV1351">
            <v>-134.46287058000598</v>
          </cell>
          <cell r="BW1351">
            <v>-741.52636936999625</v>
          </cell>
          <cell r="BX1351">
            <v>13.962135390000185</v>
          </cell>
          <cell r="BY1351">
            <v>-2.6652898100146558</v>
          </cell>
          <cell r="BZ1351">
            <v>-65.589699740005017</v>
          </cell>
          <cell r="CA1351">
            <v>-868.15297779000684</v>
          </cell>
          <cell r="CB1351">
            <v>47.690916449988435</v>
          </cell>
          <cell r="CC1351">
            <v>-719.94880843000283</v>
          </cell>
          <cell r="CD1351">
            <v>1123.5823076799934</v>
          </cell>
          <cell r="CE1351">
            <v>914.24199925025459</v>
          </cell>
          <cell r="CF1351">
            <v>131.41738741999143</v>
          </cell>
          <cell r="CG1351">
            <v>9.9898898042738438E-9</v>
          </cell>
          <cell r="CH1351">
            <v>978.29255835998629</v>
          </cell>
          <cell r="CI1351">
            <v>154.02160259000084</v>
          </cell>
          <cell r="CJ1351">
            <v>-114.66713267001614</v>
          </cell>
          <cell r="CK1351">
            <v>-182.21454915999493</v>
          </cell>
          <cell r="CL1351">
            <v>-75.546146269989549</v>
          </cell>
          <cell r="CM1351">
            <v>-154.77099906997319</v>
          </cell>
          <cell r="CN1351">
            <v>-177.51065974000812</v>
          </cell>
          <cell r="CO1351">
            <v>1.0004441719502211E-8</v>
          </cell>
          <cell r="CP1351">
            <v>110.33583890001319</v>
          </cell>
          <cell r="CQ1351">
            <v>244.88409887001035</v>
          </cell>
          <cell r="CR1351">
            <v>2788.62137790001</v>
          </cell>
          <cell r="CS1351">
            <v>1039.4636760599969</v>
          </cell>
          <cell r="CT1351">
            <v>93.138257619990327</v>
          </cell>
          <cell r="CU1351">
            <v>415.48644147002051</v>
          </cell>
          <cell r="CV1351">
            <v>145.86057430000801</v>
          </cell>
          <cell r="CW1351">
            <v>-517.91692317000707</v>
          </cell>
          <cell r="CX1351">
            <v>-412.31643227000313</v>
          </cell>
          <cell r="CY1351">
            <v>665.92998253999394</v>
          </cell>
          <cell r="CZ1351">
            <v>-438.67395755999314</v>
          </cell>
          <cell r="DA1351">
            <v>-152.93022321000899</v>
          </cell>
          <cell r="DB1351">
            <v>115.1635859099988</v>
          </cell>
          <cell r="DC1351">
            <v>662.11695374999545</v>
          </cell>
          <cell r="DD1351">
            <v>1173.2994424600183</v>
          </cell>
          <cell r="DE1351">
            <v>-1141.377354950062</v>
          </cell>
          <cell r="DF1351">
            <v>-181.315081200024</v>
          </cell>
          <cell r="DG1351">
            <v>-306.63120171999617</v>
          </cell>
          <cell r="DH1351">
            <v>-121.10396187999868</v>
          </cell>
          <cell r="DI1351">
            <v>-653.27309662000334</v>
          </cell>
          <cell r="DJ1351">
            <v>-586.23511991000123</v>
          </cell>
          <cell r="DK1351">
            <v>-1507.7801965699909</v>
          </cell>
          <cell r="DL1351">
            <v>73.122329240010004</v>
          </cell>
          <cell r="DM1351">
            <v>638.90221368999482</v>
          </cell>
          <cell r="DN1351">
            <v>-521.65023528000165</v>
          </cell>
          <cell r="DO1351">
            <v>51.407701339994674</v>
          </cell>
          <cell r="DP1351">
            <v>2701.3137351699988</v>
          </cell>
          <cell r="DQ1351">
            <v>-728.13444121000794</v>
          </cell>
          <cell r="DR1351">
            <v>-4505.4951948900707</v>
          </cell>
          <cell r="DS1351">
            <v>-439.0004941599982</v>
          </cell>
          <cell r="DT1351">
            <v>-671.57338300000265</v>
          </cell>
          <cell r="DU1351">
            <v>-90.989456840005005</v>
          </cell>
          <cell r="DV1351">
            <v>22.558093150000786</v>
          </cell>
          <cell r="DW1351">
            <v>-1261.4507931699991</v>
          </cell>
          <cell r="DX1351">
            <v>-1125.8476665500057</v>
          </cell>
          <cell r="DY1351">
            <v>40.792636890007998</v>
          </cell>
          <cell r="DZ1351">
            <v>194.27044046000083</v>
          </cell>
          <cell r="EA1351">
            <v>-735.84013785998832</v>
          </cell>
          <cell r="EB1351">
            <v>44.104248839998036</v>
          </cell>
          <cell r="EC1351">
            <v>-100.83020396000938</v>
          </cell>
          <cell r="ED1351">
            <v>-381.68847868999728</v>
          </cell>
          <cell r="EE1351">
            <v>-2558.4597657702398</v>
          </cell>
          <cell r="EF1351">
            <v>-32.003163509973092</v>
          </cell>
          <cell r="EG1351">
            <v>-120.08748298000864</v>
          </cell>
          <cell r="EH1351">
            <v>93.191534880003019</v>
          </cell>
          <cell r="EI1351">
            <v>8.2018931999991764</v>
          </cell>
          <cell r="EJ1351">
            <v>-778.19915486001264</v>
          </cell>
          <cell r="EK1351">
            <v>-889.38580345999799</v>
          </cell>
          <cell r="EL1351">
            <v>-0.58823528999346308</v>
          </cell>
          <cell r="EM1351">
            <v>76.134777560007933</v>
          </cell>
          <cell r="EN1351">
            <v>-761.48729221001122</v>
          </cell>
          <cell r="EO1351">
            <v>-414.58689919000608</v>
          </cell>
          <cell r="EP1351">
            <v>-167.91381158000877</v>
          </cell>
          <cell r="EQ1351">
            <v>428.26387166999484</v>
          </cell>
          <cell r="ER1351">
            <v>-1663.9191836199025</v>
          </cell>
          <cell r="ES1351">
            <v>91.656819499999983</v>
          </cell>
          <cell r="ET1351">
            <v>-8.907999999995809</v>
          </cell>
          <cell r="EU1351">
            <v>-358.98954591999791</v>
          </cell>
          <cell r="EV1351">
            <v>-114.74175371000456</v>
          </cell>
          <cell r="EW1351">
            <v>-333.992987919999</v>
          </cell>
          <cell r="EX1351">
            <v>-277.40314966000733</v>
          </cell>
          <cell r="EY1351">
            <v>0</v>
          </cell>
          <cell r="EZ1351">
            <v>170.09737067999959</v>
          </cell>
          <cell r="FA1351">
            <v>-439.81340574999194</v>
          </cell>
          <cell r="FB1351">
            <v>-58.332092820004618</v>
          </cell>
          <cell r="FC1351">
            <v>-1.7286256300212699</v>
          </cell>
          <cell r="FD1351">
            <v>-331.76381238999602</v>
          </cell>
          <cell r="FE1351">
            <v>-113.75469932996202</v>
          </cell>
          <cell r="FF1351">
            <v>563.19017499999609</v>
          </cell>
          <cell r="FG1351">
            <v>-439.60929173000477</v>
          </cell>
          <cell r="FH1351">
            <v>31.723607129999436</v>
          </cell>
          <cell r="FI1351">
            <v>-134.02212379999401</v>
          </cell>
          <cell r="FJ1351">
            <v>-119.54820019999897</v>
          </cell>
          <cell r="FK1351">
            <v>257.01383623002039</v>
          </cell>
          <cell r="FL1351">
            <v>9.9971657618880272E-9</v>
          </cell>
          <cell r="FM1351">
            <v>-55.191003629995976</v>
          </cell>
          <cell r="FN1351">
            <v>-239.86625654999079</v>
          </cell>
          <cell r="FO1351">
            <v>-3.7692250899854116</v>
          </cell>
          <cell r="FP1351">
            <v>-427.58069843999692</v>
          </cell>
          <cell r="FQ1351">
            <v>453.90448173999175</v>
          </cell>
          <cell r="FR1351">
            <v>1547.116978330072</v>
          </cell>
          <cell r="FS1351">
            <v>711.79546255001333</v>
          </cell>
          <cell r="FT1351">
            <v>-278.2020024500016</v>
          </cell>
          <cell r="FU1351">
            <v>2.0706999899848597</v>
          </cell>
          <cell r="FV1351">
            <v>-893.70543489000556</v>
          </cell>
          <cell r="FW1351">
            <v>-10.160278420000395</v>
          </cell>
          <cell r="FX1351">
            <v>103.69398307001393</v>
          </cell>
          <cell r="FY1351">
            <v>827.00419777999923</v>
          </cell>
          <cell r="FZ1351">
            <v>-318.81660695999744</v>
          </cell>
          <cell r="GA1351">
            <v>37.192777640004351</v>
          </cell>
          <cell r="GB1351">
            <v>0</v>
          </cell>
          <cell r="GC1351">
            <v>467.61789690001024</v>
          </cell>
          <cell r="GD1351">
            <v>898.62628312000743</v>
          </cell>
          <cell r="GE1351">
            <v>-742.18437281006481</v>
          </cell>
          <cell r="GF1351">
            <v>1085.5693383000034</v>
          </cell>
          <cell r="GG1351">
            <v>-19.650376200006576</v>
          </cell>
          <cell r="GH1351">
            <v>-742.10255018998578</v>
          </cell>
          <cell r="GI1351">
            <v>-537.50821023999015</v>
          </cell>
          <cell r="GJ1351">
            <v>177.98543547999725</v>
          </cell>
          <cell r="GK1351">
            <v>68.868989750008041</v>
          </cell>
          <cell r="GL1351">
            <v>61.747346469994227</v>
          </cell>
          <cell r="GM1351">
            <v>-52.530505540002196</v>
          </cell>
          <cell r="GN1351">
            <v>-488.75771449998865</v>
          </cell>
          <cell r="GO1351">
            <v>-148.46386817000894</v>
          </cell>
          <cell r="GP1351">
            <v>-67.170420309987094</v>
          </cell>
          <cell r="GQ1351">
            <v>-80.171837659996527</v>
          </cell>
          <cell r="GR1351">
            <v>-1954.551507199998</v>
          </cell>
          <cell r="GS1351">
            <v>253.22670087000733</v>
          </cell>
          <cell r="GT1351">
            <v>-65.957328190008411</v>
          </cell>
          <cell r="GU1351">
            <v>114.64013700000942</v>
          </cell>
          <cell r="GV1351">
            <v>0</v>
          </cell>
          <cell r="GW1351">
            <v>116.43551100001059</v>
          </cell>
          <cell r="GX1351">
            <v>427.98440369000309</v>
          </cell>
          <cell r="GY1351">
            <v>-42.301974000001792</v>
          </cell>
          <cell r="GZ1351">
            <v>-1003.7890044399974</v>
          </cell>
          <cell r="HA1351">
            <v>-1181.059964369997</v>
          </cell>
          <cell r="HB1351">
            <v>-631.14504478999879</v>
          </cell>
          <cell r="HC1351">
            <v>88.523291569981666</v>
          </cell>
          <cell r="HD1351">
            <v>-31.108235540006717</v>
          </cell>
          <cell r="HE1351">
            <v>789.31853415991645</v>
          </cell>
          <cell r="HF1351">
            <v>-224.33463140999083</v>
          </cell>
          <cell r="HG1351">
            <v>0</v>
          </cell>
          <cell r="HH1351">
            <v>476.27546912999969</v>
          </cell>
          <cell r="HI1351">
            <v>-943.31574399000965</v>
          </cell>
          <cell r="HJ1351">
            <v>-111.25689911999507</v>
          </cell>
          <cell r="HK1351">
            <v>48.968910799987498</v>
          </cell>
          <cell r="HL1351">
            <v>0</v>
          </cell>
          <cell r="HM1351">
            <v>-20.644950640002207</v>
          </cell>
          <cell r="HN1351">
            <v>361.79866446999949</v>
          </cell>
          <cell r="HO1351">
            <v>-29.927378350002982</v>
          </cell>
          <cell r="HP1351">
            <v>1258.3839155400128</v>
          </cell>
          <cell r="HQ1351">
            <v>-26.628822270002274</v>
          </cell>
          <cell r="HR1351">
            <v>930.04803518997505</v>
          </cell>
          <cell r="HS1351">
            <v>-27.444631130012567</v>
          </cell>
          <cell r="HT1351">
            <v>238.01589034000062</v>
          </cell>
          <cell r="HU1351">
            <v>275.6773907099996</v>
          </cell>
          <cell r="HV1351">
            <v>-169.65648669999791</v>
          </cell>
          <cell r="HW1351">
            <v>-91.114885549992323</v>
          </cell>
          <cell r="HX1351">
            <v>-116.64516299999377</v>
          </cell>
          <cell r="HY1351">
            <v>0</v>
          </cell>
          <cell r="HZ1351">
            <v>88.678884330001893</v>
          </cell>
          <cell r="IA1351">
            <v>-47.093323959998088</v>
          </cell>
          <cell r="IB1351">
            <v>0</v>
          </cell>
          <cell r="IC1351">
            <v>761.31683792001422</v>
          </cell>
          <cell r="ID1351">
            <v>18.31352223000431</v>
          </cell>
          <cell r="IE1351">
            <v>-1485.4931227100315</v>
          </cell>
          <cell r="IF1351">
            <v>-737.93757169001037</v>
          </cell>
          <cell r="IG1351">
            <v>-723.08884700998897</v>
          </cell>
          <cell r="IH1351">
            <v>-51.534962929988978</v>
          </cell>
          <cell r="II1351">
            <v>0</v>
          </cell>
          <cell r="IJ1351">
            <v>232.87102200002118</v>
          </cell>
          <cell r="IK1351">
            <v>-201.96842383001058</v>
          </cell>
          <cell r="IL1351">
            <v>-38.432351799987373</v>
          </cell>
          <cell r="IM1351">
            <v>-186.97340854000504</v>
          </cell>
          <cell r="IN1351">
            <v>56.088115640006436</v>
          </cell>
          <cell r="IO1351">
            <v>63.267027740002959</v>
          </cell>
          <cell r="IP1351">
            <v>52.817485029998352</v>
          </cell>
          <cell r="IQ1351">
            <v>49.398792680010956</v>
          </cell>
          <cell r="IR1351">
            <v>-1960.9283060100861</v>
          </cell>
          <cell r="IS1351">
            <v>670.29648320996785</v>
          </cell>
          <cell r="IT1351">
            <v>-1018.5927237300057</v>
          </cell>
          <cell r="IU1351">
            <v>146.08976940001594</v>
          </cell>
          <cell r="IV1351">
            <v>-1022.4340618999995</v>
          </cell>
          <cell r="IW1351">
            <v>0</v>
          </cell>
          <cell r="IX1351">
            <v>-723.2598144000076</v>
          </cell>
          <cell r="IY1351">
            <v>-477.84553199999209</v>
          </cell>
          <cell r="IZ1351">
            <v>-244.32353998998587</v>
          </cell>
          <cell r="JA1351">
            <v>0</v>
          </cell>
          <cell r="JB1351">
            <v>174.4119761700058</v>
          </cell>
          <cell r="JC1351">
            <v>1362.5902747499931</v>
          </cell>
          <cell r="JD1351">
            <v>-827.86113751999073</v>
          </cell>
          <cell r="JE1351">
            <v>0.59974981984123588</v>
          </cell>
          <cell r="JF1351">
            <v>1.0004441719502211E-8</v>
          </cell>
          <cell r="JG1351">
            <v>10.505069759994512</v>
          </cell>
          <cell r="JH1351">
            <v>0</v>
          </cell>
          <cell r="JI1351">
            <v>62.561885329996585</v>
          </cell>
          <cell r="JJ1351">
            <v>-116.43551100000332</v>
          </cell>
          <cell r="JK1351">
            <v>-61.93138247000752</v>
          </cell>
          <cell r="JL1351">
            <v>5.8823540013690945E-2</v>
          </cell>
          <cell r="JM1351">
            <v>2.616108099995472</v>
          </cell>
          <cell r="JN1351">
            <v>-5.7816375800030073</v>
          </cell>
          <cell r="JO1351">
            <v>0</v>
          </cell>
          <cell r="JP1351">
            <v>1.0004441719502211E-8</v>
          </cell>
          <cell r="JQ1351">
            <v>109.00639411999146</v>
          </cell>
        </row>
        <row r="1352">
          <cell r="D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  <cell r="BO1352">
            <v>0</v>
          </cell>
          <cell r="BP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0</v>
          </cell>
          <cell r="BY1352">
            <v>0</v>
          </cell>
          <cell r="BZ1352">
            <v>0</v>
          </cell>
          <cell r="CA1352">
            <v>0</v>
          </cell>
          <cell r="CB1352">
            <v>0</v>
          </cell>
          <cell r="CC1352">
            <v>0</v>
          </cell>
          <cell r="CD1352">
            <v>0</v>
          </cell>
          <cell r="CE1352">
            <v>0</v>
          </cell>
          <cell r="CF1352">
            <v>0</v>
          </cell>
          <cell r="CG1352">
            <v>0</v>
          </cell>
          <cell r="CH1352">
            <v>0</v>
          </cell>
          <cell r="CI1352">
            <v>0</v>
          </cell>
          <cell r="CJ1352">
            <v>0</v>
          </cell>
          <cell r="CK1352">
            <v>0</v>
          </cell>
          <cell r="CL1352">
            <v>0</v>
          </cell>
          <cell r="CM1352">
            <v>0</v>
          </cell>
          <cell r="CN1352">
            <v>0</v>
          </cell>
          <cell r="CO1352">
            <v>0</v>
          </cell>
          <cell r="CP1352">
            <v>0</v>
          </cell>
          <cell r="CQ1352">
            <v>0</v>
          </cell>
          <cell r="CR1352">
            <v>0</v>
          </cell>
          <cell r="CS1352">
            <v>0</v>
          </cell>
          <cell r="CT1352">
            <v>0</v>
          </cell>
          <cell r="CU1352">
            <v>0</v>
          </cell>
          <cell r="CV1352">
            <v>0</v>
          </cell>
          <cell r="CW1352">
            <v>0</v>
          </cell>
          <cell r="CX1352">
            <v>0</v>
          </cell>
          <cell r="CY1352">
            <v>0</v>
          </cell>
          <cell r="CZ1352">
            <v>0</v>
          </cell>
          <cell r="DA1352">
            <v>0</v>
          </cell>
          <cell r="DB1352">
            <v>0</v>
          </cell>
          <cell r="DC1352">
            <v>0</v>
          </cell>
          <cell r="DD1352">
            <v>0</v>
          </cell>
          <cell r="DE1352">
            <v>0</v>
          </cell>
          <cell r="DF1352">
            <v>0</v>
          </cell>
          <cell r="DG1352">
            <v>0</v>
          </cell>
          <cell r="DH1352">
            <v>0</v>
          </cell>
          <cell r="DI1352">
            <v>0</v>
          </cell>
          <cell r="DJ1352">
            <v>0</v>
          </cell>
          <cell r="DK1352">
            <v>0</v>
          </cell>
          <cell r="DL1352">
            <v>0</v>
          </cell>
          <cell r="DM1352">
            <v>0</v>
          </cell>
          <cell r="DN1352">
            <v>0</v>
          </cell>
          <cell r="DO1352">
            <v>0</v>
          </cell>
          <cell r="DP1352">
            <v>0</v>
          </cell>
          <cell r="DQ1352">
            <v>0</v>
          </cell>
          <cell r="DR1352">
            <v>0</v>
          </cell>
          <cell r="DS1352">
            <v>0</v>
          </cell>
          <cell r="DT1352">
            <v>0</v>
          </cell>
          <cell r="DU1352">
            <v>0</v>
          </cell>
          <cell r="DV1352">
            <v>0</v>
          </cell>
          <cell r="DW1352">
            <v>0</v>
          </cell>
          <cell r="DX1352">
            <v>0</v>
          </cell>
          <cell r="DY1352">
            <v>0</v>
          </cell>
          <cell r="DZ1352">
            <v>0</v>
          </cell>
          <cell r="EA1352">
            <v>0</v>
          </cell>
          <cell r="EB1352">
            <v>0</v>
          </cell>
          <cell r="EC1352">
            <v>0</v>
          </cell>
          <cell r="ED1352">
            <v>0</v>
          </cell>
          <cell r="EE1352">
            <v>0</v>
          </cell>
          <cell r="EF1352">
            <v>0</v>
          </cell>
          <cell r="EG1352">
            <v>0</v>
          </cell>
          <cell r="EH1352">
            <v>0</v>
          </cell>
          <cell r="EI1352">
            <v>0</v>
          </cell>
          <cell r="EJ1352">
            <v>0</v>
          </cell>
          <cell r="EK1352">
            <v>0</v>
          </cell>
          <cell r="EL1352">
            <v>0</v>
          </cell>
          <cell r="EM1352">
            <v>0</v>
          </cell>
          <cell r="EN1352">
            <v>0</v>
          </cell>
          <cell r="EO1352">
            <v>0</v>
          </cell>
          <cell r="EP1352">
            <v>0</v>
          </cell>
          <cell r="EQ1352">
            <v>0</v>
          </cell>
          <cell r="ER1352">
            <v>0</v>
          </cell>
          <cell r="ES1352">
            <v>0</v>
          </cell>
          <cell r="ET1352">
            <v>0</v>
          </cell>
          <cell r="EU1352">
            <v>0</v>
          </cell>
          <cell r="EV1352">
            <v>0</v>
          </cell>
          <cell r="EW1352">
            <v>0</v>
          </cell>
          <cell r="EX1352">
            <v>0</v>
          </cell>
          <cell r="EY1352">
            <v>0</v>
          </cell>
          <cell r="EZ1352">
            <v>0</v>
          </cell>
          <cell r="FA1352">
            <v>0</v>
          </cell>
          <cell r="FB1352">
            <v>0</v>
          </cell>
          <cell r="FC1352">
            <v>0</v>
          </cell>
          <cell r="FD1352">
            <v>0</v>
          </cell>
          <cell r="FE1352">
            <v>0</v>
          </cell>
          <cell r="FF1352">
            <v>0</v>
          </cell>
          <cell r="FG1352">
            <v>0</v>
          </cell>
          <cell r="FH1352">
            <v>0</v>
          </cell>
          <cell r="FI1352">
            <v>0</v>
          </cell>
          <cell r="FJ1352">
            <v>0</v>
          </cell>
          <cell r="FK1352">
            <v>0</v>
          </cell>
          <cell r="FL1352">
            <v>0</v>
          </cell>
          <cell r="FM1352">
            <v>0</v>
          </cell>
          <cell r="FN1352">
            <v>0</v>
          </cell>
          <cell r="FO1352">
            <v>0</v>
          </cell>
          <cell r="FP1352">
            <v>0</v>
          </cell>
          <cell r="FQ1352">
            <v>0</v>
          </cell>
          <cell r="FR1352">
            <v>0</v>
          </cell>
          <cell r="FS1352">
            <v>0</v>
          </cell>
          <cell r="FT1352">
            <v>0</v>
          </cell>
          <cell r="FU1352">
            <v>0</v>
          </cell>
          <cell r="FV1352">
            <v>0</v>
          </cell>
          <cell r="FW1352">
            <v>0</v>
          </cell>
          <cell r="FX1352">
            <v>0</v>
          </cell>
          <cell r="FY1352">
            <v>0</v>
          </cell>
          <cell r="FZ1352">
            <v>0</v>
          </cell>
          <cell r="GA1352">
            <v>0</v>
          </cell>
          <cell r="GB1352">
            <v>0</v>
          </cell>
          <cell r="GC1352">
            <v>0</v>
          </cell>
          <cell r="GD1352">
            <v>0</v>
          </cell>
          <cell r="GE1352">
            <v>0</v>
          </cell>
          <cell r="GF1352">
            <v>0</v>
          </cell>
          <cell r="GG1352">
            <v>0</v>
          </cell>
          <cell r="GH1352">
            <v>0</v>
          </cell>
          <cell r="GI1352">
            <v>0</v>
          </cell>
          <cell r="GJ1352">
            <v>0</v>
          </cell>
          <cell r="GK1352">
            <v>0</v>
          </cell>
          <cell r="GL1352">
            <v>0</v>
          </cell>
          <cell r="GM1352">
            <v>0</v>
          </cell>
          <cell r="GN1352">
            <v>0</v>
          </cell>
          <cell r="GO1352">
            <v>0</v>
          </cell>
          <cell r="GP1352">
            <v>0</v>
          </cell>
          <cell r="GQ1352">
            <v>0</v>
          </cell>
          <cell r="GR1352">
            <v>0</v>
          </cell>
          <cell r="GS1352">
            <v>0</v>
          </cell>
          <cell r="GT1352">
            <v>0</v>
          </cell>
          <cell r="GU1352">
            <v>0</v>
          </cell>
          <cell r="GV1352">
            <v>0</v>
          </cell>
          <cell r="GW1352">
            <v>0</v>
          </cell>
          <cell r="GX1352">
            <v>0</v>
          </cell>
          <cell r="GY1352">
            <v>0</v>
          </cell>
          <cell r="GZ1352">
            <v>0</v>
          </cell>
          <cell r="HA1352">
            <v>0</v>
          </cell>
          <cell r="HB1352">
            <v>0</v>
          </cell>
          <cell r="HC1352">
            <v>0</v>
          </cell>
          <cell r="HD1352">
            <v>0</v>
          </cell>
          <cell r="HE1352">
            <v>0</v>
          </cell>
          <cell r="HF1352">
            <v>0</v>
          </cell>
          <cell r="HG1352">
            <v>0</v>
          </cell>
          <cell r="HH1352">
            <v>0</v>
          </cell>
          <cell r="HI1352">
            <v>0</v>
          </cell>
          <cell r="HJ1352">
            <v>0</v>
          </cell>
          <cell r="HK1352">
            <v>0</v>
          </cell>
          <cell r="HL1352">
            <v>0</v>
          </cell>
          <cell r="HM1352">
            <v>0</v>
          </cell>
          <cell r="HN1352">
            <v>0</v>
          </cell>
          <cell r="HO1352">
            <v>0</v>
          </cell>
          <cell r="HP1352">
            <v>0</v>
          </cell>
          <cell r="HQ1352">
            <v>0</v>
          </cell>
          <cell r="HR1352">
            <v>0</v>
          </cell>
          <cell r="HS1352">
            <v>0</v>
          </cell>
          <cell r="HT1352">
            <v>0</v>
          </cell>
          <cell r="HU1352">
            <v>0</v>
          </cell>
          <cell r="HV1352">
            <v>0</v>
          </cell>
          <cell r="HW1352">
            <v>0</v>
          </cell>
          <cell r="HX1352">
            <v>0</v>
          </cell>
          <cell r="HY1352">
            <v>0</v>
          </cell>
          <cell r="HZ1352">
            <v>0</v>
          </cell>
          <cell r="IA1352">
            <v>0</v>
          </cell>
          <cell r="IB1352">
            <v>0</v>
          </cell>
          <cell r="IC1352">
            <v>0</v>
          </cell>
          <cell r="ID1352">
            <v>0</v>
          </cell>
          <cell r="IE1352">
            <v>0</v>
          </cell>
          <cell r="IF1352">
            <v>0</v>
          </cell>
          <cell r="IG1352">
            <v>0</v>
          </cell>
          <cell r="IH1352">
            <v>0</v>
          </cell>
          <cell r="II1352">
            <v>0</v>
          </cell>
          <cell r="IJ1352">
            <v>0</v>
          </cell>
          <cell r="IK1352">
            <v>0</v>
          </cell>
          <cell r="IL1352">
            <v>0</v>
          </cell>
          <cell r="IM1352">
            <v>0</v>
          </cell>
          <cell r="IN1352">
            <v>0</v>
          </cell>
          <cell r="IO1352">
            <v>0</v>
          </cell>
          <cell r="IP1352">
            <v>0</v>
          </cell>
          <cell r="IQ1352">
            <v>0</v>
          </cell>
          <cell r="IR1352">
            <v>0</v>
          </cell>
          <cell r="IS1352">
            <v>0</v>
          </cell>
          <cell r="IT1352">
            <v>0</v>
          </cell>
          <cell r="IU1352">
            <v>0</v>
          </cell>
          <cell r="IV1352">
            <v>0</v>
          </cell>
          <cell r="IW1352">
            <v>0</v>
          </cell>
          <cell r="IX1352">
            <v>0</v>
          </cell>
          <cell r="IY1352">
            <v>0</v>
          </cell>
          <cell r="IZ1352">
            <v>0</v>
          </cell>
          <cell r="JA1352">
            <v>0</v>
          </cell>
          <cell r="JB1352">
            <v>0</v>
          </cell>
          <cell r="JC1352">
            <v>0</v>
          </cell>
          <cell r="JD1352">
            <v>0</v>
          </cell>
          <cell r="JE1352">
            <v>0</v>
          </cell>
          <cell r="JF1352">
            <v>0</v>
          </cell>
          <cell r="JG1352">
            <v>0</v>
          </cell>
          <cell r="JH1352">
            <v>0</v>
          </cell>
          <cell r="JI1352">
            <v>0</v>
          </cell>
          <cell r="JJ1352">
            <v>0</v>
          </cell>
          <cell r="JK1352">
            <v>0</v>
          </cell>
          <cell r="JL1352">
            <v>0</v>
          </cell>
          <cell r="JM1352">
            <v>0</v>
          </cell>
          <cell r="JN1352">
            <v>0</v>
          </cell>
          <cell r="JO1352">
            <v>0</v>
          </cell>
          <cell r="JP1352">
            <v>0</v>
          </cell>
          <cell r="JQ1352">
            <v>0</v>
          </cell>
        </row>
        <row r="1353">
          <cell r="D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0</v>
          </cell>
          <cell r="BW1353">
            <v>0</v>
          </cell>
          <cell r="BX1353">
            <v>0</v>
          </cell>
          <cell r="BY1353">
            <v>0</v>
          </cell>
          <cell r="BZ1353">
            <v>0</v>
          </cell>
          <cell r="CA1353">
            <v>0</v>
          </cell>
          <cell r="CB1353">
            <v>0</v>
          </cell>
          <cell r="CC1353">
            <v>0</v>
          </cell>
          <cell r="CD1353">
            <v>0</v>
          </cell>
          <cell r="CE1353">
            <v>0</v>
          </cell>
          <cell r="CF1353">
            <v>0</v>
          </cell>
          <cell r="CG1353">
            <v>0</v>
          </cell>
          <cell r="CH1353">
            <v>0</v>
          </cell>
          <cell r="CI1353">
            <v>0</v>
          </cell>
          <cell r="CJ1353">
            <v>0</v>
          </cell>
          <cell r="CK1353">
            <v>0</v>
          </cell>
          <cell r="CL1353">
            <v>0</v>
          </cell>
          <cell r="CM1353">
            <v>0</v>
          </cell>
          <cell r="CN1353">
            <v>0</v>
          </cell>
          <cell r="CO1353">
            <v>0</v>
          </cell>
          <cell r="CP1353">
            <v>0</v>
          </cell>
          <cell r="CQ1353">
            <v>0</v>
          </cell>
          <cell r="CR1353">
            <v>0</v>
          </cell>
          <cell r="CS1353">
            <v>0</v>
          </cell>
          <cell r="CT1353">
            <v>0</v>
          </cell>
          <cell r="CU1353">
            <v>0</v>
          </cell>
          <cell r="CV1353">
            <v>0</v>
          </cell>
          <cell r="CW1353">
            <v>0</v>
          </cell>
          <cell r="CX1353">
            <v>0</v>
          </cell>
          <cell r="CY1353">
            <v>0</v>
          </cell>
          <cell r="CZ1353">
            <v>0</v>
          </cell>
          <cell r="DA1353">
            <v>0</v>
          </cell>
          <cell r="DB1353">
            <v>0</v>
          </cell>
          <cell r="DC1353">
            <v>0</v>
          </cell>
          <cell r="DD1353">
            <v>0</v>
          </cell>
          <cell r="DE1353">
            <v>0</v>
          </cell>
          <cell r="DF1353">
            <v>0</v>
          </cell>
          <cell r="DG1353">
            <v>0</v>
          </cell>
          <cell r="DH1353">
            <v>0</v>
          </cell>
          <cell r="DI1353">
            <v>0</v>
          </cell>
          <cell r="DJ1353">
            <v>0</v>
          </cell>
          <cell r="DK1353">
            <v>0</v>
          </cell>
          <cell r="DL1353">
            <v>0</v>
          </cell>
          <cell r="DM1353">
            <v>0</v>
          </cell>
          <cell r="DN1353">
            <v>0</v>
          </cell>
          <cell r="DO1353">
            <v>0</v>
          </cell>
          <cell r="DP1353">
            <v>0</v>
          </cell>
          <cell r="DQ1353">
            <v>0</v>
          </cell>
          <cell r="DR1353">
            <v>0</v>
          </cell>
          <cell r="DS1353">
            <v>0</v>
          </cell>
          <cell r="DT1353">
            <v>0</v>
          </cell>
          <cell r="DU1353">
            <v>0</v>
          </cell>
          <cell r="DV1353">
            <v>0</v>
          </cell>
          <cell r="DW1353">
            <v>0</v>
          </cell>
          <cell r="DX1353">
            <v>0</v>
          </cell>
          <cell r="DY1353">
            <v>0</v>
          </cell>
          <cell r="DZ1353">
            <v>0</v>
          </cell>
          <cell r="EA1353">
            <v>0</v>
          </cell>
          <cell r="EB1353">
            <v>0</v>
          </cell>
          <cell r="EC1353">
            <v>0</v>
          </cell>
          <cell r="ED1353">
            <v>0</v>
          </cell>
          <cell r="EE1353">
            <v>0</v>
          </cell>
          <cell r="EF1353">
            <v>0</v>
          </cell>
          <cell r="EG1353">
            <v>0</v>
          </cell>
          <cell r="EH1353">
            <v>0</v>
          </cell>
          <cell r="EI1353">
            <v>0</v>
          </cell>
          <cell r="EJ1353">
            <v>0</v>
          </cell>
          <cell r="EK1353">
            <v>0</v>
          </cell>
          <cell r="EL1353">
            <v>0</v>
          </cell>
          <cell r="EM1353">
            <v>0</v>
          </cell>
          <cell r="EN1353">
            <v>0</v>
          </cell>
          <cell r="EO1353">
            <v>0</v>
          </cell>
          <cell r="EP1353">
            <v>0</v>
          </cell>
          <cell r="EQ1353">
            <v>0</v>
          </cell>
          <cell r="ER1353">
            <v>0</v>
          </cell>
          <cell r="ES1353">
            <v>0</v>
          </cell>
          <cell r="ET1353">
            <v>0</v>
          </cell>
          <cell r="EU1353">
            <v>0</v>
          </cell>
          <cell r="EV1353">
            <v>0</v>
          </cell>
          <cell r="EW1353">
            <v>0</v>
          </cell>
          <cell r="EX1353">
            <v>0</v>
          </cell>
          <cell r="EY1353">
            <v>0</v>
          </cell>
          <cell r="EZ1353">
            <v>0</v>
          </cell>
          <cell r="FA1353">
            <v>0</v>
          </cell>
          <cell r="FB1353">
            <v>0</v>
          </cell>
          <cell r="FC1353">
            <v>0</v>
          </cell>
          <cell r="FD1353">
            <v>0</v>
          </cell>
          <cell r="FE1353">
            <v>0</v>
          </cell>
          <cell r="FF1353">
            <v>0</v>
          </cell>
          <cell r="FG1353">
            <v>0</v>
          </cell>
          <cell r="FH1353">
            <v>0</v>
          </cell>
          <cell r="FI1353">
            <v>0</v>
          </cell>
          <cell r="FJ1353">
            <v>0</v>
          </cell>
          <cell r="FK1353">
            <v>0</v>
          </cell>
          <cell r="FL1353">
            <v>0</v>
          </cell>
          <cell r="FM1353">
            <v>0</v>
          </cell>
          <cell r="FN1353">
            <v>0</v>
          </cell>
          <cell r="FO1353">
            <v>0</v>
          </cell>
          <cell r="FP1353">
            <v>0</v>
          </cell>
          <cell r="FQ1353">
            <v>0</v>
          </cell>
          <cell r="FR1353">
            <v>0</v>
          </cell>
          <cell r="FS1353">
            <v>0</v>
          </cell>
          <cell r="FT1353">
            <v>0</v>
          </cell>
          <cell r="FU1353">
            <v>0</v>
          </cell>
          <cell r="FV1353">
            <v>0</v>
          </cell>
          <cell r="FW1353">
            <v>0</v>
          </cell>
          <cell r="FX1353">
            <v>0</v>
          </cell>
          <cell r="FY1353">
            <v>0</v>
          </cell>
          <cell r="FZ1353">
            <v>0</v>
          </cell>
          <cell r="GA1353">
            <v>0</v>
          </cell>
          <cell r="GB1353">
            <v>0</v>
          </cell>
          <cell r="GC1353">
            <v>0</v>
          </cell>
          <cell r="GD1353">
            <v>0</v>
          </cell>
          <cell r="GE1353">
            <v>0</v>
          </cell>
          <cell r="GF1353">
            <v>0</v>
          </cell>
          <cell r="GG1353">
            <v>0</v>
          </cell>
          <cell r="GH1353">
            <v>0</v>
          </cell>
          <cell r="GI1353">
            <v>0</v>
          </cell>
          <cell r="GJ1353">
            <v>0</v>
          </cell>
          <cell r="GK1353">
            <v>0</v>
          </cell>
          <cell r="GL1353">
            <v>0</v>
          </cell>
          <cell r="GM1353">
            <v>0</v>
          </cell>
          <cell r="GN1353">
            <v>0</v>
          </cell>
          <cell r="GO1353">
            <v>0</v>
          </cell>
          <cell r="GP1353">
            <v>0</v>
          </cell>
          <cell r="GQ1353">
            <v>0</v>
          </cell>
          <cell r="GR1353">
            <v>0</v>
          </cell>
          <cell r="GS1353">
            <v>0</v>
          </cell>
          <cell r="GT1353">
            <v>0</v>
          </cell>
          <cell r="GU1353">
            <v>0</v>
          </cell>
          <cell r="GV1353">
            <v>0</v>
          </cell>
          <cell r="GW1353">
            <v>0</v>
          </cell>
          <cell r="GX1353">
            <v>0</v>
          </cell>
          <cell r="GY1353">
            <v>0</v>
          </cell>
          <cell r="GZ1353">
            <v>0</v>
          </cell>
          <cell r="HA1353">
            <v>0</v>
          </cell>
          <cell r="HB1353">
            <v>0</v>
          </cell>
          <cell r="HC1353">
            <v>0</v>
          </cell>
          <cell r="HD1353">
            <v>0</v>
          </cell>
          <cell r="HE1353">
            <v>0</v>
          </cell>
          <cell r="HF1353">
            <v>0</v>
          </cell>
          <cell r="HG1353">
            <v>0</v>
          </cell>
          <cell r="HH1353">
            <v>0</v>
          </cell>
          <cell r="HI1353">
            <v>0</v>
          </cell>
          <cell r="HJ1353">
            <v>0</v>
          </cell>
          <cell r="HK1353">
            <v>0</v>
          </cell>
          <cell r="HL1353">
            <v>0</v>
          </cell>
          <cell r="HM1353">
            <v>0</v>
          </cell>
          <cell r="HN1353">
            <v>0</v>
          </cell>
          <cell r="HO1353">
            <v>0</v>
          </cell>
          <cell r="HP1353">
            <v>0</v>
          </cell>
          <cell r="HQ1353">
            <v>0</v>
          </cell>
          <cell r="HR1353">
            <v>0</v>
          </cell>
          <cell r="HS1353">
            <v>0</v>
          </cell>
          <cell r="HT1353">
            <v>0</v>
          </cell>
          <cell r="HU1353">
            <v>0</v>
          </cell>
          <cell r="HV1353">
            <v>0</v>
          </cell>
          <cell r="HW1353">
            <v>0</v>
          </cell>
          <cell r="HX1353">
            <v>0</v>
          </cell>
          <cell r="HY1353">
            <v>0</v>
          </cell>
          <cell r="HZ1353">
            <v>0</v>
          </cell>
          <cell r="IA1353">
            <v>0</v>
          </cell>
          <cell r="IB1353">
            <v>0</v>
          </cell>
          <cell r="IC1353">
            <v>0</v>
          </cell>
          <cell r="ID1353">
            <v>0</v>
          </cell>
          <cell r="IE1353">
            <v>0</v>
          </cell>
          <cell r="IF1353">
            <v>0</v>
          </cell>
          <cell r="IG1353">
            <v>0</v>
          </cell>
          <cell r="IH1353">
            <v>0</v>
          </cell>
          <cell r="II1353">
            <v>0</v>
          </cell>
          <cell r="IJ1353">
            <v>0</v>
          </cell>
          <cell r="IK1353">
            <v>0</v>
          </cell>
          <cell r="IL1353">
            <v>0</v>
          </cell>
          <cell r="IM1353">
            <v>0</v>
          </cell>
          <cell r="IN1353">
            <v>0</v>
          </cell>
          <cell r="IO1353">
            <v>0</v>
          </cell>
          <cell r="IP1353">
            <v>0</v>
          </cell>
          <cell r="IQ1353">
            <v>0</v>
          </cell>
          <cell r="IR1353">
            <v>0</v>
          </cell>
          <cell r="IS1353">
            <v>0</v>
          </cell>
          <cell r="IT1353">
            <v>0</v>
          </cell>
          <cell r="IU1353">
            <v>0</v>
          </cell>
          <cell r="IV1353">
            <v>0</v>
          </cell>
          <cell r="IW1353">
            <v>0</v>
          </cell>
          <cell r="IX1353">
            <v>0</v>
          </cell>
          <cell r="IY1353">
            <v>0</v>
          </cell>
          <cell r="IZ1353">
            <v>0</v>
          </cell>
          <cell r="JA1353">
            <v>0</v>
          </cell>
          <cell r="JB1353">
            <v>0</v>
          </cell>
          <cell r="JC1353">
            <v>0</v>
          </cell>
          <cell r="JD1353">
            <v>0</v>
          </cell>
          <cell r="JE1353">
            <v>0</v>
          </cell>
          <cell r="JF1353">
            <v>0</v>
          </cell>
          <cell r="JG1353">
            <v>0</v>
          </cell>
          <cell r="JH1353">
            <v>0</v>
          </cell>
          <cell r="JI1353">
            <v>0</v>
          </cell>
          <cell r="JJ1353">
            <v>0</v>
          </cell>
          <cell r="JK1353">
            <v>0</v>
          </cell>
          <cell r="JL1353">
            <v>0</v>
          </cell>
          <cell r="JM1353">
            <v>0</v>
          </cell>
          <cell r="JN1353">
            <v>0</v>
          </cell>
          <cell r="JO1353">
            <v>0</v>
          </cell>
          <cell r="JP1353">
            <v>0</v>
          </cell>
          <cell r="JQ1353">
            <v>0</v>
          </cell>
        </row>
        <row r="1354">
          <cell r="D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0</v>
          </cell>
          <cell r="BQ1354">
            <v>0</v>
          </cell>
          <cell r="BR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0</v>
          </cell>
          <cell r="BY1354">
            <v>0</v>
          </cell>
          <cell r="BZ1354">
            <v>0</v>
          </cell>
          <cell r="CA1354">
            <v>0</v>
          </cell>
          <cell r="CB1354">
            <v>0</v>
          </cell>
          <cell r="CC1354">
            <v>0</v>
          </cell>
          <cell r="CD1354">
            <v>0</v>
          </cell>
          <cell r="CE1354">
            <v>0</v>
          </cell>
          <cell r="CF1354">
            <v>0</v>
          </cell>
          <cell r="CG1354">
            <v>0</v>
          </cell>
          <cell r="CH1354">
            <v>0</v>
          </cell>
          <cell r="CI1354">
            <v>0</v>
          </cell>
          <cell r="CJ1354">
            <v>0</v>
          </cell>
          <cell r="CK1354">
            <v>0</v>
          </cell>
          <cell r="CL1354">
            <v>0</v>
          </cell>
          <cell r="CM1354">
            <v>0</v>
          </cell>
          <cell r="CN1354">
            <v>0</v>
          </cell>
          <cell r="CO1354">
            <v>0</v>
          </cell>
          <cell r="CP1354">
            <v>0</v>
          </cell>
          <cell r="CQ1354">
            <v>0</v>
          </cell>
          <cell r="CR1354">
            <v>0</v>
          </cell>
          <cell r="CS1354">
            <v>0</v>
          </cell>
          <cell r="CT1354">
            <v>0</v>
          </cell>
          <cell r="CU1354">
            <v>0</v>
          </cell>
          <cell r="CV1354">
            <v>0</v>
          </cell>
          <cell r="CW1354">
            <v>0</v>
          </cell>
          <cell r="CX1354">
            <v>0</v>
          </cell>
          <cell r="CY1354">
            <v>0</v>
          </cell>
          <cell r="CZ1354">
            <v>0</v>
          </cell>
          <cell r="DA1354">
            <v>0</v>
          </cell>
          <cell r="DB1354">
            <v>0</v>
          </cell>
          <cell r="DC1354">
            <v>0</v>
          </cell>
          <cell r="DD1354">
            <v>0</v>
          </cell>
          <cell r="DE1354">
            <v>0</v>
          </cell>
          <cell r="DF1354">
            <v>0</v>
          </cell>
          <cell r="DG1354">
            <v>0</v>
          </cell>
          <cell r="DH1354">
            <v>0</v>
          </cell>
          <cell r="DI1354">
            <v>0</v>
          </cell>
          <cell r="DJ1354">
            <v>0</v>
          </cell>
          <cell r="DK1354">
            <v>0</v>
          </cell>
          <cell r="DL1354">
            <v>0</v>
          </cell>
          <cell r="DM1354">
            <v>0</v>
          </cell>
          <cell r="DN1354">
            <v>0</v>
          </cell>
          <cell r="DO1354">
            <v>0</v>
          </cell>
          <cell r="DP1354">
            <v>0</v>
          </cell>
          <cell r="DQ1354">
            <v>0</v>
          </cell>
          <cell r="DR1354">
            <v>0</v>
          </cell>
          <cell r="DS1354">
            <v>0</v>
          </cell>
          <cell r="DT1354">
            <v>0</v>
          </cell>
          <cell r="DU1354">
            <v>0</v>
          </cell>
          <cell r="DV1354">
            <v>0</v>
          </cell>
          <cell r="DW1354">
            <v>0</v>
          </cell>
          <cell r="DX1354">
            <v>0</v>
          </cell>
          <cell r="DY1354">
            <v>0</v>
          </cell>
          <cell r="DZ1354">
            <v>0</v>
          </cell>
          <cell r="EA1354">
            <v>0</v>
          </cell>
          <cell r="EB1354">
            <v>0</v>
          </cell>
          <cell r="EC1354">
            <v>0</v>
          </cell>
          <cell r="ED1354">
            <v>0</v>
          </cell>
          <cell r="EE1354">
            <v>0</v>
          </cell>
          <cell r="EF1354">
            <v>0</v>
          </cell>
          <cell r="EG1354">
            <v>0</v>
          </cell>
          <cell r="EH1354">
            <v>0</v>
          </cell>
          <cell r="EI1354">
            <v>0</v>
          </cell>
          <cell r="EJ1354">
            <v>0</v>
          </cell>
          <cell r="EK1354">
            <v>0</v>
          </cell>
          <cell r="EL1354">
            <v>0</v>
          </cell>
          <cell r="EM1354">
            <v>0</v>
          </cell>
          <cell r="EN1354">
            <v>0</v>
          </cell>
          <cell r="EO1354">
            <v>0</v>
          </cell>
          <cell r="EP1354">
            <v>0</v>
          </cell>
          <cell r="EQ1354">
            <v>0</v>
          </cell>
          <cell r="ER1354">
            <v>0</v>
          </cell>
          <cell r="ES1354">
            <v>0</v>
          </cell>
          <cell r="ET1354">
            <v>0</v>
          </cell>
          <cell r="EU1354">
            <v>0</v>
          </cell>
          <cell r="EV1354">
            <v>0</v>
          </cell>
          <cell r="EW1354">
            <v>0</v>
          </cell>
          <cell r="EX1354">
            <v>0</v>
          </cell>
          <cell r="EY1354">
            <v>0</v>
          </cell>
          <cell r="EZ1354">
            <v>0</v>
          </cell>
          <cell r="FA1354">
            <v>0</v>
          </cell>
          <cell r="FB1354">
            <v>0</v>
          </cell>
          <cell r="FC1354">
            <v>0</v>
          </cell>
          <cell r="FD1354">
            <v>0</v>
          </cell>
          <cell r="FE1354">
            <v>0</v>
          </cell>
          <cell r="FF1354">
            <v>0</v>
          </cell>
          <cell r="FG1354">
            <v>0</v>
          </cell>
          <cell r="FH1354">
            <v>0</v>
          </cell>
          <cell r="FI1354">
            <v>0</v>
          </cell>
          <cell r="FJ1354">
            <v>0</v>
          </cell>
          <cell r="FK1354">
            <v>0</v>
          </cell>
          <cell r="FL1354">
            <v>0</v>
          </cell>
          <cell r="FM1354">
            <v>0</v>
          </cell>
          <cell r="FN1354">
            <v>0</v>
          </cell>
          <cell r="FO1354">
            <v>0</v>
          </cell>
          <cell r="FP1354">
            <v>0</v>
          </cell>
          <cell r="FQ1354">
            <v>0</v>
          </cell>
          <cell r="FR1354">
            <v>0</v>
          </cell>
          <cell r="FS1354">
            <v>0</v>
          </cell>
          <cell r="FT1354">
            <v>0</v>
          </cell>
          <cell r="FU1354">
            <v>0</v>
          </cell>
          <cell r="FV1354">
            <v>0</v>
          </cell>
          <cell r="FW1354">
            <v>0</v>
          </cell>
          <cell r="FX1354">
            <v>0</v>
          </cell>
          <cell r="FY1354">
            <v>0</v>
          </cell>
          <cell r="FZ1354">
            <v>0</v>
          </cell>
          <cell r="GA1354">
            <v>0</v>
          </cell>
          <cell r="GB1354">
            <v>0</v>
          </cell>
          <cell r="GC1354">
            <v>0</v>
          </cell>
          <cell r="GD1354">
            <v>0</v>
          </cell>
          <cell r="GE1354">
            <v>0</v>
          </cell>
          <cell r="GF1354">
            <v>0</v>
          </cell>
          <cell r="GG1354">
            <v>0</v>
          </cell>
          <cell r="GH1354">
            <v>0</v>
          </cell>
          <cell r="GI1354">
            <v>0</v>
          </cell>
          <cell r="GJ1354">
            <v>0</v>
          </cell>
          <cell r="GK1354">
            <v>0</v>
          </cell>
          <cell r="GL1354">
            <v>0</v>
          </cell>
          <cell r="GM1354">
            <v>0</v>
          </cell>
          <cell r="GN1354">
            <v>0</v>
          </cell>
          <cell r="GO1354">
            <v>0</v>
          </cell>
          <cell r="GP1354">
            <v>0</v>
          </cell>
          <cell r="GQ1354">
            <v>0</v>
          </cell>
          <cell r="GR1354">
            <v>0</v>
          </cell>
          <cell r="GS1354">
            <v>0</v>
          </cell>
          <cell r="GT1354">
            <v>0</v>
          </cell>
          <cell r="GU1354">
            <v>0</v>
          </cell>
          <cell r="GV1354">
            <v>0</v>
          </cell>
          <cell r="GW1354">
            <v>0</v>
          </cell>
          <cell r="GX1354">
            <v>0</v>
          </cell>
          <cell r="GY1354">
            <v>0</v>
          </cell>
          <cell r="GZ1354">
            <v>0</v>
          </cell>
          <cell r="HA1354">
            <v>0</v>
          </cell>
          <cell r="HB1354">
            <v>0</v>
          </cell>
          <cell r="HC1354">
            <v>0</v>
          </cell>
          <cell r="HD1354">
            <v>0</v>
          </cell>
          <cell r="HE1354">
            <v>0</v>
          </cell>
          <cell r="HF1354">
            <v>0</v>
          </cell>
          <cell r="HG1354">
            <v>0</v>
          </cell>
          <cell r="HH1354">
            <v>0</v>
          </cell>
          <cell r="HI1354">
            <v>0</v>
          </cell>
          <cell r="HJ1354">
            <v>0</v>
          </cell>
          <cell r="HK1354">
            <v>0</v>
          </cell>
          <cell r="HL1354">
            <v>0</v>
          </cell>
          <cell r="HM1354">
            <v>0</v>
          </cell>
          <cell r="HN1354">
            <v>0</v>
          </cell>
          <cell r="HO1354">
            <v>0</v>
          </cell>
          <cell r="HP1354">
            <v>0</v>
          </cell>
          <cell r="HQ1354">
            <v>0</v>
          </cell>
          <cell r="HR1354">
            <v>0</v>
          </cell>
          <cell r="HS1354">
            <v>0</v>
          </cell>
          <cell r="HT1354">
            <v>0</v>
          </cell>
          <cell r="HU1354">
            <v>0</v>
          </cell>
          <cell r="HV1354">
            <v>0</v>
          </cell>
          <cell r="HW1354">
            <v>0</v>
          </cell>
          <cell r="HX1354">
            <v>0</v>
          </cell>
          <cell r="HY1354">
            <v>0</v>
          </cell>
          <cell r="HZ1354">
            <v>0</v>
          </cell>
          <cell r="IA1354">
            <v>0</v>
          </cell>
          <cell r="IB1354">
            <v>0</v>
          </cell>
          <cell r="IC1354">
            <v>0</v>
          </cell>
          <cell r="ID1354">
            <v>0</v>
          </cell>
          <cell r="IE1354">
            <v>0</v>
          </cell>
          <cell r="IF1354">
            <v>0</v>
          </cell>
          <cell r="IG1354">
            <v>0</v>
          </cell>
          <cell r="IH1354">
            <v>0</v>
          </cell>
          <cell r="II1354">
            <v>0</v>
          </cell>
          <cell r="IJ1354">
            <v>0</v>
          </cell>
          <cell r="IK1354">
            <v>0</v>
          </cell>
          <cell r="IL1354">
            <v>0</v>
          </cell>
          <cell r="IM1354">
            <v>0</v>
          </cell>
          <cell r="IN1354">
            <v>0</v>
          </cell>
          <cell r="IO1354">
            <v>0</v>
          </cell>
          <cell r="IP1354">
            <v>0</v>
          </cell>
          <cell r="IQ1354">
            <v>0</v>
          </cell>
          <cell r="IR1354">
            <v>0</v>
          </cell>
          <cell r="IS1354">
            <v>0</v>
          </cell>
          <cell r="IT1354">
            <v>0</v>
          </cell>
          <cell r="IU1354">
            <v>0</v>
          </cell>
          <cell r="IV1354">
            <v>0</v>
          </cell>
          <cell r="IW1354">
            <v>0</v>
          </cell>
          <cell r="IX1354">
            <v>0</v>
          </cell>
          <cell r="IY1354">
            <v>0</v>
          </cell>
          <cell r="IZ1354">
            <v>0</v>
          </cell>
          <cell r="JA1354">
            <v>0</v>
          </cell>
          <cell r="JB1354">
            <v>0</v>
          </cell>
          <cell r="JC1354">
            <v>0</v>
          </cell>
          <cell r="JD1354">
            <v>0</v>
          </cell>
          <cell r="JE1354">
            <v>0</v>
          </cell>
          <cell r="JF1354">
            <v>0</v>
          </cell>
          <cell r="JG1354">
            <v>0</v>
          </cell>
          <cell r="JH1354">
            <v>0</v>
          </cell>
          <cell r="JI1354">
            <v>0</v>
          </cell>
          <cell r="JJ1354">
            <v>0</v>
          </cell>
          <cell r="JK1354">
            <v>0</v>
          </cell>
          <cell r="JL1354">
            <v>0</v>
          </cell>
          <cell r="JM1354">
            <v>0</v>
          </cell>
          <cell r="JN1354">
            <v>0</v>
          </cell>
          <cell r="JO1354">
            <v>0</v>
          </cell>
          <cell r="JP1354">
            <v>0</v>
          </cell>
          <cell r="JQ1354">
            <v>0</v>
          </cell>
        </row>
        <row r="1355">
          <cell r="F1355">
            <v>-377.09271751000779</v>
          </cell>
          <cell r="G1355">
            <v>-185.96399703994393</v>
          </cell>
          <cell r="H1355">
            <v>515.86170558998128</v>
          </cell>
          <cell r="I1355">
            <v>-317.60438859998249</v>
          </cell>
          <cell r="J1355">
            <v>-416.70532316999743</v>
          </cell>
          <cell r="K1355">
            <v>273.98675460997038</v>
          </cell>
          <cell r="L1355">
            <v>-197.84141134997481</v>
          </cell>
          <cell r="M1355">
            <v>115.12331717999768</v>
          </cell>
          <cell r="N1355">
            <v>394.56933643997763</v>
          </cell>
          <cell r="O1355">
            <v>-482.44026786999893</v>
          </cell>
          <cell r="P1355">
            <v>-492.83878322999226</v>
          </cell>
          <cell r="Q1355">
            <v>348.65195644000778</v>
          </cell>
          <cell r="R1355">
            <v>-2100.571737959981</v>
          </cell>
          <cell r="S1355">
            <v>-421.13760681997519</v>
          </cell>
          <cell r="T1355">
            <v>232.24173830996733</v>
          </cell>
          <cell r="U1355">
            <v>-537.19252292998135</v>
          </cell>
          <cell r="V1355">
            <v>-814.68516250996618</v>
          </cell>
          <cell r="W1355">
            <v>-141.28007921995595</v>
          </cell>
          <cell r="X1355">
            <v>93.795442740025464</v>
          </cell>
          <cell r="Y1355">
            <v>29.754716390016256</v>
          </cell>
          <cell r="Z1355">
            <v>194.72813766001491</v>
          </cell>
          <cell r="AA1355">
            <v>366.78898842999479</v>
          </cell>
          <cell r="AB1355">
            <v>-1351.3855394200073</v>
          </cell>
          <cell r="AC1355">
            <v>268.40185663994635</v>
          </cell>
          <cell r="AD1355">
            <v>-20.601707229914609</v>
          </cell>
          <cell r="AE1355">
            <v>767.91616457980126</v>
          </cell>
          <cell r="AF1355">
            <v>399.6672004800057</v>
          </cell>
          <cell r="AG1355">
            <v>55.788175979920197</v>
          </cell>
          <cell r="AH1355">
            <v>259.62329427001532</v>
          </cell>
          <cell r="AI1355">
            <v>279.26290422992315</v>
          </cell>
          <cell r="AJ1355">
            <v>-181.65428806998534</v>
          </cell>
          <cell r="AK1355">
            <v>-548.18037056998583</v>
          </cell>
          <cell r="AL1355">
            <v>165.82490104000317</v>
          </cell>
          <cell r="AM1355">
            <v>234.86758740001824</v>
          </cell>
          <cell r="AN1355">
            <v>-24.061101569997845</v>
          </cell>
          <cell r="AO1355">
            <v>-522.14924045000225</v>
          </cell>
          <cell r="AP1355">
            <v>477.28473975008819</v>
          </cell>
          <cell r="AQ1355">
            <v>171.64236208994407</v>
          </cell>
          <cell r="AR1355">
            <v>-331.13447689078748</v>
          </cell>
          <cell r="AS1355">
            <v>-586.58179573999951</v>
          </cell>
          <cell r="AT1355">
            <v>-352.18174686993007</v>
          </cell>
          <cell r="AU1355">
            <v>422.75680370000191</v>
          </cell>
          <cell r="AV1355">
            <v>-375.34649804997025</v>
          </cell>
          <cell r="AW1355">
            <v>1555.3763271099888</v>
          </cell>
          <cell r="AX1355">
            <v>-1487.3662321401061</v>
          </cell>
          <cell r="AY1355">
            <v>396.4311386999907</v>
          </cell>
          <cell r="AZ1355">
            <v>-109.94347550999373</v>
          </cell>
          <cell r="BA1355">
            <v>1957.8529527399805</v>
          </cell>
          <cell r="BB1355">
            <v>-1370.2152894500177</v>
          </cell>
          <cell r="BC1355">
            <v>228.17087248002645</v>
          </cell>
          <cell r="BD1355">
            <v>-610.08753385994351</v>
          </cell>
          <cell r="BE1355">
            <v>-3585.9176734797657</v>
          </cell>
          <cell r="BF1355">
            <v>-78.135258530033752</v>
          </cell>
          <cell r="BG1355">
            <v>-172.94767248013522</v>
          </cell>
          <cell r="BH1355">
            <v>-552.02233152999543</v>
          </cell>
          <cell r="BI1355">
            <v>-188.46600845002104</v>
          </cell>
          <cell r="BJ1355">
            <v>334.10025372996461</v>
          </cell>
          <cell r="BK1355">
            <v>-123.76976898987778</v>
          </cell>
          <cell r="BL1355">
            <v>42.248579309991328</v>
          </cell>
          <cell r="BM1355">
            <v>-1248.398703170009</v>
          </cell>
          <cell r="BN1355">
            <v>-268.13928131997818</v>
          </cell>
          <cell r="BO1355">
            <v>-267.81842092995066</v>
          </cell>
          <cell r="BP1355">
            <v>-1118.2587613599608</v>
          </cell>
          <cell r="BQ1355">
            <v>55.689700239978265</v>
          </cell>
          <cell r="BR1355">
            <v>257.45397135801613</v>
          </cell>
          <cell r="BS1355">
            <v>204.50069157994585</v>
          </cell>
          <cell r="BT1355">
            <v>209.30897545994958</v>
          </cell>
          <cell r="BU1355">
            <v>-88.03032462997362</v>
          </cell>
          <cell r="BV1355">
            <v>-162.20390973996837</v>
          </cell>
          <cell r="BW1355">
            <v>-1052.0814696099842</v>
          </cell>
          <cell r="BX1355">
            <v>1237.0881352500874</v>
          </cell>
          <cell r="BY1355">
            <v>-834.7758145800326</v>
          </cell>
          <cell r="BZ1355">
            <v>-128.53706867000437</v>
          </cell>
          <cell r="CA1355">
            <v>-380.28785130000324</v>
          </cell>
          <cell r="CB1355">
            <v>153.33400902000722</v>
          </cell>
          <cell r="CC1355">
            <v>7.9729152399813756</v>
          </cell>
          <cell r="CD1355">
            <v>1091.1656833398738</v>
          </cell>
          <cell r="CE1355">
            <v>774.04206191981211</v>
          </cell>
          <cell r="CF1355">
            <v>-417.5298913300503</v>
          </cell>
          <cell r="CG1355">
            <v>227.41103802993894</v>
          </cell>
          <cell r="CH1355">
            <v>898.29259023995837</v>
          </cell>
          <cell r="CI1355">
            <v>280.67349938000552</v>
          </cell>
          <cell r="CJ1355">
            <v>-132.45430571999168</v>
          </cell>
          <cell r="CK1355">
            <v>593.38579174998449</v>
          </cell>
          <cell r="CL1355">
            <v>-762.10281279002083</v>
          </cell>
          <cell r="CM1355">
            <v>-154.77099908996024</v>
          </cell>
          <cell r="CN1355">
            <v>-152.92532100999961</v>
          </cell>
          <cell r="CO1355">
            <v>-14.529871779959649</v>
          </cell>
          <cell r="CP1355">
            <v>367.703618580068</v>
          </cell>
          <cell r="CQ1355">
            <v>40.88872565998463</v>
          </cell>
          <cell r="CR1355">
            <v>2742.4441379290074</v>
          </cell>
          <cell r="CS1355">
            <v>1459.0600411100895</v>
          </cell>
          <cell r="CT1355">
            <v>807.79735651001101</v>
          </cell>
          <cell r="CU1355">
            <v>20.772564899991266</v>
          </cell>
          <cell r="CV1355">
            <v>144.27938459999859</v>
          </cell>
          <cell r="CW1355">
            <v>-516.3357334700413</v>
          </cell>
          <cell r="CX1355">
            <v>-412.31643225002335</v>
          </cell>
          <cell r="CY1355">
            <v>453.92937301995698</v>
          </cell>
          <cell r="CZ1355">
            <v>-1377.541470319964</v>
          </cell>
          <cell r="DA1355">
            <v>-404.7710360000201</v>
          </cell>
          <cell r="DB1355">
            <v>411.64977353997529</v>
          </cell>
          <cell r="DC1355">
            <v>277.03211367997574</v>
          </cell>
          <cell r="DD1355">
            <v>1878.8882026100182</v>
          </cell>
          <cell r="DE1355">
            <v>-1213.45679042954</v>
          </cell>
          <cell r="DF1355">
            <v>-1138.6107831400004</v>
          </cell>
          <cell r="DG1355">
            <v>889.63940183987143</v>
          </cell>
          <cell r="DH1355">
            <v>-121.10396185010904</v>
          </cell>
          <cell r="DI1355">
            <v>-253.11924485000782</v>
          </cell>
          <cell r="DJ1355">
            <v>-586.23511995002627</v>
          </cell>
          <cell r="DK1355">
            <v>-1548.2052529900102</v>
          </cell>
          <cell r="DL1355">
            <v>-543.45602709997911</v>
          </cell>
          <cell r="DM1355">
            <v>394.72923298997921</v>
          </cell>
          <cell r="DN1355">
            <v>335.56844184000511</v>
          </cell>
          <cell r="DO1355">
            <v>-237.22514537000097</v>
          </cell>
          <cell r="DP1355">
            <v>2865.3843351600226</v>
          </cell>
          <cell r="DQ1355">
            <v>-1270.8226670100703</v>
          </cell>
          <cell r="DR1355">
            <v>-6349.2295238003135</v>
          </cell>
          <cell r="DS1355">
            <v>68.646589169977233</v>
          </cell>
          <cell r="DT1355">
            <v>-963.79971632006345</v>
          </cell>
          <cell r="DU1355">
            <v>-383.59582452999894</v>
          </cell>
          <cell r="DV1355">
            <v>36.235579199972562</v>
          </cell>
          <cell r="DW1355">
            <v>-1261.4507931800326</v>
          </cell>
          <cell r="DX1355">
            <v>-1710.1113177600782</v>
          </cell>
          <cell r="DY1355">
            <v>-411.72972400995786</v>
          </cell>
          <cell r="DZ1355">
            <v>242.14426187000936</v>
          </cell>
          <cell r="EA1355">
            <v>-821.65367015998345</v>
          </cell>
          <cell r="EB1355">
            <v>-40.381327709998004</v>
          </cell>
          <cell r="EC1355">
            <v>-642.34065060998546</v>
          </cell>
          <cell r="ED1355">
            <v>-461.19292976008728</v>
          </cell>
          <cell r="EE1355">
            <v>-2497.5911065787077</v>
          </cell>
          <cell r="EF1355">
            <v>-114.13454569992609</v>
          </cell>
          <cell r="EG1355">
            <v>-239.7796331300051</v>
          </cell>
          <cell r="EH1355">
            <v>117.93754949996946</v>
          </cell>
          <cell r="EI1355">
            <v>-140.38107164989924</v>
          </cell>
          <cell r="EJ1355">
            <v>-1044.7871148799313</v>
          </cell>
          <cell r="EK1355">
            <v>-910.79784340999322</v>
          </cell>
          <cell r="EL1355">
            <v>-609.26183562001097</v>
          </cell>
          <cell r="EM1355">
            <v>2204.6451238699956</v>
          </cell>
          <cell r="EN1355">
            <v>-3000.8374600800162</v>
          </cell>
          <cell r="EO1355">
            <v>587.34819406998577</v>
          </cell>
          <cell r="EP1355">
            <v>52.389749129943084</v>
          </cell>
          <cell r="EQ1355">
            <v>600.06778132007457</v>
          </cell>
          <cell r="ER1355">
            <v>-2024.4007759597152</v>
          </cell>
          <cell r="ES1355">
            <v>393.53422849008348</v>
          </cell>
          <cell r="ET1355">
            <v>878.99904817994684</v>
          </cell>
          <cell r="EU1355">
            <v>-761.14304931001971</v>
          </cell>
          <cell r="EV1355">
            <v>-565.84012468002038</v>
          </cell>
          <cell r="EW1355">
            <v>-245.56824057991616</v>
          </cell>
          <cell r="EX1355">
            <v>-165.82789700996364</v>
          </cell>
          <cell r="EY1355">
            <v>-726.32901243999368</v>
          </cell>
          <cell r="EZ1355">
            <v>552.56319358001929</v>
          </cell>
          <cell r="FA1355">
            <v>-471.87247425995884</v>
          </cell>
          <cell r="FB1355">
            <v>-240.88814340002136</v>
          </cell>
          <cell r="FC1355">
            <v>-197.8904451400158</v>
          </cell>
          <cell r="FD1355">
            <v>-474.13785938994261</v>
          </cell>
          <cell r="FE1355">
            <v>-133.75856537930667</v>
          </cell>
          <cell r="FF1355">
            <v>652.51925335999113</v>
          </cell>
          <cell r="FG1355">
            <v>-460.40548770996975</v>
          </cell>
          <cell r="FH1355">
            <v>106.54454257991165</v>
          </cell>
          <cell r="FI1355">
            <v>-20.64005529001588</v>
          </cell>
          <cell r="FJ1355">
            <v>-319.34322877996601</v>
          </cell>
          <cell r="FK1355">
            <v>456.80886475002626</v>
          </cell>
          <cell r="FL1355">
            <v>-762.0632867399836</v>
          </cell>
          <cell r="FM1355">
            <v>274.87228309002239</v>
          </cell>
          <cell r="FN1355">
            <v>-273.40393974998733</v>
          </cell>
          <cell r="FO1355">
            <v>400.73998994001886</v>
          </cell>
          <cell r="FP1355">
            <v>-886.79516261001118</v>
          </cell>
          <cell r="FQ1355">
            <v>697.4076617800165</v>
          </cell>
          <cell r="FR1355">
            <v>4186.5665770201012</v>
          </cell>
          <cell r="FS1355">
            <v>567.83555302995956</v>
          </cell>
          <cell r="FT1355">
            <v>402.28609623003285</v>
          </cell>
          <cell r="FU1355">
            <v>91.769367059925571</v>
          </cell>
          <cell r="FV1355">
            <v>-447.46137566998368</v>
          </cell>
          <cell r="FW1355">
            <v>-71.646780590002891</v>
          </cell>
          <cell r="FX1355">
            <v>103.69398311001714</v>
          </cell>
          <cell r="FY1355">
            <v>799.44808656998794</v>
          </cell>
          <cell r="FZ1355">
            <v>-349.7682509199949</v>
          </cell>
          <cell r="GA1355">
            <v>490.25009207997937</v>
          </cell>
          <cell r="GB1355">
            <v>320.79247112001758</v>
          </cell>
          <cell r="GC1355">
            <v>779.41508344002068</v>
          </cell>
          <cell r="GD1355">
            <v>1499.9522515599965</v>
          </cell>
          <cell r="GE1355">
            <v>-1371.7853074697778</v>
          </cell>
          <cell r="GF1355">
            <v>1679.0970480700489</v>
          </cell>
          <cell r="GG1355">
            <v>-622.912085350079</v>
          </cell>
          <cell r="GH1355">
            <v>-405.24551840999629</v>
          </cell>
          <cell r="GI1355">
            <v>-595.38351776998024</v>
          </cell>
          <cell r="GJ1355">
            <v>447.67866129998583</v>
          </cell>
          <cell r="GK1355">
            <v>58.223641270014923</v>
          </cell>
          <cell r="GL1355">
            <v>197.75245230997098</v>
          </cell>
          <cell r="GM1355">
            <v>-159.97945061002974</v>
          </cell>
          <cell r="GN1355">
            <v>-958.58139892999316</v>
          </cell>
          <cell r="GO1355">
            <v>-446.61689337005373</v>
          </cell>
          <cell r="GP1355">
            <v>-556.40689308999572</v>
          </cell>
          <cell r="GQ1355">
            <v>-9.4113528899615631</v>
          </cell>
          <cell r="GR1355">
            <v>-1623.9486197400838</v>
          </cell>
          <cell r="GS1355">
            <v>44.087957159965299</v>
          </cell>
          <cell r="GT1355">
            <v>87.545894519949798</v>
          </cell>
          <cell r="GU1355">
            <v>543.38114696997218</v>
          </cell>
          <cell r="GV1355">
            <v>31.531142100051511</v>
          </cell>
          <cell r="GW1355">
            <v>-11.227663170022424</v>
          </cell>
          <cell r="GX1355">
            <v>428.13080370001262</v>
          </cell>
          <cell r="GY1355">
            <v>-42.30197398996097</v>
          </cell>
          <cell r="GZ1355">
            <v>-1003.7890044199885</v>
          </cell>
          <cell r="HA1355">
            <v>-1325.059964390035</v>
          </cell>
          <cell r="HB1355">
            <v>-654.95085197000299</v>
          </cell>
          <cell r="HC1355">
            <v>453.0229946099571</v>
          </cell>
          <cell r="HD1355">
            <v>-174.31910086004063</v>
          </cell>
          <cell r="HE1355">
            <v>-851.22338868863881</v>
          </cell>
          <cell r="HF1355">
            <v>-1601.8251313999062</v>
          </cell>
          <cell r="HG1355">
            <v>22.343307120027021</v>
          </cell>
          <cell r="HH1355">
            <v>622.49795397004345</v>
          </cell>
          <cell r="HI1355">
            <v>-1037.3541312300367</v>
          </cell>
          <cell r="HJ1355">
            <v>-255.27311532996828</v>
          </cell>
          <cell r="HK1355">
            <v>235.49779370002216</v>
          </cell>
          <cell r="HL1355">
            <v>240.50163554999745</v>
          </cell>
          <cell r="HM1355">
            <v>-493.13604331001989</v>
          </cell>
          <cell r="HN1355">
            <v>361.79866448001121</v>
          </cell>
          <cell r="HO1355">
            <v>-179.33305429999018</v>
          </cell>
          <cell r="HP1355">
            <v>1182.0444187200628</v>
          </cell>
          <cell r="HQ1355">
            <v>51.01431334001245</v>
          </cell>
          <cell r="HR1355">
            <v>365.49747826997191</v>
          </cell>
          <cell r="HS1355">
            <v>-658.56490898993798</v>
          </cell>
          <cell r="HT1355">
            <v>791.23140772996703</v>
          </cell>
          <cell r="HU1355">
            <v>275.67739071004326</v>
          </cell>
          <cell r="HV1355">
            <v>-538.56670844997279</v>
          </cell>
          <cell r="HW1355">
            <v>-109.24171159998514</v>
          </cell>
          <cell r="HX1355">
            <v>-317.30930443998659</v>
          </cell>
          <cell r="HY1355">
            <v>218.79096749000018</v>
          </cell>
          <cell r="HZ1355">
            <v>88.678884330001893</v>
          </cell>
          <cell r="IA1355">
            <v>-47.093323959968984</v>
          </cell>
          <cell r="IB1355">
            <v>577.0945242800517</v>
          </cell>
          <cell r="IC1355">
            <v>-752.47295523993671</v>
          </cell>
          <cell r="ID1355">
            <v>837.27321641007438</v>
          </cell>
          <cell r="IE1355">
            <v>-446.91004316136241</v>
          </cell>
          <cell r="IF1355">
            <v>-447.97716933005722</v>
          </cell>
          <cell r="IG1355">
            <v>-1045.2210795200081</v>
          </cell>
          <cell r="IH1355">
            <v>574.32846368994797</v>
          </cell>
          <cell r="II1355">
            <v>2.0023435354232788E-8</v>
          </cell>
          <cell r="IJ1355">
            <v>232.49790772004053</v>
          </cell>
          <cell r="IK1355">
            <v>-201.59530954994261</v>
          </cell>
          <cell r="IL1355">
            <v>-38.432351810013643</v>
          </cell>
          <cell r="IM1355">
            <v>-326.96987796001486</v>
          </cell>
          <cell r="IN1355">
            <v>124.08458506001625</v>
          </cell>
          <cell r="IO1355">
            <v>457.41230383998482</v>
          </cell>
          <cell r="IP1355">
            <v>122.27543045999482</v>
          </cell>
          <cell r="IQ1355">
            <v>102.68705421994673</v>
          </cell>
          <cell r="IR1355">
            <v>-2115.5567365502939</v>
          </cell>
          <cell r="IS1355">
            <v>970.49712202005321</v>
          </cell>
          <cell r="IT1355">
            <v>-1054.9878193199984</v>
          </cell>
          <cell r="IU1355">
            <v>146.08976940001594</v>
          </cell>
          <cell r="IV1355">
            <v>-1022.4340619000141</v>
          </cell>
          <cell r="IW1355">
            <v>0</v>
          </cell>
          <cell r="IX1355">
            <v>-723.25981438998133</v>
          </cell>
          <cell r="IY1355">
            <v>-482.84553201997187</v>
          </cell>
          <cell r="IZ1355">
            <v>-239.32353999000043</v>
          </cell>
          <cell r="JA1355">
            <v>0</v>
          </cell>
          <cell r="JB1355">
            <v>174.41197616996942</v>
          </cell>
          <cell r="JC1355">
            <v>1345.0319967099931</v>
          </cell>
          <cell r="JD1355">
            <v>-1228.7368332300684</v>
          </cell>
          <cell r="JE1355">
            <v>-763.0778484204784</v>
          </cell>
          <cell r="JF1355">
            <v>-112.38897294993512</v>
          </cell>
          <cell r="JG1355">
            <v>41.022694820014294</v>
          </cell>
          <cell r="JH1355">
            <v>0</v>
          </cell>
          <cell r="JI1355">
            <v>-100.62300868995953</v>
          </cell>
          <cell r="JJ1355">
            <v>-392.10359357000561</v>
          </cell>
          <cell r="JK1355">
            <v>-61.93138247000752</v>
          </cell>
          <cell r="JL1355">
            <v>-403.83069800995872</v>
          </cell>
          <cell r="JM1355">
            <v>2.6161081099708099</v>
          </cell>
          <cell r="JN1355">
            <v>-5.7816375699767377</v>
          </cell>
          <cell r="JO1355">
            <v>328.14519344002474</v>
          </cell>
          <cell r="JP1355">
            <v>40.47766665002564</v>
          </cell>
          <cell r="JQ1355">
            <v>-98.68021817994304</v>
          </cell>
        </row>
        <row r="1358"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0</v>
          </cell>
          <cell r="BW1358">
            <v>0</v>
          </cell>
          <cell r="BX1358">
            <v>0</v>
          </cell>
          <cell r="BY1358">
            <v>0</v>
          </cell>
          <cell r="BZ1358">
            <v>0</v>
          </cell>
          <cell r="CA1358">
            <v>0</v>
          </cell>
          <cell r="CB1358">
            <v>0</v>
          </cell>
          <cell r="CC1358">
            <v>0</v>
          </cell>
          <cell r="CD1358">
            <v>0</v>
          </cell>
          <cell r="CE1358">
            <v>0</v>
          </cell>
          <cell r="CF1358">
            <v>0</v>
          </cell>
          <cell r="CG1358">
            <v>0</v>
          </cell>
          <cell r="CH1358">
            <v>0</v>
          </cell>
          <cell r="CI1358">
            <v>0</v>
          </cell>
          <cell r="CJ1358">
            <v>0</v>
          </cell>
          <cell r="CK1358">
            <v>0</v>
          </cell>
          <cell r="CL1358">
            <v>0</v>
          </cell>
          <cell r="CM1358">
            <v>0</v>
          </cell>
          <cell r="CN1358">
            <v>0</v>
          </cell>
          <cell r="CO1358">
            <v>0</v>
          </cell>
          <cell r="CP1358">
            <v>0</v>
          </cell>
          <cell r="CQ1358">
            <v>0</v>
          </cell>
          <cell r="CR1358">
            <v>0</v>
          </cell>
          <cell r="CS1358">
            <v>0</v>
          </cell>
          <cell r="CT1358">
            <v>0</v>
          </cell>
          <cell r="CU1358">
            <v>0</v>
          </cell>
          <cell r="CV1358">
            <v>0</v>
          </cell>
          <cell r="CW1358">
            <v>0</v>
          </cell>
          <cell r="CX1358">
            <v>0</v>
          </cell>
          <cell r="CY1358">
            <v>0</v>
          </cell>
          <cell r="CZ1358">
            <v>0</v>
          </cell>
          <cell r="DA1358">
            <v>0</v>
          </cell>
          <cell r="DB1358">
            <v>0</v>
          </cell>
          <cell r="DC1358">
            <v>0</v>
          </cell>
          <cell r="DD1358">
            <v>0</v>
          </cell>
          <cell r="DE1358">
            <v>0</v>
          </cell>
          <cell r="DF1358">
            <v>0</v>
          </cell>
          <cell r="DG1358">
            <v>0</v>
          </cell>
          <cell r="DH1358">
            <v>0</v>
          </cell>
          <cell r="DI1358">
            <v>0</v>
          </cell>
          <cell r="DJ1358">
            <v>0</v>
          </cell>
          <cell r="DK1358">
            <v>0</v>
          </cell>
          <cell r="DL1358">
            <v>0</v>
          </cell>
          <cell r="DM1358">
            <v>0</v>
          </cell>
          <cell r="DN1358">
            <v>0</v>
          </cell>
          <cell r="DO1358">
            <v>0</v>
          </cell>
          <cell r="DP1358">
            <v>0</v>
          </cell>
          <cell r="DQ1358">
            <v>0</v>
          </cell>
          <cell r="DR1358">
            <v>0</v>
          </cell>
          <cell r="DS1358">
            <v>0</v>
          </cell>
          <cell r="DT1358">
            <v>0</v>
          </cell>
          <cell r="DU1358">
            <v>0</v>
          </cell>
          <cell r="DV1358">
            <v>0</v>
          </cell>
          <cell r="DW1358">
            <v>0</v>
          </cell>
          <cell r="DX1358">
            <v>0</v>
          </cell>
          <cell r="DY1358">
            <v>0</v>
          </cell>
          <cell r="DZ1358">
            <v>0</v>
          </cell>
          <cell r="EA1358">
            <v>0</v>
          </cell>
          <cell r="EB1358">
            <v>0</v>
          </cell>
          <cell r="EC1358">
            <v>0</v>
          </cell>
          <cell r="ED1358">
            <v>0</v>
          </cell>
          <cell r="EE1358">
            <v>0</v>
          </cell>
          <cell r="EF1358">
            <v>0</v>
          </cell>
          <cell r="EG1358">
            <v>0</v>
          </cell>
          <cell r="EH1358">
            <v>0</v>
          </cell>
          <cell r="EI1358">
            <v>0</v>
          </cell>
          <cell r="EJ1358">
            <v>0</v>
          </cell>
          <cell r="EK1358">
            <v>0</v>
          </cell>
          <cell r="EL1358">
            <v>0</v>
          </cell>
          <cell r="EM1358">
            <v>0</v>
          </cell>
          <cell r="EN1358">
            <v>0</v>
          </cell>
          <cell r="EO1358">
            <v>0</v>
          </cell>
          <cell r="EP1358">
            <v>0</v>
          </cell>
          <cell r="EQ1358">
            <v>0</v>
          </cell>
          <cell r="ER1358">
            <v>0</v>
          </cell>
          <cell r="ES1358">
            <v>0</v>
          </cell>
          <cell r="ET1358">
            <v>0</v>
          </cell>
          <cell r="EU1358">
            <v>0</v>
          </cell>
          <cell r="EV1358">
            <v>0</v>
          </cell>
          <cell r="EW1358">
            <v>0</v>
          </cell>
          <cell r="EX1358">
            <v>0</v>
          </cell>
          <cell r="EY1358">
            <v>0</v>
          </cell>
          <cell r="EZ1358">
            <v>0</v>
          </cell>
          <cell r="FA1358">
            <v>0</v>
          </cell>
          <cell r="FB1358">
            <v>0</v>
          </cell>
          <cell r="FC1358">
            <v>0</v>
          </cell>
          <cell r="FD1358">
            <v>0</v>
          </cell>
          <cell r="FE1358">
            <v>0</v>
          </cell>
          <cell r="FF1358">
            <v>0</v>
          </cell>
          <cell r="FG1358">
            <v>0</v>
          </cell>
          <cell r="FH1358">
            <v>0</v>
          </cell>
          <cell r="FI1358">
            <v>0</v>
          </cell>
          <cell r="FJ1358">
            <v>0</v>
          </cell>
          <cell r="FK1358">
            <v>0</v>
          </cell>
          <cell r="FL1358">
            <v>0</v>
          </cell>
          <cell r="FM1358">
            <v>0</v>
          </cell>
          <cell r="FN1358">
            <v>0</v>
          </cell>
          <cell r="FO1358">
            <v>0</v>
          </cell>
          <cell r="FP1358">
            <v>0</v>
          </cell>
          <cell r="FQ1358">
            <v>0</v>
          </cell>
          <cell r="FR1358">
            <v>0</v>
          </cell>
          <cell r="FS1358">
            <v>0</v>
          </cell>
          <cell r="FT1358">
            <v>0</v>
          </cell>
          <cell r="FU1358">
            <v>0</v>
          </cell>
          <cell r="FV1358">
            <v>0</v>
          </cell>
          <cell r="FW1358">
            <v>0</v>
          </cell>
          <cell r="FX1358">
            <v>0</v>
          </cell>
          <cell r="FY1358">
            <v>0</v>
          </cell>
          <cell r="FZ1358">
            <v>0</v>
          </cell>
          <cell r="GA1358">
            <v>0</v>
          </cell>
          <cell r="GB1358">
            <v>0</v>
          </cell>
          <cell r="GC1358">
            <v>0</v>
          </cell>
          <cell r="GD1358">
            <v>0</v>
          </cell>
          <cell r="GE1358">
            <v>0</v>
          </cell>
          <cell r="GF1358">
            <v>0</v>
          </cell>
          <cell r="GG1358">
            <v>0</v>
          </cell>
          <cell r="GH1358">
            <v>0</v>
          </cell>
          <cell r="GI1358">
            <v>0</v>
          </cell>
          <cell r="GJ1358">
            <v>0</v>
          </cell>
          <cell r="GK1358">
            <v>0</v>
          </cell>
          <cell r="GL1358">
            <v>0</v>
          </cell>
          <cell r="GM1358">
            <v>0</v>
          </cell>
          <cell r="GN1358">
            <v>0</v>
          </cell>
          <cell r="GO1358">
            <v>0</v>
          </cell>
          <cell r="GP1358">
            <v>0</v>
          </cell>
          <cell r="GQ1358">
            <v>0</v>
          </cell>
          <cell r="GR1358">
            <v>0</v>
          </cell>
          <cell r="GS1358">
            <v>0</v>
          </cell>
          <cell r="GT1358">
            <v>0</v>
          </cell>
          <cell r="GU1358">
            <v>0</v>
          </cell>
          <cell r="GV1358">
            <v>0</v>
          </cell>
          <cell r="GW1358">
            <v>0</v>
          </cell>
          <cell r="GX1358">
            <v>0</v>
          </cell>
          <cell r="GY1358">
            <v>0</v>
          </cell>
          <cell r="GZ1358">
            <v>0</v>
          </cell>
          <cell r="HA1358">
            <v>0</v>
          </cell>
          <cell r="HB1358">
            <v>0</v>
          </cell>
          <cell r="HC1358">
            <v>0</v>
          </cell>
          <cell r="HD1358">
            <v>0</v>
          </cell>
          <cell r="HE1358">
            <v>0</v>
          </cell>
          <cell r="HF1358">
            <v>0</v>
          </cell>
          <cell r="HG1358">
            <v>0</v>
          </cell>
          <cell r="HH1358">
            <v>0</v>
          </cell>
          <cell r="HI1358">
            <v>0</v>
          </cell>
          <cell r="HJ1358">
            <v>0</v>
          </cell>
          <cell r="HK1358">
            <v>0</v>
          </cell>
          <cell r="HL1358">
            <v>0</v>
          </cell>
          <cell r="HM1358">
            <v>0</v>
          </cell>
          <cell r="HN1358">
            <v>0</v>
          </cell>
          <cell r="HO1358">
            <v>0</v>
          </cell>
          <cell r="HP1358">
            <v>0</v>
          </cell>
          <cell r="HQ1358">
            <v>0</v>
          </cell>
          <cell r="HR1358">
            <v>0</v>
          </cell>
          <cell r="HS1358">
            <v>0</v>
          </cell>
          <cell r="HT1358">
            <v>0</v>
          </cell>
          <cell r="HU1358">
            <v>0</v>
          </cell>
          <cell r="HV1358">
            <v>0</v>
          </cell>
          <cell r="HW1358">
            <v>0</v>
          </cell>
          <cell r="HX1358">
            <v>0</v>
          </cell>
          <cell r="HY1358">
            <v>0</v>
          </cell>
          <cell r="HZ1358">
            <v>0</v>
          </cell>
          <cell r="IA1358">
            <v>0</v>
          </cell>
          <cell r="IB1358">
            <v>0</v>
          </cell>
          <cell r="IC1358">
            <v>0</v>
          </cell>
          <cell r="ID1358">
            <v>0</v>
          </cell>
          <cell r="IE1358">
            <v>0</v>
          </cell>
          <cell r="IF1358">
            <v>0</v>
          </cell>
          <cell r="IG1358">
            <v>0</v>
          </cell>
          <cell r="IH1358">
            <v>0</v>
          </cell>
          <cell r="II1358">
            <v>0</v>
          </cell>
          <cell r="IJ1358">
            <v>0</v>
          </cell>
          <cell r="IK1358">
            <v>0</v>
          </cell>
          <cell r="IL1358">
            <v>0</v>
          </cell>
          <cell r="IM1358">
            <v>0</v>
          </cell>
          <cell r="IN1358">
            <v>0</v>
          </cell>
          <cell r="IO1358">
            <v>0</v>
          </cell>
          <cell r="IP1358">
            <v>0</v>
          </cell>
          <cell r="IQ1358">
            <v>0</v>
          </cell>
          <cell r="IR1358">
            <v>0</v>
          </cell>
          <cell r="IS1358">
            <v>0</v>
          </cell>
          <cell r="IT1358">
            <v>0</v>
          </cell>
          <cell r="IU1358">
            <v>0</v>
          </cell>
          <cell r="IV1358">
            <v>0</v>
          </cell>
          <cell r="IW1358">
            <v>0</v>
          </cell>
          <cell r="IX1358">
            <v>0</v>
          </cell>
          <cell r="IY1358">
            <v>0</v>
          </cell>
          <cell r="IZ1358">
            <v>0</v>
          </cell>
          <cell r="JA1358">
            <v>0</v>
          </cell>
          <cell r="JB1358">
            <v>0</v>
          </cell>
          <cell r="JC1358">
            <v>0</v>
          </cell>
          <cell r="JD1358">
            <v>0</v>
          </cell>
          <cell r="JE1358">
            <v>0</v>
          </cell>
          <cell r="JF1358">
            <v>0</v>
          </cell>
          <cell r="JG1358">
            <v>0</v>
          </cell>
          <cell r="JH1358">
            <v>0</v>
          </cell>
          <cell r="JI1358">
            <v>0</v>
          </cell>
          <cell r="JJ1358">
            <v>0</v>
          </cell>
          <cell r="JK1358">
            <v>0</v>
          </cell>
          <cell r="JL1358">
            <v>0</v>
          </cell>
          <cell r="JM1358">
            <v>0</v>
          </cell>
          <cell r="JN1358">
            <v>0</v>
          </cell>
          <cell r="JO1358">
            <v>0</v>
          </cell>
          <cell r="JP1358">
            <v>0</v>
          </cell>
          <cell r="JQ1358">
            <v>0</v>
          </cell>
        </row>
        <row r="1359">
          <cell r="D1359" t="str">
            <v>BID.PX.COR._.___.SML_Peak</v>
          </cell>
          <cell r="F1359">
            <v>4.0000000000000091E-2</v>
          </cell>
          <cell r="G1359">
            <v>-1.0000000000000009E-2</v>
          </cell>
          <cell r="H1359">
            <v>0.03</v>
          </cell>
          <cell r="I1359">
            <v>-2.0000000000000004E-2</v>
          </cell>
          <cell r="J1359">
            <v>-1.0000000000000009E-2</v>
          </cell>
          <cell r="K1359">
            <v>-1.0000000000000009E-2</v>
          </cell>
          <cell r="L1359">
            <v>-3.9999999999999925E-2</v>
          </cell>
          <cell r="M1359">
            <v>-2.0000000000000018E-2</v>
          </cell>
          <cell r="N1359">
            <v>-1.999999999999999E-2</v>
          </cell>
          <cell r="O1359">
            <v>2.0000000000000018E-2</v>
          </cell>
          <cell r="P1359">
            <v>1.999999999999999E-2</v>
          </cell>
          <cell r="Q1359">
            <v>0</v>
          </cell>
          <cell r="R1359">
            <v>-9.9999999999997868E-3</v>
          </cell>
          <cell r="S1359">
            <v>0</v>
          </cell>
          <cell r="T1359">
            <v>0</v>
          </cell>
          <cell r="U1359">
            <v>-9.9999999999999534E-3</v>
          </cell>
          <cell r="V1359">
            <v>-9.9999999999999534E-3</v>
          </cell>
          <cell r="W1359">
            <v>0</v>
          </cell>
          <cell r="X1359">
            <v>0</v>
          </cell>
          <cell r="Y1359">
            <v>-2.0000000000000018E-2</v>
          </cell>
          <cell r="Z1359">
            <v>-1.999999999999999E-2</v>
          </cell>
          <cell r="AA1359">
            <v>0</v>
          </cell>
          <cell r="AB1359">
            <v>0</v>
          </cell>
          <cell r="AC1359">
            <v>0</v>
          </cell>
          <cell r="AD1359">
            <v>5.0000000000000044E-2</v>
          </cell>
          <cell r="AE1359">
            <v>-4.0000000000000036E-2</v>
          </cell>
          <cell r="AF1359">
            <v>0</v>
          </cell>
          <cell r="AG1359">
            <v>0</v>
          </cell>
          <cell r="AH1359">
            <v>9.9999999999999985E-3</v>
          </cell>
          <cell r="AI1359">
            <v>0</v>
          </cell>
          <cell r="AJ1359">
            <v>0</v>
          </cell>
          <cell r="AK1359">
            <v>0</v>
          </cell>
          <cell r="AL1359">
            <v>-3.0000000000000027E-2</v>
          </cell>
          <cell r="AM1359">
            <v>-2.0000000000000018E-2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-4.0000000000000036E-2</v>
          </cell>
          <cell r="AS1359">
            <v>0</v>
          </cell>
          <cell r="AT1359">
            <v>0</v>
          </cell>
          <cell r="AU1359">
            <v>0.01</v>
          </cell>
          <cell r="AV1359">
            <v>0</v>
          </cell>
          <cell r="AW1359">
            <v>0</v>
          </cell>
          <cell r="AX1359">
            <v>0</v>
          </cell>
          <cell r="AY1359">
            <v>-2.0000000000000004E-2</v>
          </cell>
          <cell r="AZ1359">
            <v>-3.0000000000000013E-2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-3.999999999999998E-2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-9.999999999999995E-3</v>
          </cell>
          <cell r="BM1359">
            <v>-0.03</v>
          </cell>
          <cell r="BN1359">
            <v>0</v>
          </cell>
          <cell r="BO1359">
            <v>0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0</v>
          </cell>
          <cell r="BW1359">
            <v>0</v>
          </cell>
          <cell r="BX1359">
            <v>0</v>
          </cell>
          <cell r="BY1359">
            <v>0</v>
          </cell>
          <cell r="BZ1359">
            <v>0</v>
          </cell>
          <cell r="CA1359">
            <v>0</v>
          </cell>
          <cell r="CB1359">
            <v>0</v>
          </cell>
          <cell r="CC1359">
            <v>0</v>
          </cell>
          <cell r="CD1359">
            <v>0</v>
          </cell>
          <cell r="CE1359">
            <v>-9.9999999999999985E-3</v>
          </cell>
          <cell r="CF1359">
            <v>0</v>
          </cell>
          <cell r="CG1359">
            <v>0</v>
          </cell>
          <cell r="CH1359">
            <v>-0.01</v>
          </cell>
          <cell r="CI1359">
            <v>0</v>
          </cell>
          <cell r="CJ1359">
            <v>0</v>
          </cell>
          <cell r="CK1359">
            <v>0</v>
          </cell>
          <cell r="CL1359">
            <v>0</v>
          </cell>
          <cell r="CM1359">
            <v>0</v>
          </cell>
          <cell r="CN1359">
            <v>0</v>
          </cell>
          <cell r="CO1359">
            <v>0</v>
          </cell>
          <cell r="CP1359">
            <v>0</v>
          </cell>
          <cell r="CQ1359">
            <v>0</v>
          </cell>
          <cell r="CR1359">
            <v>0</v>
          </cell>
          <cell r="CS1359">
            <v>0</v>
          </cell>
          <cell r="CT1359">
            <v>0</v>
          </cell>
          <cell r="CU1359">
            <v>0</v>
          </cell>
          <cell r="CV1359">
            <v>0</v>
          </cell>
          <cell r="CW1359">
            <v>0</v>
          </cell>
          <cell r="CX1359">
            <v>0</v>
          </cell>
          <cell r="CY1359">
            <v>0</v>
          </cell>
          <cell r="CZ1359">
            <v>0</v>
          </cell>
          <cell r="DA1359">
            <v>0</v>
          </cell>
          <cell r="DB1359">
            <v>0</v>
          </cell>
          <cell r="DC1359">
            <v>0</v>
          </cell>
          <cell r="DD1359">
            <v>0</v>
          </cell>
          <cell r="DE1359">
            <v>0</v>
          </cell>
          <cell r="DF1359">
            <v>0</v>
          </cell>
          <cell r="DG1359">
            <v>0</v>
          </cell>
          <cell r="DH1359">
            <v>0</v>
          </cell>
          <cell r="DI1359">
            <v>0</v>
          </cell>
          <cell r="DJ1359">
            <v>0</v>
          </cell>
          <cell r="DK1359">
            <v>0</v>
          </cell>
          <cell r="DL1359">
            <v>0</v>
          </cell>
          <cell r="DM1359">
            <v>0</v>
          </cell>
          <cell r="DN1359">
            <v>0</v>
          </cell>
          <cell r="DO1359">
            <v>0</v>
          </cell>
          <cell r="DP1359">
            <v>0</v>
          </cell>
          <cell r="DQ1359">
            <v>0</v>
          </cell>
          <cell r="DR1359">
            <v>0</v>
          </cell>
          <cell r="DS1359">
            <v>0</v>
          </cell>
          <cell r="DT1359">
            <v>0</v>
          </cell>
          <cell r="DU1359">
            <v>0</v>
          </cell>
          <cell r="DV1359">
            <v>0</v>
          </cell>
          <cell r="DW1359">
            <v>0</v>
          </cell>
          <cell r="DX1359">
            <v>0</v>
          </cell>
          <cell r="DY1359">
            <v>0</v>
          </cell>
          <cell r="DZ1359">
            <v>0</v>
          </cell>
          <cell r="EA1359">
            <v>0</v>
          </cell>
          <cell r="EB1359">
            <v>0</v>
          </cell>
          <cell r="EC1359">
            <v>0</v>
          </cell>
          <cell r="ED1359">
            <v>0</v>
          </cell>
          <cell r="EE1359">
            <v>0.01</v>
          </cell>
          <cell r="EF1359">
            <v>0</v>
          </cell>
          <cell r="EG1359">
            <v>0</v>
          </cell>
          <cell r="EH1359">
            <v>0</v>
          </cell>
          <cell r="EI1359">
            <v>0</v>
          </cell>
          <cell r="EJ1359">
            <v>0</v>
          </cell>
          <cell r="EK1359">
            <v>0</v>
          </cell>
          <cell r="EL1359">
            <v>0</v>
          </cell>
          <cell r="EM1359">
            <v>0</v>
          </cell>
          <cell r="EN1359">
            <v>0</v>
          </cell>
          <cell r="EO1359">
            <v>0</v>
          </cell>
          <cell r="EP1359">
            <v>0</v>
          </cell>
          <cell r="EQ1359">
            <v>0.01</v>
          </cell>
          <cell r="ER1359">
            <v>-0.01</v>
          </cell>
          <cell r="ES1359">
            <v>0</v>
          </cell>
          <cell r="ET1359">
            <v>-0.01</v>
          </cell>
          <cell r="EU1359">
            <v>0</v>
          </cell>
          <cell r="EV1359">
            <v>0</v>
          </cell>
          <cell r="EW1359">
            <v>0</v>
          </cell>
          <cell r="EX1359">
            <v>0</v>
          </cell>
          <cell r="EY1359">
            <v>0</v>
          </cell>
          <cell r="EZ1359">
            <v>0</v>
          </cell>
          <cell r="FA1359">
            <v>0</v>
          </cell>
          <cell r="FB1359">
            <v>0</v>
          </cell>
          <cell r="FC1359">
            <v>0</v>
          </cell>
          <cell r="FD1359">
            <v>0</v>
          </cell>
          <cell r="FE1359">
            <v>0</v>
          </cell>
          <cell r="FF1359">
            <v>0</v>
          </cell>
          <cell r="FG1359">
            <v>0</v>
          </cell>
          <cell r="FH1359">
            <v>0</v>
          </cell>
          <cell r="FI1359">
            <v>0</v>
          </cell>
          <cell r="FJ1359">
            <v>0</v>
          </cell>
          <cell r="FK1359">
            <v>0</v>
          </cell>
          <cell r="FL1359">
            <v>-0.01</v>
          </cell>
          <cell r="FM1359">
            <v>0</v>
          </cell>
          <cell r="FN1359">
            <v>0</v>
          </cell>
          <cell r="FO1359">
            <v>0</v>
          </cell>
          <cell r="FP1359">
            <v>0</v>
          </cell>
          <cell r="FQ1359">
            <v>0.01</v>
          </cell>
          <cell r="FR1359">
            <v>0</v>
          </cell>
          <cell r="FS1359">
            <v>0</v>
          </cell>
          <cell r="FT1359">
            <v>0</v>
          </cell>
          <cell r="FU1359">
            <v>0</v>
          </cell>
          <cell r="FV1359">
            <v>0</v>
          </cell>
          <cell r="FW1359">
            <v>0</v>
          </cell>
          <cell r="FX1359">
            <v>0</v>
          </cell>
          <cell r="FY1359">
            <v>0</v>
          </cell>
          <cell r="FZ1359">
            <v>0</v>
          </cell>
          <cell r="GA1359">
            <v>0</v>
          </cell>
          <cell r="GB1359">
            <v>0</v>
          </cell>
          <cell r="GC1359">
            <v>0</v>
          </cell>
          <cell r="GD1359">
            <v>0</v>
          </cell>
          <cell r="GE1359">
            <v>0</v>
          </cell>
          <cell r="GF1359">
            <v>0</v>
          </cell>
          <cell r="GG1359">
            <v>0</v>
          </cell>
          <cell r="GH1359">
            <v>0</v>
          </cell>
          <cell r="GI1359">
            <v>0</v>
          </cell>
          <cell r="GJ1359">
            <v>0</v>
          </cell>
          <cell r="GK1359">
            <v>0</v>
          </cell>
          <cell r="GL1359">
            <v>0</v>
          </cell>
          <cell r="GM1359">
            <v>0</v>
          </cell>
          <cell r="GN1359">
            <v>0</v>
          </cell>
          <cell r="GO1359">
            <v>0</v>
          </cell>
          <cell r="GP1359">
            <v>0</v>
          </cell>
          <cell r="GQ1359">
            <v>0</v>
          </cell>
          <cell r="GR1359">
            <v>0</v>
          </cell>
          <cell r="GS1359">
            <v>0</v>
          </cell>
          <cell r="GT1359">
            <v>0</v>
          </cell>
          <cell r="GU1359">
            <v>0</v>
          </cell>
          <cell r="GV1359">
            <v>0</v>
          </cell>
          <cell r="GW1359">
            <v>0</v>
          </cell>
          <cell r="GX1359">
            <v>0</v>
          </cell>
          <cell r="GY1359">
            <v>0</v>
          </cell>
          <cell r="GZ1359">
            <v>0</v>
          </cell>
          <cell r="HA1359">
            <v>0</v>
          </cell>
          <cell r="HB1359">
            <v>0</v>
          </cell>
          <cell r="HC1359">
            <v>0</v>
          </cell>
          <cell r="HD1359">
            <v>0</v>
          </cell>
          <cell r="HE1359">
            <v>0</v>
          </cell>
          <cell r="HF1359">
            <v>0</v>
          </cell>
          <cell r="HG1359">
            <v>0</v>
          </cell>
          <cell r="HH1359">
            <v>0</v>
          </cell>
          <cell r="HI1359">
            <v>0</v>
          </cell>
          <cell r="HJ1359">
            <v>0</v>
          </cell>
          <cell r="HK1359">
            <v>0</v>
          </cell>
          <cell r="HL1359">
            <v>0</v>
          </cell>
          <cell r="HM1359">
            <v>0</v>
          </cell>
          <cell r="HN1359">
            <v>0</v>
          </cell>
          <cell r="HO1359">
            <v>0</v>
          </cell>
          <cell r="HP1359">
            <v>0</v>
          </cell>
          <cell r="HQ1359">
            <v>0</v>
          </cell>
          <cell r="HR1359">
            <v>0</v>
          </cell>
          <cell r="HS1359">
            <v>0</v>
          </cell>
          <cell r="HT1359">
            <v>0</v>
          </cell>
          <cell r="HU1359">
            <v>0</v>
          </cell>
          <cell r="HV1359">
            <v>0</v>
          </cell>
          <cell r="HW1359">
            <v>0</v>
          </cell>
          <cell r="HX1359">
            <v>0</v>
          </cell>
          <cell r="HY1359">
            <v>0</v>
          </cell>
          <cell r="HZ1359">
            <v>0</v>
          </cell>
          <cell r="IA1359">
            <v>0</v>
          </cell>
          <cell r="IB1359">
            <v>0</v>
          </cell>
          <cell r="IC1359">
            <v>0</v>
          </cell>
          <cell r="ID1359">
            <v>0</v>
          </cell>
          <cell r="IE1359">
            <v>0</v>
          </cell>
          <cell r="IF1359">
            <v>0</v>
          </cell>
          <cell r="IG1359">
            <v>0</v>
          </cell>
          <cell r="IH1359">
            <v>0</v>
          </cell>
          <cell r="II1359">
            <v>0</v>
          </cell>
          <cell r="IJ1359">
            <v>0</v>
          </cell>
          <cell r="IK1359">
            <v>0</v>
          </cell>
          <cell r="IL1359">
            <v>0</v>
          </cell>
          <cell r="IM1359">
            <v>0</v>
          </cell>
          <cell r="IN1359">
            <v>0</v>
          </cell>
          <cell r="IO1359">
            <v>0</v>
          </cell>
          <cell r="IP1359">
            <v>0</v>
          </cell>
          <cell r="IQ1359">
            <v>0</v>
          </cell>
          <cell r="IR1359">
            <v>0</v>
          </cell>
          <cell r="IS1359">
            <v>0</v>
          </cell>
          <cell r="IT1359">
            <v>0</v>
          </cell>
          <cell r="IU1359">
            <v>0</v>
          </cell>
          <cell r="IV1359">
            <v>0</v>
          </cell>
          <cell r="IW1359">
            <v>0</v>
          </cell>
          <cell r="IX1359">
            <v>0</v>
          </cell>
          <cell r="IY1359">
            <v>0</v>
          </cell>
          <cell r="IZ1359">
            <v>0</v>
          </cell>
          <cell r="JA1359">
            <v>0</v>
          </cell>
          <cell r="JB1359">
            <v>0</v>
          </cell>
          <cell r="JC1359">
            <v>0</v>
          </cell>
          <cell r="JD1359">
            <v>0</v>
          </cell>
          <cell r="JE1359">
            <v>0</v>
          </cell>
          <cell r="JF1359">
            <v>0</v>
          </cell>
          <cell r="JG1359">
            <v>0</v>
          </cell>
          <cell r="JH1359">
            <v>0</v>
          </cell>
          <cell r="JI1359">
            <v>0</v>
          </cell>
          <cell r="JJ1359">
            <v>0</v>
          </cell>
          <cell r="JK1359">
            <v>0</v>
          </cell>
          <cell r="JL1359">
            <v>0</v>
          </cell>
          <cell r="JM1359">
            <v>0</v>
          </cell>
          <cell r="JN1359">
            <v>0</v>
          </cell>
          <cell r="JO1359">
            <v>0</v>
          </cell>
          <cell r="JP1359">
            <v>0</v>
          </cell>
          <cell r="JQ1359">
            <v>0</v>
          </cell>
        </row>
        <row r="1360">
          <cell r="D1360" t="str">
            <v>BID.PX.UTS._.___.SML_Peak</v>
          </cell>
          <cell r="F1360">
            <v>-0.03</v>
          </cell>
          <cell r="G1360">
            <v>-1.0000000000000064E-2</v>
          </cell>
          <cell r="H1360">
            <v>2.0000000000000018E-2</v>
          </cell>
          <cell r="I1360">
            <v>0</v>
          </cell>
          <cell r="J1360">
            <v>-1.0000000000000009E-2</v>
          </cell>
          <cell r="K1360">
            <v>-1.0000000000000009E-2</v>
          </cell>
          <cell r="L1360">
            <v>-5.0000000000000044E-2</v>
          </cell>
          <cell r="M1360">
            <v>-3.999999999999998E-2</v>
          </cell>
          <cell r="N1360">
            <v>-0.03</v>
          </cell>
          <cell r="O1360">
            <v>1.0000000000000009E-2</v>
          </cell>
          <cell r="P1360">
            <v>2.0000000000000018E-2</v>
          </cell>
          <cell r="Q1360">
            <v>0</v>
          </cell>
          <cell r="R1360">
            <v>-5.4856690000000263E-2</v>
          </cell>
          <cell r="S1360">
            <v>0</v>
          </cell>
          <cell r="T1360">
            <v>-3.0000000000000027E-2</v>
          </cell>
          <cell r="U1360">
            <v>9.9999999999999534E-3</v>
          </cell>
          <cell r="V1360">
            <v>-1.0000000000000009E-2</v>
          </cell>
          <cell r="W1360">
            <v>1.999999999999999E-2</v>
          </cell>
          <cell r="X1360">
            <v>0</v>
          </cell>
          <cell r="Y1360">
            <v>-1.999999999999999E-2</v>
          </cell>
          <cell r="Z1360">
            <v>-4.0000000000000008E-2</v>
          </cell>
          <cell r="AA1360">
            <v>0</v>
          </cell>
          <cell r="AB1360">
            <v>0</v>
          </cell>
          <cell r="AC1360">
            <v>0</v>
          </cell>
          <cell r="AD1360">
            <v>1.5143309999999997E-2</v>
          </cell>
          <cell r="AE1360">
            <v>-7.9999999999999849E-2</v>
          </cell>
          <cell r="AF1360">
            <v>0</v>
          </cell>
          <cell r="AG1360">
            <v>-9.9999999999999534E-3</v>
          </cell>
          <cell r="AH1360">
            <v>0</v>
          </cell>
          <cell r="AI1360">
            <v>0.01</v>
          </cell>
          <cell r="AJ1360">
            <v>0</v>
          </cell>
          <cell r="AK1360">
            <v>0</v>
          </cell>
          <cell r="AL1360">
            <v>-4.0000000000000008E-2</v>
          </cell>
          <cell r="AM1360">
            <v>-2.9999999999999971E-2</v>
          </cell>
          <cell r="AN1360">
            <v>0</v>
          </cell>
          <cell r="AO1360">
            <v>0</v>
          </cell>
          <cell r="AP1360">
            <v>0</v>
          </cell>
          <cell r="AQ1360">
            <v>-9.999999999999995E-3</v>
          </cell>
          <cell r="AR1360">
            <v>-4.0000000000000036E-2</v>
          </cell>
          <cell r="AS1360">
            <v>0</v>
          </cell>
          <cell r="AT1360">
            <v>0.01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-2.0000000000000004E-2</v>
          </cell>
          <cell r="AZ1360">
            <v>-3.0000000000000013E-2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-0.03</v>
          </cell>
          <cell r="BF1360">
            <v>0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K1360">
            <v>0</v>
          </cell>
          <cell r="BL1360">
            <v>-9.999999999999995E-3</v>
          </cell>
          <cell r="BM1360">
            <v>-0.03</v>
          </cell>
          <cell r="BN1360">
            <v>0</v>
          </cell>
          <cell r="BO1360">
            <v>0</v>
          </cell>
          <cell r="BP1360">
            <v>0</v>
          </cell>
          <cell r="BQ1360">
            <v>0.01</v>
          </cell>
          <cell r="BR1360">
            <v>1.0000000000000002E-2</v>
          </cell>
          <cell r="BS1360">
            <v>0</v>
          </cell>
          <cell r="BT1360">
            <v>0</v>
          </cell>
          <cell r="BU1360">
            <v>-0.01</v>
          </cell>
          <cell r="BV1360">
            <v>0.01</v>
          </cell>
          <cell r="BW1360">
            <v>0.01</v>
          </cell>
          <cell r="BX1360">
            <v>0</v>
          </cell>
          <cell r="BY1360">
            <v>0</v>
          </cell>
          <cell r="BZ1360">
            <v>0</v>
          </cell>
          <cell r="CA1360">
            <v>0</v>
          </cell>
          <cell r="CB1360">
            <v>0</v>
          </cell>
          <cell r="CC1360">
            <v>0</v>
          </cell>
          <cell r="CD1360">
            <v>0</v>
          </cell>
          <cell r="CE1360">
            <v>-1.0000000000000037E-2</v>
          </cell>
          <cell r="CF1360">
            <v>0</v>
          </cell>
          <cell r="CG1360">
            <v>-2.0000000000000004E-2</v>
          </cell>
          <cell r="CH1360">
            <v>0</v>
          </cell>
          <cell r="CI1360">
            <v>1.9999999999999997E-2</v>
          </cell>
          <cell r="CJ1360">
            <v>0</v>
          </cell>
          <cell r="CK1360">
            <v>-0.01</v>
          </cell>
          <cell r="CL1360">
            <v>0</v>
          </cell>
          <cell r="CM1360">
            <v>0</v>
          </cell>
          <cell r="CN1360">
            <v>0</v>
          </cell>
          <cell r="CO1360">
            <v>0</v>
          </cell>
          <cell r="CP1360">
            <v>0</v>
          </cell>
          <cell r="CQ1360">
            <v>0</v>
          </cell>
          <cell r="CR1360">
            <v>0</v>
          </cell>
          <cell r="CS1360">
            <v>0</v>
          </cell>
          <cell r="CT1360">
            <v>0</v>
          </cell>
          <cell r="CU1360">
            <v>0</v>
          </cell>
          <cell r="CV1360">
            <v>0</v>
          </cell>
          <cell r="CW1360">
            <v>0</v>
          </cell>
          <cell r="CX1360">
            <v>0</v>
          </cell>
          <cell r="CY1360">
            <v>0</v>
          </cell>
          <cell r="CZ1360">
            <v>0</v>
          </cell>
          <cell r="DA1360">
            <v>0</v>
          </cell>
          <cell r="DB1360">
            <v>0</v>
          </cell>
          <cell r="DC1360">
            <v>0</v>
          </cell>
          <cell r="DD1360">
            <v>0</v>
          </cell>
          <cell r="DE1360">
            <v>-1.0000000000000009E-2</v>
          </cell>
          <cell r="DF1360">
            <v>0</v>
          </cell>
          <cell r="DG1360">
            <v>0</v>
          </cell>
          <cell r="DH1360">
            <v>0</v>
          </cell>
          <cell r="DI1360">
            <v>0</v>
          </cell>
          <cell r="DJ1360">
            <v>0</v>
          </cell>
          <cell r="DK1360">
            <v>0</v>
          </cell>
          <cell r="DL1360">
            <v>0</v>
          </cell>
          <cell r="DM1360">
            <v>0</v>
          </cell>
          <cell r="DN1360">
            <v>0</v>
          </cell>
          <cell r="DO1360">
            <v>0</v>
          </cell>
          <cell r="DP1360">
            <v>0</v>
          </cell>
          <cell r="DQ1360">
            <v>-0.01</v>
          </cell>
          <cell r="DR1360">
            <v>3.0000000000000013E-2</v>
          </cell>
          <cell r="DS1360">
            <v>0</v>
          </cell>
          <cell r="DT1360">
            <v>0</v>
          </cell>
          <cell r="DU1360">
            <v>1.9999999999999997E-2</v>
          </cell>
          <cell r="DV1360">
            <v>1.0000000000000002E-2</v>
          </cell>
          <cell r="DW1360">
            <v>0</v>
          </cell>
          <cell r="DX1360">
            <v>0</v>
          </cell>
          <cell r="DY1360">
            <v>0</v>
          </cell>
          <cell r="DZ1360">
            <v>0</v>
          </cell>
          <cell r="EA1360">
            <v>0</v>
          </cell>
          <cell r="EB1360">
            <v>0</v>
          </cell>
          <cell r="EC1360">
            <v>0</v>
          </cell>
          <cell r="ED1360">
            <v>0</v>
          </cell>
          <cell r="EE1360">
            <v>1.0000000000000002E-2</v>
          </cell>
          <cell r="EF1360">
            <v>0</v>
          </cell>
          <cell r="EG1360">
            <v>0</v>
          </cell>
          <cell r="EH1360">
            <v>0</v>
          </cell>
          <cell r="EI1360">
            <v>0</v>
          </cell>
          <cell r="EJ1360">
            <v>0</v>
          </cell>
          <cell r="EK1360">
            <v>0</v>
          </cell>
          <cell r="EL1360">
            <v>0</v>
          </cell>
          <cell r="EM1360">
            <v>0</v>
          </cell>
          <cell r="EN1360">
            <v>0</v>
          </cell>
          <cell r="EO1360">
            <v>0</v>
          </cell>
          <cell r="EP1360">
            <v>0</v>
          </cell>
          <cell r="EQ1360">
            <v>0.01</v>
          </cell>
          <cell r="ER1360">
            <v>-2.0000000000000004E-2</v>
          </cell>
          <cell r="ES1360">
            <v>0</v>
          </cell>
          <cell r="ET1360">
            <v>-0.01</v>
          </cell>
          <cell r="EU1360">
            <v>0</v>
          </cell>
          <cell r="EV1360">
            <v>-0.01</v>
          </cell>
          <cell r="EW1360">
            <v>0</v>
          </cell>
          <cell r="EX1360">
            <v>0</v>
          </cell>
          <cell r="EY1360">
            <v>0</v>
          </cell>
          <cell r="EZ1360">
            <v>0</v>
          </cell>
          <cell r="FA1360">
            <v>0</v>
          </cell>
          <cell r="FB1360">
            <v>0</v>
          </cell>
          <cell r="FC1360">
            <v>0</v>
          </cell>
          <cell r="FD1360">
            <v>0</v>
          </cell>
          <cell r="FE1360">
            <v>0</v>
          </cell>
          <cell r="FF1360">
            <v>0</v>
          </cell>
          <cell r="FG1360">
            <v>0</v>
          </cell>
          <cell r="FH1360">
            <v>0</v>
          </cell>
          <cell r="FI1360">
            <v>0</v>
          </cell>
          <cell r="FJ1360">
            <v>0</v>
          </cell>
          <cell r="FK1360">
            <v>0</v>
          </cell>
          <cell r="FL1360">
            <v>-0.01</v>
          </cell>
          <cell r="FM1360">
            <v>0</v>
          </cell>
          <cell r="FN1360">
            <v>0</v>
          </cell>
          <cell r="FO1360">
            <v>0</v>
          </cell>
          <cell r="FP1360">
            <v>0</v>
          </cell>
          <cell r="FQ1360">
            <v>1.0000000000000005E-2</v>
          </cell>
          <cell r="FR1360">
            <v>0</v>
          </cell>
          <cell r="FS1360">
            <v>0</v>
          </cell>
          <cell r="FT1360">
            <v>0</v>
          </cell>
          <cell r="FU1360">
            <v>0</v>
          </cell>
          <cell r="FV1360">
            <v>0</v>
          </cell>
          <cell r="FW1360">
            <v>0</v>
          </cell>
          <cell r="FX1360">
            <v>0</v>
          </cell>
          <cell r="FY1360">
            <v>0</v>
          </cell>
          <cell r="FZ1360">
            <v>0</v>
          </cell>
          <cell r="GA1360">
            <v>0</v>
          </cell>
          <cell r="GB1360">
            <v>0</v>
          </cell>
          <cell r="GC1360">
            <v>0</v>
          </cell>
          <cell r="GD1360">
            <v>0</v>
          </cell>
          <cell r="GE1360">
            <v>0</v>
          </cell>
          <cell r="GF1360">
            <v>0</v>
          </cell>
          <cell r="GG1360">
            <v>0</v>
          </cell>
          <cell r="GH1360">
            <v>0</v>
          </cell>
          <cell r="GI1360">
            <v>0</v>
          </cell>
          <cell r="GJ1360">
            <v>0</v>
          </cell>
          <cell r="GK1360">
            <v>0</v>
          </cell>
          <cell r="GL1360">
            <v>0</v>
          </cell>
          <cell r="GM1360">
            <v>0</v>
          </cell>
          <cell r="GN1360">
            <v>0</v>
          </cell>
          <cell r="GO1360">
            <v>0</v>
          </cell>
          <cell r="GP1360">
            <v>0</v>
          </cell>
          <cell r="GQ1360">
            <v>0</v>
          </cell>
          <cell r="GR1360">
            <v>1.0000000000000009E-2</v>
          </cell>
          <cell r="GS1360">
            <v>0</v>
          </cell>
          <cell r="GT1360">
            <v>0</v>
          </cell>
          <cell r="GU1360">
            <v>0</v>
          </cell>
          <cell r="GV1360">
            <v>0</v>
          </cell>
          <cell r="GW1360">
            <v>0</v>
          </cell>
          <cell r="GX1360">
            <v>0</v>
          </cell>
          <cell r="GY1360">
            <v>0</v>
          </cell>
          <cell r="GZ1360">
            <v>0</v>
          </cell>
          <cell r="HA1360">
            <v>0</v>
          </cell>
          <cell r="HB1360">
            <v>0</v>
          </cell>
          <cell r="HC1360">
            <v>0</v>
          </cell>
          <cell r="HD1360">
            <v>1.0000000000000005E-2</v>
          </cell>
          <cell r="HE1360">
            <v>9.999999999999995E-3</v>
          </cell>
          <cell r="HF1360">
            <v>0</v>
          </cell>
          <cell r="HG1360">
            <v>0</v>
          </cell>
          <cell r="HH1360">
            <v>0.01</v>
          </cell>
          <cell r="HI1360">
            <v>0</v>
          </cell>
          <cell r="HJ1360">
            <v>0</v>
          </cell>
          <cell r="HK1360">
            <v>0</v>
          </cell>
          <cell r="HL1360">
            <v>0</v>
          </cell>
          <cell r="HM1360">
            <v>0</v>
          </cell>
          <cell r="HN1360">
            <v>0</v>
          </cell>
          <cell r="HO1360">
            <v>0</v>
          </cell>
          <cell r="HP1360">
            <v>0</v>
          </cell>
          <cell r="HQ1360">
            <v>0</v>
          </cell>
          <cell r="HR1360">
            <v>0</v>
          </cell>
          <cell r="HS1360">
            <v>0</v>
          </cell>
          <cell r="HT1360">
            <v>0</v>
          </cell>
          <cell r="HU1360">
            <v>0</v>
          </cell>
          <cell r="HV1360">
            <v>0</v>
          </cell>
          <cell r="HW1360">
            <v>0</v>
          </cell>
          <cell r="HX1360">
            <v>0</v>
          </cell>
          <cell r="HY1360">
            <v>0</v>
          </cell>
          <cell r="HZ1360">
            <v>0</v>
          </cell>
          <cell r="IA1360">
            <v>0</v>
          </cell>
          <cell r="IB1360">
            <v>0</v>
          </cell>
          <cell r="IC1360">
            <v>0</v>
          </cell>
          <cell r="ID1360">
            <v>0</v>
          </cell>
          <cell r="IE1360">
            <v>0</v>
          </cell>
          <cell r="IF1360">
            <v>0</v>
          </cell>
          <cell r="IG1360">
            <v>0</v>
          </cell>
          <cell r="IH1360">
            <v>0</v>
          </cell>
          <cell r="II1360">
            <v>0</v>
          </cell>
          <cell r="IJ1360">
            <v>0</v>
          </cell>
          <cell r="IK1360">
            <v>0</v>
          </cell>
          <cell r="IL1360">
            <v>0</v>
          </cell>
          <cell r="IM1360">
            <v>0</v>
          </cell>
          <cell r="IN1360">
            <v>0</v>
          </cell>
          <cell r="IO1360">
            <v>0</v>
          </cell>
          <cell r="IP1360">
            <v>0</v>
          </cell>
          <cell r="IQ1360">
            <v>0</v>
          </cell>
          <cell r="IR1360">
            <v>9.9999999999999992E-2</v>
          </cell>
          <cell r="IS1360">
            <v>0</v>
          </cell>
          <cell r="IT1360">
            <v>0</v>
          </cell>
          <cell r="IU1360">
            <v>0</v>
          </cell>
          <cell r="IV1360">
            <v>0</v>
          </cell>
          <cell r="IW1360">
            <v>0.1</v>
          </cell>
          <cell r="IX1360">
            <v>0</v>
          </cell>
          <cell r="IY1360">
            <v>0</v>
          </cell>
          <cell r="IZ1360">
            <v>0</v>
          </cell>
          <cell r="JA1360">
            <v>0</v>
          </cell>
          <cell r="JB1360">
            <v>0</v>
          </cell>
          <cell r="JC1360">
            <v>0</v>
          </cell>
          <cell r="JD1360">
            <v>0</v>
          </cell>
          <cell r="JE1360">
            <v>0</v>
          </cell>
          <cell r="JF1360">
            <v>0</v>
          </cell>
          <cell r="JG1360">
            <v>0</v>
          </cell>
          <cell r="JH1360">
            <v>0</v>
          </cell>
          <cell r="JI1360">
            <v>0</v>
          </cell>
          <cell r="JJ1360">
            <v>0</v>
          </cell>
          <cell r="JK1360">
            <v>0</v>
          </cell>
          <cell r="JL1360">
            <v>0</v>
          </cell>
          <cell r="JM1360">
            <v>0</v>
          </cell>
          <cell r="JN1360">
            <v>0</v>
          </cell>
          <cell r="JO1360">
            <v>0</v>
          </cell>
          <cell r="JP1360">
            <v>0</v>
          </cell>
          <cell r="JQ1360">
            <v>0</v>
          </cell>
        </row>
        <row r="1361">
          <cell r="D1361" t="str">
            <v>BID.PX.WYE._.___.SML_Peak</v>
          </cell>
          <cell r="F1361">
            <v>-0.03</v>
          </cell>
          <cell r="G1361">
            <v>-9.9999999999999534E-3</v>
          </cell>
          <cell r="H1361">
            <v>2.0000000000000018E-2</v>
          </cell>
          <cell r="I1361">
            <v>0</v>
          </cell>
          <cell r="J1361">
            <v>-1.0000000000000009E-2</v>
          </cell>
          <cell r="K1361">
            <v>-1.0000000000000009E-2</v>
          </cell>
          <cell r="L1361">
            <v>-5.0000000000000044E-2</v>
          </cell>
          <cell r="M1361">
            <v>-3.999999999999998E-2</v>
          </cell>
          <cell r="N1361">
            <v>-0.03</v>
          </cell>
          <cell r="O1361">
            <v>1.0000000000000009E-2</v>
          </cell>
          <cell r="P1361">
            <v>2.0000000000000018E-2</v>
          </cell>
          <cell r="Q1361">
            <v>0</v>
          </cell>
          <cell r="R1361">
            <v>-4.0000000000000036E-2</v>
          </cell>
          <cell r="S1361">
            <v>9.9999999999999534E-3</v>
          </cell>
          <cell r="T1361">
            <v>-3.0000000000000027E-2</v>
          </cell>
          <cell r="U1361">
            <v>9.9999999999999534E-3</v>
          </cell>
          <cell r="V1361">
            <v>-1.0000000000000009E-2</v>
          </cell>
          <cell r="W1361">
            <v>1.999999999999999E-2</v>
          </cell>
          <cell r="X1361">
            <v>0</v>
          </cell>
          <cell r="Y1361">
            <v>-1.999999999999999E-2</v>
          </cell>
          <cell r="Z1361">
            <v>-4.0000000000000008E-2</v>
          </cell>
          <cell r="AA1361">
            <v>0</v>
          </cell>
          <cell r="AB1361">
            <v>0</v>
          </cell>
          <cell r="AC1361">
            <v>0</v>
          </cell>
          <cell r="AD1361">
            <v>0.02</v>
          </cell>
          <cell r="AE1361">
            <v>-7.9999999999999849E-2</v>
          </cell>
          <cell r="AF1361">
            <v>0</v>
          </cell>
          <cell r="AG1361">
            <v>-9.9999999999999534E-3</v>
          </cell>
          <cell r="AH1361">
            <v>0</v>
          </cell>
          <cell r="AI1361">
            <v>0.01</v>
          </cell>
          <cell r="AJ1361">
            <v>0</v>
          </cell>
          <cell r="AK1361">
            <v>0</v>
          </cell>
          <cell r="AL1361">
            <v>-4.0000000000000008E-2</v>
          </cell>
          <cell r="AM1361">
            <v>-2.9999999999999971E-2</v>
          </cell>
          <cell r="AN1361">
            <v>0</v>
          </cell>
          <cell r="AO1361">
            <v>0</v>
          </cell>
          <cell r="AP1361">
            <v>0</v>
          </cell>
          <cell r="AQ1361">
            <v>-9.999999999999995E-3</v>
          </cell>
          <cell r="AR1361">
            <v>-4.0000000000000036E-2</v>
          </cell>
          <cell r="AS1361">
            <v>0</v>
          </cell>
          <cell r="AT1361">
            <v>0.01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-2.0000000000000004E-2</v>
          </cell>
          <cell r="AZ1361">
            <v>-3.0000000000000013E-2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E1361">
            <v>-0.03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-9.999999999999995E-3</v>
          </cell>
          <cell r="BM1361">
            <v>-0.03</v>
          </cell>
          <cell r="BN1361">
            <v>0</v>
          </cell>
          <cell r="BO1361">
            <v>0</v>
          </cell>
          <cell r="BP1361">
            <v>0</v>
          </cell>
          <cell r="BQ1361">
            <v>0.01</v>
          </cell>
          <cell r="BR1361">
            <v>1.0000000000000002E-2</v>
          </cell>
          <cell r="BS1361">
            <v>0</v>
          </cell>
          <cell r="BT1361">
            <v>0</v>
          </cell>
          <cell r="BU1361">
            <v>-0.01</v>
          </cell>
          <cell r="BV1361">
            <v>0.01</v>
          </cell>
          <cell r="BW1361">
            <v>0.01</v>
          </cell>
          <cell r="BX1361">
            <v>0</v>
          </cell>
          <cell r="BY1361">
            <v>0</v>
          </cell>
          <cell r="BZ1361">
            <v>0</v>
          </cell>
          <cell r="CA1361">
            <v>0</v>
          </cell>
          <cell r="CB1361">
            <v>0</v>
          </cell>
          <cell r="CC1361">
            <v>0</v>
          </cell>
          <cell r="CD1361">
            <v>0</v>
          </cell>
          <cell r="CE1361">
            <v>-9.9999999999999811E-3</v>
          </cell>
          <cell r="CF1361">
            <v>0</v>
          </cell>
          <cell r="CG1361">
            <v>-1.9999999999999997E-2</v>
          </cell>
          <cell r="CH1361">
            <v>0</v>
          </cell>
          <cell r="CI1361">
            <v>0.02</v>
          </cell>
          <cell r="CJ1361">
            <v>0</v>
          </cell>
          <cell r="CK1361">
            <v>-0.01</v>
          </cell>
          <cell r="CL1361">
            <v>0</v>
          </cell>
          <cell r="CM1361">
            <v>0</v>
          </cell>
          <cell r="CN1361">
            <v>0</v>
          </cell>
          <cell r="CO1361">
            <v>0</v>
          </cell>
          <cell r="CP1361">
            <v>0</v>
          </cell>
          <cell r="CQ1361">
            <v>0</v>
          </cell>
          <cell r="CR1361">
            <v>0</v>
          </cell>
          <cell r="CS1361">
            <v>0</v>
          </cell>
          <cell r="CT1361">
            <v>0</v>
          </cell>
          <cell r="CU1361">
            <v>0</v>
          </cell>
          <cell r="CV1361">
            <v>0</v>
          </cell>
          <cell r="CW1361">
            <v>0</v>
          </cell>
          <cell r="CX1361">
            <v>0</v>
          </cell>
          <cell r="CY1361">
            <v>0</v>
          </cell>
          <cell r="CZ1361">
            <v>0</v>
          </cell>
          <cell r="DA1361">
            <v>0</v>
          </cell>
          <cell r="DB1361">
            <v>0</v>
          </cell>
          <cell r="DC1361">
            <v>0</v>
          </cell>
          <cell r="DD1361">
            <v>0</v>
          </cell>
          <cell r="DE1361">
            <v>-1.0000000000000009E-2</v>
          </cell>
          <cell r="DF1361">
            <v>0</v>
          </cell>
          <cell r="DG1361">
            <v>0</v>
          </cell>
          <cell r="DH1361">
            <v>0</v>
          </cell>
          <cell r="DI1361">
            <v>0</v>
          </cell>
          <cell r="DJ1361">
            <v>0</v>
          </cell>
          <cell r="DK1361">
            <v>0</v>
          </cell>
          <cell r="DL1361">
            <v>0</v>
          </cell>
          <cell r="DM1361">
            <v>0</v>
          </cell>
          <cell r="DN1361">
            <v>0</v>
          </cell>
          <cell r="DO1361">
            <v>0</v>
          </cell>
          <cell r="DP1361">
            <v>0</v>
          </cell>
          <cell r="DQ1361">
            <v>-0.01</v>
          </cell>
          <cell r="DR1361">
            <v>3.0000000000000013E-2</v>
          </cell>
          <cell r="DS1361">
            <v>0</v>
          </cell>
          <cell r="DT1361">
            <v>0</v>
          </cell>
          <cell r="DU1361">
            <v>1.9999999999999997E-2</v>
          </cell>
          <cell r="DV1361">
            <v>1.0000000000000002E-2</v>
          </cell>
          <cell r="DW1361">
            <v>0</v>
          </cell>
          <cell r="DX1361">
            <v>0</v>
          </cell>
          <cell r="DY1361">
            <v>0</v>
          </cell>
          <cell r="DZ1361">
            <v>0</v>
          </cell>
          <cell r="EA1361">
            <v>0</v>
          </cell>
          <cell r="EB1361">
            <v>0</v>
          </cell>
          <cell r="EC1361">
            <v>0</v>
          </cell>
          <cell r="ED1361">
            <v>0</v>
          </cell>
          <cell r="EE1361">
            <v>1.0000000000000002E-2</v>
          </cell>
          <cell r="EF1361">
            <v>0</v>
          </cell>
          <cell r="EG1361">
            <v>0</v>
          </cell>
          <cell r="EH1361">
            <v>0</v>
          </cell>
          <cell r="EI1361">
            <v>0</v>
          </cell>
          <cell r="EJ1361">
            <v>0</v>
          </cell>
          <cell r="EK1361">
            <v>0</v>
          </cell>
          <cell r="EL1361">
            <v>0</v>
          </cell>
          <cell r="EM1361">
            <v>0</v>
          </cell>
          <cell r="EN1361">
            <v>0</v>
          </cell>
          <cell r="EO1361">
            <v>0</v>
          </cell>
          <cell r="EP1361">
            <v>0</v>
          </cell>
          <cell r="EQ1361">
            <v>0.01</v>
          </cell>
          <cell r="ER1361">
            <v>-1.0000000000000002E-2</v>
          </cell>
          <cell r="ES1361">
            <v>0</v>
          </cell>
          <cell r="ET1361">
            <v>-0.01</v>
          </cell>
          <cell r="EU1361">
            <v>0</v>
          </cell>
          <cell r="EV1361">
            <v>0</v>
          </cell>
          <cell r="EW1361">
            <v>0</v>
          </cell>
          <cell r="EX1361">
            <v>0</v>
          </cell>
          <cell r="EY1361">
            <v>0</v>
          </cell>
          <cell r="EZ1361">
            <v>0</v>
          </cell>
          <cell r="FA1361">
            <v>0</v>
          </cell>
          <cell r="FB1361">
            <v>0</v>
          </cell>
          <cell r="FC1361">
            <v>0</v>
          </cell>
          <cell r="FD1361">
            <v>0</v>
          </cell>
          <cell r="FE1361">
            <v>1.0000000000000002E-2</v>
          </cell>
          <cell r="FF1361">
            <v>0</v>
          </cell>
          <cell r="FG1361">
            <v>0</v>
          </cell>
          <cell r="FH1361">
            <v>0</v>
          </cell>
          <cell r="FI1361">
            <v>0.01</v>
          </cell>
          <cell r="FJ1361">
            <v>0</v>
          </cell>
          <cell r="FK1361">
            <v>0</v>
          </cell>
          <cell r="FL1361">
            <v>-0.01</v>
          </cell>
          <cell r="FM1361">
            <v>0</v>
          </cell>
          <cell r="FN1361">
            <v>0</v>
          </cell>
          <cell r="FO1361">
            <v>0</v>
          </cell>
          <cell r="FP1361">
            <v>0</v>
          </cell>
          <cell r="FQ1361">
            <v>1.0000000000000005E-2</v>
          </cell>
          <cell r="FR1361">
            <v>-1.0000000000000002E-2</v>
          </cell>
          <cell r="FS1361">
            <v>0</v>
          </cell>
          <cell r="FT1361">
            <v>0</v>
          </cell>
          <cell r="FU1361">
            <v>0</v>
          </cell>
          <cell r="FV1361">
            <v>0</v>
          </cell>
          <cell r="FW1361">
            <v>0</v>
          </cell>
          <cell r="FX1361">
            <v>0</v>
          </cell>
          <cell r="FY1361">
            <v>0</v>
          </cell>
          <cell r="FZ1361">
            <v>0</v>
          </cell>
          <cell r="GA1361">
            <v>0</v>
          </cell>
          <cell r="GB1361">
            <v>0</v>
          </cell>
          <cell r="GC1361">
            <v>0</v>
          </cell>
          <cell r="GD1361">
            <v>-1.0000000000000005E-2</v>
          </cell>
          <cell r="GE1361">
            <v>0</v>
          </cell>
          <cell r="GF1361">
            <v>0</v>
          </cell>
          <cell r="GG1361">
            <v>0</v>
          </cell>
          <cell r="GH1361">
            <v>0</v>
          </cell>
          <cell r="GI1361">
            <v>0</v>
          </cell>
          <cell r="GJ1361">
            <v>0</v>
          </cell>
          <cell r="GK1361">
            <v>0</v>
          </cell>
          <cell r="GL1361">
            <v>0</v>
          </cell>
          <cell r="GM1361">
            <v>0</v>
          </cell>
          <cell r="GN1361">
            <v>0</v>
          </cell>
          <cell r="GO1361">
            <v>0</v>
          </cell>
          <cell r="GP1361">
            <v>0</v>
          </cell>
          <cell r="GQ1361">
            <v>0</v>
          </cell>
          <cell r="GR1361">
            <v>0</v>
          </cell>
          <cell r="GS1361">
            <v>0</v>
          </cell>
          <cell r="GT1361">
            <v>0</v>
          </cell>
          <cell r="GU1361">
            <v>0</v>
          </cell>
          <cell r="GV1361">
            <v>0</v>
          </cell>
          <cell r="GW1361">
            <v>0</v>
          </cell>
          <cell r="GX1361">
            <v>0</v>
          </cell>
          <cell r="GY1361">
            <v>0</v>
          </cell>
          <cell r="GZ1361">
            <v>0</v>
          </cell>
          <cell r="HA1361">
            <v>0</v>
          </cell>
          <cell r="HB1361">
            <v>0</v>
          </cell>
          <cell r="HC1361">
            <v>0</v>
          </cell>
          <cell r="HD1361">
            <v>0</v>
          </cell>
          <cell r="HE1361">
            <v>0</v>
          </cell>
          <cell r="HF1361">
            <v>0</v>
          </cell>
          <cell r="HG1361">
            <v>0</v>
          </cell>
          <cell r="HH1361">
            <v>0</v>
          </cell>
          <cell r="HI1361">
            <v>0</v>
          </cell>
          <cell r="HJ1361">
            <v>0</v>
          </cell>
          <cell r="HK1361">
            <v>0</v>
          </cell>
          <cell r="HL1361">
            <v>0</v>
          </cell>
          <cell r="HM1361">
            <v>0</v>
          </cell>
          <cell r="HN1361">
            <v>0</v>
          </cell>
          <cell r="HO1361">
            <v>0</v>
          </cell>
          <cell r="HP1361">
            <v>0</v>
          </cell>
          <cell r="HQ1361">
            <v>0</v>
          </cell>
          <cell r="HR1361">
            <v>0</v>
          </cell>
          <cell r="HS1361">
            <v>0</v>
          </cell>
          <cell r="HT1361">
            <v>0</v>
          </cell>
          <cell r="HU1361">
            <v>0</v>
          </cell>
          <cell r="HV1361">
            <v>0</v>
          </cell>
          <cell r="HW1361">
            <v>0</v>
          </cell>
          <cell r="HX1361">
            <v>0</v>
          </cell>
          <cell r="HY1361">
            <v>0</v>
          </cell>
          <cell r="HZ1361">
            <v>0</v>
          </cell>
          <cell r="IA1361">
            <v>0</v>
          </cell>
          <cell r="IB1361">
            <v>0</v>
          </cell>
          <cell r="IC1361">
            <v>0</v>
          </cell>
          <cell r="ID1361">
            <v>0</v>
          </cell>
          <cell r="IE1361">
            <v>0</v>
          </cell>
          <cell r="IF1361">
            <v>0</v>
          </cell>
          <cell r="IG1361">
            <v>0</v>
          </cell>
          <cell r="IH1361">
            <v>0</v>
          </cell>
          <cell r="II1361">
            <v>0</v>
          </cell>
          <cell r="IJ1361">
            <v>0</v>
          </cell>
          <cell r="IK1361">
            <v>0</v>
          </cell>
          <cell r="IL1361">
            <v>0</v>
          </cell>
          <cell r="IM1361">
            <v>0</v>
          </cell>
          <cell r="IN1361">
            <v>0</v>
          </cell>
          <cell r="IO1361">
            <v>0</v>
          </cell>
          <cell r="IP1361">
            <v>0</v>
          </cell>
          <cell r="IQ1361">
            <v>0</v>
          </cell>
          <cell r="IR1361">
            <v>0</v>
          </cell>
          <cell r="IS1361">
            <v>0</v>
          </cell>
          <cell r="IT1361">
            <v>0</v>
          </cell>
          <cell r="IU1361">
            <v>0</v>
          </cell>
          <cell r="IV1361">
            <v>0</v>
          </cell>
          <cell r="IW1361">
            <v>0</v>
          </cell>
          <cell r="IX1361">
            <v>0</v>
          </cell>
          <cell r="IY1361">
            <v>0</v>
          </cell>
          <cell r="IZ1361">
            <v>0</v>
          </cell>
          <cell r="JA1361">
            <v>0</v>
          </cell>
          <cell r="JB1361">
            <v>0</v>
          </cell>
          <cell r="JC1361">
            <v>0</v>
          </cell>
          <cell r="JD1361">
            <v>0</v>
          </cell>
          <cell r="JE1361">
            <v>0</v>
          </cell>
          <cell r="JF1361">
            <v>0</v>
          </cell>
          <cell r="JG1361">
            <v>0</v>
          </cell>
          <cell r="JH1361">
            <v>0</v>
          </cell>
          <cell r="JI1361">
            <v>0</v>
          </cell>
          <cell r="JJ1361">
            <v>0</v>
          </cell>
          <cell r="JK1361">
            <v>0</v>
          </cell>
          <cell r="JL1361">
            <v>0</v>
          </cell>
          <cell r="JM1361">
            <v>0</v>
          </cell>
          <cell r="JN1361">
            <v>0</v>
          </cell>
          <cell r="JO1361">
            <v>0</v>
          </cell>
          <cell r="JP1361">
            <v>0</v>
          </cell>
          <cell r="JQ1361">
            <v>0</v>
          </cell>
        </row>
        <row r="1362">
          <cell r="D1362" t="str">
            <v>BID.PX.YAK._.___.SML_Peak</v>
          </cell>
          <cell r="F1362">
            <v>0</v>
          </cell>
          <cell r="G1362">
            <v>1.0000000000000009E-2</v>
          </cell>
          <cell r="H1362">
            <v>2.0000000000000018E-2</v>
          </cell>
          <cell r="I1362">
            <v>0</v>
          </cell>
          <cell r="J1362">
            <v>-1.0000000000000009E-2</v>
          </cell>
          <cell r="K1362">
            <v>-1.0000000000000009E-2</v>
          </cell>
          <cell r="L1362">
            <v>-4.0000000000000036E-2</v>
          </cell>
          <cell r="M1362">
            <v>-4.9999999999999989E-2</v>
          </cell>
          <cell r="N1362">
            <v>-1.999999999999999E-2</v>
          </cell>
          <cell r="O1362">
            <v>1.999999999999999E-2</v>
          </cell>
          <cell r="P1362">
            <v>0.03</v>
          </cell>
          <cell r="Q1362">
            <v>4.0000000000000036E-2</v>
          </cell>
          <cell r="R1362">
            <v>1.7196919999999949E-2</v>
          </cell>
          <cell r="S1362">
            <v>1.9999999999999962E-2</v>
          </cell>
          <cell r="T1362">
            <v>0</v>
          </cell>
          <cell r="U1362">
            <v>0</v>
          </cell>
          <cell r="V1362">
            <v>-1.0000000000000009E-2</v>
          </cell>
          <cell r="W1362">
            <v>7.1969199999999678E-3</v>
          </cell>
          <cell r="X1362">
            <v>0</v>
          </cell>
          <cell r="Y1362">
            <v>-1.999999999999999E-2</v>
          </cell>
          <cell r="Z1362">
            <v>-1.999999999999999E-2</v>
          </cell>
          <cell r="AA1362">
            <v>0</v>
          </cell>
          <cell r="AB1362">
            <v>0</v>
          </cell>
          <cell r="AC1362">
            <v>0</v>
          </cell>
          <cell r="AD1362">
            <v>3.9999999999999925E-2</v>
          </cell>
          <cell r="AE1362">
            <v>-5.0000000000000266E-2</v>
          </cell>
          <cell r="AF1362">
            <v>0</v>
          </cell>
          <cell r="AG1362">
            <v>-9.9999999999999534E-3</v>
          </cell>
          <cell r="AH1362">
            <v>1.0000000000000002E-2</v>
          </cell>
          <cell r="AI1362">
            <v>0</v>
          </cell>
          <cell r="AJ1362">
            <v>0</v>
          </cell>
          <cell r="AK1362">
            <v>0</v>
          </cell>
          <cell r="AL1362">
            <v>-3.0000000000000027E-2</v>
          </cell>
          <cell r="AM1362">
            <v>-2.0000000000000018E-2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-6.0000000000000026E-2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-2.0000000000000004E-2</v>
          </cell>
          <cell r="AZ1362">
            <v>-4.0000000000000008E-2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E1362">
            <v>-2.9999999999999985E-2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-9.999999999999995E-3</v>
          </cell>
          <cell r="BM1362">
            <v>-0.03</v>
          </cell>
          <cell r="BN1362">
            <v>0</v>
          </cell>
          <cell r="BO1362">
            <v>0</v>
          </cell>
          <cell r="BP1362">
            <v>0</v>
          </cell>
          <cell r="BQ1362">
            <v>0.01</v>
          </cell>
          <cell r="BR1362">
            <v>0</v>
          </cell>
          <cell r="BS1362">
            <v>0</v>
          </cell>
          <cell r="BT1362">
            <v>0</v>
          </cell>
          <cell r="BU1362">
            <v>0</v>
          </cell>
          <cell r="BV1362">
            <v>0</v>
          </cell>
          <cell r="BW1362">
            <v>0</v>
          </cell>
          <cell r="BX1362">
            <v>0</v>
          </cell>
          <cell r="BY1362">
            <v>0</v>
          </cell>
          <cell r="BZ1362">
            <v>0</v>
          </cell>
          <cell r="CA1362">
            <v>0</v>
          </cell>
          <cell r="CB1362">
            <v>0</v>
          </cell>
          <cell r="CC1362">
            <v>0</v>
          </cell>
          <cell r="CD1362">
            <v>0</v>
          </cell>
          <cell r="CE1362">
            <v>-9.9999999999999985E-3</v>
          </cell>
          <cell r="CF1362">
            <v>0</v>
          </cell>
          <cell r="CG1362">
            <v>0</v>
          </cell>
          <cell r="CH1362">
            <v>-0.01</v>
          </cell>
          <cell r="CI1362">
            <v>0</v>
          </cell>
          <cell r="CJ1362">
            <v>0</v>
          </cell>
          <cell r="CK1362">
            <v>0</v>
          </cell>
          <cell r="CL1362">
            <v>0</v>
          </cell>
          <cell r="CM1362">
            <v>0</v>
          </cell>
          <cell r="CN1362">
            <v>0</v>
          </cell>
          <cell r="CO1362">
            <v>0</v>
          </cell>
          <cell r="CP1362">
            <v>0</v>
          </cell>
          <cell r="CQ1362">
            <v>0</v>
          </cell>
          <cell r="CR1362">
            <v>0</v>
          </cell>
          <cell r="CS1362">
            <v>0</v>
          </cell>
          <cell r="CT1362">
            <v>0</v>
          </cell>
          <cell r="CU1362">
            <v>0</v>
          </cell>
          <cell r="CV1362">
            <v>0</v>
          </cell>
          <cell r="CW1362">
            <v>0</v>
          </cell>
          <cell r="CX1362">
            <v>0</v>
          </cell>
          <cell r="CY1362">
            <v>0</v>
          </cell>
          <cell r="CZ1362">
            <v>0</v>
          </cell>
          <cell r="DA1362">
            <v>0</v>
          </cell>
          <cell r="DB1362">
            <v>0</v>
          </cell>
          <cell r="DC1362">
            <v>0</v>
          </cell>
          <cell r="DD1362">
            <v>0</v>
          </cell>
          <cell r="DE1362">
            <v>0</v>
          </cell>
          <cell r="DF1362">
            <v>0</v>
          </cell>
          <cell r="DG1362">
            <v>0</v>
          </cell>
          <cell r="DH1362">
            <v>0</v>
          </cell>
          <cell r="DI1362">
            <v>0</v>
          </cell>
          <cell r="DJ1362">
            <v>0</v>
          </cell>
          <cell r="DK1362">
            <v>0</v>
          </cell>
          <cell r="DL1362">
            <v>0</v>
          </cell>
          <cell r="DM1362">
            <v>0</v>
          </cell>
          <cell r="DN1362">
            <v>0</v>
          </cell>
          <cell r="DO1362">
            <v>0</v>
          </cell>
          <cell r="DP1362">
            <v>0</v>
          </cell>
          <cell r="DQ1362">
            <v>0</v>
          </cell>
          <cell r="DR1362">
            <v>0</v>
          </cell>
          <cell r="DS1362">
            <v>0</v>
          </cell>
          <cell r="DT1362">
            <v>0</v>
          </cell>
          <cell r="DU1362">
            <v>0</v>
          </cell>
          <cell r="DV1362">
            <v>0</v>
          </cell>
          <cell r="DW1362">
            <v>0</v>
          </cell>
          <cell r="DX1362">
            <v>0</v>
          </cell>
          <cell r="DY1362">
            <v>0</v>
          </cell>
          <cell r="DZ1362">
            <v>0</v>
          </cell>
          <cell r="EA1362">
            <v>0</v>
          </cell>
          <cell r="EB1362">
            <v>0</v>
          </cell>
          <cell r="EC1362">
            <v>0</v>
          </cell>
          <cell r="ED1362">
            <v>0</v>
          </cell>
          <cell r="EE1362">
            <v>0.01</v>
          </cell>
          <cell r="EF1362">
            <v>0</v>
          </cell>
          <cell r="EG1362">
            <v>0</v>
          </cell>
          <cell r="EH1362">
            <v>0</v>
          </cell>
          <cell r="EI1362">
            <v>0</v>
          </cell>
          <cell r="EJ1362">
            <v>0</v>
          </cell>
          <cell r="EK1362">
            <v>0</v>
          </cell>
          <cell r="EL1362">
            <v>0</v>
          </cell>
          <cell r="EM1362">
            <v>0</v>
          </cell>
          <cell r="EN1362">
            <v>0</v>
          </cell>
          <cell r="EO1362">
            <v>0</v>
          </cell>
          <cell r="EP1362">
            <v>0</v>
          </cell>
          <cell r="EQ1362">
            <v>0.01</v>
          </cell>
          <cell r="ER1362">
            <v>-0.01</v>
          </cell>
          <cell r="ES1362">
            <v>0</v>
          </cell>
          <cell r="ET1362">
            <v>-0.01</v>
          </cell>
          <cell r="EU1362">
            <v>0</v>
          </cell>
          <cell r="EV1362">
            <v>0</v>
          </cell>
          <cell r="EW1362">
            <v>0</v>
          </cell>
          <cell r="EX1362">
            <v>0</v>
          </cell>
          <cell r="EY1362">
            <v>0</v>
          </cell>
          <cell r="EZ1362">
            <v>0</v>
          </cell>
          <cell r="FA1362">
            <v>0</v>
          </cell>
          <cell r="FB1362">
            <v>0</v>
          </cell>
          <cell r="FC1362">
            <v>0</v>
          </cell>
          <cell r="FD1362">
            <v>0</v>
          </cell>
          <cell r="FE1362">
            <v>0</v>
          </cell>
          <cell r="FF1362">
            <v>0</v>
          </cell>
          <cell r="FG1362">
            <v>0</v>
          </cell>
          <cell r="FH1362">
            <v>0</v>
          </cell>
          <cell r="FI1362">
            <v>0</v>
          </cell>
          <cell r="FJ1362">
            <v>0</v>
          </cell>
          <cell r="FK1362">
            <v>0</v>
          </cell>
          <cell r="FL1362">
            <v>-0.01</v>
          </cell>
          <cell r="FM1362">
            <v>0</v>
          </cell>
          <cell r="FN1362">
            <v>0</v>
          </cell>
          <cell r="FO1362">
            <v>0</v>
          </cell>
          <cell r="FP1362">
            <v>0</v>
          </cell>
          <cell r="FQ1362">
            <v>0.01</v>
          </cell>
          <cell r="FR1362">
            <v>0</v>
          </cell>
          <cell r="FS1362">
            <v>0</v>
          </cell>
          <cell r="FT1362">
            <v>0</v>
          </cell>
          <cell r="FU1362">
            <v>0</v>
          </cell>
          <cell r="FV1362">
            <v>0</v>
          </cell>
          <cell r="FW1362">
            <v>0</v>
          </cell>
          <cell r="FX1362">
            <v>0</v>
          </cell>
          <cell r="FY1362">
            <v>0</v>
          </cell>
          <cell r="FZ1362">
            <v>0</v>
          </cell>
          <cell r="GA1362">
            <v>0</v>
          </cell>
          <cell r="GB1362">
            <v>0</v>
          </cell>
          <cell r="GC1362">
            <v>0</v>
          </cell>
          <cell r="GD1362">
            <v>0</v>
          </cell>
          <cell r="GE1362">
            <v>0</v>
          </cell>
          <cell r="GF1362">
            <v>0</v>
          </cell>
          <cell r="GG1362">
            <v>0</v>
          </cell>
          <cell r="GH1362">
            <v>0</v>
          </cell>
          <cell r="GI1362">
            <v>0</v>
          </cell>
          <cell r="GJ1362">
            <v>0</v>
          </cell>
          <cell r="GK1362">
            <v>0</v>
          </cell>
          <cell r="GL1362">
            <v>0</v>
          </cell>
          <cell r="GM1362">
            <v>0</v>
          </cell>
          <cell r="GN1362">
            <v>0</v>
          </cell>
          <cell r="GO1362">
            <v>0</v>
          </cell>
          <cell r="GP1362">
            <v>0</v>
          </cell>
          <cell r="GQ1362">
            <v>0</v>
          </cell>
          <cell r="GR1362">
            <v>0</v>
          </cell>
          <cell r="GS1362">
            <v>0</v>
          </cell>
          <cell r="GT1362">
            <v>0</v>
          </cell>
          <cell r="GU1362">
            <v>0</v>
          </cell>
          <cell r="GV1362">
            <v>0</v>
          </cell>
          <cell r="GW1362">
            <v>0</v>
          </cell>
          <cell r="GX1362">
            <v>0</v>
          </cell>
          <cell r="GY1362">
            <v>0</v>
          </cell>
          <cell r="GZ1362">
            <v>0</v>
          </cell>
          <cell r="HA1362">
            <v>0</v>
          </cell>
          <cell r="HB1362">
            <v>0</v>
          </cell>
          <cell r="HC1362">
            <v>0</v>
          </cell>
          <cell r="HD1362">
            <v>0</v>
          </cell>
          <cell r="HE1362">
            <v>0</v>
          </cell>
          <cell r="HF1362">
            <v>0</v>
          </cell>
          <cell r="HG1362">
            <v>0</v>
          </cell>
          <cell r="HH1362">
            <v>0</v>
          </cell>
          <cell r="HI1362">
            <v>0</v>
          </cell>
          <cell r="HJ1362">
            <v>0</v>
          </cell>
          <cell r="HK1362">
            <v>0</v>
          </cell>
          <cell r="HL1362">
            <v>0</v>
          </cell>
          <cell r="HM1362">
            <v>0</v>
          </cell>
          <cell r="HN1362">
            <v>0</v>
          </cell>
          <cell r="HO1362">
            <v>0</v>
          </cell>
          <cell r="HP1362">
            <v>0</v>
          </cell>
          <cell r="HQ1362">
            <v>0</v>
          </cell>
          <cell r="HR1362">
            <v>0</v>
          </cell>
          <cell r="HS1362">
            <v>0</v>
          </cell>
          <cell r="HT1362">
            <v>0</v>
          </cell>
          <cell r="HU1362">
            <v>0</v>
          </cell>
          <cell r="HV1362">
            <v>0</v>
          </cell>
          <cell r="HW1362">
            <v>0</v>
          </cell>
          <cell r="HX1362">
            <v>0</v>
          </cell>
          <cell r="HY1362">
            <v>0</v>
          </cell>
          <cell r="HZ1362">
            <v>0</v>
          </cell>
          <cell r="IA1362">
            <v>0</v>
          </cell>
          <cell r="IB1362">
            <v>0</v>
          </cell>
          <cell r="IC1362">
            <v>0</v>
          </cell>
          <cell r="ID1362">
            <v>0</v>
          </cell>
          <cell r="IE1362">
            <v>0</v>
          </cell>
          <cell r="IF1362">
            <v>0</v>
          </cell>
          <cell r="IG1362">
            <v>0</v>
          </cell>
          <cell r="IH1362">
            <v>0</v>
          </cell>
          <cell r="II1362">
            <v>0</v>
          </cell>
          <cell r="IJ1362">
            <v>0</v>
          </cell>
          <cell r="IK1362">
            <v>0</v>
          </cell>
          <cell r="IL1362">
            <v>0</v>
          </cell>
          <cell r="IM1362">
            <v>0</v>
          </cell>
          <cell r="IN1362">
            <v>0</v>
          </cell>
          <cell r="IO1362">
            <v>0</v>
          </cell>
          <cell r="IP1362">
            <v>0</v>
          </cell>
          <cell r="IQ1362">
            <v>0</v>
          </cell>
          <cell r="IR1362">
            <v>0</v>
          </cell>
          <cell r="IS1362">
            <v>0</v>
          </cell>
          <cell r="IT1362">
            <v>0</v>
          </cell>
          <cell r="IU1362">
            <v>0</v>
          </cell>
          <cell r="IV1362">
            <v>0</v>
          </cell>
          <cell r="IW1362">
            <v>0</v>
          </cell>
          <cell r="IX1362">
            <v>0</v>
          </cell>
          <cell r="IY1362">
            <v>0</v>
          </cell>
          <cell r="IZ1362">
            <v>0</v>
          </cell>
          <cell r="JA1362">
            <v>0</v>
          </cell>
          <cell r="JB1362">
            <v>0</v>
          </cell>
          <cell r="JC1362">
            <v>0</v>
          </cell>
          <cell r="JD1362">
            <v>0</v>
          </cell>
          <cell r="JE1362">
            <v>0</v>
          </cell>
          <cell r="JF1362">
            <v>0</v>
          </cell>
          <cell r="JG1362">
            <v>0</v>
          </cell>
          <cell r="JH1362">
            <v>0</v>
          </cell>
          <cell r="JI1362">
            <v>0</v>
          </cell>
          <cell r="JJ1362">
            <v>0</v>
          </cell>
          <cell r="JK1362">
            <v>0</v>
          </cell>
          <cell r="JL1362">
            <v>0</v>
          </cell>
          <cell r="JM1362">
            <v>0</v>
          </cell>
          <cell r="JN1362">
            <v>0</v>
          </cell>
          <cell r="JO1362">
            <v>0</v>
          </cell>
          <cell r="JP1362">
            <v>0</v>
          </cell>
          <cell r="JQ1362">
            <v>0</v>
          </cell>
        </row>
        <row r="1363">
          <cell r="D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  <cell r="BQ1363">
            <v>0</v>
          </cell>
          <cell r="BR1363">
            <v>0</v>
          </cell>
          <cell r="BS1363">
            <v>0</v>
          </cell>
          <cell r="BT1363">
            <v>0</v>
          </cell>
          <cell r="BU1363">
            <v>0</v>
          </cell>
          <cell r="BV1363">
            <v>0</v>
          </cell>
          <cell r="BW1363">
            <v>0</v>
          </cell>
          <cell r="BX1363">
            <v>0</v>
          </cell>
          <cell r="BY1363">
            <v>0</v>
          </cell>
          <cell r="BZ1363">
            <v>0</v>
          </cell>
          <cell r="CA1363">
            <v>0</v>
          </cell>
          <cell r="CB1363">
            <v>0</v>
          </cell>
          <cell r="CC1363">
            <v>0</v>
          </cell>
          <cell r="CD1363">
            <v>0</v>
          </cell>
          <cell r="CE1363">
            <v>0</v>
          </cell>
          <cell r="CF1363">
            <v>0</v>
          </cell>
          <cell r="CG1363">
            <v>0</v>
          </cell>
          <cell r="CH1363">
            <v>0</v>
          </cell>
          <cell r="CI1363">
            <v>0</v>
          </cell>
          <cell r="CJ1363">
            <v>0</v>
          </cell>
          <cell r="CK1363">
            <v>0</v>
          </cell>
          <cell r="CL1363">
            <v>0</v>
          </cell>
          <cell r="CM1363">
            <v>0</v>
          </cell>
          <cell r="CN1363">
            <v>0</v>
          </cell>
          <cell r="CO1363">
            <v>0</v>
          </cell>
          <cell r="CP1363">
            <v>0</v>
          </cell>
          <cell r="CQ1363">
            <v>0</v>
          </cell>
          <cell r="CR1363">
            <v>0</v>
          </cell>
          <cell r="CS1363">
            <v>0</v>
          </cell>
          <cell r="CT1363">
            <v>0</v>
          </cell>
          <cell r="CU1363">
            <v>0</v>
          </cell>
          <cell r="CV1363">
            <v>0</v>
          </cell>
          <cell r="CW1363">
            <v>0</v>
          </cell>
          <cell r="CX1363">
            <v>0</v>
          </cell>
          <cell r="CY1363">
            <v>0</v>
          </cell>
          <cell r="CZ1363">
            <v>0</v>
          </cell>
          <cell r="DA1363">
            <v>0</v>
          </cell>
          <cell r="DB1363">
            <v>0</v>
          </cell>
          <cell r="DC1363">
            <v>0</v>
          </cell>
          <cell r="DD1363">
            <v>0</v>
          </cell>
          <cell r="DE1363">
            <v>0</v>
          </cell>
          <cell r="DF1363">
            <v>0</v>
          </cell>
          <cell r="DG1363">
            <v>0</v>
          </cell>
          <cell r="DH1363">
            <v>0</v>
          </cell>
          <cell r="DI1363">
            <v>0</v>
          </cell>
          <cell r="DJ1363">
            <v>0</v>
          </cell>
          <cell r="DK1363">
            <v>0</v>
          </cell>
          <cell r="DL1363">
            <v>0</v>
          </cell>
          <cell r="DM1363">
            <v>0</v>
          </cell>
          <cell r="DN1363">
            <v>0</v>
          </cell>
          <cell r="DO1363">
            <v>0</v>
          </cell>
          <cell r="DP1363">
            <v>0</v>
          </cell>
          <cell r="DQ1363">
            <v>0</v>
          </cell>
          <cell r="DR1363">
            <v>0</v>
          </cell>
          <cell r="DS1363">
            <v>0</v>
          </cell>
          <cell r="DT1363">
            <v>0</v>
          </cell>
          <cell r="DU1363">
            <v>0</v>
          </cell>
          <cell r="DV1363">
            <v>0</v>
          </cell>
          <cell r="DW1363">
            <v>0</v>
          </cell>
          <cell r="DX1363">
            <v>0</v>
          </cell>
          <cell r="DY1363">
            <v>0</v>
          </cell>
          <cell r="DZ1363">
            <v>0</v>
          </cell>
          <cell r="EA1363">
            <v>0</v>
          </cell>
          <cell r="EB1363">
            <v>0</v>
          </cell>
          <cell r="EC1363">
            <v>0</v>
          </cell>
          <cell r="ED1363">
            <v>0</v>
          </cell>
          <cell r="EE1363">
            <v>0</v>
          </cell>
          <cell r="EF1363">
            <v>0</v>
          </cell>
          <cell r="EG1363">
            <v>0</v>
          </cell>
          <cell r="EH1363">
            <v>0</v>
          </cell>
          <cell r="EI1363">
            <v>0</v>
          </cell>
          <cell r="EJ1363">
            <v>0</v>
          </cell>
          <cell r="EK1363">
            <v>0</v>
          </cell>
          <cell r="EL1363">
            <v>0</v>
          </cell>
          <cell r="EM1363">
            <v>0</v>
          </cell>
          <cell r="EN1363">
            <v>0</v>
          </cell>
          <cell r="EO1363">
            <v>0</v>
          </cell>
          <cell r="EP1363">
            <v>0</v>
          </cell>
          <cell r="EQ1363">
            <v>0</v>
          </cell>
          <cell r="ER1363">
            <v>0</v>
          </cell>
          <cell r="ES1363">
            <v>0</v>
          </cell>
          <cell r="ET1363">
            <v>0</v>
          </cell>
          <cell r="EU1363">
            <v>0</v>
          </cell>
          <cell r="EV1363">
            <v>0</v>
          </cell>
          <cell r="EW1363">
            <v>0</v>
          </cell>
          <cell r="EX1363">
            <v>0</v>
          </cell>
          <cell r="EY1363">
            <v>0</v>
          </cell>
          <cell r="EZ1363">
            <v>0</v>
          </cell>
          <cell r="FA1363">
            <v>0</v>
          </cell>
          <cell r="FB1363">
            <v>0</v>
          </cell>
          <cell r="FC1363">
            <v>0</v>
          </cell>
          <cell r="FD1363">
            <v>0</v>
          </cell>
          <cell r="FE1363">
            <v>0</v>
          </cell>
          <cell r="FF1363">
            <v>0</v>
          </cell>
          <cell r="FG1363">
            <v>0</v>
          </cell>
          <cell r="FH1363">
            <v>0</v>
          </cell>
          <cell r="FI1363">
            <v>0</v>
          </cell>
          <cell r="FJ1363">
            <v>0</v>
          </cell>
          <cell r="FK1363">
            <v>0</v>
          </cell>
          <cell r="FL1363">
            <v>0</v>
          </cell>
          <cell r="FM1363">
            <v>0</v>
          </cell>
          <cell r="FN1363">
            <v>0</v>
          </cell>
          <cell r="FO1363">
            <v>0</v>
          </cell>
          <cell r="FP1363">
            <v>0</v>
          </cell>
          <cell r="FQ1363">
            <v>0</v>
          </cell>
          <cell r="FR1363">
            <v>0</v>
          </cell>
          <cell r="FS1363">
            <v>0</v>
          </cell>
          <cell r="FT1363">
            <v>0</v>
          </cell>
          <cell r="FU1363">
            <v>0</v>
          </cell>
          <cell r="FV1363">
            <v>0</v>
          </cell>
          <cell r="FW1363">
            <v>0</v>
          </cell>
          <cell r="FX1363">
            <v>0</v>
          </cell>
          <cell r="FY1363">
            <v>0</v>
          </cell>
          <cell r="FZ1363">
            <v>0</v>
          </cell>
          <cell r="GA1363">
            <v>0</v>
          </cell>
          <cell r="GB1363">
            <v>0</v>
          </cell>
          <cell r="GC1363">
            <v>0</v>
          </cell>
          <cell r="GD1363">
            <v>0</v>
          </cell>
          <cell r="GE1363">
            <v>0</v>
          </cell>
          <cell r="GF1363">
            <v>0</v>
          </cell>
          <cell r="GG1363">
            <v>0</v>
          </cell>
          <cell r="GH1363">
            <v>0</v>
          </cell>
          <cell r="GI1363">
            <v>0</v>
          </cell>
          <cell r="GJ1363">
            <v>0</v>
          </cell>
          <cell r="GK1363">
            <v>0</v>
          </cell>
          <cell r="GL1363">
            <v>0</v>
          </cell>
          <cell r="GM1363">
            <v>0</v>
          </cell>
          <cell r="GN1363">
            <v>0</v>
          </cell>
          <cell r="GO1363">
            <v>0</v>
          </cell>
          <cell r="GP1363">
            <v>0</v>
          </cell>
          <cell r="GQ1363">
            <v>0</v>
          </cell>
          <cell r="GR1363">
            <v>0</v>
          </cell>
          <cell r="GS1363">
            <v>0</v>
          </cell>
          <cell r="GT1363">
            <v>0</v>
          </cell>
          <cell r="GU1363">
            <v>0</v>
          </cell>
          <cell r="GV1363">
            <v>0</v>
          </cell>
          <cell r="GW1363">
            <v>0</v>
          </cell>
          <cell r="GX1363">
            <v>0</v>
          </cell>
          <cell r="GY1363">
            <v>0</v>
          </cell>
          <cell r="GZ1363">
            <v>0</v>
          </cell>
          <cell r="HA1363">
            <v>0</v>
          </cell>
          <cell r="HB1363">
            <v>0</v>
          </cell>
          <cell r="HC1363">
            <v>0</v>
          </cell>
          <cell r="HD1363">
            <v>0</v>
          </cell>
          <cell r="HE1363">
            <v>0</v>
          </cell>
          <cell r="HF1363">
            <v>0</v>
          </cell>
          <cell r="HG1363">
            <v>0</v>
          </cell>
          <cell r="HH1363">
            <v>0</v>
          </cell>
          <cell r="HI1363">
            <v>0</v>
          </cell>
          <cell r="HJ1363">
            <v>0</v>
          </cell>
          <cell r="HK1363">
            <v>0</v>
          </cell>
          <cell r="HL1363">
            <v>0</v>
          </cell>
          <cell r="HM1363">
            <v>0</v>
          </cell>
          <cell r="HN1363">
            <v>0</v>
          </cell>
          <cell r="HO1363">
            <v>0</v>
          </cell>
          <cell r="HP1363">
            <v>0</v>
          </cell>
          <cell r="HQ1363">
            <v>0</v>
          </cell>
          <cell r="HR1363">
            <v>0</v>
          </cell>
          <cell r="HS1363">
            <v>0</v>
          </cell>
          <cell r="HT1363">
            <v>0</v>
          </cell>
          <cell r="HU1363">
            <v>0</v>
          </cell>
          <cell r="HV1363">
            <v>0</v>
          </cell>
          <cell r="HW1363">
            <v>0</v>
          </cell>
          <cell r="HX1363">
            <v>0</v>
          </cell>
          <cell r="HY1363">
            <v>0</v>
          </cell>
          <cell r="HZ1363">
            <v>0</v>
          </cell>
          <cell r="IA1363">
            <v>0</v>
          </cell>
          <cell r="IB1363">
            <v>0</v>
          </cell>
          <cell r="IC1363">
            <v>0</v>
          </cell>
          <cell r="ID1363">
            <v>0</v>
          </cell>
          <cell r="IE1363">
            <v>0</v>
          </cell>
          <cell r="IF1363">
            <v>0</v>
          </cell>
          <cell r="IG1363">
            <v>0</v>
          </cell>
          <cell r="IH1363">
            <v>0</v>
          </cell>
          <cell r="II1363">
            <v>0</v>
          </cell>
          <cell r="IJ1363">
            <v>0</v>
          </cell>
          <cell r="IK1363">
            <v>0</v>
          </cell>
          <cell r="IL1363">
            <v>0</v>
          </cell>
          <cell r="IM1363">
            <v>0</v>
          </cell>
          <cell r="IN1363">
            <v>0</v>
          </cell>
          <cell r="IO1363">
            <v>0</v>
          </cell>
          <cell r="IP1363">
            <v>0</v>
          </cell>
          <cell r="IQ1363">
            <v>0</v>
          </cell>
          <cell r="IR1363">
            <v>0</v>
          </cell>
          <cell r="IS1363">
            <v>0</v>
          </cell>
          <cell r="IT1363">
            <v>0</v>
          </cell>
          <cell r="IU1363">
            <v>0</v>
          </cell>
          <cell r="IV1363">
            <v>0</v>
          </cell>
          <cell r="IW1363">
            <v>0</v>
          </cell>
          <cell r="IX1363">
            <v>0</v>
          </cell>
          <cell r="IY1363">
            <v>0</v>
          </cell>
          <cell r="IZ1363">
            <v>0</v>
          </cell>
          <cell r="JA1363">
            <v>0</v>
          </cell>
          <cell r="JB1363">
            <v>0</v>
          </cell>
          <cell r="JC1363">
            <v>0</v>
          </cell>
          <cell r="JD1363">
            <v>0</v>
          </cell>
          <cell r="JE1363">
            <v>0</v>
          </cell>
          <cell r="JF1363">
            <v>0</v>
          </cell>
          <cell r="JG1363">
            <v>0</v>
          </cell>
          <cell r="JH1363">
            <v>0</v>
          </cell>
          <cell r="JI1363">
            <v>0</v>
          </cell>
          <cell r="JJ1363">
            <v>0</v>
          </cell>
          <cell r="JK1363">
            <v>0</v>
          </cell>
          <cell r="JL1363">
            <v>0</v>
          </cell>
          <cell r="JM1363">
            <v>0</v>
          </cell>
          <cell r="JN1363">
            <v>0</v>
          </cell>
          <cell r="JO1363">
            <v>0</v>
          </cell>
          <cell r="JP1363">
            <v>0</v>
          </cell>
          <cell r="JQ1363">
            <v>0</v>
          </cell>
        </row>
        <row r="1364">
          <cell r="D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  <cell r="BQ1364">
            <v>0</v>
          </cell>
          <cell r="BR1364">
            <v>0</v>
          </cell>
          <cell r="BS1364">
            <v>0</v>
          </cell>
          <cell r="BT1364">
            <v>0</v>
          </cell>
          <cell r="BU1364">
            <v>0</v>
          </cell>
          <cell r="BV1364">
            <v>0</v>
          </cell>
          <cell r="BW1364">
            <v>0</v>
          </cell>
          <cell r="BX1364">
            <v>0</v>
          </cell>
          <cell r="BY1364">
            <v>0</v>
          </cell>
          <cell r="BZ1364">
            <v>0</v>
          </cell>
          <cell r="CA1364">
            <v>0</v>
          </cell>
          <cell r="CB1364">
            <v>0</v>
          </cell>
          <cell r="CC1364">
            <v>0</v>
          </cell>
          <cell r="CD1364">
            <v>0</v>
          </cell>
          <cell r="CE1364">
            <v>0</v>
          </cell>
          <cell r="CF1364">
            <v>0</v>
          </cell>
          <cell r="CG1364">
            <v>0</v>
          </cell>
          <cell r="CH1364">
            <v>0</v>
          </cell>
          <cell r="CI1364">
            <v>0</v>
          </cell>
          <cell r="CJ1364">
            <v>0</v>
          </cell>
          <cell r="CK1364">
            <v>0</v>
          </cell>
          <cell r="CL1364">
            <v>0</v>
          </cell>
          <cell r="CM1364">
            <v>0</v>
          </cell>
          <cell r="CN1364">
            <v>0</v>
          </cell>
          <cell r="CO1364">
            <v>0</v>
          </cell>
          <cell r="CP1364">
            <v>0</v>
          </cell>
          <cell r="CQ1364">
            <v>0</v>
          </cell>
          <cell r="CR1364">
            <v>0</v>
          </cell>
          <cell r="CS1364">
            <v>0</v>
          </cell>
          <cell r="CT1364">
            <v>0</v>
          </cell>
          <cell r="CU1364">
            <v>0</v>
          </cell>
          <cell r="CV1364">
            <v>0</v>
          </cell>
          <cell r="CW1364">
            <v>0</v>
          </cell>
          <cell r="CX1364">
            <v>0</v>
          </cell>
          <cell r="CY1364">
            <v>0</v>
          </cell>
          <cell r="CZ1364">
            <v>0</v>
          </cell>
          <cell r="DA1364">
            <v>0</v>
          </cell>
          <cell r="DB1364">
            <v>0</v>
          </cell>
          <cell r="DC1364">
            <v>0</v>
          </cell>
          <cell r="DD1364">
            <v>0</v>
          </cell>
          <cell r="DE1364">
            <v>0</v>
          </cell>
          <cell r="DF1364">
            <v>0</v>
          </cell>
          <cell r="DG1364">
            <v>0</v>
          </cell>
          <cell r="DH1364">
            <v>0</v>
          </cell>
          <cell r="DI1364">
            <v>0</v>
          </cell>
          <cell r="DJ1364">
            <v>0</v>
          </cell>
          <cell r="DK1364">
            <v>0</v>
          </cell>
          <cell r="DL1364">
            <v>0</v>
          </cell>
          <cell r="DM1364">
            <v>0</v>
          </cell>
          <cell r="DN1364">
            <v>0</v>
          </cell>
          <cell r="DO1364">
            <v>0</v>
          </cell>
          <cell r="DP1364">
            <v>0</v>
          </cell>
          <cell r="DQ1364">
            <v>0</v>
          </cell>
          <cell r="DR1364">
            <v>0</v>
          </cell>
          <cell r="DS1364">
            <v>0</v>
          </cell>
          <cell r="DT1364">
            <v>0</v>
          </cell>
          <cell r="DU1364">
            <v>0</v>
          </cell>
          <cell r="DV1364">
            <v>0</v>
          </cell>
          <cell r="DW1364">
            <v>0</v>
          </cell>
          <cell r="DX1364">
            <v>0</v>
          </cell>
          <cell r="DY1364">
            <v>0</v>
          </cell>
          <cell r="DZ1364">
            <v>0</v>
          </cell>
          <cell r="EA1364">
            <v>0</v>
          </cell>
          <cell r="EB1364">
            <v>0</v>
          </cell>
          <cell r="EC1364">
            <v>0</v>
          </cell>
          <cell r="ED1364">
            <v>0</v>
          </cell>
          <cell r="EE1364">
            <v>0</v>
          </cell>
          <cell r="EF1364">
            <v>0</v>
          </cell>
          <cell r="EG1364">
            <v>0</v>
          </cell>
          <cell r="EH1364">
            <v>0</v>
          </cell>
          <cell r="EI1364">
            <v>0</v>
          </cell>
          <cell r="EJ1364">
            <v>0</v>
          </cell>
          <cell r="EK1364">
            <v>0</v>
          </cell>
          <cell r="EL1364">
            <v>0</v>
          </cell>
          <cell r="EM1364">
            <v>0</v>
          </cell>
          <cell r="EN1364">
            <v>0</v>
          </cell>
          <cell r="EO1364">
            <v>0</v>
          </cell>
          <cell r="EP1364">
            <v>0</v>
          </cell>
          <cell r="EQ1364">
            <v>0</v>
          </cell>
          <cell r="ER1364">
            <v>0</v>
          </cell>
          <cell r="ES1364">
            <v>0</v>
          </cell>
          <cell r="ET1364">
            <v>0</v>
          </cell>
          <cell r="EU1364">
            <v>0</v>
          </cell>
          <cell r="EV1364">
            <v>0</v>
          </cell>
          <cell r="EW1364">
            <v>0</v>
          </cell>
          <cell r="EX1364">
            <v>0</v>
          </cell>
          <cell r="EY1364">
            <v>0</v>
          </cell>
          <cell r="EZ1364">
            <v>0</v>
          </cell>
          <cell r="FA1364">
            <v>0</v>
          </cell>
          <cell r="FB1364">
            <v>0</v>
          </cell>
          <cell r="FC1364">
            <v>0</v>
          </cell>
          <cell r="FD1364">
            <v>0</v>
          </cell>
          <cell r="FE1364">
            <v>0</v>
          </cell>
          <cell r="FF1364">
            <v>0</v>
          </cell>
          <cell r="FG1364">
            <v>0</v>
          </cell>
          <cell r="FH1364">
            <v>0</v>
          </cell>
          <cell r="FI1364">
            <v>0</v>
          </cell>
          <cell r="FJ1364">
            <v>0</v>
          </cell>
          <cell r="FK1364">
            <v>0</v>
          </cell>
          <cell r="FL1364">
            <v>0</v>
          </cell>
          <cell r="FM1364">
            <v>0</v>
          </cell>
          <cell r="FN1364">
            <v>0</v>
          </cell>
          <cell r="FO1364">
            <v>0</v>
          </cell>
          <cell r="FP1364">
            <v>0</v>
          </cell>
          <cell r="FQ1364">
            <v>0</v>
          </cell>
          <cell r="FR1364">
            <v>0</v>
          </cell>
          <cell r="FS1364">
            <v>0</v>
          </cell>
          <cell r="FT1364">
            <v>0</v>
          </cell>
          <cell r="FU1364">
            <v>0</v>
          </cell>
          <cell r="FV1364">
            <v>0</v>
          </cell>
          <cell r="FW1364">
            <v>0</v>
          </cell>
          <cell r="FX1364">
            <v>0</v>
          </cell>
          <cell r="FY1364">
            <v>0</v>
          </cell>
          <cell r="FZ1364">
            <v>0</v>
          </cell>
          <cell r="GA1364">
            <v>0</v>
          </cell>
          <cell r="GB1364">
            <v>0</v>
          </cell>
          <cell r="GC1364">
            <v>0</v>
          </cell>
          <cell r="GD1364">
            <v>0</v>
          </cell>
          <cell r="GE1364">
            <v>0</v>
          </cell>
          <cell r="GF1364">
            <v>0</v>
          </cell>
          <cell r="GG1364">
            <v>0</v>
          </cell>
          <cell r="GH1364">
            <v>0</v>
          </cell>
          <cell r="GI1364">
            <v>0</v>
          </cell>
          <cell r="GJ1364">
            <v>0</v>
          </cell>
          <cell r="GK1364">
            <v>0</v>
          </cell>
          <cell r="GL1364">
            <v>0</v>
          </cell>
          <cell r="GM1364">
            <v>0</v>
          </cell>
          <cell r="GN1364">
            <v>0</v>
          </cell>
          <cell r="GO1364">
            <v>0</v>
          </cell>
          <cell r="GP1364">
            <v>0</v>
          </cell>
          <cell r="GQ1364">
            <v>0</v>
          </cell>
          <cell r="GR1364">
            <v>0</v>
          </cell>
          <cell r="GS1364">
            <v>0</v>
          </cell>
          <cell r="GT1364">
            <v>0</v>
          </cell>
          <cell r="GU1364">
            <v>0</v>
          </cell>
          <cell r="GV1364">
            <v>0</v>
          </cell>
          <cell r="GW1364">
            <v>0</v>
          </cell>
          <cell r="GX1364">
            <v>0</v>
          </cell>
          <cell r="GY1364">
            <v>0</v>
          </cell>
          <cell r="GZ1364">
            <v>0</v>
          </cell>
          <cell r="HA1364">
            <v>0</v>
          </cell>
          <cell r="HB1364">
            <v>0</v>
          </cell>
          <cell r="HC1364">
            <v>0</v>
          </cell>
          <cell r="HD1364">
            <v>0</v>
          </cell>
          <cell r="HE1364">
            <v>0</v>
          </cell>
          <cell r="HF1364">
            <v>0</v>
          </cell>
          <cell r="HG1364">
            <v>0</v>
          </cell>
          <cell r="HH1364">
            <v>0</v>
          </cell>
          <cell r="HI1364">
            <v>0</v>
          </cell>
          <cell r="HJ1364">
            <v>0</v>
          </cell>
          <cell r="HK1364">
            <v>0</v>
          </cell>
          <cell r="HL1364">
            <v>0</v>
          </cell>
          <cell r="HM1364">
            <v>0</v>
          </cell>
          <cell r="HN1364">
            <v>0</v>
          </cell>
          <cell r="HO1364">
            <v>0</v>
          </cell>
          <cell r="HP1364">
            <v>0</v>
          </cell>
          <cell r="HQ1364">
            <v>0</v>
          </cell>
          <cell r="HR1364">
            <v>0</v>
          </cell>
          <cell r="HS1364">
            <v>0</v>
          </cell>
          <cell r="HT1364">
            <v>0</v>
          </cell>
          <cell r="HU1364">
            <v>0</v>
          </cell>
          <cell r="HV1364">
            <v>0</v>
          </cell>
          <cell r="HW1364">
            <v>0</v>
          </cell>
          <cell r="HX1364">
            <v>0</v>
          </cell>
          <cell r="HY1364">
            <v>0</v>
          </cell>
          <cell r="HZ1364">
            <v>0</v>
          </cell>
          <cell r="IA1364">
            <v>0</v>
          </cell>
          <cell r="IB1364">
            <v>0</v>
          </cell>
          <cell r="IC1364">
            <v>0</v>
          </cell>
          <cell r="ID1364">
            <v>0</v>
          </cell>
          <cell r="IE1364">
            <v>0</v>
          </cell>
          <cell r="IF1364">
            <v>0</v>
          </cell>
          <cell r="IG1364">
            <v>0</v>
          </cell>
          <cell r="IH1364">
            <v>0</v>
          </cell>
          <cell r="II1364">
            <v>0</v>
          </cell>
          <cell r="IJ1364">
            <v>0</v>
          </cell>
          <cell r="IK1364">
            <v>0</v>
          </cell>
          <cell r="IL1364">
            <v>0</v>
          </cell>
          <cell r="IM1364">
            <v>0</v>
          </cell>
          <cell r="IN1364">
            <v>0</v>
          </cell>
          <cell r="IO1364">
            <v>0</v>
          </cell>
          <cell r="IP1364">
            <v>0</v>
          </cell>
          <cell r="IQ1364">
            <v>0</v>
          </cell>
          <cell r="IR1364">
            <v>0</v>
          </cell>
          <cell r="IS1364">
            <v>0</v>
          </cell>
          <cell r="IT1364">
            <v>0</v>
          </cell>
          <cell r="IU1364">
            <v>0</v>
          </cell>
          <cell r="IV1364">
            <v>0</v>
          </cell>
          <cell r="IW1364">
            <v>0</v>
          </cell>
          <cell r="IX1364">
            <v>0</v>
          </cell>
          <cell r="IY1364">
            <v>0</v>
          </cell>
          <cell r="IZ1364">
            <v>0</v>
          </cell>
          <cell r="JA1364">
            <v>0</v>
          </cell>
          <cell r="JB1364">
            <v>0</v>
          </cell>
          <cell r="JC1364">
            <v>0</v>
          </cell>
          <cell r="JD1364">
            <v>0</v>
          </cell>
          <cell r="JE1364">
            <v>0</v>
          </cell>
          <cell r="JF1364">
            <v>0</v>
          </cell>
          <cell r="JG1364">
            <v>0</v>
          </cell>
          <cell r="JH1364">
            <v>0</v>
          </cell>
          <cell r="JI1364">
            <v>0</v>
          </cell>
          <cell r="JJ1364">
            <v>0</v>
          </cell>
          <cell r="JK1364">
            <v>0</v>
          </cell>
          <cell r="JL1364">
            <v>0</v>
          </cell>
          <cell r="JM1364">
            <v>0</v>
          </cell>
          <cell r="JN1364">
            <v>0</v>
          </cell>
          <cell r="JO1364">
            <v>0</v>
          </cell>
          <cell r="JP1364">
            <v>0</v>
          </cell>
          <cell r="JQ1364">
            <v>0</v>
          </cell>
        </row>
        <row r="1365">
          <cell r="D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K1365">
            <v>0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  <cell r="BQ1365">
            <v>0</v>
          </cell>
          <cell r="BR1365">
            <v>0</v>
          </cell>
          <cell r="BS1365">
            <v>0</v>
          </cell>
          <cell r="BT1365">
            <v>0</v>
          </cell>
          <cell r="BU1365">
            <v>0</v>
          </cell>
          <cell r="BV1365">
            <v>0</v>
          </cell>
          <cell r="BW1365">
            <v>0</v>
          </cell>
          <cell r="BX1365">
            <v>0</v>
          </cell>
          <cell r="BY1365">
            <v>0</v>
          </cell>
          <cell r="BZ1365">
            <v>0</v>
          </cell>
          <cell r="CA1365">
            <v>0</v>
          </cell>
          <cell r="CB1365">
            <v>0</v>
          </cell>
          <cell r="CC1365">
            <v>0</v>
          </cell>
          <cell r="CD1365">
            <v>0</v>
          </cell>
          <cell r="CE1365">
            <v>0</v>
          </cell>
          <cell r="CF1365">
            <v>0</v>
          </cell>
          <cell r="CG1365">
            <v>0</v>
          </cell>
          <cell r="CH1365">
            <v>0</v>
          </cell>
          <cell r="CI1365">
            <v>0</v>
          </cell>
          <cell r="CJ1365">
            <v>0</v>
          </cell>
          <cell r="CK1365">
            <v>0</v>
          </cell>
          <cell r="CL1365">
            <v>0</v>
          </cell>
          <cell r="CM1365">
            <v>0</v>
          </cell>
          <cell r="CN1365">
            <v>0</v>
          </cell>
          <cell r="CO1365">
            <v>0</v>
          </cell>
          <cell r="CP1365">
            <v>0</v>
          </cell>
          <cell r="CQ1365">
            <v>0</v>
          </cell>
          <cell r="CR1365">
            <v>0</v>
          </cell>
          <cell r="CS1365">
            <v>0</v>
          </cell>
          <cell r="CT1365">
            <v>0</v>
          </cell>
          <cell r="CU1365">
            <v>0</v>
          </cell>
          <cell r="CV1365">
            <v>0</v>
          </cell>
          <cell r="CW1365">
            <v>0</v>
          </cell>
          <cell r="CX1365">
            <v>0</v>
          </cell>
          <cell r="CY1365">
            <v>0</v>
          </cell>
          <cell r="CZ1365">
            <v>0</v>
          </cell>
          <cell r="DA1365">
            <v>0</v>
          </cell>
          <cell r="DB1365">
            <v>0</v>
          </cell>
          <cell r="DC1365">
            <v>0</v>
          </cell>
          <cell r="DD1365">
            <v>0</v>
          </cell>
          <cell r="DE1365">
            <v>0</v>
          </cell>
          <cell r="DF1365">
            <v>0</v>
          </cell>
          <cell r="DG1365">
            <v>0</v>
          </cell>
          <cell r="DH1365">
            <v>0</v>
          </cell>
          <cell r="DI1365">
            <v>0</v>
          </cell>
          <cell r="DJ1365">
            <v>0</v>
          </cell>
          <cell r="DK1365">
            <v>0</v>
          </cell>
          <cell r="DL1365">
            <v>0</v>
          </cell>
          <cell r="DM1365">
            <v>0</v>
          </cell>
          <cell r="DN1365">
            <v>0</v>
          </cell>
          <cell r="DO1365">
            <v>0</v>
          </cell>
          <cell r="DP1365">
            <v>0</v>
          </cell>
          <cell r="DQ1365">
            <v>0</v>
          </cell>
          <cell r="DR1365">
            <v>0</v>
          </cell>
          <cell r="DS1365">
            <v>0</v>
          </cell>
          <cell r="DT1365">
            <v>0</v>
          </cell>
          <cell r="DU1365">
            <v>0</v>
          </cell>
          <cell r="DV1365">
            <v>0</v>
          </cell>
          <cell r="DW1365">
            <v>0</v>
          </cell>
          <cell r="DX1365">
            <v>0</v>
          </cell>
          <cell r="DY1365">
            <v>0</v>
          </cell>
          <cell r="DZ1365">
            <v>0</v>
          </cell>
          <cell r="EA1365">
            <v>0</v>
          </cell>
          <cell r="EB1365">
            <v>0</v>
          </cell>
          <cell r="EC1365">
            <v>0</v>
          </cell>
          <cell r="ED1365">
            <v>0</v>
          </cell>
          <cell r="EE1365">
            <v>0</v>
          </cell>
          <cell r="EF1365">
            <v>0</v>
          </cell>
          <cell r="EG1365">
            <v>0</v>
          </cell>
          <cell r="EH1365">
            <v>0</v>
          </cell>
          <cell r="EI1365">
            <v>0</v>
          </cell>
          <cell r="EJ1365">
            <v>0</v>
          </cell>
          <cell r="EK1365">
            <v>0</v>
          </cell>
          <cell r="EL1365">
            <v>0</v>
          </cell>
          <cell r="EM1365">
            <v>0</v>
          </cell>
          <cell r="EN1365">
            <v>0</v>
          </cell>
          <cell r="EO1365">
            <v>0</v>
          </cell>
          <cell r="EP1365">
            <v>0</v>
          </cell>
          <cell r="EQ1365">
            <v>0</v>
          </cell>
          <cell r="ER1365">
            <v>0</v>
          </cell>
          <cell r="ES1365">
            <v>0</v>
          </cell>
          <cell r="ET1365">
            <v>0</v>
          </cell>
          <cell r="EU1365">
            <v>0</v>
          </cell>
          <cell r="EV1365">
            <v>0</v>
          </cell>
          <cell r="EW1365">
            <v>0</v>
          </cell>
          <cell r="EX1365">
            <v>0</v>
          </cell>
          <cell r="EY1365">
            <v>0</v>
          </cell>
          <cell r="EZ1365">
            <v>0</v>
          </cell>
          <cell r="FA1365">
            <v>0</v>
          </cell>
          <cell r="FB1365">
            <v>0</v>
          </cell>
          <cell r="FC1365">
            <v>0</v>
          </cell>
          <cell r="FD1365">
            <v>0</v>
          </cell>
          <cell r="FE1365">
            <v>0</v>
          </cell>
          <cell r="FF1365">
            <v>0</v>
          </cell>
          <cell r="FG1365">
            <v>0</v>
          </cell>
          <cell r="FH1365">
            <v>0</v>
          </cell>
          <cell r="FI1365">
            <v>0</v>
          </cell>
          <cell r="FJ1365">
            <v>0</v>
          </cell>
          <cell r="FK1365">
            <v>0</v>
          </cell>
          <cell r="FL1365">
            <v>0</v>
          </cell>
          <cell r="FM1365">
            <v>0</v>
          </cell>
          <cell r="FN1365">
            <v>0</v>
          </cell>
          <cell r="FO1365">
            <v>0</v>
          </cell>
          <cell r="FP1365">
            <v>0</v>
          </cell>
          <cell r="FQ1365">
            <v>0</v>
          </cell>
          <cell r="FR1365">
            <v>0</v>
          </cell>
          <cell r="FS1365">
            <v>0</v>
          </cell>
          <cell r="FT1365">
            <v>0</v>
          </cell>
          <cell r="FU1365">
            <v>0</v>
          </cell>
          <cell r="FV1365">
            <v>0</v>
          </cell>
          <cell r="FW1365">
            <v>0</v>
          </cell>
          <cell r="FX1365">
            <v>0</v>
          </cell>
          <cell r="FY1365">
            <v>0</v>
          </cell>
          <cell r="FZ1365">
            <v>0</v>
          </cell>
          <cell r="GA1365">
            <v>0</v>
          </cell>
          <cell r="GB1365">
            <v>0</v>
          </cell>
          <cell r="GC1365">
            <v>0</v>
          </cell>
          <cell r="GD1365">
            <v>0</v>
          </cell>
          <cell r="GE1365">
            <v>0</v>
          </cell>
          <cell r="GF1365">
            <v>0</v>
          </cell>
          <cell r="GG1365">
            <v>0</v>
          </cell>
          <cell r="GH1365">
            <v>0</v>
          </cell>
          <cell r="GI1365">
            <v>0</v>
          </cell>
          <cell r="GJ1365">
            <v>0</v>
          </cell>
          <cell r="GK1365">
            <v>0</v>
          </cell>
          <cell r="GL1365">
            <v>0</v>
          </cell>
          <cell r="GM1365">
            <v>0</v>
          </cell>
          <cell r="GN1365">
            <v>0</v>
          </cell>
          <cell r="GO1365">
            <v>0</v>
          </cell>
          <cell r="GP1365">
            <v>0</v>
          </cell>
          <cell r="GQ1365">
            <v>0</v>
          </cell>
          <cell r="GR1365">
            <v>0</v>
          </cell>
          <cell r="GS1365">
            <v>0</v>
          </cell>
          <cell r="GT1365">
            <v>0</v>
          </cell>
          <cell r="GU1365">
            <v>0</v>
          </cell>
          <cell r="GV1365">
            <v>0</v>
          </cell>
          <cell r="GW1365">
            <v>0</v>
          </cell>
          <cell r="GX1365">
            <v>0</v>
          </cell>
          <cell r="GY1365">
            <v>0</v>
          </cell>
          <cell r="GZ1365">
            <v>0</v>
          </cell>
          <cell r="HA1365">
            <v>0</v>
          </cell>
          <cell r="HB1365">
            <v>0</v>
          </cell>
          <cell r="HC1365">
            <v>0</v>
          </cell>
          <cell r="HD1365">
            <v>0</v>
          </cell>
          <cell r="HE1365">
            <v>0</v>
          </cell>
          <cell r="HF1365">
            <v>0</v>
          </cell>
          <cell r="HG1365">
            <v>0</v>
          </cell>
          <cell r="HH1365">
            <v>0</v>
          </cell>
          <cell r="HI1365">
            <v>0</v>
          </cell>
          <cell r="HJ1365">
            <v>0</v>
          </cell>
          <cell r="HK1365">
            <v>0</v>
          </cell>
          <cell r="HL1365">
            <v>0</v>
          </cell>
          <cell r="HM1365">
            <v>0</v>
          </cell>
          <cell r="HN1365">
            <v>0</v>
          </cell>
          <cell r="HO1365">
            <v>0</v>
          </cell>
          <cell r="HP1365">
            <v>0</v>
          </cell>
          <cell r="HQ1365">
            <v>0</v>
          </cell>
          <cell r="HR1365">
            <v>0</v>
          </cell>
          <cell r="HS1365">
            <v>0</v>
          </cell>
          <cell r="HT1365">
            <v>0</v>
          </cell>
          <cell r="HU1365">
            <v>0</v>
          </cell>
          <cell r="HV1365">
            <v>0</v>
          </cell>
          <cell r="HW1365">
            <v>0</v>
          </cell>
          <cell r="HX1365">
            <v>0</v>
          </cell>
          <cell r="HY1365">
            <v>0</v>
          </cell>
          <cell r="HZ1365">
            <v>0</v>
          </cell>
          <cell r="IA1365">
            <v>0</v>
          </cell>
          <cell r="IB1365">
            <v>0</v>
          </cell>
          <cell r="IC1365">
            <v>0</v>
          </cell>
          <cell r="ID1365">
            <v>0</v>
          </cell>
          <cell r="IE1365">
            <v>0</v>
          </cell>
          <cell r="IF1365">
            <v>0</v>
          </cell>
          <cell r="IG1365">
            <v>0</v>
          </cell>
          <cell r="IH1365">
            <v>0</v>
          </cell>
          <cell r="II1365">
            <v>0</v>
          </cell>
          <cell r="IJ1365">
            <v>0</v>
          </cell>
          <cell r="IK1365">
            <v>0</v>
          </cell>
          <cell r="IL1365">
            <v>0</v>
          </cell>
          <cell r="IM1365">
            <v>0</v>
          </cell>
          <cell r="IN1365">
            <v>0</v>
          </cell>
          <cell r="IO1365">
            <v>0</v>
          </cell>
          <cell r="IP1365">
            <v>0</v>
          </cell>
          <cell r="IQ1365">
            <v>0</v>
          </cell>
          <cell r="IR1365">
            <v>0</v>
          </cell>
          <cell r="IS1365">
            <v>0</v>
          </cell>
          <cell r="IT1365">
            <v>0</v>
          </cell>
          <cell r="IU1365">
            <v>0</v>
          </cell>
          <cell r="IV1365">
            <v>0</v>
          </cell>
          <cell r="IW1365">
            <v>0</v>
          </cell>
          <cell r="IX1365">
            <v>0</v>
          </cell>
          <cell r="IY1365">
            <v>0</v>
          </cell>
          <cell r="IZ1365">
            <v>0</v>
          </cell>
          <cell r="JA1365">
            <v>0</v>
          </cell>
          <cell r="JB1365">
            <v>0</v>
          </cell>
          <cell r="JC1365">
            <v>0</v>
          </cell>
          <cell r="JD1365">
            <v>0</v>
          </cell>
          <cell r="JE1365">
            <v>0</v>
          </cell>
          <cell r="JF1365">
            <v>0</v>
          </cell>
          <cell r="JG1365">
            <v>0</v>
          </cell>
          <cell r="JH1365">
            <v>0</v>
          </cell>
          <cell r="JI1365">
            <v>0</v>
          </cell>
          <cell r="JJ1365">
            <v>0</v>
          </cell>
          <cell r="JK1365">
            <v>0</v>
          </cell>
          <cell r="JL1365">
            <v>0</v>
          </cell>
          <cell r="JM1365">
            <v>0</v>
          </cell>
          <cell r="JN1365">
            <v>0</v>
          </cell>
          <cell r="JO1365">
            <v>0</v>
          </cell>
          <cell r="JP1365">
            <v>0</v>
          </cell>
          <cell r="JQ1365">
            <v>0</v>
          </cell>
        </row>
        <row r="1366">
          <cell r="D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K1366">
            <v>0</v>
          </cell>
          <cell r="BL1366">
            <v>0</v>
          </cell>
          <cell r="BM1366">
            <v>0</v>
          </cell>
          <cell r="BN1366">
            <v>0</v>
          </cell>
          <cell r="BO1366">
            <v>0</v>
          </cell>
          <cell r="BP1366">
            <v>0</v>
          </cell>
          <cell r="BQ1366">
            <v>0</v>
          </cell>
          <cell r="BR1366">
            <v>0</v>
          </cell>
          <cell r="BS1366">
            <v>0</v>
          </cell>
          <cell r="BT1366">
            <v>0</v>
          </cell>
          <cell r="BU1366">
            <v>0</v>
          </cell>
          <cell r="BV1366">
            <v>0</v>
          </cell>
          <cell r="BW1366">
            <v>0</v>
          </cell>
          <cell r="BX1366">
            <v>0</v>
          </cell>
          <cell r="BY1366">
            <v>0</v>
          </cell>
          <cell r="BZ1366">
            <v>0</v>
          </cell>
          <cell r="CA1366">
            <v>0</v>
          </cell>
          <cell r="CB1366">
            <v>0</v>
          </cell>
          <cell r="CC1366">
            <v>0</v>
          </cell>
          <cell r="CD1366">
            <v>0</v>
          </cell>
          <cell r="CE1366">
            <v>0</v>
          </cell>
          <cell r="CF1366">
            <v>0</v>
          </cell>
          <cell r="CG1366">
            <v>0</v>
          </cell>
          <cell r="CH1366">
            <v>0</v>
          </cell>
          <cell r="CI1366">
            <v>0</v>
          </cell>
          <cell r="CJ1366">
            <v>0</v>
          </cell>
          <cell r="CK1366">
            <v>0</v>
          </cell>
          <cell r="CL1366">
            <v>0</v>
          </cell>
          <cell r="CM1366">
            <v>0</v>
          </cell>
          <cell r="CN1366">
            <v>0</v>
          </cell>
          <cell r="CO1366">
            <v>0</v>
          </cell>
          <cell r="CP1366">
            <v>0</v>
          </cell>
          <cell r="CQ1366">
            <v>0</v>
          </cell>
          <cell r="CR1366">
            <v>0</v>
          </cell>
          <cell r="CS1366">
            <v>0</v>
          </cell>
          <cell r="CT1366">
            <v>0</v>
          </cell>
          <cell r="CU1366">
            <v>0</v>
          </cell>
          <cell r="CV1366">
            <v>0</v>
          </cell>
          <cell r="CW1366">
            <v>0</v>
          </cell>
          <cell r="CX1366">
            <v>0</v>
          </cell>
          <cell r="CY1366">
            <v>0</v>
          </cell>
          <cell r="CZ1366">
            <v>0</v>
          </cell>
          <cell r="DA1366">
            <v>0</v>
          </cell>
          <cell r="DB1366">
            <v>0</v>
          </cell>
          <cell r="DC1366">
            <v>0</v>
          </cell>
          <cell r="DD1366">
            <v>0</v>
          </cell>
          <cell r="DE1366">
            <v>0</v>
          </cell>
          <cell r="DF1366">
            <v>0</v>
          </cell>
          <cell r="DG1366">
            <v>0</v>
          </cell>
          <cell r="DH1366">
            <v>0</v>
          </cell>
          <cell r="DI1366">
            <v>0</v>
          </cell>
          <cell r="DJ1366">
            <v>0</v>
          </cell>
          <cell r="DK1366">
            <v>0</v>
          </cell>
          <cell r="DL1366">
            <v>0</v>
          </cell>
          <cell r="DM1366">
            <v>0</v>
          </cell>
          <cell r="DN1366">
            <v>0</v>
          </cell>
          <cell r="DO1366">
            <v>0</v>
          </cell>
          <cell r="DP1366">
            <v>0</v>
          </cell>
          <cell r="DQ1366">
            <v>0</v>
          </cell>
          <cell r="DR1366">
            <v>0</v>
          </cell>
          <cell r="DS1366">
            <v>0</v>
          </cell>
          <cell r="DT1366">
            <v>0</v>
          </cell>
          <cell r="DU1366">
            <v>0</v>
          </cell>
          <cell r="DV1366">
            <v>0</v>
          </cell>
          <cell r="DW1366">
            <v>0</v>
          </cell>
          <cell r="DX1366">
            <v>0</v>
          </cell>
          <cell r="DY1366">
            <v>0</v>
          </cell>
          <cell r="DZ1366">
            <v>0</v>
          </cell>
          <cell r="EA1366">
            <v>0</v>
          </cell>
          <cell r="EB1366">
            <v>0</v>
          </cell>
          <cell r="EC1366">
            <v>0</v>
          </cell>
          <cell r="ED1366">
            <v>0</v>
          </cell>
          <cell r="EE1366">
            <v>0</v>
          </cell>
          <cell r="EF1366">
            <v>0</v>
          </cell>
          <cell r="EG1366">
            <v>0</v>
          </cell>
          <cell r="EH1366">
            <v>0</v>
          </cell>
          <cell r="EI1366">
            <v>0</v>
          </cell>
          <cell r="EJ1366">
            <v>0</v>
          </cell>
          <cell r="EK1366">
            <v>0</v>
          </cell>
          <cell r="EL1366">
            <v>0</v>
          </cell>
          <cell r="EM1366">
            <v>0</v>
          </cell>
          <cell r="EN1366">
            <v>0</v>
          </cell>
          <cell r="EO1366">
            <v>0</v>
          </cell>
          <cell r="EP1366">
            <v>0</v>
          </cell>
          <cell r="EQ1366">
            <v>0</v>
          </cell>
          <cell r="ER1366">
            <v>0</v>
          </cell>
          <cell r="ES1366">
            <v>0</v>
          </cell>
          <cell r="ET1366">
            <v>0</v>
          </cell>
          <cell r="EU1366">
            <v>0</v>
          </cell>
          <cell r="EV1366">
            <v>0</v>
          </cell>
          <cell r="EW1366">
            <v>0</v>
          </cell>
          <cell r="EX1366">
            <v>0</v>
          </cell>
          <cell r="EY1366">
            <v>0</v>
          </cell>
          <cell r="EZ1366">
            <v>0</v>
          </cell>
          <cell r="FA1366">
            <v>0</v>
          </cell>
          <cell r="FB1366">
            <v>0</v>
          </cell>
          <cell r="FC1366">
            <v>0</v>
          </cell>
          <cell r="FD1366">
            <v>0</v>
          </cell>
          <cell r="FE1366">
            <v>0</v>
          </cell>
          <cell r="FF1366">
            <v>0</v>
          </cell>
          <cell r="FG1366">
            <v>0</v>
          </cell>
          <cell r="FH1366">
            <v>0</v>
          </cell>
          <cell r="FI1366">
            <v>0</v>
          </cell>
          <cell r="FJ1366">
            <v>0</v>
          </cell>
          <cell r="FK1366">
            <v>0</v>
          </cell>
          <cell r="FL1366">
            <v>0</v>
          </cell>
          <cell r="FM1366">
            <v>0</v>
          </cell>
          <cell r="FN1366">
            <v>0</v>
          </cell>
          <cell r="FO1366">
            <v>0</v>
          </cell>
          <cell r="FP1366">
            <v>0</v>
          </cell>
          <cell r="FQ1366">
            <v>0</v>
          </cell>
          <cell r="FR1366">
            <v>0</v>
          </cell>
          <cell r="FS1366">
            <v>0</v>
          </cell>
          <cell r="FT1366">
            <v>0</v>
          </cell>
          <cell r="FU1366">
            <v>0</v>
          </cell>
          <cell r="FV1366">
            <v>0</v>
          </cell>
          <cell r="FW1366">
            <v>0</v>
          </cell>
          <cell r="FX1366">
            <v>0</v>
          </cell>
          <cell r="FY1366">
            <v>0</v>
          </cell>
          <cell r="FZ1366">
            <v>0</v>
          </cell>
          <cell r="GA1366">
            <v>0</v>
          </cell>
          <cell r="GB1366">
            <v>0</v>
          </cell>
          <cell r="GC1366">
            <v>0</v>
          </cell>
          <cell r="GD1366">
            <v>0</v>
          </cell>
          <cell r="GE1366">
            <v>0</v>
          </cell>
          <cell r="GF1366">
            <v>0</v>
          </cell>
          <cell r="GG1366">
            <v>0</v>
          </cell>
          <cell r="GH1366">
            <v>0</v>
          </cell>
          <cell r="GI1366">
            <v>0</v>
          </cell>
          <cell r="GJ1366">
            <v>0</v>
          </cell>
          <cell r="GK1366">
            <v>0</v>
          </cell>
          <cell r="GL1366">
            <v>0</v>
          </cell>
          <cell r="GM1366">
            <v>0</v>
          </cell>
          <cell r="GN1366">
            <v>0</v>
          </cell>
          <cell r="GO1366">
            <v>0</v>
          </cell>
          <cell r="GP1366">
            <v>0</v>
          </cell>
          <cell r="GQ1366">
            <v>0</v>
          </cell>
          <cell r="GR1366">
            <v>0</v>
          </cell>
          <cell r="GS1366">
            <v>0</v>
          </cell>
          <cell r="GT1366">
            <v>0</v>
          </cell>
          <cell r="GU1366">
            <v>0</v>
          </cell>
          <cell r="GV1366">
            <v>0</v>
          </cell>
          <cell r="GW1366">
            <v>0</v>
          </cell>
          <cell r="GX1366">
            <v>0</v>
          </cell>
          <cell r="GY1366">
            <v>0</v>
          </cell>
          <cell r="GZ1366">
            <v>0</v>
          </cell>
          <cell r="HA1366">
            <v>0</v>
          </cell>
          <cell r="HB1366">
            <v>0</v>
          </cell>
          <cell r="HC1366">
            <v>0</v>
          </cell>
          <cell r="HD1366">
            <v>0</v>
          </cell>
          <cell r="HE1366">
            <v>0</v>
          </cell>
          <cell r="HF1366">
            <v>0</v>
          </cell>
          <cell r="HG1366">
            <v>0</v>
          </cell>
          <cell r="HH1366">
            <v>0</v>
          </cell>
          <cell r="HI1366">
            <v>0</v>
          </cell>
          <cell r="HJ1366">
            <v>0</v>
          </cell>
          <cell r="HK1366">
            <v>0</v>
          </cell>
          <cell r="HL1366">
            <v>0</v>
          </cell>
          <cell r="HM1366">
            <v>0</v>
          </cell>
          <cell r="HN1366">
            <v>0</v>
          </cell>
          <cell r="HO1366">
            <v>0</v>
          </cell>
          <cell r="HP1366">
            <v>0</v>
          </cell>
          <cell r="HQ1366">
            <v>0</v>
          </cell>
          <cell r="HR1366">
            <v>0</v>
          </cell>
          <cell r="HS1366">
            <v>0</v>
          </cell>
          <cell r="HT1366">
            <v>0</v>
          </cell>
          <cell r="HU1366">
            <v>0</v>
          </cell>
          <cell r="HV1366">
            <v>0</v>
          </cell>
          <cell r="HW1366">
            <v>0</v>
          </cell>
          <cell r="HX1366">
            <v>0</v>
          </cell>
          <cell r="HY1366">
            <v>0</v>
          </cell>
          <cell r="HZ1366">
            <v>0</v>
          </cell>
          <cell r="IA1366">
            <v>0</v>
          </cell>
          <cell r="IB1366">
            <v>0</v>
          </cell>
          <cell r="IC1366">
            <v>0</v>
          </cell>
          <cell r="ID1366">
            <v>0</v>
          </cell>
          <cell r="IE1366">
            <v>0</v>
          </cell>
          <cell r="IF1366">
            <v>0</v>
          </cell>
          <cell r="IG1366">
            <v>0</v>
          </cell>
          <cell r="IH1366">
            <v>0</v>
          </cell>
          <cell r="II1366">
            <v>0</v>
          </cell>
          <cell r="IJ1366">
            <v>0</v>
          </cell>
          <cell r="IK1366">
            <v>0</v>
          </cell>
          <cell r="IL1366">
            <v>0</v>
          </cell>
          <cell r="IM1366">
            <v>0</v>
          </cell>
          <cell r="IN1366">
            <v>0</v>
          </cell>
          <cell r="IO1366">
            <v>0</v>
          </cell>
          <cell r="IP1366">
            <v>0</v>
          </cell>
          <cell r="IQ1366">
            <v>0</v>
          </cell>
          <cell r="IR1366">
            <v>0</v>
          </cell>
          <cell r="IS1366">
            <v>0</v>
          </cell>
          <cell r="IT1366">
            <v>0</v>
          </cell>
          <cell r="IU1366">
            <v>0</v>
          </cell>
          <cell r="IV1366">
            <v>0</v>
          </cell>
          <cell r="IW1366">
            <v>0</v>
          </cell>
          <cell r="IX1366">
            <v>0</v>
          </cell>
          <cell r="IY1366">
            <v>0</v>
          </cell>
          <cell r="IZ1366">
            <v>0</v>
          </cell>
          <cell r="JA1366">
            <v>0</v>
          </cell>
          <cell r="JB1366">
            <v>0</v>
          </cell>
          <cell r="JC1366">
            <v>0</v>
          </cell>
          <cell r="JD1366">
            <v>0</v>
          </cell>
          <cell r="JE1366">
            <v>0</v>
          </cell>
          <cell r="JF1366">
            <v>0</v>
          </cell>
          <cell r="JG1366">
            <v>0</v>
          </cell>
          <cell r="JH1366">
            <v>0</v>
          </cell>
          <cell r="JI1366">
            <v>0</v>
          </cell>
          <cell r="JJ1366">
            <v>0</v>
          </cell>
          <cell r="JK1366">
            <v>0</v>
          </cell>
          <cell r="JL1366">
            <v>0</v>
          </cell>
          <cell r="JM1366">
            <v>0</v>
          </cell>
          <cell r="JN1366">
            <v>0</v>
          </cell>
          <cell r="JO1366">
            <v>0</v>
          </cell>
          <cell r="JP1366">
            <v>0</v>
          </cell>
          <cell r="JQ1366">
            <v>0</v>
          </cell>
        </row>
        <row r="1367">
          <cell r="D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0</v>
          </cell>
          <cell r="BO1367">
            <v>0</v>
          </cell>
          <cell r="BP1367">
            <v>0</v>
          </cell>
          <cell r="BQ1367">
            <v>0</v>
          </cell>
          <cell r="BR1367">
            <v>0</v>
          </cell>
          <cell r="BS1367">
            <v>0</v>
          </cell>
          <cell r="BT1367">
            <v>0</v>
          </cell>
          <cell r="BU1367">
            <v>0</v>
          </cell>
          <cell r="BV1367">
            <v>0</v>
          </cell>
          <cell r="BW1367">
            <v>0</v>
          </cell>
          <cell r="BX1367">
            <v>0</v>
          </cell>
          <cell r="BY1367">
            <v>0</v>
          </cell>
          <cell r="BZ1367">
            <v>0</v>
          </cell>
          <cell r="CA1367">
            <v>0</v>
          </cell>
          <cell r="CB1367">
            <v>0</v>
          </cell>
          <cell r="CC1367">
            <v>0</v>
          </cell>
          <cell r="CD1367">
            <v>0</v>
          </cell>
          <cell r="CE1367">
            <v>0</v>
          </cell>
          <cell r="CF1367">
            <v>0</v>
          </cell>
          <cell r="CG1367">
            <v>0</v>
          </cell>
          <cell r="CH1367">
            <v>0</v>
          </cell>
          <cell r="CI1367">
            <v>0</v>
          </cell>
          <cell r="CJ1367">
            <v>0</v>
          </cell>
          <cell r="CK1367">
            <v>0</v>
          </cell>
          <cell r="CL1367">
            <v>0</v>
          </cell>
          <cell r="CM1367">
            <v>0</v>
          </cell>
          <cell r="CN1367">
            <v>0</v>
          </cell>
          <cell r="CO1367">
            <v>0</v>
          </cell>
          <cell r="CP1367">
            <v>0</v>
          </cell>
          <cell r="CQ1367">
            <v>0</v>
          </cell>
          <cell r="CR1367">
            <v>0</v>
          </cell>
          <cell r="CS1367">
            <v>0</v>
          </cell>
          <cell r="CT1367">
            <v>0</v>
          </cell>
          <cell r="CU1367">
            <v>0</v>
          </cell>
          <cell r="CV1367">
            <v>0</v>
          </cell>
          <cell r="CW1367">
            <v>0</v>
          </cell>
          <cell r="CX1367">
            <v>0</v>
          </cell>
          <cell r="CY1367">
            <v>0</v>
          </cell>
          <cell r="CZ1367">
            <v>0</v>
          </cell>
          <cell r="DA1367">
            <v>0</v>
          </cell>
          <cell r="DB1367">
            <v>0</v>
          </cell>
          <cell r="DC1367">
            <v>0</v>
          </cell>
          <cell r="DD1367">
            <v>0</v>
          </cell>
          <cell r="DE1367">
            <v>0</v>
          </cell>
          <cell r="DF1367">
            <v>0</v>
          </cell>
          <cell r="DG1367">
            <v>0</v>
          </cell>
          <cell r="DH1367">
            <v>0</v>
          </cell>
          <cell r="DI1367">
            <v>0</v>
          </cell>
          <cell r="DJ1367">
            <v>0</v>
          </cell>
          <cell r="DK1367">
            <v>0</v>
          </cell>
          <cell r="DL1367">
            <v>0</v>
          </cell>
          <cell r="DM1367">
            <v>0</v>
          </cell>
          <cell r="DN1367">
            <v>0</v>
          </cell>
          <cell r="DO1367">
            <v>0</v>
          </cell>
          <cell r="DP1367">
            <v>0</v>
          </cell>
          <cell r="DQ1367">
            <v>0</v>
          </cell>
          <cell r="DR1367">
            <v>0</v>
          </cell>
          <cell r="DS1367">
            <v>0</v>
          </cell>
          <cell r="DT1367">
            <v>0</v>
          </cell>
          <cell r="DU1367">
            <v>0</v>
          </cell>
          <cell r="DV1367">
            <v>0</v>
          </cell>
          <cell r="DW1367">
            <v>0</v>
          </cell>
          <cell r="DX1367">
            <v>0</v>
          </cell>
          <cell r="DY1367">
            <v>0</v>
          </cell>
          <cell r="DZ1367">
            <v>0</v>
          </cell>
          <cell r="EA1367">
            <v>0</v>
          </cell>
          <cell r="EB1367">
            <v>0</v>
          </cell>
          <cell r="EC1367">
            <v>0</v>
          </cell>
          <cell r="ED1367">
            <v>0</v>
          </cell>
          <cell r="EE1367">
            <v>0</v>
          </cell>
          <cell r="EF1367">
            <v>0</v>
          </cell>
          <cell r="EG1367">
            <v>0</v>
          </cell>
          <cell r="EH1367">
            <v>0</v>
          </cell>
          <cell r="EI1367">
            <v>0</v>
          </cell>
          <cell r="EJ1367">
            <v>0</v>
          </cell>
          <cell r="EK1367">
            <v>0</v>
          </cell>
          <cell r="EL1367">
            <v>0</v>
          </cell>
          <cell r="EM1367">
            <v>0</v>
          </cell>
          <cell r="EN1367">
            <v>0</v>
          </cell>
          <cell r="EO1367">
            <v>0</v>
          </cell>
          <cell r="EP1367">
            <v>0</v>
          </cell>
          <cell r="EQ1367">
            <v>0</v>
          </cell>
          <cell r="ER1367">
            <v>0</v>
          </cell>
          <cell r="ES1367">
            <v>0</v>
          </cell>
          <cell r="ET1367">
            <v>0</v>
          </cell>
          <cell r="EU1367">
            <v>0</v>
          </cell>
          <cell r="EV1367">
            <v>0</v>
          </cell>
          <cell r="EW1367">
            <v>0</v>
          </cell>
          <cell r="EX1367">
            <v>0</v>
          </cell>
          <cell r="EY1367">
            <v>0</v>
          </cell>
          <cell r="EZ1367">
            <v>0</v>
          </cell>
          <cell r="FA1367">
            <v>0</v>
          </cell>
          <cell r="FB1367">
            <v>0</v>
          </cell>
          <cell r="FC1367">
            <v>0</v>
          </cell>
          <cell r="FD1367">
            <v>0</v>
          </cell>
          <cell r="FE1367">
            <v>0</v>
          </cell>
          <cell r="FF1367">
            <v>0</v>
          </cell>
          <cell r="FG1367">
            <v>0</v>
          </cell>
          <cell r="FH1367">
            <v>0</v>
          </cell>
          <cell r="FI1367">
            <v>0</v>
          </cell>
          <cell r="FJ1367">
            <v>0</v>
          </cell>
          <cell r="FK1367">
            <v>0</v>
          </cell>
          <cell r="FL1367">
            <v>0</v>
          </cell>
          <cell r="FM1367">
            <v>0</v>
          </cell>
          <cell r="FN1367">
            <v>0</v>
          </cell>
          <cell r="FO1367">
            <v>0</v>
          </cell>
          <cell r="FP1367">
            <v>0</v>
          </cell>
          <cell r="FQ1367">
            <v>0</v>
          </cell>
          <cell r="FR1367">
            <v>0</v>
          </cell>
          <cell r="FS1367">
            <v>0</v>
          </cell>
          <cell r="FT1367">
            <v>0</v>
          </cell>
          <cell r="FU1367">
            <v>0</v>
          </cell>
          <cell r="FV1367">
            <v>0</v>
          </cell>
          <cell r="FW1367">
            <v>0</v>
          </cell>
          <cell r="FX1367">
            <v>0</v>
          </cell>
          <cell r="FY1367">
            <v>0</v>
          </cell>
          <cell r="FZ1367">
            <v>0</v>
          </cell>
          <cell r="GA1367">
            <v>0</v>
          </cell>
          <cell r="GB1367">
            <v>0</v>
          </cell>
          <cell r="GC1367">
            <v>0</v>
          </cell>
          <cell r="GD1367">
            <v>0</v>
          </cell>
          <cell r="GE1367">
            <v>0</v>
          </cell>
          <cell r="GF1367">
            <v>0</v>
          </cell>
          <cell r="GG1367">
            <v>0</v>
          </cell>
          <cell r="GH1367">
            <v>0</v>
          </cell>
          <cell r="GI1367">
            <v>0</v>
          </cell>
          <cell r="GJ1367">
            <v>0</v>
          </cell>
          <cell r="GK1367">
            <v>0</v>
          </cell>
          <cell r="GL1367">
            <v>0</v>
          </cell>
          <cell r="GM1367">
            <v>0</v>
          </cell>
          <cell r="GN1367">
            <v>0</v>
          </cell>
          <cell r="GO1367">
            <v>0</v>
          </cell>
          <cell r="GP1367">
            <v>0</v>
          </cell>
          <cell r="GQ1367">
            <v>0</v>
          </cell>
          <cell r="GR1367">
            <v>0</v>
          </cell>
          <cell r="GS1367">
            <v>0</v>
          </cell>
          <cell r="GT1367">
            <v>0</v>
          </cell>
          <cell r="GU1367">
            <v>0</v>
          </cell>
          <cell r="GV1367">
            <v>0</v>
          </cell>
          <cell r="GW1367">
            <v>0</v>
          </cell>
          <cell r="GX1367">
            <v>0</v>
          </cell>
          <cell r="GY1367">
            <v>0</v>
          </cell>
          <cell r="GZ1367">
            <v>0</v>
          </cell>
          <cell r="HA1367">
            <v>0</v>
          </cell>
          <cell r="HB1367">
            <v>0</v>
          </cell>
          <cell r="HC1367">
            <v>0</v>
          </cell>
          <cell r="HD1367">
            <v>0</v>
          </cell>
          <cell r="HE1367">
            <v>0</v>
          </cell>
          <cell r="HF1367">
            <v>0</v>
          </cell>
          <cell r="HG1367">
            <v>0</v>
          </cell>
          <cell r="HH1367">
            <v>0</v>
          </cell>
          <cell r="HI1367">
            <v>0</v>
          </cell>
          <cell r="HJ1367">
            <v>0</v>
          </cell>
          <cell r="HK1367">
            <v>0</v>
          </cell>
          <cell r="HL1367">
            <v>0</v>
          </cell>
          <cell r="HM1367">
            <v>0</v>
          </cell>
          <cell r="HN1367">
            <v>0</v>
          </cell>
          <cell r="HO1367">
            <v>0</v>
          </cell>
          <cell r="HP1367">
            <v>0</v>
          </cell>
          <cell r="HQ1367">
            <v>0</v>
          </cell>
          <cell r="HR1367">
            <v>0</v>
          </cell>
          <cell r="HS1367">
            <v>0</v>
          </cell>
          <cell r="HT1367">
            <v>0</v>
          </cell>
          <cell r="HU1367">
            <v>0</v>
          </cell>
          <cell r="HV1367">
            <v>0</v>
          </cell>
          <cell r="HW1367">
            <v>0</v>
          </cell>
          <cell r="HX1367">
            <v>0</v>
          </cell>
          <cell r="HY1367">
            <v>0</v>
          </cell>
          <cell r="HZ1367">
            <v>0</v>
          </cell>
          <cell r="IA1367">
            <v>0</v>
          </cell>
          <cell r="IB1367">
            <v>0</v>
          </cell>
          <cell r="IC1367">
            <v>0</v>
          </cell>
          <cell r="ID1367">
            <v>0</v>
          </cell>
          <cell r="IE1367">
            <v>0</v>
          </cell>
          <cell r="IF1367">
            <v>0</v>
          </cell>
          <cell r="IG1367">
            <v>0</v>
          </cell>
          <cell r="IH1367">
            <v>0</v>
          </cell>
          <cell r="II1367">
            <v>0</v>
          </cell>
          <cell r="IJ1367">
            <v>0</v>
          </cell>
          <cell r="IK1367">
            <v>0</v>
          </cell>
          <cell r="IL1367">
            <v>0</v>
          </cell>
          <cell r="IM1367">
            <v>0</v>
          </cell>
          <cell r="IN1367">
            <v>0</v>
          </cell>
          <cell r="IO1367">
            <v>0</v>
          </cell>
          <cell r="IP1367">
            <v>0</v>
          </cell>
          <cell r="IQ1367">
            <v>0</v>
          </cell>
          <cell r="IR1367">
            <v>0</v>
          </cell>
          <cell r="IS1367">
            <v>0</v>
          </cell>
          <cell r="IT1367">
            <v>0</v>
          </cell>
          <cell r="IU1367">
            <v>0</v>
          </cell>
          <cell r="IV1367">
            <v>0</v>
          </cell>
          <cell r="IW1367">
            <v>0</v>
          </cell>
          <cell r="IX1367">
            <v>0</v>
          </cell>
          <cell r="IY1367">
            <v>0</v>
          </cell>
          <cell r="IZ1367">
            <v>0</v>
          </cell>
          <cell r="JA1367">
            <v>0</v>
          </cell>
          <cell r="JB1367">
            <v>0</v>
          </cell>
          <cell r="JC1367">
            <v>0</v>
          </cell>
          <cell r="JD1367">
            <v>0</v>
          </cell>
          <cell r="JE1367">
            <v>0</v>
          </cell>
          <cell r="JF1367">
            <v>0</v>
          </cell>
          <cell r="JG1367">
            <v>0</v>
          </cell>
          <cell r="JH1367">
            <v>0</v>
          </cell>
          <cell r="JI1367">
            <v>0</v>
          </cell>
          <cell r="JJ1367">
            <v>0</v>
          </cell>
          <cell r="JK1367">
            <v>0</v>
          </cell>
          <cell r="JL1367">
            <v>0</v>
          </cell>
          <cell r="JM1367">
            <v>0</v>
          </cell>
          <cell r="JN1367">
            <v>0</v>
          </cell>
          <cell r="JO1367">
            <v>0</v>
          </cell>
          <cell r="JP1367">
            <v>0</v>
          </cell>
          <cell r="JQ1367">
            <v>0</v>
          </cell>
        </row>
        <row r="1368">
          <cell r="D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0</v>
          </cell>
          <cell r="BO1368">
            <v>0</v>
          </cell>
          <cell r="BP1368">
            <v>0</v>
          </cell>
          <cell r="BQ1368">
            <v>0</v>
          </cell>
          <cell r="BR1368">
            <v>0</v>
          </cell>
          <cell r="BS1368">
            <v>0</v>
          </cell>
          <cell r="BT1368">
            <v>0</v>
          </cell>
          <cell r="BU1368">
            <v>0</v>
          </cell>
          <cell r="BV1368">
            <v>0</v>
          </cell>
          <cell r="BW1368">
            <v>0</v>
          </cell>
          <cell r="BX1368">
            <v>0</v>
          </cell>
          <cell r="BY1368">
            <v>0</v>
          </cell>
          <cell r="BZ1368">
            <v>0</v>
          </cell>
          <cell r="CA1368">
            <v>0</v>
          </cell>
          <cell r="CB1368">
            <v>0</v>
          </cell>
          <cell r="CC1368">
            <v>0</v>
          </cell>
          <cell r="CD1368">
            <v>0</v>
          </cell>
          <cell r="CE1368">
            <v>0</v>
          </cell>
          <cell r="CF1368">
            <v>0</v>
          </cell>
          <cell r="CG1368">
            <v>0</v>
          </cell>
          <cell r="CH1368">
            <v>0</v>
          </cell>
          <cell r="CI1368">
            <v>0</v>
          </cell>
          <cell r="CJ1368">
            <v>0</v>
          </cell>
          <cell r="CK1368">
            <v>0</v>
          </cell>
          <cell r="CL1368">
            <v>0</v>
          </cell>
          <cell r="CM1368">
            <v>0</v>
          </cell>
          <cell r="CN1368">
            <v>0</v>
          </cell>
          <cell r="CO1368">
            <v>0</v>
          </cell>
          <cell r="CP1368">
            <v>0</v>
          </cell>
          <cell r="CQ1368">
            <v>0</v>
          </cell>
          <cell r="CR1368">
            <v>0</v>
          </cell>
          <cell r="CS1368">
            <v>0</v>
          </cell>
          <cell r="CT1368">
            <v>0</v>
          </cell>
          <cell r="CU1368">
            <v>0</v>
          </cell>
          <cell r="CV1368">
            <v>0</v>
          </cell>
          <cell r="CW1368">
            <v>0</v>
          </cell>
          <cell r="CX1368">
            <v>0</v>
          </cell>
          <cell r="CY1368">
            <v>0</v>
          </cell>
          <cell r="CZ1368">
            <v>0</v>
          </cell>
          <cell r="DA1368">
            <v>0</v>
          </cell>
          <cell r="DB1368">
            <v>0</v>
          </cell>
          <cell r="DC1368">
            <v>0</v>
          </cell>
          <cell r="DD1368">
            <v>0</v>
          </cell>
          <cell r="DE1368">
            <v>0</v>
          </cell>
          <cell r="DF1368">
            <v>0</v>
          </cell>
          <cell r="DG1368">
            <v>0</v>
          </cell>
          <cell r="DH1368">
            <v>0</v>
          </cell>
          <cell r="DI1368">
            <v>0</v>
          </cell>
          <cell r="DJ1368">
            <v>0</v>
          </cell>
          <cell r="DK1368">
            <v>0</v>
          </cell>
          <cell r="DL1368">
            <v>0</v>
          </cell>
          <cell r="DM1368">
            <v>0</v>
          </cell>
          <cell r="DN1368">
            <v>0</v>
          </cell>
          <cell r="DO1368">
            <v>0</v>
          </cell>
          <cell r="DP1368">
            <v>0</v>
          </cell>
          <cell r="DQ1368">
            <v>0</v>
          </cell>
          <cell r="DR1368">
            <v>0</v>
          </cell>
          <cell r="DS1368">
            <v>0</v>
          </cell>
          <cell r="DT1368">
            <v>0</v>
          </cell>
          <cell r="DU1368">
            <v>0</v>
          </cell>
          <cell r="DV1368">
            <v>0</v>
          </cell>
          <cell r="DW1368">
            <v>0</v>
          </cell>
          <cell r="DX1368">
            <v>0</v>
          </cell>
          <cell r="DY1368">
            <v>0</v>
          </cell>
          <cell r="DZ1368">
            <v>0</v>
          </cell>
          <cell r="EA1368">
            <v>0</v>
          </cell>
          <cell r="EB1368">
            <v>0</v>
          </cell>
          <cell r="EC1368">
            <v>0</v>
          </cell>
          <cell r="ED1368">
            <v>0</v>
          </cell>
          <cell r="EE1368">
            <v>0</v>
          </cell>
          <cell r="EF1368">
            <v>0</v>
          </cell>
          <cell r="EG1368">
            <v>0</v>
          </cell>
          <cell r="EH1368">
            <v>0</v>
          </cell>
          <cell r="EI1368">
            <v>0</v>
          </cell>
          <cell r="EJ1368">
            <v>0</v>
          </cell>
          <cell r="EK1368">
            <v>0</v>
          </cell>
          <cell r="EL1368">
            <v>0</v>
          </cell>
          <cell r="EM1368">
            <v>0</v>
          </cell>
          <cell r="EN1368">
            <v>0</v>
          </cell>
          <cell r="EO1368">
            <v>0</v>
          </cell>
          <cell r="EP1368">
            <v>0</v>
          </cell>
          <cell r="EQ1368">
            <v>0</v>
          </cell>
          <cell r="ER1368">
            <v>0</v>
          </cell>
          <cell r="ES1368">
            <v>0</v>
          </cell>
          <cell r="ET1368">
            <v>0</v>
          </cell>
          <cell r="EU1368">
            <v>0</v>
          </cell>
          <cell r="EV1368">
            <v>0</v>
          </cell>
          <cell r="EW1368">
            <v>0</v>
          </cell>
          <cell r="EX1368">
            <v>0</v>
          </cell>
          <cell r="EY1368">
            <v>0</v>
          </cell>
          <cell r="EZ1368">
            <v>0</v>
          </cell>
          <cell r="FA1368">
            <v>0</v>
          </cell>
          <cell r="FB1368">
            <v>0</v>
          </cell>
          <cell r="FC1368">
            <v>0</v>
          </cell>
          <cell r="FD1368">
            <v>0</v>
          </cell>
          <cell r="FE1368">
            <v>0</v>
          </cell>
          <cell r="FF1368">
            <v>0</v>
          </cell>
          <cell r="FG1368">
            <v>0</v>
          </cell>
          <cell r="FH1368">
            <v>0</v>
          </cell>
          <cell r="FI1368">
            <v>0</v>
          </cell>
          <cell r="FJ1368">
            <v>0</v>
          </cell>
          <cell r="FK1368">
            <v>0</v>
          </cell>
          <cell r="FL1368">
            <v>0</v>
          </cell>
          <cell r="FM1368">
            <v>0</v>
          </cell>
          <cell r="FN1368">
            <v>0</v>
          </cell>
          <cell r="FO1368">
            <v>0</v>
          </cell>
          <cell r="FP1368">
            <v>0</v>
          </cell>
          <cell r="FQ1368">
            <v>0</v>
          </cell>
          <cell r="FR1368">
            <v>0</v>
          </cell>
          <cell r="FS1368">
            <v>0</v>
          </cell>
          <cell r="FT1368">
            <v>0</v>
          </cell>
          <cell r="FU1368">
            <v>0</v>
          </cell>
          <cell r="FV1368">
            <v>0</v>
          </cell>
          <cell r="FW1368">
            <v>0</v>
          </cell>
          <cell r="FX1368">
            <v>0</v>
          </cell>
          <cell r="FY1368">
            <v>0</v>
          </cell>
          <cell r="FZ1368">
            <v>0</v>
          </cell>
          <cell r="GA1368">
            <v>0</v>
          </cell>
          <cell r="GB1368">
            <v>0</v>
          </cell>
          <cell r="GC1368">
            <v>0</v>
          </cell>
          <cell r="GD1368">
            <v>0</v>
          </cell>
          <cell r="GE1368">
            <v>0</v>
          </cell>
          <cell r="GF1368">
            <v>0</v>
          </cell>
          <cell r="GG1368">
            <v>0</v>
          </cell>
          <cell r="GH1368">
            <v>0</v>
          </cell>
          <cell r="GI1368">
            <v>0</v>
          </cell>
          <cell r="GJ1368">
            <v>0</v>
          </cell>
          <cell r="GK1368">
            <v>0</v>
          </cell>
          <cell r="GL1368">
            <v>0</v>
          </cell>
          <cell r="GM1368">
            <v>0</v>
          </cell>
          <cell r="GN1368">
            <v>0</v>
          </cell>
          <cell r="GO1368">
            <v>0</v>
          </cell>
          <cell r="GP1368">
            <v>0</v>
          </cell>
          <cell r="GQ1368">
            <v>0</v>
          </cell>
          <cell r="GR1368">
            <v>0</v>
          </cell>
          <cell r="GS1368">
            <v>0</v>
          </cell>
          <cell r="GT1368">
            <v>0</v>
          </cell>
          <cell r="GU1368">
            <v>0</v>
          </cell>
          <cell r="GV1368">
            <v>0</v>
          </cell>
          <cell r="GW1368">
            <v>0</v>
          </cell>
          <cell r="GX1368">
            <v>0</v>
          </cell>
          <cell r="GY1368">
            <v>0</v>
          </cell>
          <cell r="GZ1368">
            <v>0</v>
          </cell>
          <cell r="HA1368">
            <v>0</v>
          </cell>
          <cell r="HB1368">
            <v>0</v>
          </cell>
          <cell r="HC1368">
            <v>0</v>
          </cell>
          <cell r="HD1368">
            <v>0</v>
          </cell>
          <cell r="HE1368">
            <v>0</v>
          </cell>
          <cell r="HF1368">
            <v>0</v>
          </cell>
          <cell r="HG1368">
            <v>0</v>
          </cell>
          <cell r="HH1368">
            <v>0</v>
          </cell>
          <cell r="HI1368">
            <v>0</v>
          </cell>
          <cell r="HJ1368">
            <v>0</v>
          </cell>
          <cell r="HK1368">
            <v>0</v>
          </cell>
          <cell r="HL1368">
            <v>0</v>
          </cell>
          <cell r="HM1368">
            <v>0</v>
          </cell>
          <cell r="HN1368">
            <v>0</v>
          </cell>
          <cell r="HO1368">
            <v>0</v>
          </cell>
          <cell r="HP1368">
            <v>0</v>
          </cell>
          <cell r="HQ1368">
            <v>0</v>
          </cell>
          <cell r="HR1368">
            <v>0</v>
          </cell>
          <cell r="HS1368">
            <v>0</v>
          </cell>
          <cell r="HT1368">
            <v>0</v>
          </cell>
          <cell r="HU1368">
            <v>0</v>
          </cell>
          <cell r="HV1368">
            <v>0</v>
          </cell>
          <cell r="HW1368">
            <v>0</v>
          </cell>
          <cell r="HX1368">
            <v>0</v>
          </cell>
          <cell r="HY1368">
            <v>0</v>
          </cell>
          <cell r="HZ1368">
            <v>0</v>
          </cell>
          <cell r="IA1368">
            <v>0</v>
          </cell>
          <cell r="IB1368">
            <v>0</v>
          </cell>
          <cell r="IC1368">
            <v>0</v>
          </cell>
          <cell r="ID1368">
            <v>0</v>
          </cell>
          <cell r="IE1368">
            <v>0</v>
          </cell>
          <cell r="IF1368">
            <v>0</v>
          </cell>
          <cell r="IG1368">
            <v>0</v>
          </cell>
          <cell r="IH1368">
            <v>0</v>
          </cell>
          <cell r="II1368">
            <v>0</v>
          </cell>
          <cell r="IJ1368">
            <v>0</v>
          </cell>
          <cell r="IK1368">
            <v>0</v>
          </cell>
          <cell r="IL1368">
            <v>0</v>
          </cell>
          <cell r="IM1368">
            <v>0</v>
          </cell>
          <cell r="IN1368">
            <v>0</v>
          </cell>
          <cell r="IO1368">
            <v>0</v>
          </cell>
          <cell r="IP1368">
            <v>0</v>
          </cell>
          <cell r="IQ1368">
            <v>0</v>
          </cell>
          <cell r="IR1368">
            <v>0</v>
          </cell>
          <cell r="IS1368">
            <v>0</v>
          </cell>
          <cell r="IT1368">
            <v>0</v>
          </cell>
          <cell r="IU1368">
            <v>0</v>
          </cell>
          <cell r="IV1368">
            <v>0</v>
          </cell>
          <cell r="IW1368">
            <v>0</v>
          </cell>
          <cell r="IX1368">
            <v>0</v>
          </cell>
          <cell r="IY1368">
            <v>0</v>
          </cell>
          <cell r="IZ1368">
            <v>0</v>
          </cell>
          <cell r="JA1368">
            <v>0</v>
          </cell>
          <cell r="JB1368">
            <v>0</v>
          </cell>
          <cell r="JC1368">
            <v>0</v>
          </cell>
          <cell r="JD1368">
            <v>0</v>
          </cell>
          <cell r="JE1368">
            <v>0</v>
          </cell>
          <cell r="JF1368">
            <v>0</v>
          </cell>
          <cell r="JG1368">
            <v>0</v>
          </cell>
          <cell r="JH1368">
            <v>0</v>
          </cell>
          <cell r="JI1368">
            <v>0</v>
          </cell>
          <cell r="JJ1368">
            <v>0</v>
          </cell>
          <cell r="JK1368">
            <v>0</v>
          </cell>
          <cell r="JL1368">
            <v>0</v>
          </cell>
          <cell r="JM1368">
            <v>0</v>
          </cell>
          <cell r="JN1368">
            <v>0</v>
          </cell>
          <cell r="JO1368">
            <v>0</v>
          </cell>
          <cell r="JP1368">
            <v>0</v>
          </cell>
          <cell r="JQ1368">
            <v>0</v>
          </cell>
        </row>
        <row r="1369">
          <cell r="F1369">
            <v>-2.0000000000000018E-2</v>
          </cell>
          <cell r="G1369">
            <v>-2.0000000000000018E-2</v>
          </cell>
          <cell r="H1369">
            <v>9.000000000000008E-2</v>
          </cell>
          <cell r="I1369">
            <v>-2.0000000000000018E-2</v>
          </cell>
          <cell r="J1369">
            <v>-4.0000000000000036E-2</v>
          </cell>
          <cell r="K1369">
            <v>-4.0000000000000036E-2</v>
          </cell>
          <cell r="L1369">
            <v>-0.18000000000000016</v>
          </cell>
          <cell r="M1369">
            <v>-0.15000000000000013</v>
          </cell>
          <cell r="N1369">
            <v>-9.9999999999999978E-2</v>
          </cell>
          <cell r="O1369">
            <v>6.0000000000000053E-2</v>
          </cell>
          <cell r="P1369">
            <v>9.000000000000008E-2</v>
          </cell>
          <cell r="Q1369">
            <v>4.0000000000000036E-2</v>
          </cell>
          <cell r="R1369">
            <v>-8.7659770000000137E-2</v>
          </cell>
          <cell r="S1369">
            <v>2.9999999999999805E-2</v>
          </cell>
          <cell r="T1369">
            <v>-5.9999999999999609E-2</v>
          </cell>
          <cell r="U1369">
            <v>1.0000000000000009E-2</v>
          </cell>
          <cell r="V1369">
            <v>-4.0000000000000036E-2</v>
          </cell>
          <cell r="W1369">
            <v>4.7196919999999865E-2</v>
          </cell>
          <cell r="X1369">
            <v>0</v>
          </cell>
          <cell r="Y1369">
            <v>-8.0000000000000071E-2</v>
          </cell>
          <cell r="Z1369">
            <v>-0.11999999999999988</v>
          </cell>
          <cell r="AA1369">
            <v>0</v>
          </cell>
          <cell r="AB1369">
            <v>0</v>
          </cell>
          <cell r="AC1369">
            <v>0</v>
          </cell>
          <cell r="AD1369">
            <v>0.12514331000000012</v>
          </cell>
          <cell r="AE1369">
            <v>-0.25000000000000089</v>
          </cell>
          <cell r="AF1369">
            <v>0</v>
          </cell>
          <cell r="AG1369">
            <v>-3.0000000000000027E-2</v>
          </cell>
          <cell r="AH1369">
            <v>1.999999999999999E-2</v>
          </cell>
          <cell r="AI1369">
            <v>0.02</v>
          </cell>
          <cell r="AJ1369">
            <v>0</v>
          </cell>
          <cell r="AK1369">
            <v>0</v>
          </cell>
          <cell r="AL1369">
            <v>-0.14000000000000012</v>
          </cell>
          <cell r="AM1369">
            <v>-0.10000000000000009</v>
          </cell>
          <cell r="AN1369">
            <v>0</v>
          </cell>
          <cell r="AO1369">
            <v>0</v>
          </cell>
          <cell r="AP1369">
            <v>0</v>
          </cell>
          <cell r="AQ1369">
            <v>-2.000000000000024E-2</v>
          </cell>
          <cell r="AR1369">
            <v>-0.17999999999999972</v>
          </cell>
          <cell r="AS1369">
            <v>0</v>
          </cell>
          <cell r="AT1369">
            <v>0.02</v>
          </cell>
          <cell r="AU1369">
            <v>0.01</v>
          </cell>
          <cell r="AV1369">
            <v>0</v>
          </cell>
          <cell r="AW1369">
            <v>0</v>
          </cell>
          <cell r="AX1369">
            <v>0</v>
          </cell>
          <cell r="AY1369">
            <v>-8.0000000000000016E-2</v>
          </cell>
          <cell r="AZ1369">
            <v>-0.13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-0.13000000000000006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-3.999999999999998E-2</v>
          </cell>
          <cell r="BM1369">
            <v>-0.12</v>
          </cell>
          <cell r="BN1369">
            <v>0</v>
          </cell>
          <cell r="BO1369">
            <v>0</v>
          </cell>
          <cell r="BP1369">
            <v>0</v>
          </cell>
          <cell r="BQ1369">
            <v>0.03</v>
          </cell>
          <cell r="BR1369">
            <v>2.0000000000000004E-2</v>
          </cell>
          <cell r="BS1369">
            <v>0</v>
          </cell>
          <cell r="BT1369">
            <v>0</v>
          </cell>
          <cell r="BU1369">
            <v>-0.02</v>
          </cell>
          <cell r="BV1369">
            <v>0.02</v>
          </cell>
          <cell r="BW1369">
            <v>0.02</v>
          </cell>
          <cell r="BX1369">
            <v>0</v>
          </cell>
          <cell r="BY1369">
            <v>0</v>
          </cell>
          <cell r="BZ1369">
            <v>0</v>
          </cell>
          <cell r="CA1369">
            <v>0</v>
          </cell>
          <cell r="CB1369">
            <v>0</v>
          </cell>
          <cell r="CC1369">
            <v>0</v>
          </cell>
          <cell r="CD1369">
            <v>0</v>
          </cell>
          <cell r="CE1369">
            <v>-4.0000000000000036E-2</v>
          </cell>
          <cell r="CF1369">
            <v>0</v>
          </cell>
          <cell r="CG1369">
            <v>-4.0000000000000008E-2</v>
          </cell>
          <cell r="CH1369">
            <v>-1.999999999999999E-2</v>
          </cell>
          <cell r="CI1369">
            <v>3.9999999999999994E-2</v>
          </cell>
          <cell r="CJ1369">
            <v>0</v>
          </cell>
          <cell r="CK1369">
            <v>-0.02</v>
          </cell>
          <cell r="CL1369">
            <v>0</v>
          </cell>
          <cell r="CM1369">
            <v>0</v>
          </cell>
          <cell r="CN1369">
            <v>0</v>
          </cell>
          <cell r="CO1369">
            <v>0</v>
          </cell>
          <cell r="CP1369">
            <v>0</v>
          </cell>
          <cell r="CQ1369">
            <v>0</v>
          </cell>
          <cell r="CR1369">
            <v>0</v>
          </cell>
          <cell r="CS1369">
            <v>0</v>
          </cell>
          <cell r="CT1369">
            <v>0</v>
          </cell>
          <cell r="CU1369">
            <v>0</v>
          </cell>
          <cell r="CV1369">
            <v>0</v>
          </cell>
          <cell r="CW1369">
            <v>0</v>
          </cell>
          <cell r="CX1369">
            <v>0</v>
          </cell>
          <cell r="CY1369">
            <v>0</v>
          </cell>
          <cell r="CZ1369">
            <v>0</v>
          </cell>
          <cell r="DA1369">
            <v>0</v>
          </cell>
          <cell r="DB1369">
            <v>0</v>
          </cell>
          <cell r="DC1369">
            <v>0</v>
          </cell>
          <cell r="DD1369">
            <v>0</v>
          </cell>
          <cell r="DE1369">
            <v>-1.999999999999999E-2</v>
          </cell>
          <cell r="DF1369">
            <v>0</v>
          </cell>
          <cell r="DG1369">
            <v>0</v>
          </cell>
          <cell r="DH1369">
            <v>0</v>
          </cell>
          <cell r="DI1369">
            <v>0</v>
          </cell>
          <cell r="DJ1369">
            <v>0</v>
          </cell>
          <cell r="DK1369">
            <v>0</v>
          </cell>
          <cell r="DL1369">
            <v>0</v>
          </cell>
          <cell r="DM1369">
            <v>0</v>
          </cell>
          <cell r="DN1369">
            <v>0</v>
          </cell>
          <cell r="DO1369">
            <v>0</v>
          </cell>
          <cell r="DP1369">
            <v>0</v>
          </cell>
          <cell r="DQ1369">
            <v>-2.0000000000000004E-2</v>
          </cell>
          <cell r="DR1369">
            <v>6.0000000000000026E-2</v>
          </cell>
          <cell r="DS1369">
            <v>0</v>
          </cell>
          <cell r="DT1369">
            <v>0</v>
          </cell>
          <cell r="DU1369">
            <v>3.9999999999999994E-2</v>
          </cell>
          <cell r="DV1369">
            <v>2.0000000000000004E-2</v>
          </cell>
          <cell r="DW1369">
            <v>0</v>
          </cell>
          <cell r="DX1369">
            <v>0</v>
          </cell>
          <cell r="DY1369">
            <v>0</v>
          </cell>
          <cell r="DZ1369">
            <v>0</v>
          </cell>
          <cell r="EA1369">
            <v>0</v>
          </cell>
          <cell r="EB1369">
            <v>0</v>
          </cell>
          <cell r="EC1369">
            <v>0</v>
          </cell>
          <cell r="ED1369">
            <v>0</v>
          </cell>
          <cell r="EE1369">
            <v>4.0000000000000008E-2</v>
          </cell>
          <cell r="EF1369">
            <v>0</v>
          </cell>
          <cell r="EG1369">
            <v>0</v>
          </cell>
          <cell r="EH1369">
            <v>0</v>
          </cell>
          <cell r="EI1369">
            <v>0</v>
          </cell>
          <cell r="EJ1369">
            <v>0</v>
          </cell>
          <cell r="EK1369">
            <v>0</v>
          </cell>
          <cell r="EL1369">
            <v>0</v>
          </cell>
          <cell r="EM1369">
            <v>0</v>
          </cell>
          <cell r="EN1369">
            <v>0</v>
          </cell>
          <cell r="EO1369">
            <v>0</v>
          </cell>
          <cell r="EP1369">
            <v>0</v>
          </cell>
          <cell r="EQ1369">
            <v>4.0000000000000008E-2</v>
          </cell>
          <cell r="ER1369">
            <v>-0.05</v>
          </cell>
          <cell r="ES1369">
            <v>0</v>
          </cell>
          <cell r="ET1369">
            <v>-0.04</v>
          </cell>
          <cell r="EU1369">
            <v>0</v>
          </cell>
          <cell r="EV1369">
            <v>-0.01</v>
          </cell>
          <cell r="EW1369">
            <v>0</v>
          </cell>
          <cell r="EX1369">
            <v>0</v>
          </cell>
          <cell r="EY1369">
            <v>0</v>
          </cell>
          <cell r="EZ1369">
            <v>0</v>
          </cell>
          <cell r="FA1369">
            <v>0</v>
          </cell>
          <cell r="FB1369">
            <v>0</v>
          </cell>
          <cell r="FC1369">
            <v>0</v>
          </cell>
          <cell r="FD1369">
            <v>0</v>
          </cell>
          <cell r="FE1369">
            <v>1.0000000000000009E-2</v>
          </cell>
          <cell r="FF1369">
            <v>0</v>
          </cell>
          <cell r="FG1369">
            <v>0</v>
          </cell>
          <cell r="FH1369">
            <v>0</v>
          </cell>
          <cell r="FI1369">
            <v>0.01</v>
          </cell>
          <cell r="FJ1369">
            <v>0</v>
          </cell>
          <cell r="FK1369">
            <v>0</v>
          </cell>
          <cell r="FL1369">
            <v>-0.04</v>
          </cell>
          <cell r="FM1369">
            <v>0</v>
          </cell>
          <cell r="FN1369">
            <v>0</v>
          </cell>
          <cell r="FO1369">
            <v>0</v>
          </cell>
          <cell r="FP1369">
            <v>0</v>
          </cell>
          <cell r="FQ1369">
            <v>4.0000000000000015E-2</v>
          </cell>
          <cell r="FR1369">
            <v>-9.9999999999999811E-3</v>
          </cell>
          <cell r="FS1369">
            <v>0</v>
          </cell>
          <cell r="FT1369">
            <v>0</v>
          </cell>
          <cell r="FU1369">
            <v>0</v>
          </cell>
          <cell r="FV1369">
            <v>0</v>
          </cell>
          <cell r="FW1369">
            <v>0</v>
          </cell>
          <cell r="FX1369">
            <v>0</v>
          </cell>
          <cell r="FY1369">
            <v>0</v>
          </cell>
          <cell r="FZ1369">
            <v>0</v>
          </cell>
          <cell r="GA1369">
            <v>0</v>
          </cell>
          <cell r="GB1369">
            <v>0</v>
          </cell>
          <cell r="GC1369">
            <v>0</v>
          </cell>
          <cell r="GD1369">
            <v>-9.999999999999995E-3</v>
          </cell>
          <cell r="GE1369">
            <v>0</v>
          </cell>
          <cell r="GF1369">
            <v>0</v>
          </cell>
          <cell r="GG1369">
            <v>0</v>
          </cell>
          <cell r="GH1369">
            <v>0</v>
          </cell>
          <cell r="GI1369">
            <v>0</v>
          </cell>
          <cell r="GJ1369">
            <v>0</v>
          </cell>
          <cell r="GK1369">
            <v>0</v>
          </cell>
          <cell r="GL1369">
            <v>0</v>
          </cell>
          <cell r="GM1369">
            <v>0</v>
          </cell>
          <cell r="GN1369">
            <v>0</v>
          </cell>
          <cell r="GO1369">
            <v>0</v>
          </cell>
          <cell r="GP1369">
            <v>0</v>
          </cell>
          <cell r="GQ1369">
            <v>0</v>
          </cell>
          <cell r="GR1369">
            <v>1.0000000000000009E-2</v>
          </cell>
          <cell r="GS1369">
            <v>0</v>
          </cell>
          <cell r="GT1369">
            <v>0</v>
          </cell>
          <cell r="GU1369">
            <v>0</v>
          </cell>
          <cell r="GV1369">
            <v>0</v>
          </cell>
          <cell r="GW1369">
            <v>0</v>
          </cell>
          <cell r="GX1369">
            <v>0</v>
          </cell>
          <cell r="GY1369">
            <v>0</v>
          </cell>
          <cell r="GZ1369">
            <v>0</v>
          </cell>
          <cell r="HA1369">
            <v>0</v>
          </cell>
          <cell r="HB1369">
            <v>0</v>
          </cell>
          <cell r="HC1369">
            <v>0</v>
          </cell>
          <cell r="HD1369">
            <v>1.0000000000000002E-2</v>
          </cell>
          <cell r="HE1369">
            <v>1.0000000000000009E-2</v>
          </cell>
          <cell r="HF1369">
            <v>0</v>
          </cell>
          <cell r="HG1369">
            <v>0</v>
          </cell>
          <cell r="HH1369">
            <v>0.01</v>
          </cell>
          <cell r="HI1369">
            <v>0</v>
          </cell>
          <cell r="HJ1369">
            <v>0</v>
          </cell>
          <cell r="HK1369">
            <v>0</v>
          </cell>
          <cell r="HL1369">
            <v>0</v>
          </cell>
          <cell r="HM1369">
            <v>0</v>
          </cell>
          <cell r="HN1369">
            <v>0</v>
          </cell>
          <cell r="HO1369">
            <v>0</v>
          </cell>
          <cell r="HP1369">
            <v>0</v>
          </cell>
          <cell r="HQ1369">
            <v>0</v>
          </cell>
          <cell r="HR1369">
            <v>0</v>
          </cell>
          <cell r="HS1369">
            <v>0</v>
          </cell>
          <cell r="HT1369">
            <v>0</v>
          </cell>
          <cell r="HU1369">
            <v>0</v>
          </cell>
          <cell r="HV1369">
            <v>0</v>
          </cell>
          <cell r="HW1369">
            <v>0</v>
          </cell>
          <cell r="HX1369">
            <v>0</v>
          </cell>
          <cell r="HY1369">
            <v>0</v>
          </cell>
          <cell r="HZ1369">
            <v>0</v>
          </cell>
          <cell r="IA1369">
            <v>0</v>
          </cell>
          <cell r="IB1369">
            <v>0</v>
          </cell>
          <cell r="IC1369">
            <v>0</v>
          </cell>
          <cell r="ID1369">
            <v>0</v>
          </cell>
          <cell r="IE1369">
            <v>0</v>
          </cell>
          <cell r="IF1369">
            <v>0</v>
          </cell>
          <cell r="IG1369">
            <v>0</v>
          </cell>
          <cell r="IH1369">
            <v>0</v>
          </cell>
          <cell r="II1369">
            <v>0</v>
          </cell>
          <cell r="IJ1369">
            <v>0</v>
          </cell>
          <cell r="IK1369">
            <v>0</v>
          </cell>
          <cell r="IL1369">
            <v>0</v>
          </cell>
          <cell r="IM1369">
            <v>0</v>
          </cell>
          <cell r="IN1369">
            <v>0</v>
          </cell>
          <cell r="IO1369">
            <v>0</v>
          </cell>
          <cell r="IP1369">
            <v>0</v>
          </cell>
          <cell r="IQ1369">
            <v>0</v>
          </cell>
          <cell r="IR1369">
            <v>0.1</v>
          </cell>
          <cell r="IS1369">
            <v>0</v>
          </cell>
          <cell r="IT1369">
            <v>0</v>
          </cell>
          <cell r="IU1369">
            <v>0</v>
          </cell>
          <cell r="IV1369">
            <v>0</v>
          </cell>
          <cell r="IW1369">
            <v>0.1</v>
          </cell>
          <cell r="IX1369">
            <v>0</v>
          </cell>
          <cell r="IY1369">
            <v>0</v>
          </cell>
          <cell r="IZ1369">
            <v>0</v>
          </cell>
          <cell r="JA1369">
            <v>0</v>
          </cell>
          <cell r="JB1369">
            <v>0</v>
          </cell>
          <cell r="JC1369">
            <v>0</v>
          </cell>
          <cell r="JD1369">
            <v>0</v>
          </cell>
          <cell r="JE1369">
            <v>0</v>
          </cell>
          <cell r="JF1369">
            <v>0</v>
          </cell>
          <cell r="JG1369">
            <v>0</v>
          </cell>
          <cell r="JH1369">
            <v>0</v>
          </cell>
          <cell r="JI1369">
            <v>0</v>
          </cell>
          <cell r="JJ1369">
            <v>0</v>
          </cell>
          <cell r="JK1369">
            <v>0</v>
          </cell>
          <cell r="JL1369">
            <v>0</v>
          </cell>
          <cell r="JM1369">
            <v>0</v>
          </cell>
          <cell r="JN1369">
            <v>0</v>
          </cell>
          <cell r="JO1369">
            <v>0</v>
          </cell>
          <cell r="JP1369">
            <v>0</v>
          </cell>
          <cell r="JQ1369">
            <v>0</v>
          </cell>
        </row>
        <row r="1370"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0</v>
          </cell>
          <cell r="BO1370">
            <v>0</v>
          </cell>
          <cell r="BP1370">
            <v>0</v>
          </cell>
          <cell r="BQ1370">
            <v>0</v>
          </cell>
          <cell r="BR1370">
            <v>0</v>
          </cell>
          <cell r="BS1370">
            <v>0</v>
          </cell>
          <cell r="BT1370">
            <v>0</v>
          </cell>
          <cell r="BU1370">
            <v>0</v>
          </cell>
          <cell r="BV1370">
            <v>0</v>
          </cell>
          <cell r="BW1370">
            <v>0</v>
          </cell>
          <cell r="BX1370">
            <v>0</v>
          </cell>
          <cell r="BY1370">
            <v>0</v>
          </cell>
          <cell r="BZ1370">
            <v>0</v>
          </cell>
          <cell r="CA1370">
            <v>0</v>
          </cell>
          <cell r="CB1370">
            <v>0</v>
          </cell>
          <cell r="CC1370">
            <v>0</v>
          </cell>
          <cell r="CD1370">
            <v>0</v>
          </cell>
          <cell r="CE1370">
            <v>0</v>
          </cell>
          <cell r="CF1370">
            <v>0</v>
          </cell>
          <cell r="CG1370">
            <v>0</v>
          </cell>
          <cell r="CH1370">
            <v>0</v>
          </cell>
          <cell r="CI1370">
            <v>0</v>
          </cell>
          <cell r="CJ1370">
            <v>0</v>
          </cell>
          <cell r="CK1370">
            <v>0</v>
          </cell>
          <cell r="CL1370">
            <v>0</v>
          </cell>
          <cell r="CM1370">
            <v>0</v>
          </cell>
          <cell r="CN1370">
            <v>0</v>
          </cell>
          <cell r="CO1370">
            <v>0</v>
          </cell>
          <cell r="CP1370">
            <v>0</v>
          </cell>
          <cell r="CQ1370">
            <v>0</v>
          </cell>
          <cell r="CR1370">
            <v>0</v>
          </cell>
          <cell r="CS1370">
            <v>0</v>
          </cell>
          <cell r="CT1370">
            <v>0</v>
          </cell>
          <cell r="CU1370">
            <v>0</v>
          </cell>
          <cell r="CV1370">
            <v>0</v>
          </cell>
          <cell r="CW1370">
            <v>0</v>
          </cell>
          <cell r="CX1370">
            <v>0</v>
          </cell>
          <cell r="CY1370">
            <v>0</v>
          </cell>
          <cell r="CZ1370">
            <v>0</v>
          </cell>
          <cell r="DA1370">
            <v>0</v>
          </cell>
          <cell r="DB1370">
            <v>0</v>
          </cell>
          <cell r="DC1370">
            <v>0</v>
          </cell>
          <cell r="DD1370">
            <v>0</v>
          </cell>
          <cell r="DE1370">
            <v>0</v>
          </cell>
          <cell r="DF1370">
            <v>0</v>
          </cell>
          <cell r="DG1370">
            <v>0</v>
          </cell>
          <cell r="DH1370">
            <v>0</v>
          </cell>
          <cell r="DI1370">
            <v>0</v>
          </cell>
          <cell r="DJ1370">
            <v>0</v>
          </cell>
          <cell r="DK1370">
            <v>0</v>
          </cell>
          <cell r="DL1370">
            <v>0</v>
          </cell>
          <cell r="DM1370">
            <v>0</v>
          </cell>
          <cell r="DN1370">
            <v>0</v>
          </cell>
          <cell r="DO1370">
            <v>0</v>
          </cell>
          <cell r="DP1370">
            <v>0</v>
          </cell>
          <cell r="DQ1370">
            <v>0</v>
          </cell>
          <cell r="DR1370">
            <v>0</v>
          </cell>
          <cell r="DS1370">
            <v>0</v>
          </cell>
          <cell r="DT1370">
            <v>0</v>
          </cell>
          <cell r="DU1370">
            <v>0</v>
          </cell>
          <cell r="DV1370">
            <v>0</v>
          </cell>
          <cell r="DW1370">
            <v>0</v>
          </cell>
          <cell r="DX1370">
            <v>0</v>
          </cell>
          <cell r="DY1370">
            <v>0</v>
          </cell>
          <cell r="DZ1370">
            <v>0</v>
          </cell>
          <cell r="EA1370">
            <v>0</v>
          </cell>
          <cell r="EB1370">
            <v>0</v>
          </cell>
          <cell r="EC1370">
            <v>0</v>
          </cell>
          <cell r="ED1370">
            <v>0</v>
          </cell>
          <cell r="EE1370">
            <v>0</v>
          </cell>
          <cell r="EF1370">
            <v>0</v>
          </cell>
          <cell r="EG1370">
            <v>0</v>
          </cell>
          <cell r="EH1370">
            <v>0</v>
          </cell>
          <cell r="EI1370">
            <v>0</v>
          </cell>
          <cell r="EJ1370">
            <v>0</v>
          </cell>
          <cell r="EK1370">
            <v>0</v>
          </cell>
          <cell r="EL1370">
            <v>0</v>
          </cell>
          <cell r="EM1370">
            <v>0</v>
          </cell>
          <cell r="EN1370">
            <v>0</v>
          </cell>
          <cell r="EO1370">
            <v>0</v>
          </cell>
          <cell r="EP1370">
            <v>0</v>
          </cell>
          <cell r="EQ1370">
            <v>0</v>
          </cell>
          <cell r="ER1370">
            <v>0</v>
          </cell>
          <cell r="ES1370">
            <v>0</v>
          </cell>
          <cell r="ET1370">
            <v>0</v>
          </cell>
          <cell r="EU1370">
            <v>0</v>
          </cell>
          <cell r="EV1370">
            <v>0</v>
          </cell>
          <cell r="EW1370">
            <v>0</v>
          </cell>
          <cell r="EX1370">
            <v>0</v>
          </cell>
          <cell r="EY1370">
            <v>0</v>
          </cell>
          <cell r="EZ1370">
            <v>0</v>
          </cell>
          <cell r="FA1370">
            <v>0</v>
          </cell>
          <cell r="FB1370">
            <v>0</v>
          </cell>
          <cell r="FC1370">
            <v>0</v>
          </cell>
          <cell r="FD1370">
            <v>0</v>
          </cell>
          <cell r="FE1370">
            <v>0</v>
          </cell>
          <cell r="FF1370">
            <v>0</v>
          </cell>
          <cell r="FG1370">
            <v>0</v>
          </cell>
          <cell r="FH1370">
            <v>0</v>
          </cell>
          <cell r="FI1370">
            <v>0</v>
          </cell>
          <cell r="FJ1370">
            <v>0</v>
          </cell>
          <cell r="FK1370">
            <v>0</v>
          </cell>
          <cell r="FL1370">
            <v>0</v>
          </cell>
          <cell r="FM1370">
            <v>0</v>
          </cell>
          <cell r="FN1370">
            <v>0</v>
          </cell>
          <cell r="FO1370">
            <v>0</v>
          </cell>
          <cell r="FP1370">
            <v>0</v>
          </cell>
          <cell r="FQ1370">
            <v>0</v>
          </cell>
          <cell r="FR1370">
            <v>0</v>
          </cell>
          <cell r="FS1370">
            <v>0</v>
          </cell>
          <cell r="FT1370">
            <v>0</v>
          </cell>
          <cell r="FU1370">
            <v>0</v>
          </cell>
          <cell r="FV1370">
            <v>0</v>
          </cell>
          <cell r="FW1370">
            <v>0</v>
          </cell>
          <cell r="FX1370">
            <v>0</v>
          </cell>
          <cell r="FY1370">
            <v>0</v>
          </cell>
          <cell r="FZ1370">
            <v>0</v>
          </cell>
          <cell r="GA1370">
            <v>0</v>
          </cell>
          <cell r="GB1370">
            <v>0</v>
          </cell>
          <cell r="GC1370">
            <v>0</v>
          </cell>
          <cell r="GD1370">
            <v>0</v>
          </cell>
          <cell r="GE1370">
            <v>0</v>
          </cell>
          <cell r="GF1370">
            <v>0</v>
          </cell>
          <cell r="GG1370">
            <v>0</v>
          </cell>
          <cell r="GH1370">
            <v>0</v>
          </cell>
          <cell r="GI1370">
            <v>0</v>
          </cell>
          <cell r="GJ1370">
            <v>0</v>
          </cell>
          <cell r="GK1370">
            <v>0</v>
          </cell>
          <cell r="GL1370">
            <v>0</v>
          </cell>
          <cell r="GM1370">
            <v>0</v>
          </cell>
          <cell r="GN1370">
            <v>0</v>
          </cell>
          <cell r="GO1370">
            <v>0</v>
          </cell>
          <cell r="GP1370">
            <v>0</v>
          </cell>
          <cell r="GQ1370">
            <v>0</v>
          </cell>
          <cell r="GR1370">
            <v>0</v>
          </cell>
          <cell r="GS1370">
            <v>0</v>
          </cell>
          <cell r="GT1370">
            <v>0</v>
          </cell>
          <cell r="GU1370">
            <v>0</v>
          </cell>
          <cell r="GV1370">
            <v>0</v>
          </cell>
          <cell r="GW1370">
            <v>0</v>
          </cell>
          <cell r="GX1370">
            <v>0</v>
          </cell>
          <cell r="GY1370">
            <v>0</v>
          </cell>
          <cell r="GZ1370">
            <v>0</v>
          </cell>
          <cell r="HA1370">
            <v>0</v>
          </cell>
          <cell r="HB1370">
            <v>0</v>
          </cell>
          <cell r="HC1370">
            <v>0</v>
          </cell>
          <cell r="HD1370">
            <v>0</v>
          </cell>
          <cell r="HE1370">
            <v>0</v>
          </cell>
          <cell r="HF1370">
            <v>0</v>
          </cell>
          <cell r="HG1370">
            <v>0</v>
          </cell>
          <cell r="HH1370">
            <v>0</v>
          </cell>
          <cell r="HI1370">
            <v>0</v>
          </cell>
          <cell r="HJ1370">
            <v>0</v>
          </cell>
          <cell r="HK1370">
            <v>0</v>
          </cell>
          <cell r="HL1370">
            <v>0</v>
          </cell>
          <cell r="HM1370">
            <v>0</v>
          </cell>
          <cell r="HN1370">
            <v>0</v>
          </cell>
          <cell r="HO1370">
            <v>0</v>
          </cell>
          <cell r="HP1370">
            <v>0</v>
          </cell>
          <cell r="HQ1370">
            <v>0</v>
          </cell>
          <cell r="HR1370">
            <v>0</v>
          </cell>
          <cell r="HS1370">
            <v>0</v>
          </cell>
          <cell r="HT1370">
            <v>0</v>
          </cell>
          <cell r="HU1370">
            <v>0</v>
          </cell>
          <cell r="HV1370">
            <v>0</v>
          </cell>
          <cell r="HW1370">
            <v>0</v>
          </cell>
          <cell r="HX1370">
            <v>0</v>
          </cell>
          <cell r="HY1370">
            <v>0</v>
          </cell>
          <cell r="HZ1370">
            <v>0</v>
          </cell>
          <cell r="IA1370">
            <v>0</v>
          </cell>
          <cell r="IB1370">
            <v>0</v>
          </cell>
          <cell r="IC1370">
            <v>0</v>
          </cell>
          <cell r="ID1370">
            <v>0</v>
          </cell>
          <cell r="IE1370">
            <v>0</v>
          </cell>
          <cell r="IF1370">
            <v>0</v>
          </cell>
          <cell r="IG1370">
            <v>0</v>
          </cell>
          <cell r="IH1370">
            <v>0</v>
          </cell>
          <cell r="II1370">
            <v>0</v>
          </cell>
          <cell r="IJ1370">
            <v>0</v>
          </cell>
          <cell r="IK1370">
            <v>0</v>
          </cell>
          <cell r="IL1370">
            <v>0</v>
          </cell>
          <cell r="IM1370">
            <v>0</v>
          </cell>
          <cell r="IN1370">
            <v>0</v>
          </cell>
          <cell r="IO1370">
            <v>0</v>
          </cell>
          <cell r="IP1370">
            <v>0</v>
          </cell>
          <cell r="IQ1370">
            <v>0</v>
          </cell>
          <cell r="IR1370">
            <v>0</v>
          </cell>
          <cell r="IS1370">
            <v>0</v>
          </cell>
          <cell r="IT1370">
            <v>0</v>
          </cell>
          <cell r="IU1370">
            <v>0</v>
          </cell>
          <cell r="IV1370">
            <v>0</v>
          </cell>
          <cell r="IW1370">
            <v>0</v>
          </cell>
          <cell r="IX1370">
            <v>0</v>
          </cell>
          <cell r="IY1370">
            <v>0</v>
          </cell>
          <cell r="IZ1370">
            <v>0</v>
          </cell>
          <cell r="JA1370">
            <v>0</v>
          </cell>
          <cell r="JB1370">
            <v>0</v>
          </cell>
          <cell r="JC1370">
            <v>0</v>
          </cell>
          <cell r="JD1370">
            <v>0</v>
          </cell>
          <cell r="JE1370">
            <v>0</v>
          </cell>
          <cell r="JF1370">
            <v>0</v>
          </cell>
          <cell r="JG1370">
            <v>0</v>
          </cell>
          <cell r="JH1370">
            <v>0</v>
          </cell>
          <cell r="JI1370">
            <v>0</v>
          </cell>
          <cell r="JJ1370">
            <v>0</v>
          </cell>
          <cell r="JK1370">
            <v>0</v>
          </cell>
          <cell r="JL1370">
            <v>0</v>
          </cell>
          <cell r="JM1370">
            <v>0</v>
          </cell>
          <cell r="JN1370">
            <v>0</v>
          </cell>
          <cell r="JO1370">
            <v>0</v>
          </cell>
          <cell r="JP1370">
            <v>0</v>
          </cell>
          <cell r="JQ1370">
            <v>0</v>
          </cell>
        </row>
        <row r="1371">
          <cell r="D1371" t="str">
            <v>NUC.PX.NTN._.PTC.Adv_Reactor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0</v>
          </cell>
          <cell r="BQ1371">
            <v>0</v>
          </cell>
          <cell r="BR1371">
            <v>0</v>
          </cell>
          <cell r="BS1371">
            <v>0</v>
          </cell>
          <cell r="BT1371">
            <v>0</v>
          </cell>
          <cell r="BU1371">
            <v>0</v>
          </cell>
          <cell r="BV1371">
            <v>0</v>
          </cell>
          <cell r="BW1371">
            <v>0</v>
          </cell>
          <cell r="BX1371">
            <v>0</v>
          </cell>
          <cell r="BY1371">
            <v>0</v>
          </cell>
          <cell r="BZ1371">
            <v>0</v>
          </cell>
          <cell r="CA1371">
            <v>0</v>
          </cell>
          <cell r="CB1371">
            <v>0</v>
          </cell>
          <cell r="CC1371">
            <v>0</v>
          </cell>
          <cell r="CD1371">
            <v>0</v>
          </cell>
          <cell r="CE1371">
            <v>0</v>
          </cell>
          <cell r="CF1371">
            <v>0</v>
          </cell>
          <cell r="CG1371">
            <v>0</v>
          </cell>
          <cell r="CH1371">
            <v>0</v>
          </cell>
          <cell r="CI1371">
            <v>0</v>
          </cell>
          <cell r="CJ1371">
            <v>0</v>
          </cell>
          <cell r="CK1371">
            <v>0</v>
          </cell>
          <cell r="CL1371">
            <v>0</v>
          </cell>
          <cell r="CM1371">
            <v>0</v>
          </cell>
          <cell r="CN1371">
            <v>0</v>
          </cell>
          <cell r="CO1371">
            <v>0</v>
          </cell>
          <cell r="CP1371">
            <v>0</v>
          </cell>
          <cell r="CQ1371">
            <v>0</v>
          </cell>
          <cell r="CR1371">
            <v>0</v>
          </cell>
          <cell r="CS1371">
            <v>0</v>
          </cell>
          <cell r="CT1371">
            <v>0</v>
          </cell>
          <cell r="CU1371">
            <v>0</v>
          </cell>
          <cell r="CV1371">
            <v>0</v>
          </cell>
          <cell r="CW1371">
            <v>0</v>
          </cell>
          <cell r="CX1371">
            <v>0</v>
          </cell>
          <cell r="CY1371">
            <v>0</v>
          </cell>
          <cell r="CZ1371">
            <v>0</v>
          </cell>
          <cell r="DA1371">
            <v>0</v>
          </cell>
          <cell r="DB1371">
            <v>0</v>
          </cell>
          <cell r="DC1371">
            <v>0</v>
          </cell>
          <cell r="DD1371">
            <v>0</v>
          </cell>
          <cell r="DE1371">
            <v>0</v>
          </cell>
          <cell r="DF1371">
            <v>0</v>
          </cell>
          <cell r="DG1371">
            <v>0</v>
          </cell>
          <cell r="DH1371">
            <v>0</v>
          </cell>
          <cell r="DI1371">
            <v>0</v>
          </cell>
          <cell r="DJ1371">
            <v>0</v>
          </cell>
          <cell r="DK1371">
            <v>0</v>
          </cell>
          <cell r="DL1371">
            <v>0</v>
          </cell>
          <cell r="DM1371">
            <v>0</v>
          </cell>
          <cell r="DN1371">
            <v>0</v>
          </cell>
          <cell r="DO1371">
            <v>0</v>
          </cell>
          <cell r="DP1371">
            <v>0</v>
          </cell>
          <cell r="DQ1371">
            <v>0</v>
          </cell>
          <cell r="DR1371">
            <v>0</v>
          </cell>
          <cell r="DS1371">
            <v>0</v>
          </cell>
          <cell r="DT1371">
            <v>0</v>
          </cell>
          <cell r="DU1371">
            <v>0</v>
          </cell>
          <cell r="DV1371">
            <v>0</v>
          </cell>
          <cell r="DW1371">
            <v>0</v>
          </cell>
          <cell r="DX1371">
            <v>0</v>
          </cell>
          <cell r="DY1371">
            <v>0</v>
          </cell>
          <cell r="DZ1371">
            <v>0</v>
          </cell>
          <cell r="EA1371">
            <v>0</v>
          </cell>
          <cell r="EB1371">
            <v>0</v>
          </cell>
          <cell r="EC1371">
            <v>0</v>
          </cell>
          <cell r="ED1371">
            <v>0</v>
          </cell>
          <cell r="EE1371">
            <v>0</v>
          </cell>
          <cell r="EF1371">
            <v>0</v>
          </cell>
          <cell r="EG1371">
            <v>0</v>
          </cell>
          <cell r="EH1371">
            <v>0</v>
          </cell>
          <cell r="EI1371">
            <v>0</v>
          </cell>
          <cell r="EJ1371">
            <v>0</v>
          </cell>
          <cell r="EK1371">
            <v>0</v>
          </cell>
          <cell r="EL1371">
            <v>0</v>
          </cell>
          <cell r="EM1371">
            <v>0</v>
          </cell>
          <cell r="EN1371">
            <v>0</v>
          </cell>
          <cell r="EO1371">
            <v>0</v>
          </cell>
          <cell r="EP1371">
            <v>0</v>
          </cell>
          <cell r="EQ1371">
            <v>0</v>
          </cell>
          <cell r="ER1371">
            <v>0</v>
          </cell>
          <cell r="ES1371">
            <v>0</v>
          </cell>
          <cell r="ET1371">
            <v>0</v>
          </cell>
          <cell r="EU1371">
            <v>0</v>
          </cell>
          <cell r="EV1371">
            <v>0</v>
          </cell>
          <cell r="EW1371">
            <v>0</v>
          </cell>
          <cell r="EX1371">
            <v>0</v>
          </cell>
          <cell r="EY1371">
            <v>0</v>
          </cell>
          <cell r="EZ1371">
            <v>0</v>
          </cell>
          <cell r="FA1371">
            <v>0</v>
          </cell>
          <cell r="FB1371">
            <v>0</v>
          </cell>
          <cell r="FC1371">
            <v>0</v>
          </cell>
          <cell r="FD1371">
            <v>0</v>
          </cell>
          <cell r="FE1371">
            <v>0</v>
          </cell>
          <cell r="FF1371">
            <v>0</v>
          </cell>
          <cell r="FG1371">
            <v>0</v>
          </cell>
          <cell r="FH1371">
            <v>0</v>
          </cell>
          <cell r="FI1371">
            <v>0</v>
          </cell>
          <cell r="FJ1371">
            <v>0</v>
          </cell>
          <cell r="FK1371">
            <v>0</v>
          </cell>
          <cell r="FL1371">
            <v>0</v>
          </cell>
          <cell r="FM1371">
            <v>0</v>
          </cell>
          <cell r="FN1371">
            <v>0</v>
          </cell>
          <cell r="FO1371">
            <v>0</v>
          </cell>
          <cell r="FP1371">
            <v>0</v>
          </cell>
          <cell r="FQ1371">
            <v>0</v>
          </cell>
          <cell r="FR1371">
            <v>0</v>
          </cell>
          <cell r="FS1371">
            <v>0</v>
          </cell>
          <cell r="FT1371">
            <v>0</v>
          </cell>
          <cell r="FU1371">
            <v>0</v>
          </cell>
          <cell r="FV1371">
            <v>0</v>
          </cell>
          <cell r="FW1371">
            <v>0</v>
          </cell>
          <cell r="FX1371">
            <v>0</v>
          </cell>
          <cell r="FY1371">
            <v>0</v>
          </cell>
          <cell r="FZ1371">
            <v>0</v>
          </cell>
          <cell r="GA1371">
            <v>0</v>
          </cell>
          <cell r="GB1371">
            <v>0</v>
          </cell>
          <cell r="GC1371">
            <v>0</v>
          </cell>
          <cell r="GD1371">
            <v>0</v>
          </cell>
          <cell r="GE1371">
            <v>0</v>
          </cell>
          <cell r="GF1371">
            <v>0</v>
          </cell>
          <cell r="GG1371">
            <v>0</v>
          </cell>
          <cell r="GH1371">
            <v>0</v>
          </cell>
          <cell r="GI1371">
            <v>0</v>
          </cell>
          <cell r="GJ1371">
            <v>0</v>
          </cell>
          <cell r="GK1371">
            <v>0</v>
          </cell>
          <cell r="GL1371">
            <v>0</v>
          </cell>
          <cell r="GM1371">
            <v>0</v>
          </cell>
          <cell r="GN1371">
            <v>0</v>
          </cell>
          <cell r="GO1371">
            <v>0</v>
          </cell>
          <cell r="GP1371">
            <v>0</v>
          </cell>
          <cell r="GQ1371">
            <v>0</v>
          </cell>
          <cell r="GR1371">
            <v>0</v>
          </cell>
          <cell r="GS1371">
            <v>0</v>
          </cell>
          <cell r="GT1371">
            <v>0</v>
          </cell>
          <cell r="GU1371">
            <v>0</v>
          </cell>
          <cell r="GV1371">
            <v>0</v>
          </cell>
          <cell r="GW1371">
            <v>0</v>
          </cell>
          <cell r="GX1371">
            <v>0</v>
          </cell>
          <cell r="GY1371">
            <v>0</v>
          </cell>
          <cell r="GZ1371">
            <v>0</v>
          </cell>
          <cell r="HA1371">
            <v>0</v>
          </cell>
          <cell r="HB1371">
            <v>0</v>
          </cell>
          <cell r="HC1371">
            <v>0</v>
          </cell>
          <cell r="HD1371">
            <v>0</v>
          </cell>
          <cell r="HE1371">
            <v>0</v>
          </cell>
          <cell r="HF1371">
            <v>0</v>
          </cell>
          <cell r="HG1371">
            <v>0</v>
          </cell>
          <cell r="HH1371">
            <v>0</v>
          </cell>
          <cell r="HI1371">
            <v>0</v>
          </cell>
          <cell r="HJ1371">
            <v>0</v>
          </cell>
          <cell r="HK1371">
            <v>0</v>
          </cell>
          <cell r="HL1371">
            <v>0</v>
          </cell>
          <cell r="HM1371">
            <v>0</v>
          </cell>
          <cell r="HN1371">
            <v>0</v>
          </cell>
          <cell r="HO1371">
            <v>0</v>
          </cell>
          <cell r="HP1371">
            <v>0</v>
          </cell>
          <cell r="HQ1371">
            <v>0</v>
          </cell>
          <cell r="HR1371">
            <v>0</v>
          </cell>
          <cell r="HS1371">
            <v>0</v>
          </cell>
          <cell r="HT1371">
            <v>0</v>
          </cell>
          <cell r="HU1371">
            <v>0</v>
          </cell>
          <cell r="HV1371">
            <v>0</v>
          </cell>
          <cell r="HW1371">
            <v>0</v>
          </cell>
          <cell r="HX1371">
            <v>0</v>
          </cell>
          <cell r="HY1371">
            <v>0</v>
          </cell>
          <cell r="HZ1371">
            <v>0</v>
          </cell>
          <cell r="IA1371">
            <v>0</v>
          </cell>
          <cell r="IB1371">
            <v>0</v>
          </cell>
          <cell r="IC1371">
            <v>0</v>
          </cell>
          <cell r="ID1371">
            <v>0</v>
          </cell>
          <cell r="IE1371">
            <v>0</v>
          </cell>
          <cell r="IF1371">
            <v>0</v>
          </cell>
          <cell r="IG1371">
            <v>0</v>
          </cell>
          <cell r="IH1371">
            <v>0</v>
          </cell>
          <cell r="II1371">
            <v>0</v>
          </cell>
          <cell r="IJ1371">
            <v>0</v>
          </cell>
          <cell r="IK1371">
            <v>0</v>
          </cell>
          <cell r="IL1371">
            <v>0</v>
          </cell>
          <cell r="IM1371">
            <v>0</v>
          </cell>
          <cell r="IN1371">
            <v>0</v>
          </cell>
          <cell r="IO1371">
            <v>0</v>
          </cell>
          <cell r="IP1371">
            <v>0</v>
          </cell>
          <cell r="IQ1371">
            <v>0</v>
          </cell>
          <cell r="IR1371">
            <v>0</v>
          </cell>
          <cell r="IS1371">
            <v>0</v>
          </cell>
          <cell r="IT1371">
            <v>0</v>
          </cell>
          <cell r="IU1371">
            <v>0</v>
          </cell>
          <cell r="IV1371">
            <v>0</v>
          </cell>
          <cell r="IW1371">
            <v>0</v>
          </cell>
          <cell r="IX1371">
            <v>0</v>
          </cell>
          <cell r="IY1371">
            <v>0</v>
          </cell>
          <cell r="IZ1371">
            <v>0</v>
          </cell>
          <cell r="JA1371">
            <v>0</v>
          </cell>
          <cell r="JB1371">
            <v>0</v>
          </cell>
          <cell r="JC1371">
            <v>0</v>
          </cell>
          <cell r="JD1371">
            <v>0</v>
          </cell>
          <cell r="JE1371">
            <v>0</v>
          </cell>
          <cell r="JF1371">
            <v>0</v>
          </cell>
          <cell r="JG1371">
            <v>0</v>
          </cell>
          <cell r="JH1371">
            <v>0</v>
          </cell>
          <cell r="JI1371">
            <v>0</v>
          </cell>
          <cell r="JJ1371">
            <v>0</v>
          </cell>
          <cell r="JK1371">
            <v>0</v>
          </cell>
          <cell r="JL1371">
            <v>0</v>
          </cell>
          <cell r="JM1371">
            <v>0</v>
          </cell>
          <cell r="JN1371">
            <v>0</v>
          </cell>
          <cell r="JO1371">
            <v>0</v>
          </cell>
          <cell r="JP1371">
            <v>0</v>
          </cell>
          <cell r="JQ1371">
            <v>0</v>
          </cell>
        </row>
        <row r="1372">
          <cell r="D1372" t="str">
            <v>NUC.PX.BDG._.PTC.Adv_Reactor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0</v>
          </cell>
          <cell r="BM1372">
            <v>0</v>
          </cell>
          <cell r="BN1372">
            <v>0</v>
          </cell>
          <cell r="BO1372">
            <v>0</v>
          </cell>
          <cell r="BP1372">
            <v>0</v>
          </cell>
          <cell r="BQ1372">
            <v>0</v>
          </cell>
          <cell r="BR1372">
            <v>0</v>
          </cell>
          <cell r="BS1372">
            <v>0</v>
          </cell>
          <cell r="BT1372">
            <v>0</v>
          </cell>
          <cell r="BU1372">
            <v>0</v>
          </cell>
          <cell r="BV1372">
            <v>0</v>
          </cell>
          <cell r="BW1372">
            <v>0</v>
          </cell>
          <cell r="BX1372">
            <v>0</v>
          </cell>
          <cell r="BY1372">
            <v>0</v>
          </cell>
          <cell r="BZ1372">
            <v>0</v>
          </cell>
          <cell r="CA1372">
            <v>0</v>
          </cell>
          <cell r="CB1372">
            <v>0</v>
          </cell>
          <cell r="CC1372">
            <v>0</v>
          </cell>
          <cell r="CD1372">
            <v>0</v>
          </cell>
          <cell r="CE1372">
            <v>0</v>
          </cell>
          <cell r="CF1372">
            <v>0</v>
          </cell>
          <cell r="CG1372">
            <v>0</v>
          </cell>
          <cell r="CH1372">
            <v>0</v>
          </cell>
          <cell r="CI1372">
            <v>0</v>
          </cell>
          <cell r="CJ1372">
            <v>0</v>
          </cell>
          <cell r="CK1372">
            <v>0</v>
          </cell>
          <cell r="CL1372">
            <v>0</v>
          </cell>
          <cell r="CM1372">
            <v>0</v>
          </cell>
          <cell r="CN1372">
            <v>0</v>
          </cell>
          <cell r="CO1372">
            <v>0</v>
          </cell>
          <cell r="CP1372">
            <v>0</v>
          </cell>
          <cell r="CQ1372">
            <v>0</v>
          </cell>
          <cell r="CR1372">
            <v>0</v>
          </cell>
          <cell r="CS1372">
            <v>0</v>
          </cell>
          <cell r="CT1372">
            <v>0</v>
          </cell>
          <cell r="CU1372">
            <v>0</v>
          </cell>
          <cell r="CV1372">
            <v>0</v>
          </cell>
          <cell r="CW1372">
            <v>0</v>
          </cell>
          <cell r="CX1372">
            <v>0</v>
          </cell>
          <cell r="CY1372">
            <v>0</v>
          </cell>
          <cell r="CZ1372">
            <v>0</v>
          </cell>
          <cell r="DA1372">
            <v>0</v>
          </cell>
          <cell r="DB1372">
            <v>0</v>
          </cell>
          <cell r="DC1372">
            <v>0</v>
          </cell>
          <cell r="DD1372">
            <v>0</v>
          </cell>
          <cell r="DE1372">
            <v>0</v>
          </cell>
          <cell r="DF1372">
            <v>0</v>
          </cell>
          <cell r="DG1372">
            <v>0</v>
          </cell>
          <cell r="DH1372">
            <v>0</v>
          </cell>
          <cell r="DI1372">
            <v>0</v>
          </cell>
          <cell r="DJ1372">
            <v>0</v>
          </cell>
          <cell r="DK1372">
            <v>0</v>
          </cell>
          <cell r="DL1372">
            <v>0</v>
          </cell>
          <cell r="DM1372">
            <v>0</v>
          </cell>
          <cell r="DN1372">
            <v>0</v>
          </cell>
          <cell r="DO1372">
            <v>0</v>
          </cell>
          <cell r="DP1372">
            <v>0</v>
          </cell>
          <cell r="DQ1372">
            <v>0</v>
          </cell>
          <cell r="DR1372">
            <v>0</v>
          </cell>
          <cell r="DS1372">
            <v>0</v>
          </cell>
          <cell r="DT1372">
            <v>0</v>
          </cell>
          <cell r="DU1372">
            <v>0</v>
          </cell>
          <cell r="DV1372">
            <v>0</v>
          </cell>
          <cell r="DW1372">
            <v>0</v>
          </cell>
          <cell r="DX1372">
            <v>0</v>
          </cell>
          <cell r="DY1372">
            <v>0</v>
          </cell>
          <cell r="DZ1372">
            <v>0</v>
          </cell>
          <cell r="EA1372">
            <v>0</v>
          </cell>
          <cell r="EB1372">
            <v>0</v>
          </cell>
          <cell r="EC1372">
            <v>0</v>
          </cell>
          <cell r="ED1372">
            <v>0</v>
          </cell>
          <cell r="EE1372">
            <v>0</v>
          </cell>
          <cell r="EF1372">
            <v>0</v>
          </cell>
          <cell r="EG1372">
            <v>0</v>
          </cell>
          <cell r="EH1372">
            <v>0.10800000000000409</v>
          </cell>
          <cell r="EI1372">
            <v>-0.10800000000000409</v>
          </cell>
          <cell r="EJ1372">
            <v>0</v>
          </cell>
          <cell r="EK1372">
            <v>0</v>
          </cell>
          <cell r="EL1372">
            <v>0</v>
          </cell>
          <cell r="EM1372">
            <v>0</v>
          </cell>
          <cell r="EN1372">
            <v>0</v>
          </cell>
          <cell r="EO1372">
            <v>0</v>
          </cell>
          <cell r="EP1372">
            <v>0</v>
          </cell>
          <cell r="EQ1372">
            <v>0</v>
          </cell>
          <cell r="ER1372">
            <v>0</v>
          </cell>
          <cell r="ES1372">
            <v>0</v>
          </cell>
          <cell r="ET1372">
            <v>0</v>
          </cell>
          <cell r="EU1372">
            <v>0</v>
          </cell>
          <cell r="EV1372">
            <v>0</v>
          </cell>
          <cell r="EW1372">
            <v>0</v>
          </cell>
          <cell r="EX1372">
            <v>0</v>
          </cell>
          <cell r="EY1372">
            <v>0</v>
          </cell>
          <cell r="EZ1372">
            <v>0</v>
          </cell>
          <cell r="FA1372">
            <v>0</v>
          </cell>
          <cell r="FB1372">
            <v>0</v>
          </cell>
          <cell r="FC1372">
            <v>0</v>
          </cell>
          <cell r="FD1372">
            <v>0</v>
          </cell>
          <cell r="FE1372">
            <v>0</v>
          </cell>
          <cell r="FF1372">
            <v>0</v>
          </cell>
          <cell r="FG1372">
            <v>0</v>
          </cell>
          <cell r="FH1372">
            <v>0</v>
          </cell>
          <cell r="FI1372">
            <v>0</v>
          </cell>
          <cell r="FJ1372">
            <v>0</v>
          </cell>
          <cell r="FK1372">
            <v>0</v>
          </cell>
          <cell r="FL1372">
            <v>0</v>
          </cell>
          <cell r="FM1372">
            <v>0</v>
          </cell>
          <cell r="FN1372">
            <v>0</v>
          </cell>
          <cell r="FO1372">
            <v>0</v>
          </cell>
          <cell r="FP1372">
            <v>0</v>
          </cell>
          <cell r="FQ1372">
            <v>0</v>
          </cell>
          <cell r="FR1372">
            <v>0</v>
          </cell>
          <cell r="FS1372">
            <v>0</v>
          </cell>
          <cell r="FT1372">
            <v>0</v>
          </cell>
          <cell r="FU1372">
            <v>0</v>
          </cell>
          <cell r="FV1372">
            <v>0</v>
          </cell>
          <cell r="FW1372">
            <v>0</v>
          </cell>
          <cell r="FX1372">
            <v>0</v>
          </cell>
          <cell r="FY1372">
            <v>0</v>
          </cell>
          <cell r="FZ1372">
            <v>0</v>
          </cell>
          <cell r="GA1372">
            <v>0</v>
          </cell>
          <cell r="GB1372">
            <v>0</v>
          </cell>
          <cell r="GC1372">
            <v>0</v>
          </cell>
          <cell r="GD1372">
            <v>0</v>
          </cell>
          <cell r="GE1372">
            <v>0</v>
          </cell>
          <cell r="GF1372">
            <v>0</v>
          </cell>
          <cell r="GG1372">
            <v>0</v>
          </cell>
          <cell r="GH1372">
            <v>0</v>
          </cell>
          <cell r="GI1372">
            <v>0</v>
          </cell>
          <cell r="GJ1372">
            <v>0</v>
          </cell>
          <cell r="GK1372">
            <v>0</v>
          </cell>
          <cell r="GL1372">
            <v>0</v>
          </cell>
          <cell r="GM1372">
            <v>0</v>
          </cell>
          <cell r="GN1372">
            <v>0</v>
          </cell>
          <cell r="GO1372">
            <v>0</v>
          </cell>
          <cell r="GP1372">
            <v>0</v>
          </cell>
          <cell r="GQ1372">
            <v>0</v>
          </cell>
          <cell r="GR1372">
            <v>0</v>
          </cell>
          <cell r="GS1372">
            <v>0</v>
          </cell>
          <cell r="GT1372">
            <v>0</v>
          </cell>
          <cell r="GU1372">
            <v>0</v>
          </cell>
          <cell r="GV1372">
            <v>0</v>
          </cell>
          <cell r="GW1372">
            <v>0</v>
          </cell>
          <cell r="GX1372">
            <v>0</v>
          </cell>
          <cell r="GY1372">
            <v>0</v>
          </cell>
          <cell r="GZ1372">
            <v>0</v>
          </cell>
          <cell r="HA1372">
            <v>0</v>
          </cell>
          <cell r="HB1372">
            <v>0</v>
          </cell>
          <cell r="HC1372">
            <v>0</v>
          </cell>
          <cell r="HD1372">
            <v>0</v>
          </cell>
          <cell r="HE1372">
            <v>0</v>
          </cell>
          <cell r="HF1372">
            <v>0</v>
          </cell>
          <cell r="HG1372">
            <v>0</v>
          </cell>
          <cell r="HH1372">
            <v>0</v>
          </cell>
          <cell r="HI1372">
            <v>0</v>
          </cell>
          <cell r="HJ1372">
            <v>0</v>
          </cell>
          <cell r="HK1372">
            <v>0</v>
          </cell>
          <cell r="HL1372">
            <v>0</v>
          </cell>
          <cell r="HM1372">
            <v>0</v>
          </cell>
          <cell r="HN1372">
            <v>0</v>
          </cell>
          <cell r="HO1372">
            <v>0</v>
          </cell>
          <cell r="HP1372">
            <v>0</v>
          </cell>
          <cell r="HQ1372">
            <v>0</v>
          </cell>
          <cell r="HR1372">
            <v>0</v>
          </cell>
          <cell r="HS1372">
            <v>0</v>
          </cell>
          <cell r="HT1372">
            <v>0</v>
          </cell>
          <cell r="HU1372">
            <v>0</v>
          </cell>
          <cell r="HV1372">
            <v>0</v>
          </cell>
          <cell r="HW1372">
            <v>0</v>
          </cell>
          <cell r="HX1372">
            <v>0</v>
          </cell>
          <cell r="HY1372">
            <v>0</v>
          </cell>
          <cell r="HZ1372">
            <v>0</v>
          </cell>
          <cell r="IA1372">
            <v>0</v>
          </cell>
          <cell r="IB1372">
            <v>0</v>
          </cell>
          <cell r="IC1372">
            <v>0</v>
          </cell>
          <cell r="ID1372">
            <v>0</v>
          </cell>
          <cell r="IE1372">
            <v>0</v>
          </cell>
          <cell r="IF1372">
            <v>0</v>
          </cell>
          <cell r="IG1372">
            <v>0</v>
          </cell>
          <cell r="IH1372">
            <v>0</v>
          </cell>
          <cell r="II1372">
            <v>0</v>
          </cell>
          <cell r="IJ1372">
            <v>0</v>
          </cell>
          <cell r="IK1372">
            <v>0</v>
          </cell>
          <cell r="IL1372">
            <v>0</v>
          </cell>
          <cell r="IM1372">
            <v>0</v>
          </cell>
          <cell r="IN1372">
            <v>0</v>
          </cell>
          <cell r="IO1372">
            <v>0</v>
          </cell>
          <cell r="IP1372">
            <v>0</v>
          </cell>
          <cell r="IQ1372">
            <v>0</v>
          </cell>
          <cell r="IR1372">
            <v>0</v>
          </cell>
          <cell r="IS1372">
            <v>0</v>
          </cell>
          <cell r="IT1372">
            <v>0</v>
          </cell>
          <cell r="IU1372">
            <v>0</v>
          </cell>
          <cell r="IV1372">
            <v>0</v>
          </cell>
          <cell r="IW1372">
            <v>0</v>
          </cell>
          <cell r="IX1372">
            <v>0</v>
          </cell>
          <cell r="IY1372">
            <v>0</v>
          </cell>
          <cell r="IZ1372">
            <v>0</v>
          </cell>
          <cell r="JA1372">
            <v>0</v>
          </cell>
          <cell r="JB1372">
            <v>0</v>
          </cell>
          <cell r="JC1372">
            <v>0</v>
          </cell>
          <cell r="JD1372">
            <v>0</v>
          </cell>
          <cell r="JE1372">
            <v>0.37199999999995725</v>
          </cell>
          <cell r="JF1372">
            <v>0</v>
          </cell>
          <cell r="JG1372">
            <v>0</v>
          </cell>
          <cell r="JH1372">
            <v>0</v>
          </cell>
          <cell r="JI1372">
            <v>0.37199999999998568</v>
          </cell>
          <cell r="JJ1372">
            <v>0</v>
          </cell>
          <cell r="JK1372">
            <v>0</v>
          </cell>
          <cell r="JL1372">
            <v>0</v>
          </cell>
          <cell r="JM1372">
            <v>0</v>
          </cell>
          <cell r="JN1372">
            <v>0</v>
          </cell>
          <cell r="JO1372">
            <v>0</v>
          </cell>
          <cell r="JP1372">
            <v>0</v>
          </cell>
          <cell r="JQ1372">
            <v>0</v>
          </cell>
        </row>
        <row r="1373">
          <cell r="D1373" t="str">
            <v>NUC.PX.DJW._.PTC.Adv_Reactor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0</v>
          </cell>
          <cell r="BM1373">
            <v>0</v>
          </cell>
          <cell r="BN1373">
            <v>0</v>
          </cell>
          <cell r="BO1373">
            <v>0</v>
          </cell>
          <cell r="BP1373">
            <v>0</v>
          </cell>
          <cell r="BQ1373">
            <v>0</v>
          </cell>
          <cell r="BR1373">
            <v>0</v>
          </cell>
          <cell r="BS1373">
            <v>0</v>
          </cell>
          <cell r="BT1373">
            <v>0</v>
          </cell>
          <cell r="BU1373">
            <v>0</v>
          </cell>
          <cell r="BV1373">
            <v>0</v>
          </cell>
          <cell r="BW1373">
            <v>0</v>
          </cell>
          <cell r="BX1373">
            <v>0</v>
          </cell>
          <cell r="BY1373">
            <v>0</v>
          </cell>
          <cell r="BZ1373">
            <v>0</v>
          </cell>
          <cell r="CA1373">
            <v>0</v>
          </cell>
          <cell r="CB1373">
            <v>0</v>
          </cell>
          <cell r="CC1373">
            <v>0</v>
          </cell>
          <cell r="CD1373">
            <v>0</v>
          </cell>
          <cell r="CE1373">
            <v>0</v>
          </cell>
          <cell r="CF1373">
            <v>0</v>
          </cell>
          <cell r="CG1373">
            <v>0</v>
          </cell>
          <cell r="CH1373">
            <v>0</v>
          </cell>
          <cell r="CI1373">
            <v>0</v>
          </cell>
          <cell r="CJ1373">
            <v>0</v>
          </cell>
          <cell r="CK1373">
            <v>0</v>
          </cell>
          <cell r="CL1373">
            <v>0</v>
          </cell>
          <cell r="CM1373">
            <v>0</v>
          </cell>
          <cell r="CN1373">
            <v>0</v>
          </cell>
          <cell r="CO1373">
            <v>0</v>
          </cell>
          <cell r="CP1373">
            <v>0</v>
          </cell>
          <cell r="CQ1373">
            <v>0</v>
          </cell>
          <cell r="CR1373">
            <v>0</v>
          </cell>
          <cell r="CS1373">
            <v>0</v>
          </cell>
          <cell r="CT1373">
            <v>0</v>
          </cell>
          <cell r="CU1373">
            <v>0</v>
          </cell>
          <cell r="CV1373">
            <v>0</v>
          </cell>
          <cell r="CW1373">
            <v>0</v>
          </cell>
          <cell r="CX1373">
            <v>0</v>
          </cell>
          <cell r="CY1373">
            <v>0</v>
          </cell>
          <cell r="CZ1373">
            <v>0</v>
          </cell>
          <cell r="DA1373">
            <v>0</v>
          </cell>
          <cell r="DB1373">
            <v>0</v>
          </cell>
          <cell r="DC1373">
            <v>0</v>
          </cell>
          <cell r="DD1373">
            <v>0</v>
          </cell>
          <cell r="DE1373">
            <v>0</v>
          </cell>
          <cell r="DF1373">
            <v>0</v>
          </cell>
          <cell r="DG1373">
            <v>0</v>
          </cell>
          <cell r="DH1373">
            <v>0</v>
          </cell>
          <cell r="DI1373">
            <v>0</v>
          </cell>
          <cell r="DJ1373">
            <v>0</v>
          </cell>
          <cell r="DK1373">
            <v>0</v>
          </cell>
          <cell r="DL1373">
            <v>0</v>
          </cell>
          <cell r="DM1373">
            <v>0</v>
          </cell>
          <cell r="DN1373">
            <v>0</v>
          </cell>
          <cell r="DO1373">
            <v>0</v>
          </cell>
          <cell r="DP1373">
            <v>0</v>
          </cell>
          <cell r="DQ1373">
            <v>0</v>
          </cell>
          <cell r="DR1373">
            <v>0</v>
          </cell>
          <cell r="DS1373">
            <v>0</v>
          </cell>
          <cell r="DT1373">
            <v>0</v>
          </cell>
          <cell r="DU1373">
            <v>0</v>
          </cell>
          <cell r="DV1373">
            <v>0</v>
          </cell>
          <cell r="DW1373">
            <v>0</v>
          </cell>
          <cell r="DX1373">
            <v>0</v>
          </cell>
          <cell r="DY1373">
            <v>0</v>
          </cell>
          <cell r="DZ1373">
            <v>0</v>
          </cell>
          <cell r="EA1373">
            <v>0</v>
          </cell>
          <cell r="EB1373">
            <v>0</v>
          </cell>
          <cell r="EC1373">
            <v>0</v>
          </cell>
          <cell r="ED1373">
            <v>0</v>
          </cell>
          <cell r="EE1373">
            <v>0</v>
          </cell>
          <cell r="EF1373">
            <v>0</v>
          </cell>
          <cell r="EG1373">
            <v>0</v>
          </cell>
          <cell r="EH1373">
            <v>0.10800000000000409</v>
          </cell>
          <cell r="EI1373">
            <v>-0.10800000000000409</v>
          </cell>
          <cell r="EJ1373">
            <v>0</v>
          </cell>
          <cell r="EK1373">
            <v>0</v>
          </cell>
          <cell r="EL1373">
            <v>0</v>
          </cell>
          <cell r="EM1373">
            <v>0</v>
          </cell>
          <cell r="EN1373">
            <v>0</v>
          </cell>
          <cell r="EO1373">
            <v>0</v>
          </cell>
          <cell r="EP1373">
            <v>0</v>
          </cell>
          <cell r="EQ1373">
            <v>0</v>
          </cell>
          <cell r="ER1373">
            <v>0</v>
          </cell>
          <cell r="ES1373">
            <v>0</v>
          </cell>
          <cell r="ET1373">
            <v>0</v>
          </cell>
          <cell r="EU1373">
            <v>0</v>
          </cell>
          <cell r="EV1373">
            <v>0</v>
          </cell>
          <cell r="EW1373">
            <v>0</v>
          </cell>
          <cell r="EX1373">
            <v>0</v>
          </cell>
          <cell r="EY1373">
            <v>0</v>
          </cell>
          <cell r="EZ1373">
            <v>0</v>
          </cell>
          <cell r="FA1373">
            <v>0</v>
          </cell>
          <cell r="FB1373">
            <v>0</v>
          </cell>
          <cell r="FC1373">
            <v>0</v>
          </cell>
          <cell r="FD1373">
            <v>0</v>
          </cell>
          <cell r="FE1373">
            <v>0</v>
          </cell>
          <cell r="FF1373">
            <v>0</v>
          </cell>
          <cell r="FG1373">
            <v>0</v>
          </cell>
          <cell r="FH1373">
            <v>0</v>
          </cell>
          <cell r="FI1373">
            <v>0</v>
          </cell>
          <cell r="FJ1373">
            <v>0</v>
          </cell>
          <cell r="FK1373">
            <v>0</v>
          </cell>
          <cell r="FL1373">
            <v>0</v>
          </cell>
          <cell r="FM1373">
            <v>0</v>
          </cell>
          <cell r="FN1373">
            <v>0</v>
          </cell>
          <cell r="FO1373">
            <v>0</v>
          </cell>
          <cell r="FP1373">
            <v>0</v>
          </cell>
          <cell r="FQ1373">
            <v>0</v>
          </cell>
          <cell r="FR1373">
            <v>0</v>
          </cell>
          <cell r="FS1373">
            <v>0</v>
          </cell>
          <cell r="FT1373">
            <v>0</v>
          </cell>
          <cell r="FU1373">
            <v>0</v>
          </cell>
          <cell r="FV1373">
            <v>0</v>
          </cell>
          <cell r="FW1373">
            <v>0</v>
          </cell>
          <cell r="FX1373">
            <v>0</v>
          </cell>
          <cell r="FY1373">
            <v>0</v>
          </cell>
          <cell r="FZ1373">
            <v>0</v>
          </cell>
          <cell r="GA1373">
            <v>0</v>
          </cell>
          <cell r="GB1373">
            <v>0</v>
          </cell>
          <cell r="GC1373">
            <v>0</v>
          </cell>
          <cell r="GD1373">
            <v>0</v>
          </cell>
          <cell r="GE1373">
            <v>0</v>
          </cell>
          <cell r="GF1373">
            <v>0</v>
          </cell>
          <cell r="GG1373">
            <v>0</v>
          </cell>
          <cell r="GH1373">
            <v>0</v>
          </cell>
          <cell r="GI1373">
            <v>0</v>
          </cell>
          <cell r="GJ1373">
            <v>0</v>
          </cell>
          <cell r="GK1373">
            <v>0</v>
          </cell>
          <cell r="GL1373">
            <v>0</v>
          </cell>
          <cell r="GM1373">
            <v>0</v>
          </cell>
          <cell r="GN1373">
            <v>0</v>
          </cell>
          <cell r="GO1373">
            <v>0</v>
          </cell>
          <cell r="GP1373">
            <v>0</v>
          </cell>
          <cell r="GQ1373">
            <v>0</v>
          </cell>
          <cell r="GR1373">
            <v>0</v>
          </cell>
          <cell r="GS1373">
            <v>0</v>
          </cell>
          <cell r="GT1373">
            <v>0</v>
          </cell>
          <cell r="GU1373">
            <v>0</v>
          </cell>
          <cell r="GV1373">
            <v>0</v>
          </cell>
          <cell r="GW1373">
            <v>0</v>
          </cell>
          <cell r="GX1373">
            <v>0</v>
          </cell>
          <cell r="GY1373">
            <v>0</v>
          </cell>
          <cell r="GZ1373">
            <v>0</v>
          </cell>
          <cell r="HA1373">
            <v>0</v>
          </cell>
          <cell r="HB1373">
            <v>0</v>
          </cell>
          <cell r="HC1373">
            <v>0</v>
          </cell>
          <cell r="HD1373">
            <v>0</v>
          </cell>
          <cell r="HE1373">
            <v>0</v>
          </cell>
          <cell r="HF1373">
            <v>0</v>
          </cell>
          <cell r="HG1373">
            <v>0</v>
          </cell>
          <cell r="HH1373">
            <v>0</v>
          </cell>
          <cell r="HI1373">
            <v>0</v>
          </cell>
          <cell r="HJ1373">
            <v>0</v>
          </cell>
          <cell r="HK1373">
            <v>0</v>
          </cell>
          <cell r="HL1373">
            <v>0</v>
          </cell>
          <cell r="HM1373">
            <v>0</v>
          </cell>
          <cell r="HN1373">
            <v>0</v>
          </cell>
          <cell r="HO1373">
            <v>0</v>
          </cell>
          <cell r="HP1373">
            <v>0</v>
          </cell>
          <cell r="HQ1373">
            <v>0</v>
          </cell>
          <cell r="HR1373">
            <v>0</v>
          </cell>
          <cell r="HS1373">
            <v>0</v>
          </cell>
          <cell r="HT1373">
            <v>0</v>
          </cell>
          <cell r="HU1373">
            <v>0</v>
          </cell>
          <cell r="HV1373">
            <v>0</v>
          </cell>
          <cell r="HW1373">
            <v>0</v>
          </cell>
          <cell r="HX1373">
            <v>0</v>
          </cell>
          <cell r="HY1373">
            <v>0</v>
          </cell>
          <cell r="HZ1373">
            <v>0</v>
          </cell>
          <cell r="IA1373">
            <v>0</v>
          </cell>
          <cell r="IB1373">
            <v>0</v>
          </cell>
          <cell r="IC1373">
            <v>0</v>
          </cell>
          <cell r="ID1373">
            <v>0</v>
          </cell>
          <cell r="IE1373">
            <v>0</v>
          </cell>
          <cell r="IF1373">
            <v>0</v>
          </cell>
          <cell r="IG1373">
            <v>0</v>
          </cell>
          <cell r="IH1373">
            <v>0</v>
          </cell>
          <cell r="II1373">
            <v>0</v>
          </cell>
          <cell r="IJ1373">
            <v>0</v>
          </cell>
          <cell r="IK1373">
            <v>0</v>
          </cell>
          <cell r="IL1373">
            <v>0</v>
          </cell>
          <cell r="IM1373">
            <v>0</v>
          </cell>
          <cell r="IN1373">
            <v>0</v>
          </cell>
          <cell r="IO1373">
            <v>0</v>
          </cell>
          <cell r="IP1373">
            <v>0</v>
          </cell>
          <cell r="IQ1373">
            <v>0</v>
          </cell>
          <cell r="IR1373">
            <v>0</v>
          </cell>
          <cell r="IS1373">
            <v>0</v>
          </cell>
          <cell r="IT1373">
            <v>0</v>
          </cell>
          <cell r="IU1373">
            <v>0</v>
          </cell>
          <cell r="IV1373">
            <v>0</v>
          </cell>
          <cell r="IW1373">
            <v>0</v>
          </cell>
          <cell r="IX1373">
            <v>0</v>
          </cell>
          <cell r="IY1373">
            <v>0</v>
          </cell>
          <cell r="IZ1373">
            <v>0</v>
          </cell>
          <cell r="JA1373">
            <v>0</v>
          </cell>
          <cell r="JB1373">
            <v>0</v>
          </cell>
          <cell r="JC1373">
            <v>0</v>
          </cell>
          <cell r="JD1373">
            <v>0</v>
          </cell>
          <cell r="JE1373">
            <v>0.48000000000001819</v>
          </cell>
          <cell r="JF1373">
            <v>0</v>
          </cell>
          <cell r="JG1373">
            <v>0</v>
          </cell>
          <cell r="JH1373">
            <v>0</v>
          </cell>
          <cell r="JI1373">
            <v>0.47999999999998977</v>
          </cell>
          <cell r="JJ1373">
            <v>0</v>
          </cell>
          <cell r="JK1373">
            <v>0</v>
          </cell>
          <cell r="JL1373">
            <v>0</v>
          </cell>
          <cell r="JM1373">
            <v>0</v>
          </cell>
          <cell r="JN1373">
            <v>0</v>
          </cell>
          <cell r="JO1373">
            <v>0</v>
          </cell>
          <cell r="JP1373">
            <v>0</v>
          </cell>
          <cell r="JQ1373">
            <v>0</v>
          </cell>
        </row>
        <row r="1374">
          <cell r="D1374" t="str">
            <v>NUC.PX.GOE._.PTC.Adv_Reactor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>
            <v>0</v>
          </cell>
          <cell r="BR1374">
            <v>0</v>
          </cell>
          <cell r="BS1374">
            <v>0</v>
          </cell>
          <cell r="BT1374">
            <v>0</v>
          </cell>
          <cell r="BU1374">
            <v>0</v>
          </cell>
          <cell r="BV1374">
            <v>0</v>
          </cell>
          <cell r="BW1374">
            <v>0</v>
          </cell>
          <cell r="BX1374">
            <v>0</v>
          </cell>
          <cell r="BY1374">
            <v>0</v>
          </cell>
          <cell r="BZ1374">
            <v>0</v>
          </cell>
          <cell r="CA1374">
            <v>0</v>
          </cell>
          <cell r="CB1374">
            <v>0</v>
          </cell>
          <cell r="CC1374">
            <v>0</v>
          </cell>
          <cell r="CD1374">
            <v>0</v>
          </cell>
          <cell r="CE1374">
            <v>0</v>
          </cell>
          <cell r="CF1374">
            <v>0</v>
          </cell>
          <cell r="CG1374">
            <v>0</v>
          </cell>
          <cell r="CH1374">
            <v>0</v>
          </cell>
          <cell r="CI1374">
            <v>0</v>
          </cell>
          <cell r="CJ1374">
            <v>0</v>
          </cell>
          <cell r="CK1374">
            <v>0</v>
          </cell>
          <cell r="CL1374">
            <v>0</v>
          </cell>
          <cell r="CM1374">
            <v>0</v>
          </cell>
          <cell r="CN1374">
            <v>0</v>
          </cell>
          <cell r="CO1374">
            <v>0</v>
          </cell>
          <cell r="CP1374">
            <v>0</v>
          </cell>
          <cell r="CQ1374">
            <v>0</v>
          </cell>
          <cell r="CR1374">
            <v>0</v>
          </cell>
          <cell r="CS1374">
            <v>0</v>
          </cell>
          <cell r="CT1374">
            <v>0</v>
          </cell>
          <cell r="CU1374">
            <v>0</v>
          </cell>
          <cell r="CV1374">
            <v>0</v>
          </cell>
          <cell r="CW1374">
            <v>0</v>
          </cell>
          <cell r="CX1374">
            <v>0</v>
          </cell>
          <cell r="CY1374">
            <v>0</v>
          </cell>
          <cell r="CZ1374">
            <v>0</v>
          </cell>
          <cell r="DA1374">
            <v>0</v>
          </cell>
          <cell r="DB1374">
            <v>0</v>
          </cell>
          <cell r="DC1374">
            <v>0</v>
          </cell>
          <cell r="DD1374">
            <v>0</v>
          </cell>
          <cell r="DE1374">
            <v>0</v>
          </cell>
          <cell r="DF1374">
            <v>0</v>
          </cell>
          <cell r="DG1374">
            <v>0</v>
          </cell>
          <cell r="DH1374">
            <v>0</v>
          </cell>
          <cell r="DI1374">
            <v>0</v>
          </cell>
          <cell r="DJ1374">
            <v>0</v>
          </cell>
          <cell r="DK1374">
            <v>0</v>
          </cell>
          <cell r="DL1374">
            <v>0</v>
          </cell>
          <cell r="DM1374">
            <v>0</v>
          </cell>
          <cell r="DN1374">
            <v>0</v>
          </cell>
          <cell r="DO1374">
            <v>0</v>
          </cell>
          <cell r="DP1374">
            <v>0</v>
          </cell>
          <cell r="DQ1374">
            <v>0</v>
          </cell>
          <cell r="DR1374">
            <v>0</v>
          </cell>
          <cell r="DS1374">
            <v>0</v>
          </cell>
          <cell r="DT1374">
            <v>0</v>
          </cell>
          <cell r="DU1374">
            <v>0</v>
          </cell>
          <cell r="DV1374">
            <v>0</v>
          </cell>
          <cell r="DW1374">
            <v>0</v>
          </cell>
          <cell r="DX1374">
            <v>0</v>
          </cell>
          <cell r="DY1374">
            <v>0</v>
          </cell>
          <cell r="DZ1374">
            <v>0</v>
          </cell>
          <cell r="EA1374">
            <v>0</v>
          </cell>
          <cell r="EB1374">
            <v>0</v>
          </cell>
          <cell r="EC1374">
            <v>0</v>
          </cell>
          <cell r="ED1374">
            <v>0</v>
          </cell>
          <cell r="EE1374">
            <v>0.10799999999994725</v>
          </cell>
          <cell r="EF1374">
            <v>0</v>
          </cell>
          <cell r="EG1374">
            <v>0</v>
          </cell>
          <cell r="EH1374">
            <v>0.10800000000000409</v>
          </cell>
          <cell r="EI1374">
            <v>0</v>
          </cell>
          <cell r="EJ1374">
            <v>0</v>
          </cell>
          <cell r="EK1374">
            <v>0</v>
          </cell>
          <cell r="EL1374">
            <v>0</v>
          </cell>
          <cell r="EM1374">
            <v>0</v>
          </cell>
          <cell r="EN1374">
            <v>0</v>
          </cell>
          <cell r="EO1374">
            <v>0</v>
          </cell>
          <cell r="EP1374">
            <v>0</v>
          </cell>
          <cell r="EQ1374">
            <v>0</v>
          </cell>
          <cell r="ER1374">
            <v>0</v>
          </cell>
          <cell r="ES1374">
            <v>0</v>
          </cell>
          <cell r="ET1374">
            <v>0</v>
          </cell>
          <cell r="EU1374">
            <v>0</v>
          </cell>
          <cell r="EV1374">
            <v>0</v>
          </cell>
          <cell r="EW1374">
            <v>0</v>
          </cell>
          <cell r="EX1374">
            <v>0</v>
          </cell>
          <cell r="EY1374">
            <v>0</v>
          </cell>
          <cell r="EZ1374">
            <v>0</v>
          </cell>
          <cell r="FA1374">
            <v>0</v>
          </cell>
          <cell r="FB1374">
            <v>0</v>
          </cell>
          <cell r="FC1374">
            <v>0</v>
          </cell>
          <cell r="FD1374">
            <v>0</v>
          </cell>
          <cell r="FE1374">
            <v>0</v>
          </cell>
          <cell r="FF1374">
            <v>0</v>
          </cell>
          <cell r="FG1374">
            <v>0</v>
          </cell>
          <cell r="FH1374">
            <v>0</v>
          </cell>
          <cell r="FI1374">
            <v>0</v>
          </cell>
          <cell r="FJ1374">
            <v>0</v>
          </cell>
          <cell r="FK1374">
            <v>0</v>
          </cell>
          <cell r="FL1374">
            <v>0</v>
          </cell>
          <cell r="FM1374">
            <v>0</v>
          </cell>
          <cell r="FN1374">
            <v>0</v>
          </cell>
          <cell r="FO1374">
            <v>0</v>
          </cell>
          <cell r="FP1374">
            <v>0</v>
          </cell>
          <cell r="FQ1374">
            <v>0</v>
          </cell>
          <cell r="FR1374">
            <v>0</v>
          </cell>
          <cell r="FS1374">
            <v>0</v>
          </cell>
          <cell r="FT1374">
            <v>0</v>
          </cell>
          <cell r="FU1374">
            <v>0</v>
          </cell>
          <cell r="FV1374">
            <v>0</v>
          </cell>
          <cell r="FW1374">
            <v>0</v>
          </cell>
          <cell r="FX1374">
            <v>0</v>
          </cell>
          <cell r="FY1374">
            <v>0</v>
          </cell>
          <cell r="FZ1374">
            <v>0</v>
          </cell>
          <cell r="GA1374">
            <v>0</v>
          </cell>
          <cell r="GB1374">
            <v>0</v>
          </cell>
          <cell r="GC1374">
            <v>0</v>
          </cell>
          <cell r="GD1374">
            <v>0</v>
          </cell>
          <cell r="GE1374">
            <v>0</v>
          </cell>
          <cell r="GF1374">
            <v>0</v>
          </cell>
          <cell r="GG1374">
            <v>0</v>
          </cell>
          <cell r="GH1374">
            <v>0</v>
          </cell>
          <cell r="GI1374">
            <v>0</v>
          </cell>
          <cell r="GJ1374">
            <v>0</v>
          </cell>
          <cell r="GK1374">
            <v>0</v>
          </cell>
          <cell r="GL1374">
            <v>0</v>
          </cell>
          <cell r="GM1374">
            <v>0</v>
          </cell>
          <cell r="GN1374">
            <v>0</v>
          </cell>
          <cell r="GO1374">
            <v>0</v>
          </cell>
          <cell r="GP1374">
            <v>0</v>
          </cell>
          <cell r="GQ1374">
            <v>0</v>
          </cell>
          <cell r="GR1374">
            <v>0</v>
          </cell>
          <cell r="GS1374">
            <v>0</v>
          </cell>
          <cell r="GT1374">
            <v>0</v>
          </cell>
          <cell r="GU1374">
            <v>0</v>
          </cell>
          <cell r="GV1374">
            <v>0</v>
          </cell>
          <cell r="GW1374">
            <v>0</v>
          </cell>
          <cell r="GX1374">
            <v>0</v>
          </cell>
          <cell r="GY1374">
            <v>0</v>
          </cell>
          <cell r="GZ1374">
            <v>0</v>
          </cell>
          <cell r="HA1374">
            <v>0</v>
          </cell>
          <cell r="HB1374">
            <v>0</v>
          </cell>
          <cell r="HC1374">
            <v>0</v>
          </cell>
          <cell r="HD1374">
            <v>0</v>
          </cell>
          <cell r="HE1374">
            <v>0</v>
          </cell>
          <cell r="HF1374">
            <v>0</v>
          </cell>
          <cell r="HG1374">
            <v>0</v>
          </cell>
          <cell r="HH1374">
            <v>0</v>
          </cell>
          <cell r="HI1374">
            <v>0</v>
          </cell>
          <cell r="HJ1374">
            <v>0</v>
          </cell>
          <cell r="HK1374">
            <v>0</v>
          </cell>
          <cell r="HL1374">
            <v>0</v>
          </cell>
          <cell r="HM1374">
            <v>0</v>
          </cell>
          <cell r="HN1374">
            <v>0</v>
          </cell>
          <cell r="HO1374">
            <v>0</v>
          </cell>
          <cell r="HP1374">
            <v>0</v>
          </cell>
          <cell r="HQ1374">
            <v>0</v>
          </cell>
          <cell r="HR1374">
            <v>0</v>
          </cell>
          <cell r="HS1374">
            <v>0</v>
          </cell>
          <cell r="HT1374">
            <v>0</v>
          </cell>
          <cell r="HU1374">
            <v>0</v>
          </cell>
          <cell r="HV1374">
            <v>0</v>
          </cell>
          <cell r="HW1374">
            <v>0</v>
          </cell>
          <cell r="HX1374">
            <v>0</v>
          </cell>
          <cell r="HY1374">
            <v>0</v>
          </cell>
          <cell r="HZ1374">
            <v>0</v>
          </cell>
          <cell r="IA1374">
            <v>0</v>
          </cell>
          <cell r="IB1374">
            <v>0</v>
          </cell>
          <cell r="IC1374">
            <v>0</v>
          </cell>
          <cell r="ID1374">
            <v>0</v>
          </cell>
          <cell r="IE1374">
            <v>0</v>
          </cell>
          <cell r="IF1374">
            <v>0</v>
          </cell>
          <cell r="IG1374">
            <v>0</v>
          </cell>
          <cell r="IH1374">
            <v>0</v>
          </cell>
          <cell r="II1374">
            <v>0</v>
          </cell>
          <cell r="IJ1374">
            <v>0</v>
          </cell>
          <cell r="IK1374">
            <v>0</v>
          </cell>
          <cell r="IL1374">
            <v>0</v>
          </cell>
          <cell r="IM1374">
            <v>0</v>
          </cell>
          <cell r="IN1374">
            <v>0</v>
          </cell>
          <cell r="IO1374">
            <v>0</v>
          </cell>
          <cell r="IP1374">
            <v>0</v>
          </cell>
          <cell r="IQ1374">
            <v>0</v>
          </cell>
          <cell r="IR1374">
            <v>0</v>
          </cell>
          <cell r="IS1374">
            <v>0</v>
          </cell>
          <cell r="IT1374">
            <v>0</v>
          </cell>
          <cell r="IU1374">
            <v>0</v>
          </cell>
          <cell r="IV1374">
            <v>0</v>
          </cell>
          <cell r="IW1374">
            <v>0</v>
          </cell>
          <cell r="IX1374">
            <v>0</v>
          </cell>
          <cell r="IY1374">
            <v>0</v>
          </cell>
          <cell r="IZ1374">
            <v>0</v>
          </cell>
          <cell r="JA1374">
            <v>0</v>
          </cell>
          <cell r="JB1374">
            <v>0</v>
          </cell>
          <cell r="JC1374">
            <v>0</v>
          </cell>
          <cell r="JD1374">
            <v>0</v>
          </cell>
          <cell r="JE1374">
            <v>0</v>
          </cell>
          <cell r="JF1374">
            <v>0</v>
          </cell>
          <cell r="JG1374">
            <v>0</v>
          </cell>
          <cell r="JH1374">
            <v>0</v>
          </cell>
          <cell r="JI1374">
            <v>0</v>
          </cell>
          <cell r="JJ1374">
            <v>0</v>
          </cell>
          <cell r="JK1374">
            <v>0</v>
          </cell>
          <cell r="JL1374">
            <v>0</v>
          </cell>
          <cell r="JM1374">
            <v>0</v>
          </cell>
          <cell r="JN1374">
            <v>0</v>
          </cell>
          <cell r="JO1374">
            <v>0</v>
          </cell>
          <cell r="JP1374">
            <v>0</v>
          </cell>
          <cell r="JQ1374">
            <v>0</v>
          </cell>
        </row>
        <row r="1375">
          <cell r="D1375" t="str">
            <v>NUC.PX.HTG._.PTC.Adv_Reactor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0</v>
          </cell>
          <cell r="BQ1375">
            <v>0</v>
          </cell>
          <cell r="BR1375">
            <v>0</v>
          </cell>
          <cell r="BS1375">
            <v>0</v>
          </cell>
          <cell r="BT1375">
            <v>0</v>
          </cell>
          <cell r="BU1375">
            <v>0</v>
          </cell>
          <cell r="BV1375">
            <v>0</v>
          </cell>
          <cell r="BW1375">
            <v>0</v>
          </cell>
          <cell r="BX1375">
            <v>0</v>
          </cell>
          <cell r="BY1375">
            <v>0</v>
          </cell>
          <cell r="BZ1375">
            <v>0</v>
          </cell>
          <cell r="CA1375">
            <v>0</v>
          </cell>
          <cell r="CB1375">
            <v>0</v>
          </cell>
          <cell r="CC1375">
            <v>0</v>
          </cell>
          <cell r="CD1375">
            <v>0</v>
          </cell>
          <cell r="CE1375">
            <v>0</v>
          </cell>
          <cell r="CF1375">
            <v>0</v>
          </cell>
          <cell r="CG1375">
            <v>0</v>
          </cell>
          <cell r="CH1375">
            <v>0</v>
          </cell>
          <cell r="CI1375">
            <v>0</v>
          </cell>
          <cell r="CJ1375">
            <v>0</v>
          </cell>
          <cell r="CK1375">
            <v>0</v>
          </cell>
          <cell r="CL1375">
            <v>0</v>
          </cell>
          <cell r="CM1375">
            <v>0</v>
          </cell>
          <cell r="CN1375">
            <v>0</v>
          </cell>
          <cell r="CO1375">
            <v>0</v>
          </cell>
          <cell r="CP1375">
            <v>0</v>
          </cell>
          <cell r="CQ1375">
            <v>0</v>
          </cell>
          <cell r="CR1375">
            <v>0</v>
          </cell>
          <cell r="CS1375">
            <v>0</v>
          </cell>
          <cell r="CT1375">
            <v>0</v>
          </cell>
          <cell r="CU1375">
            <v>0</v>
          </cell>
          <cell r="CV1375">
            <v>0</v>
          </cell>
          <cell r="CW1375">
            <v>0</v>
          </cell>
          <cell r="CX1375">
            <v>0</v>
          </cell>
          <cell r="CY1375">
            <v>0</v>
          </cell>
          <cell r="CZ1375">
            <v>0</v>
          </cell>
          <cell r="DA1375">
            <v>0</v>
          </cell>
          <cell r="DB1375">
            <v>0</v>
          </cell>
          <cell r="DC1375">
            <v>0</v>
          </cell>
          <cell r="DD1375">
            <v>0</v>
          </cell>
          <cell r="DE1375">
            <v>0</v>
          </cell>
          <cell r="DF1375">
            <v>0</v>
          </cell>
          <cell r="DG1375">
            <v>0</v>
          </cell>
          <cell r="DH1375">
            <v>0</v>
          </cell>
          <cell r="DI1375">
            <v>0</v>
          </cell>
          <cell r="DJ1375">
            <v>0</v>
          </cell>
          <cell r="DK1375">
            <v>0</v>
          </cell>
          <cell r="DL1375">
            <v>0</v>
          </cell>
          <cell r="DM1375">
            <v>0</v>
          </cell>
          <cell r="DN1375">
            <v>0</v>
          </cell>
          <cell r="DO1375">
            <v>0</v>
          </cell>
          <cell r="DP1375">
            <v>0</v>
          </cell>
          <cell r="DQ1375">
            <v>0</v>
          </cell>
          <cell r="DR1375">
            <v>0</v>
          </cell>
          <cell r="DS1375">
            <v>0</v>
          </cell>
          <cell r="DT1375">
            <v>0</v>
          </cell>
          <cell r="DU1375">
            <v>0</v>
          </cell>
          <cell r="DV1375">
            <v>0</v>
          </cell>
          <cell r="DW1375">
            <v>0</v>
          </cell>
          <cell r="DX1375">
            <v>0</v>
          </cell>
          <cell r="DY1375">
            <v>0</v>
          </cell>
          <cell r="DZ1375">
            <v>0</v>
          </cell>
          <cell r="EA1375">
            <v>0</v>
          </cell>
          <cell r="EB1375">
            <v>0</v>
          </cell>
          <cell r="EC1375">
            <v>0</v>
          </cell>
          <cell r="ED1375">
            <v>0</v>
          </cell>
          <cell r="EE1375">
            <v>0</v>
          </cell>
          <cell r="EF1375">
            <v>0</v>
          </cell>
          <cell r="EG1375">
            <v>0</v>
          </cell>
          <cell r="EH1375">
            <v>0.10800000000000409</v>
          </cell>
          <cell r="EI1375">
            <v>-0.10800000000000409</v>
          </cell>
          <cell r="EJ1375">
            <v>0</v>
          </cell>
          <cell r="EK1375">
            <v>0</v>
          </cell>
          <cell r="EL1375">
            <v>0</v>
          </cell>
          <cell r="EM1375">
            <v>0</v>
          </cell>
          <cell r="EN1375">
            <v>0</v>
          </cell>
          <cell r="EO1375">
            <v>0</v>
          </cell>
          <cell r="EP1375">
            <v>0</v>
          </cell>
          <cell r="EQ1375">
            <v>0</v>
          </cell>
          <cell r="ER1375">
            <v>0</v>
          </cell>
          <cell r="ES1375">
            <v>0</v>
          </cell>
          <cell r="ET1375">
            <v>0</v>
          </cell>
          <cell r="EU1375">
            <v>0</v>
          </cell>
          <cell r="EV1375">
            <v>0</v>
          </cell>
          <cell r="EW1375">
            <v>0</v>
          </cell>
          <cell r="EX1375">
            <v>0</v>
          </cell>
          <cell r="EY1375">
            <v>0</v>
          </cell>
          <cell r="EZ1375">
            <v>0</v>
          </cell>
          <cell r="FA1375">
            <v>0</v>
          </cell>
          <cell r="FB1375">
            <v>0</v>
          </cell>
          <cell r="FC1375">
            <v>0</v>
          </cell>
          <cell r="FD1375">
            <v>0</v>
          </cell>
          <cell r="FE1375">
            <v>0</v>
          </cell>
          <cell r="FF1375">
            <v>0</v>
          </cell>
          <cell r="FG1375">
            <v>0</v>
          </cell>
          <cell r="FH1375">
            <v>0</v>
          </cell>
          <cell r="FI1375">
            <v>0</v>
          </cell>
          <cell r="FJ1375">
            <v>0</v>
          </cell>
          <cell r="FK1375">
            <v>0</v>
          </cell>
          <cell r="FL1375">
            <v>0</v>
          </cell>
          <cell r="FM1375">
            <v>0</v>
          </cell>
          <cell r="FN1375">
            <v>0</v>
          </cell>
          <cell r="FO1375">
            <v>0</v>
          </cell>
          <cell r="FP1375">
            <v>0</v>
          </cell>
          <cell r="FQ1375">
            <v>0</v>
          </cell>
          <cell r="FR1375">
            <v>0</v>
          </cell>
          <cell r="FS1375">
            <v>0</v>
          </cell>
          <cell r="FT1375">
            <v>0</v>
          </cell>
          <cell r="FU1375">
            <v>0</v>
          </cell>
          <cell r="FV1375">
            <v>0</v>
          </cell>
          <cell r="FW1375">
            <v>0</v>
          </cell>
          <cell r="FX1375">
            <v>0</v>
          </cell>
          <cell r="FY1375">
            <v>0</v>
          </cell>
          <cell r="FZ1375">
            <v>0</v>
          </cell>
          <cell r="GA1375">
            <v>0</v>
          </cell>
          <cell r="GB1375">
            <v>0</v>
          </cell>
          <cell r="GC1375">
            <v>0</v>
          </cell>
          <cell r="GD1375">
            <v>0</v>
          </cell>
          <cell r="GE1375">
            <v>0</v>
          </cell>
          <cell r="GF1375">
            <v>0</v>
          </cell>
          <cell r="GG1375">
            <v>0</v>
          </cell>
          <cell r="GH1375">
            <v>0</v>
          </cell>
          <cell r="GI1375">
            <v>0</v>
          </cell>
          <cell r="GJ1375">
            <v>0</v>
          </cell>
          <cell r="GK1375">
            <v>0</v>
          </cell>
          <cell r="GL1375">
            <v>0</v>
          </cell>
          <cell r="GM1375">
            <v>0</v>
          </cell>
          <cell r="GN1375">
            <v>0</v>
          </cell>
          <cell r="GO1375">
            <v>0</v>
          </cell>
          <cell r="GP1375">
            <v>0</v>
          </cell>
          <cell r="GQ1375">
            <v>0</v>
          </cell>
          <cell r="GR1375">
            <v>0</v>
          </cell>
          <cell r="GS1375">
            <v>0</v>
          </cell>
          <cell r="GT1375">
            <v>0</v>
          </cell>
          <cell r="GU1375">
            <v>0</v>
          </cell>
          <cell r="GV1375">
            <v>0</v>
          </cell>
          <cell r="GW1375">
            <v>0</v>
          </cell>
          <cell r="GX1375">
            <v>0</v>
          </cell>
          <cell r="GY1375">
            <v>0</v>
          </cell>
          <cell r="GZ1375">
            <v>0</v>
          </cell>
          <cell r="HA1375">
            <v>0</v>
          </cell>
          <cell r="HB1375">
            <v>0</v>
          </cell>
          <cell r="HC1375">
            <v>0</v>
          </cell>
          <cell r="HD1375">
            <v>0</v>
          </cell>
          <cell r="HE1375">
            <v>0</v>
          </cell>
          <cell r="HF1375">
            <v>0</v>
          </cell>
          <cell r="HG1375">
            <v>0</v>
          </cell>
          <cell r="HH1375">
            <v>0</v>
          </cell>
          <cell r="HI1375">
            <v>0</v>
          </cell>
          <cell r="HJ1375">
            <v>0</v>
          </cell>
          <cell r="HK1375">
            <v>0</v>
          </cell>
          <cell r="HL1375">
            <v>0</v>
          </cell>
          <cell r="HM1375">
            <v>0</v>
          </cell>
          <cell r="HN1375">
            <v>0</v>
          </cell>
          <cell r="HO1375">
            <v>0</v>
          </cell>
          <cell r="HP1375">
            <v>0</v>
          </cell>
          <cell r="HQ1375">
            <v>0</v>
          </cell>
          <cell r="HR1375">
            <v>0</v>
          </cell>
          <cell r="HS1375">
            <v>0</v>
          </cell>
          <cell r="HT1375">
            <v>0</v>
          </cell>
          <cell r="HU1375">
            <v>0</v>
          </cell>
          <cell r="HV1375">
            <v>0</v>
          </cell>
          <cell r="HW1375">
            <v>0</v>
          </cell>
          <cell r="HX1375">
            <v>0</v>
          </cell>
          <cell r="HY1375">
            <v>0</v>
          </cell>
          <cell r="HZ1375">
            <v>0</v>
          </cell>
          <cell r="IA1375">
            <v>0</v>
          </cell>
          <cell r="IB1375">
            <v>0</v>
          </cell>
          <cell r="IC1375">
            <v>0</v>
          </cell>
          <cell r="ID1375">
            <v>0</v>
          </cell>
          <cell r="IE1375">
            <v>0</v>
          </cell>
          <cell r="IF1375">
            <v>0</v>
          </cell>
          <cell r="IG1375">
            <v>0</v>
          </cell>
          <cell r="IH1375">
            <v>0</v>
          </cell>
          <cell r="II1375">
            <v>0</v>
          </cell>
          <cell r="IJ1375">
            <v>0</v>
          </cell>
          <cell r="IK1375">
            <v>0</v>
          </cell>
          <cell r="IL1375">
            <v>0</v>
          </cell>
          <cell r="IM1375">
            <v>0</v>
          </cell>
          <cell r="IN1375">
            <v>0</v>
          </cell>
          <cell r="IO1375">
            <v>0</v>
          </cell>
          <cell r="IP1375">
            <v>0</v>
          </cell>
          <cell r="IQ1375">
            <v>0</v>
          </cell>
          <cell r="IR1375">
            <v>0</v>
          </cell>
          <cell r="IS1375">
            <v>0</v>
          </cell>
          <cell r="IT1375">
            <v>0</v>
          </cell>
          <cell r="IU1375">
            <v>0</v>
          </cell>
          <cell r="IV1375">
            <v>0</v>
          </cell>
          <cell r="IW1375">
            <v>0</v>
          </cell>
          <cell r="IX1375">
            <v>0</v>
          </cell>
          <cell r="IY1375">
            <v>0</v>
          </cell>
          <cell r="IZ1375">
            <v>0</v>
          </cell>
          <cell r="JA1375">
            <v>0</v>
          </cell>
          <cell r="JB1375">
            <v>0</v>
          </cell>
          <cell r="JC1375">
            <v>0</v>
          </cell>
          <cell r="JD1375">
            <v>0</v>
          </cell>
          <cell r="JE1375">
            <v>0.48000000000001819</v>
          </cell>
          <cell r="JF1375">
            <v>0</v>
          </cell>
          <cell r="JG1375">
            <v>0</v>
          </cell>
          <cell r="JH1375">
            <v>0</v>
          </cell>
          <cell r="JI1375">
            <v>0.47999999999998977</v>
          </cell>
          <cell r="JJ1375">
            <v>0</v>
          </cell>
          <cell r="JK1375">
            <v>0</v>
          </cell>
          <cell r="JL1375">
            <v>0</v>
          </cell>
          <cell r="JM1375">
            <v>0</v>
          </cell>
          <cell r="JN1375">
            <v>0</v>
          </cell>
          <cell r="JO1375">
            <v>0</v>
          </cell>
          <cell r="JP1375">
            <v>0</v>
          </cell>
          <cell r="JQ1375">
            <v>0</v>
          </cell>
        </row>
        <row r="1376">
          <cell r="D1376" t="str">
            <v>NUC.PX.NUT._.PTC.Adv_Reactor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0</v>
          </cell>
          <cell r="BQ1376">
            <v>0</v>
          </cell>
          <cell r="BR1376">
            <v>0</v>
          </cell>
          <cell r="BS1376">
            <v>0</v>
          </cell>
          <cell r="BT1376">
            <v>0</v>
          </cell>
          <cell r="BU1376">
            <v>0</v>
          </cell>
          <cell r="BV1376">
            <v>0</v>
          </cell>
          <cell r="BW1376">
            <v>0</v>
          </cell>
          <cell r="BX1376">
            <v>0</v>
          </cell>
          <cell r="BY1376">
            <v>0</v>
          </cell>
          <cell r="BZ1376">
            <v>0</v>
          </cell>
          <cell r="CA1376">
            <v>0</v>
          </cell>
          <cell r="CB1376">
            <v>0</v>
          </cell>
          <cell r="CC1376">
            <v>0</v>
          </cell>
          <cell r="CD1376">
            <v>0</v>
          </cell>
          <cell r="CE1376">
            <v>0</v>
          </cell>
          <cell r="CF1376">
            <v>0</v>
          </cell>
          <cell r="CG1376">
            <v>0</v>
          </cell>
          <cell r="CH1376">
            <v>0</v>
          </cell>
          <cell r="CI1376">
            <v>0</v>
          </cell>
          <cell r="CJ1376">
            <v>0</v>
          </cell>
          <cell r="CK1376">
            <v>0</v>
          </cell>
          <cell r="CL1376">
            <v>0</v>
          </cell>
          <cell r="CM1376">
            <v>0</v>
          </cell>
          <cell r="CN1376">
            <v>0</v>
          </cell>
          <cell r="CO1376">
            <v>0</v>
          </cell>
          <cell r="CP1376">
            <v>0</v>
          </cell>
          <cell r="CQ1376">
            <v>0</v>
          </cell>
          <cell r="CR1376">
            <v>0</v>
          </cell>
          <cell r="CS1376">
            <v>0</v>
          </cell>
          <cell r="CT1376">
            <v>0</v>
          </cell>
          <cell r="CU1376">
            <v>0</v>
          </cell>
          <cell r="CV1376">
            <v>0</v>
          </cell>
          <cell r="CW1376">
            <v>0</v>
          </cell>
          <cell r="CX1376">
            <v>0</v>
          </cell>
          <cell r="CY1376">
            <v>0</v>
          </cell>
          <cell r="CZ1376">
            <v>0</v>
          </cell>
          <cell r="DA1376">
            <v>0</v>
          </cell>
          <cell r="DB1376">
            <v>0</v>
          </cell>
          <cell r="DC1376">
            <v>0</v>
          </cell>
          <cell r="DD1376">
            <v>0</v>
          </cell>
          <cell r="DE1376">
            <v>0</v>
          </cell>
          <cell r="DF1376">
            <v>0</v>
          </cell>
          <cell r="DG1376">
            <v>0</v>
          </cell>
          <cell r="DH1376">
            <v>0</v>
          </cell>
          <cell r="DI1376">
            <v>0</v>
          </cell>
          <cell r="DJ1376">
            <v>0</v>
          </cell>
          <cell r="DK1376">
            <v>0</v>
          </cell>
          <cell r="DL1376">
            <v>0</v>
          </cell>
          <cell r="DM1376">
            <v>0</v>
          </cell>
          <cell r="DN1376">
            <v>0</v>
          </cell>
          <cell r="DO1376">
            <v>0</v>
          </cell>
          <cell r="DP1376">
            <v>0</v>
          </cell>
          <cell r="DQ1376">
            <v>0</v>
          </cell>
          <cell r="DR1376">
            <v>0</v>
          </cell>
          <cell r="DS1376">
            <v>0</v>
          </cell>
          <cell r="DT1376">
            <v>0</v>
          </cell>
          <cell r="DU1376">
            <v>0</v>
          </cell>
          <cell r="DV1376">
            <v>0</v>
          </cell>
          <cell r="DW1376">
            <v>0</v>
          </cell>
          <cell r="DX1376">
            <v>0</v>
          </cell>
          <cell r="DY1376">
            <v>0</v>
          </cell>
          <cell r="DZ1376">
            <v>0</v>
          </cell>
          <cell r="EA1376">
            <v>0</v>
          </cell>
          <cell r="EB1376">
            <v>0</v>
          </cell>
          <cell r="EC1376">
            <v>0</v>
          </cell>
          <cell r="ED1376">
            <v>0</v>
          </cell>
          <cell r="EE1376">
            <v>0.19664351000005809</v>
          </cell>
          <cell r="EF1376">
            <v>0</v>
          </cell>
          <cell r="EG1376">
            <v>0</v>
          </cell>
          <cell r="EH1376">
            <v>8.864350999999715E-2</v>
          </cell>
          <cell r="EI1376">
            <v>0.10799999999998988</v>
          </cell>
          <cell r="EJ1376">
            <v>0</v>
          </cell>
          <cell r="EK1376">
            <v>0</v>
          </cell>
          <cell r="EL1376">
            <v>0</v>
          </cell>
          <cell r="EM1376">
            <v>0</v>
          </cell>
          <cell r="EN1376">
            <v>0</v>
          </cell>
          <cell r="EO1376">
            <v>0</v>
          </cell>
          <cell r="EP1376">
            <v>0</v>
          </cell>
          <cell r="EQ1376">
            <v>0</v>
          </cell>
          <cell r="ER1376">
            <v>0</v>
          </cell>
          <cell r="ES1376">
            <v>0</v>
          </cell>
          <cell r="ET1376">
            <v>0</v>
          </cell>
          <cell r="EU1376">
            <v>0</v>
          </cell>
          <cell r="EV1376">
            <v>0</v>
          </cell>
          <cell r="EW1376">
            <v>0</v>
          </cell>
          <cell r="EX1376">
            <v>0</v>
          </cell>
          <cell r="EY1376">
            <v>0</v>
          </cell>
          <cell r="EZ1376">
            <v>0</v>
          </cell>
          <cell r="FA1376">
            <v>0</v>
          </cell>
          <cell r="FB1376">
            <v>0</v>
          </cell>
          <cell r="FC1376">
            <v>0</v>
          </cell>
          <cell r="FD1376">
            <v>0</v>
          </cell>
          <cell r="FE1376">
            <v>0</v>
          </cell>
          <cell r="FF1376">
            <v>0</v>
          </cell>
          <cell r="FG1376">
            <v>0</v>
          </cell>
          <cell r="FH1376">
            <v>0</v>
          </cell>
          <cell r="FI1376">
            <v>0</v>
          </cell>
          <cell r="FJ1376">
            <v>0</v>
          </cell>
          <cell r="FK1376">
            <v>0</v>
          </cell>
          <cell r="FL1376">
            <v>0</v>
          </cell>
          <cell r="FM1376">
            <v>0</v>
          </cell>
          <cell r="FN1376">
            <v>0</v>
          </cell>
          <cell r="FO1376">
            <v>0</v>
          </cell>
          <cell r="FP1376">
            <v>0</v>
          </cell>
          <cell r="FQ1376">
            <v>0</v>
          </cell>
          <cell r="FR1376">
            <v>0</v>
          </cell>
          <cell r="FS1376">
            <v>0</v>
          </cell>
          <cell r="FT1376">
            <v>0</v>
          </cell>
          <cell r="FU1376">
            <v>0</v>
          </cell>
          <cell r="FV1376">
            <v>0</v>
          </cell>
          <cell r="FW1376">
            <v>0</v>
          </cell>
          <cell r="FX1376">
            <v>0</v>
          </cell>
          <cell r="FY1376">
            <v>0</v>
          </cell>
          <cell r="FZ1376">
            <v>0</v>
          </cell>
          <cell r="GA1376">
            <v>0</v>
          </cell>
          <cell r="GB1376">
            <v>0</v>
          </cell>
          <cell r="GC1376">
            <v>0</v>
          </cell>
          <cell r="GD1376">
            <v>0</v>
          </cell>
          <cell r="GE1376">
            <v>0</v>
          </cell>
          <cell r="GF1376">
            <v>0</v>
          </cell>
          <cell r="GG1376">
            <v>0</v>
          </cell>
          <cell r="GH1376">
            <v>0</v>
          </cell>
          <cell r="GI1376">
            <v>0</v>
          </cell>
          <cell r="GJ1376">
            <v>0</v>
          </cell>
          <cell r="GK1376">
            <v>0</v>
          </cell>
          <cell r="GL1376">
            <v>0</v>
          </cell>
          <cell r="GM1376">
            <v>0</v>
          </cell>
          <cell r="GN1376">
            <v>0</v>
          </cell>
          <cell r="GO1376">
            <v>0</v>
          </cell>
          <cell r="GP1376">
            <v>0</v>
          </cell>
          <cell r="GQ1376">
            <v>0</v>
          </cell>
          <cell r="GR1376">
            <v>0</v>
          </cell>
          <cell r="GS1376">
            <v>0</v>
          </cell>
          <cell r="GT1376">
            <v>0</v>
          </cell>
          <cell r="GU1376">
            <v>0</v>
          </cell>
          <cell r="GV1376">
            <v>0</v>
          </cell>
          <cell r="GW1376">
            <v>0</v>
          </cell>
          <cell r="GX1376">
            <v>0</v>
          </cell>
          <cell r="GY1376">
            <v>0</v>
          </cell>
          <cell r="GZ1376">
            <v>0</v>
          </cell>
          <cell r="HA1376">
            <v>0</v>
          </cell>
          <cell r="HB1376">
            <v>0</v>
          </cell>
          <cell r="HC1376">
            <v>0</v>
          </cell>
          <cell r="HD1376">
            <v>0</v>
          </cell>
          <cell r="HE1376">
            <v>0</v>
          </cell>
          <cell r="HF1376">
            <v>0</v>
          </cell>
          <cell r="HG1376">
            <v>0</v>
          </cell>
          <cell r="HH1376">
            <v>0</v>
          </cell>
          <cell r="HI1376">
            <v>0</v>
          </cell>
          <cell r="HJ1376">
            <v>0</v>
          </cell>
          <cell r="HK1376">
            <v>0</v>
          </cell>
          <cell r="HL1376">
            <v>0</v>
          </cell>
          <cell r="HM1376">
            <v>0</v>
          </cell>
          <cell r="HN1376">
            <v>0</v>
          </cell>
          <cell r="HO1376">
            <v>0</v>
          </cell>
          <cell r="HP1376">
            <v>0</v>
          </cell>
          <cell r="HQ1376">
            <v>0</v>
          </cell>
          <cell r="HR1376">
            <v>0</v>
          </cell>
          <cell r="HS1376">
            <v>0</v>
          </cell>
          <cell r="HT1376">
            <v>0</v>
          </cell>
          <cell r="HU1376">
            <v>0</v>
          </cell>
          <cell r="HV1376">
            <v>0</v>
          </cell>
          <cell r="HW1376">
            <v>0</v>
          </cell>
          <cell r="HX1376">
            <v>0</v>
          </cell>
          <cell r="HY1376">
            <v>0</v>
          </cell>
          <cell r="HZ1376">
            <v>0</v>
          </cell>
          <cell r="IA1376">
            <v>0</v>
          </cell>
          <cell r="IB1376">
            <v>0</v>
          </cell>
          <cell r="IC1376">
            <v>0</v>
          </cell>
          <cell r="ID1376">
            <v>0</v>
          </cell>
          <cell r="IE1376">
            <v>0</v>
          </cell>
          <cell r="IF1376">
            <v>0</v>
          </cell>
          <cell r="IG1376">
            <v>0</v>
          </cell>
          <cell r="IH1376">
            <v>0</v>
          </cell>
          <cell r="II1376">
            <v>0</v>
          </cell>
          <cell r="IJ1376">
            <v>0</v>
          </cell>
          <cell r="IK1376">
            <v>0</v>
          </cell>
          <cell r="IL1376">
            <v>0</v>
          </cell>
          <cell r="IM1376">
            <v>0</v>
          </cell>
          <cell r="IN1376">
            <v>0</v>
          </cell>
          <cell r="IO1376">
            <v>0</v>
          </cell>
          <cell r="IP1376">
            <v>0</v>
          </cell>
          <cell r="IQ1376">
            <v>0</v>
          </cell>
          <cell r="IR1376">
            <v>0</v>
          </cell>
          <cell r="IS1376">
            <v>0</v>
          </cell>
          <cell r="IT1376">
            <v>0</v>
          </cell>
          <cell r="IU1376">
            <v>0</v>
          </cell>
          <cell r="IV1376">
            <v>0</v>
          </cell>
          <cell r="IW1376">
            <v>0</v>
          </cell>
          <cell r="IX1376">
            <v>0</v>
          </cell>
          <cell r="IY1376">
            <v>0</v>
          </cell>
          <cell r="IZ1376">
            <v>0</v>
          </cell>
          <cell r="JA1376">
            <v>0</v>
          </cell>
          <cell r="JB1376">
            <v>0</v>
          </cell>
          <cell r="JC1376">
            <v>0</v>
          </cell>
          <cell r="JD1376">
            <v>0</v>
          </cell>
          <cell r="JE1376">
            <v>0.25112262000016017</v>
          </cell>
          <cell r="JF1376">
            <v>0</v>
          </cell>
          <cell r="JG1376">
            <v>0</v>
          </cell>
          <cell r="JH1376">
            <v>0</v>
          </cell>
          <cell r="JI1376">
            <v>0.25112261999998964</v>
          </cell>
          <cell r="JJ1376">
            <v>0</v>
          </cell>
          <cell r="JK1376">
            <v>0</v>
          </cell>
          <cell r="JL1376">
            <v>0</v>
          </cell>
          <cell r="JM1376">
            <v>0</v>
          </cell>
          <cell r="JN1376">
            <v>0</v>
          </cell>
          <cell r="JO1376">
            <v>0</v>
          </cell>
          <cell r="JP1376">
            <v>0</v>
          </cell>
          <cell r="JQ1376">
            <v>0</v>
          </cell>
        </row>
        <row r="1377">
          <cell r="D1377" t="str">
            <v>NUC.PX.UTS._.PTC.Adv_Reactor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0</v>
          </cell>
          <cell r="BQ1377">
            <v>0</v>
          </cell>
          <cell r="BR1377">
            <v>0</v>
          </cell>
          <cell r="BS1377">
            <v>0</v>
          </cell>
          <cell r="BT1377">
            <v>0</v>
          </cell>
          <cell r="BU1377">
            <v>0</v>
          </cell>
          <cell r="BV1377">
            <v>0</v>
          </cell>
          <cell r="BW1377">
            <v>0</v>
          </cell>
          <cell r="BX1377">
            <v>0</v>
          </cell>
          <cell r="BY1377">
            <v>0</v>
          </cell>
          <cell r="BZ1377">
            <v>0</v>
          </cell>
          <cell r="CA1377">
            <v>0</v>
          </cell>
          <cell r="CB1377">
            <v>0</v>
          </cell>
          <cell r="CC1377">
            <v>0</v>
          </cell>
          <cell r="CD1377">
            <v>0</v>
          </cell>
          <cell r="CE1377">
            <v>0</v>
          </cell>
          <cell r="CF1377">
            <v>0</v>
          </cell>
          <cell r="CG1377">
            <v>0</v>
          </cell>
          <cell r="CH1377">
            <v>0</v>
          </cell>
          <cell r="CI1377">
            <v>0</v>
          </cell>
          <cell r="CJ1377">
            <v>0</v>
          </cell>
          <cell r="CK1377">
            <v>0</v>
          </cell>
          <cell r="CL1377">
            <v>0</v>
          </cell>
          <cell r="CM1377">
            <v>0</v>
          </cell>
          <cell r="CN1377">
            <v>0</v>
          </cell>
          <cell r="CO1377">
            <v>0</v>
          </cell>
          <cell r="CP1377">
            <v>0</v>
          </cell>
          <cell r="CQ1377">
            <v>0</v>
          </cell>
          <cell r="CR1377">
            <v>0</v>
          </cell>
          <cell r="CS1377">
            <v>0</v>
          </cell>
          <cell r="CT1377">
            <v>0</v>
          </cell>
          <cell r="CU1377">
            <v>0</v>
          </cell>
          <cell r="CV1377">
            <v>0</v>
          </cell>
          <cell r="CW1377">
            <v>0</v>
          </cell>
          <cell r="CX1377">
            <v>0</v>
          </cell>
          <cell r="CY1377">
            <v>0</v>
          </cell>
          <cell r="CZ1377">
            <v>0</v>
          </cell>
          <cell r="DA1377">
            <v>0</v>
          </cell>
          <cell r="DB1377">
            <v>0</v>
          </cell>
          <cell r="DC1377">
            <v>0</v>
          </cell>
          <cell r="DD1377">
            <v>0</v>
          </cell>
          <cell r="DE1377">
            <v>0</v>
          </cell>
          <cell r="DF1377">
            <v>0</v>
          </cell>
          <cell r="DG1377">
            <v>0</v>
          </cell>
          <cell r="DH1377">
            <v>0</v>
          </cell>
          <cell r="DI1377">
            <v>0</v>
          </cell>
          <cell r="DJ1377">
            <v>0</v>
          </cell>
          <cell r="DK1377">
            <v>0</v>
          </cell>
          <cell r="DL1377">
            <v>0</v>
          </cell>
          <cell r="DM1377">
            <v>0</v>
          </cell>
          <cell r="DN1377">
            <v>0</v>
          </cell>
          <cell r="DO1377">
            <v>0</v>
          </cell>
          <cell r="DP1377">
            <v>0</v>
          </cell>
          <cell r="DQ1377">
            <v>0</v>
          </cell>
          <cell r="DR1377">
            <v>0</v>
          </cell>
          <cell r="DS1377">
            <v>0</v>
          </cell>
          <cell r="DT1377">
            <v>0</v>
          </cell>
          <cell r="DU1377">
            <v>0</v>
          </cell>
          <cell r="DV1377">
            <v>0</v>
          </cell>
          <cell r="DW1377">
            <v>0</v>
          </cell>
          <cell r="DX1377">
            <v>0</v>
          </cell>
          <cell r="DY1377">
            <v>0</v>
          </cell>
          <cell r="DZ1377">
            <v>0</v>
          </cell>
          <cell r="EA1377">
            <v>0</v>
          </cell>
          <cell r="EB1377">
            <v>0</v>
          </cell>
          <cell r="EC1377">
            <v>0</v>
          </cell>
          <cell r="ED1377">
            <v>0</v>
          </cell>
          <cell r="EE1377">
            <v>1.2000000000057298E-2</v>
          </cell>
          <cell r="EF1377">
            <v>0</v>
          </cell>
          <cell r="EG1377">
            <v>1.2000000000014666E-2</v>
          </cell>
          <cell r="EH1377">
            <v>0</v>
          </cell>
          <cell r="EI1377">
            <v>0</v>
          </cell>
          <cell r="EJ1377">
            <v>0</v>
          </cell>
          <cell r="EK1377">
            <v>0</v>
          </cell>
          <cell r="EL1377">
            <v>0</v>
          </cell>
          <cell r="EM1377">
            <v>0</v>
          </cell>
          <cell r="EN1377">
            <v>0</v>
          </cell>
          <cell r="EO1377">
            <v>0</v>
          </cell>
          <cell r="EP1377">
            <v>0</v>
          </cell>
          <cell r="EQ1377">
            <v>0</v>
          </cell>
          <cell r="ER1377">
            <v>-0.17999999999994998</v>
          </cell>
          <cell r="ES1377">
            <v>0</v>
          </cell>
          <cell r="ET1377">
            <v>-0.10800000000000409</v>
          </cell>
          <cell r="EU1377">
            <v>-1.2000000000000455E-2</v>
          </cell>
          <cell r="EV1377">
            <v>-2.3999999999986699E-2</v>
          </cell>
          <cell r="EW1377">
            <v>-3.5999999999987153E-2</v>
          </cell>
          <cell r="EX1377">
            <v>0</v>
          </cell>
          <cell r="EY1377">
            <v>0</v>
          </cell>
          <cell r="EZ1377">
            <v>0</v>
          </cell>
          <cell r="FA1377">
            <v>0</v>
          </cell>
          <cell r="FB1377">
            <v>0</v>
          </cell>
          <cell r="FC1377">
            <v>0</v>
          </cell>
          <cell r="FD1377">
            <v>0</v>
          </cell>
          <cell r="FE1377">
            <v>0</v>
          </cell>
          <cell r="FF1377">
            <v>0</v>
          </cell>
          <cell r="FG1377">
            <v>0</v>
          </cell>
          <cell r="FH1377">
            <v>0</v>
          </cell>
          <cell r="FI1377">
            <v>0</v>
          </cell>
          <cell r="FJ1377">
            <v>0</v>
          </cell>
          <cell r="FK1377">
            <v>0</v>
          </cell>
          <cell r="FL1377">
            <v>0</v>
          </cell>
          <cell r="FM1377">
            <v>0</v>
          </cell>
          <cell r="FN1377">
            <v>0</v>
          </cell>
          <cell r="FO1377">
            <v>0</v>
          </cell>
          <cell r="FP1377">
            <v>0</v>
          </cell>
          <cell r="FQ1377">
            <v>0</v>
          </cell>
          <cell r="FR1377">
            <v>0</v>
          </cell>
          <cell r="FS1377">
            <v>0</v>
          </cell>
          <cell r="FT1377">
            <v>0</v>
          </cell>
          <cell r="FU1377">
            <v>0</v>
          </cell>
          <cell r="FV1377">
            <v>0</v>
          </cell>
          <cell r="FW1377">
            <v>0</v>
          </cell>
          <cell r="FX1377">
            <v>0</v>
          </cell>
          <cell r="FY1377">
            <v>0</v>
          </cell>
          <cell r="FZ1377">
            <v>0</v>
          </cell>
          <cell r="GA1377">
            <v>0</v>
          </cell>
          <cell r="GB1377">
            <v>0</v>
          </cell>
          <cell r="GC1377">
            <v>0</v>
          </cell>
          <cell r="GD1377">
            <v>0</v>
          </cell>
          <cell r="GE1377">
            <v>0</v>
          </cell>
          <cell r="GF1377">
            <v>0</v>
          </cell>
          <cell r="GG1377">
            <v>0</v>
          </cell>
          <cell r="GH1377">
            <v>0</v>
          </cell>
          <cell r="GI1377">
            <v>0</v>
          </cell>
          <cell r="GJ1377">
            <v>0</v>
          </cell>
          <cell r="GK1377">
            <v>0</v>
          </cell>
          <cell r="GL1377">
            <v>0</v>
          </cell>
          <cell r="GM1377">
            <v>0</v>
          </cell>
          <cell r="GN1377">
            <v>0</v>
          </cell>
          <cell r="GO1377">
            <v>0</v>
          </cell>
          <cell r="GP1377">
            <v>0</v>
          </cell>
          <cell r="GQ1377">
            <v>0</v>
          </cell>
          <cell r="GR1377">
            <v>0</v>
          </cell>
          <cell r="GS1377">
            <v>0</v>
          </cell>
          <cell r="GT1377">
            <v>0</v>
          </cell>
          <cell r="GU1377">
            <v>0</v>
          </cell>
          <cell r="GV1377">
            <v>0</v>
          </cell>
          <cell r="GW1377">
            <v>0</v>
          </cell>
          <cell r="GX1377">
            <v>0</v>
          </cell>
          <cell r="GY1377">
            <v>0</v>
          </cell>
          <cell r="GZ1377">
            <v>0</v>
          </cell>
          <cell r="HA1377">
            <v>0</v>
          </cell>
          <cell r="HB1377">
            <v>0</v>
          </cell>
          <cell r="HC1377">
            <v>0</v>
          </cell>
          <cell r="HD1377">
            <v>0</v>
          </cell>
          <cell r="HE1377">
            <v>0</v>
          </cell>
          <cell r="HF1377">
            <v>0</v>
          </cell>
          <cell r="HG1377">
            <v>0</v>
          </cell>
          <cell r="HH1377">
            <v>0</v>
          </cell>
          <cell r="HI1377">
            <v>0</v>
          </cell>
          <cell r="HJ1377">
            <v>0</v>
          </cell>
          <cell r="HK1377">
            <v>0</v>
          </cell>
          <cell r="HL1377">
            <v>0</v>
          </cell>
          <cell r="HM1377">
            <v>0</v>
          </cell>
          <cell r="HN1377">
            <v>0</v>
          </cell>
          <cell r="HO1377">
            <v>0</v>
          </cell>
          <cell r="HP1377">
            <v>0</v>
          </cell>
          <cell r="HQ1377">
            <v>0</v>
          </cell>
          <cell r="HR1377">
            <v>0</v>
          </cell>
          <cell r="HS1377">
            <v>0</v>
          </cell>
          <cell r="HT1377">
            <v>0</v>
          </cell>
          <cell r="HU1377">
            <v>0</v>
          </cell>
          <cell r="HV1377">
            <v>0</v>
          </cell>
          <cell r="HW1377">
            <v>0</v>
          </cell>
          <cell r="HX1377">
            <v>0</v>
          </cell>
          <cell r="HY1377">
            <v>0</v>
          </cell>
          <cell r="HZ1377">
            <v>0</v>
          </cell>
          <cell r="IA1377">
            <v>0</v>
          </cell>
          <cell r="IB1377">
            <v>0</v>
          </cell>
          <cell r="IC1377">
            <v>0</v>
          </cell>
          <cell r="ID1377">
            <v>0</v>
          </cell>
          <cell r="IE1377">
            <v>0</v>
          </cell>
          <cell r="IF1377">
            <v>0</v>
          </cell>
          <cell r="IG1377">
            <v>0</v>
          </cell>
          <cell r="IH1377">
            <v>0</v>
          </cell>
          <cell r="II1377">
            <v>0</v>
          </cell>
          <cell r="IJ1377">
            <v>0</v>
          </cell>
          <cell r="IK1377">
            <v>0</v>
          </cell>
          <cell r="IL1377">
            <v>0</v>
          </cell>
          <cell r="IM1377">
            <v>0</v>
          </cell>
          <cell r="IN1377">
            <v>0</v>
          </cell>
          <cell r="IO1377">
            <v>0</v>
          </cell>
          <cell r="IP1377">
            <v>0</v>
          </cell>
          <cell r="IQ1377">
            <v>0</v>
          </cell>
          <cell r="IR1377">
            <v>0</v>
          </cell>
          <cell r="IS1377">
            <v>0</v>
          </cell>
          <cell r="IT1377">
            <v>0</v>
          </cell>
          <cell r="IU1377">
            <v>0</v>
          </cell>
          <cell r="IV1377">
            <v>0</v>
          </cell>
          <cell r="IW1377">
            <v>0</v>
          </cell>
          <cell r="IX1377">
            <v>0</v>
          </cell>
          <cell r="IY1377">
            <v>0</v>
          </cell>
          <cell r="IZ1377">
            <v>0</v>
          </cell>
          <cell r="JA1377">
            <v>0</v>
          </cell>
          <cell r="JB1377">
            <v>0</v>
          </cell>
          <cell r="JC1377">
            <v>0</v>
          </cell>
          <cell r="JD1377">
            <v>0</v>
          </cell>
          <cell r="JE1377">
            <v>0.72000000000002728</v>
          </cell>
          <cell r="JF1377">
            <v>0</v>
          </cell>
          <cell r="JG1377">
            <v>0</v>
          </cell>
          <cell r="JH1377">
            <v>0</v>
          </cell>
          <cell r="JI1377">
            <v>0.71999999999998465</v>
          </cell>
          <cell r="JJ1377">
            <v>0</v>
          </cell>
          <cell r="JK1377">
            <v>0</v>
          </cell>
          <cell r="JL1377">
            <v>0</v>
          </cell>
          <cell r="JM1377">
            <v>0</v>
          </cell>
          <cell r="JN1377">
            <v>0</v>
          </cell>
          <cell r="JO1377">
            <v>0</v>
          </cell>
          <cell r="JP1377">
            <v>0</v>
          </cell>
          <cell r="JQ1377">
            <v>0</v>
          </cell>
        </row>
        <row r="1378">
          <cell r="D1378" t="str">
            <v>NUC.PX.WYE._.PTC.Adv_Reactor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0</v>
          </cell>
          <cell r="BQ1378">
            <v>0</v>
          </cell>
          <cell r="BR1378">
            <v>0</v>
          </cell>
          <cell r="BS1378">
            <v>0</v>
          </cell>
          <cell r="BT1378">
            <v>0</v>
          </cell>
          <cell r="BU1378">
            <v>0</v>
          </cell>
          <cell r="BV1378">
            <v>0</v>
          </cell>
          <cell r="BW1378">
            <v>0</v>
          </cell>
          <cell r="BX1378">
            <v>0</v>
          </cell>
          <cell r="BY1378">
            <v>0</v>
          </cell>
          <cell r="BZ1378">
            <v>0</v>
          </cell>
          <cell r="CA1378">
            <v>0</v>
          </cell>
          <cell r="CB1378">
            <v>0</v>
          </cell>
          <cell r="CC1378">
            <v>0</v>
          </cell>
          <cell r="CD1378">
            <v>0</v>
          </cell>
          <cell r="CE1378">
            <v>0</v>
          </cell>
          <cell r="CF1378">
            <v>0</v>
          </cell>
          <cell r="CG1378">
            <v>0</v>
          </cell>
          <cell r="CH1378">
            <v>0</v>
          </cell>
          <cell r="CI1378">
            <v>0</v>
          </cell>
          <cell r="CJ1378">
            <v>0</v>
          </cell>
          <cell r="CK1378">
            <v>0</v>
          </cell>
          <cell r="CL1378">
            <v>0</v>
          </cell>
          <cell r="CM1378">
            <v>0</v>
          </cell>
          <cell r="CN1378">
            <v>0</v>
          </cell>
          <cell r="CO1378">
            <v>0</v>
          </cell>
          <cell r="CP1378">
            <v>0</v>
          </cell>
          <cell r="CQ1378">
            <v>0</v>
          </cell>
          <cell r="CR1378">
            <v>0</v>
          </cell>
          <cell r="CS1378">
            <v>0</v>
          </cell>
          <cell r="CT1378">
            <v>0</v>
          </cell>
          <cell r="CU1378">
            <v>0</v>
          </cell>
          <cell r="CV1378">
            <v>0</v>
          </cell>
          <cell r="CW1378">
            <v>0</v>
          </cell>
          <cell r="CX1378">
            <v>0</v>
          </cell>
          <cell r="CY1378">
            <v>0</v>
          </cell>
          <cell r="CZ1378">
            <v>0</v>
          </cell>
          <cell r="DA1378">
            <v>0</v>
          </cell>
          <cell r="DB1378">
            <v>0</v>
          </cell>
          <cell r="DC1378">
            <v>0</v>
          </cell>
          <cell r="DD1378">
            <v>0</v>
          </cell>
          <cell r="DE1378">
            <v>0</v>
          </cell>
          <cell r="DF1378">
            <v>0</v>
          </cell>
          <cell r="DG1378">
            <v>0</v>
          </cell>
          <cell r="DH1378">
            <v>0</v>
          </cell>
          <cell r="DI1378">
            <v>0</v>
          </cell>
          <cell r="DJ1378">
            <v>0</v>
          </cell>
          <cell r="DK1378">
            <v>0</v>
          </cell>
          <cell r="DL1378">
            <v>0</v>
          </cell>
          <cell r="DM1378">
            <v>0</v>
          </cell>
          <cell r="DN1378">
            <v>0</v>
          </cell>
          <cell r="DO1378">
            <v>0</v>
          </cell>
          <cell r="DP1378">
            <v>0</v>
          </cell>
          <cell r="DQ1378">
            <v>0</v>
          </cell>
          <cell r="DR1378">
            <v>0</v>
          </cell>
          <cell r="DS1378">
            <v>0</v>
          </cell>
          <cell r="DT1378">
            <v>0</v>
          </cell>
          <cell r="DU1378">
            <v>0</v>
          </cell>
          <cell r="DV1378">
            <v>0</v>
          </cell>
          <cell r="DW1378">
            <v>0</v>
          </cell>
          <cell r="DX1378">
            <v>0</v>
          </cell>
          <cell r="DY1378">
            <v>0</v>
          </cell>
          <cell r="DZ1378">
            <v>0</v>
          </cell>
          <cell r="EA1378">
            <v>0</v>
          </cell>
          <cell r="EB1378">
            <v>0</v>
          </cell>
          <cell r="EC1378">
            <v>0</v>
          </cell>
          <cell r="ED1378">
            <v>0</v>
          </cell>
          <cell r="EE1378">
            <v>0</v>
          </cell>
          <cell r="EF1378">
            <v>0</v>
          </cell>
          <cell r="EG1378">
            <v>0</v>
          </cell>
          <cell r="EH1378">
            <v>0</v>
          </cell>
          <cell r="EI1378">
            <v>0</v>
          </cell>
          <cell r="EJ1378">
            <v>0</v>
          </cell>
          <cell r="EK1378">
            <v>0</v>
          </cell>
          <cell r="EL1378">
            <v>0</v>
          </cell>
          <cell r="EM1378">
            <v>0</v>
          </cell>
          <cell r="EN1378">
            <v>0</v>
          </cell>
          <cell r="EO1378">
            <v>0</v>
          </cell>
          <cell r="EP1378">
            <v>0</v>
          </cell>
          <cell r="EQ1378">
            <v>0</v>
          </cell>
          <cell r="ER1378">
            <v>0</v>
          </cell>
          <cell r="ES1378">
            <v>0</v>
          </cell>
          <cell r="ET1378">
            <v>0</v>
          </cell>
          <cell r="EU1378">
            <v>0</v>
          </cell>
          <cell r="EV1378">
            <v>0</v>
          </cell>
          <cell r="EW1378">
            <v>0</v>
          </cell>
          <cell r="EX1378">
            <v>0</v>
          </cell>
          <cell r="EY1378">
            <v>0</v>
          </cell>
          <cell r="EZ1378">
            <v>0</v>
          </cell>
          <cell r="FA1378">
            <v>0</v>
          </cell>
          <cell r="FB1378">
            <v>0</v>
          </cell>
          <cell r="FC1378">
            <v>0</v>
          </cell>
          <cell r="FD1378">
            <v>0</v>
          </cell>
          <cell r="FE1378">
            <v>0</v>
          </cell>
          <cell r="FF1378">
            <v>0</v>
          </cell>
          <cell r="FG1378">
            <v>0</v>
          </cell>
          <cell r="FH1378">
            <v>0</v>
          </cell>
          <cell r="FI1378">
            <v>0</v>
          </cell>
          <cell r="FJ1378">
            <v>0</v>
          </cell>
          <cell r="FK1378">
            <v>0</v>
          </cell>
          <cell r="FL1378">
            <v>0</v>
          </cell>
          <cell r="FM1378">
            <v>0</v>
          </cell>
          <cell r="FN1378">
            <v>0</v>
          </cell>
          <cell r="FO1378">
            <v>0</v>
          </cell>
          <cell r="FP1378">
            <v>0</v>
          </cell>
          <cell r="FQ1378">
            <v>0</v>
          </cell>
          <cell r="FR1378">
            <v>0</v>
          </cell>
          <cell r="FS1378">
            <v>0</v>
          </cell>
          <cell r="FT1378">
            <v>0</v>
          </cell>
          <cell r="FU1378">
            <v>0</v>
          </cell>
          <cell r="FV1378">
            <v>0</v>
          </cell>
          <cell r="FW1378">
            <v>0</v>
          </cell>
          <cell r="FX1378">
            <v>0</v>
          </cell>
          <cell r="FY1378">
            <v>0</v>
          </cell>
          <cell r="FZ1378">
            <v>0</v>
          </cell>
          <cell r="GA1378">
            <v>0</v>
          </cell>
          <cell r="GB1378">
            <v>0</v>
          </cell>
          <cell r="GC1378">
            <v>0</v>
          </cell>
          <cell r="GD1378">
            <v>0</v>
          </cell>
          <cell r="GE1378">
            <v>0</v>
          </cell>
          <cell r="GF1378">
            <v>0</v>
          </cell>
          <cell r="GG1378">
            <v>0</v>
          </cell>
          <cell r="GH1378">
            <v>0</v>
          </cell>
          <cell r="GI1378">
            <v>0</v>
          </cell>
          <cell r="GJ1378">
            <v>0</v>
          </cell>
          <cell r="GK1378">
            <v>0</v>
          </cell>
          <cell r="GL1378">
            <v>0</v>
          </cell>
          <cell r="GM1378">
            <v>0</v>
          </cell>
          <cell r="GN1378">
            <v>0</v>
          </cell>
          <cell r="GO1378">
            <v>0</v>
          </cell>
          <cell r="GP1378">
            <v>0</v>
          </cell>
          <cell r="GQ1378">
            <v>0</v>
          </cell>
          <cell r="GR1378">
            <v>0</v>
          </cell>
          <cell r="GS1378">
            <v>0</v>
          </cell>
          <cell r="GT1378">
            <v>0</v>
          </cell>
          <cell r="GU1378">
            <v>0</v>
          </cell>
          <cell r="GV1378">
            <v>0</v>
          </cell>
          <cell r="GW1378">
            <v>0</v>
          </cell>
          <cell r="GX1378">
            <v>0</v>
          </cell>
          <cell r="GY1378">
            <v>0</v>
          </cell>
          <cell r="GZ1378">
            <v>0</v>
          </cell>
          <cell r="HA1378">
            <v>0</v>
          </cell>
          <cell r="HB1378">
            <v>0</v>
          </cell>
          <cell r="HC1378">
            <v>0</v>
          </cell>
          <cell r="HD1378">
            <v>0</v>
          </cell>
          <cell r="HE1378">
            <v>0</v>
          </cell>
          <cell r="HF1378">
            <v>0</v>
          </cell>
          <cell r="HG1378">
            <v>0</v>
          </cell>
          <cell r="HH1378">
            <v>0</v>
          </cell>
          <cell r="HI1378">
            <v>0</v>
          </cell>
          <cell r="HJ1378">
            <v>0</v>
          </cell>
          <cell r="HK1378">
            <v>0</v>
          </cell>
          <cell r="HL1378">
            <v>0</v>
          </cell>
          <cell r="HM1378">
            <v>0</v>
          </cell>
          <cell r="HN1378">
            <v>0</v>
          </cell>
          <cell r="HO1378">
            <v>0</v>
          </cell>
          <cell r="HP1378">
            <v>0</v>
          </cell>
          <cell r="HQ1378">
            <v>0</v>
          </cell>
          <cell r="HR1378">
            <v>0</v>
          </cell>
          <cell r="HS1378">
            <v>0</v>
          </cell>
          <cell r="HT1378">
            <v>0</v>
          </cell>
          <cell r="HU1378">
            <v>0</v>
          </cell>
          <cell r="HV1378">
            <v>0</v>
          </cell>
          <cell r="HW1378">
            <v>0</v>
          </cell>
          <cell r="HX1378">
            <v>0</v>
          </cell>
          <cell r="HY1378">
            <v>0</v>
          </cell>
          <cell r="HZ1378">
            <v>0</v>
          </cell>
          <cell r="IA1378">
            <v>0</v>
          </cell>
          <cell r="IB1378">
            <v>0</v>
          </cell>
          <cell r="IC1378">
            <v>0</v>
          </cell>
          <cell r="ID1378">
            <v>0</v>
          </cell>
          <cell r="IE1378">
            <v>0</v>
          </cell>
          <cell r="IF1378">
            <v>0</v>
          </cell>
          <cell r="IG1378">
            <v>0</v>
          </cell>
          <cell r="IH1378">
            <v>0</v>
          </cell>
          <cell r="II1378">
            <v>0</v>
          </cell>
          <cell r="IJ1378">
            <v>0</v>
          </cell>
          <cell r="IK1378">
            <v>0</v>
          </cell>
          <cell r="IL1378">
            <v>0</v>
          </cell>
          <cell r="IM1378">
            <v>0</v>
          </cell>
          <cell r="IN1378">
            <v>0</v>
          </cell>
          <cell r="IO1378">
            <v>0</v>
          </cell>
          <cell r="IP1378">
            <v>0</v>
          </cell>
          <cell r="IQ1378">
            <v>0</v>
          </cell>
          <cell r="IR1378">
            <v>0</v>
          </cell>
          <cell r="IS1378">
            <v>0</v>
          </cell>
          <cell r="IT1378">
            <v>0</v>
          </cell>
          <cell r="IU1378">
            <v>0</v>
          </cell>
          <cell r="IV1378">
            <v>0</v>
          </cell>
          <cell r="IW1378">
            <v>0</v>
          </cell>
          <cell r="IX1378">
            <v>0</v>
          </cell>
          <cell r="IY1378">
            <v>0</v>
          </cell>
          <cell r="IZ1378">
            <v>0</v>
          </cell>
          <cell r="JA1378">
            <v>0</v>
          </cell>
          <cell r="JB1378">
            <v>0</v>
          </cell>
          <cell r="JC1378">
            <v>0</v>
          </cell>
          <cell r="JD1378">
            <v>0</v>
          </cell>
          <cell r="JE1378">
            <v>0</v>
          </cell>
          <cell r="JF1378">
            <v>0</v>
          </cell>
          <cell r="JG1378">
            <v>0</v>
          </cell>
          <cell r="JH1378">
            <v>0</v>
          </cell>
          <cell r="JI1378">
            <v>0</v>
          </cell>
          <cell r="JJ1378">
            <v>0</v>
          </cell>
          <cell r="JK1378">
            <v>0</v>
          </cell>
          <cell r="JL1378">
            <v>0</v>
          </cell>
          <cell r="JM1378">
            <v>0</v>
          </cell>
          <cell r="JN1378">
            <v>0</v>
          </cell>
          <cell r="JO1378">
            <v>0</v>
          </cell>
          <cell r="JP1378">
            <v>0</v>
          </cell>
          <cell r="JQ1378">
            <v>0</v>
          </cell>
        </row>
        <row r="1379">
          <cell r="D1379" t="str">
            <v>NUC.PX.BOR._.PTC.Adv_Reactor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0</v>
          </cell>
          <cell r="BQ1379">
            <v>0</v>
          </cell>
          <cell r="BR1379">
            <v>0</v>
          </cell>
          <cell r="BS1379">
            <v>0</v>
          </cell>
          <cell r="BT1379">
            <v>0</v>
          </cell>
          <cell r="BU1379">
            <v>0</v>
          </cell>
          <cell r="BV1379">
            <v>0</v>
          </cell>
          <cell r="BW1379">
            <v>0</v>
          </cell>
          <cell r="BX1379">
            <v>0</v>
          </cell>
          <cell r="BY1379">
            <v>0</v>
          </cell>
          <cell r="BZ1379">
            <v>0</v>
          </cell>
          <cell r="CA1379">
            <v>0</v>
          </cell>
          <cell r="CB1379">
            <v>0</v>
          </cell>
          <cell r="CC1379">
            <v>0</v>
          </cell>
          <cell r="CD1379">
            <v>0</v>
          </cell>
          <cell r="CE1379">
            <v>0</v>
          </cell>
          <cell r="CF1379">
            <v>0</v>
          </cell>
          <cell r="CG1379">
            <v>0</v>
          </cell>
          <cell r="CH1379">
            <v>0</v>
          </cell>
          <cell r="CI1379">
            <v>0</v>
          </cell>
          <cell r="CJ1379">
            <v>0</v>
          </cell>
          <cell r="CK1379">
            <v>0</v>
          </cell>
          <cell r="CL1379">
            <v>0</v>
          </cell>
          <cell r="CM1379">
            <v>0</v>
          </cell>
          <cell r="CN1379">
            <v>0</v>
          </cell>
          <cell r="CO1379">
            <v>0</v>
          </cell>
          <cell r="CP1379">
            <v>0</v>
          </cell>
          <cell r="CQ1379">
            <v>0</v>
          </cell>
          <cell r="CR1379">
            <v>0</v>
          </cell>
          <cell r="CS1379">
            <v>0</v>
          </cell>
          <cell r="CT1379">
            <v>0</v>
          </cell>
          <cell r="CU1379">
            <v>0</v>
          </cell>
          <cell r="CV1379">
            <v>0</v>
          </cell>
          <cell r="CW1379">
            <v>0</v>
          </cell>
          <cell r="CX1379">
            <v>0</v>
          </cell>
          <cell r="CY1379">
            <v>0</v>
          </cell>
          <cell r="CZ1379">
            <v>0</v>
          </cell>
          <cell r="DA1379">
            <v>0</v>
          </cell>
          <cell r="DB1379">
            <v>0</v>
          </cell>
          <cell r="DC1379">
            <v>0</v>
          </cell>
          <cell r="DD1379">
            <v>0</v>
          </cell>
          <cell r="DE1379">
            <v>0</v>
          </cell>
          <cell r="DF1379">
            <v>0</v>
          </cell>
          <cell r="DG1379">
            <v>0</v>
          </cell>
          <cell r="DH1379">
            <v>0</v>
          </cell>
          <cell r="DI1379">
            <v>0</v>
          </cell>
          <cell r="DJ1379">
            <v>0</v>
          </cell>
          <cell r="DK1379">
            <v>0</v>
          </cell>
          <cell r="DL1379">
            <v>0</v>
          </cell>
          <cell r="DM1379">
            <v>0</v>
          </cell>
          <cell r="DN1379">
            <v>0</v>
          </cell>
          <cell r="DO1379">
            <v>0</v>
          </cell>
          <cell r="DP1379">
            <v>0</v>
          </cell>
          <cell r="DQ1379">
            <v>0</v>
          </cell>
          <cell r="DR1379">
            <v>0</v>
          </cell>
          <cell r="DS1379">
            <v>0</v>
          </cell>
          <cell r="DT1379">
            <v>0</v>
          </cell>
          <cell r="DU1379">
            <v>0</v>
          </cell>
          <cell r="DV1379">
            <v>0</v>
          </cell>
          <cell r="DW1379">
            <v>0</v>
          </cell>
          <cell r="DX1379">
            <v>0</v>
          </cell>
          <cell r="DY1379">
            <v>0</v>
          </cell>
          <cell r="DZ1379">
            <v>0</v>
          </cell>
          <cell r="EA1379">
            <v>0</v>
          </cell>
          <cell r="EB1379">
            <v>0</v>
          </cell>
          <cell r="EC1379">
            <v>0</v>
          </cell>
          <cell r="ED1379">
            <v>0</v>
          </cell>
          <cell r="EE1379">
            <v>0</v>
          </cell>
          <cell r="EF1379">
            <v>0</v>
          </cell>
          <cell r="EG1379">
            <v>0</v>
          </cell>
          <cell r="EH1379">
            <v>0</v>
          </cell>
          <cell r="EI1379">
            <v>0</v>
          </cell>
          <cell r="EJ1379">
            <v>0</v>
          </cell>
          <cell r="EK1379">
            <v>0</v>
          </cell>
          <cell r="EL1379">
            <v>0</v>
          </cell>
          <cell r="EM1379">
            <v>0</v>
          </cell>
          <cell r="EN1379">
            <v>0</v>
          </cell>
          <cell r="EO1379">
            <v>0</v>
          </cell>
          <cell r="EP1379">
            <v>0</v>
          </cell>
          <cell r="EQ1379">
            <v>0</v>
          </cell>
          <cell r="ER1379">
            <v>0</v>
          </cell>
          <cell r="ES1379">
            <v>0</v>
          </cell>
          <cell r="ET1379">
            <v>0</v>
          </cell>
          <cell r="EU1379">
            <v>0</v>
          </cell>
          <cell r="EV1379">
            <v>0</v>
          </cell>
          <cell r="EW1379">
            <v>0</v>
          </cell>
          <cell r="EX1379">
            <v>0</v>
          </cell>
          <cell r="EY1379">
            <v>0</v>
          </cell>
          <cell r="EZ1379">
            <v>0</v>
          </cell>
          <cell r="FA1379">
            <v>0</v>
          </cell>
          <cell r="FB1379">
            <v>0</v>
          </cell>
          <cell r="FC1379">
            <v>0</v>
          </cell>
          <cell r="FD1379">
            <v>0</v>
          </cell>
          <cell r="FE1379">
            <v>0</v>
          </cell>
          <cell r="FF1379">
            <v>0</v>
          </cell>
          <cell r="FG1379">
            <v>0</v>
          </cell>
          <cell r="FH1379">
            <v>0</v>
          </cell>
          <cell r="FI1379">
            <v>0</v>
          </cell>
          <cell r="FJ1379">
            <v>0</v>
          </cell>
          <cell r="FK1379">
            <v>0</v>
          </cell>
          <cell r="FL1379">
            <v>0</v>
          </cell>
          <cell r="FM1379">
            <v>0</v>
          </cell>
          <cell r="FN1379">
            <v>0</v>
          </cell>
          <cell r="FO1379">
            <v>0</v>
          </cell>
          <cell r="FP1379">
            <v>0</v>
          </cell>
          <cell r="FQ1379">
            <v>0</v>
          </cell>
          <cell r="FR1379">
            <v>0</v>
          </cell>
          <cell r="FS1379">
            <v>0</v>
          </cell>
          <cell r="FT1379">
            <v>0</v>
          </cell>
          <cell r="FU1379">
            <v>0</v>
          </cell>
          <cell r="FV1379">
            <v>0</v>
          </cell>
          <cell r="FW1379">
            <v>0</v>
          </cell>
          <cell r="FX1379">
            <v>0</v>
          </cell>
          <cell r="FY1379">
            <v>0</v>
          </cell>
          <cell r="FZ1379">
            <v>0</v>
          </cell>
          <cell r="GA1379">
            <v>0</v>
          </cell>
          <cell r="GB1379">
            <v>0</v>
          </cell>
          <cell r="GC1379">
            <v>0</v>
          </cell>
          <cell r="GD1379">
            <v>0</v>
          </cell>
          <cell r="GE1379">
            <v>0</v>
          </cell>
          <cell r="GF1379">
            <v>0</v>
          </cell>
          <cell r="GG1379">
            <v>0</v>
          </cell>
          <cell r="GH1379">
            <v>0</v>
          </cell>
          <cell r="GI1379">
            <v>0</v>
          </cell>
          <cell r="GJ1379">
            <v>0</v>
          </cell>
          <cell r="GK1379">
            <v>0</v>
          </cell>
          <cell r="GL1379">
            <v>0</v>
          </cell>
          <cell r="GM1379">
            <v>0</v>
          </cell>
          <cell r="GN1379">
            <v>0</v>
          </cell>
          <cell r="GO1379">
            <v>0</v>
          </cell>
          <cell r="GP1379">
            <v>0</v>
          </cell>
          <cell r="GQ1379">
            <v>0</v>
          </cell>
          <cell r="GR1379">
            <v>0</v>
          </cell>
          <cell r="GS1379">
            <v>0</v>
          </cell>
          <cell r="GT1379">
            <v>0</v>
          </cell>
          <cell r="GU1379">
            <v>0</v>
          </cell>
          <cell r="GV1379">
            <v>0</v>
          </cell>
          <cell r="GW1379">
            <v>0</v>
          </cell>
          <cell r="GX1379">
            <v>0</v>
          </cell>
          <cell r="GY1379">
            <v>0</v>
          </cell>
          <cell r="GZ1379">
            <v>0</v>
          </cell>
          <cell r="HA1379">
            <v>0</v>
          </cell>
          <cell r="HB1379">
            <v>0</v>
          </cell>
          <cell r="HC1379">
            <v>0</v>
          </cell>
          <cell r="HD1379">
            <v>0</v>
          </cell>
          <cell r="HE1379">
            <v>0</v>
          </cell>
          <cell r="HF1379">
            <v>0</v>
          </cell>
          <cell r="HG1379">
            <v>0</v>
          </cell>
          <cell r="HH1379">
            <v>0</v>
          </cell>
          <cell r="HI1379">
            <v>0</v>
          </cell>
          <cell r="HJ1379">
            <v>0</v>
          </cell>
          <cell r="HK1379">
            <v>0</v>
          </cell>
          <cell r="HL1379">
            <v>0</v>
          </cell>
          <cell r="HM1379">
            <v>0</v>
          </cell>
          <cell r="HN1379">
            <v>0</v>
          </cell>
          <cell r="HO1379">
            <v>0</v>
          </cell>
          <cell r="HP1379">
            <v>0</v>
          </cell>
          <cell r="HQ1379">
            <v>0</v>
          </cell>
          <cell r="HR1379">
            <v>0</v>
          </cell>
          <cell r="HS1379">
            <v>0</v>
          </cell>
          <cell r="HT1379">
            <v>0</v>
          </cell>
          <cell r="HU1379">
            <v>0</v>
          </cell>
          <cell r="HV1379">
            <v>0</v>
          </cell>
          <cell r="HW1379">
            <v>0</v>
          </cell>
          <cell r="HX1379">
            <v>0</v>
          </cell>
          <cell r="HY1379">
            <v>0</v>
          </cell>
          <cell r="HZ1379">
            <v>0</v>
          </cell>
          <cell r="IA1379">
            <v>0</v>
          </cell>
          <cell r="IB1379">
            <v>0</v>
          </cell>
          <cell r="IC1379">
            <v>0</v>
          </cell>
          <cell r="ID1379">
            <v>0</v>
          </cell>
          <cell r="IE1379">
            <v>0</v>
          </cell>
          <cell r="IF1379">
            <v>0</v>
          </cell>
          <cell r="IG1379">
            <v>0</v>
          </cell>
          <cell r="IH1379">
            <v>0</v>
          </cell>
          <cell r="II1379">
            <v>0</v>
          </cell>
          <cell r="IJ1379">
            <v>0</v>
          </cell>
          <cell r="IK1379">
            <v>0</v>
          </cell>
          <cell r="IL1379">
            <v>0</v>
          </cell>
          <cell r="IM1379">
            <v>0</v>
          </cell>
          <cell r="IN1379">
            <v>0</v>
          </cell>
          <cell r="IO1379">
            <v>0</v>
          </cell>
          <cell r="IP1379">
            <v>0</v>
          </cell>
          <cell r="IQ1379">
            <v>0</v>
          </cell>
          <cell r="IR1379">
            <v>0</v>
          </cell>
          <cell r="IS1379">
            <v>0</v>
          </cell>
          <cell r="IT1379">
            <v>0</v>
          </cell>
          <cell r="IU1379">
            <v>0</v>
          </cell>
          <cell r="IV1379">
            <v>0</v>
          </cell>
          <cell r="IW1379">
            <v>0</v>
          </cell>
          <cell r="IX1379">
            <v>0</v>
          </cell>
          <cell r="IY1379">
            <v>0</v>
          </cell>
          <cell r="IZ1379">
            <v>0</v>
          </cell>
          <cell r="JA1379">
            <v>0</v>
          </cell>
          <cell r="JB1379">
            <v>0</v>
          </cell>
          <cell r="JC1379">
            <v>0</v>
          </cell>
          <cell r="JD1379">
            <v>0</v>
          </cell>
          <cell r="JE1379">
            <v>0</v>
          </cell>
          <cell r="JF1379">
            <v>0</v>
          </cell>
          <cell r="JG1379">
            <v>0</v>
          </cell>
          <cell r="JH1379">
            <v>0</v>
          </cell>
          <cell r="JI1379">
            <v>0</v>
          </cell>
          <cell r="JJ1379">
            <v>0</v>
          </cell>
          <cell r="JK1379">
            <v>0</v>
          </cell>
          <cell r="JL1379">
            <v>0</v>
          </cell>
          <cell r="JM1379">
            <v>0</v>
          </cell>
          <cell r="JN1379">
            <v>0</v>
          </cell>
          <cell r="JO1379">
            <v>0</v>
          </cell>
          <cell r="JP1379">
            <v>0</v>
          </cell>
          <cell r="JQ1379">
            <v>0</v>
          </cell>
        </row>
        <row r="1380">
          <cell r="D1380" t="str">
            <v>NUC.PX.NTN._.NTC.Adv_Reactor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>
            <v>0</v>
          </cell>
          <cell r="BR1380">
            <v>0</v>
          </cell>
          <cell r="BS1380">
            <v>0</v>
          </cell>
          <cell r="BT1380">
            <v>0</v>
          </cell>
          <cell r="BU1380">
            <v>0</v>
          </cell>
          <cell r="BV1380">
            <v>0</v>
          </cell>
          <cell r="BW1380">
            <v>0</v>
          </cell>
          <cell r="BX1380">
            <v>0</v>
          </cell>
          <cell r="BY1380">
            <v>0</v>
          </cell>
          <cell r="BZ1380">
            <v>0</v>
          </cell>
          <cell r="CA1380">
            <v>0</v>
          </cell>
          <cell r="CB1380">
            <v>0</v>
          </cell>
          <cell r="CC1380">
            <v>0</v>
          </cell>
          <cell r="CD1380">
            <v>0</v>
          </cell>
          <cell r="CE1380">
            <v>0</v>
          </cell>
          <cell r="CF1380">
            <v>0</v>
          </cell>
          <cell r="CG1380">
            <v>0</v>
          </cell>
          <cell r="CH1380">
            <v>0</v>
          </cell>
          <cell r="CI1380">
            <v>0</v>
          </cell>
          <cell r="CJ1380">
            <v>0</v>
          </cell>
          <cell r="CK1380">
            <v>0</v>
          </cell>
          <cell r="CL1380">
            <v>0</v>
          </cell>
          <cell r="CM1380">
            <v>0</v>
          </cell>
          <cell r="CN1380">
            <v>0</v>
          </cell>
          <cell r="CO1380">
            <v>0</v>
          </cell>
          <cell r="CP1380">
            <v>0</v>
          </cell>
          <cell r="CQ1380">
            <v>0</v>
          </cell>
          <cell r="CR1380">
            <v>0</v>
          </cell>
          <cell r="CS1380">
            <v>0</v>
          </cell>
          <cell r="CT1380">
            <v>0</v>
          </cell>
          <cell r="CU1380">
            <v>0</v>
          </cell>
          <cell r="CV1380">
            <v>0</v>
          </cell>
          <cell r="CW1380">
            <v>0</v>
          </cell>
          <cell r="CX1380">
            <v>0</v>
          </cell>
          <cell r="CY1380">
            <v>0</v>
          </cell>
          <cell r="CZ1380">
            <v>0</v>
          </cell>
          <cell r="DA1380">
            <v>0</v>
          </cell>
          <cell r="DB1380">
            <v>0</v>
          </cell>
          <cell r="DC1380">
            <v>0</v>
          </cell>
          <cell r="DD1380">
            <v>0</v>
          </cell>
          <cell r="DE1380">
            <v>0</v>
          </cell>
          <cell r="DF1380">
            <v>0</v>
          </cell>
          <cell r="DG1380">
            <v>0</v>
          </cell>
          <cell r="DH1380">
            <v>0</v>
          </cell>
          <cell r="DI1380">
            <v>0</v>
          </cell>
          <cell r="DJ1380">
            <v>0</v>
          </cell>
          <cell r="DK1380">
            <v>0</v>
          </cell>
          <cell r="DL1380">
            <v>0</v>
          </cell>
          <cell r="DM1380">
            <v>0</v>
          </cell>
          <cell r="DN1380">
            <v>0</v>
          </cell>
          <cell r="DO1380">
            <v>0</v>
          </cell>
          <cell r="DP1380">
            <v>0</v>
          </cell>
          <cell r="DQ1380">
            <v>0</v>
          </cell>
          <cell r="DR1380">
            <v>0</v>
          </cell>
          <cell r="DS1380">
            <v>0</v>
          </cell>
          <cell r="DT1380">
            <v>0</v>
          </cell>
          <cell r="DU1380">
            <v>0</v>
          </cell>
          <cell r="DV1380">
            <v>0</v>
          </cell>
          <cell r="DW1380">
            <v>0</v>
          </cell>
          <cell r="DX1380">
            <v>0</v>
          </cell>
          <cell r="DY1380">
            <v>0</v>
          </cell>
          <cell r="DZ1380">
            <v>0</v>
          </cell>
          <cell r="EA1380">
            <v>0</v>
          </cell>
          <cell r="EB1380">
            <v>0</v>
          </cell>
          <cell r="EC1380">
            <v>0</v>
          </cell>
          <cell r="ED1380">
            <v>0</v>
          </cell>
          <cell r="EE1380">
            <v>0</v>
          </cell>
          <cell r="EF1380">
            <v>0</v>
          </cell>
          <cell r="EG1380">
            <v>0</v>
          </cell>
          <cell r="EH1380">
            <v>0</v>
          </cell>
          <cell r="EI1380">
            <v>0</v>
          </cell>
          <cell r="EJ1380">
            <v>0</v>
          </cell>
          <cell r="EK1380">
            <v>0</v>
          </cell>
          <cell r="EL1380">
            <v>0</v>
          </cell>
          <cell r="EM1380">
            <v>0</v>
          </cell>
          <cell r="EN1380">
            <v>0</v>
          </cell>
          <cell r="EO1380">
            <v>0</v>
          </cell>
          <cell r="EP1380">
            <v>0</v>
          </cell>
          <cell r="EQ1380">
            <v>0</v>
          </cell>
          <cell r="ER1380">
            <v>0</v>
          </cell>
          <cell r="ES1380">
            <v>0</v>
          </cell>
          <cell r="ET1380">
            <v>0</v>
          </cell>
          <cell r="EU1380">
            <v>0</v>
          </cell>
          <cell r="EV1380">
            <v>0</v>
          </cell>
          <cell r="EW1380">
            <v>0</v>
          </cell>
          <cell r="EX1380">
            <v>0</v>
          </cell>
          <cell r="EY1380">
            <v>0</v>
          </cell>
          <cell r="EZ1380">
            <v>0</v>
          </cell>
          <cell r="FA1380">
            <v>0</v>
          </cell>
          <cell r="FB1380">
            <v>0</v>
          </cell>
          <cell r="FC1380">
            <v>0</v>
          </cell>
          <cell r="FD1380">
            <v>0</v>
          </cell>
          <cell r="FE1380">
            <v>0</v>
          </cell>
          <cell r="FF1380">
            <v>0</v>
          </cell>
          <cell r="FG1380">
            <v>0</v>
          </cell>
          <cell r="FH1380">
            <v>0</v>
          </cell>
          <cell r="FI1380">
            <v>0</v>
          </cell>
          <cell r="FJ1380">
            <v>0</v>
          </cell>
          <cell r="FK1380">
            <v>0</v>
          </cell>
          <cell r="FL1380">
            <v>0</v>
          </cell>
          <cell r="FM1380">
            <v>0</v>
          </cell>
          <cell r="FN1380">
            <v>0</v>
          </cell>
          <cell r="FO1380">
            <v>0</v>
          </cell>
          <cell r="FP1380">
            <v>0</v>
          </cell>
          <cell r="FQ1380">
            <v>0</v>
          </cell>
          <cell r="FR1380">
            <v>0</v>
          </cell>
          <cell r="FS1380">
            <v>0</v>
          </cell>
          <cell r="FT1380">
            <v>0</v>
          </cell>
          <cell r="FU1380">
            <v>0</v>
          </cell>
          <cell r="FV1380">
            <v>0</v>
          </cell>
          <cell r="FW1380">
            <v>0</v>
          </cell>
          <cell r="FX1380">
            <v>0</v>
          </cell>
          <cell r="FY1380">
            <v>0</v>
          </cell>
          <cell r="FZ1380">
            <v>0</v>
          </cell>
          <cell r="GA1380">
            <v>0</v>
          </cell>
          <cell r="GB1380">
            <v>0</v>
          </cell>
          <cell r="GC1380">
            <v>0</v>
          </cell>
          <cell r="GD1380">
            <v>0</v>
          </cell>
          <cell r="GE1380">
            <v>0</v>
          </cell>
          <cell r="GF1380">
            <v>0</v>
          </cell>
          <cell r="GG1380">
            <v>0</v>
          </cell>
          <cell r="GH1380">
            <v>0</v>
          </cell>
          <cell r="GI1380">
            <v>0</v>
          </cell>
          <cell r="GJ1380">
            <v>0</v>
          </cell>
          <cell r="GK1380">
            <v>0</v>
          </cell>
          <cell r="GL1380">
            <v>0</v>
          </cell>
          <cell r="GM1380">
            <v>0</v>
          </cell>
          <cell r="GN1380">
            <v>0</v>
          </cell>
          <cell r="GO1380">
            <v>0</v>
          </cell>
          <cell r="GP1380">
            <v>0</v>
          </cell>
          <cell r="GQ1380">
            <v>0</v>
          </cell>
          <cell r="GR1380">
            <v>0</v>
          </cell>
          <cell r="GS1380">
            <v>0</v>
          </cell>
          <cell r="GT1380">
            <v>0</v>
          </cell>
          <cell r="GU1380">
            <v>0</v>
          </cell>
          <cell r="GV1380">
            <v>0</v>
          </cell>
          <cell r="GW1380">
            <v>0</v>
          </cell>
          <cell r="GX1380">
            <v>0</v>
          </cell>
          <cell r="GY1380">
            <v>0</v>
          </cell>
          <cell r="GZ1380">
            <v>0</v>
          </cell>
          <cell r="HA1380">
            <v>0</v>
          </cell>
          <cell r="HB1380">
            <v>0</v>
          </cell>
          <cell r="HC1380">
            <v>0</v>
          </cell>
          <cell r="HD1380">
            <v>0</v>
          </cell>
          <cell r="HE1380">
            <v>0</v>
          </cell>
          <cell r="HF1380">
            <v>0</v>
          </cell>
          <cell r="HG1380">
            <v>0</v>
          </cell>
          <cell r="HH1380">
            <v>0</v>
          </cell>
          <cell r="HI1380">
            <v>0</v>
          </cell>
          <cell r="HJ1380">
            <v>0</v>
          </cell>
          <cell r="HK1380">
            <v>0</v>
          </cell>
          <cell r="HL1380">
            <v>0</v>
          </cell>
          <cell r="HM1380">
            <v>0</v>
          </cell>
          <cell r="HN1380">
            <v>0</v>
          </cell>
          <cell r="HO1380">
            <v>0</v>
          </cell>
          <cell r="HP1380">
            <v>0</v>
          </cell>
          <cell r="HQ1380">
            <v>0</v>
          </cell>
          <cell r="HR1380">
            <v>513.07218133052811</v>
          </cell>
          <cell r="HS1380">
            <v>0</v>
          </cell>
          <cell r="HT1380">
            <v>0</v>
          </cell>
          <cell r="HU1380">
            <v>-120.09808074001921</v>
          </cell>
          <cell r="HV1380">
            <v>463.09097572002793</v>
          </cell>
          <cell r="HW1380">
            <v>170.07928635002463</v>
          </cell>
          <cell r="HX1380">
            <v>0</v>
          </cell>
          <cell r="HY1380">
            <v>0</v>
          </cell>
          <cell r="HZ1380">
            <v>0</v>
          </cell>
          <cell r="IA1380">
            <v>0</v>
          </cell>
          <cell r="IB1380">
            <v>0</v>
          </cell>
          <cell r="IC1380">
            <v>0</v>
          </cell>
          <cell r="ID1380">
            <v>0</v>
          </cell>
          <cell r="IE1380">
            <v>0</v>
          </cell>
          <cell r="IF1380">
            <v>0</v>
          </cell>
          <cell r="IG1380">
            <v>0</v>
          </cell>
          <cell r="IH1380">
            <v>0</v>
          </cell>
          <cell r="II1380">
            <v>0</v>
          </cell>
          <cell r="IJ1380">
            <v>0</v>
          </cell>
          <cell r="IK1380">
            <v>0</v>
          </cell>
          <cell r="IL1380">
            <v>0</v>
          </cell>
          <cell r="IM1380">
            <v>0</v>
          </cell>
          <cell r="IN1380">
            <v>0</v>
          </cell>
          <cell r="IO1380">
            <v>0</v>
          </cell>
          <cell r="IP1380">
            <v>0</v>
          </cell>
          <cell r="IQ1380">
            <v>0</v>
          </cell>
          <cell r="IR1380">
            <v>0</v>
          </cell>
          <cell r="IS1380">
            <v>0</v>
          </cell>
          <cell r="IT1380">
            <v>0</v>
          </cell>
          <cell r="IU1380">
            <v>0</v>
          </cell>
          <cell r="IV1380">
            <v>0</v>
          </cell>
          <cell r="IW1380">
            <v>0</v>
          </cell>
          <cell r="IX1380">
            <v>0</v>
          </cell>
          <cell r="IY1380">
            <v>0</v>
          </cell>
          <cell r="IZ1380">
            <v>0</v>
          </cell>
          <cell r="JA1380">
            <v>0</v>
          </cell>
          <cell r="JB1380">
            <v>0</v>
          </cell>
          <cell r="JC1380">
            <v>0</v>
          </cell>
          <cell r="JD1380">
            <v>0</v>
          </cell>
          <cell r="JE1380">
            <v>0</v>
          </cell>
          <cell r="JF1380">
            <v>0</v>
          </cell>
          <cell r="JG1380">
            <v>0</v>
          </cell>
          <cell r="JH1380">
            <v>0</v>
          </cell>
          <cell r="JI1380">
            <v>0</v>
          </cell>
          <cell r="JJ1380">
            <v>0</v>
          </cell>
          <cell r="JK1380">
            <v>0</v>
          </cell>
          <cell r="JL1380">
            <v>0</v>
          </cell>
          <cell r="JM1380">
            <v>0</v>
          </cell>
          <cell r="JN1380">
            <v>0</v>
          </cell>
          <cell r="JO1380">
            <v>0</v>
          </cell>
          <cell r="JP1380">
            <v>0</v>
          </cell>
          <cell r="JQ1380">
            <v>0</v>
          </cell>
        </row>
        <row r="1381">
          <cell r="D1381" t="str">
            <v>NUC.PX.BDG._.NTC.Adv_Reactor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0</v>
          </cell>
          <cell r="BV1381">
            <v>0</v>
          </cell>
          <cell r="BW1381">
            <v>0</v>
          </cell>
          <cell r="BX1381">
            <v>0</v>
          </cell>
          <cell r="BY1381">
            <v>0</v>
          </cell>
          <cell r="BZ1381">
            <v>0</v>
          </cell>
          <cell r="CA1381">
            <v>0</v>
          </cell>
          <cell r="CB1381">
            <v>0</v>
          </cell>
          <cell r="CC1381">
            <v>0</v>
          </cell>
          <cell r="CD1381">
            <v>0</v>
          </cell>
          <cell r="CE1381">
            <v>0</v>
          </cell>
          <cell r="CF1381">
            <v>0</v>
          </cell>
          <cell r="CG1381">
            <v>0</v>
          </cell>
          <cell r="CH1381">
            <v>0</v>
          </cell>
          <cell r="CI1381">
            <v>0</v>
          </cell>
          <cell r="CJ1381">
            <v>0</v>
          </cell>
          <cell r="CK1381">
            <v>0</v>
          </cell>
          <cell r="CL1381">
            <v>0</v>
          </cell>
          <cell r="CM1381">
            <v>0</v>
          </cell>
          <cell r="CN1381">
            <v>0</v>
          </cell>
          <cell r="CO1381">
            <v>0</v>
          </cell>
          <cell r="CP1381">
            <v>0</v>
          </cell>
          <cell r="CQ1381">
            <v>0</v>
          </cell>
          <cell r="CR1381">
            <v>0</v>
          </cell>
          <cell r="CS1381">
            <v>0</v>
          </cell>
          <cell r="CT1381">
            <v>0</v>
          </cell>
          <cell r="CU1381">
            <v>0</v>
          </cell>
          <cell r="CV1381">
            <v>0</v>
          </cell>
          <cell r="CW1381">
            <v>0</v>
          </cell>
          <cell r="CX1381">
            <v>0</v>
          </cell>
          <cell r="CY1381">
            <v>0</v>
          </cell>
          <cell r="CZ1381">
            <v>0</v>
          </cell>
          <cell r="DA1381">
            <v>0</v>
          </cell>
          <cell r="DB1381">
            <v>0</v>
          </cell>
          <cell r="DC1381">
            <v>0</v>
          </cell>
          <cell r="DD1381">
            <v>0</v>
          </cell>
          <cell r="DE1381">
            <v>0</v>
          </cell>
          <cell r="DF1381">
            <v>0</v>
          </cell>
          <cell r="DG1381">
            <v>0</v>
          </cell>
          <cell r="DH1381">
            <v>0</v>
          </cell>
          <cell r="DI1381">
            <v>0</v>
          </cell>
          <cell r="DJ1381">
            <v>0</v>
          </cell>
          <cell r="DK1381">
            <v>0</v>
          </cell>
          <cell r="DL1381">
            <v>0</v>
          </cell>
          <cell r="DM1381">
            <v>0</v>
          </cell>
          <cell r="DN1381">
            <v>0</v>
          </cell>
          <cell r="DO1381">
            <v>0</v>
          </cell>
          <cell r="DP1381">
            <v>0</v>
          </cell>
          <cell r="DQ1381">
            <v>0</v>
          </cell>
          <cell r="DR1381">
            <v>0</v>
          </cell>
          <cell r="DS1381">
            <v>0</v>
          </cell>
          <cell r="DT1381">
            <v>0</v>
          </cell>
          <cell r="DU1381">
            <v>0</v>
          </cell>
          <cell r="DV1381">
            <v>0</v>
          </cell>
          <cell r="DW1381">
            <v>0</v>
          </cell>
          <cell r="DX1381">
            <v>0</v>
          </cell>
          <cell r="DY1381">
            <v>0</v>
          </cell>
          <cell r="DZ1381">
            <v>0</v>
          </cell>
          <cell r="EA1381">
            <v>0</v>
          </cell>
          <cell r="EB1381">
            <v>0</v>
          </cell>
          <cell r="EC1381">
            <v>0</v>
          </cell>
          <cell r="ED1381">
            <v>0</v>
          </cell>
          <cell r="EE1381">
            <v>0</v>
          </cell>
          <cell r="EF1381">
            <v>0</v>
          </cell>
          <cell r="EG1381">
            <v>0</v>
          </cell>
          <cell r="EH1381">
            <v>0</v>
          </cell>
          <cell r="EI1381">
            <v>0</v>
          </cell>
          <cell r="EJ1381">
            <v>0</v>
          </cell>
          <cell r="EK1381">
            <v>0</v>
          </cell>
          <cell r="EL1381">
            <v>0</v>
          </cell>
          <cell r="EM1381">
            <v>0</v>
          </cell>
          <cell r="EN1381">
            <v>0</v>
          </cell>
          <cell r="EO1381">
            <v>0</v>
          </cell>
          <cell r="EP1381">
            <v>0</v>
          </cell>
          <cell r="EQ1381">
            <v>0</v>
          </cell>
          <cell r="ER1381">
            <v>0</v>
          </cell>
          <cell r="ES1381">
            <v>0</v>
          </cell>
          <cell r="ET1381">
            <v>0</v>
          </cell>
          <cell r="EU1381">
            <v>0</v>
          </cell>
          <cell r="EV1381">
            <v>0</v>
          </cell>
          <cell r="EW1381">
            <v>0</v>
          </cell>
          <cell r="EX1381">
            <v>0</v>
          </cell>
          <cell r="EY1381">
            <v>0</v>
          </cell>
          <cell r="EZ1381">
            <v>0</v>
          </cell>
          <cell r="FA1381">
            <v>0</v>
          </cell>
          <cell r="FB1381">
            <v>0</v>
          </cell>
          <cell r="FC1381">
            <v>0</v>
          </cell>
          <cell r="FD1381">
            <v>0</v>
          </cell>
          <cell r="FE1381">
            <v>0</v>
          </cell>
          <cell r="FF1381">
            <v>0</v>
          </cell>
          <cell r="FG1381">
            <v>0</v>
          </cell>
          <cell r="FH1381">
            <v>0</v>
          </cell>
          <cell r="FI1381">
            <v>0</v>
          </cell>
          <cell r="FJ1381">
            <v>0</v>
          </cell>
          <cell r="FK1381">
            <v>0</v>
          </cell>
          <cell r="FL1381">
            <v>0</v>
          </cell>
          <cell r="FM1381">
            <v>0</v>
          </cell>
          <cell r="FN1381">
            <v>0</v>
          </cell>
          <cell r="FO1381">
            <v>0</v>
          </cell>
          <cell r="FP1381">
            <v>0</v>
          </cell>
          <cell r="FQ1381">
            <v>0</v>
          </cell>
          <cell r="FR1381">
            <v>0</v>
          </cell>
          <cell r="FS1381">
            <v>0</v>
          </cell>
          <cell r="FT1381">
            <v>0</v>
          </cell>
          <cell r="FU1381">
            <v>0</v>
          </cell>
          <cell r="FV1381">
            <v>0</v>
          </cell>
          <cell r="FW1381">
            <v>0</v>
          </cell>
          <cell r="FX1381">
            <v>0</v>
          </cell>
          <cell r="FY1381">
            <v>0</v>
          </cell>
          <cell r="FZ1381">
            <v>0</v>
          </cell>
          <cell r="GA1381">
            <v>0</v>
          </cell>
          <cell r="GB1381">
            <v>0</v>
          </cell>
          <cell r="GC1381">
            <v>0</v>
          </cell>
          <cell r="GD1381">
            <v>0</v>
          </cell>
          <cell r="GE1381">
            <v>0</v>
          </cell>
          <cell r="GF1381">
            <v>0</v>
          </cell>
          <cell r="GG1381">
            <v>0</v>
          </cell>
          <cell r="GH1381">
            <v>0</v>
          </cell>
          <cell r="GI1381">
            <v>0</v>
          </cell>
          <cell r="GJ1381">
            <v>0</v>
          </cell>
          <cell r="GK1381">
            <v>0</v>
          </cell>
          <cell r="GL1381">
            <v>0</v>
          </cell>
          <cell r="GM1381">
            <v>0</v>
          </cell>
          <cell r="GN1381">
            <v>0</v>
          </cell>
          <cell r="GO1381">
            <v>0</v>
          </cell>
          <cell r="GP1381">
            <v>0</v>
          </cell>
          <cell r="GQ1381">
            <v>0</v>
          </cell>
          <cell r="GR1381">
            <v>0</v>
          </cell>
          <cell r="GS1381">
            <v>0</v>
          </cell>
          <cell r="GT1381">
            <v>0</v>
          </cell>
          <cell r="GU1381">
            <v>0</v>
          </cell>
          <cell r="GV1381">
            <v>0</v>
          </cell>
          <cell r="GW1381">
            <v>0</v>
          </cell>
          <cell r="GX1381">
            <v>0</v>
          </cell>
          <cell r="GY1381">
            <v>0</v>
          </cell>
          <cell r="GZ1381">
            <v>0</v>
          </cell>
          <cell r="HA1381">
            <v>0</v>
          </cell>
          <cell r="HB1381">
            <v>0</v>
          </cell>
          <cell r="HC1381">
            <v>0</v>
          </cell>
          <cell r="HD1381">
            <v>0</v>
          </cell>
          <cell r="HE1381">
            <v>0</v>
          </cell>
          <cell r="HF1381">
            <v>0</v>
          </cell>
          <cell r="HG1381">
            <v>0</v>
          </cell>
          <cell r="HH1381">
            <v>0</v>
          </cell>
          <cell r="HI1381">
            <v>0</v>
          </cell>
          <cell r="HJ1381">
            <v>0</v>
          </cell>
          <cell r="HK1381">
            <v>0</v>
          </cell>
          <cell r="HL1381">
            <v>0</v>
          </cell>
          <cell r="HM1381">
            <v>0</v>
          </cell>
          <cell r="HN1381">
            <v>0</v>
          </cell>
          <cell r="HO1381">
            <v>0</v>
          </cell>
          <cell r="HP1381">
            <v>0</v>
          </cell>
          <cell r="HQ1381">
            <v>0</v>
          </cell>
          <cell r="HR1381">
            <v>0</v>
          </cell>
          <cell r="HS1381">
            <v>0</v>
          </cell>
          <cell r="HT1381">
            <v>0</v>
          </cell>
          <cell r="HU1381">
            <v>0</v>
          </cell>
          <cell r="HV1381">
            <v>0</v>
          </cell>
          <cell r="HW1381">
            <v>0</v>
          </cell>
          <cell r="HX1381">
            <v>0</v>
          </cell>
          <cell r="HY1381">
            <v>0</v>
          </cell>
          <cell r="HZ1381">
            <v>0</v>
          </cell>
          <cell r="IA1381">
            <v>0</v>
          </cell>
          <cell r="IB1381">
            <v>0</v>
          </cell>
          <cell r="IC1381">
            <v>0</v>
          </cell>
          <cell r="ID1381">
            <v>0</v>
          </cell>
          <cell r="IE1381">
            <v>0</v>
          </cell>
          <cell r="IF1381">
            <v>0</v>
          </cell>
          <cell r="IG1381">
            <v>0</v>
          </cell>
          <cell r="IH1381">
            <v>0</v>
          </cell>
          <cell r="II1381">
            <v>0</v>
          </cell>
          <cell r="IJ1381">
            <v>0</v>
          </cell>
          <cell r="IK1381">
            <v>0</v>
          </cell>
          <cell r="IL1381">
            <v>0</v>
          </cell>
          <cell r="IM1381">
            <v>0</v>
          </cell>
          <cell r="IN1381">
            <v>0</v>
          </cell>
          <cell r="IO1381">
            <v>0</v>
          </cell>
          <cell r="IP1381">
            <v>0</v>
          </cell>
          <cell r="IQ1381">
            <v>0</v>
          </cell>
          <cell r="IR1381">
            <v>0</v>
          </cell>
          <cell r="IS1381">
            <v>0</v>
          </cell>
          <cell r="IT1381">
            <v>0</v>
          </cell>
          <cell r="IU1381">
            <v>0</v>
          </cell>
          <cell r="IV1381">
            <v>0</v>
          </cell>
          <cell r="IW1381">
            <v>0</v>
          </cell>
          <cell r="IX1381">
            <v>0</v>
          </cell>
          <cell r="IY1381">
            <v>0</v>
          </cell>
          <cell r="IZ1381">
            <v>0</v>
          </cell>
          <cell r="JA1381">
            <v>0</v>
          </cell>
          <cell r="JB1381">
            <v>0</v>
          </cell>
          <cell r="JC1381">
            <v>0</v>
          </cell>
          <cell r="JD1381">
            <v>0</v>
          </cell>
          <cell r="JE1381">
            <v>0</v>
          </cell>
          <cell r="JF1381">
            <v>0</v>
          </cell>
          <cell r="JG1381">
            <v>0</v>
          </cell>
          <cell r="JH1381">
            <v>0</v>
          </cell>
          <cell r="JI1381">
            <v>0</v>
          </cell>
          <cell r="JJ1381">
            <v>0</v>
          </cell>
          <cell r="JK1381">
            <v>0</v>
          </cell>
          <cell r="JL1381">
            <v>0</v>
          </cell>
          <cell r="JM1381">
            <v>0</v>
          </cell>
          <cell r="JN1381">
            <v>0</v>
          </cell>
          <cell r="JO1381">
            <v>0</v>
          </cell>
          <cell r="JP1381">
            <v>0</v>
          </cell>
          <cell r="JQ1381">
            <v>0</v>
          </cell>
        </row>
        <row r="1382">
          <cell r="D1382" t="str">
            <v>NUC.PX.BOR._.NTC.Adv_Reactor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  <cell r="BW1382">
            <v>0</v>
          </cell>
          <cell r="BX1382">
            <v>0</v>
          </cell>
          <cell r="BY1382">
            <v>0</v>
          </cell>
          <cell r="BZ1382">
            <v>0</v>
          </cell>
          <cell r="CA1382">
            <v>0</v>
          </cell>
          <cell r="CB1382">
            <v>0</v>
          </cell>
          <cell r="CC1382">
            <v>0</v>
          </cell>
          <cell r="CD1382">
            <v>0</v>
          </cell>
          <cell r="CE1382">
            <v>0</v>
          </cell>
          <cell r="CF1382">
            <v>0</v>
          </cell>
          <cell r="CG1382">
            <v>0</v>
          </cell>
          <cell r="CH1382">
            <v>0</v>
          </cell>
          <cell r="CI1382">
            <v>0</v>
          </cell>
          <cell r="CJ1382">
            <v>0</v>
          </cell>
          <cell r="CK1382">
            <v>0</v>
          </cell>
          <cell r="CL1382">
            <v>0</v>
          </cell>
          <cell r="CM1382">
            <v>0</v>
          </cell>
          <cell r="CN1382">
            <v>0</v>
          </cell>
          <cell r="CO1382">
            <v>0</v>
          </cell>
          <cell r="CP1382">
            <v>0</v>
          </cell>
          <cell r="CQ1382">
            <v>0</v>
          </cell>
          <cell r="CR1382">
            <v>0</v>
          </cell>
          <cell r="CS1382">
            <v>0</v>
          </cell>
          <cell r="CT1382">
            <v>0</v>
          </cell>
          <cell r="CU1382">
            <v>0</v>
          </cell>
          <cell r="CV1382">
            <v>0</v>
          </cell>
          <cell r="CW1382">
            <v>0</v>
          </cell>
          <cell r="CX1382">
            <v>0</v>
          </cell>
          <cell r="CY1382">
            <v>0</v>
          </cell>
          <cell r="CZ1382">
            <v>0</v>
          </cell>
          <cell r="DA1382">
            <v>0</v>
          </cell>
          <cell r="DB1382">
            <v>0</v>
          </cell>
          <cell r="DC1382">
            <v>0</v>
          </cell>
          <cell r="DD1382">
            <v>0</v>
          </cell>
          <cell r="DE1382">
            <v>0</v>
          </cell>
          <cell r="DF1382">
            <v>0</v>
          </cell>
          <cell r="DG1382">
            <v>0</v>
          </cell>
          <cell r="DH1382">
            <v>0</v>
          </cell>
          <cell r="DI1382">
            <v>0</v>
          </cell>
          <cell r="DJ1382">
            <v>0</v>
          </cell>
          <cell r="DK1382">
            <v>0</v>
          </cell>
          <cell r="DL1382">
            <v>0</v>
          </cell>
          <cell r="DM1382">
            <v>0</v>
          </cell>
          <cell r="DN1382">
            <v>0</v>
          </cell>
          <cell r="DO1382">
            <v>0</v>
          </cell>
          <cell r="DP1382">
            <v>0</v>
          </cell>
          <cell r="DQ1382">
            <v>0</v>
          </cell>
          <cell r="DR1382">
            <v>0</v>
          </cell>
          <cell r="DS1382">
            <v>0</v>
          </cell>
          <cell r="DT1382">
            <v>0</v>
          </cell>
          <cell r="DU1382">
            <v>0</v>
          </cell>
          <cell r="DV1382">
            <v>0</v>
          </cell>
          <cell r="DW1382">
            <v>0</v>
          </cell>
          <cell r="DX1382">
            <v>0</v>
          </cell>
          <cell r="DY1382">
            <v>0</v>
          </cell>
          <cell r="DZ1382">
            <v>0</v>
          </cell>
          <cell r="EA1382">
            <v>0</v>
          </cell>
          <cell r="EB1382">
            <v>0</v>
          </cell>
          <cell r="EC1382">
            <v>0</v>
          </cell>
          <cell r="ED1382">
            <v>0</v>
          </cell>
          <cell r="EE1382">
            <v>0</v>
          </cell>
          <cell r="EF1382">
            <v>0</v>
          </cell>
          <cell r="EG1382">
            <v>0</v>
          </cell>
          <cell r="EH1382">
            <v>0</v>
          </cell>
          <cell r="EI1382">
            <v>0</v>
          </cell>
          <cell r="EJ1382">
            <v>0</v>
          </cell>
          <cell r="EK1382">
            <v>0</v>
          </cell>
          <cell r="EL1382">
            <v>0</v>
          </cell>
          <cell r="EM1382">
            <v>0</v>
          </cell>
          <cell r="EN1382">
            <v>0</v>
          </cell>
          <cell r="EO1382">
            <v>0</v>
          </cell>
          <cell r="EP1382">
            <v>0</v>
          </cell>
          <cell r="EQ1382">
            <v>0</v>
          </cell>
          <cell r="ER1382">
            <v>0</v>
          </cell>
          <cell r="ES1382">
            <v>0</v>
          </cell>
          <cell r="ET1382">
            <v>0</v>
          </cell>
          <cell r="EU1382">
            <v>0</v>
          </cell>
          <cell r="EV1382">
            <v>0</v>
          </cell>
          <cell r="EW1382">
            <v>0</v>
          </cell>
          <cell r="EX1382">
            <v>0</v>
          </cell>
          <cell r="EY1382">
            <v>0</v>
          </cell>
          <cell r="EZ1382">
            <v>0</v>
          </cell>
          <cell r="FA1382">
            <v>0</v>
          </cell>
          <cell r="FB1382">
            <v>0</v>
          </cell>
          <cell r="FC1382">
            <v>0</v>
          </cell>
          <cell r="FD1382">
            <v>0</v>
          </cell>
          <cell r="FE1382">
            <v>0</v>
          </cell>
          <cell r="FF1382">
            <v>0</v>
          </cell>
          <cell r="FG1382">
            <v>0</v>
          </cell>
          <cell r="FH1382">
            <v>0</v>
          </cell>
          <cell r="FI1382">
            <v>0</v>
          </cell>
          <cell r="FJ1382">
            <v>0</v>
          </cell>
          <cell r="FK1382">
            <v>0</v>
          </cell>
          <cell r="FL1382">
            <v>0</v>
          </cell>
          <cell r="FM1382">
            <v>0</v>
          </cell>
          <cell r="FN1382">
            <v>0</v>
          </cell>
          <cell r="FO1382">
            <v>0</v>
          </cell>
          <cell r="FP1382">
            <v>0</v>
          </cell>
          <cell r="FQ1382">
            <v>0</v>
          </cell>
          <cell r="FR1382">
            <v>0</v>
          </cell>
          <cell r="FS1382">
            <v>0</v>
          </cell>
          <cell r="FT1382">
            <v>0</v>
          </cell>
          <cell r="FU1382">
            <v>0</v>
          </cell>
          <cell r="FV1382">
            <v>0</v>
          </cell>
          <cell r="FW1382">
            <v>0</v>
          </cell>
          <cell r="FX1382">
            <v>0</v>
          </cell>
          <cell r="FY1382">
            <v>0</v>
          </cell>
          <cell r="FZ1382">
            <v>0</v>
          </cell>
          <cell r="GA1382">
            <v>0</v>
          </cell>
          <cell r="GB1382">
            <v>0</v>
          </cell>
          <cell r="GC1382">
            <v>0</v>
          </cell>
          <cell r="GD1382">
            <v>0</v>
          </cell>
          <cell r="GE1382">
            <v>0</v>
          </cell>
          <cell r="GF1382">
            <v>0</v>
          </cell>
          <cell r="GG1382">
            <v>0</v>
          </cell>
          <cell r="GH1382">
            <v>0</v>
          </cell>
          <cell r="GI1382">
            <v>0</v>
          </cell>
          <cell r="GJ1382">
            <v>0</v>
          </cell>
          <cell r="GK1382">
            <v>0</v>
          </cell>
          <cell r="GL1382">
            <v>0</v>
          </cell>
          <cell r="GM1382">
            <v>0</v>
          </cell>
          <cell r="GN1382">
            <v>0</v>
          </cell>
          <cell r="GO1382">
            <v>0</v>
          </cell>
          <cell r="GP1382">
            <v>0</v>
          </cell>
          <cell r="GQ1382">
            <v>0</v>
          </cell>
          <cell r="GR1382">
            <v>0</v>
          </cell>
          <cell r="GS1382">
            <v>0</v>
          </cell>
          <cell r="GT1382">
            <v>0</v>
          </cell>
          <cell r="GU1382">
            <v>0</v>
          </cell>
          <cell r="GV1382">
            <v>0</v>
          </cell>
          <cell r="GW1382">
            <v>0</v>
          </cell>
          <cell r="GX1382">
            <v>0</v>
          </cell>
          <cell r="GY1382">
            <v>0</v>
          </cell>
          <cell r="GZ1382">
            <v>0</v>
          </cell>
          <cell r="HA1382">
            <v>0</v>
          </cell>
          <cell r="HB1382">
            <v>0</v>
          </cell>
          <cell r="HC1382">
            <v>0</v>
          </cell>
          <cell r="HD1382">
            <v>0</v>
          </cell>
          <cell r="HE1382">
            <v>0</v>
          </cell>
          <cell r="HF1382">
            <v>0</v>
          </cell>
          <cell r="HG1382">
            <v>0</v>
          </cell>
          <cell r="HH1382">
            <v>0</v>
          </cell>
          <cell r="HI1382">
            <v>0</v>
          </cell>
          <cell r="HJ1382">
            <v>0</v>
          </cell>
          <cell r="HK1382">
            <v>0</v>
          </cell>
          <cell r="HL1382">
            <v>0</v>
          </cell>
          <cell r="HM1382">
            <v>0</v>
          </cell>
          <cell r="HN1382">
            <v>0</v>
          </cell>
          <cell r="HO1382">
            <v>0</v>
          </cell>
          <cell r="HP1382">
            <v>0</v>
          </cell>
          <cell r="HQ1382">
            <v>0</v>
          </cell>
          <cell r="HR1382">
            <v>0</v>
          </cell>
          <cell r="HS1382">
            <v>0</v>
          </cell>
          <cell r="HT1382">
            <v>0</v>
          </cell>
          <cell r="HU1382">
            <v>0</v>
          </cell>
          <cell r="HV1382">
            <v>0</v>
          </cell>
          <cell r="HW1382">
            <v>0</v>
          </cell>
          <cell r="HX1382">
            <v>0</v>
          </cell>
          <cell r="HY1382">
            <v>0</v>
          </cell>
          <cell r="HZ1382">
            <v>0</v>
          </cell>
          <cell r="IA1382">
            <v>0</v>
          </cell>
          <cell r="IB1382">
            <v>0</v>
          </cell>
          <cell r="IC1382">
            <v>0</v>
          </cell>
          <cell r="ID1382">
            <v>0</v>
          </cell>
          <cell r="IE1382">
            <v>0</v>
          </cell>
          <cell r="IF1382">
            <v>0</v>
          </cell>
          <cell r="IG1382">
            <v>0</v>
          </cell>
          <cell r="IH1382">
            <v>0</v>
          </cell>
          <cell r="II1382">
            <v>0</v>
          </cell>
          <cell r="IJ1382">
            <v>0</v>
          </cell>
          <cell r="IK1382">
            <v>0</v>
          </cell>
          <cell r="IL1382">
            <v>0</v>
          </cell>
          <cell r="IM1382">
            <v>0</v>
          </cell>
          <cell r="IN1382">
            <v>0</v>
          </cell>
          <cell r="IO1382">
            <v>0</v>
          </cell>
          <cell r="IP1382">
            <v>0</v>
          </cell>
          <cell r="IQ1382">
            <v>0</v>
          </cell>
          <cell r="IR1382">
            <v>0</v>
          </cell>
          <cell r="IS1382">
            <v>0</v>
          </cell>
          <cell r="IT1382">
            <v>0</v>
          </cell>
          <cell r="IU1382">
            <v>0</v>
          </cell>
          <cell r="IV1382">
            <v>0</v>
          </cell>
          <cell r="IW1382">
            <v>0</v>
          </cell>
          <cell r="IX1382">
            <v>0</v>
          </cell>
          <cell r="IY1382">
            <v>0</v>
          </cell>
          <cell r="IZ1382">
            <v>0</v>
          </cell>
          <cell r="JA1382">
            <v>0</v>
          </cell>
          <cell r="JB1382">
            <v>0</v>
          </cell>
          <cell r="JC1382">
            <v>0</v>
          </cell>
          <cell r="JD1382">
            <v>0</v>
          </cell>
          <cell r="JE1382">
            <v>0</v>
          </cell>
          <cell r="JF1382">
            <v>0</v>
          </cell>
          <cell r="JG1382">
            <v>0</v>
          </cell>
          <cell r="JH1382">
            <v>0</v>
          </cell>
          <cell r="JI1382">
            <v>0</v>
          </cell>
          <cell r="JJ1382">
            <v>0</v>
          </cell>
          <cell r="JK1382">
            <v>0</v>
          </cell>
          <cell r="JL1382">
            <v>0</v>
          </cell>
          <cell r="JM1382">
            <v>0</v>
          </cell>
          <cell r="JN1382">
            <v>0</v>
          </cell>
          <cell r="JO1382">
            <v>0</v>
          </cell>
          <cell r="JP1382">
            <v>0</v>
          </cell>
          <cell r="JQ1382">
            <v>0</v>
          </cell>
        </row>
        <row r="1383">
          <cell r="D1383" t="str">
            <v>NUC.PX.DJW._.NTC.Adv_Reactor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  <cell r="BW1383">
            <v>0</v>
          </cell>
          <cell r="BX1383">
            <v>0</v>
          </cell>
          <cell r="BY1383">
            <v>0</v>
          </cell>
          <cell r="BZ1383">
            <v>0</v>
          </cell>
          <cell r="CA1383">
            <v>0</v>
          </cell>
          <cell r="CB1383">
            <v>0</v>
          </cell>
          <cell r="CC1383">
            <v>0</v>
          </cell>
          <cell r="CD1383">
            <v>0</v>
          </cell>
          <cell r="CE1383">
            <v>0</v>
          </cell>
          <cell r="CF1383">
            <v>0</v>
          </cell>
          <cell r="CG1383">
            <v>0</v>
          </cell>
          <cell r="CH1383">
            <v>0</v>
          </cell>
          <cell r="CI1383">
            <v>0</v>
          </cell>
          <cell r="CJ1383">
            <v>0</v>
          </cell>
          <cell r="CK1383">
            <v>0</v>
          </cell>
          <cell r="CL1383">
            <v>0</v>
          </cell>
          <cell r="CM1383">
            <v>0</v>
          </cell>
          <cell r="CN1383">
            <v>0</v>
          </cell>
          <cell r="CO1383">
            <v>0</v>
          </cell>
          <cell r="CP1383">
            <v>0</v>
          </cell>
          <cell r="CQ1383">
            <v>0</v>
          </cell>
          <cell r="CR1383">
            <v>0</v>
          </cell>
          <cell r="CS1383">
            <v>0</v>
          </cell>
          <cell r="CT1383">
            <v>0</v>
          </cell>
          <cell r="CU1383">
            <v>0</v>
          </cell>
          <cell r="CV1383">
            <v>0</v>
          </cell>
          <cell r="CW1383">
            <v>0</v>
          </cell>
          <cell r="CX1383">
            <v>0</v>
          </cell>
          <cell r="CY1383">
            <v>0</v>
          </cell>
          <cell r="CZ1383">
            <v>0</v>
          </cell>
          <cell r="DA1383">
            <v>0</v>
          </cell>
          <cell r="DB1383">
            <v>0</v>
          </cell>
          <cell r="DC1383">
            <v>0</v>
          </cell>
          <cell r="DD1383">
            <v>0</v>
          </cell>
          <cell r="DE1383">
            <v>0</v>
          </cell>
          <cell r="DF1383">
            <v>0</v>
          </cell>
          <cell r="DG1383">
            <v>0</v>
          </cell>
          <cell r="DH1383">
            <v>0</v>
          </cell>
          <cell r="DI1383">
            <v>0</v>
          </cell>
          <cell r="DJ1383">
            <v>0</v>
          </cell>
          <cell r="DK1383">
            <v>0</v>
          </cell>
          <cell r="DL1383">
            <v>0</v>
          </cell>
          <cell r="DM1383">
            <v>0</v>
          </cell>
          <cell r="DN1383">
            <v>0</v>
          </cell>
          <cell r="DO1383">
            <v>0</v>
          </cell>
          <cell r="DP1383">
            <v>0</v>
          </cell>
          <cell r="DQ1383">
            <v>0</v>
          </cell>
          <cell r="DR1383">
            <v>0</v>
          </cell>
          <cell r="DS1383">
            <v>0</v>
          </cell>
          <cell r="DT1383">
            <v>0</v>
          </cell>
          <cell r="DU1383">
            <v>0</v>
          </cell>
          <cell r="DV1383">
            <v>0</v>
          </cell>
          <cell r="DW1383">
            <v>0</v>
          </cell>
          <cell r="DX1383">
            <v>0</v>
          </cell>
          <cell r="DY1383">
            <v>0</v>
          </cell>
          <cell r="DZ1383">
            <v>0</v>
          </cell>
          <cell r="EA1383">
            <v>0</v>
          </cell>
          <cell r="EB1383">
            <v>0</v>
          </cell>
          <cell r="EC1383">
            <v>0</v>
          </cell>
          <cell r="ED1383">
            <v>0</v>
          </cell>
          <cell r="EE1383">
            <v>0</v>
          </cell>
          <cell r="EF1383">
            <v>0</v>
          </cell>
          <cell r="EG1383">
            <v>0</v>
          </cell>
          <cell r="EH1383">
            <v>0</v>
          </cell>
          <cell r="EI1383">
            <v>0</v>
          </cell>
          <cell r="EJ1383">
            <v>0</v>
          </cell>
          <cell r="EK1383">
            <v>0</v>
          </cell>
          <cell r="EL1383">
            <v>0</v>
          </cell>
          <cell r="EM1383">
            <v>0</v>
          </cell>
          <cell r="EN1383">
            <v>0</v>
          </cell>
          <cell r="EO1383">
            <v>0</v>
          </cell>
          <cell r="EP1383">
            <v>0</v>
          </cell>
          <cell r="EQ1383">
            <v>0</v>
          </cell>
          <cell r="ER1383">
            <v>0</v>
          </cell>
          <cell r="ES1383">
            <v>0</v>
          </cell>
          <cell r="ET1383">
            <v>0</v>
          </cell>
          <cell r="EU1383">
            <v>0</v>
          </cell>
          <cell r="EV1383">
            <v>0</v>
          </cell>
          <cell r="EW1383">
            <v>0</v>
          </cell>
          <cell r="EX1383">
            <v>0</v>
          </cell>
          <cell r="EY1383">
            <v>0</v>
          </cell>
          <cell r="EZ1383">
            <v>0</v>
          </cell>
          <cell r="FA1383">
            <v>0</v>
          </cell>
          <cell r="FB1383">
            <v>0</v>
          </cell>
          <cell r="FC1383">
            <v>0</v>
          </cell>
          <cell r="FD1383">
            <v>0</v>
          </cell>
          <cell r="FE1383">
            <v>0</v>
          </cell>
          <cell r="FF1383">
            <v>0</v>
          </cell>
          <cell r="FG1383">
            <v>0</v>
          </cell>
          <cell r="FH1383">
            <v>0</v>
          </cell>
          <cell r="FI1383">
            <v>0</v>
          </cell>
          <cell r="FJ1383">
            <v>0</v>
          </cell>
          <cell r="FK1383">
            <v>0</v>
          </cell>
          <cell r="FL1383">
            <v>0</v>
          </cell>
          <cell r="FM1383">
            <v>0</v>
          </cell>
          <cell r="FN1383">
            <v>0</v>
          </cell>
          <cell r="FO1383">
            <v>0</v>
          </cell>
          <cell r="FP1383">
            <v>0</v>
          </cell>
          <cell r="FQ1383">
            <v>0</v>
          </cell>
          <cell r="FR1383">
            <v>0</v>
          </cell>
          <cell r="FS1383">
            <v>0</v>
          </cell>
          <cell r="FT1383">
            <v>0</v>
          </cell>
          <cell r="FU1383">
            <v>0</v>
          </cell>
          <cell r="FV1383">
            <v>0</v>
          </cell>
          <cell r="FW1383">
            <v>0</v>
          </cell>
          <cell r="FX1383">
            <v>0</v>
          </cell>
          <cell r="FY1383">
            <v>0</v>
          </cell>
          <cell r="FZ1383">
            <v>0</v>
          </cell>
          <cell r="GA1383">
            <v>0</v>
          </cell>
          <cell r="GB1383">
            <v>0</v>
          </cell>
          <cell r="GC1383">
            <v>0</v>
          </cell>
          <cell r="GD1383">
            <v>0</v>
          </cell>
          <cell r="GE1383">
            <v>0</v>
          </cell>
          <cell r="GF1383">
            <v>0</v>
          </cell>
          <cell r="GG1383">
            <v>0</v>
          </cell>
          <cell r="GH1383">
            <v>0</v>
          </cell>
          <cell r="GI1383">
            <v>0</v>
          </cell>
          <cell r="GJ1383">
            <v>0</v>
          </cell>
          <cell r="GK1383">
            <v>0</v>
          </cell>
          <cell r="GL1383">
            <v>0</v>
          </cell>
          <cell r="GM1383">
            <v>0</v>
          </cell>
          <cell r="GN1383">
            <v>0</v>
          </cell>
          <cell r="GO1383">
            <v>0</v>
          </cell>
          <cell r="GP1383">
            <v>0</v>
          </cell>
          <cell r="GQ1383">
            <v>0</v>
          </cell>
          <cell r="GR1383">
            <v>0</v>
          </cell>
          <cell r="GS1383">
            <v>0</v>
          </cell>
          <cell r="GT1383">
            <v>0</v>
          </cell>
          <cell r="GU1383">
            <v>0</v>
          </cell>
          <cell r="GV1383">
            <v>0</v>
          </cell>
          <cell r="GW1383">
            <v>0</v>
          </cell>
          <cell r="GX1383">
            <v>0</v>
          </cell>
          <cell r="GY1383">
            <v>0</v>
          </cell>
          <cell r="GZ1383">
            <v>0</v>
          </cell>
          <cell r="HA1383">
            <v>0</v>
          </cell>
          <cell r="HB1383">
            <v>0</v>
          </cell>
          <cell r="HC1383">
            <v>0</v>
          </cell>
          <cell r="HD1383">
            <v>0</v>
          </cell>
          <cell r="HE1383">
            <v>0</v>
          </cell>
          <cell r="HF1383">
            <v>0</v>
          </cell>
          <cell r="HG1383">
            <v>0</v>
          </cell>
          <cell r="HH1383">
            <v>0</v>
          </cell>
          <cell r="HI1383">
            <v>0</v>
          </cell>
          <cell r="HJ1383">
            <v>0</v>
          </cell>
          <cell r="HK1383">
            <v>0</v>
          </cell>
          <cell r="HL1383">
            <v>0</v>
          </cell>
          <cell r="HM1383">
            <v>0</v>
          </cell>
          <cell r="HN1383">
            <v>0</v>
          </cell>
          <cell r="HO1383">
            <v>0</v>
          </cell>
          <cell r="HP1383">
            <v>0</v>
          </cell>
          <cell r="HQ1383">
            <v>0</v>
          </cell>
          <cell r="HR1383">
            <v>0</v>
          </cell>
          <cell r="HS1383">
            <v>0</v>
          </cell>
          <cell r="HT1383">
            <v>0</v>
          </cell>
          <cell r="HU1383">
            <v>0</v>
          </cell>
          <cell r="HV1383">
            <v>0</v>
          </cell>
          <cell r="HW1383">
            <v>0</v>
          </cell>
          <cell r="HX1383">
            <v>0</v>
          </cell>
          <cell r="HY1383">
            <v>0</v>
          </cell>
          <cell r="HZ1383">
            <v>0</v>
          </cell>
          <cell r="IA1383">
            <v>0</v>
          </cell>
          <cell r="IB1383">
            <v>0</v>
          </cell>
          <cell r="IC1383">
            <v>0</v>
          </cell>
          <cell r="ID1383">
            <v>0</v>
          </cell>
          <cell r="IE1383">
            <v>0</v>
          </cell>
          <cell r="IF1383">
            <v>0</v>
          </cell>
          <cell r="IG1383">
            <v>0</v>
          </cell>
          <cell r="IH1383">
            <v>0</v>
          </cell>
          <cell r="II1383">
            <v>0</v>
          </cell>
          <cell r="IJ1383">
            <v>0</v>
          </cell>
          <cell r="IK1383">
            <v>0</v>
          </cell>
          <cell r="IL1383">
            <v>0</v>
          </cell>
          <cell r="IM1383">
            <v>0</v>
          </cell>
          <cell r="IN1383">
            <v>0</v>
          </cell>
          <cell r="IO1383">
            <v>0</v>
          </cell>
          <cell r="IP1383">
            <v>0</v>
          </cell>
          <cell r="IQ1383">
            <v>0</v>
          </cell>
          <cell r="IR1383">
            <v>0</v>
          </cell>
          <cell r="IS1383">
            <v>0</v>
          </cell>
          <cell r="IT1383">
            <v>0</v>
          </cell>
          <cell r="IU1383">
            <v>0</v>
          </cell>
          <cell r="IV1383">
            <v>0</v>
          </cell>
          <cell r="IW1383">
            <v>0</v>
          </cell>
          <cell r="IX1383">
            <v>0</v>
          </cell>
          <cell r="IY1383">
            <v>0</v>
          </cell>
          <cell r="IZ1383">
            <v>0</v>
          </cell>
          <cell r="JA1383">
            <v>0</v>
          </cell>
          <cell r="JB1383">
            <v>0</v>
          </cell>
          <cell r="JC1383">
            <v>0</v>
          </cell>
          <cell r="JD1383">
            <v>0</v>
          </cell>
          <cell r="JE1383">
            <v>0</v>
          </cell>
          <cell r="JF1383">
            <v>0</v>
          </cell>
          <cell r="JG1383">
            <v>0</v>
          </cell>
          <cell r="JH1383">
            <v>0</v>
          </cell>
          <cell r="JI1383">
            <v>0</v>
          </cell>
          <cell r="JJ1383">
            <v>0</v>
          </cell>
          <cell r="JK1383">
            <v>0</v>
          </cell>
          <cell r="JL1383">
            <v>0</v>
          </cell>
          <cell r="JM1383">
            <v>0</v>
          </cell>
          <cell r="JN1383">
            <v>0</v>
          </cell>
          <cell r="JO1383">
            <v>0</v>
          </cell>
          <cell r="JP1383">
            <v>0</v>
          </cell>
          <cell r="JQ1383">
            <v>0</v>
          </cell>
        </row>
        <row r="1384">
          <cell r="D1384" t="str">
            <v>NUC.PX.GOE._.NTC.Adv_Reactor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  <cell r="BZ1384">
            <v>0</v>
          </cell>
          <cell r="CA1384">
            <v>0</v>
          </cell>
          <cell r="CB1384">
            <v>0</v>
          </cell>
          <cell r="CC1384">
            <v>0</v>
          </cell>
          <cell r="CD1384">
            <v>0</v>
          </cell>
          <cell r="CE1384">
            <v>0</v>
          </cell>
          <cell r="CF1384">
            <v>0</v>
          </cell>
          <cell r="CG1384">
            <v>0</v>
          </cell>
          <cell r="CH1384">
            <v>0</v>
          </cell>
          <cell r="CI1384">
            <v>0</v>
          </cell>
          <cell r="CJ1384">
            <v>0</v>
          </cell>
          <cell r="CK1384">
            <v>0</v>
          </cell>
          <cell r="CL1384">
            <v>0</v>
          </cell>
          <cell r="CM1384">
            <v>0</v>
          </cell>
          <cell r="CN1384">
            <v>0</v>
          </cell>
          <cell r="CO1384">
            <v>0</v>
          </cell>
          <cell r="CP1384">
            <v>0</v>
          </cell>
          <cell r="CQ1384">
            <v>0</v>
          </cell>
          <cell r="CR1384">
            <v>0</v>
          </cell>
          <cell r="CS1384">
            <v>0</v>
          </cell>
          <cell r="CT1384">
            <v>0</v>
          </cell>
          <cell r="CU1384">
            <v>0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0</v>
          </cell>
          <cell r="DA1384">
            <v>0</v>
          </cell>
          <cell r="DB1384">
            <v>0</v>
          </cell>
          <cell r="DC1384">
            <v>0</v>
          </cell>
          <cell r="DD1384">
            <v>0</v>
          </cell>
          <cell r="DE1384">
            <v>0</v>
          </cell>
          <cell r="DF1384">
            <v>0</v>
          </cell>
          <cell r="DG1384">
            <v>0</v>
          </cell>
          <cell r="DH1384">
            <v>0</v>
          </cell>
          <cell r="DI1384">
            <v>0</v>
          </cell>
          <cell r="DJ1384">
            <v>0</v>
          </cell>
          <cell r="DK1384">
            <v>0</v>
          </cell>
          <cell r="DL1384">
            <v>0</v>
          </cell>
          <cell r="DM1384">
            <v>0</v>
          </cell>
          <cell r="DN1384">
            <v>0</v>
          </cell>
          <cell r="DO1384">
            <v>0</v>
          </cell>
          <cell r="DP1384">
            <v>0</v>
          </cell>
          <cell r="DQ1384">
            <v>0</v>
          </cell>
          <cell r="DR1384">
            <v>0</v>
          </cell>
          <cell r="DS1384">
            <v>0</v>
          </cell>
          <cell r="DT1384">
            <v>0</v>
          </cell>
          <cell r="DU1384">
            <v>0</v>
          </cell>
          <cell r="DV1384">
            <v>0</v>
          </cell>
          <cell r="DW1384">
            <v>0</v>
          </cell>
          <cell r="DX1384">
            <v>0</v>
          </cell>
          <cell r="DY1384">
            <v>0</v>
          </cell>
          <cell r="DZ1384">
            <v>0</v>
          </cell>
          <cell r="EA1384">
            <v>0</v>
          </cell>
          <cell r="EB1384">
            <v>0</v>
          </cell>
          <cell r="EC1384">
            <v>0</v>
          </cell>
          <cell r="ED1384">
            <v>0</v>
          </cell>
          <cell r="EE1384">
            <v>0</v>
          </cell>
          <cell r="EF1384">
            <v>0</v>
          </cell>
          <cell r="EG1384">
            <v>0</v>
          </cell>
          <cell r="EH1384">
            <v>0</v>
          </cell>
          <cell r="EI1384">
            <v>0</v>
          </cell>
          <cell r="EJ1384">
            <v>0</v>
          </cell>
          <cell r="EK1384">
            <v>0</v>
          </cell>
          <cell r="EL1384">
            <v>0</v>
          </cell>
          <cell r="EM1384">
            <v>0</v>
          </cell>
          <cell r="EN1384">
            <v>0</v>
          </cell>
          <cell r="EO1384">
            <v>0</v>
          </cell>
          <cell r="EP1384">
            <v>0</v>
          </cell>
          <cell r="EQ1384">
            <v>0</v>
          </cell>
          <cell r="ER1384">
            <v>0</v>
          </cell>
          <cell r="ES1384">
            <v>0</v>
          </cell>
          <cell r="ET1384">
            <v>0</v>
          </cell>
          <cell r="EU1384">
            <v>0</v>
          </cell>
          <cell r="EV1384">
            <v>0</v>
          </cell>
          <cell r="EW1384">
            <v>0</v>
          </cell>
          <cell r="EX1384">
            <v>0</v>
          </cell>
          <cell r="EY1384">
            <v>0</v>
          </cell>
          <cell r="EZ1384">
            <v>0</v>
          </cell>
          <cell r="FA1384">
            <v>0</v>
          </cell>
          <cell r="FB1384">
            <v>0</v>
          </cell>
          <cell r="FC1384">
            <v>0</v>
          </cell>
          <cell r="FD1384">
            <v>0</v>
          </cell>
          <cell r="FE1384">
            <v>0</v>
          </cell>
          <cell r="FF1384">
            <v>0</v>
          </cell>
          <cell r="FG1384">
            <v>0</v>
          </cell>
          <cell r="FH1384">
            <v>0</v>
          </cell>
          <cell r="FI1384">
            <v>0</v>
          </cell>
          <cell r="FJ1384">
            <v>0</v>
          </cell>
          <cell r="FK1384">
            <v>0</v>
          </cell>
          <cell r="FL1384">
            <v>0</v>
          </cell>
          <cell r="FM1384">
            <v>0</v>
          </cell>
          <cell r="FN1384">
            <v>0</v>
          </cell>
          <cell r="FO1384">
            <v>0</v>
          </cell>
          <cell r="FP1384">
            <v>0</v>
          </cell>
          <cell r="FQ1384">
            <v>0</v>
          </cell>
          <cell r="FR1384">
            <v>0</v>
          </cell>
          <cell r="FS1384">
            <v>0</v>
          </cell>
          <cell r="FT1384">
            <v>0</v>
          </cell>
          <cell r="FU1384">
            <v>0</v>
          </cell>
          <cell r="FV1384">
            <v>0</v>
          </cell>
          <cell r="FW1384">
            <v>0</v>
          </cell>
          <cell r="FX1384">
            <v>0</v>
          </cell>
          <cell r="FY1384">
            <v>0</v>
          </cell>
          <cell r="FZ1384">
            <v>0</v>
          </cell>
          <cell r="GA1384">
            <v>0</v>
          </cell>
          <cell r="GB1384">
            <v>0</v>
          </cell>
          <cell r="GC1384">
            <v>0</v>
          </cell>
          <cell r="GD1384">
            <v>0</v>
          </cell>
          <cell r="GE1384">
            <v>0</v>
          </cell>
          <cell r="GF1384">
            <v>0</v>
          </cell>
          <cell r="GG1384">
            <v>0</v>
          </cell>
          <cell r="GH1384">
            <v>0</v>
          </cell>
          <cell r="GI1384">
            <v>0</v>
          </cell>
          <cell r="GJ1384">
            <v>0</v>
          </cell>
          <cell r="GK1384">
            <v>0</v>
          </cell>
          <cell r="GL1384">
            <v>0</v>
          </cell>
          <cell r="GM1384">
            <v>0</v>
          </cell>
          <cell r="GN1384">
            <v>0</v>
          </cell>
          <cell r="GO1384">
            <v>0</v>
          </cell>
          <cell r="GP1384">
            <v>0</v>
          </cell>
          <cell r="GQ1384">
            <v>0</v>
          </cell>
          <cell r="GR1384">
            <v>0</v>
          </cell>
          <cell r="GS1384">
            <v>0</v>
          </cell>
          <cell r="GT1384">
            <v>0</v>
          </cell>
          <cell r="GU1384">
            <v>0</v>
          </cell>
          <cell r="GV1384">
            <v>0</v>
          </cell>
          <cell r="GW1384">
            <v>0</v>
          </cell>
          <cell r="GX1384">
            <v>0</v>
          </cell>
          <cell r="GY1384">
            <v>0</v>
          </cell>
          <cell r="GZ1384">
            <v>0</v>
          </cell>
          <cell r="HA1384">
            <v>0</v>
          </cell>
          <cell r="HB1384">
            <v>0</v>
          </cell>
          <cell r="HC1384">
            <v>0</v>
          </cell>
          <cell r="HD1384">
            <v>0</v>
          </cell>
          <cell r="HE1384">
            <v>0</v>
          </cell>
          <cell r="HF1384">
            <v>0</v>
          </cell>
          <cell r="HG1384">
            <v>0</v>
          </cell>
          <cell r="HH1384">
            <v>0</v>
          </cell>
          <cell r="HI1384">
            <v>0</v>
          </cell>
          <cell r="HJ1384">
            <v>0</v>
          </cell>
          <cell r="HK1384">
            <v>0</v>
          </cell>
          <cell r="HL1384">
            <v>0</v>
          </cell>
          <cell r="HM1384">
            <v>0</v>
          </cell>
          <cell r="HN1384">
            <v>0</v>
          </cell>
          <cell r="HO1384">
            <v>0</v>
          </cell>
          <cell r="HP1384">
            <v>0</v>
          </cell>
          <cell r="HQ1384">
            <v>0</v>
          </cell>
          <cell r="HR1384">
            <v>0</v>
          </cell>
          <cell r="HS1384">
            <v>0</v>
          </cell>
          <cell r="HT1384">
            <v>0</v>
          </cell>
          <cell r="HU1384">
            <v>0</v>
          </cell>
          <cell r="HV1384">
            <v>0</v>
          </cell>
          <cell r="HW1384">
            <v>0</v>
          </cell>
          <cell r="HX1384">
            <v>0</v>
          </cell>
          <cell r="HY1384">
            <v>0</v>
          </cell>
          <cell r="HZ1384">
            <v>0</v>
          </cell>
          <cell r="IA1384">
            <v>0</v>
          </cell>
          <cell r="IB1384">
            <v>0</v>
          </cell>
          <cell r="IC1384">
            <v>0</v>
          </cell>
          <cell r="ID1384">
            <v>0</v>
          </cell>
          <cell r="IE1384">
            <v>0</v>
          </cell>
          <cell r="IF1384">
            <v>0</v>
          </cell>
          <cell r="IG1384">
            <v>0</v>
          </cell>
          <cell r="IH1384">
            <v>0</v>
          </cell>
          <cell r="II1384">
            <v>0</v>
          </cell>
          <cell r="IJ1384">
            <v>0</v>
          </cell>
          <cell r="IK1384">
            <v>0</v>
          </cell>
          <cell r="IL1384">
            <v>0</v>
          </cell>
          <cell r="IM1384">
            <v>0</v>
          </cell>
          <cell r="IN1384">
            <v>0</v>
          </cell>
          <cell r="IO1384">
            <v>0</v>
          </cell>
          <cell r="IP1384">
            <v>0</v>
          </cell>
          <cell r="IQ1384">
            <v>0</v>
          </cell>
          <cell r="IR1384">
            <v>0</v>
          </cell>
          <cell r="IS1384">
            <v>0</v>
          </cell>
          <cell r="IT1384">
            <v>0</v>
          </cell>
          <cell r="IU1384">
            <v>0</v>
          </cell>
          <cell r="IV1384">
            <v>0</v>
          </cell>
          <cell r="IW1384">
            <v>0</v>
          </cell>
          <cell r="IX1384">
            <v>0</v>
          </cell>
          <cell r="IY1384">
            <v>0</v>
          </cell>
          <cell r="IZ1384">
            <v>0</v>
          </cell>
          <cell r="JA1384">
            <v>0</v>
          </cell>
          <cell r="JB1384">
            <v>0</v>
          </cell>
          <cell r="JC1384">
            <v>0</v>
          </cell>
          <cell r="JD1384">
            <v>0</v>
          </cell>
          <cell r="JE1384">
            <v>0</v>
          </cell>
          <cell r="JF1384">
            <v>0</v>
          </cell>
          <cell r="JG1384">
            <v>0</v>
          </cell>
          <cell r="JH1384">
            <v>0</v>
          </cell>
          <cell r="JI1384">
            <v>0</v>
          </cell>
          <cell r="JJ1384">
            <v>0</v>
          </cell>
          <cell r="JK1384">
            <v>0</v>
          </cell>
          <cell r="JL1384">
            <v>0</v>
          </cell>
          <cell r="JM1384">
            <v>0</v>
          </cell>
          <cell r="JN1384">
            <v>0</v>
          </cell>
          <cell r="JO1384">
            <v>0</v>
          </cell>
          <cell r="JP1384">
            <v>0</v>
          </cell>
          <cell r="JQ1384">
            <v>0</v>
          </cell>
        </row>
        <row r="1385">
          <cell r="D1385" t="str">
            <v>NUC.PX.HTG._.NTC.Adv_Reactor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  <cell r="BZ1385">
            <v>0</v>
          </cell>
          <cell r="CA1385">
            <v>0</v>
          </cell>
          <cell r="CB1385">
            <v>0</v>
          </cell>
          <cell r="CC1385">
            <v>0</v>
          </cell>
          <cell r="CD1385">
            <v>0</v>
          </cell>
          <cell r="CE1385">
            <v>0</v>
          </cell>
          <cell r="CF1385">
            <v>0</v>
          </cell>
          <cell r="CG1385">
            <v>0</v>
          </cell>
          <cell r="CH1385">
            <v>0</v>
          </cell>
          <cell r="CI1385">
            <v>0</v>
          </cell>
          <cell r="CJ1385">
            <v>0</v>
          </cell>
          <cell r="CK1385">
            <v>0</v>
          </cell>
          <cell r="CL1385">
            <v>0</v>
          </cell>
          <cell r="CM1385">
            <v>0</v>
          </cell>
          <cell r="CN1385">
            <v>0</v>
          </cell>
          <cell r="CO1385">
            <v>0</v>
          </cell>
          <cell r="CP1385">
            <v>0</v>
          </cell>
          <cell r="CQ1385">
            <v>0</v>
          </cell>
          <cell r="CR1385">
            <v>0</v>
          </cell>
          <cell r="CS1385">
            <v>0</v>
          </cell>
          <cell r="CT1385">
            <v>0</v>
          </cell>
          <cell r="CU1385">
            <v>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0</v>
          </cell>
          <cell r="DA1385">
            <v>0</v>
          </cell>
          <cell r="DB1385">
            <v>0</v>
          </cell>
          <cell r="DC1385">
            <v>0</v>
          </cell>
          <cell r="DD1385">
            <v>0</v>
          </cell>
          <cell r="DE1385">
            <v>0</v>
          </cell>
          <cell r="DF1385">
            <v>0</v>
          </cell>
          <cell r="DG1385">
            <v>0</v>
          </cell>
          <cell r="DH1385">
            <v>0</v>
          </cell>
          <cell r="DI1385">
            <v>0</v>
          </cell>
          <cell r="DJ1385">
            <v>0</v>
          </cell>
          <cell r="DK1385">
            <v>0</v>
          </cell>
          <cell r="DL1385">
            <v>0</v>
          </cell>
          <cell r="DM1385">
            <v>0</v>
          </cell>
          <cell r="DN1385">
            <v>0</v>
          </cell>
          <cell r="DO1385">
            <v>0</v>
          </cell>
          <cell r="DP1385">
            <v>0</v>
          </cell>
          <cell r="DQ1385">
            <v>0</v>
          </cell>
          <cell r="DR1385">
            <v>0</v>
          </cell>
          <cell r="DS1385">
            <v>0</v>
          </cell>
          <cell r="DT1385">
            <v>0</v>
          </cell>
          <cell r="DU1385">
            <v>0</v>
          </cell>
          <cell r="DV1385">
            <v>0</v>
          </cell>
          <cell r="DW1385">
            <v>0</v>
          </cell>
          <cell r="DX1385">
            <v>0</v>
          </cell>
          <cell r="DY1385">
            <v>0</v>
          </cell>
          <cell r="DZ1385">
            <v>0</v>
          </cell>
          <cell r="EA1385">
            <v>0</v>
          </cell>
          <cell r="EB1385">
            <v>0</v>
          </cell>
          <cell r="EC1385">
            <v>0</v>
          </cell>
          <cell r="ED1385">
            <v>0</v>
          </cell>
          <cell r="EE1385">
            <v>0</v>
          </cell>
          <cell r="EF1385">
            <v>0</v>
          </cell>
          <cell r="EG1385">
            <v>0</v>
          </cell>
          <cell r="EH1385">
            <v>0</v>
          </cell>
          <cell r="EI1385">
            <v>0</v>
          </cell>
          <cell r="EJ1385">
            <v>0</v>
          </cell>
          <cell r="EK1385">
            <v>0</v>
          </cell>
          <cell r="EL1385">
            <v>0</v>
          </cell>
          <cell r="EM1385">
            <v>0</v>
          </cell>
          <cell r="EN1385">
            <v>0</v>
          </cell>
          <cell r="EO1385">
            <v>0</v>
          </cell>
          <cell r="EP1385">
            <v>0</v>
          </cell>
          <cell r="EQ1385">
            <v>0</v>
          </cell>
          <cell r="ER1385">
            <v>0</v>
          </cell>
          <cell r="ES1385">
            <v>0</v>
          </cell>
          <cell r="ET1385">
            <v>0</v>
          </cell>
          <cell r="EU1385">
            <v>0</v>
          </cell>
          <cell r="EV1385">
            <v>0</v>
          </cell>
          <cell r="EW1385">
            <v>0</v>
          </cell>
          <cell r="EX1385">
            <v>0</v>
          </cell>
          <cell r="EY1385">
            <v>0</v>
          </cell>
          <cell r="EZ1385">
            <v>0</v>
          </cell>
          <cell r="FA1385">
            <v>0</v>
          </cell>
          <cell r="FB1385">
            <v>0</v>
          </cell>
          <cell r="FC1385">
            <v>0</v>
          </cell>
          <cell r="FD1385">
            <v>0</v>
          </cell>
          <cell r="FE1385">
            <v>0</v>
          </cell>
          <cell r="FF1385">
            <v>0</v>
          </cell>
          <cell r="FG1385">
            <v>0</v>
          </cell>
          <cell r="FH1385">
            <v>0</v>
          </cell>
          <cell r="FI1385">
            <v>0</v>
          </cell>
          <cell r="FJ1385">
            <v>0</v>
          </cell>
          <cell r="FK1385">
            <v>0</v>
          </cell>
          <cell r="FL1385">
            <v>0</v>
          </cell>
          <cell r="FM1385">
            <v>0</v>
          </cell>
          <cell r="FN1385">
            <v>0</v>
          </cell>
          <cell r="FO1385">
            <v>0</v>
          </cell>
          <cell r="FP1385">
            <v>0</v>
          </cell>
          <cell r="FQ1385">
            <v>0</v>
          </cell>
          <cell r="FR1385">
            <v>0</v>
          </cell>
          <cell r="FS1385">
            <v>0</v>
          </cell>
          <cell r="FT1385">
            <v>0</v>
          </cell>
          <cell r="FU1385">
            <v>0</v>
          </cell>
          <cell r="FV1385">
            <v>0</v>
          </cell>
          <cell r="FW1385">
            <v>0</v>
          </cell>
          <cell r="FX1385">
            <v>0</v>
          </cell>
          <cell r="FY1385">
            <v>0</v>
          </cell>
          <cell r="FZ1385">
            <v>0</v>
          </cell>
          <cell r="GA1385">
            <v>0</v>
          </cell>
          <cell r="GB1385">
            <v>0</v>
          </cell>
          <cell r="GC1385">
            <v>0</v>
          </cell>
          <cell r="GD1385">
            <v>0</v>
          </cell>
          <cell r="GE1385">
            <v>0</v>
          </cell>
          <cell r="GF1385">
            <v>0</v>
          </cell>
          <cell r="GG1385">
            <v>0</v>
          </cell>
          <cell r="GH1385">
            <v>0</v>
          </cell>
          <cell r="GI1385">
            <v>0</v>
          </cell>
          <cell r="GJ1385">
            <v>0</v>
          </cell>
          <cell r="GK1385">
            <v>0</v>
          </cell>
          <cell r="GL1385">
            <v>0</v>
          </cell>
          <cell r="GM1385">
            <v>0</v>
          </cell>
          <cell r="GN1385">
            <v>0</v>
          </cell>
          <cell r="GO1385">
            <v>0</v>
          </cell>
          <cell r="GP1385">
            <v>0</v>
          </cell>
          <cell r="GQ1385">
            <v>0</v>
          </cell>
          <cell r="GR1385">
            <v>0</v>
          </cell>
          <cell r="GS1385">
            <v>0</v>
          </cell>
          <cell r="GT1385">
            <v>0</v>
          </cell>
          <cell r="GU1385">
            <v>0</v>
          </cell>
          <cell r="GV1385">
            <v>0</v>
          </cell>
          <cell r="GW1385">
            <v>0</v>
          </cell>
          <cell r="GX1385">
            <v>0</v>
          </cell>
          <cell r="GY1385">
            <v>0</v>
          </cell>
          <cell r="GZ1385">
            <v>0</v>
          </cell>
          <cell r="HA1385">
            <v>0</v>
          </cell>
          <cell r="HB1385">
            <v>0</v>
          </cell>
          <cell r="HC1385">
            <v>0</v>
          </cell>
          <cell r="HD1385">
            <v>0</v>
          </cell>
          <cell r="HE1385">
            <v>0</v>
          </cell>
          <cell r="HF1385">
            <v>0</v>
          </cell>
          <cell r="HG1385">
            <v>0</v>
          </cell>
          <cell r="HH1385">
            <v>0</v>
          </cell>
          <cell r="HI1385">
            <v>0</v>
          </cell>
          <cell r="HJ1385">
            <v>0</v>
          </cell>
          <cell r="HK1385">
            <v>0</v>
          </cell>
          <cell r="HL1385">
            <v>0</v>
          </cell>
          <cell r="HM1385">
            <v>0</v>
          </cell>
          <cell r="HN1385">
            <v>0</v>
          </cell>
          <cell r="HO1385">
            <v>0</v>
          </cell>
          <cell r="HP1385">
            <v>0</v>
          </cell>
          <cell r="HQ1385">
            <v>0</v>
          </cell>
          <cell r="HR1385">
            <v>0</v>
          </cell>
          <cell r="HS1385">
            <v>0</v>
          </cell>
          <cell r="HT1385">
            <v>0</v>
          </cell>
          <cell r="HU1385">
            <v>0</v>
          </cell>
          <cell r="HV1385">
            <v>0</v>
          </cell>
          <cell r="HW1385">
            <v>0</v>
          </cell>
          <cell r="HX1385">
            <v>0</v>
          </cell>
          <cell r="HY1385">
            <v>0</v>
          </cell>
          <cell r="HZ1385">
            <v>0</v>
          </cell>
          <cell r="IA1385">
            <v>0</v>
          </cell>
          <cell r="IB1385">
            <v>0</v>
          </cell>
          <cell r="IC1385">
            <v>0</v>
          </cell>
          <cell r="ID1385">
            <v>0</v>
          </cell>
          <cell r="IE1385">
            <v>0</v>
          </cell>
          <cell r="IF1385">
            <v>0</v>
          </cell>
          <cell r="IG1385">
            <v>0</v>
          </cell>
          <cell r="IH1385">
            <v>0</v>
          </cell>
          <cell r="II1385">
            <v>0</v>
          </cell>
          <cell r="IJ1385">
            <v>0</v>
          </cell>
          <cell r="IK1385">
            <v>0</v>
          </cell>
          <cell r="IL1385">
            <v>0</v>
          </cell>
          <cell r="IM1385">
            <v>0</v>
          </cell>
          <cell r="IN1385">
            <v>0</v>
          </cell>
          <cell r="IO1385">
            <v>0</v>
          </cell>
          <cell r="IP1385">
            <v>0</v>
          </cell>
          <cell r="IQ1385">
            <v>0</v>
          </cell>
          <cell r="IR1385">
            <v>0</v>
          </cell>
          <cell r="IS1385">
            <v>0</v>
          </cell>
          <cell r="IT1385">
            <v>0</v>
          </cell>
          <cell r="IU1385">
            <v>0</v>
          </cell>
          <cell r="IV1385">
            <v>0</v>
          </cell>
          <cell r="IW1385">
            <v>0</v>
          </cell>
          <cell r="IX1385">
            <v>0</v>
          </cell>
          <cell r="IY1385">
            <v>0</v>
          </cell>
          <cell r="IZ1385">
            <v>0</v>
          </cell>
          <cell r="JA1385">
            <v>0</v>
          </cell>
          <cell r="JB1385">
            <v>0</v>
          </cell>
          <cell r="JC1385">
            <v>0</v>
          </cell>
          <cell r="JD1385">
            <v>0</v>
          </cell>
          <cell r="JE1385">
            <v>0</v>
          </cell>
          <cell r="JF1385">
            <v>0</v>
          </cell>
          <cell r="JG1385">
            <v>0</v>
          </cell>
          <cell r="JH1385">
            <v>0</v>
          </cell>
          <cell r="JI1385">
            <v>0</v>
          </cell>
          <cell r="JJ1385">
            <v>0</v>
          </cell>
          <cell r="JK1385">
            <v>0</v>
          </cell>
          <cell r="JL1385">
            <v>0</v>
          </cell>
          <cell r="JM1385">
            <v>0</v>
          </cell>
          <cell r="JN1385">
            <v>0</v>
          </cell>
          <cell r="JO1385">
            <v>0</v>
          </cell>
          <cell r="JP1385">
            <v>0</v>
          </cell>
          <cell r="JQ1385">
            <v>0</v>
          </cell>
        </row>
        <row r="1386">
          <cell r="D1386" t="str">
            <v>NUC.PX.NUT._.NTC.Adv_Reactor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  <cell r="BW1386">
            <v>0</v>
          </cell>
          <cell r="BX1386">
            <v>0</v>
          </cell>
          <cell r="BY1386">
            <v>0</v>
          </cell>
          <cell r="BZ1386">
            <v>0</v>
          </cell>
          <cell r="CA1386">
            <v>0</v>
          </cell>
          <cell r="CB1386">
            <v>0</v>
          </cell>
          <cell r="CC1386">
            <v>0</v>
          </cell>
          <cell r="CD1386">
            <v>0</v>
          </cell>
          <cell r="CE1386">
            <v>0</v>
          </cell>
          <cell r="CF1386">
            <v>0</v>
          </cell>
          <cell r="CG1386">
            <v>0</v>
          </cell>
          <cell r="CH1386">
            <v>0</v>
          </cell>
          <cell r="CI1386">
            <v>0</v>
          </cell>
          <cell r="CJ1386">
            <v>0</v>
          </cell>
          <cell r="CK1386">
            <v>0</v>
          </cell>
          <cell r="CL1386">
            <v>0</v>
          </cell>
          <cell r="CM1386">
            <v>0</v>
          </cell>
          <cell r="CN1386">
            <v>0</v>
          </cell>
          <cell r="CO1386">
            <v>0</v>
          </cell>
          <cell r="CP1386">
            <v>0</v>
          </cell>
          <cell r="CQ1386">
            <v>0</v>
          </cell>
          <cell r="CR1386">
            <v>0</v>
          </cell>
          <cell r="CS1386">
            <v>0</v>
          </cell>
          <cell r="CT1386">
            <v>0</v>
          </cell>
          <cell r="CU1386">
            <v>0</v>
          </cell>
          <cell r="CV1386">
            <v>0</v>
          </cell>
          <cell r="CW1386">
            <v>0</v>
          </cell>
          <cell r="CX1386">
            <v>0</v>
          </cell>
          <cell r="CY1386">
            <v>0</v>
          </cell>
          <cell r="CZ1386">
            <v>0</v>
          </cell>
          <cell r="DA1386">
            <v>0</v>
          </cell>
          <cell r="DB1386">
            <v>0</v>
          </cell>
          <cell r="DC1386">
            <v>0</v>
          </cell>
          <cell r="DD1386">
            <v>0</v>
          </cell>
          <cell r="DE1386">
            <v>0</v>
          </cell>
          <cell r="DF1386">
            <v>0</v>
          </cell>
          <cell r="DG1386">
            <v>0</v>
          </cell>
          <cell r="DH1386">
            <v>0</v>
          </cell>
          <cell r="DI1386">
            <v>0</v>
          </cell>
          <cell r="DJ1386">
            <v>0</v>
          </cell>
          <cell r="DK1386">
            <v>0</v>
          </cell>
          <cell r="DL1386">
            <v>0</v>
          </cell>
          <cell r="DM1386">
            <v>0</v>
          </cell>
          <cell r="DN1386">
            <v>0</v>
          </cell>
          <cell r="DO1386">
            <v>0</v>
          </cell>
          <cell r="DP1386">
            <v>0</v>
          </cell>
          <cell r="DQ1386">
            <v>0</v>
          </cell>
          <cell r="DR1386">
            <v>0</v>
          </cell>
          <cell r="DS1386">
            <v>0</v>
          </cell>
          <cell r="DT1386">
            <v>0</v>
          </cell>
          <cell r="DU1386">
            <v>0</v>
          </cell>
          <cell r="DV1386">
            <v>0</v>
          </cell>
          <cell r="DW1386">
            <v>0</v>
          </cell>
          <cell r="DX1386">
            <v>0</v>
          </cell>
          <cell r="DY1386">
            <v>0</v>
          </cell>
          <cell r="DZ1386">
            <v>0</v>
          </cell>
          <cell r="EA1386">
            <v>0</v>
          </cell>
          <cell r="EB1386">
            <v>0</v>
          </cell>
          <cell r="EC1386">
            <v>0</v>
          </cell>
          <cell r="ED1386">
            <v>0</v>
          </cell>
          <cell r="EE1386">
            <v>0</v>
          </cell>
          <cell r="EF1386">
            <v>0</v>
          </cell>
          <cell r="EG1386">
            <v>0</v>
          </cell>
          <cell r="EH1386">
            <v>0</v>
          </cell>
          <cell r="EI1386">
            <v>0</v>
          </cell>
          <cell r="EJ1386">
            <v>0</v>
          </cell>
          <cell r="EK1386">
            <v>0</v>
          </cell>
          <cell r="EL1386">
            <v>0</v>
          </cell>
          <cell r="EM1386">
            <v>0</v>
          </cell>
          <cell r="EN1386">
            <v>0</v>
          </cell>
          <cell r="EO1386">
            <v>0</v>
          </cell>
          <cell r="EP1386">
            <v>0</v>
          </cell>
          <cell r="EQ1386">
            <v>0</v>
          </cell>
          <cell r="ER1386">
            <v>0</v>
          </cell>
          <cell r="ES1386">
            <v>0</v>
          </cell>
          <cell r="ET1386">
            <v>0</v>
          </cell>
          <cell r="EU1386">
            <v>0</v>
          </cell>
          <cell r="EV1386">
            <v>0</v>
          </cell>
          <cell r="EW1386">
            <v>0</v>
          </cell>
          <cell r="EX1386">
            <v>0</v>
          </cell>
          <cell r="EY1386">
            <v>0</v>
          </cell>
          <cell r="EZ1386">
            <v>0</v>
          </cell>
          <cell r="FA1386">
            <v>0</v>
          </cell>
          <cell r="FB1386">
            <v>0</v>
          </cell>
          <cell r="FC1386">
            <v>0</v>
          </cell>
          <cell r="FD1386">
            <v>0</v>
          </cell>
          <cell r="FE1386">
            <v>0</v>
          </cell>
          <cell r="FF1386">
            <v>0</v>
          </cell>
          <cell r="FG1386">
            <v>0</v>
          </cell>
          <cell r="FH1386">
            <v>0</v>
          </cell>
          <cell r="FI1386">
            <v>0</v>
          </cell>
          <cell r="FJ1386">
            <v>0</v>
          </cell>
          <cell r="FK1386">
            <v>0</v>
          </cell>
          <cell r="FL1386">
            <v>0</v>
          </cell>
          <cell r="FM1386">
            <v>0</v>
          </cell>
          <cell r="FN1386">
            <v>0</v>
          </cell>
          <cell r="FO1386">
            <v>0</v>
          </cell>
          <cell r="FP1386">
            <v>0</v>
          </cell>
          <cell r="FQ1386">
            <v>0</v>
          </cell>
          <cell r="FR1386">
            <v>0</v>
          </cell>
          <cell r="FS1386">
            <v>0</v>
          </cell>
          <cell r="FT1386">
            <v>0</v>
          </cell>
          <cell r="FU1386">
            <v>0</v>
          </cell>
          <cell r="FV1386">
            <v>0</v>
          </cell>
          <cell r="FW1386">
            <v>0</v>
          </cell>
          <cell r="FX1386">
            <v>0</v>
          </cell>
          <cell r="FY1386">
            <v>0</v>
          </cell>
          <cell r="FZ1386">
            <v>0</v>
          </cell>
          <cell r="GA1386">
            <v>0</v>
          </cell>
          <cell r="GB1386">
            <v>0</v>
          </cell>
          <cell r="GC1386">
            <v>0</v>
          </cell>
          <cell r="GD1386">
            <v>0</v>
          </cell>
          <cell r="GE1386">
            <v>0</v>
          </cell>
          <cell r="GF1386">
            <v>0</v>
          </cell>
          <cell r="GG1386">
            <v>0</v>
          </cell>
          <cell r="GH1386">
            <v>0</v>
          </cell>
          <cell r="GI1386">
            <v>0</v>
          </cell>
          <cell r="GJ1386">
            <v>0</v>
          </cell>
          <cell r="GK1386">
            <v>0</v>
          </cell>
          <cell r="GL1386">
            <v>0</v>
          </cell>
          <cell r="GM1386">
            <v>0</v>
          </cell>
          <cell r="GN1386">
            <v>0</v>
          </cell>
          <cell r="GO1386">
            <v>0</v>
          </cell>
          <cell r="GP1386">
            <v>0</v>
          </cell>
          <cell r="GQ1386">
            <v>0</v>
          </cell>
          <cell r="GR1386">
            <v>0</v>
          </cell>
          <cell r="GS1386">
            <v>0</v>
          </cell>
          <cell r="GT1386">
            <v>0</v>
          </cell>
          <cell r="GU1386">
            <v>0</v>
          </cell>
          <cell r="GV1386">
            <v>0</v>
          </cell>
          <cell r="GW1386">
            <v>0</v>
          </cell>
          <cell r="GX1386">
            <v>0</v>
          </cell>
          <cell r="GY1386">
            <v>0</v>
          </cell>
          <cell r="GZ1386">
            <v>0</v>
          </cell>
          <cell r="HA1386">
            <v>0</v>
          </cell>
          <cell r="HB1386">
            <v>0</v>
          </cell>
          <cell r="HC1386">
            <v>0</v>
          </cell>
          <cell r="HD1386">
            <v>0</v>
          </cell>
          <cell r="HE1386">
            <v>0</v>
          </cell>
          <cell r="HF1386">
            <v>0</v>
          </cell>
          <cell r="HG1386">
            <v>0</v>
          </cell>
          <cell r="HH1386">
            <v>0</v>
          </cell>
          <cell r="HI1386">
            <v>0</v>
          </cell>
          <cell r="HJ1386">
            <v>0</v>
          </cell>
          <cell r="HK1386">
            <v>0</v>
          </cell>
          <cell r="HL1386">
            <v>0</v>
          </cell>
          <cell r="HM1386">
            <v>0</v>
          </cell>
          <cell r="HN1386">
            <v>0</v>
          </cell>
          <cell r="HO1386">
            <v>0</v>
          </cell>
          <cell r="HP1386">
            <v>0</v>
          </cell>
          <cell r="HQ1386">
            <v>0</v>
          </cell>
          <cell r="HR1386">
            <v>0</v>
          </cell>
          <cell r="HS1386">
            <v>0</v>
          </cell>
          <cell r="HT1386">
            <v>0</v>
          </cell>
          <cell r="HU1386">
            <v>0</v>
          </cell>
          <cell r="HV1386">
            <v>0</v>
          </cell>
          <cell r="HW1386">
            <v>0</v>
          </cell>
          <cell r="HX1386">
            <v>0</v>
          </cell>
          <cell r="HY1386">
            <v>0</v>
          </cell>
          <cell r="HZ1386">
            <v>0</v>
          </cell>
          <cell r="IA1386">
            <v>0</v>
          </cell>
          <cell r="IB1386">
            <v>0</v>
          </cell>
          <cell r="IC1386">
            <v>0</v>
          </cell>
          <cell r="ID1386">
            <v>0</v>
          </cell>
          <cell r="IE1386">
            <v>0</v>
          </cell>
          <cell r="IF1386">
            <v>0</v>
          </cell>
          <cell r="IG1386">
            <v>0</v>
          </cell>
          <cell r="IH1386">
            <v>0</v>
          </cell>
          <cell r="II1386">
            <v>0</v>
          </cell>
          <cell r="IJ1386">
            <v>0</v>
          </cell>
          <cell r="IK1386">
            <v>0</v>
          </cell>
          <cell r="IL1386">
            <v>0</v>
          </cell>
          <cell r="IM1386">
            <v>0</v>
          </cell>
          <cell r="IN1386">
            <v>0</v>
          </cell>
          <cell r="IO1386">
            <v>0</v>
          </cell>
          <cell r="IP1386">
            <v>0</v>
          </cell>
          <cell r="IQ1386">
            <v>0</v>
          </cell>
          <cell r="IR1386">
            <v>0</v>
          </cell>
          <cell r="IS1386">
            <v>0</v>
          </cell>
          <cell r="IT1386">
            <v>0</v>
          </cell>
          <cell r="IU1386">
            <v>0</v>
          </cell>
          <cell r="IV1386">
            <v>0</v>
          </cell>
          <cell r="IW1386">
            <v>0</v>
          </cell>
          <cell r="IX1386">
            <v>0</v>
          </cell>
          <cell r="IY1386">
            <v>0</v>
          </cell>
          <cell r="IZ1386">
            <v>0</v>
          </cell>
          <cell r="JA1386">
            <v>0</v>
          </cell>
          <cell r="JB1386">
            <v>0</v>
          </cell>
          <cell r="JC1386">
            <v>0</v>
          </cell>
          <cell r="JD1386">
            <v>0</v>
          </cell>
          <cell r="JE1386">
            <v>0</v>
          </cell>
          <cell r="JF1386">
            <v>0</v>
          </cell>
          <cell r="JG1386">
            <v>0</v>
          </cell>
          <cell r="JH1386">
            <v>0</v>
          </cell>
          <cell r="JI1386">
            <v>0</v>
          </cell>
          <cell r="JJ1386">
            <v>0</v>
          </cell>
          <cell r="JK1386">
            <v>0</v>
          </cell>
          <cell r="JL1386">
            <v>0</v>
          </cell>
          <cell r="JM1386">
            <v>0</v>
          </cell>
          <cell r="JN1386">
            <v>0</v>
          </cell>
          <cell r="JO1386">
            <v>0</v>
          </cell>
          <cell r="JP1386">
            <v>0</v>
          </cell>
          <cell r="JQ1386">
            <v>0</v>
          </cell>
        </row>
        <row r="1387">
          <cell r="D1387" t="str">
            <v>NUC.PX.UTS._.NTC.Adv_Reactor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0</v>
          </cell>
          <cell r="BZ1387">
            <v>0</v>
          </cell>
          <cell r="CA1387">
            <v>0</v>
          </cell>
          <cell r="CB1387">
            <v>0</v>
          </cell>
          <cell r="CC1387">
            <v>0</v>
          </cell>
          <cell r="CD1387">
            <v>0</v>
          </cell>
          <cell r="CE1387">
            <v>0</v>
          </cell>
          <cell r="CF1387">
            <v>0</v>
          </cell>
          <cell r="CG1387">
            <v>0</v>
          </cell>
          <cell r="CH1387">
            <v>0</v>
          </cell>
          <cell r="CI1387">
            <v>0</v>
          </cell>
          <cell r="CJ1387">
            <v>0</v>
          </cell>
          <cell r="CK1387">
            <v>0</v>
          </cell>
          <cell r="CL1387">
            <v>0</v>
          </cell>
          <cell r="CM1387">
            <v>0</v>
          </cell>
          <cell r="CN1387">
            <v>0</v>
          </cell>
          <cell r="CO1387">
            <v>0</v>
          </cell>
          <cell r="CP1387">
            <v>0</v>
          </cell>
          <cell r="CQ1387">
            <v>0</v>
          </cell>
          <cell r="CR1387">
            <v>0</v>
          </cell>
          <cell r="CS1387">
            <v>0</v>
          </cell>
          <cell r="CT1387">
            <v>0</v>
          </cell>
          <cell r="CU1387">
            <v>0</v>
          </cell>
          <cell r="CV1387">
            <v>0</v>
          </cell>
          <cell r="CW1387">
            <v>0</v>
          </cell>
          <cell r="CX1387">
            <v>0</v>
          </cell>
          <cell r="CY1387">
            <v>0</v>
          </cell>
          <cell r="CZ1387">
            <v>0</v>
          </cell>
          <cell r="DA1387">
            <v>0</v>
          </cell>
          <cell r="DB1387">
            <v>0</v>
          </cell>
          <cell r="DC1387">
            <v>0</v>
          </cell>
          <cell r="DD1387">
            <v>0</v>
          </cell>
          <cell r="DE1387">
            <v>0</v>
          </cell>
          <cell r="DF1387">
            <v>0</v>
          </cell>
          <cell r="DG1387">
            <v>0</v>
          </cell>
          <cell r="DH1387">
            <v>0</v>
          </cell>
          <cell r="DI1387">
            <v>0</v>
          </cell>
          <cell r="DJ1387">
            <v>0</v>
          </cell>
          <cell r="DK1387">
            <v>0</v>
          </cell>
          <cell r="DL1387">
            <v>0</v>
          </cell>
          <cell r="DM1387">
            <v>0</v>
          </cell>
          <cell r="DN1387">
            <v>0</v>
          </cell>
          <cell r="DO1387">
            <v>0</v>
          </cell>
          <cell r="DP1387">
            <v>0</v>
          </cell>
          <cell r="DQ1387">
            <v>0</v>
          </cell>
          <cell r="DR1387">
            <v>0</v>
          </cell>
          <cell r="DS1387">
            <v>0</v>
          </cell>
          <cell r="DT1387">
            <v>0</v>
          </cell>
          <cell r="DU1387">
            <v>0</v>
          </cell>
          <cell r="DV1387">
            <v>0</v>
          </cell>
          <cell r="DW1387">
            <v>0</v>
          </cell>
          <cell r="DX1387">
            <v>0</v>
          </cell>
          <cell r="DY1387">
            <v>0</v>
          </cell>
          <cell r="DZ1387">
            <v>0</v>
          </cell>
          <cell r="EA1387">
            <v>0</v>
          </cell>
          <cell r="EB1387">
            <v>0</v>
          </cell>
          <cell r="EC1387">
            <v>0</v>
          </cell>
          <cell r="ED1387">
            <v>0</v>
          </cell>
          <cell r="EE1387">
            <v>0</v>
          </cell>
          <cell r="EF1387">
            <v>0</v>
          </cell>
          <cell r="EG1387">
            <v>0</v>
          </cell>
          <cell r="EH1387">
            <v>0</v>
          </cell>
          <cell r="EI1387">
            <v>0</v>
          </cell>
          <cell r="EJ1387">
            <v>0</v>
          </cell>
          <cell r="EK1387">
            <v>0</v>
          </cell>
          <cell r="EL1387">
            <v>0</v>
          </cell>
          <cell r="EM1387">
            <v>0</v>
          </cell>
          <cell r="EN1387">
            <v>0</v>
          </cell>
          <cell r="EO1387">
            <v>0</v>
          </cell>
          <cell r="EP1387">
            <v>0</v>
          </cell>
          <cell r="EQ1387">
            <v>0</v>
          </cell>
          <cell r="ER1387">
            <v>0</v>
          </cell>
          <cell r="ES1387">
            <v>0</v>
          </cell>
          <cell r="ET1387">
            <v>0</v>
          </cell>
          <cell r="EU1387">
            <v>0</v>
          </cell>
          <cell r="EV1387">
            <v>0</v>
          </cell>
          <cell r="EW1387">
            <v>0</v>
          </cell>
          <cell r="EX1387">
            <v>0</v>
          </cell>
          <cell r="EY1387">
            <v>0</v>
          </cell>
          <cell r="EZ1387">
            <v>0</v>
          </cell>
          <cell r="FA1387">
            <v>0</v>
          </cell>
          <cell r="FB1387">
            <v>0</v>
          </cell>
          <cell r="FC1387">
            <v>0</v>
          </cell>
          <cell r="FD1387">
            <v>0</v>
          </cell>
          <cell r="FE1387">
            <v>0</v>
          </cell>
          <cell r="FF1387">
            <v>0</v>
          </cell>
          <cell r="FG1387">
            <v>0</v>
          </cell>
          <cell r="FH1387">
            <v>0</v>
          </cell>
          <cell r="FI1387">
            <v>0</v>
          </cell>
          <cell r="FJ1387">
            <v>0</v>
          </cell>
          <cell r="FK1387">
            <v>0</v>
          </cell>
          <cell r="FL1387">
            <v>0</v>
          </cell>
          <cell r="FM1387">
            <v>0</v>
          </cell>
          <cell r="FN1387">
            <v>0</v>
          </cell>
          <cell r="FO1387">
            <v>0</v>
          </cell>
          <cell r="FP1387">
            <v>0</v>
          </cell>
          <cell r="FQ1387">
            <v>0</v>
          </cell>
          <cell r="FR1387">
            <v>0</v>
          </cell>
          <cell r="FS1387">
            <v>0</v>
          </cell>
          <cell r="FT1387">
            <v>0</v>
          </cell>
          <cell r="FU1387">
            <v>0</v>
          </cell>
          <cell r="FV1387">
            <v>0</v>
          </cell>
          <cell r="FW1387">
            <v>0</v>
          </cell>
          <cell r="FX1387">
            <v>0</v>
          </cell>
          <cell r="FY1387">
            <v>0</v>
          </cell>
          <cell r="FZ1387">
            <v>0</v>
          </cell>
          <cell r="GA1387">
            <v>0</v>
          </cell>
          <cell r="GB1387">
            <v>0</v>
          </cell>
          <cell r="GC1387">
            <v>0</v>
          </cell>
          <cell r="GD1387">
            <v>0</v>
          </cell>
          <cell r="GE1387">
            <v>0</v>
          </cell>
          <cell r="GF1387">
            <v>0</v>
          </cell>
          <cell r="GG1387">
            <v>0</v>
          </cell>
          <cell r="GH1387">
            <v>0</v>
          </cell>
          <cell r="GI1387">
            <v>0</v>
          </cell>
          <cell r="GJ1387">
            <v>0</v>
          </cell>
          <cell r="GK1387">
            <v>0</v>
          </cell>
          <cell r="GL1387">
            <v>0</v>
          </cell>
          <cell r="GM1387">
            <v>0</v>
          </cell>
          <cell r="GN1387">
            <v>0</v>
          </cell>
          <cell r="GO1387">
            <v>0</v>
          </cell>
          <cell r="GP1387">
            <v>0</v>
          </cell>
          <cell r="GQ1387">
            <v>0</v>
          </cell>
          <cell r="GR1387">
            <v>0</v>
          </cell>
          <cell r="GS1387">
            <v>0</v>
          </cell>
          <cell r="GT1387">
            <v>0</v>
          </cell>
          <cell r="GU1387">
            <v>0</v>
          </cell>
          <cell r="GV1387">
            <v>0</v>
          </cell>
          <cell r="GW1387">
            <v>0</v>
          </cell>
          <cell r="GX1387">
            <v>0</v>
          </cell>
          <cell r="GY1387">
            <v>0</v>
          </cell>
          <cell r="GZ1387">
            <v>0</v>
          </cell>
          <cell r="HA1387">
            <v>0</v>
          </cell>
          <cell r="HB1387">
            <v>0</v>
          </cell>
          <cell r="HC1387">
            <v>0</v>
          </cell>
          <cell r="HD1387">
            <v>0</v>
          </cell>
          <cell r="HE1387">
            <v>0</v>
          </cell>
          <cell r="HF1387">
            <v>0</v>
          </cell>
          <cell r="HG1387">
            <v>0</v>
          </cell>
          <cell r="HH1387">
            <v>0</v>
          </cell>
          <cell r="HI1387">
            <v>0</v>
          </cell>
          <cell r="HJ1387">
            <v>0</v>
          </cell>
          <cell r="HK1387">
            <v>0</v>
          </cell>
          <cell r="HL1387">
            <v>0</v>
          </cell>
          <cell r="HM1387">
            <v>0</v>
          </cell>
          <cell r="HN1387">
            <v>0</v>
          </cell>
          <cell r="HO1387">
            <v>0</v>
          </cell>
          <cell r="HP1387">
            <v>0</v>
          </cell>
          <cell r="HQ1387">
            <v>0</v>
          </cell>
          <cell r="HR1387">
            <v>0</v>
          </cell>
          <cell r="HS1387">
            <v>0</v>
          </cell>
          <cell r="HT1387">
            <v>0</v>
          </cell>
          <cell r="HU1387">
            <v>0</v>
          </cell>
          <cell r="HV1387">
            <v>0</v>
          </cell>
          <cell r="HW1387">
            <v>0</v>
          </cell>
          <cell r="HX1387">
            <v>0</v>
          </cell>
          <cell r="HY1387">
            <v>0</v>
          </cell>
          <cell r="HZ1387">
            <v>0</v>
          </cell>
          <cell r="IA1387">
            <v>0</v>
          </cell>
          <cell r="IB1387">
            <v>0</v>
          </cell>
          <cell r="IC1387">
            <v>0</v>
          </cell>
          <cell r="ID1387">
            <v>0</v>
          </cell>
          <cell r="IE1387">
            <v>0</v>
          </cell>
          <cell r="IF1387">
            <v>0</v>
          </cell>
          <cell r="IG1387">
            <v>0</v>
          </cell>
          <cell r="IH1387">
            <v>0</v>
          </cell>
          <cell r="II1387">
            <v>0</v>
          </cell>
          <cell r="IJ1387">
            <v>0</v>
          </cell>
          <cell r="IK1387">
            <v>0</v>
          </cell>
          <cell r="IL1387">
            <v>0</v>
          </cell>
          <cell r="IM1387">
            <v>0</v>
          </cell>
          <cell r="IN1387">
            <v>0</v>
          </cell>
          <cell r="IO1387">
            <v>0</v>
          </cell>
          <cell r="IP1387">
            <v>0</v>
          </cell>
          <cell r="IQ1387">
            <v>0</v>
          </cell>
          <cell r="IR1387">
            <v>0</v>
          </cell>
          <cell r="IS1387">
            <v>0</v>
          </cell>
          <cell r="IT1387">
            <v>0</v>
          </cell>
          <cell r="IU1387">
            <v>0</v>
          </cell>
          <cell r="IV1387">
            <v>0</v>
          </cell>
          <cell r="IW1387">
            <v>0</v>
          </cell>
          <cell r="IX1387">
            <v>0</v>
          </cell>
          <cell r="IY1387">
            <v>0</v>
          </cell>
          <cell r="IZ1387">
            <v>0</v>
          </cell>
          <cell r="JA1387">
            <v>0</v>
          </cell>
          <cell r="JB1387">
            <v>0</v>
          </cell>
          <cell r="JC1387">
            <v>0</v>
          </cell>
          <cell r="JD1387">
            <v>0</v>
          </cell>
          <cell r="JE1387">
            <v>0</v>
          </cell>
          <cell r="JF1387">
            <v>0</v>
          </cell>
          <cell r="JG1387">
            <v>0</v>
          </cell>
          <cell r="JH1387">
            <v>0</v>
          </cell>
          <cell r="JI1387">
            <v>0</v>
          </cell>
          <cell r="JJ1387">
            <v>0</v>
          </cell>
          <cell r="JK1387">
            <v>0</v>
          </cell>
          <cell r="JL1387">
            <v>0</v>
          </cell>
          <cell r="JM1387">
            <v>0</v>
          </cell>
          <cell r="JN1387">
            <v>0</v>
          </cell>
          <cell r="JO1387">
            <v>0</v>
          </cell>
          <cell r="JP1387">
            <v>0</v>
          </cell>
          <cell r="JQ1387">
            <v>0</v>
          </cell>
        </row>
        <row r="1388">
          <cell r="D1388" t="str">
            <v>NUC.PX.WYE._.NTC.Adv_Reactor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0</v>
          </cell>
          <cell r="BZ1388">
            <v>0</v>
          </cell>
          <cell r="CA1388">
            <v>0</v>
          </cell>
          <cell r="CB1388">
            <v>0</v>
          </cell>
          <cell r="CC1388">
            <v>0</v>
          </cell>
          <cell r="CD1388">
            <v>0</v>
          </cell>
          <cell r="CE1388">
            <v>0</v>
          </cell>
          <cell r="CF1388">
            <v>0</v>
          </cell>
          <cell r="CG1388">
            <v>0</v>
          </cell>
          <cell r="CH1388">
            <v>0</v>
          </cell>
          <cell r="CI1388">
            <v>0</v>
          </cell>
          <cell r="CJ1388">
            <v>0</v>
          </cell>
          <cell r="CK1388">
            <v>0</v>
          </cell>
          <cell r="CL1388">
            <v>0</v>
          </cell>
          <cell r="CM1388">
            <v>0</v>
          </cell>
          <cell r="CN1388">
            <v>0</v>
          </cell>
          <cell r="CO1388">
            <v>0</v>
          </cell>
          <cell r="CP1388">
            <v>0</v>
          </cell>
          <cell r="CQ1388">
            <v>0</v>
          </cell>
          <cell r="CR1388">
            <v>0</v>
          </cell>
          <cell r="CS1388">
            <v>0</v>
          </cell>
          <cell r="CT1388">
            <v>0</v>
          </cell>
          <cell r="CU1388">
            <v>0</v>
          </cell>
          <cell r="CV1388">
            <v>0</v>
          </cell>
          <cell r="CW1388">
            <v>0</v>
          </cell>
          <cell r="CX1388">
            <v>0</v>
          </cell>
          <cell r="CY1388">
            <v>0</v>
          </cell>
          <cell r="CZ1388">
            <v>0</v>
          </cell>
          <cell r="DA1388">
            <v>0</v>
          </cell>
          <cell r="DB1388">
            <v>0</v>
          </cell>
          <cell r="DC1388">
            <v>0</v>
          </cell>
          <cell r="DD1388">
            <v>0</v>
          </cell>
          <cell r="DE1388">
            <v>0</v>
          </cell>
          <cell r="DF1388">
            <v>0</v>
          </cell>
          <cell r="DG1388">
            <v>0</v>
          </cell>
          <cell r="DH1388">
            <v>0</v>
          </cell>
          <cell r="DI1388">
            <v>0</v>
          </cell>
          <cell r="DJ1388">
            <v>0</v>
          </cell>
          <cell r="DK1388">
            <v>0</v>
          </cell>
          <cell r="DL1388">
            <v>0</v>
          </cell>
          <cell r="DM1388">
            <v>0</v>
          </cell>
          <cell r="DN1388">
            <v>0</v>
          </cell>
          <cell r="DO1388">
            <v>0</v>
          </cell>
          <cell r="DP1388">
            <v>0</v>
          </cell>
          <cell r="DQ1388">
            <v>0</v>
          </cell>
          <cell r="DR1388">
            <v>0</v>
          </cell>
          <cell r="DS1388">
            <v>0</v>
          </cell>
          <cell r="DT1388">
            <v>0</v>
          </cell>
          <cell r="DU1388">
            <v>0</v>
          </cell>
          <cell r="DV1388">
            <v>0</v>
          </cell>
          <cell r="DW1388">
            <v>0</v>
          </cell>
          <cell r="DX1388">
            <v>0</v>
          </cell>
          <cell r="DY1388">
            <v>0</v>
          </cell>
          <cell r="DZ1388">
            <v>0</v>
          </cell>
          <cell r="EA1388">
            <v>0</v>
          </cell>
          <cell r="EB1388">
            <v>0</v>
          </cell>
          <cell r="EC1388">
            <v>0</v>
          </cell>
          <cell r="ED1388">
            <v>0</v>
          </cell>
          <cell r="EE1388">
            <v>0</v>
          </cell>
          <cell r="EF1388">
            <v>0</v>
          </cell>
          <cell r="EG1388">
            <v>0</v>
          </cell>
          <cell r="EH1388">
            <v>0</v>
          </cell>
          <cell r="EI1388">
            <v>0</v>
          </cell>
          <cell r="EJ1388">
            <v>0</v>
          </cell>
          <cell r="EK1388">
            <v>0</v>
          </cell>
          <cell r="EL1388">
            <v>0</v>
          </cell>
          <cell r="EM1388">
            <v>0</v>
          </cell>
          <cell r="EN1388">
            <v>0</v>
          </cell>
          <cell r="EO1388">
            <v>0</v>
          </cell>
          <cell r="EP1388">
            <v>0</v>
          </cell>
          <cell r="EQ1388">
            <v>0</v>
          </cell>
          <cell r="ER1388">
            <v>0</v>
          </cell>
          <cell r="ES1388">
            <v>0</v>
          </cell>
          <cell r="ET1388">
            <v>0</v>
          </cell>
          <cell r="EU1388">
            <v>0</v>
          </cell>
          <cell r="EV1388">
            <v>0</v>
          </cell>
          <cell r="EW1388">
            <v>0</v>
          </cell>
          <cell r="EX1388">
            <v>0</v>
          </cell>
          <cell r="EY1388">
            <v>0</v>
          </cell>
          <cell r="EZ1388">
            <v>0</v>
          </cell>
          <cell r="FA1388">
            <v>0</v>
          </cell>
          <cell r="FB1388">
            <v>0</v>
          </cell>
          <cell r="FC1388">
            <v>0</v>
          </cell>
          <cell r="FD1388">
            <v>0</v>
          </cell>
          <cell r="FE1388">
            <v>0</v>
          </cell>
          <cell r="FF1388">
            <v>0</v>
          </cell>
          <cell r="FG1388">
            <v>0</v>
          </cell>
          <cell r="FH1388">
            <v>0</v>
          </cell>
          <cell r="FI1388">
            <v>0</v>
          </cell>
          <cell r="FJ1388">
            <v>0</v>
          </cell>
          <cell r="FK1388">
            <v>0</v>
          </cell>
          <cell r="FL1388">
            <v>0</v>
          </cell>
          <cell r="FM1388">
            <v>0</v>
          </cell>
          <cell r="FN1388">
            <v>0</v>
          </cell>
          <cell r="FO1388">
            <v>0</v>
          </cell>
          <cell r="FP1388">
            <v>0</v>
          </cell>
          <cell r="FQ1388">
            <v>0</v>
          </cell>
          <cell r="FR1388">
            <v>0</v>
          </cell>
          <cell r="FS1388">
            <v>0</v>
          </cell>
          <cell r="FT1388">
            <v>0</v>
          </cell>
          <cell r="FU1388">
            <v>0</v>
          </cell>
          <cell r="FV1388">
            <v>0</v>
          </cell>
          <cell r="FW1388">
            <v>0</v>
          </cell>
          <cell r="FX1388">
            <v>0</v>
          </cell>
          <cell r="FY1388">
            <v>0</v>
          </cell>
          <cell r="FZ1388">
            <v>0</v>
          </cell>
          <cell r="GA1388">
            <v>0</v>
          </cell>
          <cell r="GB1388">
            <v>0</v>
          </cell>
          <cell r="GC1388">
            <v>0</v>
          </cell>
          <cell r="GD1388">
            <v>0</v>
          </cell>
          <cell r="GE1388">
            <v>0</v>
          </cell>
          <cell r="GF1388">
            <v>0</v>
          </cell>
          <cell r="GG1388">
            <v>0</v>
          </cell>
          <cell r="GH1388">
            <v>0</v>
          </cell>
          <cell r="GI1388">
            <v>0</v>
          </cell>
          <cell r="GJ1388">
            <v>0</v>
          </cell>
          <cell r="GK1388">
            <v>0</v>
          </cell>
          <cell r="GL1388">
            <v>0</v>
          </cell>
          <cell r="GM1388">
            <v>0</v>
          </cell>
          <cell r="GN1388">
            <v>0</v>
          </cell>
          <cell r="GO1388">
            <v>0</v>
          </cell>
          <cell r="GP1388">
            <v>0</v>
          </cell>
          <cell r="GQ1388">
            <v>0</v>
          </cell>
          <cell r="GR1388">
            <v>0</v>
          </cell>
          <cell r="GS1388">
            <v>0</v>
          </cell>
          <cell r="GT1388">
            <v>0</v>
          </cell>
          <cell r="GU1388">
            <v>0</v>
          </cell>
          <cell r="GV1388">
            <v>0</v>
          </cell>
          <cell r="GW1388">
            <v>0</v>
          </cell>
          <cell r="GX1388">
            <v>0</v>
          </cell>
          <cell r="GY1388">
            <v>0</v>
          </cell>
          <cell r="GZ1388">
            <v>0</v>
          </cell>
          <cell r="HA1388">
            <v>0</v>
          </cell>
          <cell r="HB1388">
            <v>0</v>
          </cell>
          <cell r="HC1388">
            <v>0</v>
          </cell>
          <cell r="HD1388">
            <v>0</v>
          </cell>
          <cell r="HE1388">
            <v>0</v>
          </cell>
          <cell r="HF1388">
            <v>0</v>
          </cell>
          <cell r="HG1388">
            <v>0</v>
          </cell>
          <cell r="HH1388">
            <v>0</v>
          </cell>
          <cell r="HI1388">
            <v>0</v>
          </cell>
          <cell r="HJ1388">
            <v>0</v>
          </cell>
          <cell r="HK1388">
            <v>0</v>
          </cell>
          <cell r="HL1388">
            <v>0</v>
          </cell>
          <cell r="HM1388">
            <v>0</v>
          </cell>
          <cell r="HN1388">
            <v>0</v>
          </cell>
          <cell r="HO1388">
            <v>0</v>
          </cell>
          <cell r="HP1388">
            <v>0</v>
          </cell>
          <cell r="HQ1388">
            <v>0</v>
          </cell>
          <cell r="HR1388">
            <v>0</v>
          </cell>
          <cell r="HS1388">
            <v>0</v>
          </cell>
          <cell r="HT1388">
            <v>0</v>
          </cell>
          <cell r="HU1388">
            <v>0</v>
          </cell>
          <cell r="HV1388">
            <v>0</v>
          </cell>
          <cell r="HW1388">
            <v>0</v>
          </cell>
          <cell r="HX1388">
            <v>0</v>
          </cell>
          <cell r="HY1388">
            <v>0</v>
          </cell>
          <cell r="HZ1388">
            <v>0</v>
          </cell>
          <cell r="IA1388">
            <v>0</v>
          </cell>
          <cell r="IB1388">
            <v>0</v>
          </cell>
          <cell r="IC1388">
            <v>0</v>
          </cell>
          <cell r="ID1388">
            <v>0</v>
          </cell>
          <cell r="IE1388">
            <v>0</v>
          </cell>
          <cell r="IF1388">
            <v>0</v>
          </cell>
          <cell r="IG1388">
            <v>0</v>
          </cell>
          <cell r="IH1388">
            <v>0</v>
          </cell>
          <cell r="II1388">
            <v>0</v>
          </cell>
          <cell r="IJ1388">
            <v>0</v>
          </cell>
          <cell r="IK1388">
            <v>0</v>
          </cell>
          <cell r="IL1388">
            <v>0</v>
          </cell>
          <cell r="IM1388">
            <v>0</v>
          </cell>
          <cell r="IN1388">
            <v>0</v>
          </cell>
          <cell r="IO1388">
            <v>0</v>
          </cell>
          <cell r="IP1388">
            <v>0</v>
          </cell>
          <cell r="IQ1388">
            <v>0</v>
          </cell>
          <cell r="IR1388">
            <v>0</v>
          </cell>
          <cell r="IS1388">
            <v>0</v>
          </cell>
          <cell r="IT1388">
            <v>0</v>
          </cell>
          <cell r="IU1388">
            <v>0</v>
          </cell>
          <cell r="IV1388">
            <v>0</v>
          </cell>
          <cell r="IW1388">
            <v>0</v>
          </cell>
          <cell r="IX1388">
            <v>0</v>
          </cell>
          <cell r="IY1388">
            <v>0</v>
          </cell>
          <cell r="IZ1388">
            <v>0</v>
          </cell>
          <cell r="JA1388">
            <v>0</v>
          </cell>
          <cell r="JB1388">
            <v>0</v>
          </cell>
          <cell r="JC1388">
            <v>0</v>
          </cell>
          <cell r="JD1388">
            <v>0</v>
          </cell>
          <cell r="JE1388">
            <v>0</v>
          </cell>
          <cell r="JF1388">
            <v>0</v>
          </cell>
          <cell r="JG1388">
            <v>0</v>
          </cell>
          <cell r="JH1388">
            <v>0</v>
          </cell>
          <cell r="JI1388">
            <v>0</v>
          </cell>
          <cell r="JJ1388">
            <v>0</v>
          </cell>
          <cell r="JK1388">
            <v>0</v>
          </cell>
          <cell r="JL1388">
            <v>0</v>
          </cell>
          <cell r="JM1388">
            <v>0</v>
          </cell>
          <cell r="JN1388">
            <v>0</v>
          </cell>
          <cell r="JO1388">
            <v>0</v>
          </cell>
          <cell r="JP1388">
            <v>0</v>
          </cell>
          <cell r="JQ1388">
            <v>0</v>
          </cell>
        </row>
        <row r="1389">
          <cell r="D1389" t="str">
            <v>GEO.PX.COR._.PTC.NF-EGS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0</v>
          </cell>
          <cell r="BZ1389">
            <v>0</v>
          </cell>
          <cell r="CA1389">
            <v>0</v>
          </cell>
          <cell r="CB1389">
            <v>0</v>
          </cell>
          <cell r="CC1389">
            <v>0</v>
          </cell>
          <cell r="CD1389">
            <v>0</v>
          </cell>
          <cell r="CE1389">
            <v>0</v>
          </cell>
          <cell r="CF1389">
            <v>0</v>
          </cell>
          <cell r="CG1389">
            <v>0</v>
          </cell>
          <cell r="CH1389">
            <v>0</v>
          </cell>
          <cell r="CI1389">
            <v>0</v>
          </cell>
          <cell r="CJ1389">
            <v>0</v>
          </cell>
          <cell r="CK1389">
            <v>0</v>
          </cell>
          <cell r="CL1389">
            <v>0</v>
          </cell>
          <cell r="CM1389">
            <v>0</v>
          </cell>
          <cell r="CN1389">
            <v>0</v>
          </cell>
          <cell r="CO1389">
            <v>0</v>
          </cell>
          <cell r="CP1389">
            <v>0</v>
          </cell>
          <cell r="CQ1389">
            <v>0</v>
          </cell>
          <cell r="CR1389">
            <v>0</v>
          </cell>
          <cell r="CS1389">
            <v>0</v>
          </cell>
          <cell r="CT1389">
            <v>0</v>
          </cell>
          <cell r="CU1389">
            <v>0</v>
          </cell>
          <cell r="CV1389">
            <v>0</v>
          </cell>
          <cell r="CW1389">
            <v>0</v>
          </cell>
          <cell r="CX1389">
            <v>0</v>
          </cell>
          <cell r="CY1389">
            <v>0</v>
          </cell>
          <cell r="CZ1389">
            <v>0</v>
          </cell>
          <cell r="DA1389">
            <v>0</v>
          </cell>
          <cell r="DB1389">
            <v>0</v>
          </cell>
          <cell r="DC1389">
            <v>0</v>
          </cell>
          <cell r="DD1389">
            <v>0</v>
          </cell>
          <cell r="DE1389">
            <v>0</v>
          </cell>
          <cell r="DF1389">
            <v>0</v>
          </cell>
          <cell r="DG1389">
            <v>0</v>
          </cell>
          <cell r="DH1389">
            <v>0</v>
          </cell>
          <cell r="DI1389">
            <v>0</v>
          </cell>
          <cell r="DJ1389">
            <v>0</v>
          </cell>
          <cell r="DK1389">
            <v>0</v>
          </cell>
          <cell r="DL1389">
            <v>0</v>
          </cell>
          <cell r="DM1389">
            <v>0</v>
          </cell>
          <cell r="DN1389">
            <v>0</v>
          </cell>
          <cell r="DO1389">
            <v>0</v>
          </cell>
          <cell r="DP1389">
            <v>0</v>
          </cell>
          <cell r="DQ1389">
            <v>0</v>
          </cell>
          <cell r="DR1389">
            <v>0</v>
          </cell>
          <cell r="DS1389">
            <v>0</v>
          </cell>
          <cell r="DT1389">
            <v>0</v>
          </cell>
          <cell r="DU1389">
            <v>0</v>
          </cell>
          <cell r="DV1389">
            <v>0</v>
          </cell>
          <cell r="DW1389">
            <v>0</v>
          </cell>
          <cell r="DX1389">
            <v>0</v>
          </cell>
          <cell r="DY1389">
            <v>0</v>
          </cell>
          <cell r="DZ1389">
            <v>0</v>
          </cell>
          <cell r="EA1389">
            <v>0</v>
          </cell>
          <cell r="EB1389">
            <v>0</v>
          </cell>
          <cell r="EC1389">
            <v>0</v>
          </cell>
          <cell r="ED1389">
            <v>0</v>
          </cell>
          <cell r="EE1389">
            <v>-7.0699999999987995E-2</v>
          </cell>
          <cell r="EF1389">
            <v>0</v>
          </cell>
          <cell r="EG1389">
            <v>0</v>
          </cell>
          <cell r="EH1389">
            <v>0</v>
          </cell>
          <cell r="EI1389">
            <v>0</v>
          </cell>
          <cell r="EJ1389">
            <v>-7.0700000000002206E-2</v>
          </cell>
          <cell r="EK1389">
            <v>0</v>
          </cell>
          <cell r="EL1389">
            <v>0</v>
          </cell>
          <cell r="EM1389">
            <v>0</v>
          </cell>
          <cell r="EN1389">
            <v>0</v>
          </cell>
          <cell r="EO1389">
            <v>0</v>
          </cell>
          <cell r="EP1389">
            <v>0</v>
          </cell>
          <cell r="EQ1389">
            <v>0</v>
          </cell>
          <cell r="ER1389">
            <v>0</v>
          </cell>
          <cell r="ES1389">
            <v>0</v>
          </cell>
          <cell r="ET1389">
            <v>0</v>
          </cell>
          <cell r="EU1389">
            <v>0</v>
          </cell>
          <cell r="EV1389">
            <v>0</v>
          </cell>
          <cell r="EW1389">
            <v>0</v>
          </cell>
          <cell r="EX1389">
            <v>0</v>
          </cell>
          <cell r="EY1389">
            <v>0</v>
          </cell>
          <cell r="EZ1389">
            <v>0</v>
          </cell>
          <cell r="FA1389">
            <v>0</v>
          </cell>
          <cell r="FB1389">
            <v>0</v>
          </cell>
          <cell r="FC1389">
            <v>0</v>
          </cell>
          <cell r="FD1389">
            <v>0</v>
          </cell>
          <cell r="FE1389">
            <v>0.14139999999997599</v>
          </cell>
          <cell r="FF1389">
            <v>0</v>
          </cell>
          <cell r="FG1389">
            <v>0</v>
          </cell>
          <cell r="FH1389">
            <v>0</v>
          </cell>
          <cell r="FI1389">
            <v>0</v>
          </cell>
          <cell r="FJ1389">
            <v>0.14139999999999731</v>
          </cell>
          <cell r="FK1389">
            <v>0</v>
          </cell>
          <cell r="FL1389">
            <v>0</v>
          </cell>
          <cell r="FM1389">
            <v>0</v>
          </cell>
          <cell r="FN1389">
            <v>0</v>
          </cell>
          <cell r="FO1389">
            <v>0</v>
          </cell>
          <cell r="FP1389">
            <v>0</v>
          </cell>
          <cell r="FQ1389">
            <v>0</v>
          </cell>
          <cell r="FR1389">
            <v>-0.49490000000002965</v>
          </cell>
          <cell r="FS1389">
            <v>0</v>
          </cell>
          <cell r="FT1389">
            <v>0</v>
          </cell>
          <cell r="FU1389">
            <v>7.0700000000002206E-2</v>
          </cell>
          <cell r="FV1389">
            <v>-0.63629999999999853</v>
          </cell>
          <cell r="FW1389">
            <v>7.0700000000002206E-2</v>
          </cell>
          <cell r="FX1389">
            <v>0</v>
          </cell>
          <cell r="FY1389">
            <v>0</v>
          </cell>
          <cell r="FZ1389">
            <v>0</v>
          </cell>
          <cell r="GA1389">
            <v>0</v>
          </cell>
          <cell r="GB1389">
            <v>0</v>
          </cell>
          <cell r="GC1389">
            <v>0</v>
          </cell>
          <cell r="GD1389">
            <v>0</v>
          </cell>
          <cell r="GE1389">
            <v>0</v>
          </cell>
          <cell r="GF1389">
            <v>0</v>
          </cell>
          <cell r="GG1389">
            <v>0</v>
          </cell>
          <cell r="GH1389">
            <v>0</v>
          </cell>
          <cell r="GI1389">
            <v>0</v>
          </cell>
          <cell r="GJ1389">
            <v>0</v>
          </cell>
          <cell r="GK1389">
            <v>0</v>
          </cell>
          <cell r="GL1389">
            <v>0</v>
          </cell>
          <cell r="GM1389">
            <v>0</v>
          </cell>
          <cell r="GN1389">
            <v>0</v>
          </cell>
          <cell r="GO1389">
            <v>0</v>
          </cell>
          <cell r="GP1389">
            <v>0</v>
          </cell>
          <cell r="GQ1389">
            <v>0</v>
          </cell>
          <cell r="GR1389">
            <v>-0.84840000000008331</v>
          </cell>
          <cell r="GS1389">
            <v>0</v>
          </cell>
          <cell r="GT1389">
            <v>0</v>
          </cell>
          <cell r="GU1389">
            <v>7.06999999999951E-2</v>
          </cell>
          <cell r="GV1389">
            <v>-0.91910000000000025</v>
          </cell>
          <cell r="GW1389">
            <v>0</v>
          </cell>
          <cell r="GX1389">
            <v>7.06999999999951E-2</v>
          </cell>
          <cell r="GY1389">
            <v>0</v>
          </cell>
          <cell r="GZ1389">
            <v>-7.0700000000002206E-2</v>
          </cell>
          <cell r="HA1389">
            <v>0</v>
          </cell>
          <cell r="HB1389">
            <v>0</v>
          </cell>
          <cell r="HC1389">
            <v>0</v>
          </cell>
          <cell r="HD1389">
            <v>0</v>
          </cell>
          <cell r="HE1389">
            <v>0.14139999999997599</v>
          </cell>
          <cell r="HF1389">
            <v>0</v>
          </cell>
          <cell r="HG1389">
            <v>0</v>
          </cell>
          <cell r="HH1389">
            <v>7.0700000000002206E-2</v>
          </cell>
          <cell r="HI1389">
            <v>7.0700000000002206E-2</v>
          </cell>
          <cell r="HJ1389">
            <v>0</v>
          </cell>
          <cell r="HK1389">
            <v>0</v>
          </cell>
          <cell r="HL1389">
            <v>0</v>
          </cell>
          <cell r="HM1389">
            <v>0</v>
          </cell>
          <cell r="HN1389">
            <v>0</v>
          </cell>
          <cell r="HO1389">
            <v>0</v>
          </cell>
          <cell r="HP1389">
            <v>0</v>
          </cell>
          <cell r="HQ1389">
            <v>0</v>
          </cell>
          <cell r="HR1389">
            <v>0.49490000000002965</v>
          </cell>
          <cell r="HS1389">
            <v>0</v>
          </cell>
          <cell r="HT1389">
            <v>0</v>
          </cell>
          <cell r="HU1389">
            <v>0.35349999999999682</v>
          </cell>
          <cell r="HV1389">
            <v>7.0700000000002206E-2</v>
          </cell>
          <cell r="HW1389">
            <v>-7.06999999999951E-2</v>
          </cell>
          <cell r="HX1389">
            <v>0</v>
          </cell>
          <cell r="HY1389">
            <v>0.21210000000000662</v>
          </cell>
          <cell r="HZ1389">
            <v>-7.0700000000002206E-2</v>
          </cell>
          <cell r="IA1389">
            <v>-7.0700000000002206E-2</v>
          </cell>
          <cell r="IB1389">
            <v>7.06999999999951E-2</v>
          </cell>
          <cell r="IC1389">
            <v>0</v>
          </cell>
          <cell r="ID1389">
            <v>0</v>
          </cell>
          <cell r="IE1389">
            <v>0</v>
          </cell>
          <cell r="IF1389">
            <v>0</v>
          </cell>
          <cell r="IG1389">
            <v>0</v>
          </cell>
          <cell r="IH1389">
            <v>0</v>
          </cell>
          <cell r="II1389">
            <v>0</v>
          </cell>
          <cell r="IJ1389">
            <v>0</v>
          </cell>
          <cell r="IK1389">
            <v>0</v>
          </cell>
          <cell r="IL1389">
            <v>0</v>
          </cell>
          <cell r="IM1389">
            <v>0</v>
          </cell>
          <cell r="IN1389">
            <v>0</v>
          </cell>
          <cell r="IO1389">
            <v>0</v>
          </cell>
          <cell r="IP1389">
            <v>0</v>
          </cell>
          <cell r="IQ1389">
            <v>0</v>
          </cell>
          <cell r="IR1389">
            <v>0</v>
          </cell>
          <cell r="IS1389">
            <v>0</v>
          </cell>
          <cell r="IT1389">
            <v>0</v>
          </cell>
          <cell r="IU1389">
            <v>0</v>
          </cell>
          <cell r="IV1389">
            <v>0</v>
          </cell>
          <cell r="IW1389">
            <v>0</v>
          </cell>
          <cell r="IX1389">
            <v>0</v>
          </cell>
          <cell r="IY1389">
            <v>0</v>
          </cell>
          <cell r="IZ1389">
            <v>0</v>
          </cell>
          <cell r="JA1389">
            <v>0</v>
          </cell>
          <cell r="JB1389">
            <v>0</v>
          </cell>
          <cell r="JC1389">
            <v>0</v>
          </cell>
          <cell r="JD1389">
            <v>0</v>
          </cell>
          <cell r="JE1389">
            <v>0.21209999999996398</v>
          </cell>
          <cell r="JF1389">
            <v>0</v>
          </cell>
          <cell r="JG1389">
            <v>-7.06999999999951E-2</v>
          </cell>
          <cell r="JH1389">
            <v>7.06999999999951E-2</v>
          </cell>
          <cell r="JI1389">
            <v>-0.21209999999999951</v>
          </cell>
          <cell r="JJ1389">
            <v>-7.0700000000002206E-2</v>
          </cell>
          <cell r="JK1389">
            <v>0.14139999999999731</v>
          </cell>
          <cell r="JL1389">
            <v>-0.14139999999999731</v>
          </cell>
          <cell r="JM1389">
            <v>0.14140000000000441</v>
          </cell>
          <cell r="JN1389">
            <v>7.06999999999951E-2</v>
          </cell>
          <cell r="JO1389">
            <v>0.14140000000000441</v>
          </cell>
          <cell r="JP1389">
            <v>0.14139999999999731</v>
          </cell>
          <cell r="JQ1389">
            <v>0</v>
          </cell>
        </row>
        <row r="1390">
          <cell r="D1390" t="str">
            <v>GEO.PX.UTS._.PTC.NF-EGS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-0.12525006000004169</v>
          </cell>
          <cell r="AF1390">
            <v>0.42419999999999902</v>
          </cell>
          <cell r="AG1390">
            <v>-0.21209999999999951</v>
          </cell>
          <cell r="AH1390">
            <v>7.0700000000002206E-2</v>
          </cell>
          <cell r="AI1390">
            <v>-0.14139999999999731</v>
          </cell>
          <cell r="AJ1390">
            <v>-0.14140000000000441</v>
          </cell>
          <cell r="AK1390">
            <v>7.06999999999951E-2</v>
          </cell>
          <cell r="AL1390">
            <v>-0.14139999999999731</v>
          </cell>
          <cell r="AM1390">
            <v>-7.0700000000002206E-2</v>
          </cell>
          <cell r="AN1390">
            <v>0</v>
          </cell>
          <cell r="AO1390">
            <v>-5.4550059999996847E-2</v>
          </cell>
          <cell r="AP1390">
            <v>7.0700000000002206E-2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0</v>
          </cell>
          <cell r="BZ1390">
            <v>0</v>
          </cell>
          <cell r="CA1390">
            <v>0</v>
          </cell>
          <cell r="CB1390">
            <v>0</v>
          </cell>
          <cell r="CC1390">
            <v>0</v>
          </cell>
          <cell r="CD1390">
            <v>0</v>
          </cell>
          <cell r="CE1390">
            <v>-0.63630000000000564</v>
          </cell>
          <cell r="CF1390">
            <v>0</v>
          </cell>
          <cell r="CG1390">
            <v>-7.0700000000002206E-2</v>
          </cell>
          <cell r="CH1390">
            <v>0.21209999999999951</v>
          </cell>
          <cell r="CI1390">
            <v>-7.06999999999951E-2</v>
          </cell>
          <cell r="CJ1390">
            <v>-7.06999999999951E-2</v>
          </cell>
          <cell r="CK1390">
            <v>0.14139999999999731</v>
          </cell>
          <cell r="CL1390">
            <v>-0.77770000000000294</v>
          </cell>
          <cell r="CM1390">
            <v>-0.14139999999999731</v>
          </cell>
          <cell r="CN1390">
            <v>0.1413999999999902</v>
          </cell>
          <cell r="CO1390">
            <v>0</v>
          </cell>
          <cell r="CP1390">
            <v>0</v>
          </cell>
          <cell r="CQ1390">
            <v>0</v>
          </cell>
          <cell r="CR1390">
            <v>1.343300000000113</v>
          </cell>
          <cell r="CS1390">
            <v>0</v>
          </cell>
          <cell r="CT1390">
            <v>0</v>
          </cell>
          <cell r="CU1390">
            <v>0.21209999999999951</v>
          </cell>
          <cell r="CV1390">
            <v>0</v>
          </cell>
          <cell r="CW1390">
            <v>-0.35349999999999682</v>
          </cell>
          <cell r="CX1390">
            <v>1.0604999999999976</v>
          </cell>
          <cell r="CY1390">
            <v>7.0700000000002206E-2</v>
          </cell>
          <cell r="CZ1390">
            <v>0.42419999999999902</v>
          </cell>
          <cell r="DA1390">
            <v>-7.0700000000002206E-2</v>
          </cell>
          <cell r="DB1390">
            <v>0</v>
          </cell>
          <cell r="DC1390">
            <v>0</v>
          </cell>
          <cell r="DD1390">
            <v>0</v>
          </cell>
          <cell r="DE1390">
            <v>0.9898000000000593</v>
          </cell>
          <cell r="DF1390">
            <v>0</v>
          </cell>
          <cell r="DG1390">
            <v>0</v>
          </cell>
          <cell r="DH1390">
            <v>-7.0700000000002206E-2</v>
          </cell>
          <cell r="DI1390">
            <v>-0.28280000000000172</v>
          </cell>
          <cell r="DJ1390">
            <v>0.28280000000000172</v>
          </cell>
          <cell r="DK1390">
            <v>0.98980000000000246</v>
          </cell>
          <cell r="DL1390">
            <v>-0.14140000000000441</v>
          </cell>
          <cell r="DM1390">
            <v>7.0700000000002206E-2</v>
          </cell>
          <cell r="DN1390">
            <v>7.0700000000002206E-2</v>
          </cell>
          <cell r="DO1390">
            <v>7.06999999999951E-2</v>
          </cell>
          <cell r="DP1390">
            <v>0</v>
          </cell>
          <cell r="DQ1390">
            <v>0</v>
          </cell>
          <cell r="DR1390">
            <v>-0.56560000000001764</v>
          </cell>
          <cell r="DS1390">
            <v>0</v>
          </cell>
          <cell r="DT1390">
            <v>7.0700000000002206E-2</v>
          </cell>
          <cell r="DU1390">
            <v>0.14139999999999731</v>
          </cell>
          <cell r="DV1390">
            <v>-7.0700000000002206E-2</v>
          </cell>
          <cell r="DW1390">
            <v>-0.42419999999999902</v>
          </cell>
          <cell r="DX1390">
            <v>0</v>
          </cell>
          <cell r="DY1390">
            <v>-0.35350000000000392</v>
          </cell>
          <cell r="DZ1390">
            <v>0.21209999999999951</v>
          </cell>
          <cell r="EA1390">
            <v>-7.0700000000002206E-2</v>
          </cell>
          <cell r="EB1390">
            <v>-7.0700000000002206E-2</v>
          </cell>
          <cell r="EC1390">
            <v>0</v>
          </cell>
          <cell r="ED1390">
            <v>0</v>
          </cell>
          <cell r="EE1390">
            <v>-7.0699999999987995E-2</v>
          </cell>
          <cell r="EF1390">
            <v>0</v>
          </cell>
          <cell r="EG1390">
            <v>7.0700000000002206E-2</v>
          </cell>
          <cell r="EH1390">
            <v>-0.14139999999999731</v>
          </cell>
          <cell r="EI1390">
            <v>0.21209999999999951</v>
          </cell>
          <cell r="EJ1390">
            <v>-0.28279999999999461</v>
          </cell>
          <cell r="EK1390">
            <v>-0.14139999999999731</v>
          </cell>
          <cell r="EL1390">
            <v>0</v>
          </cell>
          <cell r="EM1390">
            <v>0.42419999999999902</v>
          </cell>
          <cell r="EN1390">
            <v>-0.28280000000000172</v>
          </cell>
          <cell r="EO1390">
            <v>7.0700000000002206E-2</v>
          </cell>
          <cell r="EP1390">
            <v>0</v>
          </cell>
          <cell r="EQ1390">
            <v>0</v>
          </cell>
          <cell r="ER1390">
            <v>7.0699999999987995E-2</v>
          </cell>
          <cell r="ES1390">
            <v>0</v>
          </cell>
          <cell r="ET1390">
            <v>0</v>
          </cell>
          <cell r="EU1390">
            <v>-7.06999999999951E-2</v>
          </cell>
          <cell r="EV1390">
            <v>-0.35349999999999682</v>
          </cell>
          <cell r="EW1390">
            <v>0.49489999999998702</v>
          </cell>
          <cell r="EX1390">
            <v>0</v>
          </cell>
          <cell r="EY1390">
            <v>0</v>
          </cell>
          <cell r="EZ1390">
            <v>0</v>
          </cell>
          <cell r="FA1390">
            <v>0</v>
          </cell>
          <cell r="FB1390">
            <v>0</v>
          </cell>
          <cell r="FC1390">
            <v>0</v>
          </cell>
          <cell r="FD1390">
            <v>0</v>
          </cell>
          <cell r="FE1390">
            <v>0</v>
          </cell>
          <cell r="FF1390">
            <v>0</v>
          </cell>
          <cell r="FG1390">
            <v>0</v>
          </cell>
          <cell r="FH1390">
            <v>0</v>
          </cell>
          <cell r="FI1390">
            <v>0</v>
          </cell>
          <cell r="FJ1390">
            <v>0</v>
          </cell>
          <cell r="FK1390">
            <v>0</v>
          </cell>
          <cell r="FL1390">
            <v>0</v>
          </cell>
          <cell r="FM1390">
            <v>0</v>
          </cell>
          <cell r="FN1390">
            <v>0</v>
          </cell>
          <cell r="FO1390">
            <v>0</v>
          </cell>
          <cell r="FP1390">
            <v>0</v>
          </cell>
          <cell r="FQ1390">
            <v>0</v>
          </cell>
          <cell r="FR1390">
            <v>0</v>
          </cell>
          <cell r="FS1390">
            <v>0</v>
          </cell>
          <cell r="FT1390">
            <v>0</v>
          </cell>
          <cell r="FU1390">
            <v>0</v>
          </cell>
          <cell r="FV1390">
            <v>0</v>
          </cell>
          <cell r="FW1390">
            <v>0</v>
          </cell>
          <cell r="FX1390">
            <v>0</v>
          </cell>
          <cell r="FY1390">
            <v>0</v>
          </cell>
          <cell r="FZ1390">
            <v>0</v>
          </cell>
          <cell r="GA1390">
            <v>0</v>
          </cell>
          <cell r="GB1390">
            <v>0</v>
          </cell>
          <cell r="GC1390">
            <v>0</v>
          </cell>
          <cell r="GD1390">
            <v>0</v>
          </cell>
          <cell r="GE1390">
            <v>0</v>
          </cell>
          <cell r="GF1390">
            <v>0</v>
          </cell>
          <cell r="GG1390">
            <v>0</v>
          </cell>
          <cell r="GH1390">
            <v>0</v>
          </cell>
          <cell r="GI1390">
            <v>0</v>
          </cell>
          <cell r="GJ1390">
            <v>0</v>
          </cell>
          <cell r="GK1390">
            <v>0</v>
          </cell>
          <cell r="GL1390">
            <v>0</v>
          </cell>
          <cell r="GM1390">
            <v>0</v>
          </cell>
          <cell r="GN1390">
            <v>0</v>
          </cell>
          <cell r="GO1390">
            <v>0</v>
          </cell>
          <cell r="GP1390">
            <v>0</v>
          </cell>
          <cell r="GQ1390">
            <v>0</v>
          </cell>
          <cell r="GR1390">
            <v>0</v>
          </cell>
          <cell r="GS1390">
            <v>0</v>
          </cell>
          <cell r="GT1390">
            <v>0</v>
          </cell>
          <cell r="GU1390">
            <v>0</v>
          </cell>
          <cell r="GV1390">
            <v>0</v>
          </cell>
          <cell r="GW1390">
            <v>0</v>
          </cell>
          <cell r="GX1390">
            <v>0</v>
          </cell>
          <cell r="GY1390">
            <v>0</v>
          </cell>
          <cell r="GZ1390">
            <v>0</v>
          </cell>
          <cell r="HA1390">
            <v>0</v>
          </cell>
          <cell r="HB1390">
            <v>0</v>
          </cell>
          <cell r="HC1390">
            <v>0</v>
          </cell>
          <cell r="HD1390">
            <v>0</v>
          </cell>
          <cell r="HE1390">
            <v>0</v>
          </cell>
          <cell r="HF1390">
            <v>0</v>
          </cell>
          <cell r="HG1390">
            <v>0</v>
          </cell>
          <cell r="HH1390">
            <v>0</v>
          </cell>
          <cell r="HI1390">
            <v>0</v>
          </cell>
          <cell r="HJ1390">
            <v>0</v>
          </cell>
          <cell r="HK1390">
            <v>0</v>
          </cell>
          <cell r="HL1390">
            <v>0</v>
          </cell>
          <cell r="HM1390">
            <v>0</v>
          </cell>
          <cell r="HN1390">
            <v>0</v>
          </cell>
          <cell r="HO1390">
            <v>0</v>
          </cell>
          <cell r="HP1390">
            <v>0</v>
          </cell>
          <cell r="HQ1390">
            <v>0</v>
          </cell>
          <cell r="HR1390">
            <v>0</v>
          </cell>
          <cell r="HS1390">
            <v>0</v>
          </cell>
          <cell r="HT1390">
            <v>0</v>
          </cell>
          <cell r="HU1390">
            <v>0</v>
          </cell>
          <cell r="HV1390">
            <v>0</v>
          </cell>
          <cell r="HW1390">
            <v>0</v>
          </cell>
          <cell r="HX1390">
            <v>0</v>
          </cell>
          <cell r="HY1390">
            <v>0</v>
          </cell>
          <cell r="HZ1390">
            <v>0</v>
          </cell>
          <cell r="IA1390">
            <v>0</v>
          </cell>
          <cell r="IB1390">
            <v>0</v>
          </cell>
          <cell r="IC1390">
            <v>0</v>
          </cell>
          <cell r="ID1390">
            <v>0</v>
          </cell>
          <cell r="IE1390">
            <v>0</v>
          </cell>
          <cell r="IF1390">
            <v>0</v>
          </cell>
          <cell r="IG1390">
            <v>0</v>
          </cell>
          <cell r="IH1390">
            <v>0</v>
          </cell>
          <cell r="II1390">
            <v>0</v>
          </cell>
          <cell r="IJ1390">
            <v>0</v>
          </cell>
          <cell r="IK1390">
            <v>0</v>
          </cell>
          <cell r="IL1390">
            <v>0</v>
          </cell>
          <cell r="IM1390">
            <v>0</v>
          </cell>
          <cell r="IN1390">
            <v>0</v>
          </cell>
          <cell r="IO1390">
            <v>0</v>
          </cell>
          <cell r="IP1390">
            <v>0</v>
          </cell>
          <cell r="IQ1390">
            <v>0</v>
          </cell>
          <cell r="IR1390">
            <v>0</v>
          </cell>
          <cell r="IS1390">
            <v>0</v>
          </cell>
          <cell r="IT1390">
            <v>0</v>
          </cell>
          <cell r="IU1390">
            <v>0</v>
          </cell>
          <cell r="IV1390">
            <v>0</v>
          </cell>
          <cell r="IW1390">
            <v>0</v>
          </cell>
          <cell r="IX1390">
            <v>0</v>
          </cell>
          <cell r="IY1390">
            <v>0</v>
          </cell>
          <cell r="IZ1390">
            <v>0</v>
          </cell>
          <cell r="JA1390">
            <v>0</v>
          </cell>
          <cell r="JB1390">
            <v>0</v>
          </cell>
          <cell r="JC1390">
            <v>0</v>
          </cell>
          <cell r="JD1390">
            <v>0</v>
          </cell>
          <cell r="JE1390">
            <v>7.0699999999987995E-2</v>
          </cell>
          <cell r="JF1390">
            <v>0</v>
          </cell>
          <cell r="JG1390">
            <v>0</v>
          </cell>
          <cell r="JH1390">
            <v>0</v>
          </cell>
          <cell r="JI1390">
            <v>7.06999999999951E-2</v>
          </cell>
          <cell r="JJ1390">
            <v>0</v>
          </cell>
          <cell r="JK1390">
            <v>0</v>
          </cell>
          <cell r="JL1390">
            <v>0</v>
          </cell>
          <cell r="JM1390">
            <v>0</v>
          </cell>
          <cell r="JN1390">
            <v>0</v>
          </cell>
          <cell r="JO1390">
            <v>0</v>
          </cell>
          <cell r="JP1390">
            <v>0</v>
          </cell>
          <cell r="JQ1390">
            <v>0</v>
          </cell>
        </row>
        <row r="1391">
          <cell r="D1391" t="str">
            <v>GEO.PX.COR._.NTC.NF-EGS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0</v>
          </cell>
          <cell r="BY1391">
            <v>0</v>
          </cell>
          <cell r="BZ1391">
            <v>0</v>
          </cell>
          <cell r="CA1391">
            <v>0</v>
          </cell>
          <cell r="CB1391">
            <v>0</v>
          </cell>
          <cell r="CC1391">
            <v>0</v>
          </cell>
          <cell r="CD1391">
            <v>0</v>
          </cell>
          <cell r="CE1391">
            <v>0</v>
          </cell>
          <cell r="CF1391">
            <v>0</v>
          </cell>
          <cell r="CG1391">
            <v>0</v>
          </cell>
          <cell r="CH1391">
            <v>0</v>
          </cell>
          <cell r="CI1391">
            <v>0</v>
          </cell>
          <cell r="CJ1391">
            <v>0</v>
          </cell>
          <cell r="CK1391">
            <v>0</v>
          </cell>
          <cell r="CL1391">
            <v>0</v>
          </cell>
          <cell r="CM1391">
            <v>0</v>
          </cell>
          <cell r="CN1391">
            <v>0</v>
          </cell>
          <cell r="CO1391">
            <v>0</v>
          </cell>
          <cell r="CP1391">
            <v>0</v>
          </cell>
          <cell r="CQ1391">
            <v>0</v>
          </cell>
          <cell r="CR1391">
            <v>0</v>
          </cell>
          <cell r="CS1391">
            <v>0</v>
          </cell>
          <cell r="CT1391">
            <v>0</v>
          </cell>
          <cell r="CU1391">
            <v>0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0</v>
          </cell>
          <cell r="DA1391">
            <v>0</v>
          </cell>
          <cell r="DB1391">
            <v>0</v>
          </cell>
          <cell r="DC1391">
            <v>0</v>
          </cell>
          <cell r="DD1391">
            <v>0</v>
          </cell>
          <cell r="DE1391">
            <v>0</v>
          </cell>
          <cell r="DF1391">
            <v>0</v>
          </cell>
          <cell r="DG1391">
            <v>0</v>
          </cell>
          <cell r="DH1391">
            <v>0</v>
          </cell>
          <cell r="DI1391">
            <v>0</v>
          </cell>
          <cell r="DJ1391">
            <v>0</v>
          </cell>
          <cell r="DK1391">
            <v>0</v>
          </cell>
          <cell r="DL1391">
            <v>0</v>
          </cell>
          <cell r="DM1391">
            <v>0</v>
          </cell>
          <cell r="DN1391">
            <v>0</v>
          </cell>
          <cell r="DO1391">
            <v>0</v>
          </cell>
          <cell r="DP1391">
            <v>0</v>
          </cell>
          <cell r="DQ1391">
            <v>0</v>
          </cell>
          <cell r="DR1391">
            <v>0</v>
          </cell>
          <cell r="DS1391">
            <v>0</v>
          </cell>
          <cell r="DT1391">
            <v>0</v>
          </cell>
          <cell r="DU1391">
            <v>0</v>
          </cell>
          <cell r="DV1391">
            <v>0</v>
          </cell>
          <cell r="DW1391">
            <v>0</v>
          </cell>
          <cell r="DX1391">
            <v>0</v>
          </cell>
          <cell r="DY1391">
            <v>0</v>
          </cell>
          <cell r="DZ1391">
            <v>0</v>
          </cell>
          <cell r="EA1391">
            <v>0</v>
          </cell>
          <cell r="EB1391">
            <v>0</v>
          </cell>
          <cell r="EC1391">
            <v>0</v>
          </cell>
          <cell r="ED1391">
            <v>0</v>
          </cell>
          <cell r="EE1391">
            <v>0</v>
          </cell>
          <cell r="EF1391">
            <v>0</v>
          </cell>
          <cell r="EG1391">
            <v>0</v>
          </cell>
          <cell r="EH1391">
            <v>0</v>
          </cell>
          <cell r="EI1391">
            <v>0</v>
          </cell>
          <cell r="EJ1391">
            <v>0</v>
          </cell>
          <cell r="EK1391">
            <v>0</v>
          </cell>
          <cell r="EL1391">
            <v>0</v>
          </cell>
          <cell r="EM1391">
            <v>0</v>
          </cell>
          <cell r="EN1391">
            <v>0</v>
          </cell>
          <cell r="EO1391">
            <v>0</v>
          </cell>
          <cell r="EP1391">
            <v>0</v>
          </cell>
          <cell r="EQ1391">
            <v>0</v>
          </cell>
          <cell r="ER1391">
            <v>0</v>
          </cell>
          <cell r="ES1391">
            <v>0</v>
          </cell>
          <cell r="ET1391">
            <v>0</v>
          </cell>
          <cell r="EU1391">
            <v>0</v>
          </cell>
          <cell r="EV1391">
            <v>0</v>
          </cell>
          <cell r="EW1391">
            <v>0</v>
          </cell>
          <cell r="EX1391">
            <v>0</v>
          </cell>
          <cell r="EY1391">
            <v>0</v>
          </cell>
          <cell r="EZ1391">
            <v>0</v>
          </cell>
          <cell r="FA1391">
            <v>0</v>
          </cell>
          <cell r="FB1391">
            <v>0</v>
          </cell>
          <cell r="FC1391">
            <v>0</v>
          </cell>
          <cell r="FD1391">
            <v>0</v>
          </cell>
          <cell r="FE1391">
            <v>-0.63630000000000564</v>
          </cell>
          <cell r="FF1391">
            <v>0</v>
          </cell>
          <cell r="FG1391">
            <v>-7.06999999999951E-2</v>
          </cell>
          <cell r="FH1391">
            <v>-0.28279999999999461</v>
          </cell>
          <cell r="FI1391">
            <v>-0.21209999999999951</v>
          </cell>
          <cell r="FJ1391">
            <v>-7.0700000000002206E-2</v>
          </cell>
          <cell r="FK1391">
            <v>0</v>
          </cell>
          <cell r="FL1391">
            <v>-0.56559999999999633</v>
          </cell>
          <cell r="FM1391">
            <v>0.56559999999999633</v>
          </cell>
          <cell r="FN1391">
            <v>0</v>
          </cell>
          <cell r="FO1391">
            <v>0</v>
          </cell>
          <cell r="FP1391">
            <v>0</v>
          </cell>
          <cell r="FQ1391">
            <v>0</v>
          </cell>
          <cell r="FR1391">
            <v>-1.8381999999999152</v>
          </cell>
          <cell r="FS1391">
            <v>0</v>
          </cell>
          <cell r="FT1391">
            <v>-0.14139999999999731</v>
          </cell>
          <cell r="FU1391">
            <v>-0.56560000000000343</v>
          </cell>
          <cell r="FV1391">
            <v>-0.35349999999999682</v>
          </cell>
          <cell r="FW1391">
            <v>-0.42419999999999902</v>
          </cell>
          <cell r="FX1391">
            <v>-0.28280000000000172</v>
          </cell>
          <cell r="FY1391">
            <v>-7.0700000000002206E-2</v>
          </cell>
          <cell r="FZ1391">
            <v>0</v>
          </cell>
          <cell r="GA1391">
            <v>0</v>
          </cell>
          <cell r="GB1391">
            <v>0</v>
          </cell>
          <cell r="GC1391">
            <v>0</v>
          </cell>
          <cell r="GD1391">
            <v>0</v>
          </cell>
          <cell r="GE1391">
            <v>-0.84840000000008331</v>
          </cell>
          <cell r="GF1391">
            <v>0</v>
          </cell>
          <cell r="GG1391">
            <v>-0.14139999999999731</v>
          </cell>
          <cell r="GH1391">
            <v>-0.49489999999999412</v>
          </cell>
          <cell r="GI1391">
            <v>-0.14140000000000441</v>
          </cell>
          <cell r="GJ1391">
            <v>0</v>
          </cell>
          <cell r="GK1391">
            <v>0.14139999999999731</v>
          </cell>
          <cell r="GL1391">
            <v>-0.21209999999999951</v>
          </cell>
          <cell r="GM1391">
            <v>0</v>
          </cell>
          <cell r="GN1391">
            <v>0</v>
          </cell>
          <cell r="GO1391">
            <v>0</v>
          </cell>
          <cell r="GP1391">
            <v>0</v>
          </cell>
          <cell r="GQ1391">
            <v>0</v>
          </cell>
          <cell r="GR1391">
            <v>0.21210000000007767</v>
          </cell>
          <cell r="GS1391">
            <v>0</v>
          </cell>
          <cell r="GT1391">
            <v>0</v>
          </cell>
          <cell r="GU1391">
            <v>-7.0700000000002206E-2</v>
          </cell>
          <cell r="GV1391">
            <v>7.0700000000002206E-2</v>
          </cell>
          <cell r="GW1391">
            <v>0</v>
          </cell>
          <cell r="GX1391">
            <v>0.21209999999999951</v>
          </cell>
          <cell r="GY1391">
            <v>0</v>
          </cell>
          <cell r="GZ1391">
            <v>0</v>
          </cell>
          <cell r="HA1391">
            <v>0</v>
          </cell>
          <cell r="HB1391">
            <v>0</v>
          </cell>
          <cell r="HC1391">
            <v>0</v>
          </cell>
          <cell r="HD1391">
            <v>0</v>
          </cell>
          <cell r="HE1391">
            <v>0.28279999999995198</v>
          </cell>
          <cell r="HF1391">
            <v>0</v>
          </cell>
          <cell r="HG1391">
            <v>0</v>
          </cell>
          <cell r="HH1391">
            <v>0</v>
          </cell>
          <cell r="HI1391">
            <v>0.21209999999999951</v>
          </cell>
          <cell r="HJ1391">
            <v>0.35350000000000392</v>
          </cell>
          <cell r="HK1391">
            <v>-7.0700000000002206E-2</v>
          </cell>
          <cell r="HL1391">
            <v>0</v>
          </cell>
          <cell r="HM1391">
            <v>0</v>
          </cell>
          <cell r="HN1391">
            <v>-0.21209999999999951</v>
          </cell>
          <cell r="HO1391">
            <v>0</v>
          </cell>
          <cell r="HP1391">
            <v>0</v>
          </cell>
          <cell r="HQ1391">
            <v>0</v>
          </cell>
          <cell r="HR1391">
            <v>-7.0699999999987995E-2</v>
          </cell>
          <cell r="HS1391">
            <v>0.14139999999999731</v>
          </cell>
          <cell r="HT1391">
            <v>0</v>
          </cell>
          <cell r="HU1391">
            <v>0</v>
          </cell>
          <cell r="HV1391">
            <v>7.06999999999951E-2</v>
          </cell>
          <cell r="HW1391">
            <v>-0.14139999999999731</v>
          </cell>
          <cell r="HX1391">
            <v>0.14140000000000441</v>
          </cell>
          <cell r="HY1391">
            <v>-0.28280000000000172</v>
          </cell>
          <cell r="HZ1391">
            <v>0</v>
          </cell>
          <cell r="IA1391">
            <v>0</v>
          </cell>
          <cell r="IB1391">
            <v>0</v>
          </cell>
          <cell r="IC1391">
            <v>0</v>
          </cell>
          <cell r="ID1391">
            <v>0</v>
          </cell>
          <cell r="IE1391">
            <v>-0.49489999999991596</v>
          </cell>
          <cell r="IF1391">
            <v>0</v>
          </cell>
          <cell r="IG1391">
            <v>0</v>
          </cell>
          <cell r="IH1391">
            <v>7.06999999999951E-2</v>
          </cell>
          <cell r="II1391">
            <v>-0.14139999999999731</v>
          </cell>
          <cell r="IJ1391">
            <v>-7.0700000000002206E-2</v>
          </cell>
          <cell r="IK1391">
            <v>-0.21209999999999951</v>
          </cell>
          <cell r="IL1391">
            <v>-0.14139999999999731</v>
          </cell>
          <cell r="IM1391">
            <v>0</v>
          </cell>
          <cell r="IN1391">
            <v>0</v>
          </cell>
          <cell r="IO1391">
            <v>0</v>
          </cell>
          <cell r="IP1391">
            <v>0</v>
          </cell>
          <cell r="IQ1391">
            <v>0</v>
          </cell>
          <cell r="IR1391">
            <v>-1.1312000000000353</v>
          </cell>
          <cell r="IS1391">
            <v>0</v>
          </cell>
          <cell r="IT1391">
            <v>-7.0700000000002206E-2</v>
          </cell>
          <cell r="IU1391">
            <v>-7.0700000000002206E-2</v>
          </cell>
          <cell r="IV1391">
            <v>-0.70700000000000074</v>
          </cell>
          <cell r="IW1391">
            <v>0</v>
          </cell>
          <cell r="IX1391">
            <v>-0.28279999999999816</v>
          </cell>
          <cell r="IY1391">
            <v>-7.06999999999951E-2</v>
          </cell>
          <cell r="IZ1391">
            <v>0</v>
          </cell>
          <cell r="JA1391">
            <v>0</v>
          </cell>
          <cell r="JB1391">
            <v>7.06999999999951E-2</v>
          </cell>
          <cell r="JC1391">
            <v>0</v>
          </cell>
          <cell r="JD1391">
            <v>0</v>
          </cell>
          <cell r="JE1391">
            <v>0.63630000000011933</v>
          </cell>
          <cell r="JF1391">
            <v>0</v>
          </cell>
          <cell r="JG1391">
            <v>7.0700000000002206E-2</v>
          </cell>
          <cell r="JH1391">
            <v>-7.0700000000002206E-2</v>
          </cell>
          <cell r="JI1391">
            <v>0.42419999999999902</v>
          </cell>
          <cell r="JJ1391">
            <v>0.42420000000000613</v>
          </cell>
          <cell r="JK1391">
            <v>-0.49490000000000123</v>
          </cell>
          <cell r="JL1391">
            <v>0.28279999999999461</v>
          </cell>
          <cell r="JM1391">
            <v>0</v>
          </cell>
          <cell r="JN1391">
            <v>0</v>
          </cell>
          <cell r="JO1391">
            <v>0</v>
          </cell>
          <cell r="JP1391">
            <v>0</v>
          </cell>
          <cell r="JQ1391">
            <v>0</v>
          </cell>
        </row>
        <row r="1392">
          <cell r="D1392" t="str">
            <v>GEO.PX.UTS._.NTC.NF-EGS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0</v>
          </cell>
          <cell r="BZ1392">
            <v>0</v>
          </cell>
          <cell r="CA1392">
            <v>0</v>
          </cell>
          <cell r="CB1392">
            <v>0</v>
          </cell>
          <cell r="CC1392">
            <v>0</v>
          </cell>
          <cell r="CD1392">
            <v>0</v>
          </cell>
          <cell r="CE1392">
            <v>0</v>
          </cell>
          <cell r="CF1392">
            <v>0</v>
          </cell>
          <cell r="CG1392">
            <v>0</v>
          </cell>
          <cell r="CH1392">
            <v>0</v>
          </cell>
          <cell r="CI1392">
            <v>0</v>
          </cell>
          <cell r="CJ1392">
            <v>0</v>
          </cell>
          <cell r="CK1392">
            <v>0</v>
          </cell>
          <cell r="CL1392">
            <v>0</v>
          </cell>
          <cell r="CM1392">
            <v>0</v>
          </cell>
          <cell r="CN1392">
            <v>0</v>
          </cell>
          <cell r="CO1392">
            <v>0</v>
          </cell>
          <cell r="CP1392">
            <v>0</v>
          </cell>
          <cell r="CQ1392">
            <v>0</v>
          </cell>
          <cell r="CR1392">
            <v>0</v>
          </cell>
          <cell r="CS1392">
            <v>0</v>
          </cell>
          <cell r="CT1392">
            <v>0</v>
          </cell>
          <cell r="CU1392">
            <v>0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0</v>
          </cell>
          <cell r="DA1392">
            <v>0</v>
          </cell>
          <cell r="DB1392">
            <v>0</v>
          </cell>
          <cell r="DC1392">
            <v>0</v>
          </cell>
          <cell r="DD1392">
            <v>0</v>
          </cell>
          <cell r="DE1392">
            <v>0</v>
          </cell>
          <cell r="DF1392">
            <v>0</v>
          </cell>
          <cell r="DG1392">
            <v>0</v>
          </cell>
          <cell r="DH1392">
            <v>0</v>
          </cell>
          <cell r="DI1392">
            <v>0</v>
          </cell>
          <cell r="DJ1392">
            <v>0</v>
          </cell>
          <cell r="DK1392">
            <v>0</v>
          </cell>
          <cell r="DL1392">
            <v>0</v>
          </cell>
          <cell r="DM1392">
            <v>0</v>
          </cell>
          <cell r="DN1392">
            <v>0</v>
          </cell>
          <cell r="DO1392">
            <v>0</v>
          </cell>
          <cell r="DP1392">
            <v>0</v>
          </cell>
          <cell r="DQ1392">
            <v>0</v>
          </cell>
          <cell r="DR1392">
            <v>0</v>
          </cell>
          <cell r="DS1392">
            <v>0</v>
          </cell>
          <cell r="DT1392">
            <v>0</v>
          </cell>
          <cell r="DU1392">
            <v>0</v>
          </cell>
          <cell r="DV1392">
            <v>0</v>
          </cell>
          <cell r="DW1392">
            <v>0</v>
          </cell>
          <cell r="DX1392">
            <v>0</v>
          </cell>
          <cell r="DY1392">
            <v>0</v>
          </cell>
          <cell r="DZ1392">
            <v>0</v>
          </cell>
          <cell r="EA1392">
            <v>0</v>
          </cell>
          <cell r="EB1392">
            <v>0</v>
          </cell>
          <cell r="EC1392">
            <v>0</v>
          </cell>
          <cell r="ED1392">
            <v>0</v>
          </cell>
          <cell r="EE1392">
            <v>0</v>
          </cell>
          <cell r="EF1392">
            <v>0</v>
          </cell>
          <cell r="EG1392">
            <v>0</v>
          </cell>
          <cell r="EH1392">
            <v>0</v>
          </cell>
          <cell r="EI1392">
            <v>0</v>
          </cell>
          <cell r="EJ1392">
            <v>0</v>
          </cell>
          <cell r="EK1392">
            <v>0</v>
          </cell>
          <cell r="EL1392">
            <v>0</v>
          </cell>
          <cell r="EM1392">
            <v>0</v>
          </cell>
          <cell r="EN1392">
            <v>0</v>
          </cell>
          <cell r="EO1392">
            <v>0</v>
          </cell>
          <cell r="EP1392">
            <v>0</v>
          </cell>
          <cell r="EQ1392">
            <v>0</v>
          </cell>
          <cell r="ER1392">
            <v>0</v>
          </cell>
          <cell r="ES1392">
            <v>0</v>
          </cell>
          <cell r="ET1392">
            <v>0</v>
          </cell>
          <cell r="EU1392">
            <v>0</v>
          </cell>
          <cell r="EV1392">
            <v>0</v>
          </cell>
          <cell r="EW1392">
            <v>0</v>
          </cell>
          <cell r="EX1392">
            <v>0</v>
          </cell>
          <cell r="EY1392">
            <v>0</v>
          </cell>
          <cell r="EZ1392">
            <v>0</v>
          </cell>
          <cell r="FA1392">
            <v>0</v>
          </cell>
          <cell r="FB1392">
            <v>0</v>
          </cell>
          <cell r="FC1392">
            <v>0</v>
          </cell>
          <cell r="FD1392">
            <v>0</v>
          </cell>
          <cell r="FE1392">
            <v>0.15932850000001508</v>
          </cell>
          <cell r="FF1392">
            <v>0</v>
          </cell>
          <cell r="FG1392">
            <v>-0.21209999999999951</v>
          </cell>
          <cell r="FH1392">
            <v>-7.06999999999951E-2</v>
          </cell>
          <cell r="FI1392">
            <v>0.35349999999999682</v>
          </cell>
          <cell r="FJ1392">
            <v>0.28279999999999461</v>
          </cell>
          <cell r="FK1392">
            <v>0</v>
          </cell>
          <cell r="FL1392">
            <v>-0.14139999999999731</v>
          </cell>
          <cell r="FM1392">
            <v>1.7928500000003567E-2</v>
          </cell>
          <cell r="FN1392">
            <v>0</v>
          </cell>
          <cell r="FO1392">
            <v>-7.0700000000002206E-2</v>
          </cell>
          <cell r="FP1392">
            <v>0</v>
          </cell>
          <cell r="FQ1392">
            <v>0</v>
          </cell>
          <cell r="FR1392">
            <v>-0.22532921999993505</v>
          </cell>
          <cell r="FS1392">
            <v>0</v>
          </cell>
          <cell r="FT1392">
            <v>-7.2275189999999156E-2</v>
          </cell>
          <cell r="FU1392">
            <v>0</v>
          </cell>
          <cell r="FV1392">
            <v>-7.0700000000002206E-2</v>
          </cell>
          <cell r="FW1392">
            <v>0</v>
          </cell>
          <cell r="FX1392">
            <v>0</v>
          </cell>
          <cell r="FY1392">
            <v>-0.14139999999999731</v>
          </cell>
          <cell r="FZ1392">
            <v>-1.1654030000002535E-2</v>
          </cell>
          <cell r="GA1392">
            <v>0</v>
          </cell>
          <cell r="GB1392">
            <v>7.0700000000002206E-2</v>
          </cell>
          <cell r="GC1392">
            <v>0</v>
          </cell>
          <cell r="GD1392">
            <v>0</v>
          </cell>
          <cell r="GE1392">
            <v>0.22530856000003041</v>
          </cell>
          <cell r="GF1392">
            <v>0</v>
          </cell>
          <cell r="GG1392">
            <v>-0.13357099000000261</v>
          </cell>
          <cell r="GH1392">
            <v>0.14139999999999731</v>
          </cell>
          <cell r="GI1392">
            <v>0.14139999999999731</v>
          </cell>
          <cell r="GJ1392">
            <v>0</v>
          </cell>
          <cell r="GK1392">
            <v>0</v>
          </cell>
          <cell r="GL1392">
            <v>0</v>
          </cell>
          <cell r="GM1392">
            <v>5.3795499999935714E-3</v>
          </cell>
          <cell r="GN1392">
            <v>0</v>
          </cell>
          <cell r="GO1392">
            <v>7.06999999999951E-2</v>
          </cell>
          <cell r="GP1392">
            <v>0</v>
          </cell>
          <cell r="GQ1392">
            <v>0</v>
          </cell>
          <cell r="GR1392">
            <v>-0.40922081999997317</v>
          </cell>
          <cell r="GS1392">
            <v>0</v>
          </cell>
          <cell r="GT1392">
            <v>1.4979180000004533E-2</v>
          </cell>
          <cell r="GU1392">
            <v>-0.28280000000000172</v>
          </cell>
          <cell r="GV1392">
            <v>-0.14139999999999731</v>
          </cell>
          <cell r="GW1392">
            <v>0</v>
          </cell>
          <cell r="GX1392">
            <v>0</v>
          </cell>
          <cell r="GY1392">
            <v>0</v>
          </cell>
          <cell r="GZ1392">
            <v>0</v>
          </cell>
          <cell r="HA1392">
            <v>0</v>
          </cell>
          <cell r="HB1392">
            <v>0</v>
          </cell>
          <cell r="HC1392">
            <v>0</v>
          </cell>
          <cell r="HD1392">
            <v>0</v>
          </cell>
          <cell r="HE1392">
            <v>-1.6260999999999513</v>
          </cell>
          <cell r="HF1392">
            <v>0</v>
          </cell>
          <cell r="HG1392">
            <v>-0.28280000000000172</v>
          </cell>
          <cell r="HH1392">
            <v>-0.28280000000000172</v>
          </cell>
          <cell r="HI1392">
            <v>7.06999999999951E-2</v>
          </cell>
          <cell r="HJ1392">
            <v>-0.21209999999999951</v>
          </cell>
          <cell r="HK1392">
            <v>-0.35349999999999682</v>
          </cell>
          <cell r="HL1392">
            <v>-0.42419999999999902</v>
          </cell>
          <cell r="HM1392">
            <v>0.21209999999999951</v>
          </cell>
          <cell r="HN1392">
            <v>-0.28280000000000172</v>
          </cell>
          <cell r="HO1392">
            <v>-7.0700000000002206E-2</v>
          </cell>
          <cell r="HP1392">
            <v>0</v>
          </cell>
          <cell r="HQ1392">
            <v>0</v>
          </cell>
          <cell r="HR1392">
            <v>0.21210000000007767</v>
          </cell>
          <cell r="HS1392">
            <v>0</v>
          </cell>
          <cell r="HT1392">
            <v>0</v>
          </cell>
          <cell r="HU1392">
            <v>0</v>
          </cell>
          <cell r="HV1392">
            <v>7.0700000000002206E-2</v>
          </cell>
          <cell r="HW1392">
            <v>0.14139999999999731</v>
          </cell>
          <cell r="HX1392">
            <v>0</v>
          </cell>
          <cell r="HY1392">
            <v>0</v>
          </cell>
          <cell r="HZ1392">
            <v>0</v>
          </cell>
          <cell r="IA1392">
            <v>0</v>
          </cell>
          <cell r="IB1392">
            <v>0</v>
          </cell>
          <cell r="IC1392">
            <v>0</v>
          </cell>
          <cell r="ID1392">
            <v>0</v>
          </cell>
          <cell r="IE1392">
            <v>-7.0699999999987995E-2</v>
          </cell>
          <cell r="IF1392">
            <v>0</v>
          </cell>
          <cell r="IG1392">
            <v>0</v>
          </cell>
          <cell r="IH1392">
            <v>0</v>
          </cell>
          <cell r="II1392">
            <v>-7.06999999999951E-2</v>
          </cell>
          <cell r="IJ1392">
            <v>0</v>
          </cell>
          <cell r="IK1392">
            <v>0</v>
          </cell>
          <cell r="IL1392">
            <v>0</v>
          </cell>
          <cell r="IM1392">
            <v>0</v>
          </cell>
          <cell r="IN1392">
            <v>0</v>
          </cell>
          <cell r="IO1392">
            <v>0</v>
          </cell>
          <cell r="IP1392">
            <v>0</v>
          </cell>
          <cell r="IQ1392">
            <v>0</v>
          </cell>
          <cell r="IR1392">
            <v>-7.0699999999987995E-2</v>
          </cell>
          <cell r="IS1392">
            <v>0</v>
          </cell>
          <cell r="IT1392">
            <v>0</v>
          </cell>
          <cell r="IU1392">
            <v>-0.14140000000000441</v>
          </cell>
          <cell r="IV1392">
            <v>7.0700000000002206E-2</v>
          </cell>
          <cell r="IW1392">
            <v>0</v>
          </cell>
          <cell r="IX1392">
            <v>0</v>
          </cell>
          <cell r="IY1392">
            <v>0</v>
          </cell>
          <cell r="IZ1392">
            <v>0</v>
          </cell>
          <cell r="JA1392">
            <v>0</v>
          </cell>
          <cell r="JB1392">
            <v>0</v>
          </cell>
          <cell r="JC1392">
            <v>0</v>
          </cell>
          <cell r="JD1392">
            <v>0</v>
          </cell>
          <cell r="JE1392">
            <v>7.0699999999987995E-2</v>
          </cell>
          <cell r="JF1392">
            <v>0</v>
          </cell>
          <cell r="JG1392">
            <v>0</v>
          </cell>
          <cell r="JH1392">
            <v>0</v>
          </cell>
          <cell r="JI1392">
            <v>7.06999999999951E-2</v>
          </cell>
          <cell r="JJ1392">
            <v>0</v>
          </cell>
          <cell r="JK1392">
            <v>0</v>
          </cell>
          <cell r="JL1392">
            <v>0</v>
          </cell>
          <cell r="JM1392">
            <v>0</v>
          </cell>
          <cell r="JN1392">
            <v>0</v>
          </cell>
          <cell r="JO1392">
            <v>0</v>
          </cell>
          <cell r="JP1392">
            <v>0</v>
          </cell>
          <cell r="JQ1392">
            <v>0</v>
          </cell>
        </row>
        <row r="1393">
          <cell r="D1393" t="str">
            <v>GSC.PX.BDG._.___.Frame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0</v>
          </cell>
          <cell r="BZ1393">
            <v>0</v>
          </cell>
          <cell r="CA1393">
            <v>0</v>
          </cell>
          <cell r="CB1393">
            <v>0</v>
          </cell>
          <cell r="CC1393">
            <v>0</v>
          </cell>
          <cell r="CD1393">
            <v>0</v>
          </cell>
          <cell r="CE1393">
            <v>0</v>
          </cell>
          <cell r="CF1393">
            <v>0</v>
          </cell>
          <cell r="CG1393">
            <v>0</v>
          </cell>
          <cell r="CH1393">
            <v>0</v>
          </cell>
          <cell r="CI1393">
            <v>0</v>
          </cell>
          <cell r="CJ1393">
            <v>0</v>
          </cell>
          <cell r="CK1393">
            <v>0</v>
          </cell>
          <cell r="CL1393">
            <v>0</v>
          </cell>
          <cell r="CM1393">
            <v>0</v>
          </cell>
          <cell r="CN1393">
            <v>0</v>
          </cell>
          <cell r="CO1393">
            <v>0</v>
          </cell>
          <cell r="CP1393">
            <v>0</v>
          </cell>
          <cell r="CQ1393">
            <v>0</v>
          </cell>
          <cell r="CR1393">
            <v>0</v>
          </cell>
          <cell r="CS1393">
            <v>0</v>
          </cell>
          <cell r="CT1393">
            <v>0</v>
          </cell>
          <cell r="CU1393">
            <v>0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0</v>
          </cell>
          <cell r="DA1393">
            <v>0</v>
          </cell>
          <cell r="DB1393">
            <v>0</v>
          </cell>
          <cell r="DC1393">
            <v>0</v>
          </cell>
          <cell r="DD1393">
            <v>0</v>
          </cell>
          <cell r="DE1393">
            <v>0</v>
          </cell>
          <cell r="DF1393">
            <v>0</v>
          </cell>
          <cell r="DG1393">
            <v>0</v>
          </cell>
          <cell r="DH1393">
            <v>0</v>
          </cell>
          <cell r="DI1393">
            <v>0</v>
          </cell>
          <cell r="DJ1393">
            <v>0</v>
          </cell>
          <cell r="DK1393">
            <v>0</v>
          </cell>
          <cell r="DL1393">
            <v>0</v>
          </cell>
          <cell r="DM1393">
            <v>0</v>
          </cell>
          <cell r="DN1393">
            <v>0</v>
          </cell>
          <cell r="DO1393">
            <v>0</v>
          </cell>
          <cell r="DP1393">
            <v>0</v>
          </cell>
          <cell r="DQ1393">
            <v>0</v>
          </cell>
          <cell r="DR1393">
            <v>0</v>
          </cell>
          <cell r="DS1393">
            <v>0</v>
          </cell>
          <cell r="DT1393">
            <v>0</v>
          </cell>
          <cell r="DU1393">
            <v>0</v>
          </cell>
          <cell r="DV1393">
            <v>0</v>
          </cell>
          <cell r="DW1393">
            <v>0</v>
          </cell>
          <cell r="DX1393">
            <v>0</v>
          </cell>
          <cell r="DY1393">
            <v>0</v>
          </cell>
          <cell r="DZ1393">
            <v>0</v>
          </cell>
          <cell r="EA1393">
            <v>0</v>
          </cell>
          <cell r="EB1393">
            <v>0</v>
          </cell>
          <cell r="EC1393">
            <v>0</v>
          </cell>
          <cell r="ED1393">
            <v>0</v>
          </cell>
          <cell r="EE1393">
            <v>0</v>
          </cell>
          <cell r="EF1393">
            <v>0</v>
          </cell>
          <cell r="EG1393">
            <v>0</v>
          </cell>
          <cell r="EH1393">
            <v>0</v>
          </cell>
          <cell r="EI1393">
            <v>0</v>
          </cell>
          <cell r="EJ1393">
            <v>0</v>
          </cell>
          <cell r="EK1393">
            <v>0</v>
          </cell>
          <cell r="EL1393">
            <v>0</v>
          </cell>
          <cell r="EM1393">
            <v>0</v>
          </cell>
          <cell r="EN1393">
            <v>0</v>
          </cell>
          <cell r="EO1393">
            <v>0</v>
          </cell>
          <cell r="EP1393">
            <v>0</v>
          </cell>
          <cell r="EQ1393">
            <v>0</v>
          </cell>
          <cell r="ER1393">
            <v>0</v>
          </cell>
          <cell r="ES1393">
            <v>0</v>
          </cell>
          <cell r="ET1393">
            <v>0</v>
          </cell>
          <cell r="EU1393">
            <v>0</v>
          </cell>
          <cell r="EV1393">
            <v>0</v>
          </cell>
          <cell r="EW1393">
            <v>0</v>
          </cell>
          <cell r="EX1393">
            <v>0</v>
          </cell>
          <cell r="EY1393">
            <v>0</v>
          </cell>
          <cell r="EZ1393">
            <v>0</v>
          </cell>
          <cell r="FA1393">
            <v>0</v>
          </cell>
          <cell r="FB1393">
            <v>0</v>
          </cell>
          <cell r="FC1393">
            <v>0</v>
          </cell>
          <cell r="FD1393">
            <v>0</v>
          </cell>
          <cell r="FE1393">
            <v>0</v>
          </cell>
          <cell r="FF1393">
            <v>0</v>
          </cell>
          <cell r="FG1393">
            <v>0</v>
          </cell>
          <cell r="FH1393">
            <v>0</v>
          </cell>
          <cell r="FI1393">
            <v>0</v>
          </cell>
          <cell r="FJ1393">
            <v>0</v>
          </cell>
          <cell r="FK1393">
            <v>0</v>
          </cell>
          <cell r="FL1393">
            <v>0</v>
          </cell>
          <cell r="FM1393">
            <v>0</v>
          </cell>
          <cell r="FN1393">
            <v>0</v>
          </cell>
          <cell r="FO1393">
            <v>0</v>
          </cell>
          <cell r="FP1393">
            <v>0</v>
          </cell>
          <cell r="FQ1393">
            <v>0</v>
          </cell>
          <cell r="FR1393">
            <v>0</v>
          </cell>
          <cell r="FS1393">
            <v>0</v>
          </cell>
          <cell r="FT1393">
            <v>0</v>
          </cell>
          <cell r="FU1393">
            <v>0</v>
          </cell>
          <cell r="FV1393">
            <v>0</v>
          </cell>
          <cell r="FW1393">
            <v>0</v>
          </cell>
          <cell r="FX1393">
            <v>0</v>
          </cell>
          <cell r="FY1393">
            <v>0</v>
          </cell>
          <cell r="FZ1393">
            <v>0</v>
          </cell>
          <cell r="GA1393">
            <v>0</v>
          </cell>
          <cell r="GB1393">
            <v>0</v>
          </cell>
          <cell r="GC1393">
            <v>0</v>
          </cell>
          <cell r="GD1393">
            <v>0</v>
          </cell>
          <cell r="GE1393">
            <v>0</v>
          </cell>
          <cell r="GF1393">
            <v>0</v>
          </cell>
          <cell r="GG1393">
            <v>0</v>
          </cell>
          <cell r="GH1393">
            <v>0</v>
          </cell>
          <cell r="GI1393">
            <v>0</v>
          </cell>
          <cell r="GJ1393">
            <v>0</v>
          </cell>
          <cell r="GK1393">
            <v>0</v>
          </cell>
          <cell r="GL1393">
            <v>0</v>
          </cell>
          <cell r="GM1393">
            <v>0</v>
          </cell>
          <cell r="GN1393">
            <v>0</v>
          </cell>
          <cell r="GO1393">
            <v>0</v>
          </cell>
          <cell r="GP1393">
            <v>0</v>
          </cell>
          <cell r="GQ1393">
            <v>0</v>
          </cell>
          <cell r="GR1393">
            <v>0</v>
          </cell>
          <cell r="GS1393">
            <v>0</v>
          </cell>
          <cell r="GT1393">
            <v>0</v>
          </cell>
          <cell r="GU1393">
            <v>0</v>
          </cell>
          <cell r="GV1393">
            <v>0</v>
          </cell>
          <cell r="GW1393">
            <v>0</v>
          </cell>
          <cell r="GX1393">
            <v>0</v>
          </cell>
          <cell r="GY1393">
            <v>0</v>
          </cell>
          <cell r="GZ1393">
            <v>0</v>
          </cell>
          <cell r="HA1393">
            <v>0</v>
          </cell>
          <cell r="HB1393">
            <v>0</v>
          </cell>
          <cell r="HC1393">
            <v>0</v>
          </cell>
          <cell r="HD1393">
            <v>0</v>
          </cell>
          <cell r="HE1393">
            <v>0</v>
          </cell>
          <cell r="HF1393">
            <v>0</v>
          </cell>
          <cell r="HG1393">
            <v>0</v>
          </cell>
          <cell r="HH1393">
            <v>0</v>
          </cell>
          <cell r="HI1393">
            <v>0</v>
          </cell>
          <cell r="HJ1393">
            <v>0</v>
          </cell>
          <cell r="HK1393">
            <v>0</v>
          </cell>
          <cell r="HL1393">
            <v>0</v>
          </cell>
          <cell r="HM1393">
            <v>0</v>
          </cell>
          <cell r="HN1393">
            <v>0</v>
          </cell>
          <cell r="HO1393">
            <v>0</v>
          </cell>
          <cell r="HP1393">
            <v>0</v>
          </cell>
          <cell r="HQ1393">
            <v>0</v>
          </cell>
          <cell r="HR1393">
            <v>0</v>
          </cell>
          <cell r="HS1393">
            <v>0</v>
          </cell>
          <cell r="HT1393">
            <v>0</v>
          </cell>
          <cell r="HU1393">
            <v>0</v>
          </cell>
          <cell r="HV1393">
            <v>0</v>
          </cell>
          <cell r="HW1393">
            <v>0</v>
          </cell>
          <cell r="HX1393">
            <v>0</v>
          </cell>
          <cell r="HY1393">
            <v>0</v>
          </cell>
          <cell r="HZ1393">
            <v>0</v>
          </cell>
          <cell r="IA1393">
            <v>0</v>
          </cell>
          <cell r="IB1393">
            <v>0</v>
          </cell>
          <cell r="IC1393">
            <v>0</v>
          </cell>
          <cell r="ID1393">
            <v>0</v>
          </cell>
          <cell r="IE1393">
            <v>0</v>
          </cell>
          <cell r="IF1393">
            <v>0</v>
          </cell>
          <cell r="IG1393">
            <v>0</v>
          </cell>
          <cell r="IH1393">
            <v>0</v>
          </cell>
          <cell r="II1393">
            <v>0</v>
          </cell>
          <cell r="IJ1393">
            <v>0</v>
          </cell>
          <cell r="IK1393">
            <v>0</v>
          </cell>
          <cell r="IL1393">
            <v>0</v>
          </cell>
          <cell r="IM1393">
            <v>0</v>
          </cell>
          <cell r="IN1393">
            <v>0</v>
          </cell>
          <cell r="IO1393">
            <v>0</v>
          </cell>
          <cell r="IP1393">
            <v>0</v>
          </cell>
          <cell r="IQ1393">
            <v>0</v>
          </cell>
          <cell r="IR1393">
            <v>0</v>
          </cell>
          <cell r="IS1393">
            <v>0</v>
          </cell>
          <cell r="IT1393">
            <v>0</v>
          </cell>
          <cell r="IU1393">
            <v>0</v>
          </cell>
          <cell r="IV1393">
            <v>0</v>
          </cell>
          <cell r="IW1393">
            <v>0</v>
          </cell>
          <cell r="IX1393">
            <v>0</v>
          </cell>
          <cell r="IY1393">
            <v>0</v>
          </cell>
          <cell r="IZ1393">
            <v>0</v>
          </cell>
          <cell r="JA1393">
            <v>0</v>
          </cell>
          <cell r="JB1393">
            <v>0</v>
          </cell>
          <cell r="JC1393">
            <v>0</v>
          </cell>
          <cell r="JD1393">
            <v>0</v>
          </cell>
          <cell r="JE1393">
            <v>0</v>
          </cell>
          <cell r="JF1393">
            <v>0</v>
          </cell>
          <cell r="JG1393">
            <v>0</v>
          </cell>
          <cell r="JH1393">
            <v>0</v>
          </cell>
          <cell r="JI1393">
            <v>0</v>
          </cell>
          <cell r="JJ1393">
            <v>0</v>
          </cell>
          <cell r="JK1393">
            <v>0</v>
          </cell>
          <cell r="JL1393">
            <v>0</v>
          </cell>
          <cell r="JM1393">
            <v>0</v>
          </cell>
          <cell r="JN1393">
            <v>0</v>
          </cell>
          <cell r="JO1393">
            <v>0</v>
          </cell>
          <cell r="JP1393">
            <v>0</v>
          </cell>
          <cell r="JQ1393">
            <v>0</v>
          </cell>
        </row>
        <row r="1394">
          <cell r="D1394" t="str">
            <v>GSC.PX.DJW._.___.Frame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0</v>
          </cell>
          <cell r="BZ1394">
            <v>0</v>
          </cell>
          <cell r="CA1394">
            <v>0</v>
          </cell>
          <cell r="CB1394">
            <v>0</v>
          </cell>
          <cell r="CC1394">
            <v>0</v>
          </cell>
          <cell r="CD1394">
            <v>0</v>
          </cell>
          <cell r="CE1394">
            <v>0</v>
          </cell>
          <cell r="CF1394">
            <v>0</v>
          </cell>
          <cell r="CG1394">
            <v>0</v>
          </cell>
          <cell r="CH1394">
            <v>0</v>
          </cell>
          <cell r="CI1394">
            <v>0</v>
          </cell>
          <cell r="CJ1394">
            <v>0</v>
          </cell>
          <cell r="CK1394">
            <v>0</v>
          </cell>
          <cell r="CL1394">
            <v>0</v>
          </cell>
          <cell r="CM1394">
            <v>0</v>
          </cell>
          <cell r="CN1394">
            <v>0</v>
          </cell>
          <cell r="CO1394">
            <v>0</v>
          </cell>
          <cell r="CP1394">
            <v>0</v>
          </cell>
          <cell r="CQ1394">
            <v>0</v>
          </cell>
          <cell r="CR1394">
            <v>0</v>
          </cell>
          <cell r="CS1394">
            <v>0</v>
          </cell>
          <cell r="CT1394">
            <v>0</v>
          </cell>
          <cell r="CU1394">
            <v>0</v>
          </cell>
          <cell r="CV1394">
            <v>0</v>
          </cell>
          <cell r="CW1394">
            <v>0</v>
          </cell>
          <cell r="CX1394">
            <v>0</v>
          </cell>
          <cell r="CY1394">
            <v>0</v>
          </cell>
          <cell r="CZ1394">
            <v>0</v>
          </cell>
          <cell r="DA1394">
            <v>0</v>
          </cell>
          <cell r="DB1394">
            <v>0</v>
          </cell>
          <cell r="DC1394">
            <v>0</v>
          </cell>
          <cell r="DD1394">
            <v>0</v>
          </cell>
          <cell r="DE1394">
            <v>0</v>
          </cell>
          <cell r="DF1394">
            <v>0</v>
          </cell>
          <cell r="DG1394">
            <v>0</v>
          </cell>
          <cell r="DH1394">
            <v>0</v>
          </cell>
          <cell r="DI1394">
            <v>0</v>
          </cell>
          <cell r="DJ1394">
            <v>0</v>
          </cell>
          <cell r="DK1394">
            <v>0</v>
          </cell>
          <cell r="DL1394">
            <v>0</v>
          </cell>
          <cell r="DM1394">
            <v>0</v>
          </cell>
          <cell r="DN1394">
            <v>0</v>
          </cell>
          <cell r="DO1394">
            <v>0</v>
          </cell>
          <cell r="DP1394">
            <v>0</v>
          </cell>
          <cell r="DQ1394">
            <v>0</v>
          </cell>
          <cell r="DR1394">
            <v>0</v>
          </cell>
          <cell r="DS1394">
            <v>0</v>
          </cell>
          <cell r="DT1394">
            <v>0</v>
          </cell>
          <cell r="DU1394">
            <v>0</v>
          </cell>
          <cell r="DV1394">
            <v>0</v>
          </cell>
          <cell r="DW1394">
            <v>0</v>
          </cell>
          <cell r="DX1394">
            <v>0</v>
          </cell>
          <cell r="DY1394">
            <v>0</v>
          </cell>
          <cell r="DZ1394">
            <v>0</v>
          </cell>
          <cell r="EA1394">
            <v>0</v>
          </cell>
          <cell r="EB1394">
            <v>0</v>
          </cell>
          <cell r="EC1394">
            <v>0</v>
          </cell>
          <cell r="ED1394">
            <v>0</v>
          </cell>
          <cell r="EE1394">
            <v>0</v>
          </cell>
          <cell r="EF1394">
            <v>0</v>
          </cell>
          <cell r="EG1394">
            <v>0</v>
          </cell>
          <cell r="EH1394">
            <v>0</v>
          </cell>
          <cell r="EI1394">
            <v>0</v>
          </cell>
          <cell r="EJ1394">
            <v>0</v>
          </cell>
          <cell r="EK1394">
            <v>0</v>
          </cell>
          <cell r="EL1394">
            <v>0</v>
          </cell>
          <cell r="EM1394">
            <v>0</v>
          </cell>
          <cell r="EN1394">
            <v>0</v>
          </cell>
          <cell r="EO1394">
            <v>0</v>
          </cell>
          <cell r="EP1394">
            <v>0</v>
          </cell>
          <cell r="EQ1394">
            <v>0</v>
          </cell>
          <cell r="ER1394">
            <v>0</v>
          </cell>
          <cell r="ES1394">
            <v>0</v>
          </cell>
          <cell r="ET1394">
            <v>0</v>
          </cell>
          <cell r="EU1394">
            <v>0</v>
          </cell>
          <cell r="EV1394">
            <v>0</v>
          </cell>
          <cell r="EW1394">
            <v>0</v>
          </cell>
          <cell r="EX1394">
            <v>0</v>
          </cell>
          <cell r="EY1394">
            <v>0</v>
          </cell>
          <cell r="EZ1394">
            <v>0</v>
          </cell>
          <cell r="FA1394">
            <v>0</v>
          </cell>
          <cell r="FB1394">
            <v>0</v>
          </cell>
          <cell r="FC1394">
            <v>0</v>
          </cell>
          <cell r="FD1394">
            <v>0</v>
          </cell>
          <cell r="FE1394">
            <v>0</v>
          </cell>
          <cell r="FF1394">
            <v>0</v>
          </cell>
          <cell r="FG1394">
            <v>0</v>
          </cell>
          <cell r="FH1394">
            <v>0</v>
          </cell>
          <cell r="FI1394">
            <v>0</v>
          </cell>
          <cell r="FJ1394">
            <v>0</v>
          </cell>
          <cell r="FK1394">
            <v>0</v>
          </cell>
          <cell r="FL1394">
            <v>0</v>
          </cell>
          <cell r="FM1394">
            <v>0</v>
          </cell>
          <cell r="FN1394">
            <v>0</v>
          </cell>
          <cell r="FO1394">
            <v>0</v>
          </cell>
          <cell r="FP1394">
            <v>0</v>
          </cell>
          <cell r="FQ1394">
            <v>0</v>
          </cell>
          <cell r="FR1394">
            <v>0</v>
          </cell>
          <cell r="FS1394">
            <v>0</v>
          </cell>
          <cell r="FT1394">
            <v>0</v>
          </cell>
          <cell r="FU1394">
            <v>0</v>
          </cell>
          <cell r="FV1394">
            <v>0</v>
          </cell>
          <cell r="FW1394">
            <v>0</v>
          </cell>
          <cell r="FX1394">
            <v>0</v>
          </cell>
          <cell r="FY1394">
            <v>0</v>
          </cell>
          <cell r="FZ1394">
            <v>0</v>
          </cell>
          <cell r="GA1394">
            <v>0</v>
          </cell>
          <cell r="GB1394">
            <v>0</v>
          </cell>
          <cell r="GC1394">
            <v>0</v>
          </cell>
          <cell r="GD1394">
            <v>0</v>
          </cell>
          <cell r="GE1394">
            <v>0</v>
          </cell>
          <cell r="GF1394">
            <v>0</v>
          </cell>
          <cell r="GG1394">
            <v>0</v>
          </cell>
          <cell r="GH1394">
            <v>0</v>
          </cell>
          <cell r="GI1394">
            <v>0</v>
          </cell>
          <cell r="GJ1394">
            <v>0</v>
          </cell>
          <cell r="GK1394">
            <v>0</v>
          </cell>
          <cell r="GL1394">
            <v>0</v>
          </cell>
          <cell r="GM1394">
            <v>0</v>
          </cell>
          <cell r="GN1394">
            <v>0</v>
          </cell>
          <cell r="GO1394">
            <v>0</v>
          </cell>
          <cell r="GP1394">
            <v>0</v>
          </cell>
          <cell r="GQ1394">
            <v>0</v>
          </cell>
          <cell r="GR1394">
            <v>0</v>
          </cell>
          <cell r="GS1394">
            <v>0</v>
          </cell>
          <cell r="GT1394">
            <v>0</v>
          </cell>
          <cell r="GU1394">
            <v>0</v>
          </cell>
          <cell r="GV1394">
            <v>0</v>
          </cell>
          <cell r="GW1394">
            <v>0</v>
          </cell>
          <cell r="GX1394">
            <v>0</v>
          </cell>
          <cell r="GY1394">
            <v>0</v>
          </cell>
          <cell r="GZ1394">
            <v>0</v>
          </cell>
          <cell r="HA1394">
            <v>0</v>
          </cell>
          <cell r="HB1394">
            <v>0</v>
          </cell>
          <cell r="HC1394">
            <v>0</v>
          </cell>
          <cell r="HD1394">
            <v>0</v>
          </cell>
          <cell r="HE1394">
            <v>0</v>
          </cell>
          <cell r="HF1394">
            <v>0</v>
          </cell>
          <cell r="HG1394">
            <v>0</v>
          </cell>
          <cell r="HH1394">
            <v>0</v>
          </cell>
          <cell r="HI1394">
            <v>0</v>
          </cell>
          <cell r="HJ1394">
            <v>0</v>
          </cell>
          <cell r="HK1394">
            <v>0</v>
          </cell>
          <cell r="HL1394">
            <v>0</v>
          </cell>
          <cell r="HM1394">
            <v>0</v>
          </cell>
          <cell r="HN1394">
            <v>0</v>
          </cell>
          <cell r="HO1394">
            <v>0</v>
          </cell>
          <cell r="HP1394">
            <v>0</v>
          </cell>
          <cell r="HQ1394">
            <v>0</v>
          </cell>
          <cell r="HR1394">
            <v>0</v>
          </cell>
          <cell r="HS1394">
            <v>0</v>
          </cell>
          <cell r="HT1394">
            <v>0</v>
          </cell>
          <cell r="HU1394">
            <v>0</v>
          </cell>
          <cell r="HV1394">
            <v>0</v>
          </cell>
          <cell r="HW1394">
            <v>0</v>
          </cell>
          <cell r="HX1394">
            <v>0</v>
          </cell>
          <cell r="HY1394">
            <v>0</v>
          </cell>
          <cell r="HZ1394">
            <v>0</v>
          </cell>
          <cell r="IA1394">
            <v>0</v>
          </cell>
          <cell r="IB1394">
            <v>0</v>
          </cell>
          <cell r="IC1394">
            <v>0</v>
          </cell>
          <cell r="ID1394">
            <v>0</v>
          </cell>
          <cell r="IE1394">
            <v>0</v>
          </cell>
          <cell r="IF1394">
            <v>0</v>
          </cell>
          <cell r="IG1394">
            <v>0</v>
          </cell>
          <cell r="IH1394">
            <v>0</v>
          </cell>
          <cell r="II1394">
            <v>0</v>
          </cell>
          <cell r="IJ1394">
            <v>0</v>
          </cell>
          <cell r="IK1394">
            <v>0</v>
          </cell>
          <cell r="IL1394">
            <v>0</v>
          </cell>
          <cell r="IM1394">
            <v>0</v>
          </cell>
          <cell r="IN1394">
            <v>0</v>
          </cell>
          <cell r="IO1394">
            <v>0</v>
          </cell>
          <cell r="IP1394">
            <v>0</v>
          </cell>
          <cell r="IQ1394">
            <v>0</v>
          </cell>
          <cell r="IR1394">
            <v>0</v>
          </cell>
          <cell r="IS1394">
            <v>0</v>
          </cell>
          <cell r="IT1394">
            <v>0</v>
          </cell>
          <cell r="IU1394">
            <v>0</v>
          </cell>
          <cell r="IV1394">
            <v>0</v>
          </cell>
          <cell r="IW1394">
            <v>0</v>
          </cell>
          <cell r="IX1394">
            <v>0</v>
          </cell>
          <cell r="IY1394">
            <v>0</v>
          </cell>
          <cell r="IZ1394">
            <v>0</v>
          </cell>
          <cell r="JA1394">
            <v>0</v>
          </cell>
          <cell r="JB1394">
            <v>0</v>
          </cell>
          <cell r="JC1394">
            <v>0</v>
          </cell>
          <cell r="JD1394">
            <v>0</v>
          </cell>
          <cell r="JE1394">
            <v>0</v>
          </cell>
          <cell r="JF1394">
            <v>0</v>
          </cell>
          <cell r="JG1394">
            <v>0</v>
          </cell>
          <cell r="JH1394">
            <v>0</v>
          </cell>
          <cell r="JI1394">
            <v>0</v>
          </cell>
          <cell r="JJ1394">
            <v>0</v>
          </cell>
          <cell r="JK1394">
            <v>0</v>
          </cell>
          <cell r="JL1394">
            <v>0</v>
          </cell>
          <cell r="JM1394">
            <v>0</v>
          </cell>
          <cell r="JN1394">
            <v>0</v>
          </cell>
          <cell r="JO1394">
            <v>0</v>
          </cell>
          <cell r="JP1394">
            <v>0</v>
          </cell>
          <cell r="JQ1394">
            <v>0</v>
          </cell>
        </row>
        <row r="1395">
          <cell r="D1395" t="str">
            <v>GSC.PX.HTG._.___.Frame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  <cell r="BZ1395">
            <v>0</v>
          </cell>
          <cell r="CA1395">
            <v>0</v>
          </cell>
          <cell r="CB1395">
            <v>0</v>
          </cell>
          <cell r="CC1395">
            <v>0</v>
          </cell>
          <cell r="CD1395">
            <v>0</v>
          </cell>
          <cell r="CE1395">
            <v>0</v>
          </cell>
          <cell r="CF1395">
            <v>0</v>
          </cell>
          <cell r="CG1395">
            <v>0</v>
          </cell>
          <cell r="CH1395">
            <v>0</v>
          </cell>
          <cell r="CI1395">
            <v>0</v>
          </cell>
          <cell r="CJ1395">
            <v>0</v>
          </cell>
          <cell r="CK1395">
            <v>0</v>
          </cell>
          <cell r="CL1395">
            <v>0</v>
          </cell>
          <cell r="CM1395">
            <v>0</v>
          </cell>
          <cell r="CN1395">
            <v>0</v>
          </cell>
          <cell r="CO1395">
            <v>0</v>
          </cell>
          <cell r="CP1395">
            <v>0</v>
          </cell>
          <cell r="CQ1395">
            <v>0</v>
          </cell>
          <cell r="CR1395">
            <v>0</v>
          </cell>
          <cell r="CS1395">
            <v>0</v>
          </cell>
          <cell r="CT1395">
            <v>0</v>
          </cell>
          <cell r="CU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0</v>
          </cell>
          <cell r="DB1395">
            <v>0</v>
          </cell>
          <cell r="DC1395">
            <v>0</v>
          </cell>
          <cell r="DD1395">
            <v>0</v>
          </cell>
          <cell r="DE1395">
            <v>0</v>
          </cell>
          <cell r="DF1395">
            <v>0</v>
          </cell>
          <cell r="DG1395">
            <v>0</v>
          </cell>
          <cell r="DH1395">
            <v>0</v>
          </cell>
          <cell r="DI1395">
            <v>0</v>
          </cell>
          <cell r="DJ1395">
            <v>0</v>
          </cell>
          <cell r="DK1395">
            <v>0</v>
          </cell>
          <cell r="DL1395">
            <v>0</v>
          </cell>
          <cell r="DM1395">
            <v>0</v>
          </cell>
          <cell r="DN1395">
            <v>0</v>
          </cell>
          <cell r="DO1395">
            <v>0</v>
          </cell>
          <cell r="DP1395">
            <v>0</v>
          </cell>
          <cell r="DQ1395">
            <v>0</v>
          </cell>
          <cell r="DR1395">
            <v>0</v>
          </cell>
          <cell r="DS1395">
            <v>0</v>
          </cell>
          <cell r="DT1395">
            <v>0</v>
          </cell>
          <cell r="DU1395">
            <v>0</v>
          </cell>
          <cell r="DV1395">
            <v>0</v>
          </cell>
          <cell r="DW1395">
            <v>0</v>
          </cell>
          <cell r="DX1395">
            <v>0</v>
          </cell>
          <cell r="DY1395">
            <v>0</v>
          </cell>
          <cell r="DZ1395">
            <v>0</v>
          </cell>
          <cell r="EA1395">
            <v>0</v>
          </cell>
          <cell r="EB1395">
            <v>0</v>
          </cell>
          <cell r="EC1395">
            <v>0</v>
          </cell>
          <cell r="ED1395">
            <v>0</v>
          </cell>
          <cell r="EE1395">
            <v>0</v>
          </cell>
          <cell r="EF1395">
            <v>0</v>
          </cell>
          <cell r="EG1395">
            <v>0</v>
          </cell>
          <cell r="EH1395">
            <v>0</v>
          </cell>
          <cell r="EI1395">
            <v>0</v>
          </cell>
          <cell r="EJ1395">
            <v>0</v>
          </cell>
          <cell r="EK1395">
            <v>0</v>
          </cell>
          <cell r="EL1395">
            <v>0</v>
          </cell>
          <cell r="EM1395">
            <v>0</v>
          </cell>
          <cell r="EN1395">
            <v>0</v>
          </cell>
          <cell r="EO1395">
            <v>0</v>
          </cell>
          <cell r="EP1395">
            <v>0</v>
          </cell>
          <cell r="EQ1395">
            <v>0</v>
          </cell>
          <cell r="ER1395">
            <v>0</v>
          </cell>
          <cell r="ES1395">
            <v>0</v>
          </cell>
          <cell r="ET1395">
            <v>0</v>
          </cell>
          <cell r="EU1395">
            <v>0</v>
          </cell>
          <cell r="EV1395">
            <v>0</v>
          </cell>
          <cell r="EW1395">
            <v>0</v>
          </cell>
          <cell r="EX1395">
            <v>0</v>
          </cell>
          <cell r="EY1395">
            <v>0</v>
          </cell>
          <cell r="EZ1395">
            <v>0</v>
          </cell>
          <cell r="FA1395">
            <v>0</v>
          </cell>
          <cell r="FB1395">
            <v>0</v>
          </cell>
          <cell r="FC1395">
            <v>0</v>
          </cell>
          <cell r="FD1395">
            <v>0</v>
          </cell>
          <cell r="FE1395">
            <v>0</v>
          </cell>
          <cell r="FF1395">
            <v>0</v>
          </cell>
          <cell r="FG1395">
            <v>0</v>
          </cell>
          <cell r="FH1395">
            <v>0</v>
          </cell>
          <cell r="FI1395">
            <v>0</v>
          </cell>
          <cell r="FJ1395">
            <v>0</v>
          </cell>
          <cell r="FK1395">
            <v>0</v>
          </cell>
          <cell r="FL1395">
            <v>0</v>
          </cell>
          <cell r="FM1395">
            <v>0</v>
          </cell>
          <cell r="FN1395">
            <v>0</v>
          </cell>
          <cell r="FO1395">
            <v>0</v>
          </cell>
          <cell r="FP1395">
            <v>0</v>
          </cell>
          <cell r="FQ1395">
            <v>0</v>
          </cell>
          <cell r="FR1395">
            <v>0</v>
          </cell>
          <cell r="FS1395">
            <v>0</v>
          </cell>
          <cell r="FT1395">
            <v>0</v>
          </cell>
          <cell r="FU1395">
            <v>0</v>
          </cell>
          <cell r="FV1395">
            <v>0</v>
          </cell>
          <cell r="FW1395">
            <v>0</v>
          </cell>
          <cell r="FX1395">
            <v>0</v>
          </cell>
          <cell r="FY1395">
            <v>0</v>
          </cell>
          <cell r="FZ1395">
            <v>0</v>
          </cell>
          <cell r="GA1395">
            <v>0</v>
          </cell>
          <cell r="GB1395">
            <v>0</v>
          </cell>
          <cell r="GC1395">
            <v>0</v>
          </cell>
          <cell r="GD1395">
            <v>0</v>
          </cell>
          <cell r="GE1395">
            <v>0</v>
          </cell>
          <cell r="GF1395">
            <v>0</v>
          </cell>
          <cell r="GG1395">
            <v>0</v>
          </cell>
          <cell r="GH1395">
            <v>0</v>
          </cell>
          <cell r="GI1395">
            <v>0</v>
          </cell>
          <cell r="GJ1395">
            <v>0</v>
          </cell>
          <cell r="GK1395">
            <v>0</v>
          </cell>
          <cell r="GL1395">
            <v>0</v>
          </cell>
          <cell r="GM1395">
            <v>0</v>
          </cell>
          <cell r="GN1395">
            <v>0</v>
          </cell>
          <cell r="GO1395">
            <v>0</v>
          </cell>
          <cell r="GP1395">
            <v>0</v>
          </cell>
          <cell r="GQ1395">
            <v>0</v>
          </cell>
          <cell r="GR1395">
            <v>0</v>
          </cell>
          <cell r="GS1395">
            <v>0</v>
          </cell>
          <cell r="GT1395">
            <v>0</v>
          </cell>
          <cell r="GU1395">
            <v>0</v>
          </cell>
          <cell r="GV1395">
            <v>0</v>
          </cell>
          <cell r="GW1395">
            <v>0</v>
          </cell>
          <cell r="GX1395">
            <v>0</v>
          </cell>
          <cell r="GY1395">
            <v>0</v>
          </cell>
          <cell r="GZ1395">
            <v>0</v>
          </cell>
          <cell r="HA1395">
            <v>0</v>
          </cell>
          <cell r="HB1395">
            <v>0</v>
          </cell>
          <cell r="HC1395">
            <v>0</v>
          </cell>
          <cell r="HD1395">
            <v>0</v>
          </cell>
          <cell r="HE1395">
            <v>0</v>
          </cell>
          <cell r="HF1395">
            <v>0</v>
          </cell>
          <cell r="HG1395">
            <v>0</v>
          </cell>
          <cell r="HH1395">
            <v>0</v>
          </cell>
          <cell r="HI1395">
            <v>0</v>
          </cell>
          <cell r="HJ1395">
            <v>0</v>
          </cell>
          <cell r="HK1395">
            <v>0</v>
          </cell>
          <cell r="HL1395">
            <v>0</v>
          </cell>
          <cell r="HM1395">
            <v>0</v>
          </cell>
          <cell r="HN1395">
            <v>0</v>
          </cell>
          <cell r="HO1395">
            <v>0</v>
          </cell>
          <cell r="HP1395">
            <v>0</v>
          </cell>
          <cell r="HQ1395">
            <v>0</v>
          </cell>
          <cell r="HR1395">
            <v>0</v>
          </cell>
          <cell r="HS1395">
            <v>0</v>
          </cell>
          <cell r="HT1395">
            <v>0</v>
          </cell>
          <cell r="HU1395">
            <v>0</v>
          </cell>
          <cell r="HV1395">
            <v>0</v>
          </cell>
          <cell r="HW1395">
            <v>0</v>
          </cell>
          <cell r="HX1395">
            <v>0</v>
          </cell>
          <cell r="HY1395">
            <v>0</v>
          </cell>
          <cell r="HZ1395">
            <v>0</v>
          </cell>
          <cell r="IA1395">
            <v>0</v>
          </cell>
          <cell r="IB1395">
            <v>0</v>
          </cell>
          <cell r="IC1395">
            <v>0</v>
          </cell>
          <cell r="ID1395">
            <v>0</v>
          </cell>
          <cell r="IE1395">
            <v>0</v>
          </cell>
          <cell r="IF1395">
            <v>0</v>
          </cell>
          <cell r="IG1395">
            <v>0</v>
          </cell>
          <cell r="IH1395">
            <v>0</v>
          </cell>
          <cell r="II1395">
            <v>0</v>
          </cell>
          <cell r="IJ1395">
            <v>0</v>
          </cell>
          <cell r="IK1395">
            <v>0</v>
          </cell>
          <cell r="IL1395">
            <v>0</v>
          </cell>
          <cell r="IM1395">
            <v>0</v>
          </cell>
          <cell r="IN1395">
            <v>0</v>
          </cell>
          <cell r="IO1395">
            <v>0</v>
          </cell>
          <cell r="IP1395">
            <v>0</v>
          </cell>
          <cell r="IQ1395">
            <v>0</v>
          </cell>
          <cell r="IR1395">
            <v>0</v>
          </cell>
          <cell r="IS1395">
            <v>0</v>
          </cell>
          <cell r="IT1395">
            <v>0</v>
          </cell>
          <cell r="IU1395">
            <v>0</v>
          </cell>
          <cell r="IV1395">
            <v>0</v>
          </cell>
          <cell r="IW1395">
            <v>0</v>
          </cell>
          <cell r="IX1395">
            <v>0</v>
          </cell>
          <cell r="IY1395">
            <v>0</v>
          </cell>
          <cell r="IZ1395">
            <v>0</v>
          </cell>
          <cell r="JA1395">
            <v>0</v>
          </cell>
          <cell r="JB1395">
            <v>0</v>
          </cell>
          <cell r="JC1395">
            <v>0</v>
          </cell>
          <cell r="JD1395">
            <v>0</v>
          </cell>
          <cell r="JE1395">
            <v>0</v>
          </cell>
          <cell r="JF1395">
            <v>0</v>
          </cell>
          <cell r="JG1395">
            <v>0</v>
          </cell>
          <cell r="JH1395">
            <v>0</v>
          </cell>
          <cell r="JI1395">
            <v>0</v>
          </cell>
          <cell r="JJ1395">
            <v>0</v>
          </cell>
          <cell r="JK1395">
            <v>0</v>
          </cell>
          <cell r="JL1395">
            <v>0</v>
          </cell>
          <cell r="JM1395">
            <v>0</v>
          </cell>
          <cell r="JN1395">
            <v>0</v>
          </cell>
          <cell r="JO1395">
            <v>0</v>
          </cell>
          <cell r="JP1395">
            <v>0</v>
          </cell>
          <cell r="JQ1395">
            <v>0</v>
          </cell>
        </row>
        <row r="1396">
          <cell r="D1396" t="str">
            <v>GSC.PX.NTN._.___.Frame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  <cell r="BZ1396">
            <v>0</v>
          </cell>
          <cell r="CA1396">
            <v>0</v>
          </cell>
          <cell r="CB1396">
            <v>0</v>
          </cell>
          <cell r="CC1396">
            <v>0</v>
          </cell>
          <cell r="CD1396">
            <v>0</v>
          </cell>
          <cell r="CE1396">
            <v>0</v>
          </cell>
          <cell r="CF1396">
            <v>0</v>
          </cell>
          <cell r="CG1396">
            <v>0</v>
          </cell>
          <cell r="CH1396">
            <v>0</v>
          </cell>
          <cell r="CI1396">
            <v>0</v>
          </cell>
          <cell r="CJ1396">
            <v>0</v>
          </cell>
          <cell r="CK1396">
            <v>0</v>
          </cell>
          <cell r="CL1396">
            <v>0</v>
          </cell>
          <cell r="CM1396">
            <v>0</v>
          </cell>
          <cell r="CN1396">
            <v>0</v>
          </cell>
          <cell r="CO1396">
            <v>0</v>
          </cell>
          <cell r="CP1396">
            <v>0</v>
          </cell>
          <cell r="CQ1396">
            <v>0</v>
          </cell>
          <cell r="CR1396">
            <v>0</v>
          </cell>
          <cell r="CS1396">
            <v>0</v>
          </cell>
          <cell r="CT1396">
            <v>0</v>
          </cell>
          <cell r="CU1396">
            <v>0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0</v>
          </cell>
          <cell r="DA1396">
            <v>0</v>
          </cell>
          <cell r="DB1396">
            <v>0</v>
          </cell>
          <cell r="DC1396">
            <v>0</v>
          </cell>
          <cell r="DD1396">
            <v>0</v>
          </cell>
          <cell r="DE1396">
            <v>0</v>
          </cell>
          <cell r="DF1396">
            <v>0</v>
          </cell>
          <cell r="DG1396">
            <v>0</v>
          </cell>
          <cell r="DH1396">
            <v>0</v>
          </cell>
          <cell r="DI1396">
            <v>0</v>
          </cell>
          <cell r="DJ1396">
            <v>0</v>
          </cell>
          <cell r="DK1396">
            <v>0</v>
          </cell>
          <cell r="DL1396">
            <v>0</v>
          </cell>
          <cell r="DM1396">
            <v>0</v>
          </cell>
          <cell r="DN1396">
            <v>0</v>
          </cell>
          <cell r="DO1396">
            <v>0</v>
          </cell>
          <cell r="DP1396">
            <v>0</v>
          </cell>
          <cell r="DQ1396">
            <v>0</v>
          </cell>
          <cell r="DR1396">
            <v>0</v>
          </cell>
          <cell r="DS1396">
            <v>0</v>
          </cell>
          <cell r="DT1396">
            <v>0</v>
          </cell>
          <cell r="DU1396">
            <v>0</v>
          </cell>
          <cell r="DV1396">
            <v>0</v>
          </cell>
          <cell r="DW1396">
            <v>0</v>
          </cell>
          <cell r="DX1396">
            <v>0</v>
          </cell>
          <cell r="DY1396">
            <v>0</v>
          </cell>
          <cell r="DZ1396">
            <v>0</v>
          </cell>
          <cell r="EA1396">
            <v>0</v>
          </cell>
          <cell r="EB1396">
            <v>0</v>
          </cell>
          <cell r="EC1396">
            <v>0</v>
          </cell>
          <cell r="ED1396">
            <v>0</v>
          </cell>
          <cell r="EE1396">
            <v>0</v>
          </cell>
          <cell r="EF1396">
            <v>0</v>
          </cell>
          <cell r="EG1396">
            <v>0</v>
          </cell>
          <cell r="EH1396">
            <v>0</v>
          </cell>
          <cell r="EI1396">
            <v>0</v>
          </cell>
          <cell r="EJ1396">
            <v>0</v>
          </cell>
          <cell r="EK1396">
            <v>0</v>
          </cell>
          <cell r="EL1396">
            <v>0</v>
          </cell>
          <cell r="EM1396">
            <v>0</v>
          </cell>
          <cell r="EN1396">
            <v>0</v>
          </cell>
          <cell r="EO1396">
            <v>0</v>
          </cell>
          <cell r="EP1396">
            <v>0</v>
          </cell>
          <cell r="EQ1396">
            <v>0</v>
          </cell>
          <cell r="ER1396">
            <v>0</v>
          </cell>
          <cell r="ES1396">
            <v>0</v>
          </cell>
          <cell r="ET1396">
            <v>0</v>
          </cell>
          <cell r="EU1396">
            <v>0</v>
          </cell>
          <cell r="EV1396">
            <v>0</v>
          </cell>
          <cell r="EW1396">
            <v>0</v>
          </cell>
          <cell r="EX1396">
            <v>0</v>
          </cell>
          <cell r="EY1396">
            <v>0</v>
          </cell>
          <cell r="EZ1396">
            <v>0</v>
          </cell>
          <cell r="FA1396">
            <v>0</v>
          </cell>
          <cell r="FB1396">
            <v>0</v>
          </cell>
          <cell r="FC1396">
            <v>0</v>
          </cell>
          <cell r="FD1396">
            <v>0</v>
          </cell>
          <cell r="FE1396">
            <v>0</v>
          </cell>
          <cell r="FF1396">
            <v>0</v>
          </cell>
          <cell r="FG1396">
            <v>0</v>
          </cell>
          <cell r="FH1396">
            <v>0</v>
          </cell>
          <cell r="FI1396">
            <v>0</v>
          </cell>
          <cell r="FJ1396">
            <v>0</v>
          </cell>
          <cell r="FK1396">
            <v>0</v>
          </cell>
          <cell r="FL1396">
            <v>0</v>
          </cell>
          <cell r="FM1396">
            <v>0</v>
          </cell>
          <cell r="FN1396">
            <v>0</v>
          </cell>
          <cell r="FO1396">
            <v>0</v>
          </cell>
          <cell r="FP1396">
            <v>0</v>
          </cell>
          <cell r="FQ1396">
            <v>0</v>
          </cell>
          <cell r="FR1396">
            <v>0</v>
          </cell>
          <cell r="FS1396">
            <v>0</v>
          </cell>
          <cell r="FT1396">
            <v>0</v>
          </cell>
          <cell r="FU1396">
            <v>0</v>
          </cell>
          <cell r="FV1396">
            <v>0</v>
          </cell>
          <cell r="FW1396">
            <v>0</v>
          </cell>
          <cell r="FX1396">
            <v>0</v>
          </cell>
          <cell r="FY1396">
            <v>0</v>
          </cell>
          <cell r="FZ1396">
            <v>0</v>
          </cell>
          <cell r="GA1396">
            <v>0</v>
          </cell>
          <cell r="GB1396">
            <v>0</v>
          </cell>
          <cell r="GC1396">
            <v>0</v>
          </cell>
          <cell r="GD1396">
            <v>0</v>
          </cell>
          <cell r="GE1396">
            <v>0</v>
          </cell>
          <cell r="GF1396">
            <v>0</v>
          </cell>
          <cell r="GG1396">
            <v>0</v>
          </cell>
          <cell r="GH1396">
            <v>0</v>
          </cell>
          <cell r="GI1396">
            <v>0</v>
          </cell>
          <cell r="GJ1396">
            <v>0</v>
          </cell>
          <cell r="GK1396">
            <v>0</v>
          </cell>
          <cell r="GL1396">
            <v>0</v>
          </cell>
          <cell r="GM1396">
            <v>0</v>
          </cell>
          <cell r="GN1396">
            <v>0</v>
          </cell>
          <cell r="GO1396">
            <v>0</v>
          </cell>
          <cell r="GP1396">
            <v>0</v>
          </cell>
          <cell r="GQ1396">
            <v>0</v>
          </cell>
          <cell r="GR1396">
            <v>0</v>
          </cell>
          <cell r="GS1396">
            <v>0</v>
          </cell>
          <cell r="GT1396">
            <v>0</v>
          </cell>
          <cell r="GU1396">
            <v>0</v>
          </cell>
          <cell r="GV1396">
            <v>0</v>
          </cell>
          <cell r="GW1396">
            <v>0</v>
          </cell>
          <cell r="GX1396">
            <v>0</v>
          </cell>
          <cell r="GY1396">
            <v>0</v>
          </cell>
          <cell r="GZ1396">
            <v>0</v>
          </cell>
          <cell r="HA1396">
            <v>0</v>
          </cell>
          <cell r="HB1396">
            <v>0</v>
          </cell>
          <cell r="HC1396">
            <v>0</v>
          </cell>
          <cell r="HD1396">
            <v>0</v>
          </cell>
          <cell r="HE1396">
            <v>0</v>
          </cell>
          <cell r="HF1396">
            <v>0</v>
          </cell>
          <cell r="HG1396">
            <v>0</v>
          </cell>
          <cell r="HH1396">
            <v>0</v>
          </cell>
          <cell r="HI1396">
            <v>0</v>
          </cell>
          <cell r="HJ1396">
            <v>0</v>
          </cell>
          <cell r="HK1396">
            <v>0</v>
          </cell>
          <cell r="HL1396">
            <v>0</v>
          </cell>
          <cell r="HM1396">
            <v>0</v>
          </cell>
          <cell r="HN1396">
            <v>0</v>
          </cell>
          <cell r="HO1396">
            <v>0</v>
          </cell>
          <cell r="HP1396">
            <v>0</v>
          </cell>
          <cell r="HQ1396">
            <v>0</v>
          </cell>
          <cell r="HR1396">
            <v>0</v>
          </cell>
          <cell r="HS1396">
            <v>0</v>
          </cell>
          <cell r="HT1396">
            <v>0</v>
          </cell>
          <cell r="HU1396">
            <v>0</v>
          </cell>
          <cell r="HV1396">
            <v>0</v>
          </cell>
          <cell r="HW1396">
            <v>0</v>
          </cell>
          <cell r="HX1396">
            <v>0</v>
          </cell>
          <cell r="HY1396">
            <v>0</v>
          </cell>
          <cell r="HZ1396">
            <v>0</v>
          </cell>
          <cell r="IA1396">
            <v>0</v>
          </cell>
          <cell r="IB1396">
            <v>0</v>
          </cell>
          <cell r="IC1396">
            <v>0</v>
          </cell>
          <cell r="ID1396">
            <v>0</v>
          </cell>
          <cell r="IE1396">
            <v>0</v>
          </cell>
          <cell r="IF1396">
            <v>0</v>
          </cell>
          <cell r="IG1396">
            <v>0</v>
          </cell>
          <cell r="IH1396">
            <v>0</v>
          </cell>
          <cell r="II1396">
            <v>0</v>
          </cell>
          <cell r="IJ1396">
            <v>0</v>
          </cell>
          <cell r="IK1396">
            <v>0</v>
          </cell>
          <cell r="IL1396">
            <v>0</v>
          </cell>
          <cell r="IM1396">
            <v>0</v>
          </cell>
          <cell r="IN1396">
            <v>0</v>
          </cell>
          <cell r="IO1396">
            <v>0</v>
          </cell>
          <cell r="IP1396">
            <v>0</v>
          </cell>
          <cell r="IQ1396">
            <v>0</v>
          </cell>
          <cell r="IR1396">
            <v>0</v>
          </cell>
          <cell r="IS1396">
            <v>0</v>
          </cell>
          <cell r="IT1396">
            <v>0</v>
          </cell>
          <cell r="IU1396">
            <v>0</v>
          </cell>
          <cell r="IV1396">
            <v>0</v>
          </cell>
          <cell r="IW1396">
            <v>0</v>
          </cell>
          <cell r="IX1396">
            <v>0</v>
          </cell>
          <cell r="IY1396">
            <v>0</v>
          </cell>
          <cell r="IZ1396">
            <v>0</v>
          </cell>
          <cell r="JA1396">
            <v>0</v>
          </cell>
          <cell r="JB1396">
            <v>0</v>
          </cell>
          <cell r="JC1396">
            <v>0</v>
          </cell>
          <cell r="JD1396">
            <v>0</v>
          </cell>
          <cell r="JE1396">
            <v>0</v>
          </cell>
          <cell r="JF1396">
            <v>0</v>
          </cell>
          <cell r="JG1396">
            <v>0</v>
          </cell>
          <cell r="JH1396">
            <v>0</v>
          </cell>
          <cell r="JI1396">
            <v>0</v>
          </cell>
          <cell r="JJ1396">
            <v>0</v>
          </cell>
          <cell r="JK1396">
            <v>0</v>
          </cell>
          <cell r="JL1396">
            <v>0</v>
          </cell>
          <cell r="JM1396">
            <v>0</v>
          </cell>
          <cell r="JN1396">
            <v>0</v>
          </cell>
          <cell r="JO1396">
            <v>0</v>
          </cell>
          <cell r="JP1396">
            <v>0</v>
          </cell>
          <cell r="JQ1396">
            <v>0</v>
          </cell>
        </row>
        <row r="1397">
          <cell r="D1397" t="str">
            <v>GSC.PX.NUT._.___.Frame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  <cell r="BZ1397">
            <v>0</v>
          </cell>
          <cell r="CA1397">
            <v>0</v>
          </cell>
          <cell r="CB1397">
            <v>0</v>
          </cell>
          <cell r="CC1397">
            <v>0</v>
          </cell>
          <cell r="CD1397">
            <v>0</v>
          </cell>
          <cell r="CE1397">
            <v>0</v>
          </cell>
          <cell r="CF1397">
            <v>0</v>
          </cell>
          <cell r="CG1397">
            <v>0</v>
          </cell>
          <cell r="CH1397">
            <v>0</v>
          </cell>
          <cell r="CI1397">
            <v>0</v>
          </cell>
          <cell r="CJ1397">
            <v>0</v>
          </cell>
          <cell r="CK1397">
            <v>0</v>
          </cell>
          <cell r="CL1397">
            <v>0</v>
          </cell>
          <cell r="CM1397">
            <v>0</v>
          </cell>
          <cell r="CN1397">
            <v>0</v>
          </cell>
          <cell r="CO1397">
            <v>0</v>
          </cell>
          <cell r="CP1397">
            <v>0</v>
          </cell>
          <cell r="CQ1397">
            <v>0</v>
          </cell>
          <cell r="CR1397">
            <v>0</v>
          </cell>
          <cell r="CS1397">
            <v>0</v>
          </cell>
          <cell r="CT1397">
            <v>0</v>
          </cell>
          <cell r="CU1397">
            <v>0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0</v>
          </cell>
          <cell r="DA1397">
            <v>0</v>
          </cell>
          <cell r="DB1397">
            <v>0</v>
          </cell>
          <cell r="DC1397">
            <v>0</v>
          </cell>
          <cell r="DD1397">
            <v>0</v>
          </cell>
          <cell r="DE1397">
            <v>0</v>
          </cell>
          <cell r="DF1397">
            <v>0</v>
          </cell>
          <cell r="DG1397">
            <v>0</v>
          </cell>
          <cell r="DH1397">
            <v>0</v>
          </cell>
          <cell r="DI1397">
            <v>0</v>
          </cell>
          <cell r="DJ1397">
            <v>0</v>
          </cell>
          <cell r="DK1397">
            <v>0</v>
          </cell>
          <cell r="DL1397">
            <v>0</v>
          </cell>
          <cell r="DM1397">
            <v>0</v>
          </cell>
          <cell r="DN1397">
            <v>0</v>
          </cell>
          <cell r="DO1397">
            <v>0</v>
          </cell>
          <cell r="DP1397">
            <v>0</v>
          </cell>
          <cell r="DQ1397">
            <v>0</v>
          </cell>
          <cell r="DR1397">
            <v>0</v>
          </cell>
          <cell r="DS1397">
            <v>0</v>
          </cell>
          <cell r="DT1397">
            <v>0</v>
          </cell>
          <cell r="DU1397">
            <v>0</v>
          </cell>
          <cell r="DV1397">
            <v>0</v>
          </cell>
          <cell r="DW1397">
            <v>0</v>
          </cell>
          <cell r="DX1397">
            <v>0</v>
          </cell>
          <cell r="DY1397">
            <v>0</v>
          </cell>
          <cell r="DZ1397">
            <v>0</v>
          </cell>
          <cell r="EA1397">
            <v>0</v>
          </cell>
          <cell r="EB1397">
            <v>0</v>
          </cell>
          <cell r="EC1397">
            <v>0</v>
          </cell>
          <cell r="ED1397">
            <v>0</v>
          </cell>
          <cell r="EE1397">
            <v>0</v>
          </cell>
          <cell r="EF1397">
            <v>0</v>
          </cell>
          <cell r="EG1397">
            <v>0</v>
          </cell>
          <cell r="EH1397">
            <v>0</v>
          </cell>
          <cell r="EI1397">
            <v>0</v>
          </cell>
          <cell r="EJ1397">
            <v>0</v>
          </cell>
          <cell r="EK1397">
            <v>0</v>
          </cell>
          <cell r="EL1397">
            <v>0</v>
          </cell>
          <cell r="EM1397">
            <v>0</v>
          </cell>
          <cell r="EN1397">
            <v>0</v>
          </cell>
          <cell r="EO1397">
            <v>0</v>
          </cell>
          <cell r="EP1397">
            <v>0</v>
          </cell>
          <cell r="EQ1397">
            <v>0</v>
          </cell>
          <cell r="ER1397">
            <v>0</v>
          </cell>
          <cell r="ES1397">
            <v>0</v>
          </cell>
          <cell r="ET1397">
            <v>0</v>
          </cell>
          <cell r="EU1397">
            <v>0</v>
          </cell>
          <cell r="EV1397">
            <v>0</v>
          </cell>
          <cell r="EW1397">
            <v>0</v>
          </cell>
          <cell r="EX1397">
            <v>0</v>
          </cell>
          <cell r="EY1397">
            <v>0</v>
          </cell>
          <cell r="EZ1397">
            <v>0</v>
          </cell>
          <cell r="FA1397">
            <v>0</v>
          </cell>
          <cell r="FB1397">
            <v>0</v>
          </cell>
          <cell r="FC1397">
            <v>0</v>
          </cell>
          <cell r="FD1397">
            <v>0</v>
          </cell>
          <cell r="FE1397">
            <v>0</v>
          </cell>
          <cell r="FF1397">
            <v>0</v>
          </cell>
          <cell r="FG1397">
            <v>0</v>
          </cell>
          <cell r="FH1397">
            <v>0</v>
          </cell>
          <cell r="FI1397">
            <v>0</v>
          </cell>
          <cell r="FJ1397">
            <v>0</v>
          </cell>
          <cell r="FK1397">
            <v>0</v>
          </cell>
          <cell r="FL1397">
            <v>0</v>
          </cell>
          <cell r="FM1397">
            <v>0</v>
          </cell>
          <cell r="FN1397">
            <v>0</v>
          </cell>
          <cell r="FO1397">
            <v>0</v>
          </cell>
          <cell r="FP1397">
            <v>0</v>
          </cell>
          <cell r="FQ1397">
            <v>0</v>
          </cell>
          <cell r="FR1397">
            <v>0</v>
          </cell>
          <cell r="FS1397">
            <v>0</v>
          </cell>
          <cell r="FT1397">
            <v>0</v>
          </cell>
          <cell r="FU1397">
            <v>0</v>
          </cell>
          <cell r="FV1397">
            <v>0</v>
          </cell>
          <cell r="FW1397">
            <v>0</v>
          </cell>
          <cell r="FX1397">
            <v>0</v>
          </cell>
          <cell r="FY1397">
            <v>0</v>
          </cell>
          <cell r="FZ1397">
            <v>0</v>
          </cell>
          <cell r="GA1397">
            <v>0</v>
          </cell>
          <cell r="GB1397">
            <v>0</v>
          </cell>
          <cell r="GC1397">
            <v>0</v>
          </cell>
          <cell r="GD1397">
            <v>0</v>
          </cell>
          <cell r="GE1397">
            <v>0</v>
          </cell>
          <cell r="GF1397">
            <v>0</v>
          </cell>
          <cell r="GG1397">
            <v>0</v>
          </cell>
          <cell r="GH1397">
            <v>0</v>
          </cell>
          <cell r="GI1397">
            <v>0</v>
          </cell>
          <cell r="GJ1397">
            <v>0</v>
          </cell>
          <cell r="GK1397">
            <v>0</v>
          </cell>
          <cell r="GL1397">
            <v>0</v>
          </cell>
          <cell r="GM1397">
            <v>0</v>
          </cell>
          <cell r="GN1397">
            <v>0</v>
          </cell>
          <cell r="GO1397">
            <v>0</v>
          </cell>
          <cell r="GP1397">
            <v>0</v>
          </cell>
          <cell r="GQ1397">
            <v>0</v>
          </cell>
          <cell r="GR1397">
            <v>0</v>
          </cell>
          <cell r="GS1397">
            <v>0</v>
          </cell>
          <cell r="GT1397">
            <v>0</v>
          </cell>
          <cell r="GU1397">
            <v>0</v>
          </cell>
          <cell r="GV1397">
            <v>0</v>
          </cell>
          <cell r="GW1397">
            <v>0</v>
          </cell>
          <cell r="GX1397">
            <v>0</v>
          </cell>
          <cell r="GY1397">
            <v>0</v>
          </cell>
          <cell r="GZ1397">
            <v>0</v>
          </cell>
          <cell r="HA1397">
            <v>0</v>
          </cell>
          <cell r="HB1397">
            <v>0</v>
          </cell>
          <cell r="HC1397">
            <v>0</v>
          </cell>
          <cell r="HD1397">
            <v>0</v>
          </cell>
          <cell r="HE1397">
            <v>0</v>
          </cell>
          <cell r="HF1397">
            <v>0</v>
          </cell>
          <cell r="HG1397">
            <v>0</v>
          </cell>
          <cell r="HH1397">
            <v>0</v>
          </cell>
          <cell r="HI1397">
            <v>0</v>
          </cell>
          <cell r="HJ1397">
            <v>0</v>
          </cell>
          <cell r="HK1397">
            <v>0</v>
          </cell>
          <cell r="HL1397">
            <v>0</v>
          </cell>
          <cell r="HM1397">
            <v>0</v>
          </cell>
          <cell r="HN1397">
            <v>0</v>
          </cell>
          <cell r="HO1397">
            <v>0</v>
          </cell>
          <cell r="HP1397">
            <v>0</v>
          </cell>
          <cell r="HQ1397">
            <v>0</v>
          </cell>
          <cell r="HR1397">
            <v>0</v>
          </cell>
          <cell r="HS1397">
            <v>0</v>
          </cell>
          <cell r="HT1397">
            <v>0</v>
          </cell>
          <cell r="HU1397">
            <v>0</v>
          </cell>
          <cell r="HV1397">
            <v>0</v>
          </cell>
          <cell r="HW1397">
            <v>0</v>
          </cell>
          <cell r="HX1397">
            <v>0</v>
          </cell>
          <cell r="HY1397">
            <v>0</v>
          </cell>
          <cell r="HZ1397">
            <v>0</v>
          </cell>
          <cell r="IA1397">
            <v>0</v>
          </cell>
          <cell r="IB1397">
            <v>0</v>
          </cell>
          <cell r="IC1397">
            <v>0</v>
          </cell>
          <cell r="ID1397">
            <v>0</v>
          </cell>
          <cell r="IE1397">
            <v>0</v>
          </cell>
          <cell r="IF1397">
            <v>0</v>
          </cell>
          <cell r="IG1397">
            <v>0</v>
          </cell>
          <cell r="IH1397">
            <v>0</v>
          </cell>
          <cell r="II1397">
            <v>0</v>
          </cell>
          <cell r="IJ1397">
            <v>0</v>
          </cell>
          <cell r="IK1397">
            <v>0</v>
          </cell>
          <cell r="IL1397">
            <v>0</v>
          </cell>
          <cell r="IM1397">
            <v>0</v>
          </cell>
          <cell r="IN1397">
            <v>0</v>
          </cell>
          <cell r="IO1397">
            <v>0</v>
          </cell>
          <cell r="IP1397">
            <v>0</v>
          </cell>
          <cell r="IQ1397">
            <v>0</v>
          </cell>
          <cell r="IR1397">
            <v>0</v>
          </cell>
          <cell r="IS1397">
            <v>0</v>
          </cell>
          <cell r="IT1397">
            <v>0</v>
          </cell>
          <cell r="IU1397">
            <v>0</v>
          </cell>
          <cell r="IV1397">
            <v>0</v>
          </cell>
          <cell r="IW1397">
            <v>0</v>
          </cell>
          <cell r="IX1397">
            <v>0</v>
          </cell>
          <cell r="IY1397">
            <v>0</v>
          </cell>
          <cell r="IZ1397">
            <v>0</v>
          </cell>
          <cell r="JA1397">
            <v>0</v>
          </cell>
          <cell r="JB1397">
            <v>0</v>
          </cell>
          <cell r="JC1397">
            <v>0</v>
          </cell>
          <cell r="JD1397">
            <v>0</v>
          </cell>
          <cell r="JE1397">
            <v>0</v>
          </cell>
          <cell r="JF1397">
            <v>0</v>
          </cell>
          <cell r="JG1397">
            <v>0</v>
          </cell>
          <cell r="JH1397">
            <v>0</v>
          </cell>
          <cell r="JI1397">
            <v>0</v>
          </cell>
          <cell r="JJ1397">
            <v>0</v>
          </cell>
          <cell r="JK1397">
            <v>0</v>
          </cell>
          <cell r="JL1397">
            <v>0</v>
          </cell>
          <cell r="JM1397">
            <v>0</v>
          </cell>
          <cell r="JN1397">
            <v>0</v>
          </cell>
          <cell r="JO1397">
            <v>0</v>
          </cell>
          <cell r="JP1397">
            <v>0</v>
          </cell>
          <cell r="JQ1397">
            <v>0</v>
          </cell>
        </row>
        <row r="1398">
          <cell r="D1398" t="str">
            <v>GSC.PX.UTS._.___.Frame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  <cell r="BZ1398">
            <v>0</v>
          </cell>
          <cell r="CA1398">
            <v>0</v>
          </cell>
          <cell r="CB1398">
            <v>0</v>
          </cell>
          <cell r="CC1398">
            <v>0</v>
          </cell>
          <cell r="CD1398">
            <v>0</v>
          </cell>
          <cell r="CE1398">
            <v>0</v>
          </cell>
          <cell r="CF1398">
            <v>0</v>
          </cell>
          <cell r="CG1398">
            <v>0</v>
          </cell>
          <cell r="CH1398">
            <v>0</v>
          </cell>
          <cell r="CI1398">
            <v>0</v>
          </cell>
          <cell r="CJ1398">
            <v>0</v>
          </cell>
          <cell r="CK1398">
            <v>0</v>
          </cell>
          <cell r="CL1398">
            <v>0</v>
          </cell>
          <cell r="CM1398">
            <v>0</v>
          </cell>
          <cell r="CN1398">
            <v>0</v>
          </cell>
          <cell r="CO1398">
            <v>0</v>
          </cell>
          <cell r="CP1398">
            <v>0</v>
          </cell>
          <cell r="CQ1398">
            <v>0</v>
          </cell>
          <cell r="CR1398">
            <v>0</v>
          </cell>
          <cell r="CS1398">
            <v>0</v>
          </cell>
          <cell r="CT1398">
            <v>0</v>
          </cell>
          <cell r="CU1398">
            <v>0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0</v>
          </cell>
          <cell r="DA1398">
            <v>0</v>
          </cell>
          <cell r="DB1398">
            <v>0</v>
          </cell>
          <cell r="DC1398">
            <v>0</v>
          </cell>
          <cell r="DD1398">
            <v>0</v>
          </cell>
          <cell r="DE1398">
            <v>0</v>
          </cell>
          <cell r="DF1398">
            <v>0</v>
          </cell>
          <cell r="DG1398">
            <v>0</v>
          </cell>
          <cell r="DH1398">
            <v>0</v>
          </cell>
          <cell r="DI1398">
            <v>0</v>
          </cell>
          <cell r="DJ1398">
            <v>0</v>
          </cell>
          <cell r="DK1398">
            <v>0</v>
          </cell>
          <cell r="DL1398">
            <v>0</v>
          </cell>
          <cell r="DM1398">
            <v>0</v>
          </cell>
          <cell r="DN1398">
            <v>0</v>
          </cell>
          <cell r="DO1398">
            <v>0</v>
          </cell>
          <cell r="DP1398">
            <v>0</v>
          </cell>
          <cell r="DQ1398">
            <v>0</v>
          </cell>
          <cell r="DR1398">
            <v>0</v>
          </cell>
          <cell r="DS1398">
            <v>0</v>
          </cell>
          <cell r="DT1398">
            <v>0</v>
          </cell>
          <cell r="DU1398">
            <v>0</v>
          </cell>
          <cell r="DV1398">
            <v>0</v>
          </cell>
          <cell r="DW1398">
            <v>0</v>
          </cell>
          <cell r="DX1398">
            <v>0</v>
          </cell>
          <cell r="DY1398">
            <v>0</v>
          </cell>
          <cell r="DZ1398">
            <v>0</v>
          </cell>
          <cell r="EA1398">
            <v>0</v>
          </cell>
          <cell r="EB1398">
            <v>0</v>
          </cell>
          <cell r="EC1398">
            <v>0</v>
          </cell>
          <cell r="ED1398">
            <v>0</v>
          </cell>
          <cell r="EE1398">
            <v>0</v>
          </cell>
          <cell r="EF1398">
            <v>0</v>
          </cell>
          <cell r="EG1398">
            <v>0</v>
          </cell>
          <cell r="EH1398">
            <v>0</v>
          </cell>
          <cell r="EI1398">
            <v>0</v>
          </cell>
          <cell r="EJ1398">
            <v>0</v>
          </cell>
          <cell r="EK1398">
            <v>0</v>
          </cell>
          <cell r="EL1398">
            <v>0</v>
          </cell>
          <cell r="EM1398">
            <v>0</v>
          </cell>
          <cell r="EN1398">
            <v>0</v>
          </cell>
          <cell r="EO1398">
            <v>0</v>
          </cell>
          <cell r="EP1398">
            <v>0</v>
          </cell>
          <cell r="EQ1398">
            <v>0</v>
          </cell>
          <cell r="ER1398">
            <v>0</v>
          </cell>
          <cell r="ES1398">
            <v>0</v>
          </cell>
          <cell r="ET1398">
            <v>0</v>
          </cell>
          <cell r="EU1398">
            <v>0</v>
          </cell>
          <cell r="EV1398">
            <v>0</v>
          </cell>
          <cell r="EW1398">
            <v>0</v>
          </cell>
          <cell r="EX1398">
            <v>0</v>
          </cell>
          <cell r="EY1398">
            <v>0</v>
          </cell>
          <cell r="EZ1398">
            <v>0</v>
          </cell>
          <cell r="FA1398">
            <v>0</v>
          </cell>
          <cell r="FB1398">
            <v>0</v>
          </cell>
          <cell r="FC1398">
            <v>0</v>
          </cell>
          <cell r="FD1398">
            <v>0</v>
          </cell>
          <cell r="FE1398">
            <v>0</v>
          </cell>
          <cell r="FF1398">
            <v>0</v>
          </cell>
          <cell r="FG1398">
            <v>0</v>
          </cell>
          <cell r="FH1398">
            <v>0</v>
          </cell>
          <cell r="FI1398">
            <v>0</v>
          </cell>
          <cell r="FJ1398">
            <v>0</v>
          </cell>
          <cell r="FK1398">
            <v>0</v>
          </cell>
          <cell r="FL1398">
            <v>0</v>
          </cell>
          <cell r="FM1398">
            <v>0</v>
          </cell>
          <cell r="FN1398">
            <v>0</v>
          </cell>
          <cell r="FO1398">
            <v>0</v>
          </cell>
          <cell r="FP1398">
            <v>0</v>
          </cell>
          <cell r="FQ1398">
            <v>0</v>
          </cell>
          <cell r="FR1398">
            <v>0</v>
          </cell>
          <cell r="FS1398">
            <v>0</v>
          </cell>
          <cell r="FT1398">
            <v>0</v>
          </cell>
          <cell r="FU1398">
            <v>0</v>
          </cell>
          <cell r="FV1398">
            <v>0</v>
          </cell>
          <cell r="FW1398">
            <v>0</v>
          </cell>
          <cell r="FX1398">
            <v>0</v>
          </cell>
          <cell r="FY1398">
            <v>0</v>
          </cell>
          <cell r="FZ1398">
            <v>0</v>
          </cell>
          <cell r="GA1398">
            <v>0</v>
          </cell>
          <cell r="GB1398">
            <v>0</v>
          </cell>
          <cell r="GC1398">
            <v>0</v>
          </cell>
          <cell r="GD1398">
            <v>0</v>
          </cell>
          <cell r="GE1398">
            <v>0</v>
          </cell>
          <cell r="GF1398">
            <v>0</v>
          </cell>
          <cell r="GG1398">
            <v>0</v>
          </cell>
          <cell r="GH1398">
            <v>0</v>
          </cell>
          <cell r="GI1398">
            <v>0</v>
          </cell>
          <cell r="GJ1398">
            <v>0</v>
          </cell>
          <cell r="GK1398">
            <v>0</v>
          </cell>
          <cell r="GL1398">
            <v>0</v>
          </cell>
          <cell r="GM1398">
            <v>0</v>
          </cell>
          <cell r="GN1398">
            <v>0</v>
          </cell>
          <cell r="GO1398">
            <v>0</v>
          </cell>
          <cell r="GP1398">
            <v>0</v>
          </cell>
          <cell r="GQ1398">
            <v>0</v>
          </cell>
          <cell r="GR1398">
            <v>0</v>
          </cell>
          <cell r="GS1398">
            <v>0</v>
          </cell>
          <cell r="GT1398">
            <v>0</v>
          </cell>
          <cell r="GU1398">
            <v>0</v>
          </cell>
          <cell r="GV1398">
            <v>0</v>
          </cell>
          <cell r="GW1398">
            <v>0</v>
          </cell>
          <cell r="GX1398">
            <v>0</v>
          </cell>
          <cell r="GY1398">
            <v>0</v>
          </cell>
          <cell r="GZ1398">
            <v>0</v>
          </cell>
          <cell r="HA1398">
            <v>0</v>
          </cell>
          <cell r="HB1398">
            <v>0</v>
          </cell>
          <cell r="HC1398">
            <v>0</v>
          </cell>
          <cell r="HD1398">
            <v>0</v>
          </cell>
          <cell r="HE1398">
            <v>0</v>
          </cell>
          <cell r="HF1398">
            <v>0</v>
          </cell>
          <cell r="HG1398">
            <v>0</v>
          </cell>
          <cell r="HH1398">
            <v>0</v>
          </cell>
          <cell r="HI1398">
            <v>0</v>
          </cell>
          <cell r="HJ1398">
            <v>0</v>
          </cell>
          <cell r="HK1398">
            <v>0</v>
          </cell>
          <cell r="HL1398">
            <v>0</v>
          </cell>
          <cell r="HM1398">
            <v>0</v>
          </cell>
          <cell r="HN1398">
            <v>0</v>
          </cell>
          <cell r="HO1398">
            <v>0</v>
          </cell>
          <cell r="HP1398">
            <v>0</v>
          </cell>
          <cell r="HQ1398">
            <v>0</v>
          </cell>
          <cell r="HR1398">
            <v>0</v>
          </cell>
          <cell r="HS1398">
            <v>0</v>
          </cell>
          <cell r="HT1398">
            <v>0</v>
          </cell>
          <cell r="HU1398">
            <v>0</v>
          </cell>
          <cell r="HV1398">
            <v>0</v>
          </cell>
          <cell r="HW1398">
            <v>0</v>
          </cell>
          <cell r="HX1398">
            <v>0</v>
          </cell>
          <cell r="HY1398">
            <v>0</v>
          </cell>
          <cell r="HZ1398">
            <v>0</v>
          </cell>
          <cell r="IA1398">
            <v>0</v>
          </cell>
          <cell r="IB1398">
            <v>0</v>
          </cell>
          <cell r="IC1398">
            <v>0</v>
          </cell>
          <cell r="ID1398">
            <v>0</v>
          </cell>
          <cell r="IE1398">
            <v>0</v>
          </cell>
          <cell r="IF1398">
            <v>0</v>
          </cell>
          <cell r="IG1398">
            <v>0</v>
          </cell>
          <cell r="IH1398">
            <v>0</v>
          </cell>
          <cell r="II1398">
            <v>0</v>
          </cell>
          <cell r="IJ1398">
            <v>0</v>
          </cell>
          <cell r="IK1398">
            <v>0</v>
          </cell>
          <cell r="IL1398">
            <v>0</v>
          </cell>
          <cell r="IM1398">
            <v>0</v>
          </cell>
          <cell r="IN1398">
            <v>0</v>
          </cell>
          <cell r="IO1398">
            <v>0</v>
          </cell>
          <cell r="IP1398">
            <v>0</v>
          </cell>
          <cell r="IQ1398">
            <v>0</v>
          </cell>
          <cell r="IR1398">
            <v>0</v>
          </cell>
          <cell r="IS1398">
            <v>0</v>
          </cell>
          <cell r="IT1398">
            <v>0</v>
          </cell>
          <cell r="IU1398">
            <v>0</v>
          </cell>
          <cell r="IV1398">
            <v>0</v>
          </cell>
          <cell r="IW1398">
            <v>0</v>
          </cell>
          <cell r="IX1398">
            <v>0</v>
          </cell>
          <cell r="IY1398">
            <v>0</v>
          </cell>
          <cell r="IZ1398">
            <v>0</v>
          </cell>
          <cell r="JA1398">
            <v>0</v>
          </cell>
          <cell r="JB1398">
            <v>0</v>
          </cell>
          <cell r="JC1398">
            <v>0</v>
          </cell>
          <cell r="JD1398">
            <v>0</v>
          </cell>
          <cell r="JE1398">
            <v>0</v>
          </cell>
          <cell r="JF1398">
            <v>0</v>
          </cell>
          <cell r="JG1398">
            <v>0</v>
          </cell>
          <cell r="JH1398">
            <v>0</v>
          </cell>
          <cell r="JI1398">
            <v>0</v>
          </cell>
          <cell r="JJ1398">
            <v>0</v>
          </cell>
          <cell r="JK1398">
            <v>0</v>
          </cell>
          <cell r="JL1398">
            <v>0</v>
          </cell>
          <cell r="JM1398">
            <v>0</v>
          </cell>
          <cell r="JN1398">
            <v>0</v>
          </cell>
          <cell r="JO1398">
            <v>0</v>
          </cell>
          <cell r="JP1398">
            <v>0</v>
          </cell>
          <cell r="JQ1398">
            <v>0</v>
          </cell>
        </row>
        <row r="1399">
          <cell r="D1399" t="str">
            <v>GSC.PX.GOE._.___.Frame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0</v>
          </cell>
          <cell r="BY1399">
            <v>0</v>
          </cell>
          <cell r="BZ1399">
            <v>0</v>
          </cell>
          <cell r="CA1399">
            <v>0</v>
          </cell>
          <cell r="CB1399">
            <v>0</v>
          </cell>
          <cell r="CC1399">
            <v>0</v>
          </cell>
          <cell r="CD1399">
            <v>0</v>
          </cell>
          <cell r="CE1399">
            <v>0</v>
          </cell>
          <cell r="CF1399">
            <v>0</v>
          </cell>
          <cell r="CG1399">
            <v>0</v>
          </cell>
          <cell r="CH1399">
            <v>0</v>
          </cell>
          <cell r="CI1399">
            <v>0</v>
          </cell>
          <cell r="CJ1399">
            <v>0</v>
          </cell>
          <cell r="CK1399">
            <v>0</v>
          </cell>
          <cell r="CL1399">
            <v>0</v>
          </cell>
          <cell r="CM1399">
            <v>0</v>
          </cell>
          <cell r="CN1399">
            <v>0</v>
          </cell>
          <cell r="CO1399">
            <v>0</v>
          </cell>
          <cell r="CP1399">
            <v>0</v>
          </cell>
          <cell r="CQ1399">
            <v>0</v>
          </cell>
          <cell r="CR1399">
            <v>0</v>
          </cell>
          <cell r="CS1399">
            <v>0</v>
          </cell>
          <cell r="CT1399">
            <v>0</v>
          </cell>
          <cell r="CU1399">
            <v>0</v>
          </cell>
          <cell r="CV1399">
            <v>0</v>
          </cell>
          <cell r="CW1399">
            <v>0</v>
          </cell>
          <cell r="CX1399">
            <v>0</v>
          </cell>
          <cell r="CY1399">
            <v>0</v>
          </cell>
          <cell r="CZ1399">
            <v>0</v>
          </cell>
          <cell r="DA1399">
            <v>0</v>
          </cell>
          <cell r="DB1399">
            <v>0</v>
          </cell>
          <cell r="DC1399">
            <v>0</v>
          </cell>
          <cell r="DD1399">
            <v>0</v>
          </cell>
          <cell r="DE1399">
            <v>0</v>
          </cell>
          <cell r="DF1399">
            <v>0</v>
          </cell>
          <cell r="DG1399">
            <v>0</v>
          </cell>
          <cell r="DH1399">
            <v>0</v>
          </cell>
          <cell r="DI1399">
            <v>0</v>
          </cell>
          <cell r="DJ1399">
            <v>0</v>
          </cell>
          <cell r="DK1399">
            <v>0</v>
          </cell>
          <cell r="DL1399">
            <v>0</v>
          </cell>
          <cell r="DM1399">
            <v>0</v>
          </cell>
          <cell r="DN1399">
            <v>0</v>
          </cell>
          <cell r="DO1399">
            <v>0</v>
          </cell>
          <cell r="DP1399">
            <v>0</v>
          </cell>
          <cell r="DQ1399">
            <v>0</v>
          </cell>
          <cell r="DR1399">
            <v>0</v>
          </cell>
          <cell r="DS1399">
            <v>0</v>
          </cell>
          <cell r="DT1399">
            <v>0</v>
          </cell>
          <cell r="DU1399">
            <v>0</v>
          </cell>
          <cell r="DV1399">
            <v>0</v>
          </cell>
          <cell r="DW1399">
            <v>0</v>
          </cell>
          <cell r="DX1399">
            <v>0</v>
          </cell>
          <cell r="DY1399">
            <v>0</v>
          </cell>
          <cell r="DZ1399">
            <v>0</v>
          </cell>
          <cell r="EA1399">
            <v>0</v>
          </cell>
          <cell r="EB1399">
            <v>0</v>
          </cell>
          <cell r="EC1399">
            <v>0</v>
          </cell>
          <cell r="ED1399">
            <v>0</v>
          </cell>
          <cell r="EE1399">
            <v>0</v>
          </cell>
          <cell r="EF1399">
            <v>0</v>
          </cell>
          <cell r="EG1399">
            <v>0</v>
          </cell>
          <cell r="EH1399">
            <v>0</v>
          </cell>
          <cell r="EI1399">
            <v>0</v>
          </cell>
          <cell r="EJ1399">
            <v>0</v>
          </cell>
          <cell r="EK1399">
            <v>0</v>
          </cell>
          <cell r="EL1399">
            <v>0</v>
          </cell>
          <cell r="EM1399">
            <v>0</v>
          </cell>
          <cell r="EN1399">
            <v>0</v>
          </cell>
          <cell r="EO1399">
            <v>0</v>
          </cell>
          <cell r="EP1399">
            <v>0</v>
          </cell>
          <cell r="EQ1399">
            <v>0</v>
          </cell>
          <cell r="ER1399">
            <v>0</v>
          </cell>
          <cell r="ES1399">
            <v>0</v>
          </cell>
          <cell r="ET1399">
            <v>0</v>
          </cell>
          <cell r="EU1399">
            <v>0</v>
          </cell>
          <cell r="EV1399">
            <v>0</v>
          </cell>
          <cell r="EW1399">
            <v>0</v>
          </cell>
          <cell r="EX1399">
            <v>0</v>
          </cell>
          <cell r="EY1399">
            <v>0</v>
          </cell>
          <cell r="EZ1399">
            <v>0</v>
          </cell>
          <cell r="FA1399">
            <v>0</v>
          </cell>
          <cell r="FB1399">
            <v>0</v>
          </cell>
          <cell r="FC1399">
            <v>0</v>
          </cell>
          <cell r="FD1399">
            <v>0</v>
          </cell>
          <cell r="FE1399">
            <v>0</v>
          </cell>
          <cell r="FF1399">
            <v>0</v>
          </cell>
          <cell r="FG1399">
            <v>0</v>
          </cell>
          <cell r="FH1399">
            <v>0</v>
          </cell>
          <cell r="FI1399">
            <v>0</v>
          </cell>
          <cell r="FJ1399">
            <v>0</v>
          </cell>
          <cell r="FK1399">
            <v>0</v>
          </cell>
          <cell r="FL1399">
            <v>0</v>
          </cell>
          <cell r="FM1399">
            <v>0</v>
          </cell>
          <cell r="FN1399">
            <v>0</v>
          </cell>
          <cell r="FO1399">
            <v>0</v>
          </cell>
          <cell r="FP1399">
            <v>0</v>
          </cell>
          <cell r="FQ1399">
            <v>0</v>
          </cell>
          <cell r="FR1399">
            <v>0</v>
          </cell>
          <cell r="FS1399">
            <v>0</v>
          </cell>
          <cell r="FT1399">
            <v>0</v>
          </cell>
          <cell r="FU1399">
            <v>0</v>
          </cell>
          <cell r="FV1399">
            <v>0</v>
          </cell>
          <cell r="FW1399">
            <v>0</v>
          </cell>
          <cell r="FX1399">
            <v>0</v>
          </cell>
          <cell r="FY1399">
            <v>0</v>
          </cell>
          <cell r="FZ1399">
            <v>0</v>
          </cell>
          <cell r="GA1399">
            <v>0</v>
          </cell>
          <cell r="GB1399">
            <v>0</v>
          </cell>
          <cell r="GC1399">
            <v>0</v>
          </cell>
          <cell r="GD1399">
            <v>0</v>
          </cell>
          <cell r="GE1399">
            <v>0</v>
          </cell>
          <cell r="GF1399">
            <v>0</v>
          </cell>
          <cell r="GG1399">
            <v>0</v>
          </cell>
          <cell r="GH1399">
            <v>0</v>
          </cell>
          <cell r="GI1399">
            <v>0</v>
          </cell>
          <cell r="GJ1399">
            <v>0</v>
          </cell>
          <cell r="GK1399">
            <v>0</v>
          </cell>
          <cell r="GL1399">
            <v>0</v>
          </cell>
          <cell r="GM1399">
            <v>0</v>
          </cell>
          <cell r="GN1399">
            <v>0</v>
          </cell>
          <cell r="GO1399">
            <v>0</v>
          </cell>
          <cell r="GP1399">
            <v>0</v>
          </cell>
          <cell r="GQ1399">
            <v>0</v>
          </cell>
          <cell r="GR1399">
            <v>0</v>
          </cell>
          <cell r="GS1399">
            <v>0</v>
          </cell>
          <cell r="GT1399">
            <v>0</v>
          </cell>
          <cell r="GU1399">
            <v>0</v>
          </cell>
          <cell r="GV1399">
            <v>0</v>
          </cell>
          <cell r="GW1399">
            <v>0</v>
          </cell>
          <cell r="GX1399">
            <v>0</v>
          </cell>
          <cell r="GY1399">
            <v>0</v>
          </cell>
          <cell r="GZ1399">
            <v>0</v>
          </cell>
          <cell r="HA1399">
            <v>0</v>
          </cell>
          <cell r="HB1399">
            <v>0</v>
          </cell>
          <cell r="HC1399">
            <v>0</v>
          </cell>
          <cell r="HD1399">
            <v>0</v>
          </cell>
          <cell r="HE1399">
            <v>0</v>
          </cell>
          <cell r="HF1399">
            <v>0</v>
          </cell>
          <cell r="HG1399">
            <v>0</v>
          </cell>
          <cell r="HH1399">
            <v>0</v>
          </cell>
          <cell r="HI1399">
            <v>0</v>
          </cell>
          <cell r="HJ1399">
            <v>0</v>
          </cell>
          <cell r="HK1399">
            <v>0</v>
          </cell>
          <cell r="HL1399">
            <v>0</v>
          </cell>
          <cell r="HM1399">
            <v>0</v>
          </cell>
          <cell r="HN1399">
            <v>0</v>
          </cell>
          <cell r="HO1399">
            <v>0</v>
          </cell>
          <cell r="HP1399">
            <v>0</v>
          </cell>
          <cell r="HQ1399">
            <v>0</v>
          </cell>
          <cell r="HR1399">
            <v>0</v>
          </cell>
          <cell r="HS1399">
            <v>0</v>
          </cell>
          <cell r="HT1399">
            <v>0</v>
          </cell>
          <cell r="HU1399">
            <v>0</v>
          </cell>
          <cell r="HV1399">
            <v>0</v>
          </cell>
          <cell r="HW1399">
            <v>0</v>
          </cell>
          <cell r="HX1399">
            <v>0</v>
          </cell>
          <cell r="HY1399">
            <v>0</v>
          </cell>
          <cell r="HZ1399">
            <v>0</v>
          </cell>
          <cell r="IA1399">
            <v>0</v>
          </cell>
          <cell r="IB1399">
            <v>0</v>
          </cell>
          <cell r="IC1399">
            <v>0</v>
          </cell>
          <cell r="ID1399">
            <v>0</v>
          </cell>
          <cell r="IE1399">
            <v>0</v>
          </cell>
          <cell r="IF1399">
            <v>0</v>
          </cell>
          <cell r="IG1399">
            <v>0</v>
          </cell>
          <cell r="IH1399">
            <v>0</v>
          </cell>
          <cell r="II1399">
            <v>0</v>
          </cell>
          <cell r="IJ1399">
            <v>0</v>
          </cell>
          <cell r="IK1399">
            <v>0</v>
          </cell>
          <cell r="IL1399">
            <v>0</v>
          </cell>
          <cell r="IM1399">
            <v>0</v>
          </cell>
          <cell r="IN1399">
            <v>0</v>
          </cell>
          <cell r="IO1399">
            <v>0</v>
          </cell>
          <cell r="IP1399">
            <v>0</v>
          </cell>
          <cell r="IQ1399">
            <v>0</v>
          </cell>
          <cell r="IR1399">
            <v>0</v>
          </cell>
          <cell r="IS1399">
            <v>0</v>
          </cell>
          <cell r="IT1399">
            <v>0</v>
          </cell>
          <cell r="IU1399">
            <v>0</v>
          </cell>
          <cell r="IV1399">
            <v>0</v>
          </cell>
          <cell r="IW1399">
            <v>0</v>
          </cell>
          <cell r="IX1399">
            <v>0</v>
          </cell>
          <cell r="IY1399">
            <v>0</v>
          </cell>
          <cell r="IZ1399">
            <v>0</v>
          </cell>
          <cell r="JA1399">
            <v>0</v>
          </cell>
          <cell r="JB1399">
            <v>0</v>
          </cell>
          <cell r="JC1399">
            <v>0</v>
          </cell>
          <cell r="JD1399">
            <v>0</v>
          </cell>
          <cell r="JE1399">
            <v>0</v>
          </cell>
          <cell r="JF1399">
            <v>0</v>
          </cell>
          <cell r="JG1399">
            <v>0</v>
          </cell>
          <cell r="JH1399">
            <v>0</v>
          </cell>
          <cell r="JI1399">
            <v>0</v>
          </cell>
          <cell r="JJ1399">
            <v>0</v>
          </cell>
          <cell r="JK1399">
            <v>0</v>
          </cell>
          <cell r="JL1399">
            <v>0</v>
          </cell>
          <cell r="JM1399">
            <v>0</v>
          </cell>
          <cell r="JN1399">
            <v>0</v>
          </cell>
          <cell r="JO1399">
            <v>0</v>
          </cell>
          <cell r="JP1399">
            <v>0</v>
          </cell>
          <cell r="JQ1399">
            <v>0</v>
          </cell>
        </row>
        <row r="1400">
          <cell r="D1400" t="str">
            <v>GSC.PX.BOR._.___.Frame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0</v>
          </cell>
          <cell r="BY1400">
            <v>0</v>
          </cell>
          <cell r="BZ1400">
            <v>0</v>
          </cell>
          <cell r="CA1400">
            <v>0</v>
          </cell>
          <cell r="CB1400">
            <v>0</v>
          </cell>
          <cell r="CC1400">
            <v>0</v>
          </cell>
          <cell r="CD1400">
            <v>0</v>
          </cell>
          <cell r="CE1400">
            <v>0</v>
          </cell>
          <cell r="CF1400">
            <v>0</v>
          </cell>
          <cell r="CG1400">
            <v>0</v>
          </cell>
          <cell r="CH1400">
            <v>0</v>
          </cell>
          <cell r="CI1400">
            <v>0</v>
          </cell>
          <cell r="CJ1400">
            <v>0</v>
          </cell>
          <cell r="CK1400">
            <v>0</v>
          </cell>
          <cell r="CL1400">
            <v>0</v>
          </cell>
          <cell r="CM1400">
            <v>0</v>
          </cell>
          <cell r="CN1400">
            <v>0</v>
          </cell>
          <cell r="CO1400">
            <v>0</v>
          </cell>
          <cell r="CP1400">
            <v>0</v>
          </cell>
          <cell r="CQ1400">
            <v>0</v>
          </cell>
          <cell r="CR1400">
            <v>0</v>
          </cell>
          <cell r="CS1400">
            <v>0</v>
          </cell>
          <cell r="CT1400">
            <v>0</v>
          </cell>
          <cell r="CU1400">
            <v>0</v>
          </cell>
          <cell r="CV1400">
            <v>0</v>
          </cell>
          <cell r="CW1400">
            <v>0</v>
          </cell>
          <cell r="CX1400">
            <v>0</v>
          </cell>
          <cell r="CY1400">
            <v>0</v>
          </cell>
          <cell r="CZ1400">
            <v>0</v>
          </cell>
          <cell r="DA1400">
            <v>0</v>
          </cell>
          <cell r="DB1400">
            <v>0</v>
          </cell>
          <cell r="DC1400">
            <v>0</v>
          </cell>
          <cell r="DD1400">
            <v>0</v>
          </cell>
          <cell r="DE1400">
            <v>0</v>
          </cell>
          <cell r="DF1400">
            <v>0</v>
          </cell>
          <cell r="DG1400">
            <v>0</v>
          </cell>
          <cell r="DH1400">
            <v>0</v>
          </cell>
          <cell r="DI1400">
            <v>0</v>
          </cell>
          <cell r="DJ1400">
            <v>0</v>
          </cell>
          <cell r="DK1400">
            <v>0</v>
          </cell>
          <cell r="DL1400">
            <v>0</v>
          </cell>
          <cell r="DM1400">
            <v>0</v>
          </cell>
          <cell r="DN1400">
            <v>0</v>
          </cell>
          <cell r="DO1400">
            <v>0</v>
          </cell>
          <cell r="DP1400">
            <v>0</v>
          </cell>
          <cell r="DQ1400">
            <v>0</v>
          </cell>
          <cell r="DR1400">
            <v>0</v>
          </cell>
          <cell r="DS1400">
            <v>0</v>
          </cell>
          <cell r="DT1400">
            <v>0</v>
          </cell>
          <cell r="DU1400">
            <v>0</v>
          </cell>
          <cell r="DV1400">
            <v>0</v>
          </cell>
          <cell r="DW1400">
            <v>0</v>
          </cell>
          <cell r="DX1400">
            <v>0</v>
          </cell>
          <cell r="DY1400">
            <v>0</v>
          </cell>
          <cell r="DZ1400">
            <v>0</v>
          </cell>
          <cell r="EA1400">
            <v>0</v>
          </cell>
          <cell r="EB1400">
            <v>0</v>
          </cell>
          <cell r="EC1400">
            <v>0</v>
          </cell>
          <cell r="ED1400">
            <v>0</v>
          </cell>
          <cell r="EE1400">
            <v>0</v>
          </cell>
          <cell r="EF1400">
            <v>0</v>
          </cell>
          <cell r="EG1400">
            <v>0</v>
          </cell>
          <cell r="EH1400">
            <v>0</v>
          </cell>
          <cell r="EI1400">
            <v>0</v>
          </cell>
          <cell r="EJ1400">
            <v>0</v>
          </cell>
          <cell r="EK1400">
            <v>0</v>
          </cell>
          <cell r="EL1400">
            <v>0</v>
          </cell>
          <cell r="EM1400">
            <v>0</v>
          </cell>
          <cell r="EN1400">
            <v>0</v>
          </cell>
          <cell r="EO1400">
            <v>0</v>
          </cell>
          <cell r="EP1400">
            <v>0</v>
          </cell>
          <cell r="EQ1400">
            <v>0</v>
          </cell>
          <cell r="ER1400">
            <v>0</v>
          </cell>
          <cell r="ES1400">
            <v>0</v>
          </cell>
          <cell r="ET1400">
            <v>0</v>
          </cell>
          <cell r="EU1400">
            <v>0</v>
          </cell>
          <cell r="EV1400">
            <v>0</v>
          </cell>
          <cell r="EW1400">
            <v>0</v>
          </cell>
          <cell r="EX1400">
            <v>0</v>
          </cell>
          <cell r="EY1400">
            <v>0</v>
          </cell>
          <cell r="EZ1400">
            <v>0</v>
          </cell>
          <cell r="FA1400">
            <v>0</v>
          </cell>
          <cell r="FB1400">
            <v>0</v>
          </cell>
          <cell r="FC1400">
            <v>0</v>
          </cell>
          <cell r="FD1400">
            <v>0</v>
          </cell>
          <cell r="FE1400">
            <v>0</v>
          </cell>
          <cell r="FF1400">
            <v>0</v>
          </cell>
          <cell r="FG1400">
            <v>0</v>
          </cell>
          <cell r="FH1400">
            <v>0</v>
          </cell>
          <cell r="FI1400">
            <v>0</v>
          </cell>
          <cell r="FJ1400">
            <v>0</v>
          </cell>
          <cell r="FK1400">
            <v>0</v>
          </cell>
          <cell r="FL1400">
            <v>0</v>
          </cell>
          <cell r="FM1400">
            <v>0</v>
          </cell>
          <cell r="FN1400">
            <v>0</v>
          </cell>
          <cell r="FO1400">
            <v>0</v>
          </cell>
          <cell r="FP1400">
            <v>0</v>
          </cell>
          <cell r="FQ1400">
            <v>0</v>
          </cell>
          <cell r="FR1400">
            <v>0</v>
          </cell>
          <cell r="FS1400">
            <v>0</v>
          </cell>
          <cell r="FT1400">
            <v>0</v>
          </cell>
          <cell r="FU1400">
            <v>0</v>
          </cell>
          <cell r="FV1400">
            <v>0</v>
          </cell>
          <cell r="FW1400">
            <v>0</v>
          </cell>
          <cell r="FX1400">
            <v>0</v>
          </cell>
          <cell r="FY1400">
            <v>0</v>
          </cell>
          <cell r="FZ1400">
            <v>0</v>
          </cell>
          <cell r="GA1400">
            <v>0</v>
          </cell>
          <cell r="GB1400">
            <v>0</v>
          </cell>
          <cell r="GC1400">
            <v>0</v>
          </cell>
          <cell r="GD1400">
            <v>0</v>
          </cell>
          <cell r="GE1400">
            <v>0</v>
          </cell>
          <cell r="GF1400">
            <v>0</v>
          </cell>
          <cell r="GG1400">
            <v>0</v>
          </cell>
          <cell r="GH1400">
            <v>0</v>
          </cell>
          <cell r="GI1400">
            <v>0</v>
          </cell>
          <cell r="GJ1400">
            <v>0</v>
          </cell>
          <cell r="GK1400">
            <v>0</v>
          </cell>
          <cell r="GL1400">
            <v>0</v>
          </cell>
          <cell r="GM1400">
            <v>0</v>
          </cell>
          <cell r="GN1400">
            <v>0</v>
          </cell>
          <cell r="GO1400">
            <v>0</v>
          </cell>
          <cell r="GP1400">
            <v>0</v>
          </cell>
          <cell r="GQ1400">
            <v>0</v>
          </cell>
          <cell r="GR1400">
            <v>0</v>
          </cell>
          <cell r="GS1400">
            <v>0</v>
          </cell>
          <cell r="GT1400">
            <v>0</v>
          </cell>
          <cell r="GU1400">
            <v>0</v>
          </cell>
          <cell r="GV1400">
            <v>0</v>
          </cell>
          <cell r="GW1400">
            <v>0</v>
          </cell>
          <cell r="GX1400">
            <v>0</v>
          </cell>
          <cell r="GY1400">
            <v>0</v>
          </cell>
          <cell r="GZ1400">
            <v>0</v>
          </cell>
          <cell r="HA1400">
            <v>0</v>
          </cell>
          <cell r="HB1400">
            <v>0</v>
          </cell>
          <cell r="HC1400">
            <v>0</v>
          </cell>
          <cell r="HD1400">
            <v>0</v>
          </cell>
          <cell r="HE1400">
            <v>0</v>
          </cell>
          <cell r="HF1400">
            <v>0</v>
          </cell>
          <cell r="HG1400">
            <v>0</v>
          </cell>
          <cell r="HH1400">
            <v>0</v>
          </cell>
          <cell r="HI1400">
            <v>0</v>
          </cell>
          <cell r="HJ1400">
            <v>0</v>
          </cell>
          <cell r="HK1400">
            <v>0</v>
          </cell>
          <cell r="HL1400">
            <v>0</v>
          </cell>
          <cell r="HM1400">
            <v>0</v>
          </cell>
          <cell r="HN1400">
            <v>0</v>
          </cell>
          <cell r="HO1400">
            <v>0</v>
          </cell>
          <cell r="HP1400">
            <v>0</v>
          </cell>
          <cell r="HQ1400">
            <v>0</v>
          </cell>
          <cell r="HR1400">
            <v>0</v>
          </cell>
          <cell r="HS1400">
            <v>0</v>
          </cell>
          <cell r="HT1400">
            <v>0</v>
          </cell>
          <cell r="HU1400">
            <v>0</v>
          </cell>
          <cell r="HV1400">
            <v>0</v>
          </cell>
          <cell r="HW1400">
            <v>0</v>
          </cell>
          <cell r="HX1400">
            <v>0</v>
          </cell>
          <cell r="HY1400">
            <v>0</v>
          </cell>
          <cell r="HZ1400">
            <v>0</v>
          </cell>
          <cell r="IA1400">
            <v>0</v>
          </cell>
          <cell r="IB1400">
            <v>0</v>
          </cell>
          <cell r="IC1400">
            <v>0</v>
          </cell>
          <cell r="ID1400">
            <v>0</v>
          </cell>
          <cell r="IE1400">
            <v>0</v>
          </cell>
          <cell r="IF1400">
            <v>0</v>
          </cell>
          <cell r="IG1400">
            <v>0</v>
          </cell>
          <cell r="IH1400">
            <v>0</v>
          </cell>
          <cell r="II1400">
            <v>0</v>
          </cell>
          <cell r="IJ1400">
            <v>0</v>
          </cell>
          <cell r="IK1400">
            <v>0</v>
          </cell>
          <cell r="IL1400">
            <v>0</v>
          </cell>
          <cell r="IM1400">
            <v>0</v>
          </cell>
          <cell r="IN1400">
            <v>0</v>
          </cell>
          <cell r="IO1400">
            <v>0</v>
          </cell>
          <cell r="IP1400">
            <v>0</v>
          </cell>
          <cell r="IQ1400">
            <v>0</v>
          </cell>
          <cell r="IR1400">
            <v>0</v>
          </cell>
          <cell r="IS1400">
            <v>0</v>
          </cell>
          <cell r="IT1400">
            <v>0</v>
          </cell>
          <cell r="IU1400">
            <v>0</v>
          </cell>
          <cell r="IV1400">
            <v>0</v>
          </cell>
          <cell r="IW1400">
            <v>0</v>
          </cell>
          <cell r="IX1400">
            <v>0</v>
          </cell>
          <cell r="IY1400">
            <v>0</v>
          </cell>
          <cell r="IZ1400">
            <v>0</v>
          </cell>
          <cell r="JA1400">
            <v>0</v>
          </cell>
          <cell r="JB1400">
            <v>0</v>
          </cell>
          <cell r="JC1400">
            <v>0</v>
          </cell>
          <cell r="JD1400">
            <v>0</v>
          </cell>
          <cell r="JE1400">
            <v>0</v>
          </cell>
          <cell r="JF1400">
            <v>0</v>
          </cell>
          <cell r="JG1400">
            <v>0</v>
          </cell>
          <cell r="JH1400">
            <v>0</v>
          </cell>
          <cell r="JI1400">
            <v>0</v>
          </cell>
          <cell r="JJ1400">
            <v>0</v>
          </cell>
          <cell r="JK1400">
            <v>0</v>
          </cell>
          <cell r="JL1400">
            <v>0</v>
          </cell>
          <cell r="JM1400">
            <v>0</v>
          </cell>
          <cell r="JN1400">
            <v>0</v>
          </cell>
          <cell r="JO1400">
            <v>0</v>
          </cell>
          <cell r="JP1400">
            <v>0</v>
          </cell>
          <cell r="JQ1400">
            <v>0</v>
          </cell>
        </row>
        <row r="1401">
          <cell r="D1401" t="str">
            <v>GSC.PX.WYE._.___.Frame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0</v>
          </cell>
          <cell r="BZ1401">
            <v>0</v>
          </cell>
          <cell r="CA1401">
            <v>0</v>
          </cell>
          <cell r="CB1401">
            <v>0</v>
          </cell>
          <cell r="CC1401">
            <v>0</v>
          </cell>
          <cell r="CD1401">
            <v>0</v>
          </cell>
          <cell r="CE1401">
            <v>0</v>
          </cell>
          <cell r="CF1401">
            <v>0</v>
          </cell>
          <cell r="CG1401">
            <v>0</v>
          </cell>
          <cell r="CH1401">
            <v>0</v>
          </cell>
          <cell r="CI1401">
            <v>0</v>
          </cell>
          <cell r="CJ1401">
            <v>0</v>
          </cell>
          <cell r="CK1401">
            <v>0</v>
          </cell>
          <cell r="CL1401">
            <v>0</v>
          </cell>
          <cell r="CM1401">
            <v>0</v>
          </cell>
          <cell r="CN1401">
            <v>0</v>
          </cell>
          <cell r="CO1401">
            <v>0</v>
          </cell>
          <cell r="CP1401">
            <v>0</v>
          </cell>
          <cell r="CQ1401">
            <v>0</v>
          </cell>
          <cell r="CR1401">
            <v>0</v>
          </cell>
          <cell r="CS1401">
            <v>0</v>
          </cell>
          <cell r="CT1401">
            <v>0</v>
          </cell>
          <cell r="CU1401">
            <v>0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0</v>
          </cell>
          <cell r="DA1401">
            <v>0</v>
          </cell>
          <cell r="DB1401">
            <v>0</v>
          </cell>
          <cell r="DC1401">
            <v>0</v>
          </cell>
          <cell r="DD1401">
            <v>0</v>
          </cell>
          <cell r="DE1401">
            <v>0</v>
          </cell>
          <cell r="DF1401">
            <v>0</v>
          </cell>
          <cell r="DG1401">
            <v>0</v>
          </cell>
          <cell r="DH1401">
            <v>0</v>
          </cell>
          <cell r="DI1401">
            <v>0</v>
          </cell>
          <cell r="DJ1401">
            <v>0</v>
          </cell>
          <cell r="DK1401">
            <v>0</v>
          </cell>
          <cell r="DL1401">
            <v>0</v>
          </cell>
          <cell r="DM1401">
            <v>0</v>
          </cell>
          <cell r="DN1401">
            <v>0</v>
          </cell>
          <cell r="DO1401">
            <v>0</v>
          </cell>
          <cell r="DP1401">
            <v>0</v>
          </cell>
          <cell r="DQ1401">
            <v>0</v>
          </cell>
          <cell r="DR1401">
            <v>0</v>
          </cell>
          <cell r="DS1401">
            <v>0</v>
          </cell>
          <cell r="DT1401">
            <v>0</v>
          </cell>
          <cell r="DU1401">
            <v>0</v>
          </cell>
          <cell r="DV1401">
            <v>0</v>
          </cell>
          <cell r="DW1401">
            <v>0</v>
          </cell>
          <cell r="DX1401">
            <v>0</v>
          </cell>
          <cell r="DY1401">
            <v>0</v>
          </cell>
          <cell r="DZ1401">
            <v>0</v>
          </cell>
          <cell r="EA1401">
            <v>0</v>
          </cell>
          <cell r="EB1401">
            <v>0</v>
          </cell>
          <cell r="EC1401">
            <v>0</v>
          </cell>
          <cell r="ED1401">
            <v>0</v>
          </cell>
          <cell r="EE1401">
            <v>0</v>
          </cell>
          <cell r="EF1401">
            <v>0</v>
          </cell>
          <cell r="EG1401">
            <v>0</v>
          </cell>
          <cell r="EH1401">
            <v>0</v>
          </cell>
          <cell r="EI1401">
            <v>0</v>
          </cell>
          <cell r="EJ1401">
            <v>0</v>
          </cell>
          <cell r="EK1401">
            <v>0</v>
          </cell>
          <cell r="EL1401">
            <v>0</v>
          </cell>
          <cell r="EM1401">
            <v>0</v>
          </cell>
          <cell r="EN1401">
            <v>0</v>
          </cell>
          <cell r="EO1401">
            <v>0</v>
          </cell>
          <cell r="EP1401">
            <v>0</v>
          </cell>
          <cell r="EQ1401">
            <v>0</v>
          </cell>
          <cell r="ER1401">
            <v>0</v>
          </cell>
          <cell r="ES1401">
            <v>0</v>
          </cell>
          <cell r="ET1401">
            <v>0</v>
          </cell>
          <cell r="EU1401">
            <v>0</v>
          </cell>
          <cell r="EV1401">
            <v>0</v>
          </cell>
          <cell r="EW1401">
            <v>0</v>
          </cell>
          <cell r="EX1401">
            <v>0</v>
          </cell>
          <cell r="EY1401">
            <v>0</v>
          </cell>
          <cell r="EZ1401">
            <v>0</v>
          </cell>
          <cell r="FA1401">
            <v>0</v>
          </cell>
          <cell r="FB1401">
            <v>0</v>
          </cell>
          <cell r="FC1401">
            <v>0</v>
          </cell>
          <cell r="FD1401">
            <v>0</v>
          </cell>
          <cell r="FE1401">
            <v>0</v>
          </cell>
          <cell r="FF1401">
            <v>0</v>
          </cell>
          <cell r="FG1401">
            <v>0</v>
          </cell>
          <cell r="FH1401">
            <v>0</v>
          </cell>
          <cell r="FI1401">
            <v>0</v>
          </cell>
          <cell r="FJ1401">
            <v>0</v>
          </cell>
          <cell r="FK1401">
            <v>0</v>
          </cell>
          <cell r="FL1401">
            <v>0</v>
          </cell>
          <cell r="FM1401">
            <v>0</v>
          </cell>
          <cell r="FN1401">
            <v>0</v>
          </cell>
          <cell r="FO1401">
            <v>0</v>
          </cell>
          <cell r="FP1401">
            <v>0</v>
          </cell>
          <cell r="FQ1401">
            <v>0</v>
          </cell>
          <cell r="FR1401">
            <v>0</v>
          </cell>
          <cell r="FS1401">
            <v>0</v>
          </cell>
          <cell r="FT1401">
            <v>0</v>
          </cell>
          <cell r="FU1401">
            <v>0</v>
          </cell>
          <cell r="FV1401">
            <v>0</v>
          </cell>
          <cell r="FW1401">
            <v>0</v>
          </cell>
          <cell r="FX1401">
            <v>0</v>
          </cell>
          <cell r="FY1401">
            <v>0</v>
          </cell>
          <cell r="FZ1401">
            <v>0</v>
          </cell>
          <cell r="GA1401">
            <v>0</v>
          </cell>
          <cell r="GB1401">
            <v>0</v>
          </cell>
          <cell r="GC1401">
            <v>0</v>
          </cell>
          <cell r="GD1401">
            <v>0</v>
          </cell>
          <cell r="GE1401">
            <v>0</v>
          </cell>
          <cell r="GF1401">
            <v>0</v>
          </cell>
          <cell r="GG1401">
            <v>0</v>
          </cell>
          <cell r="GH1401">
            <v>0</v>
          </cell>
          <cell r="GI1401">
            <v>0</v>
          </cell>
          <cell r="GJ1401">
            <v>0</v>
          </cell>
          <cell r="GK1401">
            <v>0</v>
          </cell>
          <cell r="GL1401">
            <v>0</v>
          </cell>
          <cell r="GM1401">
            <v>0</v>
          </cell>
          <cell r="GN1401">
            <v>0</v>
          </cell>
          <cell r="GO1401">
            <v>0</v>
          </cell>
          <cell r="GP1401">
            <v>0</v>
          </cell>
          <cell r="GQ1401">
            <v>0</v>
          </cell>
          <cell r="GR1401">
            <v>0</v>
          </cell>
          <cell r="GS1401">
            <v>0</v>
          </cell>
          <cell r="GT1401">
            <v>0</v>
          </cell>
          <cell r="GU1401">
            <v>0</v>
          </cell>
          <cell r="GV1401">
            <v>0</v>
          </cell>
          <cell r="GW1401">
            <v>0</v>
          </cell>
          <cell r="GX1401">
            <v>0</v>
          </cell>
          <cell r="GY1401">
            <v>0</v>
          </cell>
          <cell r="GZ1401">
            <v>0</v>
          </cell>
          <cell r="HA1401">
            <v>0</v>
          </cell>
          <cell r="HB1401">
            <v>0</v>
          </cell>
          <cell r="HC1401">
            <v>0</v>
          </cell>
          <cell r="HD1401">
            <v>0</v>
          </cell>
          <cell r="HE1401">
            <v>0</v>
          </cell>
          <cell r="HF1401">
            <v>0</v>
          </cell>
          <cell r="HG1401">
            <v>0</v>
          </cell>
          <cell r="HH1401">
            <v>0</v>
          </cell>
          <cell r="HI1401">
            <v>0</v>
          </cell>
          <cell r="HJ1401">
            <v>0</v>
          </cell>
          <cell r="HK1401">
            <v>0</v>
          </cell>
          <cell r="HL1401">
            <v>0</v>
          </cell>
          <cell r="HM1401">
            <v>0</v>
          </cell>
          <cell r="HN1401">
            <v>0</v>
          </cell>
          <cell r="HO1401">
            <v>0</v>
          </cell>
          <cell r="HP1401">
            <v>0</v>
          </cell>
          <cell r="HQ1401">
            <v>0</v>
          </cell>
          <cell r="HR1401">
            <v>0</v>
          </cell>
          <cell r="HS1401">
            <v>0</v>
          </cell>
          <cell r="HT1401">
            <v>0</v>
          </cell>
          <cell r="HU1401">
            <v>0</v>
          </cell>
          <cell r="HV1401">
            <v>0</v>
          </cell>
          <cell r="HW1401">
            <v>0</v>
          </cell>
          <cell r="HX1401">
            <v>0</v>
          </cell>
          <cell r="HY1401">
            <v>0</v>
          </cell>
          <cell r="HZ1401">
            <v>0</v>
          </cell>
          <cell r="IA1401">
            <v>0</v>
          </cell>
          <cell r="IB1401">
            <v>0</v>
          </cell>
          <cell r="IC1401">
            <v>0</v>
          </cell>
          <cell r="ID1401">
            <v>0</v>
          </cell>
          <cell r="IE1401">
            <v>0</v>
          </cell>
          <cell r="IF1401">
            <v>0</v>
          </cell>
          <cell r="IG1401">
            <v>0</v>
          </cell>
          <cell r="IH1401">
            <v>0</v>
          </cell>
          <cell r="II1401">
            <v>0</v>
          </cell>
          <cell r="IJ1401">
            <v>0</v>
          </cell>
          <cell r="IK1401">
            <v>0</v>
          </cell>
          <cell r="IL1401">
            <v>0</v>
          </cell>
          <cell r="IM1401">
            <v>0</v>
          </cell>
          <cell r="IN1401">
            <v>0</v>
          </cell>
          <cell r="IO1401">
            <v>0</v>
          </cell>
          <cell r="IP1401">
            <v>0</v>
          </cell>
          <cell r="IQ1401">
            <v>0</v>
          </cell>
          <cell r="IR1401">
            <v>0</v>
          </cell>
          <cell r="IS1401">
            <v>0</v>
          </cell>
          <cell r="IT1401">
            <v>0</v>
          </cell>
          <cell r="IU1401">
            <v>0</v>
          </cell>
          <cell r="IV1401">
            <v>0</v>
          </cell>
          <cell r="IW1401">
            <v>0</v>
          </cell>
          <cell r="IX1401">
            <v>0</v>
          </cell>
          <cell r="IY1401">
            <v>0</v>
          </cell>
          <cell r="IZ1401">
            <v>0</v>
          </cell>
          <cell r="JA1401">
            <v>0</v>
          </cell>
          <cell r="JB1401">
            <v>0</v>
          </cell>
          <cell r="JC1401">
            <v>0</v>
          </cell>
          <cell r="JD1401">
            <v>0</v>
          </cell>
          <cell r="JE1401">
            <v>0</v>
          </cell>
          <cell r="JF1401">
            <v>0</v>
          </cell>
          <cell r="JG1401">
            <v>0</v>
          </cell>
          <cell r="JH1401">
            <v>0</v>
          </cell>
          <cell r="JI1401">
            <v>0</v>
          </cell>
          <cell r="JJ1401">
            <v>0</v>
          </cell>
          <cell r="JK1401">
            <v>0</v>
          </cell>
          <cell r="JL1401">
            <v>0</v>
          </cell>
          <cell r="JM1401">
            <v>0</v>
          </cell>
          <cell r="JN1401">
            <v>0</v>
          </cell>
          <cell r="JO1401">
            <v>0</v>
          </cell>
          <cell r="JP1401">
            <v>0</v>
          </cell>
          <cell r="JQ1401">
            <v>0</v>
          </cell>
        </row>
        <row r="1402">
          <cell r="D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  <cell r="BZ1402">
            <v>0</v>
          </cell>
          <cell r="CA1402">
            <v>0</v>
          </cell>
          <cell r="CB1402">
            <v>0</v>
          </cell>
          <cell r="CC1402">
            <v>0</v>
          </cell>
          <cell r="CD1402">
            <v>0</v>
          </cell>
          <cell r="CE1402">
            <v>0</v>
          </cell>
          <cell r="CF1402">
            <v>0</v>
          </cell>
          <cell r="CG1402">
            <v>0</v>
          </cell>
          <cell r="CH1402">
            <v>0</v>
          </cell>
          <cell r="CI1402">
            <v>0</v>
          </cell>
          <cell r="CJ1402">
            <v>0</v>
          </cell>
          <cell r="CK1402">
            <v>0</v>
          </cell>
          <cell r="CL1402">
            <v>0</v>
          </cell>
          <cell r="CM1402">
            <v>0</v>
          </cell>
          <cell r="CN1402">
            <v>0</v>
          </cell>
          <cell r="CO1402">
            <v>0</v>
          </cell>
          <cell r="CP1402">
            <v>0</v>
          </cell>
          <cell r="CQ1402">
            <v>0</v>
          </cell>
          <cell r="CR1402">
            <v>0</v>
          </cell>
          <cell r="CS1402">
            <v>0</v>
          </cell>
          <cell r="CT1402">
            <v>0</v>
          </cell>
          <cell r="CU1402">
            <v>0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0</v>
          </cell>
          <cell r="DA1402">
            <v>0</v>
          </cell>
          <cell r="DB1402">
            <v>0</v>
          </cell>
          <cell r="DC1402">
            <v>0</v>
          </cell>
          <cell r="DD1402">
            <v>0</v>
          </cell>
          <cell r="DE1402">
            <v>0</v>
          </cell>
          <cell r="DF1402">
            <v>0</v>
          </cell>
          <cell r="DG1402">
            <v>0</v>
          </cell>
          <cell r="DH1402">
            <v>0</v>
          </cell>
          <cell r="DI1402">
            <v>0</v>
          </cell>
          <cell r="DJ1402">
            <v>0</v>
          </cell>
          <cell r="DK1402">
            <v>0</v>
          </cell>
          <cell r="DL1402">
            <v>0</v>
          </cell>
          <cell r="DM1402">
            <v>0</v>
          </cell>
          <cell r="DN1402">
            <v>0</v>
          </cell>
          <cell r="DO1402">
            <v>0</v>
          </cell>
          <cell r="DP1402">
            <v>0</v>
          </cell>
          <cell r="DQ1402">
            <v>0</v>
          </cell>
          <cell r="DR1402">
            <v>0</v>
          </cell>
          <cell r="DS1402">
            <v>0</v>
          </cell>
          <cell r="DT1402">
            <v>0</v>
          </cell>
          <cell r="DU1402">
            <v>0</v>
          </cell>
          <cell r="DV1402">
            <v>0</v>
          </cell>
          <cell r="DW1402">
            <v>0</v>
          </cell>
          <cell r="DX1402">
            <v>0</v>
          </cell>
          <cell r="DY1402">
            <v>0</v>
          </cell>
          <cell r="DZ1402">
            <v>0</v>
          </cell>
          <cell r="EA1402">
            <v>0</v>
          </cell>
          <cell r="EB1402">
            <v>0</v>
          </cell>
          <cell r="EC1402">
            <v>0</v>
          </cell>
          <cell r="ED1402">
            <v>0</v>
          </cell>
          <cell r="EE1402">
            <v>0</v>
          </cell>
          <cell r="EF1402">
            <v>0</v>
          </cell>
          <cell r="EG1402">
            <v>0</v>
          </cell>
          <cell r="EH1402">
            <v>0</v>
          </cell>
          <cell r="EI1402">
            <v>0</v>
          </cell>
          <cell r="EJ1402">
            <v>0</v>
          </cell>
          <cell r="EK1402">
            <v>0</v>
          </cell>
          <cell r="EL1402">
            <v>0</v>
          </cell>
          <cell r="EM1402">
            <v>0</v>
          </cell>
          <cell r="EN1402">
            <v>0</v>
          </cell>
          <cell r="EO1402">
            <v>0</v>
          </cell>
          <cell r="EP1402">
            <v>0</v>
          </cell>
          <cell r="EQ1402">
            <v>0</v>
          </cell>
          <cell r="ER1402">
            <v>0</v>
          </cell>
          <cell r="ES1402">
            <v>0</v>
          </cell>
          <cell r="ET1402">
            <v>0</v>
          </cell>
          <cell r="EU1402">
            <v>0</v>
          </cell>
          <cell r="EV1402">
            <v>0</v>
          </cell>
          <cell r="EW1402">
            <v>0</v>
          </cell>
          <cell r="EX1402">
            <v>0</v>
          </cell>
          <cell r="EY1402">
            <v>0</v>
          </cell>
          <cell r="EZ1402">
            <v>0</v>
          </cell>
          <cell r="FA1402">
            <v>0</v>
          </cell>
          <cell r="FB1402">
            <v>0</v>
          </cell>
          <cell r="FC1402">
            <v>0</v>
          </cell>
          <cell r="FD1402">
            <v>0</v>
          </cell>
          <cell r="FE1402">
            <v>0</v>
          </cell>
          <cell r="FF1402">
            <v>0</v>
          </cell>
          <cell r="FG1402">
            <v>0</v>
          </cell>
          <cell r="FH1402">
            <v>0</v>
          </cell>
          <cell r="FI1402">
            <v>0</v>
          </cell>
          <cell r="FJ1402">
            <v>0</v>
          </cell>
          <cell r="FK1402">
            <v>0</v>
          </cell>
          <cell r="FL1402">
            <v>0</v>
          </cell>
          <cell r="FM1402">
            <v>0</v>
          </cell>
          <cell r="FN1402">
            <v>0</v>
          </cell>
          <cell r="FO1402">
            <v>0</v>
          </cell>
          <cell r="FP1402">
            <v>0</v>
          </cell>
          <cell r="FQ1402">
            <v>0</v>
          </cell>
          <cell r="FR1402">
            <v>0</v>
          </cell>
          <cell r="FS1402">
            <v>0</v>
          </cell>
          <cell r="FT1402">
            <v>0</v>
          </cell>
          <cell r="FU1402">
            <v>0</v>
          </cell>
          <cell r="FV1402">
            <v>0</v>
          </cell>
          <cell r="FW1402">
            <v>0</v>
          </cell>
          <cell r="FX1402">
            <v>0</v>
          </cell>
          <cell r="FY1402">
            <v>0</v>
          </cell>
          <cell r="FZ1402">
            <v>0</v>
          </cell>
          <cell r="GA1402">
            <v>0</v>
          </cell>
          <cell r="GB1402">
            <v>0</v>
          </cell>
          <cell r="GC1402">
            <v>0</v>
          </cell>
          <cell r="GD1402">
            <v>0</v>
          </cell>
          <cell r="GE1402">
            <v>0</v>
          </cell>
          <cell r="GF1402">
            <v>0</v>
          </cell>
          <cell r="GG1402">
            <v>0</v>
          </cell>
          <cell r="GH1402">
            <v>0</v>
          </cell>
          <cell r="GI1402">
            <v>0</v>
          </cell>
          <cell r="GJ1402">
            <v>0</v>
          </cell>
          <cell r="GK1402">
            <v>0</v>
          </cell>
          <cell r="GL1402">
            <v>0</v>
          </cell>
          <cell r="GM1402">
            <v>0</v>
          </cell>
          <cell r="GN1402">
            <v>0</v>
          </cell>
          <cell r="GO1402">
            <v>0</v>
          </cell>
          <cell r="GP1402">
            <v>0</v>
          </cell>
          <cell r="GQ1402">
            <v>0</v>
          </cell>
          <cell r="GR1402">
            <v>0</v>
          </cell>
          <cell r="GS1402">
            <v>0</v>
          </cell>
          <cell r="GT1402">
            <v>0</v>
          </cell>
          <cell r="GU1402">
            <v>0</v>
          </cell>
          <cell r="GV1402">
            <v>0</v>
          </cell>
          <cell r="GW1402">
            <v>0</v>
          </cell>
          <cell r="GX1402">
            <v>0</v>
          </cell>
          <cell r="GY1402">
            <v>0</v>
          </cell>
          <cell r="GZ1402">
            <v>0</v>
          </cell>
          <cell r="HA1402">
            <v>0</v>
          </cell>
          <cell r="HB1402">
            <v>0</v>
          </cell>
          <cell r="HC1402">
            <v>0</v>
          </cell>
          <cell r="HD1402">
            <v>0</v>
          </cell>
          <cell r="HE1402">
            <v>0</v>
          </cell>
          <cell r="HF1402">
            <v>0</v>
          </cell>
          <cell r="HG1402">
            <v>0</v>
          </cell>
          <cell r="HH1402">
            <v>0</v>
          </cell>
          <cell r="HI1402">
            <v>0</v>
          </cell>
          <cell r="HJ1402">
            <v>0</v>
          </cell>
          <cell r="HK1402">
            <v>0</v>
          </cell>
          <cell r="HL1402">
            <v>0</v>
          </cell>
          <cell r="HM1402">
            <v>0</v>
          </cell>
          <cell r="HN1402">
            <v>0</v>
          </cell>
          <cell r="HO1402">
            <v>0</v>
          </cell>
          <cell r="HP1402">
            <v>0</v>
          </cell>
          <cell r="HQ1402">
            <v>0</v>
          </cell>
          <cell r="HR1402">
            <v>0</v>
          </cell>
          <cell r="HS1402">
            <v>0</v>
          </cell>
          <cell r="HT1402">
            <v>0</v>
          </cell>
          <cell r="HU1402">
            <v>0</v>
          </cell>
          <cell r="HV1402">
            <v>0</v>
          </cell>
          <cell r="HW1402">
            <v>0</v>
          </cell>
          <cell r="HX1402">
            <v>0</v>
          </cell>
          <cell r="HY1402">
            <v>0</v>
          </cell>
          <cell r="HZ1402">
            <v>0</v>
          </cell>
          <cell r="IA1402">
            <v>0</v>
          </cell>
          <cell r="IB1402">
            <v>0</v>
          </cell>
          <cell r="IC1402">
            <v>0</v>
          </cell>
          <cell r="ID1402">
            <v>0</v>
          </cell>
          <cell r="IE1402">
            <v>0</v>
          </cell>
          <cell r="IF1402">
            <v>0</v>
          </cell>
          <cell r="IG1402">
            <v>0</v>
          </cell>
          <cell r="IH1402">
            <v>0</v>
          </cell>
          <cell r="II1402">
            <v>0</v>
          </cell>
          <cell r="IJ1402">
            <v>0</v>
          </cell>
          <cell r="IK1402">
            <v>0</v>
          </cell>
          <cell r="IL1402">
            <v>0</v>
          </cell>
          <cell r="IM1402">
            <v>0</v>
          </cell>
          <cell r="IN1402">
            <v>0</v>
          </cell>
          <cell r="IO1402">
            <v>0</v>
          </cell>
          <cell r="IP1402">
            <v>0</v>
          </cell>
          <cell r="IQ1402">
            <v>0</v>
          </cell>
          <cell r="IR1402">
            <v>0</v>
          </cell>
          <cell r="IS1402">
            <v>0</v>
          </cell>
          <cell r="IT1402">
            <v>0</v>
          </cell>
          <cell r="IU1402">
            <v>0</v>
          </cell>
          <cell r="IV1402">
            <v>0</v>
          </cell>
          <cell r="IW1402">
            <v>0</v>
          </cell>
          <cell r="IX1402">
            <v>0</v>
          </cell>
          <cell r="IY1402">
            <v>0</v>
          </cell>
          <cell r="IZ1402">
            <v>0</v>
          </cell>
          <cell r="JA1402">
            <v>0</v>
          </cell>
          <cell r="JB1402">
            <v>0</v>
          </cell>
          <cell r="JC1402">
            <v>0</v>
          </cell>
          <cell r="JD1402">
            <v>0</v>
          </cell>
          <cell r="JE1402">
            <v>0</v>
          </cell>
          <cell r="JF1402">
            <v>0</v>
          </cell>
          <cell r="JG1402">
            <v>0</v>
          </cell>
          <cell r="JH1402">
            <v>0</v>
          </cell>
          <cell r="JI1402">
            <v>0</v>
          </cell>
          <cell r="JJ1402">
            <v>0</v>
          </cell>
          <cell r="JK1402">
            <v>0</v>
          </cell>
          <cell r="JL1402">
            <v>0</v>
          </cell>
          <cell r="JM1402">
            <v>0</v>
          </cell>
          <cell r="JN1402">
            <v>0</v>
          </cell>
          <cell r="JO1402">
            <v>0</v>
          </cell>
          <cell r="JP1402">
            <v>0</v>
          </cell>
          <cell r="JQ1402">
            <v>0</v>
          </cell>
        </row>
        <row r="1403">
          <cell r="D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  <cell r="BW1403">
            <v>0</v>
          </cell>
          <cell r="BX1403">
            <v>0</v>
          </cell>
          <cell r="BY1403">
            <v>0</v>
          </cell>
          <cell r="BZ1403">
            <v>0</v>
          </cell>
          <cell r="CA1403">
            <v>0</v>
          </cell>
          <cell r="CB1403">
            <v>0</v>
          </cell>
          <cell r="CC1403">
            <v>0</v>
          </cell>
          <cell r="CD1403">
            <v>0</v>
          </cell>
          <cell r="CE1403">
            <v>0</v>
          </cell>
          <cell r="CF1403">
            <v>0</v>
          </cell>
          <cell r="CG1403">
            <v>0</v>
          </cell>
          <cell r="CH1403">
            <v>0</v>
          </cell>
          <cell r="CI1403">
            <v>0</v>
          </cell>
          <cell r="CJ1403">
            <v>0</v>
          </cell>
          <cell r="CK1403">
            <v>0</v>
          </cell>
          <cell r="CL1403">
            <v>0</v>
          </cell>
          <cell r="CM1403">
            <v>0</v>
          </cell>
          <cell r="CN1403">
            <v>0</v>
          </cell>
          <cell r="CO1403">
            <v>0</v>
          </cell>
          <cell r="CP1403">
            <v>0</v>
          </cell>
          <cell r="CQ1403">
            <v>0</v>
          </cell>
          <cell r="CR1403">
            <v>0</v>
          </cell>
          <cell r="CS1403">
            <v>0</v>
          </cell>
          <cell r="CT1403">
            <v>0</v>
          </cell>
          <cell r="CU1403">
            <v>0</v>
          </cell>
          <cell r="CV1403">
            <v>0</v>
          </cell>
          <cell r="CW1403">
            <v>0</v>
          </cell>
          <cell r="CX1403">
            <v>0</v>
          </cell>
          <cell r="CY1403">
            <v>0</v>
          </cell>
          <cell r="CZ1403">
            <v>0</v>
          </cell>
          <cell r="DA1403">
            <v>0</v>
          </cell>
          <cell r="DB1403">
            <v>0</v>
          </cell>
          <cell r="DC1403">
            <v>0</v>
          </cell>
          <cell r="DD1403">
            <v>0</v>
          </cell>
          <cell r="DE1403">
            <v>0</v>
          </cell>
          <cell r="DF1403">
            <v>0</v>
          </cell>
          <cell r="DG1403">
            <v>0</v>
          </cell>
          <cell r="DH1403">
            <v>0</v>
          </cell>
          <cell r="DI1403">
            <v>0</v>
          </cell>
          <cell r="DJ1403">
            <v>0</v>
          </cell>
          <cell r="DK1403">
            <v>0</v>
          </cell>
          <cell r="DL1403">
            <v>0</v>
          </cell>
          <cell r="DM1403">
            <v>0</v>
          </cell>
          <cell r="DN1403">
            <v>0</v>
          </cell>
          <cell r="DO1403">
            <v>0</v>
          </cell>
          <cell r="DP1403">
            <v>0</v>
          </cell>
          <cell r="DQ1403">
            <v>0</v>
          </cell>
          <cell r="DR1403">
            <v>0</v>
          </cell>
          <cell r="DS1403">
            <v>0</v>
          </cell>
          <cell r="DT1403">
            <v>0</v>
          </cell>
          <cell r="DU1403">
            <v>0</v>
          </cell>
          <cell r="DV1403">
            <v>0</v>
          </cell>
          <cell r="DW1403">
            <v>0</v>
          </cell>
          <cell r="DX1403">
            <v>0</v>
          </cell>
          <cell r="DY1403">
            <v>0</v>
          </cell>
          <cell r="DZ1403">
            <v>0</v>
          </cell>
          <cell r="EA1403">
            <v>0</v>
          </cell>
          <cell r="EB1403">
            <v>0</v>
          </cell>
          <cell r="EC1403">
            <v>0</v>
          </cell>
          <cell r="ED1403">
            <v>0</v>
          </cell>
          <cell r="EE1403">
            <v>0</v>
          </cell>
          <cell r="EF1403">
            <v>0</v>
          </cell>
          <cell r="EG1403">
            <v>0</v>
          </cell>
          <cell r="EH1403">
            <v>0</v>
          </cell>
          <cell r="EI1403">
            <v>0</v>
          </cell>
          <cell r="EJ1403">
            <v>0</v>
          </cell>
          <cell r="EK1403">
            <v>0</v>
          </cell>
          <cell r="EL1403">
            <v>0</v>
          </cell>
          <cell r="EM1403">
            <v>0</v>
          </cell>
          <cell r="EN1403">
            <v>0</v>
          </cell>
          <cell r="EO1403">
            <v>0</v>
          </cell>
          <cell r="EP1403">
            <v>0</v>
          </cell>
          <cell r="EQ1403">
            <v>0</v>
          </cell>
          <cell r="ER1403">
            <v>0</v>
          </cell>
          <cell r="ES1403">
            <v>0</v>
          </cell>
          <cell r="ET1403">
            <v>0</v>
          </cell>
          <cell r="EU1403">
            <v>0</v>
          </cell>
          <cell r="EV1403">
            <v>0</v>
          </cell>
          <cell r="EW1403">
            <v>0</v>
          </cell>
          <cell r="EX1403">
            <v>0</v>
          </cell>
          <cell r="EY1403">
            <v>0</v>
          </cell>
          <cell r="EZ1403">
            <v>0</v>
          </cell>
          <cell r="FA1403">
            <v>0</v>
          </cell>
          <cell r="FB1403">
            <v>0</v>
          </cell>
          <cell r="FC1403">
            <v>0</v>
          </cell>
          <cell r="FD1403">
            <v>0</v>
          </cell>
          <cell r="FE1403">
            <v>0</v>
          </cell>
          <cell r="FF1403">
            <v>0</v>
          </cell>
          <cell r="FG1403">
            <v>0</v>
          </cell>
          <cell r="FH1403">
            <v>0</v>
          </cell>
          <cell r="FI1403">
            <v>0</v>
          </cell>
          <cell r="FJ1403">
            <v>0</v>
          </cell>
          <cell r="FK1403">
            <v>0</v>
          </cell>
          <cell r="FL1403">
            <v>0</v>
          </cell>
          <cell r="FM1403">
            <v>0</v>
          </cell>
          <cell r="FN1403">
            <v>0</v>
          </cell>
          <cell r="FO1403">
            <v>0</v>
          </cell>
          <cell r="FP1403">
            <v>0</v>
          </cell>
          <cell r="FQ1403">
            <v>0</v>
          </cell>
          <cell r="FR1403">
            <v>0</v>
          </cell>
          <cell r="FS1403">
            <v>0</v>
          </cell>
          <cell r="FT1403">
            <v>0</v>
          </cell>
          <cell r="FU1403">
            <v>0</v>
          </cell>
          <cell r="FV1403">
            <v>0</v>
          </cell>
          <cell r="FW1403">
            <v>0</v>
          </cell>
          <cell r="FX1403">
            <v>0</v>
          </cell>
          <cell r="FY1403">
            <v>0</v>
          </cell>
          <cell r="FZ1403">
            <v>0</v>
          </cell>
          <cell r="GA1403">
            <v>0</v>
          </cell>
          <cell r="GB1403">
            <v>0</v>
          </cell>
          <cell r="GC1403">
            <v>0</v>
          </cell>
          <cell r="GD1403">
            <v>0</v>
          </cell>
          <cell r="GE1403">
            <v>0</v>
          </cell>
          <cell r="GF1403">
            <v>0</v>
          </cell>
          <cell r="GG1403">
            <v>0</v>
          </cell>
          <cell r="GH1403">
            <v>0</v>
          </cell>
          <cell r="GI1403">
            <v>0</v>
          </cell>
          <cell r="GJ1403">
            <v>0</v>
          </cell>
          <cell r="GK1403">
            <v>0</v>
          </cell>
          <cell r="GL1403">
            <v>0</v>
          </cell>
          <cell r="GM1403">
            <v>0</v>
          </cell>
          <cell r="GN1403">
            <v>0</v>
          </cell>
          <cell r="GO1403">
            <v>0</v>
          </cell>
          <cell r="GP1403">
            <v>0</v>
          </cell>
          <cell r="GQ1403">
            <v>0</v>
          </cell>
          <cell r="GR1403">
            <v>0</v>
          </cell>
          <cell r="GS1403">
            <v>0</v>
          </cell>
          <cell r="GT1403">
            <v>0</v>
          </cell>
          <cell r="GU1403">
            <v>0</v>
          </cell>
          <cell r="GV1403">
            <v>0</v>
          </cell>
          <cell r="GW1403">
            <v>0</v>
          </cell>
          <cell r="GX1403">
            <v>0</v>
          </cell>
          <cell r="GY1403">
            <v>0</v>
          </cell>
          <cell r="GZ1403">
            <v>0</v>
          </cell>
          <cell r="HA1403">
            <v>0</v>
          </cell>
          <cell r="HB1403">
            <v>0</v>
          </cell>
          <cell r="HC1403">
            <v>0</v>
          </cell>
          <cell r="HD1403">
            <v>0</v>
          </cell>
          <cell r="HE1403">
            <v>0</v>
          </cell>
          <cell r="HF1403">
            <v>0</v>
          </cell>
          <cell r="HG1403">
            <v>0</v>
          </cell>
          <cell r="HH1403">
            <v>0</v>
          </cell>
          <cell r="HI1403">
            <v>0</v>
          </cell>
          <cell r="HJ1403">
            <v>0</v>
          </cell>
          <cell r="HK1403">
            <v>0</v>
          </cell>
          <cell r="HL1403">
            <v>0</v>
          </cell>
          <cell r="HM1403">
            <v>0</v>
          </cell>
          <cell r="HN1403">
            <v>0</v>
          </cell>
          <cell r="HO1403">
            <v>0</v>
          </cell>
          <cell r="HP1403">
            <v>0</v>
          </cell>
          <cell r="HQ1403">
            <v>0</v>
          </cell>
          <cell r="HR1403">
            <v>0</v>
          </cell>
          <cell r="HS1403">
            <v>0</v>
          </cell>
          <cell r="HT1403">
            <v>0</v>
          </cell>
          <cell r="HU1403">
            <v>0</v>
          </cell>
          <cell r="HV1403">
            <v>0</v>
          </cell>
          <cell r="HW1403">
            <v>0</v>
          </cell>
          <cell r="HX1403">
            <v>0</v>
          </cell>
          <cell r="HY1403">
            <v>0</v>
          </cell>
          <cell r="HZ1403">
            <v>0</v>
          </cell>
          <cell r="IA1403">
            <v>0</v>
          </cell>
          <cell r="IB1403">
            <v>0</v>
          </cell>
          <cell r="IC1403">
            <v>0</v>
          </cell>
          <cell r="ID1403">
            <v>0</v>
          </cell>
          <cell r="IE1403">
            <v>0</v>
          </cell>
          <cell r="IF1403">
            <v>0</v>
          </cell>
          <cell r="IG1403">
            <v>0</v>
          </cell>
          <cell r="IH1403">
            <v>0</v>
          </cell>
          <cell r="II1403">
            <v>0</v>
          </cell>
          <cell r="IJ1403">
            <v>0</v>
          </cell>
          <cell r="IK1403">
            <v>0</v>
          </cell>
          <cell r="IL1403">
            <v>0</v>
          </cell>
          <cell r="IM1403">
            <v>0</v>
          </cell>
          <cell r="IN1403">
            <v>0</v>
          </cell>
          <cell r="IO1403">
            <v>0</v>
          </cell>
          <cell r="IP1403">
            <v>0</v>
          </cell>
          <cell r="IQ1403">
            <v>0</v>
          </cell>
          <cell r="IR1403">
            <v>0</v>
          </cell>
          <cell r="IS1403">
            <v>0</v>
          </cell>
          <cell r="IT1403">
            <v>0</v>
          </cell>
          <cell r="IU1403">
            <v>0</v>
          </cell>
          <cell r="IV1403">
            <v>0</v>
          </cell>
          <cell r="IW1403">
            <v>0</v>
          </cell>
          <cell r="IX1403">
            <v>0</v>
          </cell>
          <cell r="IY1403">
            <v>0</v>
          </cell>
          <cell r="IZ1403">
            <v>0</v>
          </cell>
          <cell r="JA1403">
            <v>0</v>
          </cell>
          <cell r="JB1403">
            <v>0</v>
          </cell>
          <cell r="JC1403">
            <v>0</v>
          </cell>
          <cell r="JD1403">
            <v>0</v>
          </cell>
          <cell r="JE1403">
            <v>0</v>
          </cell>
          <cell r="JF1403">
            <v>0</v>
          </cell>
          <cell r="JG1403">
            <v>0</v>
          </cell>
          <cell r="JH1403">
            <v>0</v>
          </cell>
          <cell r="JI1403">
            <v>0</v>
          </cell>
          <cell r="JJ1403">
            <v>0</v>
          </cell>
          <cell r="JK1403">
            <v>0</v>
          </cell>
          <cell r="JL1403">
            <v>0</v>
          </cell>
          <cell r="JM1403">
            <v>0</v>
          </cell>
          <cell r="JN1403">
            <v>0</v>
          </cell>
          <cell r="JO1403">
            <v>0</v>
          </cell>
          <cell r="JP1403">
            <v>0</v>
          </cell>
          <cell r="JQ1403">
            <v>0</v>
          </cell>
        </row>
        <row r="1404">
          <cell r="D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  <cell r="BW1404">
            <v>0</v>
          </cell>
          <cell r="BX1404">
            <v>0</v>
          </cell>
          <cell r="BY1404">
            <v>0</v>
          </cell>
          <cell r="BZ1404">
            <v>0</v>
          </cell>
          <cell r="CA1404">
            <v>0</v>
          </cell>
          <cell r="CB1404">
            <v>0</v>
          </cell>
          <cell r="CC1404">
            <v>0</v>
          </cell>
          <cell r="CD1404">
            <v>0</v>
          </cell>
          <cell r="CE1404">
            <v>0</v>
          </cell>
          <cell r="CF1404">
            <v>0</v>
          </cell>
          <cell r="CG1404">
            <v>0</v>
          </cell>
          <cell r="CH1404">
            <v>0</v>
          </cell>
          <cell r="CI1404">
            <v>0</v>
          </cell>
          <cell r="CJ1404">
            <v>0</v>
          </cell>
          <cell r="CK1404">
            <v>0</v>
          </cell>
          <cell r="CL1404">
            <v>0</v>
          </cell>
          <cell r="CM1404">
            <v>0</v>
          </cell>
          <cell r="CN1404">
            <v>0</v>
          </cell>
          <cell r="CO1404">
            <v>0</v>
          </cell>
          <cell r="CP1404">
            <v>0</v>
          </cell>
          <cell r="CQ1404">
            <v>0</v>
          </cell>
          <cell r="CR1404">
            <v>0</v>
          </cell>
          <cell r="CS1404">
            <v>0</v>
          </cell>
          <cell r="CT1404">
            <v>0</v>
          </cell>
          <cell r="CU1404">
            <v>0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0</v>
          </cell>
          <cell r="DA1404">
            <v>0</v>
          </cell>
          <cell r="DB1404">
            <v>0</v>
          </cell>
          <cell r="DC1404">
            <v>0</v>
          </cell>
          <cell r="DD1404">
            <v>0</v>
          </cell>
          <cell r="DE1404">
            <v>0</v>
          </cell>
          <cell r="DF1404">
            <v>0</v>
          </cell>
          <cell r="DG1404">
            <v>0</v>
          </cell>
          <cell r="DH1404">
            <v>0</v>
          </cell>
          <cell r="DI1404">
            <v>0</v>
          </cell>
          <cell r="DJ1404">
            <v>0</v>
          </cell>
          <cell r="DK1404">
            <v>0</v>
          </cell>
          <cell r="DL1404">
            <v>0</v>
          </cell>
          <cell r="DM1404">
            <v>0</v>
          </cell>
          <cell r="DN1404">
            <v>0</v>
          </cell>
          <cell r="DO1404">
            <v>0</v>
          </cell>
          <cell r="DP1404">
            <v>0</v>
          </cell>
          <cell r="DQ1404">
            <v>0</v>
          </cell>
          <cell r="DR1404">
            <v>0</v>
          </cell>
          <cell r="DS1404">
            <v>0</v>
          </cell>
          <cell r="DT1404">
            <v>0</v>
          </cell>
          <cell r="DU1404">
            <v>0</v>
          </cell>
          <cell r="DV1404">
            <v>0</v>
          </cell>
          <cell r="DW1404">
            <v>0</v>
          </cell>
          <cell r="DX1404">
            <v>0</v>
          </cell>
          <cell r="DY1404">
            <v>0</v>
          </cell>
          <cell r="DZ1404">
            <v>0</v>
          </cell>
          <cell r="EA1404">
            <v>0</v>
          </cell>
          <cell r="EB1404">
            <v>0</v>
          </cell>
          <cell r="EC1404">
            <v>0</v>
          </cell>
          <cell r="ED1404">
            <v>0</v>
          </cell>
          <cell r="EE1404">
            <v>0</v>
          </cell>
          <cell r="EF1404">
            <v>0</v>
          </cell>
          <cell r="EG1404">
            <v>0</v>
          </cell>
          <cell r="EH1404">
            <v>0</v>
          </cell>
          <cell r="EI1404">
            <v>0</v>
          </cell>
          <cell r="EJ1404">
            <v>0</v>
          </cell>
          <cell r="EK1404">
            <v>0</v>
          </cell>
          <cell r="EL1404">
            <v>0</v>
          </cell>
          <cell r="EM1404">
            <v>0</v>
          </cell>
          <cell r="EN1404">
            <v>0</v>
          </cell>
          <cell r="EO1404">
            <v>0</v>
          </cell>
          <cell r="EP1404">
            <v>0</v>
          </cell>
          <cell r="EQ1404">
            <v>0</v>
          </cell>
          <cell r="ER1404">
            <v>0</v>
          </cell>
          <cell r="ES1404">
            <v>0</v>
          </cell>
          <cell r="ET1404">
            <v>0</v>
          </cell>
          <cell r="EU1404">
            <v>0</v>
          </cell>
          <cell r="EV1404">
            <v>0</v>
          </cell>
          <cell r="EW1404">
            <v>0</v>
          </cell>
          <cell r="EX1404">
            <v>0</v>
          </cell>
          <cell r="EY1404">
            <v>0</v>
          </cell>
          <cell r="EZ1404">
            <v>0</v>
          </cell>
          <cell r="FA1404">
            <v>0</v>
          </cell>
          <cell r="FB1404">
            <v>0</v>
          </cell>
          <cell r="FC1404">
            <v>0</v>
          </cell>
          <cell r="FD1404">
            <v>0</v>
          </cell>
          <cell r="FE1404">
            <v>0</v>
          </cell>
          <cell r="FF1404">
            <v>0</v>
          </cell>
          <cell r="FG1404">
            <v>0</v>
          </cell>
          <cell r="FH1404">
            <v>0</v>
          </cell>
          <cell r="FI1404">
            <v>0</v>
          </cell>
          <cell r="FJ1404">
            <v>0</v>
          </cell>
          <cell r="FK1404">
            <v>0</v>
          </cell>
          <cell r="FL1404">
            <v>0</v>
          </cell>
          <cell r="FM1404">
            <v>0</v>
          </cell>
          <cell r="FN1404">
            <v>0</v>
          </cell>
          <cell r="FO1404">
            <v>0</v>
          </cell>
          <cell r="FP1404">
            <v>0</v>
          </cell>
          <cell r="FQ1404">
            <v>0</v>
          </cell>
          <cell r="FR1404">
            <v>0</v>
          </cell>
          <cell r="FS1404">
            <v>0</v>
          </cell>
          <cell r="FT1404">
            <v>0</v>
          </cell>
          <cell r="FU1404">
            <v>0</v>
          </cell>
          <cell r="FV1404">
            <v>0</v>
          </cell>
          <cell r="FW1404">
            <v>0</v>
          </cell>
          <cell r="FX1404">
            <v>0</v>
          </cell>
          <cell r="FY1404">
            <v>0</v>
          </cell>
          <cell r="FZ1404">
            <v>0</v>
          </cell>
          <cell r="GA1404">
            <v>0</v>
          </cell>
          <cell r="GB1404">
            <v>0</v>
          </cell>
          <cell r="GC1404">
            <v>0</v>
          </cell>
          <cell r="GD1404">
            <v>0</v>
          </cell>
          <cell r="GE1404">
            <v>0</v>
          </cell>
          <cell r="GF1404">
            <v>0</v>
          </cell>
          <cell r="GG1404">
            <v>0</v>
          </cell>
          <cell r="GH1404">
            <v>0</v>
          </cell>
          <cell r="GI1404">
            <v>0</v>
          </cell>
          <cell r="GJ1404">
            <v>0</v>
          </cell>
          <cell r="GK1404">
            <v>0</v>
          </cell>
          <cell r="GL1404">
            <v>0</v>
          </cell>
          <cell r="GM1404">
            <v>0</v>
          </cell>
          <cell r="GN1404">
            <v>0</v>
          </cell>
          <cell r="GO1404">
            <v>0</v>
          </cell>
          <cell r="GP1404">
            <v>0</v>
          </cell>
          <cell r="GQ1404">
            <v>0</v>
          </cell>
          <cell r="GR1404">
            <v>0</v>
          </cell>
          <cell r="GS1404">
            <v>0</v>
          </cell>
          <cell r="GT1404">
            <v>0</v>
          </cell>
          <cell r="GU1404">
            <v>0</v>
          </cell>
          <cell r="GV1404">
            <v>0</v>
          </cell>
          <cell r="GW1404">
            <v>0</v>
          </cell>
          <cell r="GX1404">
            <v>0</v>
          </cell>
          <cell r="GY1404">
            <v>0</v>
          </cell>
          <cell r="GZ1404">
            <v>0</v>
          </cell>
          <cell r="HA1404">
            <v>0</v>
          </cell>
          <cell r="HB1404">
            <v>0</v>
          </cell>
          <cell r="HC1404">
            <v>0</v>
          </cell>
          <cell r="HD1404">
            <v>0</v>
          </cell>
          <cell r="HE1404">
            <v>0</v>
          </cell>
          <cell r="HF1404">
            <v>0</v>
          </cell>
          <cell r="HG1404">
            <v>0</v>
          </cell>
          <cell r="HH1404">
            <v>0</v>
          </cell>
          <cell r="HI1404">
            <v>0</v>
          </cell>
          <cell r="HJ1404">
            <v>0</v>
          </cell>
          <cell r="HK1404">
            <v>0</v>
          </cell>
          <cell r="HL1404">
            <v>0</v>
          </cell>
          <cell r="HM1404">
            <v>0</v>
          </cell>
          <cell r="HN1404">
            <v>0</v>
          </cell>
          <cell r="HO1404">
            <v>0</v>
          </cell>
          <cell r="HP1404">
            <v>0</v>
          </cell>
          <cell r="HQ1404">
            <v>0</v>
          </cell>
          <cell r="HR1404">
            <v>0</v>
          </cell>
          <cell r="HS1404">
            <v>0</v>
          </cell>
          <cell r="HT1404">
            <v>0</v>
          </cell>
          <cell r="HU1404">
            <v>0</v>
          </cell>
          <cell r="HV1404">
            <v>0</v>
          </cell>
          <cell r="HW1404">
            <v>0</v>
          </cell>
          <cell r="HX1404">
            <v>0</v>
          </cell>
          <cell r="HY1404">
            <v>0</v>
          </cell>
          <cell r="HZ1404">
            <v>0</v>
          </cell>
          <cell r="IA1404">
            <v>0</v>
          </cell>
          <cell r="IB1404">
            <v>0</v>
          </cell>
          <cell r="IC1404">
            <v>0</v>
          </cell>
          <cell r="ID1404">
            <v>0</v>
          </cell>
          <cell r="IE1404">
            <v>0</v>
          </cell>
          <cell r="IF1404">
            <v>0</v>
          </cell>
          <cell r="IG1404">
            <v>0</v>
          </cell>
          <cell r="IH1404">
            <v>0</v>
          </cell>
          <cell r="II1404">
            <v>0</v>
          </cell>
          <cell r="IJ1404">
            <v>0</v>
          </cell>
          <cell r="IK1404">
            <v>0</v>
          </cell>
          <cell r="IL1404">
            <v>0</v>
          </cell>
          <cell r="IM1404">
            <v>0</v>
          </cell>
          <cell r="IN1404">
            <v>0</v>
          </cell>
          <cell r="IO1404">
            <v>0</v>
          </cell>
          <cell r="IP1404">
            <v>0</v>
          </cell>
          <cell r="IQ1404">
            <v>0</v>
          </cell>
          <cell r="IR1404">
            <v>0</v>
          </cell>
          <cell r="IS1404">
            <v>0</v>
          </cell>
          <cell r="IT1404">
            <v>0</v>
          </cell>
          <cell r="IU1404">
            <v>0</v>
          </cell>
          <cell r="IV1404">
            <v>0</v>
          </cell>
          <cell r="IW1404">
            <v>0</v>
          </cell>
          <cell r="IX1404">
            <v>0</v>
          </cell>
          <cell r="IY1404">
            <v>0</v>
          </cell>
          <cell r="IZ1404">
            <v>0</v>
          </cell>
          <cell r="JA1404">
            <v>0</v>
          </cell>
          <cell r="JB1404">
            <v>0</v>
          </cell>
          <cell r="JC1404">
            <v>0</v>
          </cell>
          <cell r="JD1404">
            <v>0</v>
          </cell>
          <cell r="JE1404">
            <v>0</v>
          </cell>
          <cell r="JF1404">
            <v>0</v>
          </cell>
          <cell r="JG1404">
            <v>0</v>
          </cell>
          <cell r="JH1404">
            <v>0</v>
          </cell>
          <cell r="JI1404">
            <v>0</v>
          </cell>
          <cell r="JJ1404">
            <v>0</v>
          </cell>
          <cell r="JK1404">
            <v>0</v>
          </cell>
          <cell r="JL1404">
            <v>0</v>
          </cell>
          <cell r="JM1404">
            <v>0</v>
          </cell>
          <cell r="JN1404">
            <v>0</v>
          </cell>
          <cell r="JO1404">
            <v>0</v>
          </cell>
          <cell r="JP1404">
            <v>0</v>
          </cell>
          <cell r="JQ1404">
            <v>0</v>
          </cell>
        </row>
        <row r="1405"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-0.12525005999987116</v>
          </cell>
          <cell r="AF1405">
            <v>0.42419999999998481</v>
          </cell>
          <cell r="AG1405">
            <v>-0.21210000000000662</v>
          </cell>
          <cell r="AH1405">
            <v>7.0700000000002206E-2</v>
          </cell>
          <cell r="AI1405">
            <v>-0.1413999999999902</v>
          </cell>
          <cell r="AJ1405">
            <v>-0.14140000000000441</v>
          </cell>
          <cell r="AK1405">
            <v>7.0699999999987995E-2</v>
          </cell>
          <cell r="AL1405">
            <v>-0.14140000000000441</v>
          </cell>
          <cell r="AM1405">
            <v>-7.0700000000002206E-2</v>
          </cell>
          <cell r="AN1405">
            <v>0</v>
          </cell>
          <cell r="AO1405">
            <v>-5.4550059999996847E-2</v>
          </cell>
          <cell r="AP1405">
            <v>7.0700000000002206E-2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  <cell r="BW1405">
            <v>0</v>
          </cell>
          <cell r="BX1405">
            <v>0</v>
          </cell>
          <cell r="BY1405">
            <v>0</v>
          </cell>
          <cell r="BZ1405">
            <v>0</v>
          </cell>
          <cell r="CA1405">
            <v>0</v>
          </cell>
          <cell r="CB1405">
            <v>0</v>
          </cell>
          <cell r="CC1405">
            <v>0</v>
          </cell>
          <cell r="CD1405">
            <v>0</v>
          </cell>
          <cell r="CE1405">
            <v>-0.63629999999989195</v>
          </cell>
          <cell r="CF1405">
            <v>0</v>
          </cell>
          <cell r="CG1405">
            <v>-7.0699999999987995E-2</v>
          </cell>
          <cell r="CH1405">
            <v>0.21209999999999241</v>
          </cell>
          <cell r="CI1405">
            <v>-7.0700000000002206E-2</v>
          </cell>
          <cell r="CJ1405">
            <v>-7.0700000000002206E-2</v>
          </cell>
          <cell r="CK1405">
            <v>0.14140000000000441</v>
          </cell>
          <cell r="CL1405">
            <v>-0.77769999999999584</v>
          </cell>
          <cell r="CM1405">
            <v>-0.1413999999999902</v>
          </cell>
          <cell r="CN1405">
            <v>0.14140000000000441</v>
          </cell>
          <cell r="CO1405">
            <v>0</v>
          </cell>
          <cell r="CP1405">
            <v>0</v>
          </cell>
          <cell r="CQ1405">
            <v>0</v>
          </cell>
          <cell r="CR1405">
            <v>1.3433000002987683</v>
          </cell>
          <cell r="CS1405">
            <v>0</v>
          </cell>
          <cell r="CT1405">
            <v>0</v>
          </cell>
          <cell r="CU1405">
            <v>0.21210000000428408</v>
          </cell>
          <cell r="CV1405">
            <v>0</v>
          </cell>
          <cell r="CW1405">
            <v>-0.35349999999743886</v>
          </cell>
          <cell r="CX1405">
            <v>1.0605000000214204</v>
          </cell>
          <cell r="CY1405">
            <v>7.0700000011129305E-2</v>
          </cell>
          <cell r="CZ1405">
            <v>0.42420000000856817</v>
          </cell>
          <cell r="DA1405">
            <v>-7.0700000011129305E-2</v>
          </cell>
          <cell r="DB1405">
            <v>0</v>
          </cell>
          <cell r="DC1405">
            <v>0</v>
          </cell>
          <cell r="DD1405">
            <v>0</v>
          </cell>
          <cell r="DE1405">
            <v>0.98979999963194132</v>
          </cell>
          <cell r="DF1405">
            <v>0</v>
          </cell>
          <cell r="DG1405">
            <v>0</v>
          </cell>
          <cell r="DH1405">
            <v>-7.0700000011129305E-2</v>
          </cell>
          <cell r="DI1405">
            <v>-0.28280000001541339</v>
          </cell>
          <cell r="DJ1405">
            <v>0.28280000001541339</v>
          </cell>
          <cell r="DK1405">
            <v>0.98980000001029111</v>
          </cell>
          <cell r="DL1405">
            <v>-0.14139999999315478</v>
          </cell>
          <cell r="DM1405">
            <v>7.0700000011129305E-2</v>
          </cell>
          <cell r="DN1405">
            <v>7.0699999982025474E-2</v>
          </cell>
          <cell r="DO1405">
            <v>7.0699999982025474E-2</v>
          </cell>
          <cell r="DP1405">
            <v>0</v>
          </cell>
          <cell r="DQ1405">
            <v>0</v>
          </cell>
          <cell r="DR1405">
            <v>-0.56560000032186508</v>
          </cell>
          <cell r="DS1405">
            <v>0</v>
          </cell>
          <cell r="DT1405">
            <v>7.0699999982025474E-2</v>
          </cell>
          <cell r="DU1405">
            <v>0.14139999999315478</v>
          </cell>
          <cell r="DV1405">
            <v>-7.0700000011129305E-2</v>
          </cell>
          <cell r="DW1405">
            <v>-0.42420000000856817</v>
          </cell>
          <cell r="DX1405">
            <v>0</v>
          </cell>
          <cell r="DY1405">
            <v>-0.35349999999743886</v>
          </cell>
          <cell r="DZ1405">
            <v>0.21209999997518025</v>
          </cell>
          <cell r="EA1405">
            <v>-7.0699999982025474E-2</v>
          </cell>
          <cell r="EB1405">
            <v>-7.0700000011129305E-2</v>
          </cell>
          <cell r="EC1405">
            <v>0</v>
          </cell>
          <cell r="ED1405">
            <v>0</v>
          </cell>
          <cell r="EE1405">
            <v>0.17524351039901376</v>
          </cell>
          <cell r="EF1405">
            <v>0</v>
          </cell>
          <cell r="EG1405">
            <v>8.2699999999022111E-2</v>
          </cell>
          <cell r="EH1405">
            <v>0.37924351004767232</v>
          </cell>
          <cell r="EI1405">
            <v>-3.899999923305586E-3</v>
          </cell>
          <cell r="EJ1405">
            <v>-0.35349999996833503</v>
          </cell>
          <cell r="EK1405">
            <v>-0.14139999999315478</v>
          </cell>
          <cell r="EL1405">
            <v>0</v>
          </cell>
          <cell r="EM1405">
            <v>0.42419999997946434</v>
          </cell>
          <cell r="EN1405">
            <v>-0.28280000001541339</v>
          </cell>
          <cell r="EO1405">
            <v>7.0699999982025474E-2</v>
          </cell>
          <cell r="EP1405">
            <v>0</v>
          </cell>
          <cell r="EQ1405">
            <v>0</v>
          </cell>
          <cell r="ER1405">
            <v>-0.10930000012740493</v>
          </cell>
          <cell r="ES1405">
            <v>0</v>
          </cell>
          <cell r="ET1405">
            <v>-0.10799999997834675</v>
          </cell>
          <cell r="EU1405">
            <v>-8.2699999999022111E-2</v>
          </cell>
          <cell r="EV1405">
            <v>-0.37750000003143214</v>
          </cell>
          <cell r="EW1405">
            <v>0.45890000002691522</v>
          </cell>
          <cell r="EX1405">
            <v>0</v>
          </cell>
          <cell r="EY1405">
            <v>0</v>
          </cell>
          <cell r="EZ1405">
            <v>0</v>
          </cell>
          <cell r="FA1405">
            <v>0</v>
          </cell>
          <cell r="FB1405">
            <v>0</v>
          </cell>
          <cell r="FC1405">
            <v>0</v>
          </cell>
          <cell r="FD1405">
            <v>0</v>
          </cell>
          <cell r="FE1405">
            <v>-0.33557150000706315</v>
          </cell>
          <cell r="FF1405">
            <v>0</v>
          </cell>
          <cell r="FG1405">
            <v>-0.28280000001541339</v>
          </cell>
          <cell r="FH1405">
            <v>-0.35349999999743886</v>
          </cell>
          <cell r="FI1405">
            <v>0.14139999999315478</v>
          </cell>
          <cell r="FJ1405">
            <v>0.35349999996833503</v>
          </cell>
          <cell r="FK1405">
            <v>0</v>
          </cell>
          <cell r="FL1405">
            <v>-0.70699999999487773</v>
          </cell>
          <cell r="FM1405">
            <v>0.58352849999209866</v>
          </cell>
          <cell r="FN1405">
            <v>0</v>
          </cell>
          <cell r="FO1405">
            <v>-7.0700000011129305E-2</v>
          </cell>
          <cell r="FP1405">
            <v>0</v>
          </cell>
          <cell r="FQ1405">
            <v>0</v>
          </cell>
          <cell r="FR1405">
            <v>-2.5584292197600007</v>
          </cell>
          <cell r="FS1405">
            <v>0</v>
          </cell>
          <cell r="FT1405">
            <v>-0.21367518999613822</v>
          </cell>
          <cell r="FU1405">
            <v>-0.49490000001969747</v>
          </cell>
          <cell r="FV1405">
            <v>-1.0605000000214204</v>
          </cell>
          <cell r="FW1405">
            <v>-0.35349999999743886</v>
          </cell>
          <cell r="FX1405">
            <v>-0.28279999998630956</v>
          </cell>
          <cell r="FY1405">
            <v>-0.21210000000428408</v>
          </cell>
          <cell r="FZ1405">
            <v>-1.1654030007775873E-2</v>
          </cell>
          <cell r="GA1405">
            <v>0</v>
          </cell>
          <cell r="GB1405">
            <v>7.0700000011129305E-2</v>
          </cell>
          <cell r="GC1405">
            <v>0</v>
          </cell>
          <cell r="GD1405">
            <v>0</v>
          </cell>
          <cell r="GE1405">
            <v>-0.62309144018217921</v>
          </cell>
          <cell r="GF1405">
            <v>0</v>
          </cell>
          <cell r="GG1405">
            <v>-0.27497098999447189</v>
          </cell>
          <cell r="GH1405">
            <v>-0.35349999999743886</v>
          </cell>
          <cell r="GI1405">
            <v>0</v>
          </cell>
          <cell r="GJ1405">
            <v>0</v>
          </cell>
          <cell r="GK1405">
            <v>0.14140000002225861</v>
          </cell>
          <cell r="GL1405">
            <v>-0.21210000000428408</v>
          </cell>
          <cell r="GM1405">
            <v>5.3795500134583563E-3</v>
          </cell>
          <cell r="GN1405">
            <v>0</v>
          </cell>
          <cell r="GO1405">
            <v>7.0699999982025474E-2</v>
          </cell>
          <cell r="GP1405">
            <v>0</v>
          </cell>
          <cell r="GQ1405">
            <v>0</v>
          </cell>
          <cell r="GR1405">
            <v>-1.0455208201892674</v>
          </cell>
          <cell r="GS1405">
            <v>0</v>
          </cell>
          <cell r="GT1405">
            <v>1.4979180006776005E-2</v>
          </cell>
          <cell r="GU1405">
            <v>-0.28280000001541339</v>
          </cell>
          <cell r="GV1405">
            <v>-0.98979999998118728</v>
          </cell>
          <cell r="GW1405">
            <v>0</v>
          </cell>
          <cell r="GX1405">
            <v>0.28280000001541339</v>
          </cell>
          <cell r="GY1405">
            <v>0</v>
          </cell>
          <cell r="GZ1405">
            <v>-7.0699999982025474E-2</v>
          </cell>
          <cell r="HA1405">
            <v>0</v>
          </cell>
          <cell r="HB1405">
            <v>0</v>
          </cell>
          <cell r="HC1405">
            <v>0</v>
          </cell>
          <cell r="HD1405">
            <v>0</v>
          </cell>
          <cell r="HE1405">
            <v>-1.2018999997526407</v>
          </cell>
          <cell r="HF1405">
            <v>0</v>
          </cell>
          <cell r="HG1405">
            <v>-0.28279999998630956</v>
          </cell>
          <cell r="HH1405">
            <v>-0.21210000000428408</v>
          </cell>
          <cell r="HI1405">
            <v>0.35350000002654269</v>
          </cell>
          <cell r="HJ1405">
            <v>0.14139999999315478</v>
          </cell>
          <cell r="HK1405">
            <v>-0.42420000000856817</v>
          </cell>
          <cell r="HL1405">
            <v>-0.42420000000856817</v>
          </cell>
          <cell r="HM1405">
            <v>0.21210000000428408</v>
          </cell>
          <cell r="HN1405">
            <v>-0.49489999999059364</v>
          </cell>
          <cell r="HO1405">
            <v>-7.0700000011129305E-2</v>
          </cell>
          <cell r="HP1405">
            <v>0</v>
          </cell>
          <cell r="HQ1405">
            <v>0</v>
          </cell>
          <cell r="HR1405">
            <v>513.70848133042455</v>
          </cell>
          <cell r="HS1405">
            <v>0.14139999999315478</v>
          </cell>
          <cell r="HT1405">
            <v>0</v>
          </cell>
          <cell r="HU1405">
            <v>-119.74458074002177</v>
          </cell>
          <cell r="HV1405">
            <v>463.30307572000311</v>
          </cell>
          <cell r="HW1405">
            <v>170.0085863500135</v>
          </cell>
          <cell r="HX1405">
            <v>0.14139999999315478</v>
          </cell>
          <cell r="HY1405">
            <v>-7.0700000011129305E-2</v>
          </cell>
          <cell r="HZ1405">
            <v>-7.0699999982025474E-2</v>
          </cell>
          <cell r="IA1405">
            <v>-7.0699999982025474E-2</v>
          </cell>
          <cell r="IB1405">
            <v>7.0699999982025474E-2</v>
          </cell>
          <cell r="IC1405">
            <v>0</v>
          </cell>
          <cell r="ID1405">
            <v>0</v>
          </cell>
          <cell r="IE1405">
            <v>-0.56559999985620379</v>
          </cell>
          <cell r="IF1405">
            <v>0</v>
          </cell>
          <cell r="IG1405">
            <v>0</v>
          </cell>
          <cell r="IH1405">
            <v>7.0699999982025474E-2</v>
          </cell>
          <cell r="II1405">
            <v>-0.21210000000428408</v>
          </cell>
          <cell r="IJ1405">
            <v>-7.0700000011129305E-2</v>
          </cell>
          <cell r="IK1405">
            <v>-0.21210000000428408</v>
          </cell>
          <cell r="IL1405">
            <v>-0.14139999999315478</v>
          </cell>
          <cell r="IM1405">
            <v>0</v>
          </cell>
          <cell r="IN1405">
            <v>0</v>
          </cell>
          <cell r="IO1405">
            <v>0</v>
          </cell>
          <cell r="IP1405">
            <v>0</v>
          </cell>
          <cell r="IQ1405">
            <v>0</v>
          </cell>
          <cell r="IR1405">
            <v>-1.201900000218302</v>
          </cell>
          <cell r="IS1405">
            <v>0</v>
          </cell>
          <cell r="IT1405">
            <v>-7.0700000011129305E-2</v>
          </cell>
          <cell r="IU1405">
            <v>-0.21209999997518025</v>
          </cell>
          <cell r="IV1405">
            <v>-0.63629999998374842</v>
          </cell>
          <cell r="IW1405">
            <v>0</v>
          </cell>
          <cell r="IX1405">
            <v>-0.28279999998630956</v>
          </cell>
          <cell r="IY1405">
            <v>-7.0700000011129305E-2</v>
          </cell>
          <cell r="IZ1405">
            <v>0</v>
          </cell>
          <cell r="JA1405">
            <v>0</v>
          </cell>
          <cell r="JB1405">
            <v>7.0700000011129305E-2</v>
          </cell>
          <cell r="JC1405">
            <v>0</v>
          </cell>
          <cell r="JD1405">
            <v>0</v>
          </cell>
          <cell r="JE1405">
            <v>3.2929226201958954</v>
          </cell>
          <cell r="JF1405">
            <v>0</v>
          </cell>
          <cell r="JG1405">
            <v>0</v>
          </cell>
          <cell r="JH1405">
            <v>0</v>
          </cell>
          <cell r="JI1405">
            <v>2.6566226199793164</v>
          </cell>
          <cell r="JJ1405">
            <v>0.35349999999743886</v>
          </cell>
          <cell r="JK1405">
            <v>-0.35349999999743886</v>
          </cell>
          <cell r="JL1405">
            <v>0.14140000002225861</v>
          </cell>
          <cell r="JM1405">
            <v>0.14139999999315478</v>
          </cell>
          <cell r="JN1405">
            <v>7.0700000011129305E-2</v>
          </cell>
          <cell r="JO1405">
            <v>0.14139999999315478</v>
          </cell>
          <cell r="JP1405">
            <v>0.14140000002225861</v>
          </cell>
          <cell r="JQ1405">
            <v>0</v>
          </cell>
        </row>
        <row r="1406"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  <cell r="BW1406">
            <v>0</v>
          </cell>
          <cell r="BX1406">
            <v>0</v>
          </cell>
          <cell r="BY1406">
            <v>0</v>
          </cell>
          <cell r="BZ1406">
            <v>0</v>
          </cell>
          <cell r="CA1406">
            <v>0</v>
          </cell>
          <cell r="CB1406">
            <v>0</v>
          </cell>
          <cell r="CC1406">
            <v>0</v>
          </cell>
          <cell r="CD1406">
            <v>0</v>
          </cell>
          <cell r="CE1406">
            <v>0</v>
          </cell>
          <cell r="CF1406">
            <v>0</v>
          </cell>
          <cell r="CG1406">
            <v>0</v>
          </cell>
          <cell r="CH1406">
            <v>0</v>
          </cell>
          <cell r="CI1406">
            <v>0</v>
          </cell>
          <cell r="CJ1406">
            <v>0</v>
          </cell>
          <cell r="CK1406">
            <v>0</v>
          </cell>
          <cell r="CL1406">
            <v>0</v>
          </cell>
          <cell r="CM1406">
            <v>0</v>
          </cell>
          <cell r="CN1406">
            <v>0</v>
          </cell>
          <cell r="CO1406">
            <v>0</v>
          </cell>
          <cell r="CP1406">
            <v>0</v>
          </cell>
          <cell r="CQ1406">
            <v>0</v>
          </cell>
          <cell r="CR1406">
            <v>0</v>
          </cell>
          <cell r="CS1406">
            <v>0</v>
          </cell>
          <cell r="CT1406">
            <v>0</v>
          </cell>
          <cell r="CU1406">
            <v>0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0</v>
          </cell>
          <cell r="DA1406">
            <v>0</v>
          </cell>
          <cell r="DB1406">
            <v>0</v>
          </cell>
          <cell r="DC1406">
            <v>0</v>
          </cell>
          <cell r="DD1406">
            <v>0</v>
          </cell>
          <cell r="DE1406">
            <v>0</v>
          </cell>
          <cell r="DF1406">
            <v>0</v>
          </cell>
          <cell r="DG1406">
            <v>0</v>
          </cell>
          <cell r="DH1406">
            <v>0</v>
          </cell>
          <cell r="DI1406">
            <v>0</v>
          </cell>
          <cell r="DJ1406">
            <v>0</v>
          </cell>
          <cell r="DK1406">
            <v>0</v>
          </cell>
          <cell r="DL1406">
            <v>0</v>
          </cell>
          <cell r="DM1406">
            <v>0</v>
          </cell>
          <cell r="DN1406">
            <v>0</v>
          </cell>
          <cell r="DO1406">
            <v>0</v>
          </cell>
          <cell r="DP1406">
            <v>0</v>
          </cell>
          <cell r="DQ1406">
            <v>0</v>
          </cell>
          <cell r="DR1406">
            <v>0</v>
          </cell>
          <cell r="DS1406">
            <v>0</v>
          </cell>
          <cell r="DT1406">
            <v>0</v>
          </cell>
          <cell r="DU1406">
            <v>0</v>
          </cell>
          <cell r="DV1406">
            <v>0</v>
          </cell>
          <cell r="DW1406">
            <v>0</v>
          </cell>
          <cell r="DX1406">
            <v>0</v>
          </cell>
          <cell r="DY1406">
            <v>0</v>
          </cell>
          <cell r="DZ1406">
            <v>0</v>
          </cell>
          <cell r="EA1406">
            <v>0</v>
          </cell>
          <cell r="EB1406">
            <v>0</v>
          </cell>
          <cell r="EC1406">
            <v>0</v>
          </cell>
          <cell r="ED1406">
            <v>0</v>
          </cell>
          <cell r="EE1406">
            <v>0</v>
          </cell>
          <cell r="EF1406">
            <v>0</v>
          </cell>
          <cell r="EG1406">
            <v>0</v>
          </cell>
          <cell r="EH1406">
            <v>0</v>
          </cell>
          <cell r="EI1406">
            <v>0</v>
          </cell>
          <cell r="EJ1406">
            <v>0</v>
          </cell>
          <cell r="EK1406">
            <v>0</v>
          </cell>
          <cell r="EL1406">
            <v>0</v>
          </cell>
          <cell r="EM1406">
            <v>0</v>
          </cell>
          <cell r="EN1406">
            <v>0</v>
          </cell>
          <cell r="EO1406">
            <v>0</v>
          </cell>
          <cell r="EP1406">
            <v>0</v>
          </cell>
          <cell r="EQ1406">
            <v>0</v>
          </cell>
          <cell r="ER1406">
            <v>0</v>
          </cell>
          <cell r="ES1406">
            <v>0</v>
          </cell>
          <cell r="ET1406">
            <v>0</v>
          </cell>
          <cell r="EU1406">
            <v>0</v>
          </cell>
          <cell r="EV1406">
            <v>0</v>
          </cell>
          <cell r="EW1406">
            <v>0</v>
          </cell>
          <cell r="EX1406">
            <v>0</v>
          </cell>
          <cell r="EY1406">
            <v>0</v>
          </cell>
          <cell r="EZ1406">
            <v>0</v>
          </cell>
          <cell r="FA1406">
            <v>0</v>
          </cell>
          <cell r="FB1406">
            <v>0</v>
          </cell>
          <cell r="FC1406">
            <v>0</v>
          </cell>
          <cell r="FD1406">
            <v>0</v>
          </cell>
          <cell r="FE1406">
            <v>0</v>
          </cell>
          <cell r="FF1406">
            <v>0</v>
          </cell>
          <cell r="FG1406">
            <v>0</v>
          </cell>
          <cell r="FH1406">
            <v>0</v>
          </cell>
          <cell r="FI1406">
            <v>0</v>
          </cell>
          <cell r="FJ1406">
            <v>0</v>
          </cell>
          <cell r="FK1406">
            <v>0</v>
          </cell>
          <cell r="FL1406">
            <v>0</v>
          </cell>
          <cell r="FM1406">
            <v>0</v>
          </cell>
          <cell r="FN1406">
            <v>0</v>
          </cell>
          <cell r="FO1406">
            <v>0</v>
          </cell>
          <cell r="FP1406">
            <v>0</v>
          </cell>
          <cell r="FQ1406">
            <v>0</v>
          </cell>
          <cell r="FR1406">
            <v>0</v>
          </cell>
          <cell r="FS1406">
            <v>0</v>
          </cell>
          <cell r="FT1406">
            <v>0</v>
          </cell>
          <cell r="FU1406">
            <v>0</v>
          </cell>
          <cell r="FV1406">
            <v>0</v>
          </cell>
          <cell r="FW1406">
            <v>0</v>
          </cell>
          <cell r="FX1406">
            <v>0</v>
          </cell>
          <cell r="FY1406">
            <v>0</v>
          </cell>
          <cell r="FZ1406">
            <v>0</v>
          </cell>
          <cell r="GA1406">
            <v>0</v>
          </cell>
          <cell r="GB1406">
            <v>0</v>
          </cell>
          <cell r="GC1406">
            <v>0</v>
          </cell>
          <cell r="GD1406">
            <v>0</v>
          </cell>
          <cell r="GE1406">
            <v>0</v>
          </cell>
          <cell r="GF1406">
            <v>0</v>
          </cell>
          <cell r="GG1406">
            <v>0</v>
          </cell>
          <cell r="GH1406">
            <v>0</v>
          </cell>
          <cell r="GI1406">
            <v>0</v>
          </cell>
          <cell r="GJ1406">
            <v>0</v>
          </cell>
          <cell r="GK1406">
            <v>0</v>
          </cell>
          <cell r="GL1406">
            <v>0</v>
          </cell>
          <cell r="GM1406">
            <v>0</v>
          </cell>
          <cell r="GN1406">
            <v>0</v>
          </cell>
          <cell r="GO1406">
            <v>0</v>
          </cell>
          <cell r="GP1406">
            <v>0</v>
          </cell>
          <cell r="GQ1406">
            <v>0</v>
          </cell>
          <cell r="GR1406">
            <v>0</v>
          </cell>
          <cell r="GS1406">
            <v>0</v>
          </cell>
          <cell r="GT1406">
            <v>0</v>
          </cell>
          <cell r="GU1406">
            <v>0</v>
          </cell>
          <cell r="GV1406">
            <v>0</v>
          </cell>
          <cell r="GW1406">
            <v>0</v>
          </cell>
          <cell r="GX1406">
            <v>0</v>
          </cell>
          <cell r="GY1406">
            <v>0</v>
          </cell>
          <cell r="GZ1406">
            <v>0</v>
          </cell>
          <cell r="HA1406">
            <v>0</v>
          </cell>
          <cell r="HB1406">
            <v>0</v>
          </cell>
          <cell r="HC1406">
            <v>0</v>
          </cell>
          <cell r="HD1406">
            <v>0</v>
          </cell>
          <cell r="HE1406">
            <v>0</v>
          </cell>
          <cell r="HF1406">
            <v>0</v>
          </cell>
          <cell r="HG1406">
            <v>0</v>
          </cell>
          <cell r="HH1406">
            <v>0</v>
          </cell>
          <cell r="HI1406">
            <v>0</v>
          </cell>
          <cell r="HJ1406">
            <v>0</v>
          </cell>
          <cell r="HK1406">
            <v>0</v>
          </cell>
          <cell r="HL1406">
            <v>0</v>
          </cell>
          <cell r="HM1406">
            <v>0</v>
          </cell>
          <cell r="HN1406">
            <v>0</v>
          </cell>
          <cell r="HO1406">
            <v>0</v>
          </cell>
          <cell r="HP1406">
            <v>0</v>
          </cell>
          <cell r="HQ1406">
            <v>0</v>
          </cell>
          <cell r="HR1406">
            <v>0</v>
          </cell>
          <cell r="HS1406">
            <v>0</v>
          </cell>
          <cell r="HT1406">
            <v>0</v>
          </cell>
          <cell r="HU1406">
            <v>0</v>
          </cell>
          <cell r="HV1406">
            <v>0</v>
          </cell>
          <cell r="HW1406">
            <v>0</v>
          </cell>
          <cell r="HX1406">
            <v>0</v>
          </cell>
          <cell r="HY1406">
            <v>0</v>
          </cell>
          <cell r="HZ1406">
            <v>0</v>
          </cell>
          <cell r="IA1406">
            <v>0</v>
          </cell>
          <cell r="IB1406">
            <v>0</v>
          </cell>
          <cell r="IC1406">
            <v>0</v>
          </cell>
          <cell r="ID1406">
            <v>0</v>
          </cell>
          <cell r="IE1406">
            <v>0</v>
          </cell>
          <cell r="IF1406">
            <v>0</v>
          </cell>
          <cell r="IG1406">
            <v>0</v>
          </cell>
          <cell r="IH1406">
            <v>0</v>
          </cell>
          <cell r="II1406">
            <v>0</v>
          </cell>
          <cell r="IJ1406">
            <v>0</v>
          </cell>
          <cell r="IK1406">
            <v>0</v>
          </cell>
          <cell r="IL1406">
            <v>0</v>
          </cell>
          <cell r="IM1406">
            <v>0</v>
          </cell>
          <cell r="IN1406">
            <v>0</v>
          </cell>
          <cell r="IO1406">
            <v>0</v>
          </cell>
          <cell r="IP1406">
            <v>0</v>
          </cell>
          <cell r="IQ1406">
            <v>0</v>
          </cell>
          <cell r="IR1406">
            <v>0</v>
          </cell>
          <cell r="IS1406">
            <v>0</v>
          </cell>
          <cell r="IT1406">
            <v>0</v>
          </cell>
          <cell r="IU1406">
            <v>0</v>
          </cell>
          <cell r="IV1406">
            <v>0</v>
          </cell>
          <cell r="IW1406">
            <v>0</v>
          </cell>
          <cell r="IX1406">
            <v>0</v>
          </cell>
          <cell r="IY1406">
            <v>0</v>
          </cell>
          <cell r="IZ1406">
            <v>0</v>
          </cell>
          <cell r="JA1406">
            <v>0</v>
          </cell>
          <cell r="JB1406">
            <v>0</v>
          </cell>
          <cell r="JC1406">
            <v>0</v>
          </cell>
          <cell r="JD1406">
            <v>0</v>
          </cell>
          <cell r="JE1406">
            <v>0</v>
          </cell>
          <cell r="JF1406">
            <v>0</v>
          </cell>
          <cell r="JG1406">
            <v>0</v>
          </cell>
          <cell r="JH1406">
            <v>0</v>
          </cell>
          <cell r="JI1406">
            <v>0</v>
          </cell>
          <cell r="JJ1406">
            <v>0</v>
          </cell>
          <cell r="JK1406">
            <v>0</v>
          </cell>
          <cell r="JL1406">
            <v>0</v>
          </cell>
          <cell r="JM1406">
            <v>0</v>
          </cell>
          <cell r="JN1406">
            <v>0</v>
          </cell>
          <cell r="JO1406">
            <v>0</v>
          </cell>
          <cell r="JP1406">
            <v>0</v>
          </cell>
          <cell r="JQ1406">
            <v>0</v>
          </cell>
        </row>
        <row r="1407">
          <cell r="D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  <cell r="BZ1407">
            <v>0</v>
          </cell>
          <cell r="CA1407">
            <v>0</v>
          </cell>
          <cell r="CB1407">
            <v>0</v>
          </cell>
          <cell r="CC1407">
            <v>0</v>
          </cell>
          <cell r="CD1407">
            <v>0</v>
          </cell>
          <cell r="CE1407">
            <v>0</v>
          </cell>
          <cell r="CF1407">
            <v>0</v>
          </cell>
          <cell r="CG1407">
            <v>0</v>
          </cell>
          <cell r="CH1407">
            <v>0</v>
          </cell>
          <cell r="CI1407">
            <v>0</v>
          </cell>
          <cell r="CJ1407">
            <v>0</v>
          </cell>
          <cell r="CK1407">
            <v>0</v>
          </cell>
          <cell r="CL1407">
            <v>0</v>
          </cell>
          <cell r="CM1407">
            <v>0</v>
          </cell>
          <cell r="CN1407">
            <v>0</v>
          </cell>
          <cell r="CO1407">
            <v>0</v>
          </cell>
          <cell r="CP1407">
            <v>0</v>
          </cell>
          <cell r="CQ1407">
            <v>0</v>
          </cell>
          <cell r="CR1407">
            <v>0</v>
          </cell>
          <cell r="CS1407">
            <v>0</v>
          </cell>
          <cell r="CT1407">
            <v>0</v>
          </cell>
          <cell r="CU1407">
            <v>0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0</v>
          </cell>
          <cell r="DA1407">
            <v>0</v>
          </cell>
          <cell r="DB1407">
            <v>0</v>
          </cell>
          <cell r="DC1407">
            <v>0</v>
          </cell>
          <cell r="DD1407">
            <v>0</v>
          </cell>
          <cell r="DE1407">
            <v>0</v>
          </cell>
          <cell r="DF1407">
            <v>0</v>
          </cell>
          <cell r="DG1407">
            <v>0</v>
          </cell>
          <cell r="DH1407">
            <v>0</v>
          </cell>
          <cell r="DI1407">
            <v>0</v>
          </cell>
          <cell r="DJ1407">
            <v>0</v>
          </cell>
          <cell r="DK1407">
            <v>0</v>
          </cell>
          <cell r="DL1407">
            <v>0</v>
          </cell>
          <cell r="DM1407">
            <v>0</v>
          </cell>
          <cell r="DN1407">
            <v>0</v>
          </cell>
          <cell r="DO1407">
            <v>0</v>
          </cell>
          <cell r="DP1407">
            <v>0</v>
          </cell>
          <cell r="DQ1407">
            <v>0</v>
          </cell>
          <cell r="DR1407">
            <v>0</v>
          </cell>
          <cell r="DS1407">
            <v>0</v>
          </cell>
          <cell r="DT1407">
            <v>0</v>
          </cell>
          <cell r="DU1407">
            <v>0</v>
          </cell>
          <cell r="DV1407">
            <v>0</v>
          </cell>
          <cell r="DW1407">
            <v>0</v>
          </cell>
          <cell r="DX1407">
            <v>0</v>
          </cell>
          <cell r="DY1407">
            <v>0</v>
          </cell>
          <cell r="DZ1407">
            <v>0</v>
          </cell>
          <cell r="EA1407">
            <v>0</v>
          </cell>
          <cell r="EB1407">
            <v>0</v>
          </cell>
          <cell r="EC1407">
            <v>0</v>
          </cell>
          <cell r="ED1407">
            <v>0</v>
          </cell>
          <cell r="EE1407">
            <v>0</v>
          </cell>
          <cell r="EF1407">
            <v>0</v>
          </cell>
          <cell r="EG1407">
            <v>0</v>
          </cell>
          <cell r="EH1407">
            <v>0</v>
          </cell>
          <cell r="EI1407">
            <v>0</v>
          </cell>
          <cell r="EJ1407">
            <v>0</v>
          </cell>
          <cell r="EK1407">
            <v>0</v>
          </cell>
          <cell r="EL1407">
            <v>0</v>
          </cell>
          <cell r="EM1407">
            <v>0</v>
          </cell>
          <cell r="EN1407">
            <v>0</v>
          </cell>
          <cell r="EO1407">
            <v>0</v>
          </cell>
          <cell r="EP1407">
            <v>0</v>
          </cell>
          <cell r="EQ1407">
            <v>0</v>
          </cell>
          <cell r="ER1407">
            <v>0</v>
          </cell>
          <cell r="ES1407">
            <v>0</v>
          </cell>
          <cell r="ET1407">
            <v>0</v>
          </cell>
          <cell r="EU1407">
            <v>0</v>
          </cell>
          <cell r="EV1407">
            <v>0</v>
          </cell>
          <cell r="EW1407">
            <v>0</v>
          </cell>
          <cell r="EX1407">
            <v>0</v>
          </cell>
          <cell r="EY1407">
            <v>0</v>
          </cell>
          <cell r="EZ1407">
            <v>0</v>
          </cell>
          <cell r="FA1407">
            <v>0</v>
          </cell>
          <cell r="FB1407">
            <v>0</v>
          </cell>
          <cell r="FC1407">
            <v>0</v>
          </cell>
          <cell r="FD1407">
            <v>0</v>
          </cell>
          <cell r="FE1407">
            <v>0</v>
          </cell>
          <cell r="FF1407">
            <v>0</v>
          </cell>
          <cell r="FG1407">
            <v>0</v>
          </cell>
          <cell r="FH1407">
            <v>0</v>
          </cell>
          <cell r="FI1407">
            <v>0</v>
          </cell>
          <cell r="FJ1407">
            <v>0</v>
          </cell>
          <cell r="FK1407">
            <v>0</v>
          </cell>
          <cell r="FL1407">
            <v>0</v>
          </cell>
          <cell r="FM1407">
            <v>0</v>
          </cell>
          <cell r="FN1407">
            <v>0</v>
          </cell>
          <cell r="FO1407">
            <v>0</v>
          </cell>
          <cell r="FP1407">
            <v>0</v>
          </cell>
          <cell r="FQ1407">
            <v>0</v>
          </cell>
          <cell r="FR1407">
            <v>0</v>
          </cell>
          <cell r="FS1407">
            <v>0</v>
          </cell>
          <cell r="FT1407">
            <v>0</v>
          </cell>
          <cell r="FU1407">
            <v>0</v>
          </cell>
          <cell r="FV1407">
            <v>0</v>
          </cell>
          <cell r="FW1407">
            <v>0</v>
          </cell>
          <cell r="FX1407">
            <v>0</v>
          </cell>
          <cell r="FY1407">
            <v>0</v>
          </cell>
          <cell r="FZ1407">
            <v>0</v>
          </cell>
          <cell r="GA1407">
            <v>0</v>
          </cell>
          <cell r="GB1407">
            <v>0</v>
          </cell>
          <cell r="GC1407">
            <v>0</v>
          </cell>
          <cell r="GD1407">
            <v>0</v>
          </cell>
          <cell r="GE1407">
            <v>0</v>
          </cell>
          <cell r="GF1407">
            <v>0</v>
          </cell>
          <cell r="GG1407">
            <v>0</v>
          </cell>
          <cell r="GH1407">
            <v>0</v>
          </cell>
          <cell r="GI1407">
            <v>0</v>
          </cell>
          <cell r="GJ1407">
            <v>0</v>
          </cell>
          <cell r="GK1407">
            <v>0</v>
          </cell>
          <cell r="GL1407">
            <v>0</v>
          </cell>
          <cell r="GM1407">
            <v>0</v>
          </cell>
          <cell r="GN1407">
            <v>0</v>
          </cell>
          <cell r="GO1407">
            <v>0</v>
          </cell>
          <cell r="GP1407">
            <v>0</v>
          </cell>
          <cell r="GQ1407">
            <v>0</v>
          </cell>
          <cell r="GR1407">
            <v>0</v>
          </cell>
          <cell r="GS1407">
            <v>0</v>
          </cell>
          <cell r="GT1407">
            <v>0</v>
          </cell>
          <cell r="GU1407">
            <v>0</v>
          </cell>
          <cell r="GV1407">
            <v>0</v>
          </cell>
          <cell r="GW1407">
            <v>0</v>
          </cell>
          <cell r="GX1407">
            <v>0</v>
          </cell>
          <cell r="GY1407">
            <v>0</v>
          </cell>
          <cell r="GZ1407">
            <v>0</v>
          </cell>
          <cell r="HA1407">
            <v>0</v>
          </cell>
          <cell r="HB1407">
            <v>0</v>
          </cell>
          <cell r="HC1407">
            <v>0</v>
          </cell>
          <cell r="HD1407">
            <v>0</v>
          </cell>
          <cell r="HE1407">
            <v>0</v>
          </cell>
          <cell r="HF1407">
            <v>0</v>
          </cell>
          <cell r="HG1407">
            <v>0</v>
          </cell>
          <cell r="HH1407">
            <v>0</v>
          </cell>
          <cell r="HI1407">
            <v>0</v>
          </cell>
          <cell r="HJ1407">
            <v>0</v>
          </cell>
          <cell r="HK1407">
            <v>0</v>
          </cell>
          <cell r="HL1407">
            <v>0</v>
          </cell>
          <cell r="HM1407">
            <v>0</v>
          </cell>
          <cell r="HN1407">
            <v>0</v>
          </cell>
          <cell r="HO1407">
            <v>0</v>
          </cell>
          <cell r="HP1407">
            <v>0</v>
          </cell>
          <cell r="HQ1407">
            <v>0</v>
          </cell>
          <cell r="HR1407">
            <v>0</v>
          </cell>
          <cell r="HS1407">
            <v>0</v>
          </cell>
          <cell r="HT1407">
            <v>0</v>
          </cell>
          <cell r="HU1407">
            <v>0</v>
          </cell>
          <cell r="HV1407">
            <v>0</v>
          </cell>
          <cell r="HW1407">
            <v>0</v>
          </cell>
          <cell r="HX1407">
            <v>0</v>
          </cell>
          <cell r="HY1407">
            <v>0</v>
          </cell>
          <cell r="HZ1407">
            <v>0</v>
          </cell>
          <cell r="IA1407">
            <v>0</v>
          </cell>
          <cell r="IB1407">
            <v>0</v>
          </cell>
          <cell r="IC1407">
            <v>0</v>
          </cell>
          <cell r="ID1407">
            <v>0</v>
          </cell>
          <cell r="IE1407">
            <v>0</v>
          </cell>
          <cell r="IF1407">
            <v>0</v>
          </cell>
          <cell r="IG1407">
            <v>0</v>
          </cell>
          <cell r="IH1407">
            <v>0</v>
          </cell>
          <cell r="II1407">
            <v>0</v>
          </cell>
          <cell r="IJ1407">
            <v>0</v>
          </cell>
          <cell r="IK1407">
            <v>0</v>
          </cell>
          <cell r="IL1407">
            <v>0</v>
          </cell>
          <cell r="IM1407">
            <v>0</v>
          </cell>
          <cell r="IN1407">
            <v>0</v>
          </cell>
          <cell r="IO1407">
            <v>0</v>
          </cell>
          <cell r="IP1407">
            <v>0</v>
          </cell>
          <cell r="IQ1407">
            <v>0</v>
          </cell>
          <cell r="IR1407">
            <v>0</v>
          </cell>
          <cell r="IS1407">
            <v>0</v>
          </cell>
          <cell r="IT1407">
            <v>0</v>
          </cell>
          <cell r="IU1407">
            <v>0</v>
          </cell>
          <cell r="IV1407">
            <v>0</v>
          </cell>
          <cell r="IW1407">
            <v>0</v>
          </cell>
          <cell r="IX1407">
            <v>0</v>
          </cell>
          <cell r="IY1407">
            <v>0</v>
          </cell>
          <cell r="IZ1407">
            <v>0</v>
          </cell>
          <cell r="JA1407">
            <v>0</v>
          </cell>
          <cell r="JB1407">
            <v>0</v>
          </cell>
          <cell r="JC1407">
            <v>0</v>
          </cell>
          <cell r="JD1407">
            <v>0</v>
          </cell>
          <cell r="JE1407">
            <v>0</v>
          </cell>
          <cell r="JF1407">
            <v>0</v>
          </cell>
          <cell r="JG1407">
            <v>0</v>
          </cell>
          <cell r="JH1407">
            <v>0</v>
          </cell>
          <cell r="JI1407">
            <v>0</v>
          </cell>
          <cell r="JJ1407">
            <v>0</v>
          </cell>
          <cell r="JK1407">
            <v>0</v>
          </cell>
          <cell r="JL1407">
            <v>0</v>
          </cell>
          <cell r="JM1407">
            <v>0</v>
          </cell>
          <cell r="JN1407">
            <v>0</v>
          </cell>
          <cell r="JO1407">
            <v>0</v>
          </cell>
          <cell r="JP1407">
            <v>0</v>
          </cell>
          <cell r="JQ1407">
            <v>0</v>
          </cell>
        </row>
        <row r="1408">
          <cell r="D1408" t="str">
            <v>PV_.PX.BDG._.PTC.Small_Scale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  <cell r="BZ1408">
            <v>0</v>
          </cell>
          <cell r="CA1408">
            <v>0</v>
          </cell>
          <cell r="CB1408">
            <v>0</v>
          </cell>
          <cell r="CC1408">
            <v>0</v>
          </cell>
          <cell r="CD1408">
            <v>0</v>
          </cell>
          <cell r="CE1408">
            <v>0</v>
          </cell>
          <cell r="CF1408">
            <v>0</v>
          </cell>
          <cell r="CG1408">
            <v>0</v>
          </cell>
          <cell r="CH1408">
            <v>0</v>
          </cell>
          <cell r="CI1408">
            <v>0</v>
          </cell>
          <cell r="CJ1408">
            <v>0</v>
          </cell>
          <cell r="CK1408">
            <v>0</v>
          </cell>
          <cell r="CL1408">
            <v>0</v>
          </cell>
          <cell r="CM1408">
            <v>0</v>
          </cell>
          <cell r="CN1408">
            <v>0</v>
          </cell>
          <cell r="CO1408">
            <v>0</v>
          </cell>
          <cell r="CP1408">
            <v>0</v>
          </cell>
          <cell r="CQ1408">
            <v>0</v>
          </cell>
          <cell r="CR1408">
            <v>0</v>
          </cell>
          <cell r="CS1408">
            <v>0</v>
          </cell>
          <cell r="CT1408">
            <v>0</v>
          </cell>
          <cell r="CU1408">
            <v>0</v>
          </cell>
          <cell r="CV1408">
            <v>0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  <cell r="DB1408">
            <v>0</v>
          </cell>
          <cell r="DC1408">
            <v>0</v>
          </cell>
          <cell r="DD1408">
            <v>0</v>
          </cell>
          <cell r="DE1408">
            <v>0</v>
          </cell>
          <cell r="DF1408">
            <v>0</v>
          </cell>
          <cell r="DG1408">
            <v>0</v>
          </cell>
          <cell r="DH1408">
            <v>0</v>
          </cell>
          <cell r="DI1408">
            <v>0</v>
          </cell>
          <cell r="DJ1408">
            <v>0</v>
          </cell>
          <cell r="DK1408">
            <v>0</v>
          </cell>
          <cell r="DL1408">
            <v>0</v>
          </cell>
          <cell r="DM1408">
            <v>0</v>
          </cell>
          <cell r="DN1408">
            <v>0</v>
          </cell>
          <cell r="DO1408">
            <v>0</v>
          </cell>
          <cell r="DP1408">
            <v>0</v>
          </cell>
          <cell r="DQ1408">
            <v>0</v>
          </cell>
          <cell r="DR1408">
            <v>0</v>
          </cell>
          <cell r="DS1408">
            <v>0</v>
          </cell>
          <cell r="DT1408">
            <v>0</v>
          </cell>
          <cell r="DU1408">
            <v>0</v>
          </cell>
          <cell r="DV1408">
            <v>0</v>
          </cell>
          <cell r="DW1408">
            <v>0</v>
          </cell>
          <cell r="DX1408">
            <v>0</v>
          </cell>
          <cell r="DY1408">
            <v>0</v>
          </cell>
          <cell r="DZ1408">
            <v>0</v>
          </cell>
          <cell r="EA1408">
            <v>0</v>
          </cell>
          <cell r="EB1408">
            <v>0</v>
          </cell>
          <cell r="EC1408">
            <v>0</v>
          </cell>
          <cell r="ED1408">
            <v>0</v>
          </cell>
          <cell r="EE1408">
            <v>0</v>
          </cell>
          <cell r="EF1408">
            <v>0</v>
          </cell>
          <cell r="EG1408">
            <v>0</v>
          </cell>
          <cell r="EH1408">
            <v>0</v>
          </cell>
          <cell r="EI1408">
            <v>0</v>
          </cell>
          <cell r="EJ1408">
            <v>0</v>
          </cell>
          <cell r="EK1408">
            <v>0</v>
          </cell>
          <cell r="EL1408">
            <v>0</v>
          </cell>
          <cell r="EM1408">
            <v>0</v>
          </cell>
          <cell r="EN1408">
            <v>0</v>
          </cell>
          <cell r="EO1408">
            <v>0</v>
          </cell>
          <cell r="EP1408">
            <v>0</v>
          </cell>
          <cell r="EQ1408">
            <v>0</v>
          </cell>
          <cell r="ER1408">
            <v>0</v>
          </cell>
          <cell r="ES1408">
            <v>0</v>
          </cell>
          <cell r="ET1408">
            <v>0</v>
          </cell>
          <cell r="EU1408">
            <v>0</v>
          </cell>
          <cell r="EV1408">
            <v>0</v>
          </cell>
          <cell r="EW1408">
            <v>0</v>
          </cell>
          <cell r="EX1408">
            <v>0</v>
          </cell>
          <cell r="EY1408">
            <v>0</v>
          </cell>
          <cell r="EZ1408">
            <v>0</v>
          </cell>
          <cell r="FA1408">
            <v>0</v>
          </cell>
          <cell r="FB1408">
            <v>0</v>
          </cell>
          <cell r="FC1408">
            <v>0</v>
          </cell>
          <cell r="FD1408">
            <v>0</v>
          </cell>
          <cell r="FE1408">
            <v>0</v>
          </cell>
          <cell r="FF1408">
            <v>0</v>
          </cell>
          <cell r="FG1408">
            <v>0</v>
          </cell>
          <cell r="FH1408">
            <v>0</v>
          </cell>
          <cell r="FI1408">
            <v>0</v>
          </cell>
          <cell r="FJ1408">
            <v>0</v>
          </cell>
          <cell r="FK1408">
            <v>0</v>
          </cell>
          <cell r="FL1408">
            <v>0</v>
          </cell>
          <cell r="FM1408">
            <v>0</v>
          </cell>
          <cell r="FN1408">
            <v>0</v>
          </cell>
          <cell r="FO1408">
            <v>0</v>
          </cell>
          <cell r="FP1408">
            <v>0</v>
          </cell>
          <cell r="FQ1408">
            <v>0</v>
          </cell>
          <cell r="FR1408">
            <v>0</v>
          </cell>
          <cell r="FS1408">
            <v>0</v>
          </cell>
          <cell r="FT1408">
            <v>0</v>
          </cell>
          <cell r="FU1408">
            <v>0</v>
          </cell>
          <cell r="FV1408">
            <v>0</v>
          </cell>
          <cell r="FW1408">
            <v>0</v>
          </cell>
          <cell r="FX1408">
            <v>0</v>
          </cell>
          <cell r="FY1408">
            <v>0</v>
          </cell>
          <cell r="FZ1408">
            <v>0</v>
          </cell>
          <cell r="GA1408">
            <v>0</v>
          </cell>
          <cell r="GB1408">
            <v>0</v>
          </cell>
          <cell r="GC1408">
            <v>0</v>
          </cell>
          <cell r="GD1408">
            <v>0</v>
          </cell>
          <cell r="GE1408">
            <v>0</v>
          </cell>
          <cell r="GF1408">
            <v>0</v>
          </cell>
          <cell r="GG1408">
            <v>0</v>
          </cell>
          <cell r="GH1408">
            <v>0</v>
          </cell>
          <cell r="GI1408">
            <v>0</v>
          </cell>
          <cell r="GJ1408">
            <v>0</v>
          </cell>
          <cell r="GK1408">
            <v>0</v>
          </cell>
          <cell r="GL1408">
            <v>0</v>
          </cell>
          <cell r="GM1408">
            <v>0</v>
          </cell>
          <cell r="GN1408">
            <v>0</v>
          </cell>
          <cell r="GO1408">
            <v>0</v>
          </cell>
          <cell r="GP1408">
            <v>0</v>
          </cell>
          <cell r="GQ1408">
            <v>0</v>
          </cell>
          <cell r="GR1408">
            <v>0</v>
          </cell>
          <cell r="GS1408">
            <v>0</v>
          </cell>
          <cell r="GT1408">
            <v>0</v>
          </cell>
          <cell r="GU1408">
            <v>0</v>
          </cell>
          <cell r="GV1408">
            <v>0</v>
          </cell>
          <cell r="GW1408">
            <v>0</v>
          </cell>
          <cell r="GX1408">
            <v>0</v>
          </cell>
          <cell r="GY1408">
            <v>0</v>
          </cell>
          <cell r="GZ1408">
            <v>0</v>
          </cell>
          <cell r="HA1408">
            <v>0</v>
          </cell>
          <cell r="HB1408">
            <v>0</v>
          </cell>
          <cell r="HC1408">
            <v>0</v>
          </cell>
          <cell r="HD1408">
            <v>0</v>
          </cell>
          <cell r="HE1408">
            <v>0</v>
          </cell>
          <cell r="HF1408">
            <v>0</v>
          </cell>
          <cell r="HG1408">
            <v>0</v>
          </cell>
          <cell r="HH1408">
            <v>0</v>
          </cell>
          <cell r="HI1408">
            <v>0</v>
          </cell>
          <cell r="HJ1408">
            <v>0</v>
          </cell>
          <cell r="HK1408">
            <v>0</v>
          </cell>
          <cell r="HL1408">
            <v>0</v>
          </cell>
          <cell r="HM1408">
            <v>0</v>
          </cell>
          <cell r="HN1408">
            <v>0</v>
          </cell>
          <cell r="HO1408">
            <v>0</v>
          </cell>
          <cell r="HP1408">
            <v>0</v>
          </cell>
          <cell r="HQ1408">
            <v>0</v>
          </cell>
          <cell r="HR1408">
            <v>0</v>
          </cell>
          <cell r="HS1408">
            <v>0</v>
          </cell>
          <cell r="HT1408">
            <v>0</v>
          </cell>
          <cell r="HU1408">
            <v>0</v>
          </cell>
          <cell r="HV1408">
            <v>0</v>
          </cell>
          <cell r="HW1408">
            <v>0</v>
          </cell>
          <cell r="HX1408">
            <v>0</v>
          </cell>
          <cell r="HY1408">
            <v>0</v>
          </cell>
          <cell r="HZ1408">
            <v>0</v>
          </cell>
          <cell r="IA1408">
            <v>0</v>
          </cell>
          <cell r="IB1408">
            <v>0</v>
          </cell>
          <cell r="IC1408">
            <v>0</v>
          </cell>
          <cell r="ID1408">
            <v>0</v>
          </cell>
          <cell r="IE1408">
            <v>0</v>
          </cell>
          <cell r="IF1408">
            <v>0</v>
          </cell>
          <cell r="IG1408">
            <v>0</v>
          </cell>
          <cell r="IH1408">
            <v>0</v>
          </cell>
          <cell r="II1408">
            <v>0</v>
          </cell>
          <cell r="IJ1408">
            <v>0</v>
          </cell>
          <cell r="IK1408">
            <v>0</v>
          </cell>
          <cell r="IL1408">
            <v>0</v>
          </cell>
          <cell r="IM1408">
            <v>0</v>
          </cell>
          <cell r="IN1408">
            <v>0</v>
          </cell>
          <cell r="IO1408">
            <v>0</v>
          </cell>
          <cell r="IP1408">
            <v>0</v>
          </cell>
          <cell r="IQ1408">
            <v>0</v>
          </cell>
          <cell r="IR1408">
            <v>0</v>
          </cell>
          <cell r="IS1408">
            <v>0</v>
          </cell>
          <cell r="IT1408">
            <v>0</v>
          </cell>
          <cell r="IU1408">
            <v>0</v>
          </cell>
          <cell r="IV1408">
            <v>0</v>
          </cell>
          <cell r="IW1408">
            <v>0</v>
          </cell>
          <cell r="IX1408">
            <v>0</v>
          </cell>
          <cell r="IY1408">
            <v>0</v>
          </cell>
          <cell r="IZ1408">
            <v>0</v>
          </cell>
          <cell r="JA1408">
            <v>0</v>
          </cell>
          <cell r="JB1408">
            <v>0</v>
          </cell>
          <cell r="JC1408">
            <v>0</v>
          </cell>
          <cell r="JD1408">
            <v>0</v>
          </cell>
          <cell r="JE1408">
            <v>0</v>
          </cell>
          <cell r="JF1408">
            <v>0</v>
          </cell>
          <cell r="JG1408">
            <v>0</v>
          </cell>
          <cell r="JH1408">
            <v>0</v>
          </cell>
          <cell r="JI1408">
            <v>0</v>
          </cell>
          <cell r="JJ1408">
            <v>0</v>
          </cell>
          <cell r="JK1408">
            <v>0</v>
          </cell>
          <cell r="JL1408">
            <v>0</v>
          </cell>
          <cell r="JM1408">
            <v>0</v>
          </cell>
          <cell r="JN1408">
            <v>0</v>
          </cell>
          <cell r="JO1408">
            <v>0</v>
          </cell>
          <cell r="JP1408">
            <v>0</v>
          </cell>
          <cell r="JQ1408">
            <v>0</v>
          </cell>
        </row>
        <row r="1409">
          <cell r="D1409" t="str">
            <v>PV_.PX.BDG._.PTC.Utility_Scale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-4.6515870000007453E-2</v>
          </cell>
          <cell r="AF1409">
            <v>-4.6515870000000348E-2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  <cell r="BW1409">
            <v>0</v>
          </cell>
          <cell r="BX1409">
            <v>0</v>
          </cell>
          <cell r="BY1409">
            <v>0</v>
          </cell>
          <cell r="BZ1409">
            <v>0</v>
          </cell>
          <cell r="CA1409">
            <v>0</v>
          </cell>
          <cell r="CB1409">
            <v>0</v>
          </cell>
          <cell r="CC1409">
            <v>0</v>
          </cell>
          <cell r="CD1409">
            <v>0</v>
          </cell>
          <cell r="CE1409">
            <v>0</v>
          </cell>
          <cell r="CF1409">
            <v>0</v>
          </cell>
          <cell r="CG1409">
            <v>0</v>
          </cell>
          <cell r="CH1409">
            <v>0</v>
          </cell>
          <cell r="CI1409">
            <v>0</v>
          </cell>
          <cell r="CJ1409">
            <v>0</v>
          </cell>
          <cell r="CK1409">
            <v>0</v>
          </cell>
          <cell r="CL1409">
            <v>0</v>
          </cell>
          <cell r="CM1409">
            <v>0</v>
          </cell>
          <cell r="CN1409">
            <v>0</v>
          </cell>
          <cell r="CO1409">
            <v>0</v>
          </cell>
          <cell r="CP1409">
            <v>0</v>
          </cell>
          <cell r="CQ1409">
            <v>0</v>
          </cell>
          <cell r="CR1409">
            <v>0</v>
          </cell>
          <cell r="CS1409">
            <v>0</v>
          </cell>
          <cell r="CT1409">
            <v>0</v>
          </cell>
          <cell r="CU1409">
            <v>0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  <cell r="DB1409">
            <v>0</v>
          </cell>
          <cell r="DC1409">
            <v>0</v>
          </cell>
          <cell r="DD1409">
            <v>0</v>
          </cell>
          <cell r="DE1409">
            <v>0</v>
          </cell>
          <cell r="DF1409">
            <v>0</v>
          </cell>
          <cell r="DG1409">
            <v>0</v>
          </cell>
          <cell r="DH1409">
            <v>0</v>
          </cell>
          <cell r="DI1409">
            <v>0</v>
          </cell>
          <cell r="DJ1409">
            <v>0</v>
          </cell>
          <cell r="DK1409">
            <v>0</v>
          </cell>
          <cell r="DL1409">
            <v>0</v>
          </cell>
          <cell r="DM1409">
            <v>0</v>
          </cell>
          <cell r="DN1409">
            <v>0</v>
          </cell>
          <cell r="DO1409">
            <v>0</v>
          </cell>
          <cell r="DP1409">
            <v>0</v>
          </cell>
          <cell r="DQ1409">
            <v>0</v>
          </cell>
          <cell r="DR1409">
            <v>0</v>
          </cell>
          <cell r="DS1409">
            <v>0</v>
          </cell>
          <cell r="DT1409">
            <v>0</v>
          </cell>
          <cell r="DU1409">
            <v>0</v>
          </cell>
          <cell r="DV1409">
            <v>0</v>
          </cell>
          <cell r="DW1409">
            <v>0</v>
          </cell>
          <cell r="DX1409">
            <v>0</v>
          </cell>
          <cell r="DY1409">
            <v>0</v>
          </cell>
          <cell r="DZ1409">
            <v>0</v>
          </cell>
          <cell r="EA1409">
            <v>0</v>
          </cell>
          <cell r="EB1409">
            <v>0</v>
          </cell>
          <cell r="EC1409">
            <v>0</v>
          </cell>
          <cell r="ED1409">
            <v>0</v>
          </cell>
          <cell r="EE1409">
            <v>0</v>
          </cell>
          <cell r="EF1409">
            <v>0</v>
          </cell>
          <cell r="EG1409">
            <v>0</v>
          </cell>
          <cell r="EH1409">
            <v>0</v>
          </cell>
          <cell r="EI1409">
            <v>0</v>
          </cell>
          <cell r="EJ1409">
            <v>0</v>
          </cell>
          <cell r="EK1409">
            <v>0</v>
          </cell>
          <cell r="EL1409">
            <v>0</v>
          </cell>
          <cell r="EM1409">
            <v>0</v>
          </cell>
          <cell r="EN1409">
            <v>0</v>
          </cell>
          <cell r="EO1409">
            <v>0</v>
          </cell>
          <cell r="EP1409">
            <v>0</v>
          </cell>
          <cell r="EQ1409">
            <v>0</v>
          </cell>
          <cell r="ER1409">
            <v>0</v>
          </cell>
          <cell r="ES1409">
            <v>0</v>
          </cell>
          <cell r="ET1409">
            <v>0</v>
          </cell>
          <cell r="EU1409">
            <v>0</v>
          </cell>
          <cell r="EV1409">
            <v>0</v>
          </cell>
          <cell r="EW1409">
            <v>0</v>
          </cell>
          <cell r="EX1409">
            <v>0</v>
          </cell>
          <cell r="EY1409">
            <v>0</v>
          </cell>
          <cell r="EZ1409">
            <v>0</v>
          </cell>
          <cell r="FA1409">
            <v>0</v>
          </cell>
          <cell r="FB1409">
            <v>0</v>
          </cell>
          <cell r="FC1409">
            <v>0</v>
          </cell>
          <cell r="FD1409">
            <v>0</v>
          </cell>
          <cell r="FE1409">
            <v>0</v>
          </cell>
          <cell r="FF1409">
            <v>0</v>
          </cell>
          <cell r="FG1409">
            <v>0</v>
          </cell>
          <cell r="FH1409">
            <v>0</v>
          </cell>
          <cell r="FI1409">
            <v>0</v>
          </cell>
          <cell r="FJ1409">
            <v>0</v>
          </cell>
          <cell r="FK1409">
            <v>0</v>
          </cell>
          <cell r="FL1409">
            <v>0</v>
          </cell>
          <cell r="FM1409">
            <v>0</v>
          </cell>
          <cell r="FN1409">
            <v>0</v>
          </cell>
          <cell r="FO1409">
            <v>0</v>
          </cell>
          <cell r="FP1409">
            <v>0</v>
          </cell>
          <cell r="FQ1409">
            <v>0</v>
          </cell>
          <cell r="FR1409">
            <v>0</v>
          </cell>
          <cell r="FS1409">
            <v>0</v>
          </cell>
          <cell r="FT1409">
            <v>0</v>
          </cell>
          <cell r="FU1409">
            <v>0</v>
          </cell>
          <cell r="FV1409">
            <v>0</v>
          </cell>
          <cell r="FW1409">
            <v>0</v>
          </cell>
          <cell r="FX1409">
            <v>0</v>
          </cell>
          <cell r="FY1409">
            <v>0</v>
          </cell>
          <cell r="FZ1409">
            <v>0</v>
          </cell>
          <cell r="GA1409">
            <v>0</v>
          </cell>
          <cell r="GB1409">
            <v>0</v>
          </cell>
          <cell r="GC1409">
            <v>0</v>
          </cell>
          <cell r="GD1409">
            <v>0</v>
          </cell>
          <cell r="GE1409">
            <v>0</v>
          </cell>
          <cell r="GF1409">
            <v>0</v>
          </cell>
          <cell r="GG1409">
            <v>0</v>
          </cell>
          <cell r="GH1409">
            <v>0</v>
          </cell>
          <cell r="GI1409">
            <v>0</v>
          </cell>
          <cell r="GJ1409">
            <v>0</v>
          </cell>
          <cell r="GK1409">
            <v>0</v>
          </cell>
          <cell r="GL1409">
            <v>0</v>
          </cell>
          <cell r="GM1409">
            <v>0</v>
          </cell>
          <cell r="GN1409">
            <v>0</v>
          </cell>
          <cell r="GO1409">
            <v>0</v>
          </cell>
          <cell r="GP1409">
            <v>0</v>
          </cell>
          <cell r="GQ1409">
            <v>0</v>
          </cell>
          <cell r="GR1409">
            <v>0</v>
          </cell>
          <cell r="GS1409">
            <v>0</v>
          </cell>
          <cell r="GT1409">
            <v>0</v>
          </cell>
          <cell r="GU1409">
            <v>0</v>
          </cell>
          <cell r="GV1409">
            <v>0</v>
          </cell>
          <cell r="GW1409">
            <v>0</v>
          </cell>
          <cell r="GX1409">
            <v>0</v>
          </cell>
          <cell r="GY1409">
            <v>0</v>
          </cell>
          <cell r="GZ1409">
            <v>0</v>
          </cell>
          <cell r="HA1409">
            <v>0</v>
          </cell>
          <cell r="HB1409">
            <v>0</v>
          </cell>
          <cell r="HC1409">
            <v>0</v>
          </cell>
          <cell r="HD1409">
            <v>0</v>
          </cell>
          <cell r="HE1409">
            <v>0</v>
          </cell>
          <cell r="HF1409">
            <v>0</v>
          </cell>
          <cell r="HG1409">
            <v>0</v>
          </cell>
          <cell r="HH1409">
            <v>0</v>
          </cell>
          <cell r="HI1409">
            <v>0</v>
          </cell>
          <cell r="HJ1409">
            <v>0</v>
          </cell>
          <cell r="HK1409">
            <v>0</v>
          </cell>
          <cell r="HL1409">
            <v>0</v>
          </cell>
          <cell r="HM1409">
            <v>0</v>
          </cell>
          <cell r="HN1409">
            <v>0</v>
          </cell>
          <cell r="HO1409">
            <v>0</v>
          </cell>
          <cell r="HP1409">
            <v>0</v>
          </cell>
          <cell r="HQ1409">
            <v>0</v>
          </cell>
          <cell r="HR1409">
            <v>0</v>
          </cell>
          <cell r="HS1409">
            <v>0</v>
          </cell>
          <cell r="HT1409">
            <v>0</v>
          </cell>
          <cell r="HU1409">
            <v>0</v>
          </cell>
          <cell r="HV1409">
            <v>0</v>
          </cell>
          <cell r="HW1409">
            <v>0</v>
          </cell>
          <cell r="HX1409">
            <v>0</v>
          </cell>
          <cell r="HY1409">
            <v>0</v>
          </cell>
          <cell r="HZ1409">
            <v>0</v>
          </cell>
          <cell r="IA1409">
            <v>0</v>
          </cell>
          <cell r="IB1409">
            <v>0</v>
          </cell>
          <cell r="IC1409">
            <v>0</v>
          </cell>
          <cell r="ID1409">
            <v>0</v>
          </cell>
          <cell r="IE1409">
            <v>0</v>
          </cell>
          <cell r="IF1409">
            <v>0</v>
          </cell>
          <cell r="IG1409">
            <v>0</v>
          </cell>
          <cell r="IH1409">
            <v>0</v>
          </cell>
          <cell r="II1409">
            <v>0</v>
          </cell>
          <cell r="IJ1409">
            <v>0</v>
          </cell>
          <cell r="IK1409">
            <v>0</v>
          </cell>
          <cell r="IL1409">
            <v>0</v>
          </cell>
          <cell r="IM1409">
            <v>0</v>
          </cell>
          <cell r="IN1409">
            <v>0</v>
          </cell>
          <cell r="IO1409">
            <v>0</v>
          </cell>
          <cell r="IP1409">
            <v>0</v>
          </cell>
          <cell r="IQ1409">
            <v>0</v>
          </cell>
          <cell r="IR1409">
            <v>0</v>
          </cell>
          <cell r="IS1409">
            <v>0</v>
          </cell>
          <cell r="IT1409">
            <v>0</v>
          </cell>
          <cell r="IU1409">
            <v>0</v>
          </cell>
          <cell r="IV1409">
            <v>0</v>
          </cell>
          <cell r="IW1409">
            <v>0</v>
          </cell>
          <cell r="IX1409">
            <v>0</v>
          </cell>
          <cell r="IY1409">
            <v>0</v>
          </cell>
          <cell r="IZ1409">
            <v>0</v>
          </cell>
          <cell r="JA1409">
            <v>0</v>
          </cell>
          <cell r="JB1409">
            <v>0</v>
          </cell>
          <cell r="JC1409">
            <v>0</v>
          </cell>
          <cell r="JD1409">
            <v>0</v>
          </cell>
          <cell r="JE1409">
            <v>0</v>
          </cell>
          <cell r="JF1409">
            <v>0</v>
          </cell>
          <cell r="JG1409">
            <v>0</v>
          </cell>
          <cell r="JH1409">
            <v>0</v>
          </cell>
          <cell r="JI1409">
            <v>0</v>
          </cell>
          <cell r="JJ1409">
            <v>0</v>
          </cell>
          <cell r="JK1409">
            <v>0</v>
          </cell>
          <cell r="JL1409">
            <v>0</v>
          </cell>
          <cell r="JM1409">
            <v>0</v>
          </cell>
          <cell r="JN1409">
            <v>0</v>
          </cell>
          <cell r="JO1409">
            <v>0</v>
          </cell>
          <cell r="JP1409">
            <v>0</v>
          </cell>
          <cell r="JQ1409">
            <v>0</v>
          </cell>
        </row>
        <row r="1410">
          <cell r="D1410" t="str">
            <v>PV_.PX.BOR._.PTC.Small_Scale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  <cell r="BW1410">
            <v>0</v>
          </cell>
          <cell r="BX1410">
            <v>0</v>
          </cell>
          <cell r="BY1410">
            <v>0</v>
          </cell>
          <cell r="BZ1410">
            <v>0</v>
          </cell>
          <cell r="CA1410">
            <v>0</v>
          </cell>
          <cell r="CB1410">
            <v>0</v>
          </cell>
          <cell r="CC1410">
            <v>0</v>
          </cell>
          <cell r="CD1410">
            <v>0</v>
          </cell>
          <cell r="CE1410">
            <v>0</v>
          </cell>
          <cell r="CF1410">
            <v>0</v>
          </cell>
          <cell r="CG1410">
            <v>0</v>
          </cell>
          <cell r="CH1410">
            <v>0</v>
          </cell>
          <cell r="CI1410">
            <v>0</v>
          </cell>
          <cell r="CJ1410">
            <v>0</v>
          </cell>
          <cell r="CK1410">
            <v>0</v>
          </cell>
          <cell r="CL1410">
            <v>0</v>
          </cell>
          <cell r="CM1410">
            <v>0</v>
          </cell>
          <cell r="CN1410">
            <v>0</v>
          </cell>
          <cell r="CO1410">
            <v>0</v>
          </cell>
          <cell r="CP1410">
            <v>0</v>
          </cell>
          <cell r="CQ1410">
            <v>0</v>
          </cell>
          <cell r="CR1410">
            <v>0</v>
          </cell>
          <cell r="CS1410">
            <v>0</v>
          </cell>
          <cell r="CT1410">
            <v>0</v>
          </cell>
          <cell r="CU1410">
            <v>0</v>
          </cell>
          <cell r="CV1410">
            <v>0</v>
          </cell>
          <cell r="CW1410">
            <v>0</v>
          </cell>
          <cell r="CX1410">
            <v>0</v>
          </cell>
          <cell r="CY1410">
            <v>0</v>
          </cell>
          <cell r="CZ1410">
            <v>0</v>
          </cell>
          <cell r="DA1410">
            <v>0</v>
          </cell>
          <cell r="DB1410">
            <v>0</v>
          </cell>
          <cell r="DC1410">
            <v>0</v>
          </cell>
          <cell r="DD1410">
            <v>0</v>
          </cell>
          <cell r="DE1410">
            <v>0</v>
          </cell>
          <cell r="DF1410">
            <v>0</v>
          </cell>
          <cell r="DG1410">
            <v>0</v>
          </cell>
          <cell r="DH1410">
            <v>0</v>
          </cell>
          <cell r="DI1410">
            <v>0</v>
          </cell>
          <cell r="DJ1410">
            <v>0</v>
          </cell>
          <cell r="DK1410">
            <v>0</v>
          </cell>
          <cell r="DL1410">
            <v>0</v>
          </cell>
          <cell r="DM1410">
            <v>0</v>
          </cell>
          <cell r="DN1410">
            <v>0</v>
          </cell>
          <cell r="DO1410">
            <v>0</v>
          </cell>
          <cell r="DP1410">
            <v>0</v>
          </cell>
          <cell r="DQ1410">
            <v>0</v>
          </cell>
          <cell r="DR1410">
            <v>0</v>
          </cell>
          <cell r="DS1410">
            <v>0</v>
          </cell>
          <cell r="DT1410">
            <v>0</v>
          </cell>
          <cell r="DU1410">
            <v>0</v>
          </cell>
          <cell r="DV1410">
            <v>0</v>
          </cell>
          <cell r="DW1410">
            <v>0</v>
          </cell>
          <cell r="DX1410">
            <v>0</v>
          </cell>
          <cell r="DY1410">
            <v>0</v>
          </cell>
          <cell r="DZ1410">
            <v>0</v>
          </cell>
          <cell r="EA1410">
            <v>0</v>
          </cell>
          <cell r="EB1410">
            <v>0</v>
          </cell>
          <cell r="EC1410">
            <v>0</v>
          </cell>
          <cell r="ED1410">
            <v>0</v>
          </cell>
          <cell r="EE1410">
            <v>0</v>
          </cell>
          <cell r="EF1410">
            <v>0</v>
          </cell>
          <cell r="EG1410">
            <v>0</v>
          </cell>
          <cell r="EH1410">
            <v>0</v>
          </cell>
          <cell r="EI1410">
            <v>0</v>
          </cell>
          <cell r="EJ1410">
            <v>0</v>
          </cell>
          <cell r="EK1410">
            <v>0</v>
          </cell>
          <cell r="EL1410">
            <v>0</v>
          </cell>
          <cell r="EM1410">
            <v>0</v>
          </cell>
          <cell r="EN1410">
            <v>0</v>
          </cell>
          <cell r="EO1410">
            <v>0</v>
          </cell>
          <cell r="EP1410">
            <v>0</v>
          </cell>
          <cell r="EQ1410">
            <v>0</v>
          </cell>
          <cell r="ER1410">
            <v>0</v>
          </cell>
          <cell r="ES1410">
            <v>0</v>
          </cell>
          <cell r="ET1410">
            <v>0</v>
          </cell>
          <cell r="EU1410">
            <v>0</v>
          </cell>
          <cell r="EV1410">
            <v>0</v>
          </cell>
          <cell r="EW1410">
            <v>0</v>
          </cell>
          <cell r="EX1410">
            <v>0</v>
          </cell>
          <cell r="EY1410">
            <v>0</v>
          </cell>
          <cell r="EZ1410">
            <v>0</v>
          </cell>
          <cell r="FA1410">
            <v>0</v>
          </cell>
          <cell r="FB1410">
            <v>0</v>
          </cell>
          <cell r="FC1410">
            <v>0</v>
          </cell>
          <cell r="FD1410">
            <v>0</v>
          </cell>
          <cell r="FE1410">
            <v>0</v>
          </cell>
          <cell r="FF1410">
            <v>0</v>
          </cell>
          <cell r="FG1410">
            <v>0</v>
          </cell>
          <cell r="FH1410">
            <v>0</v>
          </cell>
          <cell r="FI1410">
            <v>0</v>
          </cell>
          <cell r="FJ1410">
            <v>0</v>
          </cell>
          <cell r="FK1410">
            <v>0</v>
          </cell>
          <cell r="FL1410">
            <v>0</v>
          </cell>
          <cell r="FM1410">
            <v>0</v>
          </cell>
          <cell r="FN1410">
            <v>0</v>
          </cell>
          <cell r="FO1410">
            <v>0</v>
          </cell>
          <cell r="FP1410">
            <v>0</v>
          </cell>
          <cell r="FQ1410">
            <v>0</v>
          </cell>
          <cell r="FR1410">
            <v>0</v>
          </cell>
          <cell r="FS1410">
            <v>0</v>
          </cell>
          <cell r="FT1410">
            <v>0</v>
          </cell>
          <cell r="FU1410">
            <v>0</v>
          </cell>
          <cell r="FV1410">
            <v>0</v>
          </cell>
          <cell r="FW1410">
            <v>0</v>
          </cell>
          <cell r="FX1410">
            <v>0</v>
          </cell>
          <cell r="FY1410">
            <v>0</v>
          </cell>
          <cell r="FZ1410">
            <v>0</v>
          </cell>
          <cell r="GA1410">
            <v>0</v>
          </cell>
          <cell r="GB1410">
            <v>0</v>
          </cell>
          <cell r="GC1410">
            <v>0</v>
          </cell>
          <cell r="GD1410">
            <v>0</v>
          </cell>
          <cell r="GE1410">
            <v>0</v>
          </cell>
          <cell r="GF1410">
            <v>0</v>
          </cell>
          <cell r="GG1410">
            <v>0</v>
          </cell>
          <cell r="GH1410">
            <v>0</v>
          </cell>
          <cell r="GI1410">
            <v>0</v>
          </cell>
          <cell r="GJ1410">
            <v>0</v>
          </cell>
          <cell r="GK1410">
            <v>0</v>
          </cell>
          <cell r="GL1410">
            <v>0</v>
          </cell>
          <cell r="GM1410">
            <v>0</v>
          </cell>
          <cell r="GN1410">
            <v>0</v>
          </cell>
          <cell r="GO1410">
            <v>0</v>
          </cell>
          <cell r="GP1410">
            <v>0</v>
          </cell>
          <cell r="GQ1410">
            <v>0</v>
          </cell>
          <cell r="GR1410">
            <v>0</v>
          </cell>
          <cell r="GS1410">
            <v>0</v>
          </cell>
          <cell r="GT1410">
            <v>0</v>
          </cell>
          <cell r="GU1410">
            <v>0</v>
          </cell>
          <cell r="GV1410">
            <v>0</v>
          </cell>
          <cell r="GW1410">
            <v>0</v>
          </cell>
          <cell r="GX1410">
            <v>0</v>
          </cell>
          <cell r="GY1410">
            <v>0</v>
          </cell>
          <cell r="GZ1410">
            <v>0</v>
          </cell>
          <cell r="HA1410">
            <v>0</v>
          </cell>
          <cell r="HB1410">
            <v>0</v>
          </cell>
          <cell r="HC1410">
            <v>0</v>
          </cell>
          <cell r="HD1410">
            <v>0</v>
          </cell>
          <cell r="HE1410">
            <v>0</v>
          </cell>
          <cell r="HF1410">
            <v>0</v>
          </cell>
          <cell r="HG1410">
            <v>0</v>
          </cell>
          <cell r="HH1410">
            <v>0</v>
          </cell>
          <cell r="HI1410">
            <v>0</v>
          </cell>
          <cell r="HJ1410">
            <v>0</v>
          </cell>
          <cell r="HK1410">
            <v>0</v>
          </cell>
          <cell r="HL1410">
            <v>0</v>
          </cell>
          <cell r="HM1410">
            <v>0</v>
          </cell>
          <cell r="HN1410">
            <v>0</v>
          </cell>
          <cell r="HO1410">
            <v>0</v>
          </cell>
          <cell r="HP1410">
            <v>0</v>
          </cell>
          <cell r="HQ1410">
            <v>0</v>
          </cell>
          <cell r="HR1410">
            <v>0</v>
          </cell>
          <cell r="HS1410">
            <v>0</v>
          </cell>
          <cell r="HT1410">
            <v>0</v>
          </cell>
          <cell r="HU1410">
            <v>0</v>
          </cell>
          <cell r="HV1410">
            <v>0</v>
          </cell>
          <cell r="HW1410">
            <v>0</v>
          </cell>
          <cell r="HX1410">
            <v>0</v>
          </cell>
          <cell r="HY1410">
            <v>0</v>
          </cell>
          <cell r="HZ1410">
            <v>0</v>
          </cell>
          <cell r="IA1410">
            <v>0</v>
          </cell>
          <cell r="IB1410">
            <v>0</v>
          </cell>
          <cell r="IC1410">
            <v>0</v>
          </cell>
          <cell r="ID1410">
            <v>0</v>
          </cell>
          <cell r="IE1410">
            <v>0</v>
          </cell>
          <cell r="IF1410">
            <v>0</v>
          </cell>
          <cell r="IG1410">
            <v>0</v>
          </cell>
          <cell r="IH1410">
            <v>0</v>
          </cell>
          <cell r="II1410">
            <v>0</v>
          </cell>
          <cell r="IJ1410">
            <v>0</v>
          </cell>
          <cell r="IK1410">
            <v>0</v>
          </cell>
          <cell r="IL1410">
            <v>0</v>
          </cell>
          <cell r="IM1410">
            <v>0</v>
          </cell>
          <cell r="IN1410">
            <v>0</v>
          </cell>
          <cell r="IO1410">
            <v>0</v>
          </cell>
          <cell r="IP1410">
            <v>0</v>
          </cell>
          <cell r="IQ1410">
            <v>0</v>
          </cell>
          <cell r="IR1410">
            <v>0</v>
          </cell>
          <cell r="IS1410">
            <v>0</v>
          </cell>
          <cell r="IT1410">
            <v>0</v>
          </cell>
          <cell r="IU1410">
            <v>0</v>
          </cell>
          <cell r="IV1410">
            <v>0</v>
          </cell>
          <cell r="IW1410">
            <v>0</v>
          </cell>
          <cell r="IX1410">
            <v>0</v>
          </cell>
          <cell r="IY1410">
            <v>0</v>
          </cell>
          <cell r="IZ1410">
            <v>0</v>
          </cell>
          <cell r="JA1410">
            <v>0</v>
          </cell>
          <cell r="JB1410">
            <v>0</v>
          </cell>
          <cell r="JC1410">
            <v>0</v>
          </cell>
          <cell r="JD1410">
            <v>0</v>
          </cell>
          <cell r="JE1410">
            <v>0</v>
          </cell>
          <cell r="JF1410">
            <v>0</v>
          </cell>
          <cell r="JG1410">
            <v>0</v>
          </cell>
          <cell r="JH1410">
            <v>0</v>
          </cell>
          <cell r="JI1410">
            <v>0</v>
          </cell>
          <cell r="JJ1410">
            <v>0</v>
          </cell>
          <cell r="JK1410">
            <v>0</v>
          </cell>
          <cell r="JL1410">
            <v>0</v>
          </cell>
          <cell r="JM1410">
            <v>0</v>
          </cell>
          <cell r="JN1410">
            <v>0</v>
          </cell>
          <cell r="JO1410">
            <v>0</v>
          </cell>
          <cell r="JP1410">
            <v>0</v>
          </cell>
          <cell r="JQ1410">
            <v>0</v>
          </cell>
        </row>
        <row r="1411">
          <cell r="D1411" t="str">
            <v>PV_.PX.CLV._.PTC.Small_Scale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-5.0000000000011369E-2</v>
          </cell>
          <cell r="AF1411">
            <v>-5.0000000000002487E-2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  <cell r="BW1411">
            <v>0</v>
          </cell>
          <cell r="BX1411">
            <v>0</v>
          </cell>
          <cell r="BY1411">
            <v>0</v>
          </cell>
          <cell r="BZ1411">
            <v>0</v>
          </cell>
          <cell r="CA1411">
            <v>0</v>
          </cell>
          <cell r="CB1411">
            <v>0</v>
          </cell>
          <cell r="CC1411">
            <v>0</v>
          </cell>
          <cell r="CD1411">
            <v>0</v>
          </cell>
          <cell r="CE1411">
            <v>0</v>
          </cell>
          <cell r="CF1411">
            <v>0</v>
          </cell>
          <cell r="CG1411">
            <v>0</v>
          </cell>
          <cell r="CH1411">
            <v>0</v>
          </cell>
          <cell r="CI1411">
            <v>0</v>
          </cell>
          <cell r="CJ1411">
            <v>0</v>
          </cell>
          <cell r="CK1411">
            <v>0</v>
          </cell>
          <cell r="CL1411">
            <v>0</v>
          </cell>
          <cell r="CM1411">
            <v>0</v>
          </cell>
          <cell r="CN1411">
            <v>0</v>
          </cell>
          <cell r="CO1411">
            <v>0</v>
          </cell>
          <cell r="CP1411">
            <v>0</v>
          </cell>
          <cell r="CQ1411">
            <v>0</v>
          </cell>
          <cell r="CR1411">
            <v>0</v>
          </cell>
          <cell r="CS1411">
            <v>0</v>
          </cell>
          <cell r="CT1411">
            <v>0</v>
          </cell>
          <cell r="CU1411">
            <v>0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  <cell r="DB1411">
            <v>0</v>
          </cell>
          <cell r="DC1411">
            <v>0</v>
          </cell>
          <cell r="DD1411">
            <v>0</v>
          </cell>
          <cell r="DE1411">
            <v>0</v>
          </cell>
          <cell r="DF1411">
            <v>0</v>
          </cell>
          <cell r="DG1411">
            <v>0</v>
          </cell>
          <cell r="DH1411">
            <v>0</v>
          </cell>
          <cell r="DI1411">
            <v>0</v>
          </cell>
          <cell r="DJ1411">
            <v>0</v>
          </cell>
          <cell r="DK1411">
            <v>0</v>
          </cell>
          <cell r="DL1411">
            <v>0</v>
          </cell>
          <cell r="DM1411">
            <v>0</v>
          </cell>
          <cell r="DN1411">
            <v>0</v>
          </cell>
          <cell r="DO1411">
            <v>0</v>
          </cell>
          <cell r="DP1411">
            <v>0</v>
          </cell>
          <cell r="DQ1411">
            <v>0</v>
          </cell>
          <cell r="DR1411">
            <v>0</v>
          </cell>
          <cell r="DS1411">
            <v>0</v>
          </cell>
          <cell r="DT1411">
            <v>0</v>
          </cell>
          <cell r="DU1411">
            <v>0</v>
          </cell>
          <cell r="DV1411">
            <v>0</v>
          </cell>
          <cell r="DW1411">
            <v>0</v>
          </cell>
          <cell r="DX1411">
            <v>0</v>
          </cell>
          <cell r="DY1411">
            <v>0</v>
          </cell>
          <cell r="DZ1411">
            <v>0</v>
          </cell>
          <cell r="EA1411">
            <v>0</v>
          </cell>
          <cell r="EB1411">
            <v>0</v>
          </cell>
          <cell r="EC1411">
            <v>0</v>
          </cell>
          <cell r="ED1411">
            <v>0</v>
          </cell>
          <cell r="EE1411">
            <v>0</v>
          </cell>
          <cell r="EF1411">
            <v>0</v>
          </cell>
          <cell r="EG1411">
            <v>0</v>
          </cell>
          <cell r="EH1411">
            <v>0</v>
          </cell>
          <cell r="EI1411">
            <v>0</v>
          </cell>
          <cell r="EJ1411">
            <v>0</v>
          </cell>
          <cell r="EK1411">
            <v>0</v>
          </cell>
          <cell r="EL1411">
            <v>0</v>
          </cell>
          <cell r="EM1411">
            <v>0</v>
          </cell>
          <cell r="EN1411">
            <v>0</v>
          </cell>
          <cell r="EO1411">
            <v>0</v>
          </cell>
          <cell r="EP1411">
            <v>0</v>
          </cell>
          <cell r="EQ1411">
            <v>0</v>
          </cell>
          <cell r="ER1411">
            <v>0</v>
          </cell>
          <cell r="ES1411">
            <v>0</v>
          </cell>
          <cell r="ET1411">
            <v>0</v>
          </cell>
          <cell r="EU1411">
            <v>0</v>
          </cell>
          <cell r="EV1411">
            <v>0</v>
          </cell>
          <cell r="EW1411">
            <v>0</v>
          </cell>
          <cell r="EX1411">
            <v>0</v>
          </cell>
          <cell r="EY1411">
            <v>0</v>
          </cell>
          <cell r="EZ1411">
            <v>0</v>
          </cell>
          <cell r="FA1411">
            <v>0</v>
          </cell>
          <cell r="FB1411">
            <v>0</v>
          </cell>
          <cell r="FC1411">
            <v>0</v>
          </cell>
          <cell r="FD1411">
            <v>0</v>
          </cell>
          <cell r="FE1411">
            <v>0</v>
          </cell>
          <cell r="FF1411">
            <v>0</v>
          </cell>
          <cell r="FG1411">
            <v>0</v>
          </cell>
          <cell r="FH1411">
            <v>0</v>
          </cell>
          <cell r="FI1411">
            <v>0</v>
          </cell>
          <cell r="FJ1411">
            <v>0</v>
          </cell>
          <cell r="FK1411">
            <v>0</v>
          </cell>
          <cell r="FL1411">
            <v>0</v>
          </cell>
          <cell r="FM1411">
            <v>0</v>
          </cell>
          <cell r="FN1411">
            <v>0</v>
          </cell>
          <cell r="FO1411">
            <v>0</v>
          </cell>
          <cell r="FP1411">
            <v>0</v>
          </cell>
          <cell r="FQ1411">
            <v>0</v>
          </cell>
          <cell r="FR1411">
            <v>0</v>
          </cell>
          <cell r="FS1411">
            <v>0</v>
          </cell>
          <cell r="FT1411">
            <v>0</v>
          </cell>
          <cell r="FU1411">
            <v>0</v>
          </cell>
          <cell r="FV1411">
            <v>0</v>
          </cell>
          <cell r="FW1411">
            <v>0</v>
          </cell>
          <cell r="FX1411">
            <v>0</v>
          </cell>
          <cell r="FY1411">
            <v>0</v>
          </cell>
          <cell r="FZ1411">
            <v>0</v>
          </cell>
          <cell r="GA1411">
            <v>0</v>
          </cell>
          <cell r="GB1411">
            <v>0</v>
          </cell>
          <cell r="GC1411">
            <v>0</v>
          </cell>
          <cell r="GD1411">
            <v>0</v>
          </cell>
          <cell r="GE1411">
            <v>0</v>
          </cell>
          <cell r="GF1411">
            <v>0</v>
          </cell>
          <cell r="GG1411">
            <v>0</v>
          </cell>
          <cell r="GH1411">
            <v>0</v>
          </cell>
          <cell r="GI1411">
            <v>0</v>
          </cell>
          <cell r="GJ1411">
            <v>0</v>
          </cell>
          <cell r="GK1411">
            <v>0</v>
          </cell>
          <cell r="GL1411">
            <v>0</v>
          </cell>
          <cell r="GM1411">
            <v>0</v>
          </cell>
          <cell r="GN1411">
            <v>0</v>
          </cell>
          <cell r="GO1411">
            <v>0</v>
          </cell>
          <cell r="GP1411">
            <v>0</v>
          </cell>
          <cell r="GQ1411">
            <v>0</v>
          </cell>
          <cell r="GR1411">
            <v>0</v>
          </cell>
          <cell r="GS1411">
            <v>0</v>
          </cell>
          <cell r="GT1411">
            <v>0</v>
          </cell>
          <cell r="GU1411">
            <v>0</v>
          </cell>
          <cell r="GV1411">
            <v>0</v>
          </cell>
          <cell r="GW1411">
            <v>0</v>
          </cell>
          <cell r="GX1411">
            <v>0</v>
          </cell>
          <cell r="GY1411">
            <v>0</v>
          </cell>
          <cell r="GZ1411">
            <v>0</v>
          </cell>
          <cell r="HA1411">
            <v>0</v>
          </cell>
          <cell r="HB1411">
            <v>0</v>
          </cell>
          <cell r="HC1411">
            <v>0</v>
          </cell>
          <cell r="HD1411">
            <v>0</v>
          </cell>
          <cell r="HE1411">
            <v>0</v>
          </cell>
          <cell r="HF1411">
            <v>0</v>
          </cell>
          <cell r="HG1411">
            <v>0</v>
          </cell>
          <cell r="HH1411">
            <v>0</v>
          </cell>
          <cell r="HI1411">
            <v>0</v>
          </cell>
          <cell r="HJ1411">
            <v>0</v>
          </cell>
          <cell r="HK1411">
            <v>0</v>
          </cell>
          <cell r="HL1411">
            <v>0</v>
          </cell>
          <cell r="HM1411">
            <v>0</v>
          </cell>
          <cell r="HN1411">
            <v>0</v>
          </cell>
          <cell r="HO1411">
            <v>0</v>
          </cell>
          <cell r="HP1411">
            <v>0</v>
          </cell>
          <cell r="HQ1411">
            <v>0</v>
          </cell>
          <cell r="HR1411">
            <v>0</v>
          </cell>
          <cell r="HS1411">
            <v>0</v>
          </cell>
          <cell r="HT1411">
            <v>0</v>
          </cell>
          <cell r="HU1411">
            <v>0</v>
          </cell>
          <cell r="HV1411">
            <v>0</v>
          </cell>
          <cell r="HW1411">
            <v>0</v>
          </cell>
          <cell r="HX1411">
            <v>0</v>
          </cell>
          <cell r="HY1411">
            <v>0</v>
          </cell>
          <cell r="HZ1411">
            <v>0</v>
          </cell>
          <cell r="IA1411">
            <v>0</v>
          </cell>
          <cell r="IB1411">
            <v>0</v>
          </cell>
          <cell r="IC1411">
            <v>0</v>
          </cell>
          <cell r="ID1411">
            <v>0</v>
          </cell>
          <cell r="IE1411">
            <v>0</v>
          </cell>
          <cell r="IF1411">
            <v>0</v>
          </cell>
          <cell r="IG1411">
            <v>0</v>
          </cell>
          <cell r="IH1411">
            <v>0</v>
          </cell>
          <cell r="II1411">
            <v>0</v>
          </cell>
          <cell r="IJ1411">
            <v>0</v>
          </cell>
          <cell r="IK1411">
            <v>0</v>
          </cell>
          <cell r="IL1411">
            <v>0</v>
          </cell>
          <cell r="IM1411">
            <v>0</v>
          </cell>
          <cell r="IN1411">
            <v>0</v>
          </cell>
          <cell r="IO1411">
            <v>0</v>
          </cell>
          <cell r="IP1411">
            <v>0</v>
          </cell>
          <cell r="IQ1411">
            <v>0</v>
          </cell>
          <cell r="IR1411">
            <v>0</v>
          </cell>
          <cell r="IS1411">
            <v>0</v>
          </cell>
          <cell r="IT1411">
            <v>0</v>
          </cell>
          <cell r="IU1411">
            <v>0</v>
          </cell>
          <cell r="IV1411">
            <v>0</v>
          </cell>
          <cell r="IW1411">
            <v>0</v>
          </cell>
          <cell r="IX1411">
            <v>0</v>
          </cell>
          <cell r="IY1411">
            <v>0</v>
          </cell>
          <cell r="IZ1411">
            <v>0</v>
          </cell>
          <cell r="JA1411">
            <v>0</v>
          </cell>
          <cell r="JB1411">
            <v>0</v>
          </cell>
          <cell r="JC1411">
            <v>0</v>
          </cell>
          <cell r="JD1411">
            <v>0</v>
          </cell>
          <cell r="JE1411">
            <v>0</v>
          </cell>
          <cell r="JF1411">
            <v>0</v>
          </cell>
          <cell r="JG1411">
            <v>0</v>
          </cell>
          <cell r="JH1411">
            <v>0</v>
          </cell>
          <cell r="JI1411">
            <v>0</v>
          </cell>
          <cell r="JJ1411">
            <v>0</v>
          </cell>
          <cell r="JK1411">
            <v>0</v>
          </cell>
          <cell r="JL1411">
            <v>0</v>
          </cell>
          <cell r="JM1411">
            <v>0</v>
          </cell>
          <cell r="JN1411">
            <v>0</v>
          </cell>
          <cell r="JO1411">
            <v>0</v>
          </cell>
          <cell r="JP1411">
            <v>0</v>
          </cell>
          <cell r="JQ1411">
            <v>0</v>
          </cell>
        </row>
        <row r="1412">
          <cell r="D1412" t="str">
            <v>PV_.PX.COR._.PTC.Small_Scale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  <cell r="BW1412">
            <v>0</v>
          </cell>
          <cell r="BX1412">
            <v>0</v>
          </cell>
          <cell r="BY1412">
            <v>0</v>
          </cell>
          <cell r="BZ1412">
            <v>0</v>
          </cell>
          <cell r="CA1412">
            <v>0</v>
          </cell>
          <cell r="CB1412">
            <v>0</v>
          </cell>
          <cell r="CC1412">
            <v>0</v>
          </cell>
          <cell r="CD1412">
            <v>0</v>
          </cell>
          <cell r="CE1412">
            <v>0</v>
          </cell>
          <cell r="CF1412">
            <v>0</v>
          </cell>
          <cell r="CG1412">
            <v>0</v>
          </cell>
          <cell r="CH1412">
            <v>0</v>
          </cell>
          <cell r="CI1412">
            <v>0</v>
          </cell>
          <cell r="CJ1412">
            <v>0</v>
          </cell>
          <cell r="CK1412">
            <v>0</v>
          </cell>
          <cell r="CL1412">
            <v>0</v>
          </cell>
          <cell r="CM1412">
            <v>0</v>
          </cell>
          <cell r="CN1412">
            <v>0</v>
          </cell>
          <cell r="CO1412">
            <v>0</v>
          </cell>
          <cell r="CP1412">
            <v>0</v>
          </cell>
          <cell r="CQ1412">
            <v>0</v>
          </cell>
          <cell r="CR1412">
            <v>0</v>
          </cell>
          <cell r="CS1412">
            <v>0</v>
          </cell>
          <cell r="CT1412">
            <v>0</v>
          </cell>
          <cell r="CU1412">
            <v>0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  <cell r="DB1412">
            <v>0</v>
          </cell>
          <cell r="DC1412">
            <v>0</v>
          </cell>
          <cell r="DD1412">
            <v>0</v>
          </cell>
          <cell r="DE1412">
            <v>0</v>
          </cell>
          <cell r="DF1412">
            <v>0</v>
          </cell>
          <cell r="DG1412">
            <v>0</v>
          </cell>
          <cell r="DH1412">
            <v>0</v>
          </cell>
          <cell r="DI1412">
            <v>0</v>
          </cell>
          <cell r="DJ1412">
            <v>0</v>
          </cell>
          <cell r="DK1412">
            <v>0</v>
          </cell>
          <cell r="DL1412">
            <v>0</v>
          </cell>
          <cell r="DM1412">
            <v>0</v>
          </cell>
          <cell r="DN1412">
            <v>0</v>
          </cell>
          <cell r="DO1412">
            <v>0</v>
          </cell>
          <cell r="DP1412">
            <v>0</v>
          </cell>
          <cell r="DQ1412">
            <v>0</v>
          </cell>
          <cell r="DR1412">
            <v>-148.26600042008795</v>
          </cell>
          <cell r="DS1412">
            <v>0</v>
          </cell>
          <cell r="DT1412">
            <v>0</v>
          </cell>
          <cell r="DU1412">
            <v>-148.26600042000064</v>
          </cell>
          <cell r="DV1412">
            <v>0</v>
          </cell>
          <cell r="DW1412">
            <v>0</v>
          </cell>
          <cell r="DX1412">
            <v>0</v>
          </cell>
          <cell r="DY1412">
            <v>0</v>
          </cell>
          <cell r="DZ1412">
            <v>0</v>
          </cell>
          <cell r="EA1412">
            <v>0</v>
          </cell>
          <cell r="EB1412">
            <v>0</v>
          </cell>
          <cell r="EC1412">
            <v>0</v>
          </cell>
          <cell r="ED1412">
            <v>0</v>
          </cell>
          <cell r="EE1412">
            <v>-205.69881990004797</v>
          </cell>
          <cell r="EF1412">
            <v>0</v>
          </cell>
          <cell r="EG1412">
            <v>0</v>
          </cell>
          <cell r="EH1412">
            <v>0</v>
          </cell>
          <cell r="EI1412">
            <v>-205.69881989998976</v>
          </cell>
          <cell r="EJ1412">
            <v>0</v>
          </cell>
          <cell r="EK1412">
            <v>0</v>
          </cell>
          <cell r="EL1412">
            <v>0</v>
          </cell>
          <cell r="EM1412">
            <v>0</v>
          </cell>
          <cell r="EN1412">
            <v>0</v>
          </cell>
          <cell r="EO1412">
            <v>0</v>
          </cell>
          <cell r="EP1412">
            <v>0</v>
          </cell>
          <cell r="EQ1412">
            <v>0</v>
          </cell>
          <cell r="ER1412">
            <v>58.004444370046258</v>
          </cell>
          <cell r="ES1412">
            <v>0</v>
          </cell>
          <cell r="ET1412">
            <v>0</v>
          </cell>
          <cell r="EU1412">
            <v>0</v>
          </cell>
          <cell r="EV1412">
            <v>203.04044437000994</v>
          </cell>
          <cell r="EW1412">
            <v>-145.03600000000733</v>
          </cell>
          <cell r="EX1412">
            <v>0</v>
          </cell>
          <cell r="EY1412">
            <v>0</v>
          </cell>
          <cell r="EZ1412">
            <v>0</v>
          </cell>
          <cell r="FA1412">
            <v>0</v>
          </cell>
          <cell r="FB1412">
            <v>0</v>
          </cell>
          <cell r="FC1412">
            <v>0</v>
          </cell>
          <cell r="FD1412">
            <v>0</v>
          </cell>
          <cell r="FE1412">
            <v>120.89614798990078</v>
          </cell>
          <cell r="FF1412">
            <v>0</v>
          </cell>
          <cell r="FG1412">
            <v>0</v>
          </cell>
          <cell r="FH1412">
            <v>0</v>
          </cell>
          <cell r="FI1412">
            <v>-52.953760870004771</v>
          </cell>
          <cell r="FJ1412">
            <v>236.96827319999284</v>
          </cell>
          <cell r="FK1412">
            <v>-63.118364339999971</v>
          </cell>
          <cell r="FL1412">
            <v>0</v>
          </cell>
          <cell r="FM1412">
            <v>0</v>
          </cell>
          <cell r="FN1412">
            <v>0</v>
          </cell>
          <cell r="FO1412">
            <v>0</v>
          </cell>
          <cell r="FP1412">
            <v>0</v>
          </cell>
          <cell r="FQ1412">
            <v>0</v>
          </cell>
          <cell r="FR1412">
            <v>-38.758366009918973</v>
          </cell>
          <cell r="FS1412">
            <v>0</v>
          </cell>
          <cell r="FT1412">
            <v>0</v>
          </cell>
          <cell r="FU1412">
            <v>35.267386270003044</v>
          </cell>
          <cell r="FV1412">
            <v>-128.36622347999946</v>
          </cell>
          <cell r="FW1412">
            <v>54.340471199990134</v>
          </cell>
          <cell r="FX1412">
            <v>0</v>
          </cell>
          <cell r="FY1412">
            <v>0</v>
          </cell>
          <cell r="FZ1412">
            <v>0</v>
          </cell>
          <cell r="GA1412">
            <v>0</v>
          </cell>
          <cell r="GB1412">
            <v>0</v>
          </cell>
          <cell r="GC1412">
            <v>0</v>
          </cell>
          <cell r="GD1412">
            <v>0</v>
          </cell>
          <cell r="GE1412">
            <v>49.47712235013023</v>
          </cell>
          <cell r="GF1412">
            <v>0</v>
          </cell>
          <cell r="GG1412">
            <v>0</v>
          </cell>
          <cell r="GH1412">
            <v>0</v>
          </cell>
          <cell r="GI1412">
            <v>0</v>
          </cell>
          <cell r="GJ1412">
            <v>49.477122349999263</v>
          </cell>
          <cell r="GK1412">
            <v>0</v>
          </cell>
          <cell r="GL1412">
            <v>0</v>
          </cell>
          <cell r="GM1412">
            <v>0</v>
          </cell>
          <cell r="GN1412">
            <v>0</v>
          </cell>
          <cell r="GO1412">
            <v>0</v>
          </cell>
          <cell r="GP1412">
            <v>0</v>
          </cell>
          <cell r="GQ1412">
            <v>0</v>
          </cell>
          <cell r="GR1412">
            <v>0</v>
          </cell>
          <cell r="GS1412">
            <v>0</v>
          </cell>
          <cell r="GT1412">
            <v>0</v>
          </cell>
          <cell r="GU1412">
            <v>0</v>
          </cell>
          <cell r="GV1412">
            <v>0</v>
          </cell>
          <cell r="GW1412">
            <v>0</v>
          </cell>
          <cell r="GX1412">
            <v>0</v>
          </cell>
          <cell r="GY1412">
            <v>0</v>
          </cell>
          <cell r="GZ1412">
            <v>0</v>
          </cell>
          <cell r="HA1412">
            <v>0</v>
          </cell>
          <cell r="HB1412">
            <v>0</v>
          </cell>
          <cell r="HC1412">
            <v>0</v>
          </cell>
          <cell r="HD1412">
            <v>0</v>
          </cell>
          <cell r="HE1412">
            <v>0</v>
          </cell>
          <cell r="HF1412">
            <v>0</v>
          </cell>
          <cell r="HG1412">
            <v>0</v>
          </cell>
          <cell r="HH1412">
            <v>0</v>
          </cell>
          <cell r="HI1412">
            <v>0</v>
          </cell>
          <cell r="HJ1412">
            <v>0</v>
          </cell>
          <cell r="HK1412">
            <v>0</v>
          </cell>
          <cell r="HL1412">
            <v>0</v>
          </cell>
          <cell r="HM1412">
            <v>0</v>
          </cell>
          <cell r="HN1412">
            <v>0</v>
          </cell>
          <cell r="HO1412">
            <v>0</v>
          </cell>
          <cell r="HP1412">
            <v>0</v>
          </cell>
          <cell r="HQ1412">
            <v>0</v>
          </cell>
          <cell r="HR1412">
            <v>0</v>
          </cell>
          <cell r="HS1412">
            <v>0</v>
          </cell>
          <cell r="HT1412">
            <v>0</v>
          </cell>
          <cell r="HU1412">
            <v>0</v>
          </cell>
          <cell r="HV1412">
            <v>0</v>
          </cell>
          <cell r="HW1412">
            <v>0</v>
          </cell>
          <cell r="HX1412">
            <v>0</v>
          </cell>
          <cell r="HY1412">
            <v>0</v>
          </cell>
          <cell r="HZ1412">
            <v>0</v>
          </cell>
          <cell r="IA1412">
            <v>0</v>
          </cell>
          <cell r="IB1412">
            <v>0</v>
          </cell>
          <cell r="IC1412">
            <v>0</v>
          </cell>
          <cell r="ID1412">
            <v>0</v>
          </cell>
          <cell r="IE1412">
            <v>0</v>
          </cell>
          <cell r="IF1412">
            <v>0</v>
          </cell>
          <cell r="IG1412">
            <v>0</v>
          </cell>
          <cell r="IH1412">
            <v>0</v>
          </cell>
          <cell r="II1412">
            <v>0</v>
          </cell>
          <cell r="IJ1412">
            <v>0</v>
          </cell>
          <cell r="IK1412">
            <v>0</v>
          </cell>
          <cell r="IL1412">
            <v>0</v>
          </cell>
          <cell r="IM1412">
            <v>0</v>
          </cell>
          <cell r="IN1412">
            <v>0</v>
          </cell>
          <cell r="IO1412">
            <v>0</v>
          </cell>
          <cell r="IP1412">
            <v>0</v>
          </cell>
          <cell r="IQ1412">
            <v>0</v>
          </cell>
          <cell r="IR1412">
            <v>0</v>
          </cell>
          <cell r="IS1412">
            <v>0</v>
          </cell>
          <cell r="IT1412">
            <v>0</v>
          </cell>
          <cell r="IU1412">
            <v>0</v>
          </cell>
          <cell r="IV1412">
            <v>0</v>
          </cell>
          <cell r="IW1412">
            <v>0</v>
          </cell>
          <cell r="IX1412">
            <v>0</v>
          </cell>
          <cell r="IY1412">
            <v>0</v>
          </cell>
          <cell r="IZ1412">
            <v>0</v>
          </cell>
          <cell r="JA1412">
            <v>0</v>
          </cell>
          <cell r="JB1412">
            <v>0</v>
          </cell>
          <cell r="JC1412">
            <v>0</v>
          </cell>
          <cell r="JD1412">
            <v>0</v>
          </cell>
          <cell r="JE1412">
            <v>-50.135999999998603</v>
          </cell>
          <cell r="JF1412">
            <v>0</v>
          </cell>
          <cell r="JG1412">
            <v>0</v>
          </cell>
          <cell r="JH1412">
            <v>-50.136000000002241</v>
          </cell>
          <cell r="JI1412">
            <v>0</v>
          </cell>
          <cell r="JJ1412">
            <v>0</v>
          </cell>
          <cell r="JK1412">
            <v>0</v>
          </cell>
          <cell r="JL1412">
            <v>0</v>
          </cell>
          <cell r="JM1412">
            <v>0</v>
          </cell>
          <cell r="JN1412">
            <v>0</v>
          </cell>
          <cell r="JO1412">
            <v>0</v>
          </cell>
          <cell r="JP1412">
            <v>0</v>
          </cell>
          <cell r="JQ1412">
            <v>0</v>
          </cell>
        </row>
        <row r="1413">
          <cell r="D1413" t="str">
            <v>PV_.PX.COR._.PTC.Utility_Scale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  <cell r="BW1413">
            <v>0</v>
          </cell>
          <cell r="BX1413">
            <v>0</v>
          </cell>
          <cell r="BY1413">
            <v>0</v>
          </cell>
          <cell r="BZ1413">
            <v>0</v>
          </cell>
          <cell r="CA1413">
            <v>0</v>
          </cell>
          <cell r="CB1413">
            <v>0</v>
          </cell>
          <cell r="CC1413">
            <v>0</v>
          </cell>
          <cell r="CD1413">
            <v>0</v>
          </cell>
          <cell r="CE1413">
            <v>0</v>
          </cell>
          <cell r="CF1413">
            <v>0</v>
          </cell>
          <cell r="CG1413">
            <v>0</v>
          </cell>
          <cell r="CH1413">
            <v>0</v>
          </cell>
          <cell r="CI1413">
            <v>0</v>
          </cell>
          <cell r="CJ1413">
            <v>0</v>
          </cell>
          <cell r="CK1413">
            <v>0</v>
          </cell>
          <cell r="CL1413">
            <v>0</v>
          </cell>
          <cell r="CM1413">
            <v>0</v>
          </cell>
          <cell r="CN1413">
            <v>0</v>
          </cell>
          <cell r="CO1413">
            <v>0</v>
          </cell>
          <cell r="CP1413">
            <v>0</v>
          </cell>
          <cell r="CQ1413">
            <v>0</v>
          </cell>
          <cell r="CR1413">
            <v>0</v>
          </cell>
          <cell r="CS1413">
            <v>0</v>
          </cell>
          <cell r="CT1413">
            <v>0</v>
          </cell>
          <cell r="CU1413">
            <v>0</v>
          </cell>
          <cell r="CV1413">
            <v>0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  <cell r="DB1413">
            <v>0</v>
          </cell>
          <cell r="DC1413">
            <v>0</v>
          </cell>
          <cell r="DD1413">
            <v>0</v>
          </cell>
          <cell r="DE1413">
            <v>0</v>
          </cell>
          <cell r="DF1413">
            <v>0</v>
          </cell>
          <cell r="DG1413">
            <v>0</v>
          </cell>
          <cell r="DH1413">
            <v>0</v>
          </cell>
          <cell r="DI1413">
            <v>0</v>
          </cell>
          <cell r="DJ1413">
            <v>0</v>
          </cell>
          <cell r="DK1413">
            <v>0</v>
          </cell>
          <cell r="DL1413">
            <v>0</v>
          </cell>
          <cell r="DM1413">
            <v>0</v>
          </cell>
          <cell r="DN1413">
            <v>0</v>
          </cell>
          <cell r="DO1413">
            <v>0</v>
          </cell>
          <cell r="DP1413">
            <v>0</v>
          </cell>
          <cell r="DQ1413">
            <v>0</v>
          </cell>
          <cell r="DR1413">
            <v>0</v>
          </cell>
          <cell r="DS1413">
            <v>0</v>
          </cell>
          <cell r="DT1413">
            <v>0</v>
          </cell>
          <cell r="DU1413">
            <v>0</v>
          </cell>
          <cell r="DV1413">
            <v>0</v>
          </cell>
          <cell r="DW1413">
            <v>0</v>
          </cell>
          <cell r="DX1413">
            <v>0</v>
          </cell>
          <cell r="DY1413">
            <v>0</v>
          </cell>
          <cell r="DZ1413">
            <v>0</v>
          </cell>
          <cell r="EA1413">
            <v>0</v>
          </cell>
          <cell r="EB1413">
            <v>0</v>
          </cell>
          <cell r="EC1413">
            <v>0</v>
          </cell>
          <cell r="ED1413">
            <v>0</v>
          </cell>
          <cell r="EE1413">
            <v>204.10830341977999</v>
          </cell>
          <cell r="EF1413">
            <v>0</v>
          </cell>
          <cell r="EG1413">
            <v>0</v>
          </cell>
          <cell r="EH1413">
            <v>0</v>
          </cell>
          <cell r="EI1413">
            <v>326.85000000000582</v>
          </cell>
          <cell r="EJ1413">
            <v>-122.74169658002211</v>
          </cell>
          <cell r="EK1413">
            <v>0</v>
          </cell>
          <cell r="EL1413">
            <v>0</v>
          </cell>
          <cell r="EM1413">
            <v>0</v>
          </cell>
          <cell r="EN1413">
            <v>0</v>
          </cell>
          <cell r="EO1413">
            <v>0</v>
          </cell>
          <cell r="EP1413">
            <v>0</v>
          </cell>
          <cell r="EQ1413">
            <v>0</v>
          </cell>
          <cell r="ER1413">
            <v>42.505875559989363</v>
          </cell>
          <cell r="ES1413">
            <v>0</v>
          </cell>
          <cell r="ET1413">
            <v>0</v>
          </cell>
          <cell r="EU1413">
            <v>0</v>
          </cell>
          <cell r="EV1413">
            <v>-32.169459219992859</v>
          </cell>
          <cell r="EW1413">
            <v>84.268933949992061</v>
          </cell>
          <cell r="EX1413">
            <v>-9.5935991699807346</v>
          </cell>
          <cell r="EY1413">
            <v>0</v>
          </cell>
          <cell r="EZ1413">
            <v>0</v>
          </cell>
          <cell r="FA1413">
            <v>0</v>
          </cell>
          <cell r="FB1413">
            <v>0</v>
          </cell>
          <cell r="FC1413">
            <v>0</v>
          </cell>
          <cell r="FD1413">
            <v>0</v>
          </cell>
          <cell r="FE1413">
            <v>-669.47496657026932</v>
          </cell>
          <cell r="FF1413">
            <v>0</v>
          </cell>
          <cell r="FG1413">
            <v>0</v>
          </cell>
          <cell r="FH1413">
            <v>349.73871696999413</v>
          </cell>
          <cell r="FI1413">
            <v>-106.53999744998873</v>
          </cell>
          <cell r="FJ1413">
            <v>-702.48858092998853</v>
          </cell>
          <cell r="FK1413">
            <v>56.836178629979258</v>
          </cell>
          <cell r="FL1413">
            <v>-267.02128379000351</v>
          </cell>
          <cell r="FM1413">
            <v>0</v>
          </cell>
          <cell r="FN1413">
            <v>0</v>
          </cell>
          <cell r="FO1413">
            <v>0</v>
          </cell>
          <cell r="FP1413">
            <v>0</v>
          </cell>
          <cell r="FQ1413">
            <v>0</v>
          </cell>
          <cell r="FR1413">
            <v>-980.70801426004618</v>
          </cell>
          <cell r="FS1413">
            <v>0</v>
          </cell>
          <cell r="FT1413">
            <v>0</v>
          </cell>
          <cell r="FU1413">
            <v>-659.87343243000214</v>
          </cell>
          <cell r="FV1413">
            <v>143.20560030997149</v>
          </cell>
          <cell r="FW1413">
            <v>75.755265470012091</v>
          </cell>
          <cell r="FX1413">
            <v>-539.79544760996941</v>
          </cell>
          <cell r="FY1413">
            <v>0</v>
          </cell>
          <cell r="FZ1413">
            <v>0</v>
          </cell>
          <cell r="GA1413">
            <v>0</v>
          </cell>
          <cell r="GB1413">
            <v>0</v>
          </cell>
          <cell r="GC1413">
            <v>0</v>
          </cell>
          <cell r="GD1413">
            <v>0</v>
          </cell>
          <cell r="GE1413">
            <v>-33.450810760259628</v>
          </cell>
          <cell r="GF1413">
            <v>0</v>
          </cell>
          <cell r="GG1413">
            <v>0</v>
          </cell>
          <cell r="GH1413">
            <v>0</v>
          </cell>
          <cell r="GI1413">
            <v>0</v>
          </cell>
          <cell r="GJ1413">
            <v>-33.450810760026798</v>
          </cell>
          <cell r="GK1413">
            <v>0</v>
          </cell>
          <cell r="GL1413">
            <v>0</v>
          </cell>
          <cell r="GM1413">
            <v>0</v>
          </cell>
          <cell r="GN1413">
            <v>0</v>
          </cell>
          <cell r="GO1413">
            <v>0</v>
          </cell>
          <cell r="GP1413">
            <v>0</v>
          </cell>
          <cell r="GQ1413">
            <v>0</v>
          </cell>
          <cell r="GR1413">
            <v>842.07427540887147</v>
          </cell>
          <cell r="GS1413">
            <v>0</v>
          </cell>
          <cell r="GT1413">
            <v>0</v>
          </cell>
          <cell r="GU1413">
            <v>379.15484567999374</v>
          </cell>
          <cell r="GV1413">
            <v>1706.5451814699918</v>
          </cell>
          <cell r="GW1413">
            <v>-922.3820247099502</v>
          </cell>
          <cell r="GX1413">
            <v>-346.008415230026</v>
          </cell>
          <cell r="GY1413">
            <v>24.764688199968077</v>
          </cell>
          <cell r="GZ1413">
            <v>0</v>
          </cell>
          <cell r="HA1413">
            <v>0</v>
          </cell>
          <cell r="HB1413">
            <v>0</v>
          </cell>
          <cell r="HC1413">
            <v>0</v>
          </cell>
          <cell r="HD1413">
            <v>0</v>
          </cell>
          <cell r="HE1413">
            <v>-774.22352507989854</v>
          </cell>
          <cell r="HF1413">
            <v>0</v>
          </cell>
          <cell r="HG1413">
            <v>0</v>
          </cell>
          <cell r="HH1413">
            <v>-666.35167013999308</v>
          </cell>
          <cell r="HI1413">
            <v>456.91601256001741</v>
          </cell>
          <cell r="HJ1413">
            <v>-129.55369705997873</v>
          </cell>
          <cell r="HK1413">
            <v>-551.83740494999802</v>
          </cell>
          <cell r="HL1413">
            <v>90.333202459965833</v>
          </cell>
          <cell r="HM1413">
            <v>16.222802810079884</v>
          </cell>
          <cell r="HN1413">
            <v>10.047229240008164</v>
          </cell>
          <cell r="HO1413">
            <v>0</v>
          </cell>
          <cell r="HP1413">
            <v>0</v>
          </cell>
          <cell r="HQ1413">
            <v>0</v>
          </cell>
          <cell r="HR1413">
            <v>1163.3259546002373</v>
          </cell>
          <cell r="HS1413">
            <v>0</v>
          </cell>
          <cell r="HT1413">
            <v>0</v>
          </cell>
          <cell r="HU1413">
            <v>-146.17650583997602</v>
          </cell>
          <cell r="HV1413">
            <v>556.87713929999154</v>
          </cell>
          <cell r="HW1413">
            <v>-329.42954379995354</v>
          </cell>
          <cell r="HX1413">
            <v>379.92218419996789</v>
          </cell>
          <cell r="HY1413">
            <v>728.56124428007752</v>
          </cell>
          <cell r="HZ1413">
            <v>16.95623213989893</v>
          </cell>
          <cell r="IA1413">
            <v>-43.384795680060051</v>
          </cell>
          <cell r="IB1413">
            <v>0</v>
          </cell>
          <cell r="IC1413">
            <v>0</v>
          </cell>
          <cell r="ID1413">
            <v>0</v>
          </cell>
          <cell r="IE1413">
            <v>-331.86997157987207</v>
          </cell>
          <cell r="IF1413">
            <v>0</v>
          </cell>
          <cell r="IG1413">
            <v>0</v>
          </cell>
          <cell r="IH1413">
            <v>0</v>
          </cell>
          <cell r="II1413">
            <v>0</v>
          </cell>
          <cell r="IJ1413">
            <v>-331.86997157993028</v>
          </cell>
          <cell r="IK1413">
            <v>0</v>
          </cell>
          <cell r="IL1413">
            <v>0</v>
          </cell>
          <cell r="IM1413">
            <v>0</v>
          </cell>
          <cell r="IN1413">
            <v>0</v>
          </cell>
          <cell r="IO1413">
            <v>0</v>
          </cell>
          <cell r="IP1413">
            <v>0</v>
          </cell>
          <cell r="IQ1413">
            <v>0</v>
          </cell>
          <cell r="IR1413">
            <v>0</v>
          </cell>
          <cell r="IS1413">
            <v>0</v>
          </cell>
          <cell r="IT1413">
            <v>0</v>
          </cell>
          <cell r="IU1413">
            <v>0</v>
          </cell>
          <cell r="IV1413">
            <v>0</v>
          </cell>
          <cell r="IW1413">
            <v>0</v>
          </cell>
          <cell r="IX1413">
            <v>0</v>
          </cell>
          <cell r="IY1413">
            <v>0</v>
          </cell>
          <cell r="IZ1413">
            <v>0</v>
          </cell>
          <cell r="JA1413">
            <v>0</v>
          </cell>
          <cell r="JB1413">
            <v>0</v>
          </cell>
          <cell r="JC1413">
            <v>0</v>
          </cell>
          <cell r="JD1413">
            <v>0</v>
          </cell>
          <cell r="JE1413">
            <v>503.29379313997924</v>
          </cell>
          <cell r="JF1413">
            <v>0</v>
          </cell>
          <cell r="JG1413">
            <v>0</v>
          </cell>
          <cell r="JH1413">
            <v>-504.71035015999223</v>
          </cell>
          <cell r="JI1413">
            <v>-475.97222654000507</v>
          </cell>
          <cell r="JJ1413">
            <v>1402.2241020800138</v>
          </cell>
          <cell r="JK1413">
            <v>362.20040626995615</v>
          </cell>
          <cell r="JL1413">
            <v>-536.61423403004301</v>
          </cell>
          <cell r="JM1413">
            <v>436.79814847998205</v>
          </cell>
          <cell r="JN1413">
            <v>326.26250048002112</v>
          </cell>
          <cell r="JO1413">
            <v>-506.82385343998612</v>
          </cell>
          <cell r="JP1413">
            <v>-7.069999999657739E-2</v>
          </cell>
          <cell r="JQ1413">
            <v>0</v>
          </cell>
        </row>
        <row r="1414">
          <cell r="D1414" t="str">
            <v>PV_.PX.DJW._.PTC.Utility_Scale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-1.0552389999986644E-2</v>
          </cell>
          <cell r="AF1414">
            <v>-1.0552389999999079E-2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0</v>
          </cell>
          <cell r="CD1414">
            <v>0</v>
          </cell>
          <cell r="CE1414">
            <v>0</v>
          </cell>
          <cell r="CF1414">
            <v>0</v>
          </cell>
          <cell r="CG1414">
            <v>0</v>
          </cell>
          <cell r="CH1414">
            <v>0</v>
          </cell>
          <cell r="CI1414">
            <v>0</v>
          </cell>
          <cell r="CJ1414">
            <v>0</v>
          </cell>
          <cell r="CK1414">
            <v>0</v>
          </cell>
          <cell r="CL1414">
            <v>0</v>
          </cell>
          <cell r="CM1414">
            <v>0</v>
          </cell>
          <cell r="CN1414">
            <v>0</v>
          </cell>
          <cell r="CO1414">
            <v>0</v>
          </cell>
          <cell r="CP1414">
            <v>0</v>
          </cell>
          <cell r="CQ1414">
            <v>0</v>
          </cell>
          <cell r="CR1414">
            <v>0</v>
          </cell>
          <cell r="CS1414">
            <v>0</v>
          </cell>
          <cell r="CT1414">
            <v>0</v>
          </cell>
          <cell r="CU1414">
            <v>0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  <cell r="DB1414">
            <v>0</v>
          </cell>
          <cell r="DC1414">
            <v>0</v>
          </cell>
          <cell r="DD1414">
            <v>0</v>
          </cell>
          <cell r="DE1414">
            <v>0</v>
          </cell>
          <cell r="DF1414">
            <v>0</v>
          </cell>
          <cell r="DG1414">
            <v>0</v>
          </cell>
          <cell r="DH1414">
            <v>0</v>
          </cell>
          <cell r="DI1414">
            <v>0</v>
          </cell>
          <cell r="DJ1414">
            <v>0</v>
          </cell>
          <cell r="DK1414">
            <v>0</v>
          </cell>
          <cell r="DL1414">
            <v>0</v>
          </cell>
          <cell r="DM1414">
            <v>0</v>
          </cell>
          <cell r="DN1414">
            <v>0</v>
          </cell>
          <cell r="DO1414">
            <v>0</v>
          </cell>
          <cell r="DP1414">
            <v>0</v>
          </cell>
          <cell r="DQ1414">
            <v>0</v>
          </cell>
          <cell r="DR1414">
            <v>0</v>
          </cell>
          <cell r="DS1414">
            <v>0</v>
          </cell>
          <cell r="DT1414">
            <v>0</v>
          </cell>
          <cell r="DU1414">
            <v>0</v>
          </cell>
          <cell r="DV1414">
            <v>0</v>
          </cell>
          <cell r="DW1414">
            <v>0</v>
          </cell>
          <cell r="DX1414">
            <v>0</v>
          </cell>
          <cell r="DY1414">
            <v>0</v>
          </cell>
          <cell r="DZ1414">
            <v>0</v>
          </cell>
          <cell r="EA1414">
            <v>0</v>
          </cell>
          <cell r="EB1414">
            <v>0</v>
          </cell>
          <cell r="EC1414">
            <v>0</v>
          </cell>
          <cell r="ED1414">
            <v>0</v>
          </cell>
          <cell r="EE1414">
            <v>0</v>
          </cell>
          <cell r="EF1414">
            <v>0</v>
          </cell>
          <cell r="EG1414">
            <v>0</v>
          </cell>
          <cell r="EH1414">
            <v>0</v>
          </cell>
          <cell r="EI1414">
            <v>0</v>
          </cell>
          <cell r="EJ1414">
            <v>0</v>
          </cell>
          <cell r="EK1414">
            <v>0</v>
          </cell>
          <cell r="EL1414">
            <v>0</v>
          </cell>
          <cell r="EM1414">
            <v>0</v>
          </cell>
          <cell r="EN1414">
            <v>0</v>
          </cell>
          <cell r="EO1414">
            <v>0</v>
          </cell>
          <cell r="EP1414">
            <v>0</v>
          </cell>
          <cell r="EQ1414">
            <v>0</v>
          </cell>
          <cell r="ER1414">
            <v>0</v>
          </cell>
          <cell r="ES1414">
            <v>0</v>
          </cell>
          <cell r="ET1414">
            <v>0</v>
          </cell>
          <cell r="EU1414">
            <v>0</v>
          </cell>
          <cell r="EV1414">
            <v>0</v>
          </cell>
          <cell r="EW1414">
            <v>0</v>
          </cell>
          <cell r="EX1414">
            <v>0</v>
          </cell>
          <cell r="EY1414">
            <v>0</v>
          </cell>
          <cell r="EZ1414">
            <v>0</v>
          </cell>
          <cell r="FA1414">
            <v>0</v>
          </cell>
          <cell r="FB1414">
            <v>0</v>
          </cell>
          <cell r="FC1414">
            <v>0</v>
          </cell>
          <cell r="FD1414">
            <v>0</v>
          </cell>
          <cell r="FE1414">
            <v>0</v>
          </cell>
          <cell r="FF1414">
            <v>0</v>
          </cell>
          <cell r="FG1414">
            <v>0</v>
          </cell>
          <cell r="FH1414">
            <v>0</v>
          </cell>
          <cell r="FI1414">
            <v>0</v>
          </cell>
          <cell r="FJ1414">
            <v>0</v>
          </cell>
          <cell r="FK1414">
            <v>0</v>
          </cell>
          <cell r="FL1414">
            <v>0</v>
          </cell>
          <cell r="FM1414">
            <v>0</v>
          </cell>
          <cell r="FN1414">
            <v>0</v>
          </cell>
          <cell r="FO1414">
            <v>0</v>
          </cell>
          <cell r="FP1414">
            <v>0</v>
          </cell>
          <cell r="FQ1414">
            <v>0</v>
          </cell>
          <cell r="FR1414">
            <v>0</v>
          </cell>
          <cell r="FS1414">
            <v>0</v>
          </cell>
          <cell r="FT1414">
            <v>0</v>
          </cell>
          <cell r="FU1414">
            <v>0</v>
          </cell>
          <cell r="FV1414">
            <v>0</v>
          </cell>
          <cell r="FW1414">
            <v>0</v>
          </cell>
          <cell r="FX1414">
            <v>0</v>
          </cell>
          <cell r="FY1414">
            <v>0</v>
          </cell>
          <cell r="FZ1414">
            <v>0</v>
          </cell>
          <cell r="GA1414">
            <v>0</v>
          </cell>
          <cell r="GB1414">
            <v>0</v>
          </cell>
          <cell r="GC1414">
            <v>0</v>
          </cell>
          <cell r="GD1414">
            <v>0</v>
          </cell>
          <cell r="GE1414">
            <v>0</v>
          </cell>
          <cell r="GF1414">
            <v>0</v>
          </cell>
          <cell r="GG1414">
            <v>0</v>
          </cell>
          <cell r="GH1414">
            <v>0</v>
          </cell>
          <cell r="GI1414">
            <v>0</v>
          </cell>
          <cell r="GJ1414">
            <v>0</v>
          </cell>
          <cell r="GK1414">
            <v>0</v>
          </cell>
          <cell r="GL1414">
            <v>0</v>
          </cell>
          <cell r="GM1414">
            <v>0</v>
          </cell>
          <cell r="GN1414">
            <v>0</v>
          </cell>
          <cell r="GO1414">
            <v>0</v>
          </cell>
          <cell r="GP1414">
            <v>0</v>
          </cell>
          <cell r="GQ1414">
            <v>0</v>
          </cell>
          <cell r="GR1414">
            <v>0</v>
          </cell>
          <cell r="GS1414">
            <v>0</v>
          </cell>
          <cell r="GT1414">
            <v>0</v>
          </cell>
          <cell r="GU1414">
            <v>0</v>
          </cell>
          <cell r="GV1414">
            <v>0</v>
          </cell>
          <cell r="GW1414">
            <v>0</v>
          </cell>
          <cell r="GX1414">
            <v>0</v>
          </cell>
          <cell r="GY1414">
            <v>0</v>
          </cell>
          <cell r="GZ1414">
            <v>0</v>
          </cell>
          <cell r="HA1414">
            <v>0</v>
          </cell>
          <cell r="HB1414">
            <v>0</v>
          </cell>
          <cell r="HC1414">
            <v>0</v>
          </cell>
          <cell r="HD1414">
            <v>0</v>
          </cell>
          <cell r="HE1414">
            <v>0</v>
          </cell>
          <cell r="HF1414">
            <v>0</v>
          </cell>
          <cell r="HG1414">
            <v>0</v>
          </cell>
          <cell r="HH1414">
            <v>0</v>
          </cell>
          <cell r="HI1414">
            <v>0</v>
          </cell>
          <cell r="HJ1414">
            <v>0</v>
          </cell>
          <cell r="HK1414">
            <v>0</v>
          </cell>
          <cell r="HL1414">
            <v>0</v>
          </cell>
          <cell r="HM1414">
            <v>0</v>
          </cell>
          <cell r="HN1414">
            <v>0</v>
          </cell>
          <cell r="HO1414">
            <v>0</v>
          </cell>
          <cell r="HP1414">
            <v>0</v>
          </cell>
          <cell r="HQ1414">
            <v>0</v>
          </cell>
          <cell r="HR1414">
            <v>0</v>
          </cell>
          <cell r="HS1414">
            <v>0</v>
          </cell>
          <cell r="HT1414">
            <v>0</v>
          </cell>
          <cell r="HU1414">
            <v>0</v>
          </cell>
          <cell r="HV1414">
            <v>0</v>
          </cell>
          <cell r="HW1414">
            <v>0</v>
          </cell>
          <cell r="HX1414">
            <v>0</v>
          </cell>
          <cell r="HY1414">
            <v>0</v>
          </cell>
          <cell r="HZ1414">
            <v>0</v>
          </cell>
          <cell r="IA1414">
            <v>0</v>
          </cell>
          <cell r="IB1414">
            <v>0</v>
          </cell>
          <cell r="IC1414">
            <v>0</v>
          </cell>
          <cell r="ID1414">
            <v>0</v>
          </cell>
          <cell r="IE1414">
            <v>0</v>
          </cell>
          <cell r="IF1414">
            <v>0</v>
          </cell>
          <cell r="IG1414">
            <v>0</v>
          </cell>
          <cell r="IH1414">
            <v>0</v>
          </cell>
          <cell r="II1414">
            <v>0</v>
          </cell>
          <cell r="IJ1414">
            <v>0</v>
          </cell>
          <cell r="IK1414">
            <v>0</v>
          </cell>
          <cell r="IL1414">
            <v>0</v>
          </cell>
          <cell r="IM1414">
            <v>0</v>
          </cell>
          <cell r="IN1414">
            <v>0</v>
          </cell>
          <cell r="IO1414">
            <v>0</v>
          </cell>
          <cell r="IP1414">
            <v>0</v>
          </cell>
          <cell r="IQ1414">
            <v>0</v>
          </cell>
          <cell r="IR1414">
            <v>0</v>
          </cell>
          <cell r="IS1414">
            <v>0</v>
          </cell>
          <cell r="IT1414">
            <v>0</v>
          </cell>
          <cell r="IU1414">
            <v>0</v>
          </cell>
          <cell r="IV1414">
            <v>0</v>
          </cell>
          <cell r="IW1414">
            <v>0</v>
          </cell>
          <cell r="IX1414">
            <v>0</v>
          </cell>
          <cell r="IY1414">
            <v>0</v>
          </cell>
          <cell r="IZ1414">
            <v>0</v>
          </cell>
          <cell r="JA1414">
            <v>0</v>
          </cell>
          <cell r="JB1414">
            <v>0</v>
          </cell>
          <cell r="JC1414">
            <v>0</v>
          </cell>
          <cell r="JD1414">
            <v>0</v>
          </cell>
          <cell r="JE1414">
            <v>0</v>
          </cell>
          <cell r="JF1414">
            <v>0</v>
          </cell>
          <cell r="JG1414">
            <v>0</v>
          </cell>
          <cell r="JH1414">
            <v>0</v>
          </cell>
          <cell r="JI1414">
            <v>0</v>
          </cell>
          <cell r="JJ1414">
            <v>0</v>
          </cell>
          <cell r="JK1414">
            <v>0</v>
          </cell>
          <cell r="JL1414">
            <v>0</v>
          </cell>
          <cell r="JM1414">
            <v>0</v>
          </cell>
          <cell r="JN1414">
            <v>0</v>
          </cell>
          <cell r="JO1414">
            <v>0</v>
          </cell>
          <cell r="JP1414">
            <v>0</v>
          </cell>
          <cell r="JQ1414">
            <v>0</v>
          </cell>
        </row>
        <row r="1415">
          <cell r="D1415" t="str">
            <v>PV_.PX.HTG._.PTC.Utility_Scale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-5.0000000000011369E-2</v>
          </cell>
          <cell r="AF1415">
            <v>-5.0000000000000711E-2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0</v>
          </cell>
          <cell r="BY1415">
            <v>0</v>
          </cell>
          <cell r="BZ1415">
            <v>0</v>
          </cell>
          <cell r="CA1415">
            <v>0</v>
          </cell>
          <cell r="CB1415">
            <v>0</v>
          </cell>
          <cell r="CC1415">
            <v>0</v>
          </cell>
          <cell r="CD1415">
            <v>0</v>
          </cell>
          <cell r="CE1415">
            <v>0</v>
          </cell>
          <cell r="CF1415">
            <v>0</v>
          </cell>
          <cell r="CG1415">
            <v>0</v>
          </cell>
          <cell r="CH1415">
            <v>0</v>
          </cell>
          <cell r="CI1415">
            <v>0</v>
          </cell>
          <cell r="CJ1415">
            <v>0</v>
          </cell>
          <cell r="CK1415">
            <v>0</v>
          </cell>
          <cell r="CL1415">
            <v>0</v>
          </cell>
          <cell r="CM1415">
            <v>0</v>
          </cell>
          <cell r="CN1415">
            <v>0</v>
          </cell>
          <cell r="CO1415">
            <v>0</v>
          </cell>
          <cell r="CP1415">
            <v>0</v>
          </cell>
          <cell r="CQ1415">
            <v>0</v>
          </cell>
          <cell r="CR1415">
            <v>0</v>
          </cell>
          <cell r="CS1415">
            <v>0</v>
          </cell>
          <cell r="CT1415">
            <v>0</v>
          </cell>
          <cell r="CU1415">
            <v>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  <cell r="DB1415">
            <v>0</v>
          </cell>
          <cell r="DC1415">
            <v>0</v>
          </cell>
          <cell r="DD1415">
            <v>0</v>
          </cell>
          <cell r="DE1415">
            <v>0</v>
          </cell>
          <cell r="DF1415">
            <v>0</v>
          </cell>
          <cell r="DG1415">
            <v>0</v>
          </cell>
          <cell r="DH1415">
            <v>0</v>
          </cell>
          <cell r="DI1415">
            <v>0</v>
          </cell>
          <cell r="DJ1415">
            <v>0</v>
          </cell>
          <cell r="DK1415">
            <v>0</v>
          </cell>
          <cell r="DL1415">
            <v>0</v>
          </cell>
          <cell r="DM1415">
            <v>0</v>
          </cell>
          <cell r="DN1415">
            <v>0</v>
          </cell>
          <cell r="DO1415">
            <v>0</v>
          </cell>
          <cell r="DP1415">
            <v>0</v>
          </cell>
          <cell r="DQ1415">
            <v>0</v>
          </cell>
          <cell r="DR1415">
            <v>0</v>
          </cell>
          <cell r="DS1415">
            <v>0</v>
          </cell>
          <cell r="DT1415">
            <v>0</v>
          </cell>
          <cell r="DU1415">
            <v>0</v>
          </cell>
          <cell r="DV1415">
            <v>0</v>
          </cell>
          <cell r="DW1415">
            <v>0</v>
          </cell>
          <cell r="DX1415">
            <v>0</v>
          </cell>
          <cell r="DY1415">
            <v>0</v>
          </cell>
          <cell r="DZ1415">
            <v>0</v>
          </cell>
          <cell r="EA1415">
            <v>0</v>
          </cell>
          <cell r="EB1415">
            <v>0</v>
          </cell>
          <cell r="EC1415">
            <v>0</v>
          </cell>
          <cell r="ED1415">
            <v>0</v>
          </cell>
          <cell r="EE1415">
            <v>0</v>
          </cell>
          <cell r="EF1415">
            <v>0</v>
          </cell>
          <cell r="EG1415">
            <v>0</v>
          </cell>
          <cell r="EH1415">
            <v>0</v>
          </cell>
          <cell r="EI1415">
            <v>0</v>
          </cell>
          <cell r="EJ1415">
            <v>0</v>
          </cell>
          <cell r="EK1415">
            <v>0</v>
          </cell>
          <cell r="EL1415">
            <v>0</v>
          </cell>
          <cell r="EM1415">
            <v>0</v>
          </cell>
          <cell r="EN1415">
            <v>0</v>
          </cell>
          <cell r="EO1415">
            <v>0</v>
          </cell>
          <cell r="EP1415">
            <v>0</v>
          </cell>
          <cell r="EQ1415">
            <v>0</v>
          </cell>
          <cell r="ER1415">
            <v>0</v>
          </cell>
          <cell r="ES1415">
            <v>0</v>
          </cell>
          <cell r="ET1415">
            <v>0</v>
          </cell>
          <cell r="EU1415">
            <v>0</v>
          </cell>
          <cell r="EV1415">
            <v>0</v>
          </cell>
          <cell r="EW1415">
            <v>0</v>
          </cell>
          <cell r="EX1415">
            <v>0</v>
          </cell>
          <cell r="EY1415">
            <v>0</v>
          </cell>
          <cell r="EZ1415">
            <v>0</v>
          </cell>
          <cell r="FA1415">
            <v>0</v>
          </cell>
          <cell r="FB1415">
            <v>0</v>
          </cell>
          <cell r="FC1415">
            <v>0</v>
          </cell>
          <cell r="FD1415">
            <v>0</v>
          </cell>
          <cell r="FE1415">
            <v>0</v>
          </cell>
          <cell r="FF1415">
            <v>0</v>
          </cell>
          <cell r="FG1415">
            <v>0</v>
          </cell>
          <cell r="FH1415">
            <v>0</v>
          </cell>
          <cell r="FI1415">
            <v>0</v>
          </cell>
          <cell r="FJ1415">
            <v>0</v>
          </cell>
          <cell r="FK1415">
            <v>0</v>
          </cell>
          <cell r="FL1415">
            <v>0</v>
          </cell>
          <cell r="FM1415">
            <v>0</v>
          </cell>
          <cell r="FN1415">
            <v>0</v>
          </cell>
          <cell r="FO1415">
            <v>0</v>
          </cell>
          <cell r="FP1415">
            <v>0</v>
          </cell>
          <cell r="FQ1415">
            <v>0</v>
          </cell>
          <cell r="FR1415">
            <v>0</v>
          </cell>
          <cell r="FS1415">
            <v>0</v>
          </cell>
          <cell r="FT1415">
            <v>0</v>
          </cell>
          <cell r="FU1415">
            <v>0</v>
          </cell>
          <cell r="FV1415">
            <v>0</v>
          </cell>
          <cell r="FW1415">
            <v>0</v>
          </cell>
          <cell r="FX1415">
            <v>0</v>
          </cell>
          <cell r="FY1415">
            <v>0</v>
          </cell>
          <cell r="FZ1415">
            <v>0</v>
          </cell>
          <cell r="GA1415">
            <v>0</v>
          </cell>
          <cell r="GB1415">
            <v>0</v>
          </cell>
          <cell r="GC1415">
            <v>0</v>
          </cell>
          <cell r="GD1415">
            <v>0</v>
          </cell>
          <cell r="GE1415">
            <v>0</v>
          </cell>
          <cell r="GF1415">
            <v>0</v>
          </cell>
          <cell r="GG1415">
            <v>0</v>
          </cell>
          <cell r="GH1415">
            <v>0</v>
          </cell>
          <cell r="GI1415">
            <v>0</v>
          </cell>
          <cell r="GJ1415">
            <v>0</v>
          </cell>
          <cell r="GK1415">
            <v>0</v>
          </cell>
          <cell r="GL1415">
            <v>0</v>
          </cell>
          <cell r="GM1415">
            <v>0</v>
          </cell>
          <cell r="GN1415">
            <v>0</v>
          </cell>
          <cell r="GO1415">
            <v>0</v>
          </cell>
          <cell r="GP1415">
            <v>0</v>
          </cell>
          <cell r="GQ1415">
            <v>0</v>
          </cell>
          <cell r="GR1415">
            <v>0</v>
          </cell>
          <cell r="GS1415">
            <v>0</v>
          </cell>
          <cell r="GT1415">
            <v>0</v>
          </cell>
          <cell r="GU1415">
            <v>0</v>
          </cell>
          <cell r="GV1415">
            <v>0</v>
          </cell>
          <cell r="GW1415">
            <v>0</v>
          </cell>
          <cell r="GX1415">
            <v>0</v>
          </cell>
          <cell r="GY1415">
            <v>0</v>
          </cell>
          <cell r="GZ1415">
            <v>0</v>
          </cell>
          <cell r="HA1415">
            <v>0</v>
          </cell>
          <cell r="HB1415">
            <v>0</v>
          </cell>
          <cell r="HC1415">
            <v>0</v>
          </cell>
          <cell r="HD1415">
            <v>0</v>
          </cell>
          <cell r="HE1415">
            <v>0</v>
          </cell>
          <cell r="HF1415">
            <v>0</v>
          </cell>
          <cell r="HG1415">
            <v>0</v>
          </cell>
          <cell r="HH1415">
            <v>0</v>
          </cell>
          <cell r="HI1415">
            <v>0</v>
          </cell>
          <cell r="HJ1415">
            <v>0</v>
          </cell>
          <cell r="HK1415">
            <v>0</v>
          </cell>
          <cell r="HL1415">
            <v>0</v>
          </cell>
          <cell r="HM1415">
            <v>0</v>
          </cell>
          <cell r="HN1415">
            <v>0</v>
          </cell>
          <cell r="HO1415">
            <v>0</v>
          </cell>
          <cell r="HP1415">
            <v>0</v>
          </cell>
          <cell r="HQ1415">
            <v>0</v>
          </cell>
          <cell r="HR1415">
            <v>0</v>
          </cell>
          <cell r="HS1415">
            <v>0</v>
          </cell>
          <cell r="HT1415">
            <v>0</v>
          </cell>
          <cell r="HU1415">
            <v>0</v>
          </cell>
          <cell r="HV1415">
            <v>0</v>
          </cell>
          <cell r="HW1415">
            <v>0</v>
          </cell>
          <cell r="HX1415">
            <v>0</v>
          </cell>
          <cell r="HY1415">
            <v>0</v>
          </cell>
          <cell r="HZ1415">
            <v>0</v>
          </cell>
          <cell r="IA1415">
            <v>0</v>
          </cell>
          <cell r="IB1415">
            <v>0</v>
          </cell>
          <cell r="IC1415">
            <v>0</v>
          </cell>
          <cell r="ID1415">
            <v>0</v>
          </cell>
          <cell r="IE1415">
            <v>0</v>
          </cell>
          <cell r="IF1415">
            <v>0</v>
          </cell>
          <cell r="IG1415">
            <v>0</v>
          </cell>
          <cell r="IH1415">
            <v>0</v>
          </cell>
          <cell r="II1415">
            <v>0</v>
          </cell>
          <cell r="IJ1415">
            <v>0</v>
          </cell>
          <cell r="IK1415">
            <v>0</v>
          </cell>
          <cell r="IL1415">
            <v>0</v>
          </cell>
          <cell r="IM1415">
            <v>0</v>
          </cell>
          <cell r="IN1415">
            <v>0</v>
          </cell>
          <cell r="IO1415">
            <v>0</v>
          </cell>
          <cell r="IP1415">
            <v>0</v>
          </cell>
          <cell r="IQ1415">
            <v>0</v>
          </cell>
          <cell r="IR1415">
            <v>0</v>
          </cell>
          <cell r="IS1415">
            <v>0</v>
          </cell>
          <cell r="IT1415">
            <v>0</v>
          </cell>
          <cell r="IU1415">
            <v>0</v>
          </cell>
          <cell r="IV1415">
            <v>0</v>
          </cell>
          <cell r="IW1415">
            <v>0</v>
          </cell>
          <cell r="IX1415">
            <v>0</v>
          </cell>
          <cell r="IY1415">
            <v>0</v>
          </cell>
          <cell r="IZ1415">
            <v>0</v>
          </cell>
          <cell r="JA1415">
            <v>0</v>
          </cell>
          <cell r="JB1415">
            <v>0</v>
          </cell>
          <cell r="JC1415">
            <v>0</v>
          </cell>
          <cell r="JD1415">
            <v>0</v>
          </cell>
          <cell r="JE1415">
            <v>0</v>
          </cell>
          <cell r="JF1415">
            <v>0</v>
          </cell>
          <cell r="JG1415">
            <v>0</v>
          </cell>
          <cell r="JH1415">
            <v>0</v>
          </cell>
          <cell r="JI1415">
            <v>0</v>
          </cell>
          <cell r="JJ1415">
            <v>0</v>
          </cell>
          <cell r="JK1415">
            <v>0</v>
          </cell>
          <cell r="JL1415">
            <v>0</v>
          </cell>
          <cell r="JM1415">
            <v>0</v>
          </cell>
          <cell r="JN1415">
            <v>0</v>
          </cell>
          <cell r="JO1415">
            <v>0</v>
          </cell>
          <cell r="JP1415">
            <v>0</v>
          </cell>
          <cell r="JQ1415">
            <v>0</v>
          </cell>
        </row>
        <row r="1416">
          <cell r="D1416" t="str">
            <v>PV_.PX.NTN._.PTC.Utility_Scale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-2.1896150000031867E-2</v>
          </cell>
          <cell r="AF1416">
            <v>-2.1896150000003445E-2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  <cell r="BW1416">
            <v>0</v>
          </cell>
          <cell r="BX1416">
            <v>0</v>
          </cell>
          <cell r="BY1416">
            <v>0</v>
          </cell>
          <cell r="BZ1416">
            <v>0</v>
          </cell>
          <cell r="CA1416">
            <v>0</v>
          </cell>
          <cell r="CB1416">
            <v>0</v>
          </cell>
          <cell r="CC1416">
            <v>0</v>
          </cell>
          <cell r="CD1416">
            <v>0</v>
          </cell>
          <cell r="CE1416">
            <v>0</v>
          </cell>
          <cell r="CF1416">
            <v>0</v>
          </cell>
          <cell r="CG1416">
            <v>0</v>
          </cell>
          <cell r="CH1416">
            <v>0</v>
          </cell>
          <cell r="CI1416">
            <v>0</v>
          </cell>
          <cell r="CJ1416">
            <v>0</v>
          </cell>
          <cell r="CK1416">
            <v>0</v>
          </cell>
          <cell r="CL1416">
            <v>0</v>
          </cell>
          <cell r="CM1416">
            <v>0</v>
          </cell>
          <cell r="CN1416">
            <v>0</v>
          </cell>
          <cell r="CO1416">
            <v>0</v>
          </cell>
          <cell r="CP1416">
            <v>0</v>
          </cell>
          <cell r="CQ1416">
            <v>0</v>
          </cell>
          <cell r="CR1416">
            <v>0</v>
          </cell>
          <cell r="CS1416">
            <v>0</v>
          </cell>
          <cell r="CT1416">
            <v>0</v>
          </cell>
          <cell r="CU1416">
            <v>0</v>
          </cell>
          <cell r="CV1416">
            <v>0</v>
          </cell>
          <cell r="CW1416">
            <v>0</v>
          </cell>
          <cell r="CX1416">
            <v>0</v>
          </cell>
          <cell r="CY1416">
            <v>0</v>
          </cell>
          <cell r="CZ1416">
            <v>0</v>
          </cell>
          <cell r="DA1416">
            <v>0</v>
          </cell>
          <cell r="DB1416">
            <v>0</v>
          </cell>
          <cell r="DC1416">
            <v>0</v>
          </cell>
          <cell r="DD1416">
            <v>0</v>
          </cell>
          <cell r="DE1416">
            <v>0</v>
          </cell>
          <cell r="DF1416">
            <v>0</v>
          </cell>
          <cell r="DG1416">
            <v>0</v>
          </cell>
          <cell r="DH1416">
            <v>0</v>
          </cell>
          <cell r="DI1416">
            <v>0</v>
          </cell>
          <cell r="DJ1416">
            <v>0</v>
          </cell>
          <cell r="DK1416">
            <v>0</v>
          </cell>
          <cell r="DL1416">
            <v>0</v>
          </cell>
          <cell r="DM1416">
            <v>0</v>
          </cell>
          <cell r="DN1416">
            <v>0</v>
          </cell>
          <cell r="DO1416">
            <v>0</v>
          </cell>
          <cell r="DP1416">
            <v>0</v>
          </cell>
          <cell r="DQ1416">
            <v>0</v>
          </cell>
          <cell r="DR1416">
            <v>0</v>
          </cell>
          <cell r="DS1416">
            <v>0</v>
          </cell>
          <cell r="DT1416">
            <v>0</v>
          </cell>
          <cell r="DU1416">
            <v>0</v>
          </cell>
          <cell r="DV1416">
            <v>0</v>
          </cell>
          <cell r="DW1416">
            <v>0</v>
          </cell>
          <cell r="DX1416">
            <v>0</v>
          </cell>
          <cell r="DY1416">
            <v>0</v>
          </cell>
          <cell r="DZ1416">
            <v>0</v>
          </cell>
          <cell r="EA1416">
            <v>0</v>
          </cell>
          <cell r="EB1416">
            <v>0</v>
          </cell>
          <cell r="EC1416">
            <v>0</v>
          </cell>
          <cell r="ED1416">
            <v>0</v>
          </cell>
          <cell r="EE1416">
            <v>0</v>
          </cell>
          <cell r="EF1416">
            <v>0</v>
          </cell>
          <cell r="EG1416">
            <v>0</v>
          </cell>
          <cell r="EH1416">
            <v>0</v>
          </cell>
          <cell r="EI1416">
            <v>0</v>
          </cell>
          <cell r="EJ1416">
            <v>0</v>
          </cell>
          <cell r="EK1416">
            <v>0</v>
          </cell>
          <cell r="EL1416">
            <v>0</v>
          </cell>
          <cell r="EM1416">
            <v>0</v>
          </cell>
          <cell r="EN1416">
            <v>0</v>
          </cell>
          <cell r="EO1416">
            <v>0</v>
          </cell>
          <cell r="EP1416">
            <v>0</v>
          </cell>
          <cell r="EQ1416">
            <v>0</v>
          </cell>
          <cell r="ER1416">
            <v>0</v>
          </cell>
          <cell r="ES1416">
            <v>0</v>
          </cell>
          <cell r="ET1416">
            <v>0</v>
          </cell>
          <cell r="EU1416">
            <v>0</v>
          </cell>
          <cell r="EV1416">
            <v>0</v>
          </cell>
          <cell r="EW1416">
            <v>0</v>
          </cell>
          <cell r="EX1416">
            <v>0</v>
          </cell>
          <cell r="EY1416">
            <v>0</v>
          </cell>
          <cell r="EZ1416">
            <v>0</v>
          </cell>
          <cell r="FA1416">
            <v>0</v>
          </cell>
          <cell r="FB1416">
            <v>0</v>
          </cell>
          <cell r="FC1416">
            <v>0</v>
          </cell>
          <cell r="FD1416">
            <v>0</v>
          </cell>
          <cell r="FE1416">
            <v>0</v>
          </cell>
          <cell r="FF1416">
            <v>0</v>
          </cell>
          <cell r="FG1416">
            <v>0</v>
          </cell>
          <cell r="FH1416">
            <v>0</v>
          </cell>
          <cell r="FI1416">
            <v>0</v>
          </cell>
          <cell r="FJ1416">
            <v>0</v>
          </cell>
          <cell r="FK1416">
            <v>0</v>
          </cell>
          <cell r="FL1416">
            <v>0</v>
          </cell>
          <cell r="FM1416">
            <v>0</v>
          </cell>
          <cell r="FN1416">
            <v>0</v>
          </cell>
          <cell r="FO1416">
            <v>0</v>
          </cell>
          <cell r="FP1416">
            <v>0</v>
          </cell>
          <cell r="FQ1416">
            <v>0</v>
          </cell>
          <cell r="FR1416">
            <v>0</v>
          </cell>
          <cell r="FS1416">
            <v>0</v>
          </cell>
          <cell r="FT1416">
            <v>0</v>
          </cell>
          <cell r="FU1416">
            <v>0</v>
          </cell>
          <cell r="FV1416">
            <v>0</v>
          </cell>
          <cell r="FW1416">
            <v>0</v>
          </cell>
          <cell r="FX1416">
            <v>0</v>
          </cell>
          <cell r="FY1416">
            <v>0</v>
          </cell>
          <cell r="FZ1416">
            <v>0</v>
          </cell>
          <cell r="GA1416">
            <v>0</v>
          </cell>
          <cell r="GB1416">
            <v>0</v>
          </cell>
          <cell r="GC1416">
            <v>0</v>
          </cell>
          <cell r="GD1416">
            <v>0</v>
          </cell>
          <cell r="GE1416">
            <v>0</v>
          </cell>
          <cell r="GF1416">
            <v>0</v>
          </cell>
          <cell r="GG1416">
            <v>0</v>
          </cell>
          <cell r="GH1416">
            <v>0</v>
          </cell>
          <cell r="GI1416">
            <v>0</v>
          </cell>
          <cell r="GJ1416">
            <v>0</v>
          </cell>
          <cell r="GK1416">
            <v>0</v>
          </cell>
          <cell r="GL1416">
            <v>0</v>
          </cell>
          <cell r="GM1416">
            <v>0</v>
          </cell>
          <cell r="GN1416">
            <v>0</v>
          </cell>
          <cell r="GO1416">
            <v>0</v>
          </cell>
          <cell r="GP1416">
            <v>0</v>
          </cell>
          <cell r="GQ1416">
            <v>0</v>
          </cell>
          <cell r="GR1416">
            <v>0</v>
          </cell>
          <cell r="GS1416">
            <v>0</v>
          </cell>
          <cell r="GT1416">
            <v>0</v>
          </cell>
          <cell r="GU1416">
            <v>0</v>
          </cell>
          <cell r="GV1416">
            <v>0</v>
          </cell>
          <cell r="GW1416">
            <v>0</v>
          </cell>
          <cell r="GX1416">
            <v>0</v>
          </cell>
          <cell r="GY1416">
            <v>0</v>
          </cell>
          <cell r="GZ1416">
            <v>0</v>
          </cell>
          <cell r="HA1416">
            <v>0</v>
          </cell>
          <cell r="HB1416">
            <v>0</v>
          </cell>
          <cell r="HC1416">
            <v>0</v>
          </cell>
          <cell r="HD1416">
            <v>0</v>
          </cell>
          <cell r="HE1416">
            <v>0</v>
          </cell>
          <cell r="HF1416">
            <v>0</v>
          </cell>
          <cell r="HG1416">
            <v>0</v>
          </cell>
          <cell r="HH1416">
            <v>0</v>
          </cell>
          <cell r="HI1416">
            <v>0</v>
          </cell>
          <cell r="HJ1416">
            <v>0</v>
          </cell>
          <cell r="HK1416">
            <v>0</v>
          </cell>
          <cell r="HL1416">
            <v>0</v>
          </cell>
          <cell r="HM1416">
            <v>0</v>
          </cell>
          <cell r="HN1416">
            <v>0</v>
          </cell>
          <cell r="HO1416">
            <v>0</v>
          </cell>
          <cell r="HP1416">
            <v>0</v>
          </cell>
          <cell r="HQ1416">
            <v>0</v>
          </cell>
          <cell r="HR1416">
            <v>0</v>
          </cell>
          <cell r="HS1416">
            <v>0</v>
          </cell>
          <cell r="HT1416">
            <v>0</v>
          </cell>
          <cell r="HU1416">
            <v>0</v>
          </cell>
          <cell r="HV1416">
            <v>0</v>
          </cell>
          <cell r="HW1416">
            <v>0</v>
          </cell>
          <cell r="HX1416">
            <v>0</v>
          </cell>
          <cell r="HY1416">
            <v>0</v>
          </cell>
          <cell r="HZ1416">
            <v>0</v>
          </cell>
          <cell r="IA1416">
            <v>0</v>
          </cell>
          <cell r="IB1416">
            <v>0</v>
          </cell>
          <cell r="IC1416">
            <v>0</v>
          </cell>
          <cell r="ID1416">
            <v>0</v>
          </cell>
          <cell r="IE1416">
            <v>0</v>
          </cell>
          <cell r="IF1416">
            <v>0</v>
          </cell>
          <cell r="IG1416">
            <v>0</v>
          </cell>
          <cell r="IH1416">
            <v>0</v>
          </cell>
          <cell r="II1416">
            <v>0</v>
          </cell>
          <cell r="IJ1416">
            <v>0</v>
          </cell>
          <cell r="IK1416">
            <v>0</v>
          </cell>
          <cell r="IL1416">
            <v>0</v>
          </cell>
          <cell r="IM1416">
            <v>0</v>
          </cell>
          <cell r="IN1416">
            <v>0</v>
          </cell>
          <cell r="IO1416">
            <v>0</v>
          </cell>
          <cell r="IP1416">
            <v>0</v>
          </cell>
          <cell r="IQ1416">
            <v>0</v>
          </cell>
          <cell r="IR1416">
            <v>0</v>
          </cell>
          <cell r="IS1416">
            <v>0</v>
          </cell>
          <cell r="IT1416">
            <v>0</v>
          </cell>
          <cell r="IU1416">
            <v>0</v>
          </cell>
          <cell r="IV1416">
            <v>0</v>
          </cell>
          <cell r="IW1416">
            <v>0</v>
          </cell>
          <cell r="IX1416">
            <v>0</v>
          </cell>
          <cell r="IY1416">
            <v>0</v>
          </cell>
          <cell r="IZ1416">
            <v>0</v>
          </cell>
          <cell r="JA1416">
            <v>0</v>
          </cell>
          <cell r="JB1416">
            <v>0</v>
          </cell>
          <cell r="JC1416">
            <v>0</v>
          </cell>
          <cell r="JD1416">
            <v>0</v>
          </cell>
          <cell r="JE1416">
            <v>0</v>
          </cell>
          <cell r="JF1416">
            <v>0</v>
          </cell>
          <cell r="JG1416">
            <v>0</v>
          </cell>
          <cell r="JH1416">
            <v>0</v>
          </cell>
          <cell r="JI1416">
            <v>0</v>
          </cell>
          <cell r="JJ1416">
            <v>0</v>
          </cell>
          <cell r="JK1416">
            <v>0</v>
          </cell>
          <cell r="JL1416">
            <v>0</v>
          </cell>
          <cell r="JM1416">
            <v>0</v>
          </cell>
          <cell r="JN1416">
            <v>0</v>
          </cell>
          <cell r="JO1416">
            <v>0</v>
          </cell>
          <cell r="JP1416">
            <v>0</v>
          </cell>
          <cell r="JQ1416">
            <v>0</v>
          </cell>
        </row>
        <row r="1417">
          <cell r="D1417" t="str">
            <v>PV_.PX.NUT._.PTC.Small_Scale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-0.12263483999998925</v>
          </cell>
          <cell r="AF1417">
            <v>0</v>
          </cell>
          <cell r="AG1417">
            <v>-7.2634839999999201E-2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-5.0000000000002487E-2</v>
          </cell>
          <cell r="AR1417">
            <v>-5.0000000000011369E-2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-4.9999999999997158E-2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D1417">
            <v>0</v>
          </cell>
          <cell r="BE1417">
            <v>-0.15000000000003411</v>
          </cell>
          <cell r="BF1417">
            <v>0</v>
          </cell>
          <cell r="BG1417">
            <v>0</v>
          </cell>
          <cell r="BH1417">
            <v>0</v>
          </cell>
          <cell r="BI1417">
            <v>-0.14999999999999858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  <cell r="BR1417">
            <v>-0.44999948999998196</v>
          </cell>
          <cell r="BS1417">
            <v>0</v>
          </cell>
          <cell r="BT1417">
            <v>0</v>
          </cell>
          <cell r="BU1417">
            <v>-0.19999970999999661</v>
          </cell>
          <cell r="BV1417">
            <v>-0.1999997799999953</v>
          </cell>
          <cell r="BW1417">
            <v>-5.0000000000000711E-2</v>
          </cell>
          <cell r="BX1417">
            <v>0</v>
          </cell>
          <cell r="BY1417">
            <v>0</v>
          </cell>
          <cell r="BZ1417">
            <v>0</v>
          </cell>
          <cell r="CA1417">
            <v>0</v>
          </cell>
          <cell r="CB1417">
            <v>0</v>
          </cell>
          <cell r="CC1417">
            <v>0</v>
          </cell>
          <cell r="CD1417">
            <v>0</v>
          </cell>
          <cell r="CE1417">
            <v>-0.44899087999999665</v>
          </cell>
          <cell r="CF1417">
            <v>0</v>
          </cell>
          <cell r="CG1417">
            <v>0</v>
          </cell>
          <cell r="CH1417">
            <v>-8.6705470000001839E-2</v>
          </cell>
          <cell r="CI1417">
            <v>-0.36228541000000192</v>
          </cell>
          <cell r="CJ1417">
            <v>0</v>
          </cell>
          <cell r="CK1417">
            <v>0</v>
          </cell>
          <cell r="CL1417">
            <v>0</v>
          </cell>
          <cell r="CM1417">
            <v>0</v>
          </cell>
          <cell r="CN1417">
            <v>0</v>
          </cell>
          <cell r="CO1417">
            <v>0</v>
          </cell>
          <cell r="CP1417">
            <v>0</v>
          </cell>
          <cell r="CQ1417">
            <v>0</v>
          </cell>
          <cell r="CR1417">
            <v>-2.5923730999999179</v>
          </cell>
          <cell r="CS1417">
            <v>0</v>
          </cell>
          <cell r="CT1417">
            <v>0</v>
          </cell>
          <cell r="CU1417">
            <v>-0.48134518999999898</v>
          </cell>
          <cell r="CV1417">
            <v>-0.72286166999999324</v>
          </cell>
          <cell r="CW1417">
            <v>-9.9999749999994947E-2</v>
          </cell>
          <cell r="CX1417">
            <v>-1.2881664899999876</v>
          </cell>
          <cell r="CY1417">
            <v>0</v>
          </cell>
          <cell r="CZ1417">
            <v>0</v>
          </cell>
          <cell r="DA1417">
            <v>0</v>
          </cell>
          <cell r="DB1417">
            <v>0</v>
          </cell>
          <cell r="DC1417">
            <v>0</v>
          </cell>
          <cell r="DD1417">
            <v>0</v>
          </cell>
          <cell r="DE1417">
            <v>-2.3420092299999737</v>
          </cell>
          <cell r="DF1417">
            <v>0</v>
          </cell>
          <cell r="DG1417">
            <v>0</v>
          </cell>
          <cell r="DH1417">
            <v>-5.0000000000000711E-2</v>
          </cell>
          <cell r="DI1417">
            <v>-0.17329674999999867</v>
          </cell>
          <cell r="DJ1417">
            <v>-1.2499966100000002</v>
          </cell>
          <cell r="DK1417">
            <v>-0.8687158699999955</v>
          </cell>
          <cell r="DL1417">
            <v>0</v>
          </cell>
          <cell r="DM1417">
            <v>0</v>
          </cell>
          <cell r="DN1417">
            <v>0</v>
          </cell>
          <cell r="DO1417">
            <v>0</v>
          </cell>
          <cell r="DP1417">
            <v>0</v>
          </cell>
          <cell r="DQ1417">
            <v>0</v>
          </cell>
          <cell r="DR1417">
            <v>-0.83652833999997256</v>
          </cell>
          <cell r="DS1417">
            <v>0</v>
          </cell>
          <cell r="DT1417">
            <v>0</v>
          </cell>
          <cell r="DU1417">
            <v>-0.29999974000000051</v>
          </cell>
          <cell r="DV1417">
            <v>-0.42071291000000599</v>
          </cell>
          <cell r="DW1417">
            <v>-0.11581568999999803</v>
          </cell>
          <cell r="DX1417">
            <v>0</v>
          </cell>
          <cell r="DY1417">
            <v>0</v>
          </cell>
          <cell r="DZ1417">
            <v>0</v>
          </cell>
          <cell r="EA1417">
            <v>0</v>
          </cell>
          <cell r="EB1417">
            <v>0</v>
          </cell>
          <cell r="EC1417">
            <v>0</v>
          </cell>
          <cell r="ED1417">
            <v>0</v>
          </cell>
          <cell r="EE1417">
            <v>0</v>
          </cell>
          <cell r="EF1417">
            <v>0</v>
          </cell>
          <cell r="EG1417">
            <v>0</v>
          </cell>
          <cell r="EH1417">
            <v>0</v>
          </cell>
          <cell r="EI1417">
            <v>0</v>
          </cell>
          <cell r="EJ1417">
            <v>0</v>
          </cell>
          <cell r="EK1417">
            <v>0</v>
          </cell>
          <cell r="EL1417">
            <v>0</v>
          </cell>
          <cell r="EM1417">
            <v>0</v>
          </cell>
          <cell r="EN1417">
            <v>0</v>
          </cell>
          <cell r="EO1417">
            <v>0</v>
          </cell>
          <cell r="EP1417">
            <v>0</v>
          </cell>
          <cell r="EQ1417">
            <v>0</v>
          </cell>
          <cell r="ER1417">
            <v>0</v>
          </cell>
          <cell r="ES1417">
            <v>0</v>
          </cell>
          <cell r="ET1417">
            <v>0</v>
          </cell>
          <cell r="EU1417">
            <v>0</v>
          </cell>
          <cell r="EV1417">
            <v>0</v>
          </cell>
          <cell r="EW1417">
            <v>0</v>
          </cell>
          <cell r="EX1417">
            <v>0</v>
          </cell>
          <cell r="EY1417">
            <v>0</v>
          </cell>
          <cell r="EZ1417">
            <v>0</v>
          </cell>
          <cell r="FA1417">
            <v>0</v>
          </cell>
          <cell r="FB1417">
            <v>0</v>
          </cell>
          <cell r="FC1417">
            <v>0</v>
          </cell>
          <cell r="FD1417">
            <v>0</v>
          </cell>
          <cell r="FE1417">
            <v>0</v>
          </cell>
          <cell r="FF1417">
            <v>0</v>
          </cell>
          <cell r="FG1417">
            <v>0</v>
          </cell>
          <cell r="FH1417">
            <v>0</v>
          </cell>
          <cell r="FI1417">
            <v>0</v>
          </cell>
          <cell r="FJ1417">
            <v>0</v>
          </cell>
          <cell r="FK1417">
            <v>0</v>
          </cell>
          <cell r="FL1417">
            <v>0</v>
          </cell>
          <cell r="FM1417">
            <v>0</v>
          </cell>
          <cell r="FN1417">
            <v>0</v>
          </cell>
          <cell r="FO1417">
            <v>0</v>
          </cell>
          <cell r="FP1417">
            <v>0</v>
          </cell>
          <cell r="FQ1417">
            <v>0</v>
          </cell>
          <cell r="FR1417">
            <v>0</v>
          </cell>
          <cell r="FS1417">
            <v>0</v>
          </cell>
          <cell r="FT1417">
            <v>0</v>
          </cell>
          <cell r="FU1417">
            <v>0</v>
          </cell>
          <cell r="FV1417">
            <v>0</v>
          </cell>
          <cell r="FW1417">
            <v>0</v>
          </cell>
          <cell r="FX1417">
            <v>0</v>
          </cell>
          <cell r="FY1417">
            <v>0</v>
          </cell>
          <cell r="FZ1417">
            <v>0</v>
          </cell>
          <cell r="GA1417">
            <v>0</v>
          </cell>
          <cell r="GB1417">
            <v>0</v>
          </cell>
          <cell r="GC1417">
            <v>0</v>
          </cell>
          <cell r="GD1417">
            <v>0</v>
          </cell>
          <cell r="GE1417">
            <v>0</v>
          </cell>
          <cell r="GF1417">
            <v>0</v>
          </cell>
          <cell r="GG1417">
            <v>0</v>
          </cell>
          <cell r="GH1417">
            <v>0</v>
          </cell>
          <cell r="GI1417">
            <v>0</v>
          </cell>
          <cell r="GJ1417">
            <v>0</v>
          </cell>
          <cell r="GK1417">
            <v>0</v>
          </cell>
          <cell r="GL1417">
            <v>0</v>
          </cell>
          <cell r="GM1417">
            <v>0</v>
          </cell>
          <cell r="GN1417">
            <v>0</v>
          </cell>
          <cell r="GO1417">
            <v>0</v>
          </cell>
          <cell r="GP1417">
            <v>0</v>
          </cell>
          <cell r="GQ1417">
            <v>0</v>
          </cell>
          <cell r="GR1417">
            <v>0</v>
          </cell>
          <cell r="GS1417">
            <v>0</v>
          </cell>
          <cell r="GT1417">
            <v>0</v>
          </cell>
          <cell r="GU1417">
            <v>0</v>
          </cell>
          <cell r="GV1417">
            <v>0</v>
          </cell>
          <cell r="GW1417">
            <v>0</v>
          </cell>
          <cell r="GX1417">
            <v>0</v>
          </cell>
          <cell r="GY1417">
            <v>0</v>
          </cell>
          <cell r="GZ1417">
            <v>0</v>
          </cell>
          <cell r="HA1417">
            <v>0</v>
          </cell>
          <cell r="HB1417">
            <v>0</v>
          </cell>
          <cell r="HC1417">
            <v>0</v>
          </cell>
          <cell r="HD1417">
            <v>0</v>
          </cell>
          <cell r="HE1417">
            <v>0</v>
          </cell>
          <cell r="HF1417">
            <v>0</v>
          </cell>
          <cell r="HG1417">
            <v>0</v>
          </cell>
          <cell r="HH1417">
            <v>0</v>
          </cell>
          <cell r="HI1417">
            <v>0</v>
          </cell>
          <cell r="HJ1417">
            <v>0</v>
          </cell>
          <cell r="HK1417">
            <v>0</v>
          </cell>
          <cell r="HL1417">
            <v>0</v>
          </cell>
          <cell r="HM1417">
            <v>0</v>
          </cell>
          <cell r="HN1417">
            <v>0</v>
          </cell>
          <cell r="HO1417">
            <v>0</v>
          </cell>
          <cell r="HP1417">
            <v>0</v>
          </cell>
          <cell r="HQ1417">
            <v>0</v>
          </cell>
          <cell r="HR1417">
            <v>0</v>
          </cell>
          <cell r="HS1417">
            <v>0</v>
          </cell>
          <cell r="HT1417">
            <v>0</v>
          </cell>
          <cell r="HU1417">
            <v>0</v>
          </cell>
          <cell r="HV1417">
            <v>0</v>
          </cell>
          <cell r="HW1417">
            <v>0</v>
          </cell>
          <cell r="HX1417">
            <v>0</v>
          </cell>
          <cell r="HY1417">
            <v>0</v>
          </cell>
          <cell r="HZ1417">
            <v>0</v>
          </cell>
          <cell r="IA1417">
            <v>0</v>
          </cell>
          <cell r="IB1417">
            <v>0</v>
          </cell>
          <cell r="IC1417">
            <v>0</v>
          </cell>
          <cell r="ID1417">
            <v>0</v>
          </cell>
          <cell r="IE1417">
            <v>0</v>
          </cell>
          <cell r="IF1417">
            <v>0</v>
          </cell>
          <cell r="IG1417">
            <v>0</v>
          </cell>
          <cell r="IH1417">
            <v>0</v>
          </cell>
          <cell r="II1417">
            <v>0</v>
          </cell>
          <cell r="IJ1417">
            <v>0</v>
          </cell>
          <cell r="IK1417">
            <v>0</v>
          </cell>
          <cell r="IL1417">
            <v>0</v>
          </cell>
          <cell r="IM1417">
            <v>0</v>
          </cell>
          <cell r="IN1417">
            <v>0</v>
          </cell>
          <cell r="IO1417">
            <v>0</v>
          </cell>
          <cell r="IP1417">
            <v>0</v>
          </cell>
          <cell r="IQ1417">
            <v>0</v>
          </cell>
          <cell r="IR1417">
            <v>0</v>
          </cell>
          <cell r="IS1417">
            <v>0</v>
          </cell>
          <cell r="IT1417">
            <v>0</v>
          </cell>
          <cell r="IU1417">
            <v>0</v>
          </cell>
          <cell r="IV1417">
            <v>0</v>
          </cell>
          <cell r="IW1417">
            <v>0</v>
          </cell>
          <cell r="IX1417">
            <v>0</v>
          </cell>
          <cell r="IY1417">
            <v>0</v>
          </cell>
          <cell r="IZ1417">
            <v>0</v>
          </cell>
          <cell r="JA1417">
            <v>0</v>
          </cell>
          <cell r="JB1417">
            <v>0</v>
          </cell>
          <cell r="JC1417">
            <v>0</v>
          </cell>
          <cell r="JD1417">
            <v>0</v>
          </cell>
          <cell r="JE1417">
            <v>0</v>
          </cell>
          <cell r="JF1417">
            <v>0</v>
          </cell>
          <cell r="JG1417">
            <v>0</v>
          </cell>
          <cell r="JH1417">
            <v>0</v>
          </cell>
          <cell r="JI1417">
            <v>0</v>
          </cell>
          <cell r="JJ1417">
            <v>0</v>
          </cell>
          <cell r="JK1417">
            <v>0</v>
          </cell>
          <cell r="JL1417">
            <v>0</v>
          </cell>
          <cell r="JM1417">
            <v>0</v>
          </cell>
          <cell r="JN1417">
            <v>0</v>
          </cell>
          <cell r="JO1417">
            <v>0</v>
          </cell>
          <cell r="JP1417">
            <v>0</v>
          </cell>
          <cell r="JQ1417">
            <v>0</v>
          </cell>
        </row>
        <row r="1418">
          <cell r="D1418" t="str">
            <v>PV_.PX.SOR._.PTC.Small_Scale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-2.318587999999977E-2</v>
          </cell>
          <cell r="AF1418">
            <v>0</v>
          </cell>
          <cell r="AG1418">
            <v>-1.1324439999999214E-2</v>
          </cell>
          <cell r="AH1418">
            <v>0</v>
          </cell>
          <cell r="AI1418">
            <v>3.8138560000000155E-2</v>
          </cell>
          <cell r="AJ1418">
            <v>-5.0000000000000711E-2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0</v>
          </cell>
          <cell r="BY1418">
            <v>0</v>
          </cell>
          <cell r="BZ1418">
            <v>0</v>
          </cell>
          <cell r="CA1418">
            <v>0</v>
          </cell>
          <cell r="CB1418">
            <v>0</v>
          </cell>
          <cell r="CC1418">
            <v>0</v>
          </cell>
          <cell r="CD1418">
            <v>0</v>
          </cell>
          <cell r="CE1418">
            <v>0</v>
          </cell>
          <cell r="CF1418">
            <v>0</v>
          </cell>
          <cell r="CG1418">
            <v>0</v>
          </cell>
          <cell r="CH1418">
            <v>0</v>
          </cell>
          <cell r="CI1418">
            <v>0</v>
          </cell>
          <cell r="CJ1418">
            <v>0</v>
          </cell>
          <cell r="CK1418">
            <v>0</v>
          </cell>
          <cell r="CL1418">
            <v>0</v>
          </cell>
          <cell r="CM1418">
            <v>0</v>
          </cell>
          <cell r="CN1418">
            <v>0</v>
          </cell>
          <cell r="CO1418">
            <v>0</v>
          </cell>
          <cell r="CP1418">
            <v>0</v>
          </cell>
          <cell r="CQ1418">
            <v>0</v>
          </cell>
          <cell r="CR1418">
            <v>0</v>
          </cell>
          <cell r="CS1418">
            <v>0</v>
          </cell>
          <cell r="CT1418">
            <v>0</v>
          </cell>
          <cell r="CU1418">
            <v>0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  <cell r="DB1418">
            <v>0</v>
          </cell>
          <cell r="DC1418">
            <v>0</v>
          </cell>
          <cell r="DD1418">
            <v>0</v>
          </cell>
          <cell r="DE1418">
            <v>0</v>
          </cell>
          <cell r="DF1418">
            <v>0</v>
          </cell>
          <cell r="DG1418">
            <v>0</v>
          </cell>
          <cell r="DH1418">
            <v>0</v>
          </cell>
          <cell r="DI1418">
            <v>0</v>
          </cell>
          <cell r="DJ1418">
            <v>0</v>
          </cell>
          <cell r="DK1418">
            <v>0</v>
          </cell>
          <cell r="DL1418">
            <v>0</v>
          </cell>
          <cell r="DM1418">
            <v>0</v>
          </cell>
          <cell r="DN1418">
            <v>0</v>
          </cell>
          <cell r="DO1418">
            <v>0</v>
          </cell>
          <cell r="DP1418">
            <v>0</v>
          </cell>
          <cell r="DQ1418">
            <v>0</v>
          </cell>
          <cell r="DR1418">
            <v>-145.97099999996135</v>
          </cell>
          <cell r="DS1418">
            <v>0</v>
          </cell>
          <cell r="DT1418">
            <v>0</v>
          </cell>
          <cell r="DU1418">
            <v>-97.313999999998487</v>
          </cell>
          <cell r="DV1418">
            <v>0</v>
          </cell>
          <cell r="DW1418">
            <v>-48.657000000002881</v>
          </cell>
          <cell r="DX1418">
            <v>0</v>
          </cell>
          <cell r="DY1418">
            <v>0</v>
          </cell>
          <cell r="DZ1418">
            <v>0</v>
          </cell>
          <cell r="EA1418">
            <v>0</v>
          </cell>
          <cell r="EB1418">
            <v>0</v>
          </cell>
          <cell r="EC1418">
            <v>0</v>
          </cell>
          <cell r="ED1418">
            <v>0</v>
          </cell>
          <cell r="EE1418">
            <v>-0.25184604997048154</v>
          </cell>
          <cell r="EF1418">
            <v>0</v>
          </cell>
          <cell r="EG1418">
            <v>0</v>
          </cell>
          <cell r="EH1418">
            <v>0</v>
          </cell>
          <cell r="EI1418">
            <v>127.07977392999601</v>
          </cell>
          <cell r="EJ1418">
            <v>-127.33161997999559</v>
          </cell>
          <cell r="EK1418">
            <v>0</v>
          </cell>
          <cell r="EL1418">
            <v>0</v>
          </cell>
          <cell r="EM1418">
            <v>0</v>
          </cell>
          <cell r="EN1418">
            <v>0</v>
          </cell>
          <cell r="EO1418">
            <v>0</v>
          </cell>
          <cell r="EP1418">
            <v>0</v>
          </cell>
          <cell r="EQ1418">
            <v>0</v>
          </cell>
          <cell r="ER1418">
            <v>564.31724820996169</v>
          </cell>
          <cell r="ES1418">
            <v>0</v>
          </cell>
          <cell r="ET1418">
            <v>0</v>
          </cell>
          <cell r="EU1418">
            <v>0</v>
          </cell>
          <cell r="EV1418">
            <v>359.77896810000675</v>
          </cell>
          <cell r="EW1418">
            <v>76.504735010006698</v>
          </cell>
          <cell r="EX1418">
            <v>128.03354509999917</v>
          </cell>
          <cell r="EY1418">
            <v>0</v>
          </cell>
          <cell r="EZ1418">
            <v>0</v>
          </cell>
          <cell r="FA1418">
            <v>0</v>
          </cell>
          <cell r="FB1418">
            <v>0</v>
          </cell>
          <cell r="FC1418">
            <v>0</v>
          </cell>
          <cell r="FD1418">
            <v>0</v>
          </cell>
          <cell r="FE1418">
            <v>-761.2055969000794</v>
          </cell>
          <cell r="FF1418">
            <v>0</v>
          </cell>
          <cell r="FG1418">
            <v>0</v>
          </cell>
          <cell r="FH1418">
            <v>-4.593195059998834</v>
          </cell>
          <cell r="FI1418">
            <v>-684.53181777000282</v>
          </cell>
          <cell r="FJ1418">
            <v>57.504415930001414</v>
          </cell>
          <cell r="FK1418">
            <v>-129.5850000000064</v>
          </cell>
          <cell r="FL1418">
            <v>0</v>
          </cell>
          <cell r="FM1418">
            <v>0</v>
          </cell>
          <cell r="FN1418">
            <v>0</v>
          </cell>
          <cell r="FO1418">
            <v>0</v>
          </cell>
          <cell r="FP1418">
            <v>0</v>
          </cell>
          <cell r="FQ1418">
            <v>0</v>
          </cell>
          <cell r="FR1418">
            <v>561.82284993981011</v>
          </cell>
          <cell r="FS1418">
            <v>0</v>
          </cell>
          <cell r="FT1418">
            <v>0</v>
          </cell>
          <cell r="FU1418">
            <v>-211.64671537000686</v>
          </cell>
          <cell r="FV1418">
            <v>650.51599825001904</v>
          </cell>
          <cell r="FW1418">
            <v>122.95356706003076</v>
          </cell>
          <cell r="FX1418">
            <v>0</v>
          </cell>
          <cell r="FY1418">
            <v>0</v>
          </cell>
          <cell r="FZ1418">
            <v>0</v>
          </cell>
          <cell r="GA1418">
            <v>0</v>
          </cell>
          <cell r="GB1418">
            <v>0</v>
          </cell>
          <cell r="GC1418">
            <v>0</v>
          </cell>
          <cell r="GD1418">
            <v>0</v>
          </cell>
          <cell r="GE1418">
            <v>65.310002050129697</v>
          </cell>
          <cell r="GF1418">
            <v>0</v>
          </cell>
          <cell r="GG1418">
            <v>0</v>
          </cell>
          <cell r="GH1418">
            <v>0</v>
          </cell>
          <cell r="GI1418">
            <v>77.156339580018539</v>
          </cell>
          <cell r="GJ1418">
            <v>-11.846337529976154</v>
          </cell>
          <cell r="GK1418">
            <v>0</v>
          </cell>
          <cell r="GL1418">
            <v>0</v>
          </cell>
          <cell r="GM1418">
            <v>0</v>
          </cell>
          <cell r="GN1418">
            <v>0</v>
          </cell>
          <cell r="GO1418">
            <v>0</v>
          </cell>
          <cell r="GP1418">
            <v>0</v>
          </cell>
          <cell r="GQ1418">
            <v>0</v>
          </cell>
          <cell r="GR1418">
            <v>0</v>
          </cell>
          <cell r="GS1418">
            <v>0</v>
          </cell>
          <cell r="GT1418">
            <v>0</v>
          </cell>
          <cell r="GU1418">
            <v>0</v>
          </cell>
          <cell r="GV1418">
            <v>0</v>
          </cell>
          <cell r="GW1418">
            <v>0</v>
          </cell>
          <cell r="GX1418">
            <v>0</v>
          </cell>
          <cell r="GY1418">
            <v>0</v>
          </cell>
          <cell r="GZ1418">
            <v>0</v>
          </cell>
          <cell r="HA1418">
            <v>0</v>
          </cell>
          <cell r="HB1418">
            <v>0</v>
          </cell>
          <cell r="HC1418">
            <v>0</v>
          </cell>
          <cell r="HD1418">
            <v>0</v>
          </cell>
          <cell r="HE1418">
            <v>0</v>
          </cell>
          <cell r="HF1418">
            <v>0</v>
          </cell>
          <cell r="HG1418">
            <v>0</v>
          </cell>
          <cell r="HH1418">
            <v>0</v>
          </cell>
          <cell r="HI1418">
            <v>0</v>
          </cell>
          <cell r="HJ1418">
            <v>0</v>
          </cell>
          <cell r="HK1418">
            <v>0</v>
          </cell>
          <cell r="HL1418">
            <v>0</v>
          </cell>
          <cell r="HM1418">
            <v>0</v>
          </cell>
          <cell r="HN1418">
            <v>0</v>
          </cell>
          <cell r="HO1418">
            <v>0</v>
          </cell>
          <cell r="HP1418">
            <v>0</v>
          </cell>
          <cell r="HQ1418">
            <v>0</v>
          </cell>
          <cell r="HR1418">
            <v>0</v>
          </cell>
          <cell r="HS1418">
            <v>0</v>
          </cell>
          <cell r="HT1418">
            <v>0</v>
          </cell>
          <cell r="HU1418">
            <v>0</v>
          </cell>
          <cell r="HV1418">
            <v>0</v>
          </cell>
          <cell r="HW1418">
            <v>0</v>
          </cell>
          <cell r="HX1418">
            <v>0</v>
          </cell>
          <cell r="HY1418">
            <v>0</v>
          </cell>
          <cell r="HZ1418">
            <v>0</v>
          </cell>
          <cell r="IA1418">
            <v>0</v>
          </cell>
          <cell r="IB1418">
            <v>0</v>
          </cell>
          <cell r="IC1418">
            <v>0</v>
          </cell>
          <cell r="ID1418">
            <v>0</v>
          </cell>
          <cell r="IE1418">
            <v>0</v>
          </cell>
          <cell r="IF1418">
            <v>0</v>
          </cell>
          <cell r="IG1418">
            <v>0</v>
          </cell>
          <cell r="IH1418">
            <v>0</v>
          </cell>
          <cell r="II1418">
            <v>0</v>
          </cell>
          <cell r="IJ1418">
            <v>0</v>
          </cell>
          <cell r="IK1418">
            <v>0</v>
          </cell>
          <cell r="IL1418">
            <v>0</v>
          </cell>
          <cell r="IM1418">
            <v>0</v>
          </cell>
          <cell r="IN1418">
            <v>0</v>
          </cell>
          <cell r="IO1418">
            <v>0</v>
          </cell>
          <cell r="IP1418">
            <v>0</v>
          </cell>
          <cell r="IQ1418">
            <v>0</v>
          </cell>
          <cell r="IR1418">
            <v>0</v>
          </cell>
          <cell r="IS1418">
            <v>0</v>
          </cell>
          <cell r="IT1418">
            <v>0</v>
          </cell>
          <cell r="IU1418">
            <v>0</v>
          </cell>
          <cell r="IV1418">
            <v>0</v>
          </cell>
          <cell r="IW1418">
            <v>0</v>
          </cell>
          <cell r="IX1418">
            <v>0</v>
          </cell>
          <cell r="IY1418">
            <v>0</v>
          </cell>
          <cell r="IZ1418">
            <v>0</v>
          </cell>
          <cell r="JA1418">
            <v>0</v>
          </cell>
          <cell r="JB1418">
            <v>0</v>
          </cell>
          <cell r="JC1418">
            <v>0</v>
          </cell>
          <cell r="JD1418">
            <v>0</v>
          </cell>
          <cell r="JE1418">
            <v>460.05406986013986</v>
          </cell>
          <cell r="JF1418">
            <v>0</v>
          </cell>
          <cell r="JG1418">
            <v>0</v>
          </cell>
          <cell r="JH1418">
            <v>460.05406986000889</v>
          </cell>
          <cell r="JI1418">
            <v>0</v>
          </cell>
          <cell r="JJ1418">
            <v>0</v>
          </cell>
          <cell r="JK1418">
            <v>0</v>
          </cell>
          <cell r="JL1418">
            <v>0</v>
          </cell>
          <cell r="JM1418">
            <v>0</v>
          </cell>
          <cell r="JN1418">
            <v>0</v>
          </cell>
          <cell r="JO1418">
            <v>0</v>
          </cell>
          <cell r="JP1418">
            <v>0</v>
          </cell>
          <cell r="JQ1418">
            <v>0</v>
          </cell>
        </row>
        <row r="1419">
          <cell r="D1419" t="str">
            <v>PV_.PX.SUM._.PTC.Small_Scale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0</v>
          </cell>
          <cell r="BZ1419">
            <v>0</v>
          </cell>
          <cell r="CA1419">
            <v>0</v>
          </cell>
          <cell r="CB1419">
            <v>0</v>
          </cell>
          <cell r="CC1419">
            <v>0</v>
          </cell>
          <cell r="CD1419">
            <v>0</v>
          </cell>
          <cell r="CE1419">
            <v>0</v>
          </cell>
          <cell r="CF1419">
            <v>0</v>
          </cell>
          <cell r="CG1419">
            <v>0</v>
          </cell>
          <cell r="CH1419">
            <v>0</v>
          </cell>
          <cell r="CI1419">
            <v>0</v>
          </cell>
          <cell r="CJ1419">
            <v>0</v>
          </cell>
          <cell r="CK1419">
            <v>0</v>
          </cell>
          <cell r="CL1419">
            <v>0</v>
          </cell>
          <cell r="CM1419">
            <v>0</v>
          </cell>
          <cell r="CN1419">
            <v>0</v>
          </cell>
          <cell r="CO1419">
            <v>0</v>
          </cell>
          <cell r="CP1419">
            <v>0</v>
          </cell>
          <cell r="CQ1419">
            <v>0</v>
          </cell>
          <cell r="CR1419">
            <v>0</v>
          </cell>
          <cell r="CS1419">
            <v>0</v>
          </cell>
          <cell r="CT1419">
            <v>0</v>
          </cell>
          <cell r="CU1419">
            <v>0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  <cell r="DB1419">
            <v>0</v>
          </cell>
          <cell r="DC1419">
            <v>0</v>
          </cell>
          <cell r="DD1419">
            <v>0</v>
          </cell>
          <cell r="DE1419">
            <v>0</v>
          </cell>
          <cell r="DF1419">
            <v>0</v>
          </cell>
          <cell r="DG1419">
            <v>0</v>
          </cell>
          <cell r="DH1419">
            <v>0</v>
          </cell>
          <cell r="DI1419">
            <v>0</v>
          </cell>
          <cell r="DJ1419">
            <v>0</v>
          </cell>
          <cell r="DK1419">
            <v>0</v>
          </cell>
          <cell r="DL1419">
            <v>0</v>
          </cell>
          <cell r="DM1419">
            <v>0</v>
          </cell>
          <cell r="DN1419">
            <v>0</v>
          </cell>
          <cell r="DO1419">
            <v>0</v>
          </cell>
          <cell r="DP1419">
            <v>0</v>
          </cell>
          <cell r="DQ1419">
            <v>0</v>
          </cell>
          <cell r="DR1419">
            <v>0</v>
          </cell>
          <cell r="DS1419">
            <v>0</v>
          </cell>
          <cell r="DT1419">
            <v>0</v>
          </cell>
          <cell r="DU1419">
            <v>0</v>
          </cell>
          <cell r="DV1419">
            <v>0</v>
          </cell>
          <cell r="DW1419">
            <v>0</v>
          </cell>
          <cell r="DX1419">
            <v>0</v>
          </cell>
          <cell r="DY1419">
            <v>0</v>
          </cell>
          <cell r="DZ1419">
            <v>0</v>
          </cell>
          <cell r="EA1419">
            <v>0</v>
          </cell>
          <cell r="EB1419">
            <v>0</v>
          </cell>
          <cell r="EC1419">
            <v>0</v>
          </cell>
          <cell r="ED1419">
            <v>0</v>
          </cell>
          <cell r="EE1419">
            <v>0</v>
          </cell>
          <cell r="EF1419">
            <v>0</v>
          </cell>
          <cell r="EG1419">
            <v>0</v>
          </cell>
          <cell r="EH1419">
            <v>0</v>
          </cell>
          <cell r="EI1419">
            <v>0</v>
          </cell>
          <cell r="EJ1419">
            <v>0</v>
          </cell>
          <cell r="EK1419">
            <v>0</v>
          </cell>
          <cell r="EL1419">
            <v>0</v>
          </cell>
          <cell r="EM1419">
            <v>0</v>
          </cell>
          <cell r="EN1419">
            <v>0</v>
          </cell>
          <cell r="EO1419">
            <v>0</v>
          </cell>
          <cell r="EP1419">
            <v>0</v>
          </cell>
          <cell r="EQ1419">
            <v>0</v>
          </cell>
          <cell r="ER1419">
            <v>0</v>
          </cell>
          <cell r="ES1419">
            <v>0</v>
          </cell>
          <cell r="ET1419">
            <v>0</v>
          </cell>
          <cell r="EU1419">
            <v>0</v>
          </cell>
          <cell r="EV1419">
            <v>0</v>
          </cell>
          <cell r="EW1419">
            <v>0</v>
          </cell>
          <cell r="EX1419">
            <v>0</v>
          </cell>
          <cell r="EY1419">
            <v>0</v>
          </cell>
          <cell r="EZ1419">
            <v>0</v>
          </cell>
          <cell r="FA1419">
            <v>0</v>
          </cell>
          <cell r="FB1419">
            <v>0</v>
          </cell>
          <cell r="FC1419">
            <v>0</v>
          </cell>
          <cell r="FD1419">
            <v>0</v>
          </cell>
          <cell r="FE1419">
            <v>0</v>
          </cell>
          <cell r="FF1419">
            <v>0</v>
          </cell>
          <cell r="FG1419">
            <v>0</v>
          </cell>
          <cell r="FH1419">
            <v>0</v>
          </cell>
          <cell r="FI1419">
            <v>0</v>
          </cell>
          <cell r="FJ1419">
            <v>0</v>
          </cell>
          <cell r="FK1419">
            <v>0</v>
          </cell>
          <cell r="FL1419">
            <v>0</v>
          </cell>
          <cell r="FM1419">
            <v>0</v>
          </cell>
          <cell r="FN1419">
            <v>0</v>
          </cell>
          <cell r="FO1419">
            <v>0</v>
          </cell>
          <cell r="FP1419">
            <v>0</v>
          </cell>
          <cell r="FQ1419">
            <v>0</v>
          </cell>
          <cell r="FR1419">
            <v>0</v>
          </cell>
          <cell r="FS1419">
            <v>0</v>
          </cell>
          <cell r="FT1419">
            <v>0</v>
          </cell>
          <cell r="FU1419">
            <v>0</v>
          </cell>
          <cell r="FV1419">
            <v>0</v>
          </cell>
          <cell r="FW1419">
            <v>0</v>
          </cell>
          <cell r="FX1419">
            <v>0</v>
          </cell>
          <cell r="FY1419">
            <v>0</v>
          </cell>
          <cell r="FZ1419">
            <v>0</v>
          </cell>
          <cell r="GA1419">
            <v>0</v>
          </cell>
          <cell r="GB1419">
            <v>0</v>
          </cell>
          <cell r="GC1419">
            <v>0</v>
          </cell>
          <cell r="GD1419">
            <v>0</v>
          </cell>
          <cell r="GE1419">
            <v>0</v>
          </cell>
          <cell r="GF1419">
            <v>0</v>
          </cell>
          <cell r="GG1419">
            <v>0</v>
          </cell>
          <cell r="GH1419">
            <v>0</v>
          </cell>
          <cell r="GI1419">
            <v>0</v>
          </cell>
          <cell r="GJ1419">
            <v>0</v>
          </cell>
          <cell r="GK1419">
            <v>0</v>
          </cell>
          <cell r="GL1419">
            <v>0</v>
          </cell>
          <cell r="GM1419">
            <v>0</v>
          </cell>
          <cell r="GN1419">
            <v>0</v>
          </cell>
          <cell r="GO1419">
            <v>0</v>
          </cell>
          <cell r="GP1419">
            <v>0</v>
          </cell>
          <cell r="GQ1419">
            <v>0</v>
          </cell>
          <cell r="GR1419">
            <v>0</v>
          </cell>
          <cell r="GS1419">
            <v>0</v>
          </cell>
          <cell r="GT1419">
            <v>0</v>
          </cell>
          <cell r="GU1419">
            <v>0</v>
          </cell>
          <cell r="GV1419">
            <v>0</v>
          </cell>
          <cell r="GW1419">
            <v>0</v>
          </cell>
          <cell r="GX1419">
            <v>0</v>
          </cell>
          <cell r="GY1419">
            <v>0</v>
          </cell>
          <cell r="GZ1419">
            <v>0</v>
          </cell>
          <cell r="HA1419">
            <v>0</v>
          </cell>
          <cell r="HB1419">
            <v>0</v>
          </cell>
          <cell r="HC1419">
            <v>0</v>
          </cell>
          <cell r="HD1419">
            <v>0</v>
          </cell>
          <cell r="HE1419">
            <v>0</v>
          </cell>
          <cell r="HF1419">
            <v>0</v>
          </cell>
          <cell r="HG1419">
            <v>0</v>
          </cell>
          <cell r="HH1419">
            <v>0</v>
          </cell>
          <cell r="HI1419">
            <v>0</v>
          </cell>
          <cell r="HJ1419">
            <v>0</v>
          </cell>
          <cell r="HK1419">
            <v>0</v>
          </cell>
          <cell r="HL1419">
            <v>0</v>
          </cell>
          <cell r="HM1419">
            <v>0</v>
          </cell>
          <cell r="HN1419">
            <v>0</v>
          </cell>
          <cell r="HO1419">
            <v>0</v>
          </cell>
          <cell r="HP1419">
            <v>0</v>
          </cell>
          <cell r="HQ1419">
            <v>0</v>
          </cell>
          <cell r="HR1419">
            <v>0</v>
          </cell>
          <cell r="HS1419">
            <v>0</v>
          </cell>
          <cell r="HT1419">
            <v>0</v>
          </cell>
          <cell r="HU1419">
            <v>0</v>
          </cell>
          <cell r="HV1419">
            <v>0</v>
          </cell>
          <cell r="HW1419">
            <v>0</v>
          </cell>
          <cell r="HX1419">
            <v>0</v>
          </cell>
          <cell r="HY1419">
            <v>0</v>
          </cell>
          <cell r="HZ1419">
            <v>0</v>
          </cell>
          <cell r="IA1419">
            <v>0</v>
          </cell>
          <cell r="IB1419">
            <v>0</v>
          </cell>
          <cell r="IC1419">
            <v>0</v>
          </cell>
          <cell r="ID1419">
            <v>0</v>
          </cell>
          <cell r="IE1419">
            <v>0</v>
          </cell>
          <cell r="IF1419">
            <v>0</v>
          </cell>
          <cell r="IG1419">
            <v>0</v>
          </cell>
          <cell r="IH1419">
            <v>0</v>
          </cell>
          <cell r="II1419">
            <v>0</v>
          </cell>
          <cell r="IJ1419">
            <v>0</v>
          </cell>
          <cell r="IK1419">
            <v>0</v>
          </cell>
          <cell r="IL1419">
            <v>0</v>
          </cell>
          <cell r="IM1419">
            <v>0</v>
          </cell>
          <cell r="IN1419">
            <v>0</v>
          </cell>
          <cell r="IO1419">
            <v>0</v>
          </cell>
          <cell r="IP1419">
            <v>0</v>
          </cell>
          <cell r="IQ1419">
            <v>0</v>
          </cell>
          <cell r="IR1419">
            <v>0</v>
          </cell>
          <cell r="IS1419">
            <v>0</v>
          </cell>
          <cell r="IT1419">
            <v>0</v>
          </cell>
          <cell r="IU1419">
            <v>0</v>
          </cell>
          <cell r="IV1419">
            <v>0</v>
          </cell>
          <cell r="IW1419">
            <v>0</v>
          </cell>
          <cell r="IX1419">
            <v>0</v>
          </cell>
          <cell r="IY1419">
            <v>0</v>
          </cell>
          <cell r="IZ1419">
            <v>0</v>
          </cell>
          <cell r="JA1419">
            <v>0</v>
          </cell>
          <cell r="JB1419">
            <v>0</v>
          </cell>
          <cell r="JC1419">
            <v>0</v>
          </cell>
          <cell r="JD1419">
            <v>0</v>
          </cell>
          <cell r="JE1419">
            <v>0</v>
          </cell>
          <cell r="JF1419">
            <v>0</v>
          </cell>
          <cell r="JG1419">
            <v>0</v>
          </cell>
          <cell r="JH1419">
            <v>0</v>
          </cell>
          <cell r="JI1419">
            <v>0</v>
          </cell>
          <cell r="JJ1419">
            <v>0</v>
          </cell>
          <cell r="JK1419">
            <v>0</v>
          </cell>
          <cell r="JL1419">
            <v>0</v>
          </cell>
          <cell r="JM1419">
            <v>0</v>
          </cell>
          <cell r="JN1419">
            <v>0</v>
          </cell>
          <cell r="JO1419">
            <v>0</v>
          </cell>
          <cell r="JP1419">
            <v>0</v>
          </cell>
          <cell r="JQ1419">
            <v>0</v>
          </cell>
        </row>
        <row r="1420">
          <cell r="D1420" t="str">
            <v>PV_.PX.UTS._.PTC.Small_Scale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-5.0000000000011369E-2</v>
          </cell>
          <cell r="AF1420">
            <v>-5.0000000000000711E-2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0</v>
          </cell>
          <cell r="BZ1420">
            <v>0</v>
          </cell>
          <cell r="CA1420">
            <v>0</v>
          </cell>
          <cell r="CB1420">
            <v>0</v>
          </cell>
          <cell r="CC1420">
            <v>0</v>
          </cell>
          <cell r="CD1420">
            <v>0</v>
          </cell>
          <cell r="CE1420">
            <v>0</v>
          </cell>
          <cell r="CF1420">
            <v>0</v>
          </cell>
          <cell r="CG1420">
            <v>0</v>
          </cell>
          <cell r="CH1420">
            <v>0</v>
          </cell>
          <cell r="CI1420">
            <v>0</v>
          </cell>
          <cell r="CJ1420">
            <v>0</v>
          </cell>
          <cell r="CK1420">
            <v>0</v>
          </cell>
          <cell r="CL1420">
            <v>0</v>
          </cell>
          <cell r="CM1420">
            <v>0</v>
          </cell>
          <cell r="CN1420">
            <v>0</v>
          </cell>
          <cell r="CO1420">
            <v>0</v>
          </cell>
          <cell r="CP1420">
            <v>0</v>
          </cell>
          <cell r="CQ1420">
            <v>0</v>
          </cell>
          <cell r="CR1420">
            <v>0</v>
          </cell>
          <cell r="CS1420">
            <v>0</v>
          </cell>
          <cell r="CT1420">
            <v>0</v>
          </cell>
          <cell r="CU1420">
            <v>0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  <cell r="DB1420">
            <v>0</v>
          </cell>
          <cell r="DC1420">
            <v>0</v>
          </cell>
          <cell r="DD1420">
            <v>0</v>
          </cell>
          <cell r="DE1420">
            <v>0</v>
          </cell>
          <cell r="DF1420">
            <v>0</v>
          </cell>
          <cell r="DG1420">
            <v>0</v>
          </cell>
          <cell r="DH1420">
            <v>0</v>
          </cell>
          <cell r="DI1420">
            <v>0</v>
          </cell>
          <cell r="DJ1420">
            <v>0</v>
          </cell>
          <cell r="DK1420">
            <v>0</v>
          </cell>
          <cell r="DL1420">
            <v>0</v>
          </cell>
          <cell r="DM1420">
            <v>0</v>
          </cell>
          <cell r="DN1420">
            <v>0</v>
          </cell>
          <cell r="DO1420">
            <v>0</v>
          </cell>
          <cell r="DP1420">
            <v>0</v>
          </cell>
          <cell r="DQ1420">
            <v>0</v>
          </cell>
          <cell r="DR1420">
            <v>0</v>
          </cell>
          <cell r="DS1420">
            <v>0</v>
          </cell>
          <cell r="DT1420">
            <v>0</v>
          </cell>
          <cell r="DU1420">
            <v>0</v>
          </cell>
          <cell r="DV1420">
            <v>0</v>
          </cell>
          <cell r="DW1420">
            <v>0</v>
          </cell>
          <cell r="DX1420">
            <v>0</v>
          </cell>
          <cell r="DY1420">
            <v>0</v>
          </cell>
          <cell r="DZ1420">
            <v>0</v>
          </cell>
          <cell r="EA1420">
            <v>0</v>
          </cell>
          <cell r="EB1420">
            <v>0</v>
          </cell>
          <cell r="EC1420">
            <v>0</v>
          </cell>
          <cell r="ED1420">
            <v>0</v>
          </cell>
          <cell r="EE1420">
            <v>0</v>
          </cell>
          <cell r="EF1420">
            <v>0</v>
          </cell>
          <cell r="EG1420">
            <v>0</v>
          </cell>
          <cell r="EH1420">
            <v>0</v>
          </cell>
          <cell r="EI1420">
            <v>0</v>
          </cell>
          <cell r="EJ1420">
            <v>0</v>
          </cell>
          <cell r="EK1420">
            <v>0</v>
          </cell>
          <cell r="EL1420">
            <v>0</v>
          </cell>
          <cell r="EM1420">
            <v>0</v>
          </cell>
          <cell r="EN1420">
            <v>0</v>
          </cell>
          <cell r="EO1420">
            <v>0</v>
          </cell>
          <cell r="EP1420">
            <v>0</v>
          </cell>
          <cell r="EQ1420">
            <v>0</v>
          </cell>
          <cell r="ER1420">
            <v>0</v>
          </cell>
          <cell r="ES1420">
            <v>0</v>
          </cell>
          <cell r="ET1420">
            <v>0</v>
          </cell>
          <cell r="EU1420">
            <v>0</v>
          </cell>
          <cell r="EV1420">
            <v>0</v>
          </cell>
          <cell r="EW1420">
            <v>0</v>
          </cell>
          <cell r="EX1420">
            <v>0</v>
          </cell>
          <cell r="EY1420">
            <v>0</v>
          </cell>
          <cell r="EZ1420">
            <v>0</v>
          </cell>
          <cell r="FA1420">
            <v>0</v>
          </cell>
          <cell r="FB1420">
            <v>0</v>
          </cell>
          <cell r="FC1420">
            <v>0</v>
          </cell>
          <cell r="FD1420">
            <v>0</v>
          </cell>
          <cell r="FE1420">
            <v>0</v>
          </cell>
          <cell r="FF1420">
            <v>0</v>
          </cell>
          <cell r="FG1420">
            <v>0</v>
          </cell>
          <cell r="FH1420">
            <v>0</v>
          </cell>
          <cell r="FI1420">
            <v>0</v>
          </cell>
          <cell r="FJ1420">
            <v>0</v>
          </cell>
          <cell r="FK1420">
            <v>0</v>
          </cell>
          <cell r="FL1420">
            <v>0</v>
          </cell>
          <cell r="FM1420">
            <v>0</v>
          </cell>
          <cell r="FN1420">
            <v>0</v>
          </cell>
          <cell r="FO1420">
            <v>0</v>
          </cell>
          <cell r="FP1420">
            <v>0</v>
          </cell>
          <cell r="FQ1420">
            <v>0</v>
          </cell>
          <cell r="FR1420">
            <v>0</v>
          </cell>
          <cell r="FS1420">
            <v>0</v>
          </cell>
          <cell r="FT1420">
            <v>0</v>
          </cell>
          <cell r="FU1420">
            <v>0</v>
          </cell>
          <cell r="FV1420">
            <v>0</v>
          </cell>
          <cell r="FW1420">
            <v>0</v>
          </cell>
          <cell r="FX1420">
            <v>0</v>
          </cell>
          <cell r="FY1420">
            <v>0</v>
          </cell>
          <cell r="FZ1420">
            <v>0</v>
          </cell>
          <cell r="GA1420">
            <v>0</v>
          </cell>
          <cell r="GB1420">
            <v>0</v>
          </cell>
          <cell r="GC1420">
            <v>0</v>
          </cell>
          <cell r="GD1420">
            <v>0</v>
          </cell>
          <cell r="GE1420">
            <v>0</v>
          </cell>
          <cell r="GF1420">
            <v>0</v>
          </cell>
          <cell r="GG1420">
            <v>0</v>
          </cell>
          <cell r="GH1420">
            <v>0</v>
          </cell>
          <cell r="GI1420">
            <v>0</v>
          </cell>
          <cell r="GJ1420">
            <v>0</v>
          </cell>
          <cell r="GK1420">
            <v>0</v>
          </cell>
          <cell r="GL1420">
            <v>0</v>
          </cell>
          <cell r="GM1420">
            <v>0</v>
          </cell>
          <cell r="GN1420">
            <v>0</v>
          </cell>
          <cell r="GO1420">
            <v>0</v>
          </cell>
          <cell r="GP1420">
            <v>0</v>
          </cell>
          <cell r="GQ1420">
            <v>0</v>
          </cell>
          <cell r="GR1420">
            <v>0</v>
          </cell>
          <cell r="GS1420">
            <v>0</v>
          </cell>
          <cell r="GT1420">
            <v>0</v>
          </cell>
          <cell r="GU1420">
            <v>0</v>
          </cell>
          <cell r="GV1420">
            <v>0</v>
          </cell>
          <cell r="GW1420">
            <v>0</v>
          </cell>
          <cell r="GX1420">
            <v>0</v>
          </cell>
          <cell r="GY1420">
            <v>0</v>
          </cell>
          <cell r="GZ1420">
            <v>0</v>
          </cell>
          <cell r="HA1420">
            <v>0</v>
          </cell>
          <cell r="HB1420">
            <v>0</v>
          </cell>
          <cell r="HC1420">
            <v>0</v>
          </cell>
          <cell r="HD1420">
            <v>0</v>
          </cell>
          <cell r="HE1420">
            <v>0</v>
          </cell>
          <cell r="HF1420">
            <v>0</v>
          </cell>
          <cell r="HG1420">
            <v>0</v>
          </cell>
          <cell r="HH1420">
            <v>0</v>
          </cell>
          <cell r="HI1420">
            <v>0</v>
          </cell>
          <cell r="HJ1420">
            <v>0</v>
          </cell>
          <cell r="HK1420">
            <v>0</v>
          </cell>
          <cell r="HL1420">
            <v>0</v>
          </cell>
          <cell r="HM1420">
            <v>0</v>
          </cell>
          <cell r="HN1420">
            <v>0</v>
          </cell>
          <cell r="HO1420">
            <v>0</v>
          </cell>
          <cell r="HP1420">
            <v>0</v>
          </cell>
          <cell r="HQ1420">
            <v>0</v>
          </cell>
          <cell r="HR1420">
            <v>0</v>
          </cell>
          <cell r="HS1420">
            <v>0</v>
          </cell>
          <cell r="HT1420">
            <v>0</v>
          </cell>
          <cell r="HU1420">
            <v>0</v>
          </cell>
          <cell r="HV1420">
            <v>0</v>
          </cell>
          <cell r="HW1420">
            <v>0</v>
          </cell>
          <cell r="HX1420">
            <v>0</v>
          </cell>
          <cell r="HY1420">
            <v>0</v>
          </cell>
          <cell r="HZ1420">
            <v>0</v>
          </cell>
          <cell r="IA1420">
            <v>0</v>
          </cell>
          <cell r="IB1420">
            <v>0</v>
          </cell>
          <cell r="IC1420">
            <v>0</v>
          </cell>
          <cell r="ID1420">
            <v>0</v>
          </cell>
          <cell r="IE1420">
            <v>0</v>
          </cell>
          <cell r="IF1420">
            <v>0</v>
          </cell>
          <cell r="IG1420">
            <v>0</v>
          </cell>
          <cell r="IH1420">
            <v>0</v>
          </cell>
          <cell r="II1420">
            <v>0</v>
          </cell>
          <cell r="IJ1420">
            <v>0</v>
          </cell>
          <cell r="IK1420">
            <v>0</v>
          </cell>
          <cell r="IL1420">
            <v>0</v>
          </cell>
          <cell r="IM1420">
            <v>0</v>
          </cell>
          <cell r="IN1420">
            <v>0</v>
          </cell>
          <cell r="IO1420">
            <v>0</v>
          </cell>
          <cell r="IP1420">
            <v>0</v>
          </cell>
          <cell r="IQ1420">
            <v>0</v>
          </cell>
          <cell r="IR1420">
            <v>0</v>
          </cell>
          <cell r="IS1420">
            <v>0</v>
          </cell>
          <cell r="IT1420">
            <v>0</v>
          </cell>
          <cell r="IU1420">
            <v>0</v>
          </cell>
          <cell r="IV1420">
            <v>0</v>
          </cell>
          <cell r="IW1420">
            <v>0</v>
          </cell>
          <cell r="IX1420">
            <v>0</v>
          </cell>
          <cell r="IY1420">
            <v>0</v>
          </cell>
          <cell r="IZ1420">
            <v>0</v>
          </cell>
          <cell r="JA1420">
            <v>0</v>
          </cell>
          <cell r="JB1420">
            <v>0</v>
          </cell>
          <cell r="JC1420">
            <v>0</v>
          </cell>
          <cell r="JD1420">
            <v>0</v>
          </cell>
          <cell r="JE1420">
            <v>0</v>
          </cell>
          <cell r="JF1420">
            <v>0</v>
          </cell>
          <cell r="JG1420">
            <v>0</v>
          </cell>
          <cell r="JH1420">
            <v>0</v>
          </cell>
          <cell r="JI1420">
            <v>0</v>
          </cell>
          <cell r="JJ1420">
            <v>0</v>
          </cell>
          <cell r="JK1420">
            <v>0</v>
          </cell>
          <cell r="JL1420">
            <v>0</v>
          </cell>
          <cell r="JM1420">
            <v>0</v>
          </cell>
          <cell r="JN1420">
            <v>0</v>
          </cell>
          <cell r="JO1420">
            <v>0</v>
          </cell>
          <cell r="JP1420">
            <v>0</v>
          </cell>
          <cell r="JQ1420">
            <v>0</v>
          </cell>
        </row>
        <row r="1421">
          <cell r="D1421" t="str">
            <v>PV_.PX.UTS._.PTC.Utility_Scale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-0.56363862000003451</v>
          </cell>
          <cell r="AF1421">
            <v>0.3706334300000016</v>
          </cell>
          <cell r="AG1421">
            <v>-0.14667297999999995</v>
          </cell>
          <cell r="AH1421">
            <v>9.9999739999995896E-2</v>
          </cell>
          <cell r="AI1421">
            <v>-0.19999958000000007</v>
          </cell>
          <cell r="AJ1421">
            <v>-0.14999961000000006</v>
          </cell>
          <cell r="AK1421">
            <v>9.9999699999997915E-2</v>
          </cell>
          <cell r="AL1421">
            <v>-0.19999937000000045</v>
          </cell>
          <cell r="AM1421">
            <v>-0.24920741000000035</v>
          </cell>
          <cell r="AN1421">
            <v>-4.9999769999999444E-2</v>
          </cell>
          <cell r="AO1421">
            <v>-0.11396565000000081</v>
          </cell>
          <cell r="AP1421">
            <v>-2.4427120000002134E-2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0</v>
          </cell>
          <cell r="BW1421">
            <v>0</v>
          </cell>
          <cell r="BX1421">
            <v>0</v>
          </cell>
          <cell r="BY1421">
            <v>0</v>
          </cell>
          <cell r="BZ1421">
            <v>0</v>
          </cell>
          <cell r="CA1421">
            <v>0</v>
          </cell>
          <cell r="CB1421">
            <v>0</v>
          </cell>
          <cell r="CC1421">
            <v>0</v>
          </cell>
          <cell r="CD1421">
            <v>0</v>
          </cell>
          <cell r="CE1421">
            <v>-52.08805449999636</v>
          </cell>
          <cell r="CF1421">
            <v>0</v>
          </cell>
          <cell r="CG1421">
            <v>7.0700000000215368E-2</v>
          </cell>
          <cell r="CH1421">
            <v>25.200417339998239</v>
          </cell>
          <cell r="CI1421">
            <v>-39.354731729999912</v>
          </cell>
          <cell r="CJ1421">
            <v>-60.670777109997289</v>
          </cell>
          <cell r="CK1421">
            <v>-0.41172389999337611</v>
          </cell>
          <cell r="CL1421">
            <v>22.694374260001496</v>
          </cell>
          <cell r="CM1421">
            <v>0.29366505000143661</v>
          </cell>
          <cell r="CN1421">
            <v>-1.4428620001126546E-2</v>
          </cell>
          <cell r="CO1421">
            <v>0.10445021000123234</v>
          </cell>
          <cell r="CP1421">
            <v>0</v>
          </cell>
          <cell r="CQ1421">
            <v>0</v>
          </cell>
          <cell r="CR1421">
            <v>-16.578859840054065</v>
          </cell>
          <cell r="CS1421">
            <v>0</v>
          </cell>
          <cell r="CT1421">
            <v>3.640014529999462</v>
          </cell>
          <cell r="CU1421">
            <v>6.53161665999869</v>
          </cell>
          <cell r="CV1421">
            <v>-6.4323883100041712</v>
          </cell>
          <cell r="CW1421">
            <v>-19.350757589996647</v>
          </cell>
          <cell r="CX1421">
            <v>-1.3153181500019855</v>
          </cell>
          <cell r="CY1421">
            <v>0.77994151999882888</v>
          </cell>
          <cell r="CZ1421">
            <v>-0.33813974000076996</v>
          </cell>
          <cell r="DA1421">
            <v>-2.5757100000191713E-2</v>
          </cell>
          <cell r="DB1421">
            <v>-6.8071659996348899E-2</v>
          </cell>
          <cell r="DC1421">
            <v>0</v>
          </cell>
          <cell r="DD1421">
            <v>0</v>
          </cell>
          <cell r="DE1421">
            <v>50.44933710002806</v>
          </cell>
          <cell r="DF1421">
            <v>0</v>
          </cell>
          <cell r="DG1421">
            <v>4.3730769699977827</v>
          </cell>
          <cell r="DH1421">
            <v>41.504057460002514</v>
          </cell>
          <cell r="DI1421">
            <v>13.308950720005669</v>
          </cell>
          <cell r="DJ1421">
            <v>12.164836739997554</v>
          </cell>
          <cell r="DK1421">
            <v>-20.300530639997305</v>
          </cell>
          <cell r="DL1421">
            <v>-0.1764694999983476</v>
          </cell>
          <cell r="DM1421">
            <v>-0.21279997000237927</v>
          </cell>
          <cell r="DN1421">
            <v>-0.14108467999903951</v>
          </cell>
          <cell r="DO1421">
            <v>-7.069999999657739E-2</v>
          </cell>
          <cell r="DP1421">
            <v>0</v>
          </cell>
          <cell r="DQ1421">
            <v>0</v>
          </cell>
          <cell r="DR1421">
            <v>49.835323709994555</v>
          </cell>
          <cell r="DS1421">
            <v>0</v>
          </cell>
          <cell r="DT1421">
            <v>-7.0700000002034358E-2</v>
          </cell>
          <cell r="DU1421">
            <v>20.825239999998303</v>
          </cell>
          <cell r="DV1421">
            <v>14.662996709997969</v>
          </cell>
          <cell r="DW1421">
            <v>0.36318738000409212</v>
          </cell>
          <cell r="DX1421">
            <v>4.6703191000051447</v>
          </cell>
          <cell r="DY1421">
            <v>0.26710783000089577</v>
          </cell>
          <cell r="DZ1421">
            <v>8.9597666200024833</v>
          </cell>
          <cell r="EA1421">
            <v>9.3243029998120619E-2</v>
          </cell>
          <cell r="EB1421">
            <v>6.416304000231321E-2</v>
          </cell>
          <cell r="EC1421">
            <v>0</v>
          </cell>
          <cell r="ED1421">
            <v>0</v>
          </cell>
          <cell r="EE1421">
            <v>16.815317199972924</v>
          </cell>
          <cell r="EF1421">
            <v>0</v>
          </cell>
          <cell r="EG1421">
            <v>-8.2699999999022111E-2</v>
          </cell>
          <cell r="EH1421">
            <v>0.11608609999893815</v>
          </cell>
          <cell r="EI1421">
            <v>-0.28856277000522823</v>
          </cell>
          <cell r="EJ1421">
            <v>0.54565120000188472</v>
          </cell>
          <cell r="EK1421">
            <v>0.5179995799990138</v>
          </cell>
          <cell r="EL1421">
            <v>8.0214200900009018</v>
          </cell>
          <cell r="EM1421">
            <v>7.693285699991975</v>
          </cell>
          <cell r="EN1421">
            <v>0.36283729999922798</v>
          </cell>
          <cell r="EO1421">
            <v>-7.069999999657739E-2</v>
          </cell>
          <cell r="EP1421">
            <v>0</v>
          </cell>
          <cell r="EQ1421">
            <v>0</v>
          </cell>
          <cell r="ER1421">
            <v>4.8205315599916503</v>
          </cell>
          <cell r="ES1421">
            <v>0</v>
          </cell>
          <cell r="ET1421">
            <v>-0.70269749999897613</v>
          </cell>
          <cell r="EU1421">
            <v>20.547406549998414</v>
          </cell>
          <cell r="EV1421">
            <v>13.539217310000822</v>
          </cell>
          <cell r="EW1421">
            <v>-28.563394799999514</v>
          </cell>
          <cell r="EX1421">
            <v>0</v>
          </cell>
          <cell r="EY1421">
            <v>0</v>
          </cell>
          <cell r="EZ1421">
            <v>0</v>
          </cell>
          <cell r="FA1421">
            <v>0</v>
          </cell>
          <cell r="FB1421">
            <v>0</v>
          </cell>
          <cell r="FC1421">
            <v>0</v>
          </cell>
          <cell r="FD1421">
            <v>0</v>
          </cell>
          <cell r="FE1421">
            <v>0</v>
          </cell>
          <cell r="FF1421">
            <v>0</v>
          </cell>
          <cell r="FG1421">
            <v>0</v>
          </cell>
          <cell r="FH1421">
            <v>0</v>
          </cell>
          <cell r="FI1421">
            <v>0</v>
          </cell>
          <cell r="FJ1421">
            <v>0</v>
          </cell>
          <cell r="FK1421">
            <v>0</v>
          </cell>
          <cell r="FL1421">
            <v>0</v>
          </cell>
          <cell r="FM1421">
            <v>0</v>
          </cell>
          <cell r="FN1421">
            <v>0</v>
          </cell>
          <cell r="FO1421">
            <v>0</v>
          </cell>
          <cell r="FP1421">
            <v>0</v>
          </cell>
          <cell r="FQ1421">
            <v>0</v>
          </cell>
          <cell r="FR1421">
            <v>0</v>
          </cell>
          <cell r="FS1421">
            <v>0</v>
          </cell>
          <cell r="FT1421">
            <v>0</v>
          </cell>
          <cell r="FU1421">
            <v>0</v>
          </cell>
          <cell r="FV1421">
            <v>0</v>
          </cell>
          <cell r="FW1421">
            <v>0</v>
          </cell>
          <cell r="FX1421">
            <v>0</v>
          </cell>
          <cell r="FY1421">
            <v>0</v>
          </cell>
          <cell r="FZ1421">
            <v>0</v>
          </cell>
          <cell r="GA1421">
            <v>0</v>
          </cell>
          <cell r="GB1421">
            <v>0</v>
          </cell>
          <cell r="GC1421">
            <v>0</v>
          </cell>
          <cell r="GD1421">
            <v>0</v>
          </cell>
          <cell r="GE1421">
            <v>0</v>
          </cell>
          <cell r="GF1421">
            <v>0</v>
          </cell>
          <cell r="GG1421">
            <v>0</v>
          </cell>
          <cell r="GH1421">
            <v>0</v>
          </cell>
          <cell r="GI1421">
            <v>0</v>
          </cell>
          <cell r="GJ1421">
            <v>0</v>
          </cell>
          <cell r="GK1421">
            <v>0</v>
          </cell>
          <cell r="GL1421">
            <v>0</v>
          </cell>
          <cell r="GM1421">
            <v>0</v>
          </cell>
          <cell r="GN1421">
            <v>0</v>
          </cell>
          <cell r="GO1421">
            <v>0</v>
          </cell>
          <cell r="GP1421">
            <v>0</v>
          </cell>
          <cell r="GQ1421">
            <v>0</v>
          </cell>
          <cell r="GR1421">
            <v>0</v>
          </cell>
          <cell r="GS1421">
            <v>0</v>
          </cell>
          <cell r="GT1421">
            <v>0</v>
          </cell>
          <cell r="GU1421">
            <v>0</v>
          </cell>
          <cell r="GV1421">
            <v>0</v>
          </cell>
          <cell r="GW1421">
            <v>0</v>
          </cell>
          <cell r="GX1421">
            <v>0</v>
          </cell>
          <cell r="GY1421">
            <v>0</v>
          </cell>
          <cell r="GZ1421">
            <v>0</v>
          </cell>
          <cell r="HA1421">
            <v>0</v>
          </cell>
          <cell r="HB1421">
            <v>0</v>
          </cell>
          <cell r="HC1421">
            <v>0</v>
          </cell>
          <cell r="HD1421">
            <v>0</v>
          </cell>
          <cell r="HE1421">
            <v>0</v>
          </cell>
          <cell r="HF1421">
            <v>0</v>
          </cell>
          <cell r="HG1421">
            <v>0</v>
          </cell>
          <cell r="HH1421">
            <v>0</v>
          </cell>
          <cell r="HI1421">
            <v>0</v>
          </cell>
          <cell r="HJ1421">
            <v>0</v>
          </cell>
          <cell r="HK1421">
            <v>0</v>
          </cell>
          <cell r="HL1421">
            <v>0</v>
          </cell>
          <cell r="HM1421">
            <v>0</v>
          </cell>
          <cell r="HN1421">
            <v>0</v>
          </cell>
          <cell r="HO1421">
            <v>0</v>
          </cell>
          <cell r="HP1421">
            <v>0</v>
          </cell>
          <cell r="HQ1421">
            <v>0</v>
          </cell>
          <cell r="HR1421">
            <v>0</v>
          </cell>
          <cell r="HS1421">
            <v>0</v>
          </cell>
          <cell r="HT1421">
            <v>0</v>
          </cell>
          <cell r="HU1421">
            <v>0</v>
          </cell>
          <cell r="HV1421">
            <v>0</v>
          </cell>
          <cell r="HW1421">
            <v>0</v>
          </cell>
          <cell r="HX1421">
            <v>0</v>
          </cell>
          <cell r="HY1421">
            <v>0</v>
          </cell>
          <cell r="HZ1421">
            <v>0</v>
          </cell>
          <cell r="IA1421">
            <v>0</v>
          </cell>
          <cell r="IB1421">
            <v>0</v>
          </cell>
          <cell r="IC1421">
            <v>0</v>
          </cell>
          <cell r="ID1421">
            <v>0</v>
          </cell>
          <cell r="IE1421">
            <v>0</v>
          </cell>
          <cell r="IF1421">
            <v>0</v>
          </cell>
          <cell r="IG1421">
            <v>0</v>
          </cell>
          <cell r="IH1421">
            <v>0</v>
          </cell>
          <cell r="II1421">
            <v>0</v>
          </cell>
          <cell r="IJ1421">
            <v>0</v>
          </cell>
          <cell r="IK1421">
            <v>0</v>
          </cell>
          <cell r="IL1421">
            <v>0</v>
          </cell>
          <cell r="IM1421">
            <v>0</v>
          </cell>
          <cell r="IN1421">
            <v>0</v>
          </cell>
          <cell r="IO1421">
            <v>0</v>
          </cell>
          <cell r="IP1421">
            <v>0</v>
          </cell>
          <cell r="IQ1421">
            <v>0</v>
          </cell>
          <cell r="IR1421">
            <v>0</v>
          </cell>
          <cell r="IS1421">
            <v>0</v>
          </cell>
          <cell r="IT1421">
            <v>0</v>
          </cell>
          <cell r="IU1421">
            <v>0</v>
          </cell>
          <cell r="IV1421">
            <v>0</v>
          </cell>
          <cell r="IW1421">
            <v>0</v>
          </cell>
          <cell r="IX1421">
            <v>0</v>
          </cell>
          <cell r="IY1421">
            <v>0</v>
          </cell>
          <cell r="IZ1421">
            <v>0</v>
          </cell>
          <cell r="JA1421">
            <v>0</v>
          </cell>
          <cell r="JB1421">
            <v>0</v>
          </cell>
          <cell r="JC1421">
            <v>0</v>
          </cell>
          <cell r="JD1421">
            <v>0</v>
          </cell>
          <cell r="JE1421">
            <v>0</v>
          </cell>
          <cell r="JF1421">
            <v>0</v>
          </cell>
          <cell r="JG1421">
            <v>0</v>
          </cell>
          <cell r="JH1421">
            <v>0</v>
          </cell>
          <cell r="JI1421">
            <v>0</v>
          </cell>
          <cell r="JJ1421">
            <v>0</v>
          </cell>
          <cell r="JK1421">
            <v>0</v>
          </cell>
          <cell r="JL1421">
            <v>0</v>
          </cell>
          <cell r="JM1421">
            <v>0</v>
          </cell>
          <cell r="JN1421">
            <v>0</v>
          </cell>
          <cell r="JO1421">
            <v>0</v>
          </cell>
          <cell r="JP1421">
            <v>0</v>
          </cell>
          <cell r="JQ1421">
            <v>0</v>
          </cell>
        </row>
        <row r="1422">
          <cell r="D1422" t="str">
            <v>PV_.PX.WMV._.PTC.Small_Scale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-6.2168300000280396E-3</v>
          </cell>
          <cell r="AF1422">
            <v>0</v>
          </cell>
          <cell r="AG1422">
            <v>-1.2217750000001359E-2</v>
          </cell>
          <cell r="AH1422">
            <v>0</v>
          </cell>
          <cell r="AI1422">
            <v>3.471139999999906E-2</v>
          </cell>
          <cell r="AJ1422">
            <v>-2.8710479999997318E-2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0</v>
          </cell>
          <cell r="BZ1422">
            <v>0</v>
          </cell>
          <cell r="CA1422">
            <v>0</v>
          </cell>
          <cell r="CB1422">
            <v>0</v>
          </cell>
          <cell r="CC1422">
            <v>0</v>
          </cell>
          <cell r="CD1422">
            <v>0</v>
          </cell>
          <cell r="CE1422">
            <v>0</v>
          </cell>
          <cell r="CF1422">
            <v>0</v>
          </cell>
          <cell r="CG1422">
            <v>0</v>
          </cell>
          <cell r="CH1422">
            <v>0</v>
          </cell>
          <cell r="CI1422">
            <v>0</v>
          </cell>
          <cell r="CJ1422">
            <v>0</v>
          </cell>
          <cell r="CK1422">
            <v>0</v>
          </cell>
          <cell r="CL1422">
            <v>0</v>
          </cell>
          <cell r="CM1422">
            <v>0</v>
          </cell>
          <cell r="CN1422">
            <v>0</v>
          </cell>
          <cell r="CO1422">
            <v>0</v>
          </cell>
          <cell r="CP1422">
            <v>0</v>
          </cell>
          <cell r="CQ1422">
            <v>0</v>
          </cell>
          <cell r="CR1422">
            <v>0</v>
          </cell>
          <cell r="CS1422">
            <v>0</v>
          </cell>
          <cell r="CT1422">
            <v>0</v>
          </cell>
          <cell r="CU1422">
            <v>0</v>
          </cell>
          <cell r="CV1422">
            <v>0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  <cell r="DB1422">
            <v>0</v>
          </cell>
          <cell r="DC1422">
            <v>0</v>
          </cell>
          <cell r="DD1422">
            <v>0</v>
          </cell>
          <cell r="DE1422">
            <v>0</v>
          </cell>
          <cell r="DF1422">
            <v>0</v>
          </cell>
          <cell r="DG1422">
            <v>0</v>
          </cell>
          <cell r="DH1422">
            <v>0</v>
          </cell>
          <cell r="DI1422">
            <v>0</v>
          </cell>
          <cell r="DJ1422">
            <v>0</v>
          </cell>
          <cell r="DK1422">
            <v>0</v>
          </cell>
          <cell r="DL1422">
            <v>0</v>
          </cell>
          <cell r="DM1422">
            <v>0</v>
          </cell>
          <cell r="DN1422">
            <v>0</v>
          </cell>
          <cell r="DO1422">
            <v>0</v>
          </cell>
          <cell r="DP1422">
            <v>0</v>
          </cell>
          <cell r="DQ1422">
            <v>0</v>
          </cell>
          <cell r="DR1422">
            <v>-9.999976000000288E-2</v>
          </cell>
          <cell r="DS1422">
            <v>0</v>
          </cell>
          <cell r="DT1422">
            <v>0</v>
          </cell>
          <cell r="DU1422">
            <v>0</v>
          </cell>
          <cell r="DV1422">
            <v>0</v>
          </cell>
          <cell r="DW1422">
            <v>-9.9999759999995774E-2</v>
          </cell>
          <cell r="DX1422">
            <v>0</v>
          </cell>
          <cell r="DY1422">
            <v>0</v>
          </cell>
          <cell r="DZ1422">
            <v>0</v>
          </cell>
          <cell r="EA1422">
            <v>0</v>
          </cell>
          <cell r="EB1422">
            <v>0</v>
          </cell>
          <cell r="EC1422">
            <v>0</v>
          </cell>
          <cell r="ED1422">
            <v>0</v>
          </cell>
          <cell r="EE1422">
            <v>-2.7021390000015799E-2</v>
          </cell>
          <cell r="EF1422">
            <v>0</v>
          </cell>
          <cell r="EG1422">
            <v>0</v>
          </cell>
          <cell r="EH1422">
            <v>0</v>
          </cell>
          <cell r="EI1422">
            <v>-2.7021389999998036E-2</v>
          </cell>
          <cell r="EJ1422">
            <v>0</v>
          </cell>
          <cell r="EK1422">
            <v>0</v>
          </cell>
          <cell r="EL1422">
            <v>0</v>
          </cell>
          <cell r="EM1422">
            <v>0</v>
          </cell>
          <cell r="EN1422">
            <v>0</v>
          </cell>
          <cell r="EO1422">
            <v>0</v>
          </cell>
          <cell r="EP1422">
            <v>0</v>
          </cell>
          <cell r="EQ1422">
            <v>0</v>
          </cell>
          <cell r="ER1422">
            <v>-0.18284768999998846</v>
          </cell>
          <cell r="ES1422">
            <v>0</v>
          </cell>
          <cell r="ET1422">
            <v>0</v>
          </cell>
          <cell r="EU1422">
            <v>0</v>
          </cell>
          <cell r="EV1422">
            <v>-9.1544929999997748E-2</v>
          </cell>
          <cell r="EW1422">
            <v>-9.1302760000001371E-2</v>
          </cell>
          <cell r="EX1422">
            <v>0</v>
          </cell>
          <cell r="EY1422">
            <v>0</v>
          </cell>
          <cell r="EZ1422">
            <v>0</v>
          </cell>
          <cell r="FA1422">
            <v>0</v>
          </cell>
          <cell r="FB1422">
            <v>0</v>
          </cell>
          <cell r="FC1422">
            <v>0</v>
          </cell>
          <cell r="FD1422">
            <v>0</v>
          </cell>
          <cell r="FE1422">
            <v>-0.10541420000001267</v>
          </cell>
          <cell r="FF1422">
            <v>0</v>
          </cell>
          <cell r="FG1422">
            <v>0</v>
          </cell>
          <cell r="FH1422">
            <v>-7.0590040000000798E-2</v>
          </cell>
          <cell r="FI1422">
            <v>0</v>
          </cell>
          <cell r="FJ1422">
            <v>-3.4824160000002991E-2</v>
          </cell>
          <cell r="FK1422">
            <v>0</v>
          </cell>
          <cell r="FL1422">
            <v>0</v>
          </cell>
          <cell r="FM1422">
            <v>0</v>
          </cell>
          <cell r="FN1422">
            <v>0</v>
          </cell>
          <cell r="FO1422">
            <v>0</v>
          </cell>
          <cell r="FP1422">
            <v>0</v>
          </cell>
          <cell r="FQ1422">
            <v>0</v>
          </cell>
          <cell r="FR1422">
            <v>-2.4757609999994656E-2</v>
          </cell>
          <cell r="FS1422">
            <v>0</v>
          </cell>
          <cell r="FT1422">
            <v>0</v>
          </cell>
          <cell r="FU1422">
            <v>0</v>
          </cell>
          <cell r="FV1422">
            <v>-2.4757609999998209E-2</v>
          </cell>
          <cell r="FW1422">
            <v>0</v>
          </cell>
          <cell r="FX1422">
            <v>0</v>
          </cell>
          <cell r="FY1422">
            <v>0</v>
          </cell>
          <cell r="FZ1422">
            <v>0</v>
          </cell>
          <cell r="GA1422">
            <v>0</v>
          </cell>
          <cell r="GB1422">
            <v>0</v>
          </cell>
          <cell r="GC1422">
            <v>0</v>
          </cell>
          <cell r="GD1422">
            <v>0</v>
          </cell>
          <cell r="GE1422">
            <v>0</v>
          </cell>
          <cell r="GF1422">
            <v>0</v>
          </cell>
          <cell r="GG1422">
            <v>0</v>
          </cell>
          <cell r="GH1422">
            <v>0</v>
          </cell>
          <cell r="GI1422">
            <v>0</v>
          </cell>
          <cell r="GJ1422">
            <v>0</v>
          </cell>
          <cell r="GK1422">
            <v>0</v>
          </cell>
          <cell r="GL1422">
            <v>0</v>
          </cell>
          <cell r="GM1422">
            <v>0</v>
          </cell>
          <cell r="GN1422">
            <v>0</v>
          </cell>
          <cell r="GO1422">
            <v>0</v>
          </cell>
          <cell r="GP1422">
            <v>0</v>
          </cell>
          <cell r="GQ1422">
            <v>0</v>
          </cell>
          <cell r="GR1422">
            <v>0</v>
          </cell>
          <cell r="GS1422">
            <v>0</v>
          </cell>
          <cell r="GT1422">
            <v>0</v>
          </cell>
          <cell r="GU1422">
            <v>0</v>
          </cell>
          <cell r="GV1422">
            <v>0</v>
          </cell>
          <cell r="GW1422">
            <v>0</v>
          </cell>
          <cell r="GX1422">
            <v>0</v>
          </cell>
          <cell r="GY1422">
            <v>0</v>
          </cell>
          <cell r="GZ1422">
            <v>0</v>
          </cell>
          <cell r="HA1422">
            <v>0</v>
          </cell>
          <cell r="HB1422">
            <v>0</v>
          </cell>
          <cell r="HC1422">
            <v>0</v>
          </cell>
          <cell r="HD1422">
            <v>0</v>
          </cell>
          <cell r="HE1422">
            <v>0</v>
          </cell>
          <cell r="HF1422">
            <v>0</v>
          </cell>
          <cell r="HG1422">
            <v>0</v>
          </cell>
          <cell r="HH1422">
            <v>0</v>
          </cell>
          <cell r="HI1422">
            <v>0</v>
          </cell>
          <cell r="HJ1422">
            <v>0</v>
          </cell>
          <cell r="HK1422">
            <v>0</v>
          </cell>
          <cell r="HL1422">
            <v>0</v>
          </cell>
          <cell r="HM1422">
            <v>0</v>
          </cell>
          <cell r="HN1422">
            <v>0</v>
          </cell>
          <cell r="HO1422">
            <v>0</v>
          </cell>
          <cell r="HP1422">
            <v>0</v>
          </cell>
          <cell r="HQ1422">
            <v>0</v>
          </cell>
          <cell r="HR1422">
            <v>0</v>
          </cell>
          <cell r="HS1422">
            <v>0</v>
          </cell>
          <cell r="HT1422">
            <v>0</v>
          </cell>
          <cell r="HU1422">
            <v>0</v>
          </cell>
          <cell r="HV1422">
            <v>0</v>
          </cell>
          <cell r="HW1422">
            <v>0</v>
          </cell>
          <cell r="HX1422">
            <v>0</v>
          </cell>
          <cell r="HY1422">
            <v>0</v>
          </cell>
          <cell r="HZ1422">
            <v>0</v>
          </cell>
          <cell r="IA1422">
            <v>0</v>
          </cell>
          <cell r="IB1422">
            <v>0</v>
          </cell>
          <cell r="IC1422">
            <v>0</v>
          </cell>
          <cell r="ID1422">
            <v>0</v>
          </cell>
          <cell r="IE1422">
            <v>0</v>
          </cell>
          <cell r="IF1422">
            <v>0</v>
          </cell>
          <cell r="IG1422">
            <v>0</v>
          </cell>
          <cell r="IH1422">
            <v>0</v>
          </cell>
          <cell r="II1422">
            <v>0</v>
          </cell>
          <cell r="IJ1422">
            <v>0</v>
          </cell>
          <cell r="IK1422">
            <v>0</v>
          </cell>
          <cell r="IL1422">
            <v>0</v>
          </cell>
          <cell r="IM1422">
            <v>0</v>
          </cell>
          <cell r="IN1422">
            <v>0</v>
          </cell>
          <cell r="IO1422">
            <v>0</v>
          </cell>
          <cell r="IP1422">
            <v>0</v>
          </cell>
          <cell r="IQ1422">
            <v>0</v>
          </cell>
          <cell r="IR1422">
            <v>0</v>
          </cell>
          <cell r="IS1422">
            <v>0</v>
          </cell>
          <cell r="IT1422">
            <v>0</v>
          </cell>
          <cell r="IU1422">
            <v>0</v>
          </cell>
          <cell r="IV1422">
            <v>0</v>
          </cell>
          <cell r="IW1422">
            <v>0</v>
          </cell>
          <cell r="IX1422">
            <v>0</v>
          </cell>
          <cell r="IY1422">
            <v>0</v>
          </cell>
          <cell r="IZ1422">
            <v>0</v>
          </cell>
          <cell r="JA1422">
            <v>0</v>
          </cell>
          <cell r="JB1422">
            <v>0</v>
          </cell>
          <cell r="JC1422">
            <v>0</v>
          </cell>
          <cell r="JD1422">
            <v>0</v>
          </cell>
          <cell r="JE1422">
            <v>-1.0446749999971416E-2</v>
          </cell>
          <cell r="JF1422">
            <v>0</v>
          </cell>
          <cell r="JG1422">
            <v>0</v>
          </cell>
          <cell r="JH1422">
            <v>-1.0446749999999838E-2</v>
          </cell>
          <cell r="JI1422">
            <v>0</v>
          </cell>
          <cell r="JJ1422">
            <v>0</v>
          </cell>
          <cell r="JK1422">
            <v>0</v>
          </cell>
          <cell r="JL1422">
            <v>0</v>
          </cell>
          <cell r="JM1422">
            <v>0</v>
          </cell>
          <cell r="JN1422">
            <v>0</v>
          </cell>
          <cell r="JO1422">
            <v>0</v>
          </cell>
          <cell r="JP1422">
            <v>0</v>
          </cell>
          <cell r="JQ1422">
            <v>0</v>
          </cell>
        </row>
        <row r="1423">
          <cell r="D1423" t="str">
            <v>PV_.PX.WMV._.PTC.Utility_Scale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  <cell r="BR1423">
            <v>642.54167941998458</v>
          </cell>
          <cell r="BS1423">
            <v>90.637185410000711</v>
          </cell>
          <cell r="BT1423">
            <v>185.63519696000185</v>
          </cell>
          <cell r="BU1423">
            <v>-82.971562409995386</v>
          </cell>
          <cell r="BV1423">
            <v>84.471638849994633</v>
          </cell>
          <cell r="BW1423">
            <v>76.780331620000652</v>
          </cell>
          <cell r="BX1423">
            <v>92.473662739997962</v>
          </cell>
          <cell r="BY1423">
            <v>-13.22334000999399</v>
          </cell>
          <cell r="BZ1423">
            <v>-57.679945269999735</v>
          </cell>
          <cell r="CA1423">
            <v>87.492622909998317</v>
          </cell>
          <cell r="CB1423">
            <v>168.80759628000123</v>
          </cell>
          <cell r="CC1423">
            <v>33.515363699999398</v>
          </cell>
          <cell r="CD1423">
            <v>-23.397071359999245</v>
          </cell>
          <cell r="CE1423">
            <v>977.07887549995212</v>
          </cell>
          <cell r="CF1423">
            <v>334.99326317999839</v>
          </cell>
          <cell r="CG1423">
            <v>397.42038740000316</v>
          </cell>
          <cell r="CH1423">
            <v>-154.51786042999811</v>
          </cell>
          <cell r="CI1423">
            <v>408.42197275999933</v>
          </cell>
          <cell r="CJ1423">
            <v>-324.79675711000164</v>
          </cell>
          <cell r="CK1423">
            <v>76.971784699999262</v>
          </cell>
          <cell r="CL1423">
            <v>-70.175331570011622</v>
          </cell>
          <cell r="CM1423">
            <v>32.405280619990663</v>
          </cell>
          <cell r="CN1423">
            <v>208.93358331000491</v>
          </cell>
          <cell r="CO1423">
            <v>153.95700639998904</v>
          </cell>
          <cell r="CP1423">
            <v>10.535362409998925</v>
          </cell>
          <cell r="CQ1423">
            <v>-97.069816170000195</v>
          </cell>
          <cell r="CR1423">
            <v>242.49656214984134</v>
          </cell>
          <cell r="CS1423">
            <v>-61.278623560003325</v>
          </cell>
          <cell r="CT1423">
            <v>188.70880410999962</v>
          </cell>
          <cell r="CU1423">
            <v>327.43719186000089</v>
          </cell>
          <cell r="CV1423">
            <v>-786.64262526998937</v>
          </cell>
          <cell r="CW1423">
            <v>-85.219155869999668</v>
          </cell>
          <cell r="CX1423">
            <v>121.28875494001841</v>
          </cell>
          <cell r="CY1423">
            <v>-12.173940759996185</v>
          </cell>
          <cell r="CZ1423">
            <v>174.34421241999371</v>
          </cell>
          <cell r="DA1423">
            <v>416.46678923998843</v>
          </cell>
          <cell r="DB1423">
            <v>86.871811949989933</v>
          </cell>
          <cell r="DC1423">
            <v>-104.75043410000217</v>
          </cell>
          <cell r="DD1423">
            <v>-22.556222810000691</v>
          </cell>
          <cell r="DE1423">
            <v>-1092.5767707200721</v>
          </cell>
          <cell r="DF1423">
            <v>-412.20038593000936</v>
          </cell>
          <cell r="DG1423">
            <v>-404.62431064999691</v>
          </cell>
          <cell r="DH1423">
            <v>145.08961073999671</v>
          </cell>
          <cell r="DI1423">
            <v>-175.33572512998217</v>
          </cell>
          <cell r="DJ1423">
            <v>-171.13321437999548</v>
          </cell>
          <cell r="DK1423">
            <v>-296.44068312000309</v>
          </cell>
          <cell r="DL1423">
            <v>283.65923435997684</v>
          </cell>
          <cell r="DM1423">
            <v>-849.38141824002378</v>
          </cell>
          <cell r="DN1423">
            <v>228.77153333998285</v>
          </cell>
          <cell r="DO1423">
            <v>350.46995877000882</v>
          </cell>
          <cell r="DP1423">
            <v>190.06457858000067</v>
          </cell>
          <cell r="DQ1423">
            <v>18.484050939994631</v>
          </cell>
          <cell r="DR1423">
            <v>1042.7609465902206</v>
          </cell>
          <cell r="DS1423">
            <v>131.93835825000497</v>
          </cell>
          <cell r="DT1423">
            <v>360.48942389000149</v>
          </cell>
          <cell r="DU1423">
            <v>-441.49523084000975</v>
          </cell>
          <cell r="DV1423">
            <v>314.46601007998834</v>
          </cell>
          <cell r="DW1423">
            <v>-311.41310027998406</v>
          </cell>
          <cell r="DX1423">
            <v>88.051792089972878</v>
          </cell>
          <cell r="DY1423">
            <v>-75.114255920008873</v>
          </cell>
          <cell r="DZ1423">
            <v>147.97632892002002</v>
          </cell>
          <cell r="EA1423">
            <v>170.20845132999239</v>
          </cell>
          <cell r="EB1423">
            <v>336.63402393000433</v>
          </cell>
          <cell r="EC1423">
            <v>-15.442193089991633</v>
          </cell>
          <cell r="ED1423">
            <v>336.46133823000127</v>
          </cell>
          <cell r="EE1423">
            <v>-888.47994492016733</v>
          </cell>
          <cell r="EF1423">
            <v>216.49788636000812</v>
          </cell>
          <cell r="EG1423">
            <v>233.12714413000504</v>
          </cell>
          <cell r="EH1423">
            <v>-74.329285320003692</v>
          </cell>
          <cell r="EI1423">
            <v>-378.33398564999516</v>
          </cell>
          <cell r="EJ1423">
            <v>-460.67714596998121</v>
          </cell>
          <cell r="EK1423">
            <v>-58.617114529988612</v>
          </cell>
          <cell r="EL1423">
            <v>-45.740794860030292</v>
          </cell>
          <cell r="EM1423">
            <v>-320.89990287997352</v>
          </cell>
          <cell r="EN1423">
            <v>-183.04959111999779</v>
          </cell>
          <cell r="EO1423">
            <v>77.581308020002325</v>
          </cell>
          <cell r="EP1423">
            <v>3.1770360500013339</v>
          </cell>
          <cell r="EQ1423">
            <v>102.78450084999713</v>
          </cell>
          <cell r="ER1423">
            <v>2425.599204429891</v>
          </cell>
          <cell r="ES1423">
            <v>400.61193670999637</v>
          </cell>
          <cell r="ET1423">
            <v>286.78155438999966</v>
          </cell>
          <cell r="EU1423">
            <v>152.47398718000477</v>
          </cell>
          <cell r="EV1423">
            <v>-291.3649996399763</v>
          </cell>
          <cell r="EW1423">
            <v>179.56805401999736</v>
          </cell>
          <cell r="EX1423">
            <v>127.20375830000557</v>
          </cell>
          <cell r="EY1423">
            <v>400.29362779000076</v>
          </cell>
          <cell r="EZ1423">
            <v>898.71776990000217</v>
          </cell>
          <cell r="FA1423">
            <v>-7.1908195500145666</v>
          </cell>
          <cell r="FB1423">
            <v>178.02494438999565</v>
          </cell>
          <cell r="FC1423">
            <v>47.922821250002016</v>
          </cell>
          <cell r="FD1423">
            <v>52.556569689997559</v>
          </cell>
          <cell r="FE1423">
            <v>-836.49997665989213</v>
          </cell>
          <cell r="FF1423">
            <v>255.11985137999727</v>
          </cell>
          <cell r="FG1423">
            <v>-386.91875116000301</v>
          </cell>
          <cell r="FH1423">
            <v>62.759407139994437</v>
          </cell>
          <cell r="FI1423">
            <v>-917.06475060000957</v>
          </cell>
          <cell r="FJ1423">
            <v>6.1332431299961172</v>
          </cell>
          <cell r="FK1423">
            <v>-457.21908523999446</v>
          </cell>
          <cell r="FL1423">
            <v>149.82395199000894</v>
          </cell>
          <cell r="FM1423">
            <v>-395.51551281000138</v>
          </cell>
          <cell r="FN1423">
            <v>29.279321129986783</v>
          </cell>
          <cell r="FO1423">
            <v>460.89619351000874</v>
          </cell>
          <cell r="FP1423">
            <v>203.12262479000128</v>
          </cell>
          <cell r="FQ1423">
            <v>153.08353008000267</v>
          </cell>
          <cell r="FR1423">
            <v>-596.72595601994544</v>
          </cell>
          <cell r="FS1423">
            <v>-665.50719532000221</v>
          </cell>
          <cell r="FT1423">
            <v>-113.71905186999356</v>
          </cell>
          <cell r="FU1423">
            <v>-261.50504399000056</v>
          </cell>
          <cell r="FV1423">
            <v>710.47984539000026</v>
          </cell>
          <cell r="FW1423">
            <v>296.20757337000396</v>
          </cell>
          <cell r="FX1423">
            <v>-168.7321909799648</v>
          </cell>
          <cell r="FY1423">
            <v>-35.338112699988415</v>
          </cell>
          <cell r="FZ1423">
            <v>-217.9953276499873</v>
          </cell>
          <cell r="GA1423">
            <v>-87.893657619992155</v>
          </cell>
          <cell r="GB1423">
            <v>-128.37861973998952</v>
          </cell>
          <cell r="GC1423">
            <v>8.0590521600024658</v>
          </cell>
          <cell r="GD1423">
            <v>67.596772930002771</v>
          </cell>
          <cell r="GE1423">
            <v>-175.46257150010206</v>
          </cell>
          <cell r="GF1423">
            <v>0</v>
          </cell>
          <cell r="GG1423">
            <v>0</v>
          </cell>
          <cell r="GH1423">
            <v>0</v>
          </cell>
          <cell r="GI1423">
            <v>-229.62710512001649</v>
          </cell>
          <cell r="GJ1423">
            <v>54.164533620001748</v>
          </cell>
          <cell r="GK1423">
            <v>0</v>
          </cell>
          <cell r="GL1423">
            <v>0</v>
          </cell>
          <cell r="GM1423">
            <v>0</v>
          </cell>
          <cell r="GN1423">
            <v>0</v>
          </cell>
          <cell r="GO1423">
            <v>0</v>
          </cell>
          <cell r="GP1423">
            <v>0</v>
          </cell>
          <cell r="GQ1423">
            <v>0</v>
          </cell>
          <cell r="GR1423">
            <v>0</v>
          </cell>
          <cell r="GS1423">
            <v>0</v>
          </cell>
          <cell r="GT1423">
            <v>0</v>
          </cell>
          <cell r="GU1423">
            <v>0</v>
          </cell>
          <cell r="GV1423">
            <v>0</v>
          </cell>
          <cell r="GW1423">
            <v>0</v>
          </cell>
          <cell r="GX1423">
            <v>0</v>
          </cell>
          <cell r="GY1423">
            <v>0</v>
          </cell>
          <cell r="GZ1423">
            <v>0</v>
          </cell>
          <cell r="HA1423">
            <v>0</v>
          </cell>
          <cell r="HB1423">
            <v>0</v>
          </cell>
          <cell r="HC1423">
            <v>0</v>
          </cell>
          <cell r="HD1423">
            <v>0</v>
          </cell>
          <cell r="HE1423">
            <v>0</v>
          </cell>
          <cell r="HF1423">
            <v>0</v>
          </cell>
          <cell r="HG1423">
            <v>0</v>
          </cell>
          <cell r="HH1423">
            <v>0</v>
          </cell>
          <cell r="HI1423">
            <v>0</v>
          </cell>
          <cell r="HJ1423">
            <v>0</v>
          </cell>
          <cell r="HK1423">
            <v>0</v>
          </cell>
          <cell r="HL1423">
            <v>0</v>
          </cell>
          <cell r="HM1423">
            <v>0</v>
          </cell>
          <cell r="HN1423">
            <v>0</v>
          </cell>
          <cell r="HO1423">
            <v>0</v>
          </cell>
          <cell r="HP1423">
            <v>0</v>
          </cell>
          <cell r="HQ1423">
            <v>0</v>
          </cell>
          <cell r="HR1423">
            <v>0</v>
          </cell>
          <cell r="HS1423">
            <v>0</v>
          </cell>
          <cell r="HT1423">
            <v>0</v>
          </cell>
          <cell r="HU1423">
            <v>0</v>
          </cell>
          <cell r="HV1423">
            <v>0</v>
          </cell>
          <cell r="HW1423">
            <v>0</v>
          </cell>
          <cell r="HX1423">
            <v>0</v>
          </cell>
          <cell r="HY1423">
            <v>0</v>
          </cell>
          <cell r="HZ1423">
            <v>0</v>
          </cell>
          <cell r="IA1423">
            <v>0</v>
          </cell>
          <cell r="IB1423">
            <v>0</v>
          </cell>
          <cell r="IC1423">
            <v>0</v>
          </cell>
          <cell r="ID1423">
            <v>0</v>
          </cell>
          <cell r="IE1423">
            <v>0</v>
          </cell>
          <cell r="IF1423">
            <v>0</v>
          </cell>
          <cell r="IG1423">
            <v>0</v>
          </cell>
          <cell r="IH1423">
            <v>0</v>
          </cell>
          <cell r="II1423">
            <v>0</v>
          </cell>
          <cell r="IJ1423">
            <v>0</v>
          </cell>
          <cell r="IK1423">
            <v>0</v>
          </cell>
          <cell r="IL1423">
            <v>0</v>
          </cell>
          <cell r="IM1423">
            <v>0</v>
          </cell>
          <cell r="IN1423">
            <v>0</v>
          </cell>
          <cell r="IO1423">
            <v>0</v>
          </cell>
          <cell r="IP1423">
            <v>0</v>
          </cell>
          <cell r="IQ1423">
            <v>0</v>
          </cell>
          <cell r="IR1423">
            <v>0</v>
          </cell>
          <cell r="IS1423">
            <v>0</v>
          </cell>
          <cell r="IT1423">
            <v>0</v>
          </cell>
          <cell r="IU1423">
            <v>0</v>
          </cell>
          <cell r="IV1423">
            <v>0</v>
          </cell>
          <cell r="IW1423">
            <v>0</v>
          </cell>
          <cell r="IX1423">
            <v>0</v>
          </cell>
          <cell r="IY1423">
            <v>0</v>
          </cell>
          <cell r="IZ1423">
            <v>0</v>
          </cell>
          <cell r="JA1423">
            <v>0</v>
          </cell>
          <cell r="JB1423">
            <v>0</v>
          </cell>
          <cell r="JC1423">
            <v>0</v>
          </cell>
          <cell r="JD1423">
            <v>0</v>
          </cell>
          <cell r="JE1423">
            <v>-1.2256095500000015</v>
          </cell>
          <cell r="JF1423">
            <v>0.28255196999999832</v>
          </cell>
          <cell r="JG1423">
            <v>-0.1638696299999971</v>
          </cell>
          <cell r="JH1423">
            <v>-0.1758542200000015</v>
          </cell>
          <cell r="JI1423">
            <v>-0.68653943000000339</v>
          </cell>
          <cell r="JJ1423">
            <v>-0.43721801000001648</v>
          </cell>
          <cell r="JK1423">
            <v>0.38655426999999776</v>
          </cell>
          <cell r="JL1423">
            <v>-0.13547316000000365</v>
          </cell>
          <cell r="JM1423">
            <v>-0.28835483000000295</v>
          </cell>
          <cell r="JN1423">
            <v>-0.10709366999999048</v>
          </cell>
          <cell r="JO1423">
            <v>-7.962683999999598E-2</v>
          </cell>
          <cell r="JP1423">
            <v>0.11178630000000567</v>
          </cell>
          <cell r="JQ1423">
            <v>6.752770000000119E-2</v>
          </cell>
        </row>
        <row r="1424">
          <cell r="D1424" t="str">
            <v>PV_.PX.WSF._.PTC.Small_Scale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-2.1896150000031867E-2</v>
          </cell>
          <cell r="AF1424">
            <v>-2.1896150000003445E-2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0</v>
          </cell>
          <cell r="BW1424">
            <v>0</v>
          </cell>
          <cell r="BX1424">
            <v>0</v>
          </cell>
          <cell r="BY1424">
            <v>0</v>
          </cell>
          <cell r="BZ1424">
            <v>0</v>
          </cell>
          <cell r="CA1424">
            <v>0</v>
          </cell>
          <cell r="CB1424">
            <v>0</v>
          </cell>
          <cell r="CC1424">
            <v>0</v>
          </cell>
          <cell r="CD1424">
            <v>0</v>
          </cell>
          <cell r="CE1424">
            <v>0</v>
          </cell>
          <cell r="CF1424">
            <v>0</v>
          </cell>
          <cell r="CG1424">
            <v>0</v>
          </cell>
          <cell r="CH1424">
            <v>0</v>
          </cell>
          <cell r="CI1424">
            <v>0</v>
          </cell>
          <cell r="CJ1424">
            <v>0</v>
          </cell>
          <cell r="CK1424">
            <v>0</v>
          </cell>
          <cell r="CL1424">
            <v>0</v>
          </cell>
          <cell r="CM1424">
            <v>0</v>
          </cell>
          <cell r="CN1424">
            <v>0</v>
          </cell>
          <cell r="CO1424">
            <v>0</v>
          </cell>
          <cell r="CP1424">
            <v>0</v>
          </cell>
          <cell r="CQ1424">
            <v>0</v>
          </cell>
          <cell r="CR1424">
            <v>0</v>
          </cell>
          <cell r="CS1424">
            <v>0</v>
          </cell>
          <cell r="CT1424">
            <v>0</v>
          </cell>
          <cell r="CU1424">
            <v>0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  <cell r="DB1424">
            <v>0</v>
          </cell>
          <cell r="DC1424">
            <v>0</v>
          </cell>
          <cell r="DD1424">
            <v>0</v>
          </cell>
          <cell r="DE1424">
            <v>0</v>
          </cell>
          <cell r="DF1424">
            <v>0</v>
          </cell>
          <cell r="DG1424">
            <v>0</v>
          </cell>
          <cell r="DH1424">
            <v>0</v>
          </cell>
          <cell r="DI1424">
            <v>0</v>
          </cell>
          <cell r="DJ1424">
            <v>0</v>
          </cell>
          <cell r="DK1424">
            <v>0</v>
          </cell>
          <cell r="DL1424">
            <v>0</v>
          </cell>
          <cell r="DM1424">
            <v>0</v>
          </cell>
          <cell r="DN1424">
            <v>0</v>
          </cell>
          <cell r="DO1424">
            <v>0</v>
          </cell>
          <cell r="DP1424">
            <v>0</v>
          </cell>
          <cell r="DQ1424">
            <v>0</v>
          </cell>
          <cell r="DR1424">
            <v>0</v>
          </cell>
          <cell r="DS1424">
            <v>0</v>
          </cell>
          <cell r="DT1424">
            <v>0</v>
          </cell>
          <cell r="DU1424">
            <v>0</v>
          </cell>
          <cell r="DV1424">
            <v>0</v>
          </cell>
          <cell r="DW1424">
            <v>0</v>
          </cell>
          <cell r="DX1424">
            <v>0</v>
          </cell>
          <cell r="DY1424">
            <v>0</v>
          </cell>
          <cell r="DZ1424">
            <v>0</v>
          </cell>
          <cell r="EA1424">
            <v>0</v>
          </cell>
          <cell r="EB1424">
            <v>0</v>
          </cell>
          <cell r="EC1424">
            <v>0</v>
          </cell>
          <cell r="ED1424">
            <v>0</v>
          </cell>
          <cell r="EE1424">
            <v>0</v>
          </cell>
          <cell r="EF1424">
            <v>0</v>
          </cell>
          <cell r="EG1424">
            <v>0</v>
          </cell>
          <cell r="EH1424">
            <v>0</v>
          </cell>
          <cell r="EI1424">
            <v>0</v>
          </cell>
          <cell r="EJ1424">
            <v>0</v>
          </cell>
          <cell r="EK1424">
            <v>0</v>
          </cell>
          <cell r="EL1424">
            <v>0</v>
          </cell>
          <cell r="EM1424">
            <v>0</v>
          </cell>
          <cell r="EN1424">
            <v>0</v>
          </cell>
          <cell r="EO1424">
            <v>0</v>
          </cell>
          <cell r="EP1424">
            <v>0</v>
          </cell>
          <cell r="EQ1424">
            <v>0</v>
          </cell>
          <cell r="ER1424">
            <v>0</v>
          </cell>
          <cell r="ES1424">
            <v>0</v>
          </cell>
          <cell r="ET1424">
            <v>0</v>
          </cell>
          <cell r="EU1424">
            <v>0</v>
          </cell>
          <cell r="EV1424">
            <v>0</v>
          </cell>
          <cell r="EW1424">
            <v>0</v>
          </cell>
          <cell r="EX1424">
            <v>0</v>
          </cell>
          <cell r="EY1424">
            <v>0</v>
          </cell>
          <cell r="EZ1424">
            <v>0</v>
          </cell>
          <cell r="FA1424">
            <v>0</v>
          </cell>
          <cell r="FB1424">
            <v>0</v>
          </cell>
          <cell r="FC1424">
            <v>0</v>
          </cell>
          <cell r="FD1424">
            <v>0</v>
          </cell>
          <cell r="FE1424">
            <v>0</v>
          </cell>
          <cell r="FF1424">
            <v>0</v>
          </cell>
          <cell r="FG1424">
            <v>0</v>
          </cell>
          <cell r="FH1424">
            <v>0</v>
          </cell>
          <cell r="FI1424">
            <v>0</v>
          </cell>
          <cell r="FJ1424">
            <v>0</v>
          </cell>
          <cell r="FK1424">
            <v>0</v>
          </cell>
          <cell r="FL1424">
            <v>0</v>
          </cell>
          <cell r="FM1424">
            <v>0</v>
          </cell>
          <cell r="FN1424">
            <v>0</v>
          </cell>
          <cell r="FO1424">
            <v>0</v>
          </cell>
          <cell r="FP1424">
            <v>0</v>
          </cell>
          <cell r="FQ1424">
            <v>0</v>
          </cell>
          <cell r="FR1424">
            <v>0</v>
          </cell>
          <cell r="FS1424">
            <v>0</v>
          </cell>
          <cell r="FT1424">
            <v>0</v>
          </cell>
          <cell r="FU1424">
            <v>0</v>
          </cell>
          <cell r="FV1424">
            <v>0</v>
          </cell>
          <cell r="FW1424">
            <v>0</v>
          </cell>
          <cell r="FX1424">
            <v>0</v>
          </cell>
          <cell r="FY1424">
            <v>0</v>
          </cell>
          <cell r="FZ1424">
            <v>0</v>
          </cell>
          <cell r="GA1424">
            <v>0</v>
          </cell>
          <cell r="GB1424">
            <v>0</v>
          </cell>
          <cell r="GC1424">
            <v>0</v>
          </cell>
          <cell r="GD1424">
            <v>0</v>
          </cell>
          <cell r="GE1424">
            <v>0</v>
          </cell>
          <cell r="GF1424">
            <v>0</v>
          </cell>
          <cell r="GG1424">
            <v>0</v>
          </cell>
          <cell r="GH1424">
            <v>0</v>
          </cell>
          <cell r="GI1424">
            <v>0</v>
          </cell>
          <cell r="GJ1424">
            <v>0</v>
          </cell>
          <cell r="GK1424">
            <v>0</v>
          </cell>
          <cell r="GL1424">
            <v>0</v>
          </cell>
          <cell r="GM1424">
            <v>0</v>
          </cell>
          <cell r="GN1424">
            <v>0</v>
          </cell>
          <cell r="GO1424">
            <v>0</v>
          </cell>
          <cell r="GP1424">
            <v>0</v>
          </cell>
          <cell r="GQ1424">
            <v>0</v>
          </cell>
          <cell r="GR1424">
            <v>0</v>
          </cell>
          <cell r="GS1424">
            <v>0</v>
          </cell>
          <cell r="GT1424">
            <v>0</v>
          </cell>
          <cell r="GU1424">
            <v>0</v>
          </cell>
          <cell r="GV1424">
            <v>0</v>
          </cell>
          <cell r="GW1424">
            <v>0</v>
          </cell>
          <cell r="GX1424">
            <v>0</v>
          </cell>
          <cell r="GY1424">
            <v>0</v>
          </cell>
          <cell r="GZ1424">
            <v>0</v>
          </cell>
          <cell r="HA1424">
            <v>0</v>
          </cell>
          <cell r="HB1424">
            <v>0</v>
          </cell>
          <cell r="HC1424">
            <v>0</v>
          </cell>
          <cell r="HD1424">
            <v>0</v>
          </cell>
          <cell r="HE1424">
            <v>0</v>
          </cell>
          <cell r="HF1424">
            <v>0</v>
          </cell>
          <cell r="HG1424">
            <v>0</v>
          </cell>
          <cell r="HH1424">
            <v>0</v>
          </cell>
          <cell r="HI1424">
            <v>0</v>
          </cell>
          <cell r="HJ1424">
            <v>0</v>
          </cell>
          <cell r="HK1424">
            <v>0</v>
          </cell>
          <cell r="HL1424">
            <v>0</v>
          </cell>
          <cell r="HM1424">
            <v>0</v>
          </cell>
          <cell r="HN1424">
            <v>0</v>
          </cell>
          <cell r="HO1424">
            <v>0</v>
          </cell>
          <cell r="HP1424">
            <v>0</v>
          </cell>
          <cell r="HQ1424">
            <v>0</v>
          </cell>
          <cell r="HR1424">
            <v>0</v>
          </cell>
          <cell r="HS1424">
            <v>0</v>
          </cell>
          <cell r="HT1424">
            <v>0</v>
          </cell>
          <cell r="HU1424">
            <v>0</v>
          </cell>
          <cell r="HV1424">
            <v>0</v>
          </cell>
          <cell r="HW1424">
            <v>0</v>
          </cell>
          <cell r="HX1424">
            <v>0</v>
          </cell>
          <cell r="HY1424">
            <v>0</v>
          </cell>
          <cell r="HZ1424">
            <v>0</v>
          </cell>
          <cell r="IA1424">
            <v>0</v>
          </cell>
          <cell r="IB1424">
            <v>0</v>
          </cell>
          <cell r="IC1424">
            <v>0</v>
          </cell>
          <cell r="ID1424">
            <v>0</v>
          </cell>
          <cell r="IE1424">
            <v>0</v>
          </cell>
          <cell r="IF1424">
            <v>0</v>
          </cell>
          <cell r="IG1424">
            <v>0</v>
          </cell>
          <cell r="IH1424">
            <v>0</v>
          </cell>
          <cell r="II1424">
            <v>0</v>
          </cell>
          <cell r="IJ1424">
            <v>0</v>
          </cell>
          <cell r="IK1424">
            <v>0</v>
          </cell>
          <cell r="IL1424">
            <v>0</v>
          </cell>
          <cell r="IM1424">
            <v>0</v>
          </cell>
          <cell r="IN1424">
            <v>0</v>
          </cell>
          <cell r="IO1424">
            <v>0</v>
          </cell>
          <cell r="IP1424">
            <v>0</v>
          </cell>
          <cell r="IQ1424">
            <v>0</v>
          </cell>
          <cell r="IR1424">
            <v>0</v>
          </cell>
          <cell r="IS1424">
            <v>0</v>
          </cell>
          <cell r="IT1424">
            <v>0</v>
          </cell>
          <cell r="IU1424">
            <v>0</v>
          </cell>
          <cell r="IV1424">
            <v>0</v>
          </cell>
          <cell r="IW1424">
            <v>0</v>
          </cell>
          <cell r="IX1424">
            <v>0</v>
          </cell>
          <cell r="IY1424">
            <v>0</v>
          </cell>
          <cell r="IZ1424">
            <v>0</v>
          </cell>
          <cell r="JA1424">
            <v>0</v>
          </cell>
          <cell r="JB1424">
            <v>0</v>
          </cell>
          <cell r="JC1424">
            <v>0</v>
          </cell>
          <cell r="JD1424">
            <v>0</v>
          </cell>
          <cell r="JE1424">
            <v>0</v>
          </cell>
          <cell r="JF1424">
            <v>0</v>
          </cell>
          <cell r="JG1424">
            <v>0</v>
          </cell>
          <cell r="JH1424">
            <v>0</v>
          </cell>
          <cell r="JI1424">
            <v>0</v>
          </cell>
          <cell r="JJ1424">
            <v>0</v>
          </cell>
          <cell r="JK1424">
            <v>0</v>
          </cell>
          <cell r="JL1424">
            <v>0</v>
          </cell>
          <cell r="JM1424">
            <v>0</v>
          </cell>
          <cell r="JN1424">
            <v>0</v>
          </cell>
          <cell r="JO1424">
            <v>0</v>
          </cell>
          <cell r="JP1424">
            <v>0</v>
          </cell>
          <cell r="JQ1424">
            <v>0</v>
          </cell>
        </row>
        <row r="1425">
          <cell r="D1425" t="str">
            <v>PV_.PX.WWA._.PTC.Small_Scale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-1.8006070000012642E-2</v>
          </cell>
          <cell r="AF1425">
            <v>0</v>
          </cell>
          <cell r="AG1425">
            <v>-1.4155849999999859E-2</v>
          </cell>
          <cell r="AH1425">
            <v>0</v>
          </cell>
          <cell r="AI1425">
            <v>4.6149780000003915E-2</v>
          </cell>
          <cell r="AJ1425">
            <v>-5.0000000000000711E-2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0</v>
          </cell>
          <cell r="BX1425">
            <v>0</v>
          </cell>
          <cell r="BY1425">
            <v>0</v>
          </cell>
          <cell r="BZ1425">
            <v>0</v>
          </cell>
          <cell r="CA1425">
            <v>0</v>
          </cell>
          <cell r="CB1425">
            <v>0</v>
          </cell>
          <cell r="CC1425">
            <v>0</v>
          </cell>
          <cell r="CD1425">
            <v>0</v>
          </cell>
          <cell r="CE1425">
            <v>0</v>
          </cell>
          <cell r="CF1425">
            <v>0</v>
          </cell>
          <cell r="CG1425">
            <v>0</v>
          </cell>
          <cell r="CH1425">
            <v>0</v>
          </cell>
          <cell r="CI1425">
            <v>0</v>
          </cell>
          <cell r="CJ1425">
            <v>0</v>
          </cell>
          <cell r="CK1425">
            <v>0</v>
          </cell>
          <cell r="CL1425">
            <v>0</v>
          </cell>
          <cell r="CM1425">
            <v>0</v>
          </cell>
          <cell r="CN1425">
            <v>0</v>
          </cell>
          <cell r="CO1425">
            <v>0</v>
          </cell>
          <cell r="CP1425">
            <v>0</v>
          </cell>
          <cell r="CQ1425">
            <v>0</v>
          </cell>
          <cell r="CR1425">
            <v>0</v>
          </cell>
          <cell r="CS1425">
            <v>0</v>
          </cell>
          <cell r="CT1425">
            <v>0</v>
          </cell>
          <cell r="CU1425">
            <v>0</v>
          </cell>
          <cell r="CV1425">
            <v>0</v>
          </cell>
          <cell r="CW1425">
            <v>0</v>
          </cell>
          <cell r="CX1425">
            <v>0</v>
          </cell>
          <cell r="CY1425">
            <v>0</v>
          </cell>
          <cell r="CZ1425">
            <v>0</v>
          </cell>
          <cell r="DA1425">
            <v>0</v>
          </cell>
          <cell r="DB1425">
            <v>0</v>
          </cell>
          <cell r="DC1425">
            <v>0</v>
          </cell>
          <cell r="DD1425">
            <v>0</v>
          </cell>
          <cell r="DE1425">
            <v>0</v>
          </cell>
          <cell r="DF1425">
            <v>0</v>
          </cell>
          <cell r="DG1425">
            <v>0</v>
          </cell>
          <cell r="DH1425">
            <v>0</v>
          </cell>
          <cell r="DI1425">
            <v>0</v>
          </cell>
          <cell r="DJ1425">
            <v>0</v>
          </cell>
          <cell r="DK1425">
            <v>0</v>
          </cell>
          <cell r="DL1425">
            <v>0</v>
          </cell>
          <cell r="DM1425">
            <v>0</v>
          </cell>
          <cell r="DN1425">
            <v>0</v>
          </cell>
          <cell r="DO1425">
            <v>0</v>
          </cell>
          <cell r="DP1425">
            <v>0</v>
          </cell>
          <cell r="DQ1425">
            <v>0</v>
          </cell>
          <cell r="DR1425">
            <v>0</v>
          </cell>
          <cell r="DS1425">
            <v>0</v>
          </cell>
          <cell r="DT1425">
            <v>0</v>
          </cell>
          <cell r="DU1425">
            <v>0</v>
          </cell>
          <cell r="DV1425">
            <v>0</v>
          </cell>
          <cell r="DW1425">
            <v>0</v>
          </cell>
          <cell r="DX1425">
            <v>0</v>
          </cell>
          <cell r="DY1425">
            <v>0</v>
          </cell>
          <cell r="DZ1425">
            <v>0</v>
          </cell>
          <cell r="EA1425">
            <v>0</v>
          </cell>
          <cell r="EB1425">
            <v>0</v>
          </cell>
          <cell r="EC1425">
            <v>0</v>
          </cell>
          <cell r="ED1425">
            <v>0</v>
          </cell>
          <cell r="EE1425">
            <v>0</v>
          </cell>
          <cell r="EF1425">
            <v>0</v>
          </cell>
          <cell r="EG1425">
            <v>0</v>
          </cell>
          <cell r="EH1425">
            <v>0</v>
          </cell>
          <cell r="EI1425">
            <v>0</v>
          </cell>
          <cell r="EJ1425">
            <v>0</v>
          </cell>
          <cell r="EK1425">
            <v>0</v>
          </cell>
          <cell r="EL1425">
            <v>0</v>
          </cell>
          <cell r="EM1425">
            <v>0</v>
          </cell>
          <cell r="EN1425">
            <v>0</v>
          </cell>
          <cell r="EO1425">
            <v>0</v>
          </cell>
          <cell r="EP1425">
            <v>0</v>
          </cell>
          <cell r="EQ1425">
            <v>0</v>
          </cell>
          <cell r="ER1425">
            <v>0</v>
          </cell>
          <cell r="ES1425">
            <v>0</v>
          </cell>
          <cell r="ET1425">
            <v>0</v>
          </cell>
          <cell r="EU1425">
            <v>0</v>
          </cell>
          <cell r="EV1425">
            <v>0</v>
          </cell>
          <cell r="EW1425">
            <v>0</v>
          </cell>
          <cell r="EX1425">
            <v>0</v>
          </cell>
          <cell r="EY1425">
            <v>0</v>
          </cell>
          <cell r="EZ1425">
            <v>0</v>
          </cell>
          <cell r="FA1425">
            <v>0</v>
          </cell>
          <cell r="FB1425">
            <v>0</v>
          </cell>
          <cell r="FC1425">
            <v>0</v>
          </cell>
          <cell r="FD1425">
            <v>0</v>
          </cell>
          <cell r="FE1425">
            <v>0</v>
          </cell>
          <cell r="FF1425">
            <v>0</v>
          </cell>
          <cell r="FG1425">
            <v>0</v>
          </cell>
          <cell r="FH1425">
            <v>0</v>
          </cell>
          <cell r="FI1425">
            <v>0</v>
          </cell>
          <cell r="FJ1425">
            <v>0</v>
          </cell>
          <cell r="FK1425">
            <v>0</v>
          </cell>
          <cell r="FL1425">
            <v>0</v>
          </cell>
          <cell r="FM1425">
            <v>0</v>
          </cell>
          <cell r="FN1425">
            <v>0</v>
          </cell>
          <cell r="FO1425">
            <v>0</v>
          </cell>
          <cell r="FP1425">
            <v>0</v>
          </cell>
          <cell r="FQ1425">
            <v>0</v>
          </cell>
          <cell r="FR1425">
            <v>0</v>
          </cell>
          <cell r="FS1425">
            <v>0</v>
          </cell>
          <cell r="FT1425">
            <v>0</v>
          </cell>
          <cell r="FU1425">
            <v>0</v>
          </cell>
          <cell r="FV1425">
            <v>0</v>
          </cell>
          <cell r="FW1425">
            <v>0</v>
          </cell>
          <cell r="FX1425">
            <v>0</v>
          </cell>
          <cell r="FY1425">
            <v>0</v>
          </cell>
          <cell r="FZ1425">
            <v>0</v>
          </cell>
          <cell r="GA1425">
            <v>0</v>
          </cell>
          <cell r="GB1425">
            <v>0</v>
          </cell>
          <cell r="GC1425">
            <v>0</v>
          </cell>
          <cell r="GD1425">
            <v>0</v>
          </cell>
          <cell r="GE1425">
            <v>0</v>
          </cell>
          <cell r="GF1425">
            <v>0</v>
          </cell>
          <cell r="GG1425">
            <v>0</v>
          </cell>
          <cell r="GH1425">
            <v>0</v>
          </cell>
          <cell r="GI1425">
            <v>0</v>
          </cell>
          <cell r="GJ1425">
            <v>0</v>
          </cell>
          <cell r="GK1425">
            <v>0</v>
          </cell>
          <cell r="GL1425">
            <v>0</v>
          </cell>
          <cell r="GM1425">
            <v>0</v>
          </cell>
          <cell r="GN1425">
            <v>0</v>
          </cell>
          <cell r="GO1425">
            <v>0</v>
          </cell>
          <cell r="GP1425">
            <v>0</v>
          </cell>
          <cell r="GQ1425">
            <v>0</v>
          </cell>
          <cell r="GR1425">
            <v>0</v>
          </cell>
          <cell r="GS1425">
            <v>0</v>
          </cell>
          <cell r="GT1425">
            <v>0</v>
          </cell>
          <cell r="GU1425">
            <v>0</v>
          </cell>
          <cell r="GV1425">
            <v>0</v>
          </cell>
          <cell r="GW1425">
            <v>0</v>
          </cell>
          <cell r="GX1425">
            <v>0</v>
          </cell>
          <cell r="GY1425">
            <v>0</v>
          </cell>
          <cell r="GZ1425">
            <v>0</v>
          </cell>
          <cell r="HA1425">
            <v>0</v>
          </cell>
          <cell r="HB1425">
            <v>0</v>
          </cell>
          <cell r="HC1425">
            <v>0</v>
          </cell>
          <cell r="HD1425">
            <v>0</v>
          </cell>
          <cell r="HE1425">
            <v>0</v>
          </cell>
          <cell r="HF1425">
            <v>0</v>
          </cell>
          <cell r="HG1425">
            <v>0</v>
          </cell>
          <cell r="HH1425">
            <v>0</v>
          </cell>
          <cell r="HI1425">
            <v>0</v>
          </cell>
          <cell r="HJ1425">
            <v>0</v>
          </cell>
          <cell r="HK1425">
            <v>0</v>
          </cell>
          <cell r="HL1425">
            <v>0</v>
          </cell>
          <cell r="HM1425">
            <v>0</v>
          </cell>
          <cell r="HN1425">
            <v>0</v>
          </cell>
          <cell r="HO1425">
            <v>0</v>
          </cell>
          <cell r="HP1425">
            <v>0</v>
          </cell>
          <cell r="HQ1425">
            <v>0</v>
          </cell>
          <cell r="HR1425">
            <v>0</v>
          </cell>
          <cell r="HS1425">
            <v>0</v>
          </cell>
          <cell r="HT1425">
            <v>0</v>
          </cell>
          <cell r="HU1425">
            <v>0</v>
          </cell>
          <cell r="HV1425">
            <v>0</v>
          </cell>
          <cell r="HW1425">
            <v>0</v>
          </cell>
          <cell r="HX1425">
            <v>0</v>
          </cell>
          <cell r="HY1425">
            <v>0</v>
          </cell>
          <cell r="HZ1425">
            <v>0</v>
          </cell>
          <cell r="IA1425">
            <v>0</v>
          </cell>
          <cell r="IB1425">
            <v>0</v>
          </cell>
          <cell r="IC1425">
            <v>0</v>
          </cell>
          <cell r="ID1425">
            <v>0</v>
          </cell>
          <cell r="IE1425">
            <v>0</v>
          </cell>
          <cell r="IF1425">
            <v>0</v>
          </cell>
          <cell r="IG1425">
            <v>0</v>
          </cell>
          <cell r="IH1425">
            <v>0</v>
          </cell>
          <cell r="II1425">
            <v>0</v>
          </cell>
          <cell r="IJ1425">
            <v>0</v>
          </cell>
          <cell r="IK1425">
            <v>0</v>
          </cell>
          <cell r="IL1425">
            <v>0</v>
          </cell>
          <cell r="IM1425">
            <v>0</v>
          </cell>
          <cell r="IN1425">
            <v>0</v>
          </cell>
          <cell r="IO1425">
            <v>0</v>
          </cell>
          <cell r="IP1425">
            <v>0</v>
          </cell>
          <cell r="IQ1425">
            <v>0</v>
          </cell>
          <cell r="IR1425">
            <v>0</v>
          </cell>
          <cell r="IS1425">
            <v>0</v>
          </cell>
          <cell r="IT1425">
            <v>0</v>
          </cell>
          <cell r="IU1425">
            <v>0</v>
          </cell>
          <cell r="IV1425">
            <v>0</v>
          </cell>
          <cell r="IW1425">
            <v>0</v>
          </cell>
          <cell r="IX1425">
            <v>0</v>
          </cell>
          <cell r="IY1425">
            <v>0</v>
          </cell>
          <cell r="IZ1425">
            <v>0</v>
          </cell>
          <cell r="JA1425">
            <v>0</v>
          </cell>
          <cell r="JB1425">
            <v>0</v>
          </cell>
          <cell r="JC1425">
            <v>0</v>
          </cell>
          <cell r="JD1425">
            <v>0</v>
          </cell>
          <cell r="JE1425">
            <v>-3.9030770000010762E-2</v>
          </cell>
          <cell r="JF1425">
            <v>0</v>
          </cell>
          <cell r="JG1425">
            <v>0</v>
          </cell>
          <cell r="JH1425">
            <v>-3.9030770000000103E-2</v>
          </cell>
          <cell r="JI1425">
            <v>0</v>
          </cell>
          <cell r="JJ1425">
            <v>0</v>
          </cell>
          <cell r="JK1425">
            <v>0</v>
          </cell>
          <cell r="JL1425">
            <v>0</v>
          </cell>
          <cell r="JM1425">
            <v>0</v>
          </cell>
          <cell r="JN1425">
            <v>0</v>
          </cell>
          <cell r="JO1425">
            <v>0</v>
          </cell>
          <cell r="JP1425">
            <v>0</v>
          </cell>
          <cell r="JQ1425">
            <v>0</v>
          </cell>
        </row>
        <row r="1426">
          <cell r="D1426" t="str">
            <v>PV_.PX.WYC._.PTC.Small_Scale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-4.6515870000007453E-2</v>
          </cell>
          <cell r="AF1426">
            <v>-4.6515870000000348E-2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0</v>
          </cell>
          <cell r="BZ1426">
            <v>0</v>
          </cell>
          <cell r="CA1426">
            <v>0</v>
          </cell>
          <cell r="CB1426">
            <v>0</v>
          </cell>
          <cell r="CC1426">
            <v>0</v>
          </cell>
          <cell r="CD1426">
            <v>0</v>
          </cell>
          <cell r="CE1426">
            <v>0</v>
          </cell>
          <cell r="CF1426">
            <v>0</v>
          </cell>
          <cell r="CG1426">
            <v>0</v>
          </cell>
          <cell r="CH1426">
            <v>0</v>
          </cell>
          <cell r="CI1426">
            <v>0</v>
          </cell>
          <cell r="CJ1426">
            <v>0</v>
          </cell>
          <cell r="CK1426">
            <v>0</v>
          </cell>
          <cell r="CL1426">
            <v>0</v>
          </cell>
          <cell r="CM1426">
            <v>0</v>
          </cell>
          <cell r="CN1426">
            <v>0</v>
          </cell>
          <cell r="CO1426">
            <v>0</v>
          </cell>
          <cell r="CP1426">
            <v>0</v>
          </cell>
          <cell r="CQ1426">
            <v>0</v>
          </cell>
          <cell r="CR1426">
            <v>0</v>
          </cell>
          <cell r="CS1426">
            <v>0</v>
          </cell>
          <cell r="CT1426">
            <v>0</v>
          </cell>
          <cell r="CU1426">
            <v>0</v>
          </cell>
          <cell r="CV1426">
            <v>0</v>
          </cell>
          <cell r="CW1426">
            <v>0</v>
          </cell>
          <cell r="CX1426">
            <v>0</v>
          </cell>
          <cell r="CY1426">
            <v>0</v>
          </cell>
          <cell r="CZ1426">
            <v>0</v>
          </cell>
          <cell r="DA1426">
            <v>0</v>
          </cell>
          <cell r="DB1426">
            <v>0</v>
          </cell>
          <cell r="DC1426">
            <v>0</v>
          </cell>
          <cell r="DD1426">
            <v>0</v>
          </cell>
          <cell r="DE1426">
            <v>0</v>
          </cell>
          <cell r="DF1426">
            <v>0</v>
          </cell>
          <cell r="DG1426">
            <v>0</v>
          </cell>
          <cell r="DH1426">
            <v>0</v>
          </cell>
          <cell r="DI1426">
            <v>0</v>
          </cell>
          <cell r="DJ1426">
            <v>0</v>
          </cell>
          <cell r="DK1426">
            <v>0</v>
          </cell>
          <cell r="DL1426">
            <v>0</v>
          </cell>
          <cell r="DM1426">
            <v>0</v>
          </cell>
          <cell r="DN1426">
            <v>0</v>
          </cell>
          <cell r="DO1426">
            <v>0</v>
          </cell>
          <cell r="DP1426">
            <v>0</v>
          </cell>
          <cell r="DQ1426">
            <v>0</v>
          </cell>
          <cell r="DR1426">
            <v>0</v>
          </cell>
          <cell r="DS1426">
            <v>0</v>
          </cell>
          <cell r="DT1426">
            <v>0</v>
          </cell>
          <cell r="DU1426">
            <v>0</v>
          </cell>
          <cell r="DV1426">
            <v>0</v>
          </cell>
          <cell r="DW1426">
            <v>0</v>
          </cell>
          <cell r="DX1426">
            <v>0</v>
          </cell>
          <cell r="DY1426">
            <v>0</v>
          </cell>
          <cell r="DZ1426">
            <v>0</v>
          </cell>
          <cell r="EA1426">
            <v>0</v>
          </cell>
          <cell r="EB1426">
            <v>0</v>
          </cell>
          <cell r="EC1426">
            <v>0</v>
          </cell>
          <cell r="ED1426">
            <v>0</v>
          </cell>
          <cell r="EE1426">
            <v>0</v>
          </cell>
          <cell r="EF1426">
            <v>0</v>
          </cell>
          <cell r="EG1426">
            <v>0</v>
          </cell>
          <cell r="EH1426">
            <v>0</v>
          </cell>
          <cell r="EI1426">
            <v>0</v>
          </cell>
          <cell r="EJ1426">
            <v>0</v>
          </cell>
          <cell r="EK1426">
            <v>0</v>
          </cell>
          <cell r="EL1426">
            <v>0</v>
          </cell>
          <cell r="EM1426">
            <v>0</v>
          </cell>
          <cell r="EN1426">
            <v>0</v>
          </cell>
          <cell r="EO1426">
            <v>0</v>
          </cell>
          <cell r="EP1426">
            <v>0</v>
          </cell>
          <cell r="EQ1426">
            <v>0</v>
          </cell>
          <cell r="ER1426">
            <v>0</v>
          </cell>
          <cell r="ES1426">
            <v>0</v>
          </cell>
          <cell r="ET1426">
            <v>0</v>
          </cell>
          <cell r="EU1426">
            <v>0</v>
          </cell>
          <cell r="EV1426">
            <v>0</v>
          </cell>
          <cell r="EW1426">
            <v>0</v>
          </cell>
          <cell r="EX1426">
            <v>0</v>
          </cell>
          <cell r="EY1426">
            <v>0</v>
          </cell>
          <cell r="EZ1426">
            <v>0</v>
          </cell>
          <cell r="FA1426">
            <v>0</v>
          </cell>
          <cell r="FB1426">
            <v>0</v>
          </cell>
          <cell r="FC1426">
            <v>0</v>
          </cell>
          <cell r="FD1426">
            <v>0</v>
          </cell>
          <cell r="FE1426">
            <v>0</v>
          </cell>
          <cell r="FF1426">
            <v>0</v>
          </cell>
          <cell r="FG1426">
            <v>0</v>
          </cell>
          <cell r="FH1426">
            <v>0</v>
          </cell>
          <cell r="FI1426">
            <v>0</v>
          </cell>
          <cell r="FJ1426">
            <v>0</v>
          </cell>
          <cell r="FK1426">
            <v>0</v>
          </cell>
          <cell r="FL1426">
            <v>0</v>
          </cell>
          <cell r="FM1426">
            <v>0</v>
          </cell>
          <cell r="FN1426">
            <v>0</v>
          </cell>
          <cell r="FO1426">
            <v>0</v>
          </cell>
          <cell r="FP1426">
            <v>0</v>
          </cell>
          <cell r="FQ1426">
            <v>0</v>
          </cell>
          <cell r="FR1426">
            <v>0</v>
          </cell>
          <cell r="FS1426">
            <v>0</v>
          </cell>
          <cell r="FT1426">
            <v>0</v>
          </cell>
          <cell r="FU1426">
            <v>0</v>
          </cell>
          <cell r="FV1426">
            <v>0</v>
          </cell>
          <cell r="FW1426">
            <v>0</v>
          </cell>
          <cell r="FX1426">
            <v>0</v>
          </cell>
          <cell r="FY1426">
            <v>0</v>
          </cell>
          <cell r="FZ1426">
            <v>0</v>
          </cell>
          <cell r="GA1426">
            <v>0</v>
          </cell>
          <cell r="GB1426">
            <v>0</v>
          </cell>
          <cell r="GC1426">
            <v>0</v>
          </cell>
          <cell r="GD1426">
            <v>0</v>
          </cell>
          <cell r="GE1426">
            <v>0</v>
          </cell>
          <cell r="GF1426">
            <v>0</v>
          </cell>
          <cell r="GG1426">
            <v>0</v>
          </cell>
          <cell r="GH1426">
            <v>0</v>
          </cell>
          <cell r="GI1426">
            <v>0</v>
          </cell>
          <cell r="GJ1426">
            <v>0</v>
          </cell>
          <cell r="GK1426">
            <v>0</v>
          </cell>
          <cell r="GL1426">
            <v>0</v>
          </cell>
          <cell r="GM1426">
            <v>0</v>
          </cell>
          <cell r="GN1426">
            <v>0</v>
          </cell>
          <cell r="GO1426">
            <v>0</v>
          </cell>
          <cell r="GP1426">
            <v>0</v>
          </cell>
          <cell r="GQ1426">
            <v>0</v>
          </cell>
          <cell r="GR1426">
            <v>0</v>
          </cell>
          <cell r="GS1426">
            <v>0</v>
          </cell>
          <cell r="GT1426">
            <v>0</v>
          </cell>
          <cell r="GU1426">
            <v>0</v>
          </cell>
          <cell r="GV1426">
            <v>0</v>
          </cell>
          <cell r="GW1426">
            <v>0</v>
          </cell>
          <cell r="GX1426">
            <v>0</v>
          </cell>
          <cell r="GY1426">
            <v>0</v>
          </cell>
          <cell r="GZ1426">
            <v>0</v>
          </cell>
          <cell r="HA1426">
            <v>0</v>
          </cell>
          <cell r="HB1426">
            <v>0</v>
          </cell>
          <cell r="HC1426">
            <v>0</v>
          </cell>
          <cell r="HD1426">
            <v>0</v>
          </cell>
          <cell r="HE1426">
            <v>0</v>
          </cell>
          <cell r="HF1426">
            <v>0</v>
          </cell>
          <cell r="HG1426">
            <v>0</v>
          </cell>
          <cell r="HH1426">
            <v>0</v>
          </cell>
          <cell r="HI1426">
            <v>0</v>
          </cell>
          <cell r="HJ1426">
            <v>0</v>
          </cell>
          <cell r="HK1426">
            <v>0</v>
          </cell>
          <cell r="HL1426">
            <v>0</v>
          </cell>
          <cell r="HM1426">
            <v>0</v>
          </cell>
          <cell r="HN1426">
            <v>0</v>
          </cell>
          <cell r="HO1426">
            <v>0</v>
          </cell>
          <cell r="HP1426">
            <v>0</v>
          </cell>
          <cell r="HQ1426">
            <v>0</v>
          </cell>
          <cell r="HR1426">
            <v>0</v>
          </cell>
          <cell r="HS1426">
            <v>0</v>
          </cell>
          <cell r="HT1426">
            <v>0</v>
          </cell>
          <cell r="HU1426">
            <v>0</v>
          </cell>
          <cell r="HV1426">
            <v>0</v>
          </cell>
          <cell r="HW1426">
            <v>0</v>
          </cell>
          <cell r="HX1426">
            <v>0</v>
          </cell>
          <cell r="HY1426">
            <v>0</v>
          </cell>
          <cell r="HZ1426">
            <v>0</v>
          </cell>
          <cell r="IA1426">
            <v>0</v>
          </cell>
          <cell r="IB1426">
            <v>0</v>
          </cell>
          <cell r="IC1426">
            <v>0</v>
          </cell>
          <cell r="ID1426">
            <v>0</v>
          </cell>
          <cell r="IE1426">
            <v>0</v>
          </cell>
          <cell r="IF1426">
            <v>0</v>
          </cell>
          <cell r="IG1426">
            <v>0</v>
          </cell>
          <cell r="IH1426">
            <v>0</v>
          </cell>
          <cell r="II1426">
            <v>0</v>
          </cell>
          <cell r="IJ1426">
            <v>0</v>
          </cell>
          <cell r="IK1426">
            <v>0</v>
          </cell>
          <cell r="IL1426">
            <v>0</v>
          </cell>
          <cell r="IM1426">
            <v>0</v>
          </cell>
          <cell r="IN1426">
            <v>0</v>
          </cell>
          <cell r="IO1426">
            <v>0</v>
          </cell>
          <cell r="IP1426">
            <v>0</v>
          </cell>
          <cell r="IQ1426">
            <v>0</v>
          </cell>
          <cell r="IR1426">
            <v>0</v>
          </cell>
          <cell r="IS1426">
            <v>0</v>
          </cell>
          <cell r="IT1426">
            <v>0</v>
          </cell>
          <cell r="IU1426">
            <v>0</v>
          </cell>
          <cell r="IV1426">
            <v>0</v>
          </cell>
          <cell r="IW1426">
            <v>0</v>
          </cell>
          <cell r="IX1426">
            <v>0</v>
          </cell>
          <cell r="IY1426">
            <v>0</v>
          </cell>
          <cell r="IZ1426">
            <v>0</v>
          </cell>
          <cell r="JA1426">
            <v>0</v>
          </cell>
          <cell r="JB1426">
            <v>0</v>
          </cell>
          <cell r="JC1426">
            <v>0</v>
          </cell>
          <cell r="JD1426">
            <v>0</v>
          </cell>
          <cell r="JE1426">
            <v>0</v>
          </cell>
          <cell r="JF1426">
            <v>0</v>
          </cell>
          <cell r="JG1426">
            <v>0</v>
          </cell>
          <cell r="JH1426">
            <v>0</v>
          </cell>
          <cell r="JI1426">
            <v>0</v>
          </cell>
          <cell r="JJ1426">
            <v>0</v>
          </cell>
          <cell r="JK1426">
            <v>0</v>
          </cell>
          <cell r="JL1426">
            <v>0</v>
          </cell>
          <cell r="JM1426">
            <v>0</v>
          </cell>
          <cell r="JN1426">
            <v>0</v>
          </cell>
          <cell r="JO1426">
            <v>0</v>
          </cell>
          <cell r="JP1426">
            <v>0</v>
          </cell>
          <cell r="JQ1426">
            <v>0</v>
          </cell>
        </row>
        <row r="1427">
          <cell r="D1427" t="str">
            <v>PV_.PX.WYE._.PTC.Small_Scale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-1.0552389999986644E-2</v>
          </cell>
          <cell r="AF1427">
            <v>-1.0552389999999079E-2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0</v>
          </cell>
          <cell r="BZ1427">
            <v>0</v>
          </cell>
          <cell r="CA1427">
            <v>0</v>
          </cell>
          <cell r="CB1427">
            <v>0</v>
          </cell>
          <cell r="CC1427">
            <v>0</v>
          </cell>
          <cell r="CD1427">
            <v>0</v>
          </cell>
          <cell r="CE1427">
            <v>0</v>
          </cell>
          <cell r="CF1427">
            <v>0</v>
          </cell>
          <cell r="CG1427">
            <v>0</v>
          </cell>
          <cell r="CH1427">
            <v>0</v>
          </cell>
          <cell r="CI1427">
            <v>0</v>
          </cell>
          <cell r="CJ1427">
            <v>0</v>
          </cell>
          <cell r="CK1427">
            <v>0</v>
          </cell>
          <cell r="CL1427">
            <v>0</v>
          </cell>
          <cell r="CM1427">
            <v>0</v>
          </cell>
          <cell r="CN1427">
            <v>0</v>
          </cell>
          <cell r="CO1427">
            <v>0</v>
          </cell>
          <cell r="CP1427">
            <v>0</v>
          </cell>
          <cell r="CQ1427">
            <v>0</v>
          </cell>
          <cell r="CR1427">
            <v>0</v>
          </cell>
          <cell r="CS1427">
            <v>0</v>
          </cell>
          <cell r="CT1427">
            <v>0</v>
          </cell>
          <cell r="CU1427">
            <v>0</v>
          </cell>
          <cell r="CV1427">
            <v>0</v>
          </cell>
          <cell r="CW1427">
            <v>0</v>
          </cell>
          <cell r="CX1427">
            <v>0</v>
          </cell>
          <cell r="CY1427">
            <v>0</v>
          </cell>
          <cell r="CZ1427">
            <v>0</v>
          </cell>
          <cell r="DA1427">
            <v>0</v>
          </cell>
          <cell r="DB1427">
            <v>0</v>
          </cell>
          <cell r="DC1427">
            <v>0</v>
          </cell>
          <cell r="DD1427">
            <v>0</v>
          </cell>
          <cell r="DE1427">
            <v>0</v>
          </cell>
          <cell r="DF1427">
            <v>0</v>
          </cell>
          <cell r="DG1427">
            <v>0</v>
          </cell>
          <cell r="DH1427">
            <v>0</v>
          </cell>
          <cell r="DI1427">
            <v>0</v>
          </cell>
          <cell r="DJ1427">
            <v>0</v>
          </cell>
          <cell r="DK1427">
            <v>0</v>
          </cell>
          <cell r="DL1427">
            <v>0</v>
          </cell>
          <cell r="DM1427">
            <v>0</v>
          </cell>
          <cell r="DN1427">
            <v>0</v>
          </cell>
          <cell r="DO1427">
            <v>0</v>
          </cell>
          <cell r="DP1427">
            <v>0</v>
          </cell>
          <cell r="DQ1427">
            <v>0</v>
          </cell>
          <cell r="DR1427">
            <v>0</v>
          </cell>
          <cell r="DS1427">
            <v>0</v>
          </cell>
          <cell r="DT1427">
            <v>0</v>
          </cell>
          <cell r="DU1427">
            <v>0</v>
          </cell>
          <cell r="DV1427">
            <v>0</v>
          </cell>
          <cell r="DW1427">
            <v>0</v>
          </cell>
          <cell r="DX1427">
            <v>0</v>
          </cell>
          <cell r="DY1427">
            <v>0</v>
          </cell>
          <cell r="DZ1427">
            <v>0</v>
          </cell>
          <cell r="EA1427">
            <v>0</v>
          </cell>
          <cell r="EB1427">
            <v>0</v>
          </cell>
          <cell r="EC1427">
            <v>0</v>
          </cell>
          <cell r="ED1427">
            <v>0</v>
          </cell>
          <cell r="EE1427">
            <v>0</v>
          </cell>
          <cell r="EF1427">
            <v>0</v>
          </cell>
          <cell r="EG1427">
            <v>0</v>
          </cell>
          <cell r="EH1427">
            <v>0</v>
          </cell>
          <cell r="EI1427">
            <v>0</v>
          </cell>
          <cell r="EJ1427">
            <v>0</v>
          </cell>
          <cell r="EK1427">
            <v>0</v>
          </cell>
          <cell r="EL1427">
            <v>0</v>
          </cell>
          <cell r="EM1427">
            <v>0</v>
          </cell>
          <cell r="EN1427">
            <v>0</v>
          </cell>
          <cell r="EO1427">
            <v>0</v>
          </cell>
          <cell r="EP1427">
            <v>0</v>
          </cell>
          <cell r="EQ1427">
            <v>0</v>
          </cell>
          <cell r="ER1427">
            <v>0</v>
          </cell>
          <cell r="ES1427">
            <v>0</v>
          </cell>
          <cell r="ET1427">
            <v>0</v>
          </cell>
          <cell r="EU1427">
            <v>0</v>
          </cell>
          <cell r="EV1427">
            <v>0</v>
          </cell>
          <cell r="EW1427">
            <v>0</v>
          </cell>
          <cell r="EX1427">
            <v>0</v>
          </cell>
          <cell r="EY1427">
            <v>0</v>
          </cell>
          <cell r="EZ1427">
            <v>0</v>
          </cell>
          <cell r="FA1427">
            <v>0</v>
          </cell>
          <cell r="FB1427">
            <v>0</v>
          </cell>
          <cell r="FC1427">
            <v>0</v>
          </cell>
          <cell r="FD1427">
            <v>0</v>
          </cell>
          <cell r="FE1427">
            <v>0</v>
          </cell>
          <cell r="FF1427">
            <v>0</v>
          </cell>
          <cell r="FG1427">
            <v>0</v>
          </cell>
          <cell r="FH1427">
            <v>0</v>
          </cell>
          <cell r="FI1427">
            <v>0</v>
          </cell>
          <cell r="FJ1427">
            <v>0</v>
          </cell>
          <cell r="FK1427">
            <v>0</v>
          </cell>
          <cell r="FL1427">
            <v>0</v>
          </cell>
          <cell r="FM1427">
            <v>0</v>
          </cell>
          <cell r="FN1427">
            <v>0</v>
          </cell>
          <cell r="FO1427">
            <v>0</v>
          </cell>
          <cell r="FP1427">
            <v>0</v>
          </cell>
          <cell r="FQ1427">
            <v>0</v>
          </cell>
          <cell r="FR1427">
            <v>0</v>
          </cell>
          <cell r="FS1427">
            <v>0</v>
          </cell>
          <cell r="FT1427">
            <v>0</v>
          </cell>
          <cell r="FU1427">
            <v>0</v>
          </cell>
          <cell r="FV1427">
            <v>0</v>
          </cell>
          <cell r="FW1427">
            <v>0</v>
          </cell>
          <cell r="FX1427">
            <v>0</v>
          </cell>
          <cell r="FY1427">
            <v>0</v>
          </cell>
          <cell r="FZ1427">
            <v>0</v>
          </cell>
          <cell r="GA1427">
            <v>0</v>
          </cell>
          <cell r="GB1427">
            <v>0</v>
          </cell>
          <cell r="GC1427">
            <v>0</v>
          </cell>
          <cell r="GD1427">
            <v>0</v>
          </cell>
          <cell r="GE1427">
            <v>0</v>
          </cell>
          <cell r="GF1427">
            <v>0</v>
          </cell>
          <cell r="GG1427">
            <v>0</v>
          </cell>
          <cell r="GH1427">
            <v>0</v>
          </cell>
          <cell r="GI1427">
            <v>0</v>
          </cell>
          <cell r="GJ1427">
            <v>0</v>
          </cell>
          <cell r="GK1427">
            <v>0</v>
          </cell>
          <cell r="GL1427">
            <v>0</v>
          </cell>
          <cell r="GM1427">
            <v>0</v>
          </cell>
          <cell r="GN1427">
            <v>0</v>
          </cell>
          <cell r="GO1427">
            <v>0</v>
          </cell>
          <cell r="GP1427">
            <v>0</v>
          </cell>
          <cell r="GQ1427">
            <v>0</v>
          </cell>
          <cell r="GR1427">
            <v>0</v>
          </cell>
          <cell r="GS1427">
            <v>0</v>
          </cell>
          <cell r="GT1427">
            <v>0</v>
          </cell>
          <cell r="GU1427">
            <v>0</v>
          </cell>
          <cell r="GV1427">
            <v>0</v>
          </cell>
          <cell r="GW1427">
            <v>0</v>
          </cell>
          <cell r="GX1427">
            <v>0</v>
          </cell>
          <cell r="GY1427">
            <v>0</v>
          </cell>
          <cell r="GZ1427">
            <v>0</v>
          </cell>
          <cell r="HA1427">
            <v>0</v>
          </cell>
          <cell r="HB1427">
            <v>0</v>
          </cell>
          <cell r="HC1427">
            <v>0</v>
          </cell>
          <cell r="HD1427">
            <v>0</v>
          </cell>
          <cell r="HE1427">
            <v>0</v>
          </cell>
          <cell r="HF1427">
            <v>0</v>
          </cell>
          <cell r="HG1427">
            <v>0</v>
          </cell>
          <cell r="HH1427">
            <v>0</v>
          </cell>
          <cell r="HI1427">
            <v>0</v>
          </cell>
          <cell r="HJ1427">
            <v>0</v>
          </cell>
          <cell r="HK1427">
            <v>0</v>
          </cell>
          <cell r="HL1427">
            <v>0</v>
          </cell>
          <cell r="HM1427">
            <v>0</v>
          </cell>
          <cell r="HN1427">
            <v>0</v>
          </cell>
          <cell r="HO1427">
            <v>0</v>
          </cell>
          <cell r="HP1427">
            <v>0</v>
          </cell>
          <cell r="HQ1427">
            <v>0</v>
          </cell>
          <cell r="HR1427">
            <v>0</v>
          </cell>
          <cell r="HS1427">
            <v>0</v>
          </cell>
          <cell r="HT1427">
            <v>0</v>
          </cell>
          <cell r="HU1427">
            <v>0</v>
          </cell>
          <cell r="HV1427">
            <v>0</v>
          </cell>
          <cell r="HW1427">
            <v>0</v>
          </cell>
          <cell r="HX1427">
            <v>0</v>
          </cell>
          <cell r="HY1427">
            <v>0</v>
          </cell>
          <cell r="HZ1427">
            <v>0</v>
          </cell>
          <cell r="IA1427">
            <v>0</v>
          </cell>
          <cell r="IB1427">
            <v>0</v>
          </cell>
          <cell r="IC1427">
            <v>0</v>
          </cell>
          <cell r="ID1427">
            <v>0</v>
          </cell>
          <cell r="IE1427">
            <v>0</v>
          </cell>
          <cell r="IF1427">
            <v>0</v>
          </cell>
          <cell r="IG1427">
            <v>0</v>
          </cell>
          <cell r="IH1427">
            <v>0</v>
          </cell>
          <cell r="II1427">
            <v>0</v>
          </cell>
          <cell r="IJ1427">
            <v>0</v>
          </cell>
          <cell r="IK1427">
            <v>0</v>
          </cell>
          <cell r="IL1427">
            <v>0</v>
          </cell>
          <cell r="IM1427">
            <v>0</v>
          </cell>
          <cell r="IN1427">
            <v>0</v>
          </cell>
          <cell r="IO1427">
            <v>0</v>
          </cell>
          <cell r="IP1427">
            <v>0</v>
          </cell>
          <cell r="IQ1427">
            <v>0</v>
          </cell>
          <cell r="IR1427">
            <v>0</v>
          </cell>
          <cell r="IS1427">
            <v>0</v>
          </cell>
          <cell r="IT1427">
            <v>0</v>
          </cell>
          <cell r="IU1427">
            <v>0</v>
          </cell>
          <cell r="IV1427">
            <v>0</v>
          </cell>
          <cell r="IW1427">
            <v>0</v>
          </cell>
          <cell r="IX1427">
            <v>0</v>
          </cell>
          <cell r="IY1427">
            <v>0</v>
          </cell>
          <cell r="IZ1427">
            <v>0</v>
          </cell>
          <cell r="JA1427">
            <v>0</v>
          </cell>
          <cell r="JB1427">
            <v>0</v>
          </cell>
          <cell r="JC1427">
            <v>0</v>
          </cell>
          <cell r="JD1427">
            <v>0</v>
          </cell>
          <cell r="JE1427">
            <v>0</v>
          </cell>
          <cell r="JF1427">
            <v>0</v>
          </cell>
          <cell r="JG1427">
            <v>0</v>
          </cell>
          <cell r="JH1427">
            <v>0</v>
          </cell>
          <cell r="JI1427">
            <v>0</v>
          </cell>
          <cell r="JJ1427">
            <v>0</v>
          </cell>
          <cell r="JK1427">
            <v>0</v>
          </cell>
          <cell r="JL1427">
            <v>0</v>
          </cell>
          <cell r="JM1427">
            <v>0</v>
          </cell>
          <cell r="JN1427">
            <v>0</v>
          </cell>
          <cell r="JO1427">
            <v>0</v>
          </cell>
          <cell r="JP1427">
            <v>0</v>
          </cell>
          <cell r="JQ1427">
            <v>0</v>
          </cell>
        </row>
        <row r="1428">
          <cell r="D1428" t="str">
            <v>PV_.PX.WYN._.PTC.Small_Scale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-4.9999999999982947E-2</v>
          </cell>
          <cell r="AF1428">
            <v>-4.9999999999998934E-2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V1428">
            <v>0</v>
          </cell>
          <cell r="BW1428">
            <v>0</v>
          </cell>
          <cell r="BX1428">
            <v>0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0</v>
          </cell>
          <cell r="CD1428">
            <v>0</v>
          </cell>
          <cell r="CE1428">
            <v>0</v>
          </cell>
          <cell r="CF1428">
            <v>0</v>
          </cell>
          <cell r="CG1428">
            <v>0</v>
          </cell>
          <cell r="CH1428">
            <v>0</v>
          </cell>
          <cell r="CI1428">
            <v>0</v>
          </cell>
          <cell r="CJ1428">
            <v>0</v>
          </cell>
          <cell r="CK1428">
            <v>0</v>
          </cell>
          <cell r="CL1428">
            <v>0</v>
          </cell>
          <cell r="CM1428">
            <v>0</v>
          </cell>
          <cell r="CN1428">
            <v>0</v>
          </cell>
          <cell r="CO1428">
            <v>0</v>
          </cell>
          <cell r="CP1428">
            <v>0</v>
          </cell>
          <cell r="CQ1428">
            <v>0</v>
          </cell>
          <cell r="CR1428">
            <v>0</v>
          </cell>
          <cell r="CS1428">
            <v>0</v>
          </cell>
          <cell r="CT1428">
            <v>0</v>
          </cell>
          <cell r="CU1428">
            <v>0</v>
          </cell>
          <cell r="CV1428">
            <v>0</v>
          </cell>
          <cell r="CW1428">
            <v>0</v>
          </cell>
          <cell r="CX1428">
            <v>0</v>
          </cell>
          <cell r="CY1428">
            <v>0</v>
          </cell>
          <cell r="CZ1428">
            <v>0</v>
          </cell>
          <cell r="DA1428">
            <v>0</v>
          </cell>
          <cell r="DB1428">
            <v>0</v>
          </cell>
          <cell r="DC1428">
            <v>0</v>
          </cell>
          <cell r="DD1428">
            <v>0</v>
          </cell>
          <cell r="DE1428">
            <v>0</v>
          </cell>
          <cell r="DF1428">
            <v>0</v>
          </cell>
          <cell r="DG1428">
            <v>0</v>
          </cell>
          <cell r="DH1428">
            <v>0</v>
          </cell>
          <cell r="DI1428">
            <v>0</v>
          </cell>
          <cell r="DJ1428">
            <v>0</v>
          </cell>
          <cell r="DK1428">
            <v>0</v>
          </cell>
          <cell r="DL1428">
            <v>0</v>
          </cell>
          <cell r="DM1428">
            <v>0</v>
          </cell>
          <cell r="DN1428">
            <v>0</v>
          </cell>
          <cell r="DO1428">
            <v>0</v>
          </cell>
          <cell r="DP1428">
            <v>0</v>
          </cell>
          <cell r="DQ1428">
            <v>0</v>
          </cell>
          <cell r="DR1428">
            <v>0</v>
          </cell>
          <cell r="DS1428">
            <v>0</v>
          </cell>
          <cell r="DT1428">
            <v>0</v>
          </cell>
          <cell r="DU1428">
            <v>0</v>
          </cell>
          <cell r="DV1428">
            <v>0</v>
          </cell>
          <cell r="DW1428">
            <v>0</v>
          </cell>
          <cell r="DX1428">
            <v>0</v>
          </cell>
          <cell r="DY1428">
            <v>0</v>
          </cell>
          <cell r="DZ1428">
            <v>0</v>
          </cell>
          <cell r="EA1428">
            <v>0</v>
          </cell>
          <cell r="EB1428">
            <v>0</v>
          </cell>
          <cell r="EC1428">
            <v>0</v>
          </cell>
          <cell r="ED1428">
            <v>0</v>
          </cell>
          <cell r="EE1428">
            <v>0</v>
          </cell>
          <cell r="EF1428">
            <v>0</v>
          </cell>
          <cell r="EG1428">
            <v>0</v>
          </cell>
          <cell r="EH1428">
            <v>0</v>
          </cell>
          <cell r="EI1428">
            <v>0</v>
          </cell>
          <cell r="EJ1428">
            <v>0</v>
          </cell>
          <cell r="EK1428">
            <v>0</v>
          </cell>
          <cell r="EL1428">
            <v>0</v>
          </cell>
          <cell r="EM1428">
            <v>0</v>
          </cell>
          <cell r="EN1428">
            <v>0</v>
          </cell>
          <cell r="EO1428">
            <v>0</v>
          </cell>
          <cell r="EP1428">
            <v>0</v>
          </cell>
          <cell r="EQ1428">
            <v>0</v>
          </cell>
          <cell r="ER1428">
            <v>0</v>
          </cell>
          <cell r="ES1428">
            <v>0</v>
          </cell>
          <cell r="ET1428">
            <v>0</v>
          </cell>
          <cell r="EU1428">
            <v>0</v>
          </cell>
          <cell r="EV1428">
            <v>0</v>
          </cell>
          <cell r="EW1428">
            <v>0</v>
          </cell>
          <cell r="EX1428">
            <v>0</v>
          </cell>
          <cell r="EY1428">
            <v>0</v>
          </cell>
          <cell r="EZ1428">
            <v>0</v>
          </cell>
          <cell r="FA1428">
            <v>0</v>
          </cell>
          <cell r="FB1428">
            <v>0</v>
          </cell>
          <cell r="FC1428">
            <v>0</v>
          </cell>
          <cell r="FD1428">
            <v>0</v>
          </cell>
          <cell r="FE1428">
            <v>0</v>
          </cell>
          <cell r="FF1428">
            <v>0</v>
          </cell>
          <cell r="FG1428">
            <v>0</v>
          </cell>
          <cell r="FH1428">
            <v>0</v>
          </cell>
          <cell r="FI1428">
            <v>0</v>
          </cell>
          <cell r="FJ1428">
            <v>0</v>
          </cell>
          <cell r="FK1428">
            <v>0</v>
          </cell>
          <cell r="FL1428">
            <v>0</v>
          </cell>
          <cell r="FM1428">
            <v>0</v>
          </cell>
          <cell r="FN1428">
            <v>0</v>
          </cell>
          <cell r="FO1428">
            <v>0</v>
          </cell>
          <cell r="FP1428">
            <v>0</v>
          </cell>
          <cell r="FQ1428">
            <v>0</v>
          </cell>
          <cell r="FR1428">
            <v>0</v>
          </cell>
          <cell r="FS1428">
            <v>0</v>
          </cell>
          <cell r="FT1428">
            <v>0</v>
          </cell>
          <cell r="FU1428">
            <v>0</v>
          </cell>
          <cell r="FV1428">
            <v>0</v>
          </cell>
          <cell r="FW1428">
            <v>0</v>
          </cell>
          <cell r="FX1428">
            <v>0</v>
          </cell>
          <cell r="FY1428">
            <v>0</v>
          </cell>
          <cell r="FZ1428">
            <v>0</v>
          </cell>
          <cell r="GA1428">
            <v>0</v>
          </cell>
          <cell r="GB1428">
            <v>0</v>
          </cell>
          <cell r="GC1428">
            <v>0</v>
          </cell>
          <cell r="GD1428">
            <v>0</v>
          </cell>
          <cell r="GE1428">
            <v>0</v>
          </cell>
          <cell r="GF1428">
            <v>0</v>
          </cell>
          <cell r="GG1428">
            <v>0</v>
          </cell>
          <cell r="GH1428">
            <v>0</v>
          </cell>
          <cell r="GI1428">
            <v>0</v>
          </cell>
          <cell r="GJ1428">
            <v>0</v>
          </cell>
          <cell r="GK1428">
            <v>0</v>
          </cell>
          <cell r="GL1428">
            <v>0</v>
          </cell>
          <cell r="GM1428">
            <v>0</v>
          </cell>
          <cell r="GN1428">
            <v>0</v>
          </cell>
          <cell r="GO1428">
            <v>0</v>
          </cell>
          <cell r="GP1428">
            <v>0</v>
          </cell>
          <cell r="GQ1428">
            <v>0</v>
          </cell>
          <cell r="GR1428">
            <v>0</v>
          </cell>
          <cell r="GS1428">
            <v>0</v>
          </cell>
          <cell r="GT1428">
            <v>0</v>
          </cell>
          <cell r="GU1428">
            <v>0</v>
          </cell>
          <cell r="GV1428">
            <v>0</v>
          </cell>
          <cell r="GW1428">
            <v>0</v>
          </cell>
          <cell r="GX1428">
            <v>0</v>
          </cell>
          <cell r="GY1428">
            <v>0</v>
          </cell>
          <cell r="GZ1428">
            <v>0</v>
          </cell>
          <cell r="HA1428">
            <v>0</v>
          </cell>
          <cell r="HB1428">
            <v>0</v>
          </cell>
          <cell r="HC1428">
            <v>0</v>
          </cell>
          <cell r="HD1428">
            <v>0</v>
          </cell>
          <cell r="HE1428">
            <v>0</v>
          </cell>
          <cell r="HF1428">
            <v>0</v>
          </cell>
          <cell r="HG1428">
            <v>0</v>
          </cell>
          <cell r="HH1428">
            <v>0</v>
          </cell>
          <cell r="HI1428">
            <v>0</v>
          </cell>
          <cell r="HJ1428">
            <v>0</v>
          </cell>
          <cell r="HK1428">
            <v>0</v>
          </cell>
          <cell r="HL1428">
            <v>0</v>
          </cell>
          <cell r="HM1428">
            <v>0</v>
          </cell>
          <cell r="HN1428">
            <v>0</v>
          </cell>
          <cell r="HO1428">
            <v>0</v>
          </cell>
          <cell r="HP1428">
            <v>0</v>
          </cell>
          <cell r="HQ1428">
            <v>0</v>
          </cell>
          <cell r="HR1428">
            <v>0</v>
          </cell>
          <cell r="HS1428">
            <v>0</v>
          </cell>
          <cell r="HT1428">
            <v>0</v>
          </cell>
          <cell r="HU1428">
            <v>0</v>
          </cell>
          <cell r="HV1428">
            <v>0</v>
          </cell>
          <cell r="HW1428">
            <v>0</v>
          </cell>
          <cell r="HX1428">
            <v>0</v>
          </cell>
          <cell r="HY1428">
            <v>0</v>
          </cell>
          <cell r="HZ1428">
            <v>0</v>
          </cell>
          <cell r="IA1428">
            <v>0</v>
          </cell>
          <cell r="IB1428">
            <v>0</v>
          </cell>
          <cell r="IC1428">
            <v>0</v>
          </cell>
          <cell r="ID1428">
            <v>0</v>
          </cell>
          <cell r="IE1428">
            <v>0</v>
          </cell>
          <cell r="IF1428">
            <v>0</v>
          </cell>
          <cell r="IG1428">
            <v>0</v>
          </cell>
          <cell r="IH1428">
            <v>0</v>
          </cell>
          <cell r="II1428">
            <v>0</v>
          </cell>
          <cell r="IJ1428">
            <v>0</v>
          </cell>
          <cell r="IK1428">
            <v>0</v>
          </cell>
          <cell r="IL1428">
            <v>0</v>
          </cell>
          <cell r="IM1428">
            <v>0</v>
          </cell>
          <cell r="IN1428">
            <v>0</v>
          </cell>
          <cell r="IO1428">
            <v>0</v>
          </cell>
          <cell r="IP1428">
            <v>0</v>
          </cell>
          <cell r="IQ1428">
            <v>0</v>
          </cell>
          <cell r="IR1428">
            <v>0</v>
          </cell>
          <cell r="IS1428">
            <v>0</v>
          </cell>
          <cell r="IT1428">
            <v>0</v>
          </cell>
          <cell r="IU1428">
            <v>0</v>
          </cell>
          <cell r="IV1428">
            <v>0</v>
          </cell>
          <cell r="IW1428">
            <v>0</v>
          </cell>
          <cell r="IX1428">
            <v>0</v>
          </cell>
          <cell r="IY1428">
            <v>0</v>
          </cell>
          <cell r="IZ1428">
            <v>0</v>
          </cell>
          <cell r="JA1428">
            <v>0</v>
          </cell>
          <cell r="JB1428">
            <v>0</v>
          </cell>
          <cell r="JC1428">
            <v>0</v>
          </cell>
          <cell r="JD1428">
            <v>0</v>
          </cell>
          <cell r="JE1428">
            <v>0</v>
          </cell>
          <cell r="JF1428">
            <v>0</v>
          </cell>
          <cell r="JG1428">
            <v>0</v>
          </cell>
          <cell r="JH1428">
            <v>0</v>
          </cell>
          <cell r="JI1428">
            <v>0</v>
          </cell>
          <cell r="JJ1428">
            <v>0</v>
          </cell>
          <cell r="JK1428">
            <v>0</v>
          </cell>
          <cell r="JL1428">
            <v>0</v>
          </cell>
          <cell r="JM1428">
            <v>0</v>
          </cell>
          <cell r="JN1428">
            <v>0</v>
          </cell>
          <cell r="JO1428">
            <v>0</v>
          </cell>
          <cell r="JP1428">
            <v>0</v>
          </cell>
          <cell r="JQ1428">
            <v>0</v>
          </cell>
        </row>
        <row r="1429">
          <cell r="D1429" t="str">
            <v>PV_.PX.YAK._.PTC.Small_Scale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-2.2758009999989781E-2</v>
          </cell>
          <cell r="AF1429">
            <v>0</v>
          </cell>
          <cell r="AG1429">
            <v>-2.2758009999998663E-2</v>
          </cell>
          <cell r="AH1429">
            <v>0</v>
          </cell>
          <cell r="AI1429">
            <v>5.0000000000004263E-2</v>
          </cell>
          <cell r="AJ1429">
            <v>-5.0000000000000711E-2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0</v>
          </cell>
          <cell r="BY1429">
            <v>0</v>
          </cell>
          <cell r="BZ1429">
            <v>0</v>
          </cell>
          <cell r="CA1429">
            <v>0</v>
          </cell>
          <cell r="CB1429">
            <v>0</v>
          </cell>
          <cell r="CC1429">
            <v>0</v>
          </cell>
          <cell r="CD1429">
            <v>0</v>
          </cell>
          <cell r="CE1429">
            <v>0</v>
          </cell>
          <cell r="CF1429">
            <v>0</v>
          </cell>
          <cell r="CG1429">
            <v>0</v>
          </cell>
          <cell r="CH1429">
            <v>0</v>
          </cell>
          <cell r="CI1429">
            <v>0</v>
          </cell>
          <cell r="CJ1429">
            <v>0</v>
          </cell>
          <cell r="CK1429">
            <v>0</v>
          </cell>
          <cell r="CL1429">
            <v>0</v>
          </cell>
          <cell r="CM1429">
            <v>0</v>
          </cell>
          <cell r="CN1429">
            <v>0</v>
          </cell>
          <cell r="CO1429">
            <v>0</v>
          </cell>
          <cell r="CP1429">
            <v>0</v>
          </cell>
          <cell r="CQ1429">
            <v>0</v>
          </cell>
          <cell r="CR1429">
            <v>0</v>
          </cell>
          <cell r="CS1429">
            <v>0</v>
          </cell>
          <cell r="CT1429">
            <v>0</v>
          </cell>
          <cell r="CU1429">
            <v>0</v>
          </cell>
          <cell r="CV1429">
            <v>0</v>
          </cell>
          <cell r="CW1429">
            <v>0</v>
          </cell>
          <cell r="CX1429">
            <v>0</v>
          </cell>
          <cell r="CY1429">
            <v>0</v>
          </cell>
          <cell r="CZ1429">
            <v>0</v>
          </cell>
          <cell r="DA1429">
            <v>0</v>
          </cell>
          <cell r="DB1429">
            <v>0</v>
          </cell>
          <cell r="DC1429">
            <v>0</v>
          </cell>
          <cell r="DD1429">
            <v>0</v>
          </cell>
          <cell r="DE1429">
            <v>0</v>
          </cell>
          <cell r="DF1429">
            <v>0</v>
          </cell>
          <cell r="DG1429">
            <v>0</v>
          </cell>
          <cell r="DH1429">
            <v>0</v>
          </cell>
          <cell r="DI1429">
            <v>0</v>
          </cell>
          <cell r="DJ1429">
            <v>0</v>
          </cell>
          <cell r="DK1429">
            <v>0</v>
          </cell>
          <cell r="DL1429">
            <v>0</v>
          </cell>
          <cell r="DM1429">
            <v>0</v>
          </cell>
          <cell r="DN1429">
            <v>0</v>
          </cell>
          <cell r="DO1429">
            <v>0</v>
          </cell>
          <cell r="DP1429">
            <v>0</v>
          </cell>
          <cell r="DQ1429">
            <v>0</v>
          </cell>
          <cell r="DR1429">
            <v>0</v>
          </cell>
          <cell r="DS1429">
            <v>0</v>
          </cell>
          <cell r="DT1429">
            <v>0</v>
          </cell>
          <cell r="DU1429">
            <v>0</v>
          </cell>
          <cell r="DV1429">
            <v>0</v>
          </cell>
          <cell r="DW1429">
            <v>0</v>
          </cell>
          <cell r="DX1429">
            <v>0</v>
          </cell>
          <cell r="DY1429">
            <v>0</v>
          </cell>
          <cell r="DZ1429">
            <v>0</v>
          </cell>
          <cell r="EA1429">
            <v>0</v>
          </cell>
          <cell r="EB1429">
            <v>0</v>
          </cell>
          <cell r="EC1429">
            <v>0</v>
          </cell>
          <cell r="ED1429">
            <v>0</v>
          </cell>
          <cell r="EE1429">
            <v>0</v>
          </cell>
          <cell r="EF1429">
            <v>0</v>
          </cell>
          <cell r="EG1429">
            <v>0</v>
          </cell>
          <cell r="EH1429">
            <v>0</v>
          </cell>
          <cell r="EI1429">
            <v>0</v>
          </cell>
          <cell r="EJ1429">
            <v>0</v>
          </cell>
          <cell r="EK1429">
            <v>0</v>
          </cell>
          <cell r="EL1429">
            <v>0</v>
          </cell>
          <cell r="EM1429">
            <v>0</v>
          </cell>
          <cell r="EN1429">
            <v>0</v>
          </cell>
          <cell r="EO1429">
            <v>0</v>
          </cell>
          <cell r="EP1429">
            <v>0</v>
          </cell>
          <cell r="EQ1429">
            <v>0</v>
          </cell>
          <cell r="ER1429">
            <v>0</v>
          </cell>
          <cell r="ES1429">
            <v>0</v>
          </cell>
          <cell r="ET1429">
            <v>0</v>
          </cell>
          <cell r="EU1429">
            <v>0</v>
          </cell>
          <cell r="EV1429">
            <v>0</v>
          </cell>
          <cell r="EW1429">
            <v>0</v>
          </cell>
          <cell r="EX1429">
            <v>0</v>
          </cell>
          <cell r="EY1429">
            <v>0</v>
          </cell>
          <cell r="EZ1429">
            <v>0</v>
          </cell>
          <cell r="FA1429">
            <v>0</v>
          </cell>
          <cell r="FB1429">
            <v>0</v>
          </cell>
          <cell r="FC1429">
            <v>0</v>
          </cell>
          <cell r="FD1429">
            <v>0</v>
          </cell>
          <cell r="FE1429">
            <v>0</v>
          </cell>
          <cell r="FF1429">
            <v>0</v>
          </cell>
          <cell r="FG1429">
            <v>0</v>
          </cell>
          <cell r="FH1429">
            <v>0</v>
          </cell>
          <cell r="FI1429">
            <v>0</v>
          </cell>
          <cell r="FJ1429">
            <v>0</v>
          </cell>
          <cell r="FK1429">
            <v>0</v>
          </cell>
          <cell r="FL1429">
            <v>0</v>
          </cell>
          <cell r="FM1429">
            <v>0</v>
          </cell>
          <cell r="FN1429">
            <v>0</v>
          </cell>
          <cell r="FO1429">
            <v>0</v>
          </cell>
          <cell r="FP1429">
            <v>0</v>
          </cell>
          <cell r="FQ1429">
            <v>0</v>
          </cell>
          <cell r="FR1429">
            <v>0</v>
          </cell>
          <cell r="FS1429">
            <v>0</v>
          </cell>
          <cell r="FT1429">
            <v>0</v>
          </cell>
          <cell r="FU1429">
            <v>0</v>
          </cell>
          <cell r="FV1429">
            <v>0</v>
          </cell>
          <cell r="FW1429">
            <v>0</v>
          </cell>
          <cell r="FX1429">
            <v>0</v>
          </cell>
          <cell r="FY1429">
            <v>0</v>
          </cell>
          <cell r="FZ1429">
            <v>0</v>
          </cell>
          <cell r="GA1429">
            <v>0</v>
          </cell>
          <cell r="GB1429">
            <v>0</v>
          </cell>
          <cell r="GC1429">
            <v>0</v>
          </cell>
          <cell r="GD1429">
            <v>0</v>
          </cell>
          <cell r="GE1429">
            <v>0</v>
          </cell>
          <cell r="GF1429">
            <v>0</v>
          </cell>
          <cell r="GG1429">
            <v>0</v>
          </cell>
          <cell r="GH1429">
            <v>0</v>
          </cell>
          <cell r="GI1429">
            <v>0</v>
          </cell>
          <cell r="GJ1429">
            <v>0</v>
          </cell>
          <cell r="GK1429">
            <v>0</v>
          </cell>
          <cell r="GL1429">
            <v>0</v>
          </cell>
          <cell r="GM1429">
            <v>0</v>
          </cell>
          <cell r="GN1429">
            <v>0</v>
          </cell>
          <cell r="GO1429">
            <v>0</v>
          </cell>
          <cell r="GP1429">
            <v>0</v>
          </cell>
          <cell r="GQ1429">
            <v>0</v>
          </cell>
          <cell r="GR1429">
            <v>0</v>
          </cell>
          <cell r="GS1429">
            <v>0</v>
          </cell>
          <cell r="GT1429">
            <v>0</v>
          </cell>
          <cell r="GU1429">
            <v>0</v>
          </cell>
          <cell r="GV1429">
            <v>0</v>
          </cell>
          <cell r="GW1429">
            <v>0</v>
          </cell>
          <cell r="GX1429">
            <v>0</v>
          </cell>
          <cell r="GY1429">
            <v>0</v>
          </cell>
          <cell r="GZ1429">
            <v>0</v>
          </cell>
          <cell r="HA1429">
            <v>0</v>
          </cell>
          <cell r="HB1429">
            <v>0</v>
          </cell>
          <cell r="HC1429">
            <v>0</v>
          </cell>
          <cell r="HD1429">
            <v>0</v>
          </cell>
          <cell r="HE1429">
            <v>0</v>
          </cell>
          <cell r="HF1429">
            <v>0</v>
          </cell>
          <cell r="HG1429">
            <v>0</v>
          </cell>
          <cell r="HH1429">
            <v>0</v>
          </cell>
          <cell r="HI1429">
            <v>0</v>
          </cell>
          <cell r="HJ1429">
            <v>0</v>
          </cell>
          <cell r="HK1429">
            <v>0</v>
          </cell>
          <cell r="HL1429">
            <v>0</v>
          </cell>
          <cell r="HM1429">
            <v>0</v>
          </cell>
          <cell r="HN1429">
            <v>0</v>
          </cell>
          <cell r="HO1429">
            <v>0</v>
          </cell>
          <cell r="HP1429">
            <v>0</v>
          </cell>
          <cell r="HQ1429">
            <v>0</v>
          </cell>
          <cell r="HR1429">
            <v>0</v>
          </cell>
          <cell r="HS1429">
            <v>0</v>
          </cell>
          <cell r="HT1429">
            <v>0</v>
          </cell>
          <cell r="HU1429">
            <v>0</v>
          </cell>
          <cell r="HV1429">
            <v>0</v>
          </cell>
          <cell r="HW1429">
            <v>0</v>
          </cell>
          <cell r="HX1429">
            <v>0</v>
          </cell>
          <cell r="HY1429">
            <v>0</v>
          </cell>
          <cell r="HZ1429">
            <v>0</v>
          </cell>
          <cell r="IA1429">
            <v>0</v>
          </cell>
          <cell r="IB1429">
            <v>0</v>
          </cell>
          <cell r="IC1429">
            <v>0</v>
          </cell>
          <cell r="ID1429">
            <v>0</v>
          </cell>
          <cell r="IE1429">
            <v>0</v>
          </cell>
          <cell r="IF1429">
            <v>0</v>
          </cell>
          <cell r="IG1429">
            <v>0</v>
          </cell>
          <cell r="IH1429">
            <v>0</v>
          </cell>
          <cell r="II1429">
            <v>0</v>
          </cell>
          <cell r="IJ1429">
            <v>0</v>
          </cell>
          <cell r="IK1429">
            <v>0</v>
          </cell>
          <cell r="IL1429">
            <v>0</v>
          </cell>
          <cell r="IM1429">
            <v>0</v>
          </cell>
          <cell r="IN1429">
            <v>0</v>
          </cell>
          <cell r="IO1429">
            <v>0</v>
          </cell>
          <cell r="IP1429">
            <v>0</v>
          </cell>
          <cell r="IQ1429">
            <v>0</v>
          </cell>
          <cell r="IR1429">
            <v>0</v>
          </cell>
          <cell r="IS1429">
            <v>0</v>
          </cell>
          <cell r="IT1429">
            <v>0</v>
          </cell>
          <cell r="IU1429">
            <v>0</v>
          </cell>
          <cell r="IV1429">
            <v>0</v>
          </cell>
          <cell r="IW1429">
            <v>0</v>
          </cell>
          <cell r="IX1429">
            <v>0</v>
          </cell>
          <cell r="IY1429">
            <v>0</v>
          </cell>
          <cell r="IZ1429">
            <v>0</v>
          </cell>
          <cell r="JA1429">
            <v>0</v>
          </cell>
          <cell r="JB1429">
            <v>0</v>
          </cell>
          <cell r="JC1429">
            <v>0</v>
          </cell>
          <cell r="JD1429">
            <v>0</v>
          </cell>
          <cell r="JE1429">
            <v>-1.7291279999994913E-2</v>
          </cell>
          <cell r="JF1429">
            <v>0</v>
          </cell>
          <cell r="JG1429">
            <v>0</v>
          </cell>
          <cell r="JH1429">
            <v>-1.7291280000002018E-2</v>
          </cell>
          <cell r="JI1429">
            <v>0</v>
          </cell>
          <cell r="JJ1429">
            <v>0</v>
          </cell>
          <cell r="JK1429">
            <v>0</v>
          </cell>
          <cell r="JL1429">
            <v>0</v>
          </cell>
          <cell r="JM1429">
            <v>0</v>
          </cell>
          <cell r="JN1429">
            <v>0</v>
          </cell>
          <cell r="JO1429">
            <v>0</v>
          </cell>
          <cell r="JP1429">
            <v>0</v>
          </cell>
          <cell r="JQ1429">
            <v>0</v>
          </cell>
        </row>
        <row r="1430">
          <cell r="D1430" t="str">
            <v>PV_.PX.YAK._.PTC.Utility_Scale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V1430">
            <v>0</v>
          </cell>
          <cell r="BW1430">
            <v>0</v>
          </cell>
          <cell r="BX1430">
            <v>0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0</v>
          </cell>
          <cell r="CD1430">
            <v>0</v>
          </cell>
          <cell r="CE1430">
            <v>0</v>
          </cell>
          <cell r="CF1430">
            <v>0</v>
          </cell>
          <cell r="CG1430">
            <v>0</v>
          </cell>
          <cell r="CH1430">
            <v>0</v>
          </cell>
          <cell r="CI1430">
            <v>0</v>
          </cell>
          <cell r="CJ1430">
            <v>0</v>
          </cell>
          <cell r="CK1430">
            <v>0</v>
          </cell>
          <cell r="CL1430">
            <v>0</v>
          </cell>
          <cell r="CM1430">
            <v>0</v>
          </cell>
          <cell r="CN1430">
            <v>0</v>
          </cell>
          <cell r="CO1430">
            <v>0</v>
          </cell>
          <cell r="CP1430">
            <v>0</v>
          </cell>
          <cell r="CQ1430">
            <v>0</v>
          </cell>
          <cell r="CR1430">
            <v>0</v>
          </cell>
          <cell r="CS1430">
            <v>0</v>
          </cell>
          <cell r="CT1430">
            <v>0</v>
          </cell>
          <cell r="CU1430">
            <v>0</v>
          </cell>
          <cell r="CV1430">
            <v>0</v>
          </cell>
          <cell r="CW1430">
            <v>0</v>
          </cell>
          <cell r="CX1430">
            <v>0</v>
          </cell>
          <cell r="CY1430">
            <v>0</v>
          </cell>
          <cell r="CZ1430">
            <v>0</v>
          </cell>
          <cell r="DA1430">
            <v>0</v>
          </cell>
          <cell r="DB1430">
            <v>0</v>
          </cell>
          <cell r="DC1430">
            <v>0</v>
          </cell>
          <cell r="DD1430">
            <v>0</v>
          </cell>
          <cell r="DE1430">
            <v>0</v>
          </cell>
          <cell r="DF1430">
            <v>0</v>
          </cell>
          <cell r="DG1430">
            <v>0</v>
          </cell>
          <cell r="DH1430">
            <v>0</v>
          </cell>
          <cell r="DI1430">
            <v>0</v>
          </cell>
          <cell r="DJ1430">
            <v>0</v>
          </cell>
          <cell r="DK1430">
            <v>0</v>
          </cell>
          <cell r="DL1430">
            <v>0</v>
          </cell>
          <cell r="DM1430">
            <v>0</v>
          </cell>
          <cell r="DN1430">
            <v>0</v>
          </cell>
          <cell r="DO1430">
            <v>0</v>
          </cell>
          <cell r="DP1430">
            <v>0</v>
          </cell>
          <cell r="DQ1430">
            <v>0</v>
          </cell>
          <cell r="DR1430">
            <v>0</v>
          </cell>
          <cell r="DS1430">
            <v>0</v>
          </cell>
          <cell r="DT1430">
            <v>0</v>
          </cell>
          <cell r="DU1430">
            <v>0</v>
          </cell>
          <cell r="DV1430">
            <v>0</v>
          </cell>
          <cell r="DW1430">
            <v>0</v>
          </cell>
          <cell r="DX1430">
            <v>0</v>
          </cell>
          <cell r="DY1430">
            <v>0</v>
          </cell>
          <cell r="DZ1430">
            <v>0</v>
          </cell>
          <cell r="EA1430">
            <v>0</v>
          </cell>
          <cell r="EB1430">
            <v>0</v>
          </cell>
          <cell r="EC1430">
            <v>0</v>
          </cell>
          <cell r="ED1430">
            <v>0</v>
          </cell>
          <cell r="EE1430">
            <v>0</v>
          </cell>
          <cell r="EF1430">
            <v>0</v>
          </cell>
          <cell r="EG1430">
            <v>0</v>
          </cell>
          <cell r="EH1430">
            <v>0</v>
          </cell>
          <cell r="EI1430">
            <v>0</v>
          </cell>
          <cell r="EJ1430">
            <v>0</v>
          </cell>
          <cell r="EK1430">
            <v>0</v>
          </cell>
          <cell r="EL1430">
            <v>0</v>
          </cell>
          <cell r="EM1430">
            <v>0</v>
          </cell>
          <cell r="EN1430">
            <v>0</v>
          </cell>
          <cell r="EO1430">
            <v>0</v>
          </cell>
          <cell r="EP1430">
            <v>0</v>
          </cell>
          <cell r="EQ1430">
            <v>0</v>
          </cell>
          <cell r="ER1430">
            <v>0</v>
          </cell>
          <cell r="ES1430">
            <v>0</v>
          </cell>
          <cell r="ET1430">
            <v>0</v>
          </cell>
          <cell r="EU1430">
            <v>0</v>
          </cell>
          <cell r="EV1430">
            <v>0</v>
          </cell>
          <cell r="EW1430">
            <v>0</v>
          </cell>
          <cell r="EX1430">
            <v>0</v>
          </cell>
          <cell r="EY1430">
            <v>0</v>
          </cell>
          <cell r="EZ1430">
            <v>0</v>
          </cell>
          <cell r="FA1430">
            <v>0</v>
          </cell>
          <cell r="FB1430">
            <v>0</v>
          </cell>
          <cell r="FC1430">
            <v>0</v>
          </cell>
          <cell r="FD1430">
            <v>0</v>
          </cell>
          <cell r="FE1430">
            <v>0</v>
          </cell>
          <cell r="FF1430">
            <v>0</v>
          </cell>
          <cell r="FG1430">
            <v>0</v>
          </cell>
          <cell r="FH1430">
            <v>0</v>
          </cell>
          <cell r="FI1430">
            <v>0</v>
          </cell>
          <cell r="FJ1430">
            <v>0</v>
          </cell>
          <cell r="FK1430">
            <v>0</v>
          </cell>
          <cell r="FL1430">
            <v>0</v>
          </cell>
          <cell r="FM1430">
            <v>0</v>
          </cell>
          <cell r="FN1430">
            <v>0</v>
          </cell>
          <cell r="FO1430">
            <v>0</v>
          </cell>
          <cell r="FP1430">
            <v>0</v>
          </cell>
          <cell r="FQ1430">
            <v>0</v>
          </cell>
          <cell r="FR1430">
            <v>0</v>
          </cell>
          <cell r="FS1430">
            <v>0</v>
          </cell>
          <cell r="FT1430">
            <v>0</v>
          </cell>
          <cell r="FU1430">
            <v>0</v>
          </cell>
          <cell r="FV1430">
            <v>0</v>
          </cell>
          <cell r="FW1430">
            <v>0</v>
          </cell>
          <cell r="FX1430">
            <v>0</v>
          </cell>
          <cell r="FY1430">
            <v>0</v>
          </cell>
          <cell r="FZ1430">
            <v>0</v>
          </cell>
          <cell r="GA1430">
            <v>0</v>
          </cell>
          <cell r="GB1430">
            <v>0</v>
          </cell>
          <cell r="GC1430">
            <v>0</v>
          </cell>
          <cell r="GD1430">
            <v>0</v>
          </cell>
          <cell r="GE1430">
            <v>0</v>
          </cell>
          <cell r="GF1430">
            <v>0</v>
          </cell>
          <cell r="GG1430">
            <v>0</v>
          </cell>
          <cell r="GH1430">
            <v>0</v>
          </cell>
          <cell r="GI1430">
            <v>0</v>
          </cell>
          <cell r="GJ1430">
            <v>0</v>
          </cell>
          <cell r="GK1430">
            <v>0</v>
          </cell>
          <cell r="GL1430">
            <v>0</v>
          </cell>
          <cell r="GM1430">
            <v>0</v>
          </cell>
          <cell r="GN1430">
            <v>0</v>
          </cell>
          <cell r="GO1430">
            <v>0</v>
          </cell>
          <cell r="GP1430">
            <v>0</v>
          </cell>
          <cell r="GQ1430">
            <v>0</v>
          </cell>
          <cell r="GR1430">
            <v>0</v>
          </cell>
          <cell r="GS1430">
            <v>0</v>
          </cell>
          <cell r="GT1430">
            <v>0</v>
          </cell>
          <cell r="GU1430">
            <v>0</v>
          </cell>
          <cell r="GV1430">
            <v>0</v>
          </cell>
          <cell r="GW1430">
            <v>0</v>
          </cell>
          <cell r="GX1430">
            <v>0</v>
          </cell>
          <cell r="GY1430">
            <v>0</v>
          </cell>
          <cell r="GZ1430">
            <v>0</v>
          </cell>
          <cell r="HA1430">
            <v>0</v>
          </cell>
          <cell r="HB1430">
            <v>0</v>
          </cell>
          <cell r="HC1430">
            <v>0</v>
          </cell>
          <cell r="HD1430">
            <v>0</v>
          </cell>
          <cell r="HE1430">
            <v>0</v>
          </cell>
          <cell r="HF1430">
            <v>0</v>
          </cell>
          <cell r="HG1430">
            <v>0</v>
          </cell>
          <cell r="HH1430">
            <v>0</v>
          </cell>
          <cell r="HI1430">
            <v>0</v>
          </cell>
          <cell r="HJ1430">
            <v>0</v>
          </cell>
          <cell r="HK1430">
            <v>0</v>
          </cell>
          <cell r="HL1430">
            <v>0</v>
          </cell>
          <cell r="HM1430">
            <v>0</v>
          </cell>
          <cell r="HN1430">
            <v>0</v>
          </cell>
          <cell r="HO1430">
            <v>0</v>
          </cell>
          <cell r="HP1430">
            <v>0</v>
          </cell>
          <cell r="HQ1430">
            <v>0</v>
          </cell>
          <cell r="HR1430">
            <v>0</v>
          </cell>
          <cell r="HS1430">
            <v>0</v>
          </cell>
          <cell r="HT1430">
            <v>0</v>
          </cell>
          <cell r="HU1430">
            <v>0</v>
          </cell>
          <cell r="HV1430">
            <v>0</v>
          </cell>
          <cell r="HW1430">
            <v>0</v>
          </cell>
          <cell r="HX1430">
            <v>0</v>
          </cell>
          <cell r="HY1430">
            <v>0</v>
          </cell>
          <cell r="HZ1430">
            <v>0</v>
          </cell>
          <cell r="IA1430">
            <v>0</v>
          </cell>
          <cell r="IB1430">
            <v>0</v>
          </cell>
          <cell r="IC1430">
            <v>0</v>
          </cell>
          <cell r="ID1430">
            <v>0</v>
          </cell>
          <cell r="IE1430">
            <v>0</v>
          </cell>
          <cell r="IF1430">
            <v>0</v>
          </cell>
          <cell r="IG1430">
            <v>0</v>
          </cell>
          <cell r="IH1430">
            <v>0</v>
          </cell>
          <cell r="II1430">
            <v>0</v>
          </cell>
          <cell r="IJ1430">
            <v>0</v>
          </cell>
          <cell r="IK1430">
            <v>0</v>
          </cell>
          <cell r="IL1430">
            <v>0</v>
          </cell>
          <cell r="IM1430">
            <v>0</v>
          </cell>
          <cell r="IN1430">
            <v>0</v>
          </cell>
          <cell r="IO1430">
            <v>0</v>
          </cell>
          <cell r="IP1430">
            <v>0</v>
          </cell>
          <cell r="IQ1430">
            <v>0</v>
          </cell>
          <cell r="IR1430">
            <v>0</v>
          </cell>
          <cell r="IS1430">
            <v>0</v>
          </cell>
          <cell r="IT1430">
            <v>0</v>
          </cell>
          <cell r="IU1430">
            <v>0</v>
          </cell>
          <cell r="IV1430">
            <v>0</v>
          </cell>
          <cell r="IW1430">
            <v>0</v>
          </cell>
          <cell r="IX1430">
            <v>0</v>
          </cell>
          <cell r="IY1430">
            <v>0</v>
          </cell>
          <cell r="IZ1430">
            <v>0</v>
          </cell>
          <cell r="JA1430">
            <v>0</v>
          </cell>
          <cell r="JB1430">
            <v>0</v>
          </cell>
          <cell r="JC1430">
            <v>0</v>
          </cell>
          <cell r="JD1430">
            <v>0</v>
          </cell>
          <cell r="JE1430">
            <v>0</v>
          </cell>
          <cell r="JF1430">
            <v>0</v>
          </cell>
          <cell r="JG1430">
            <v>0</v>
          </cell>
          <cell r="JH1430">
            <v>0</v>
          </cell>
          <cell r="JI1430">
            <v>0</v>
          </cell>
          <cell r="JJ1430">
            <v>0</v>
          </cell>
          <cell r="JK1430">
            <v>0</v>
          </cell>
          <cell r="JL1430">
            <v>0</v>
          </cell>
          <cell r="JM1430">
            <v>0</v>
          </cell>
          <cell r="JN1430">
            <v>0</v>
          </cell>
          <cell r="JO1430">
            <v>0</v>
          </cell>
          <cell r="JP1430">
            <v>0</v>
          </cell>
          <cell r="JQ1430">
            <v>0</v>
          </cell>
        </row>
        <row r="1431">
          <cell r="D1431" t="str">
            <v>PV_.PX.SUM._.PTC.Utility_Scale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0</v>
          </cell>
          <cell r="BZ1431">
            <v>0</v>
          </cell>
          <cell r="CA1431">
            <v>0</v>
          </cell>
          <cell r="CB1431">
            <v>0</v>
          </cell>
          <cell r="CC1431">
            <v>0</v>
          </cell>
          <cell r="CD1431">
            <v>0</v>
          </cell>
          <cell r="CE1431">
            <v>0</v>
          </cell>
          <cell r="CF1431">
            <v>0</v>
          </cell>
          <cell r="CG1431">
            <v>0</v>
          </cell>
          <cell r="CH1431">
            <v>0</v>
          </cell>
          <cell r="CI1431">
            <v>0</v>
          </cell>
          <cell r="CJ1431">
            <v>0</v>
          </cell>
          <cell r="CK1431">
            <v>0</v>
          </cell>
          <cell r="CL1431">
            <v>0</v>
          </cell>
          <cell r="CM1431">
            <v>0</v>
          </cell>
          <cell r="CN1431">
            <v>0</v>
          </cell>
          <cell r="CO1431">
            <v>0</v>
          </cell>
          <cell r="CP1431">
            <v>0</v>
          </cell>
          <cell r="CQ1431">
            <v>0</v>
          </cell>
          <cell r="CR1431">
            <v>0</v>
          </cell>
          <cell r="CS1431">
            <v>0</v>
          </cell>
          <cell r="CT1431">
            <v>0</v>
          </cell>
          <cell r="CU1431">
            <v>0</v>
          </cell>
          <cell r="CV1431">
            <v>0</v>
          </cell>
          <cell r="CW1431">
            <v>0</v>
          </cell>
          <cell r="CX1431">
            <v>0</v>
          </cell>
          <cell r="CY1431">
            <v>0</v>
          </cell>
          <cell r="CZ1431">
            <v>0</v>
          </cell>
          <cell r="DA1431">
            <v>0</v>
          </cell>
          <cell r="DB1431">
            <v>0</v>
          </cell>
          <cell r="DC1431">
            <v>0</v>
          </cell>
          <cell r="DD1431">
            <v>0</v>
          </cell>
          <cell r="DE1431">
            <v>0</v>
          </cell>
          <cell r="DF1431">
            <v>0</v>
          </cell>
          <cell r="DG1431">
            <v>0</v>
          </cell>
          <cell r="DH1431">
            <v>0</v>
          </cell>
          <cell r="DI1431">
            <v>0</v>
          </cell>
          <cell r="DJ1431">
            <v>0</v>
          </cell>
          <cell r="DK1431">
            <v>0</v>
          </cell>
          <cell r="DL1431">
            <v>0</v>
          </cell>
          <cell r="DM1431">
            <v>0</v>
          </cell>
          <cell r="DN1431">
            <v>0</v>
          </cell>
          <cell r="DO1431">
            <v>0</v>
          </cell>
          <cell r="DP1431">
            <v>0</v>
          </cell>
          <cell r="DQ1431">
            <v>0</v>
          </cell>
          <cell r="DR1431">
            <v>-280.3377114799805</v>
          </cell>
          <cell r="DS1431">
            <v>0</v>
          </cell>
          <cell r="DT1431">
            <v>0</v>
          </cell>
          <cell r="DU1431">
            <v>-25.075442729998031</v>
          </cell>
          <cell r="DV1431">
            <v>0</v>
          </cell>
          <cell r="DW1431">
            <v>-255.26226875001157</v>
          </cell>
          <cell r="DX1431">
            <v>0</v>
          </cell>
          <cell r="DY1431">
            <v>0</v>
          </cell>
          <cell r="DZ1431">
            <v>0</v>
          </cell>
          <cell r="EA1431">
            <v>0</v>
          </cell>
          <cell r="EB1431">
            <v>0</v>
          </cell>
          <cell r="EC1431">
            <v>0</v>
          </cell>
          <cell r="ED1431">
            <v>0</v>
          </cell>
          <cell r="EE1431">
            <v>0</v>
          </cell>
          <cell r="EF1431">
            <v>0</v>
          </cell>
          <cell r="EG1431">
            <v>0</v>
          </cell>
          <cell r="EH1431">
            <v>0</v>
          </cell>
          <cell r="EI1431">
            <v>0</v>
          </cell>
          <cell r="EJ1431">
            <v>0</v>
          </cell>
          <cell r="EK1431">
            <v>0</v>
          </cell>
          <cell r="EL1431">
            <v>0</v>
          </cell>
          <cell r="EM1431">
            <v>0</v>
          </cell>
          <cell r="EN1431">
            <v>0</v>
          </cell>
          <cell r="EO1431">
            <v>0</v>
          </cell>
          <cell r="EP1431">
            <v>0</v>
          </cell>
          <cell r="EQ1431">
            <v>0</v>
          </cell>
          <cell r="ER1431">
            <v>190.83054269989952</v>
          </cell>
          <cell r="ES1431">
            <v>0</v>
          </cell>
          <cell r="ET1431">
            <v>0</v>
          </cell>
          <cell r="EU1431">
            <v>0</v>
          </cell>
          <cell r="EV1431">
            <v>190.83054269998684</v>
          </cell>
          <cell r="EW1431">
            <v>0</v>
          </cell>
          <cell r="EX1431">
            <v>0</v>
          </cell>
          <cell r="EY1431">
            <v>0</v>
          </cell>
          <cell r="EZ1431">
            <v>0</v>
          </cell>
          <cell r="FA1431">
            <v>0</v>
          </cell>
          <cell r="FB1431">
            <v>0</v>
          </cell>
          <cell r="FC1431">
            <v>0</v>
          </cell>
          <cell r="FD1431">
            <v>0</v>
          </cell>
          <cell r="FE1431">
            <v>497.39407569007017</v>
          </cell>
          <cell r="FF1431">
            <v>0</v>
          </cell>
          <cell r="FG1431">
            <v>0</v>
          </cell>
          <cell r="FH1431">
            <v>0</v>
          </cell>
          <cell r="FI1431">
            <v>309.38359111000318</v>
          </cell>
          <cell r="FJ1431">
            <v>227.57922963000601</v>
          </cell>
          <cell r="FK1431">
            <v>-39.568745049997233</v>
          </cell>
          <cell r="FL1431">
            <v>0</v>
          </cell>
          <cell r="FM1431">
            <v>0</v>
          </cell>
          <cell r="FN1431">
            <v>0</v>
          </cell>
          <cell r="FO1431">
            <v>0</v>
          </cell>
          <cell r="FP1431">
            <v>0</v>
          </cell>
          <cell r="FQ1431">
            <v>0</v>
          </cell>
          <cell r="FR1431">
            <v>-351.95621999981813</v>
          </cell>
          <cell r="FS1431">
            <v>0</v>
          </cell>
          <cell r="FT1431">
            <v>0</v>
          </cell>
          <cell r="FU1431">
            <v>66.508131629991112</v>
          </cell>
          <cell r="FV1431">
            <v>-208.87075951999577</v>
          </cell>
          <cell r="FW1431">
            <v>-209.59359210998809</v>
          </cell>
          <cell r="FX1431">
            <v>0</v>
          </cell>
          <cell r="FY1431">
            <v>0</v>
          </cell>
          <cell r="FZ1431">
            <v>0</v>
          </cell>
          <cell r="GA1431">
            <v>0</v>
          </cell>
          <cell r="GB1431">
            <v>0</v>
          </cell>
          <cell r="GC1431">
            <v>0</v>
          </cell>
          <cell r="GD1431">
            <v>0</v>
          </cell>
          <cell r="GE1431">
            <v>385.43810274999123</v>
          </cell>
          <cell r="GF1431">
            <v>0</v>
          </cell>
          <cell r="GG1431">
            <v>0</v>
          </cell>
          <cell r="GH1431">
            <v>0</v>
          </cell>
          <cell r="GI1431">
            <v>79.438102749998507</v>
          </cell>
          <cell r="GJ1431">
            <v>306</v>
          </cell>
          <cell r="GK1431">
            <v>0</v>
          </cell>
          <cell r="GL1431">
            <v>0</v>
          </cell>
          <cell r="GM1431">
            <v>0</v>
          </cell>
          <cell r="GN1431">
            <v>0</v>
          </cell>
          <cell r="GO1431">
            <v>0</v>
          </cell>
          <cell r="GP1431">
            <v>0</v>
          </cell>
          <cell r="GQ1431">
            <v>0</v>
          </cell>
          <cell r="GR1431">
            <v>0</v>
          </cell>
          <cell r="GS1431">
            <v>0</v>
          </cell>
          <cell r="GT1431">
            <v>0</v>
          </cell>
          <cell r="GU1431">
            <v>0</v>
          </cell>
          <cell r="GV1431">
            <v>0</v>
          </cell>
          <cell r="GW1431">
            <v>0</v>
          </cell>
          <cell r="GX1431">
            <v>0</v>
          </cell>
          <cell r="GY1431">
            <v>0</v>
          </cell>
          <cell r="GZ1431">
            <v>0</v>
          </cell>
          <cell r="HA1431">
            <v>0</v>
          </cell>
          <cell r="HB1431">
            <v>0</v>
          </cell>
          <cell r="HC1431">
            <v>0</v>
          </cell>
          <cell r="HD1431">
            <v>0</v>
          </cell>
          <cell r="HE1431">
            <v>0</v>
          </cell>
          <cell r="HF1431">
            <v>0</v>
          </cell>
          <cell r="HG1431">
            <v>0</v>
          </cell>
          <cell r="HH1431">
            <v>0</v>
          </cell>
          <cell r="HI1431">
            <v>0</v>
          </cell>
          <cell r="HJ1431">
            <v>0</v>
          </cell>
          <cell r="HK1431">
            <v>0</v>
          </cell>
          <cell r="HL1431">
            <v>0</v>
          </cell>
          <cell r="HM1431">
            <v>0</v>
          </cell>
          <cell r="HN1431">
            <v>0</v>
          </cell>
          <cell r="HO1431">
            <v>0</v>
          </cell>
          <cell r="HP1431">
            <v>0</v>
          </cell>
          <cell r="HQ1431">
            <v>0</v>
          </cell>
          <cell r="HR1431">
            <v>0</v>
          </cell>
          <cell r="HS1431">
            <v>0</v>
          </cell>
          <cell r="HT1431">
            <v>0</v>
          </cell>
          <cell r="HU1431">
            <v>0</v>
          </cell>
          <cell r="HV1431">
            <v>0</v>
          </cell>
          <cell r="HW1431">
            <v>0</v>
          </cell>
          <cell r="HX1431">
            <v>0</v>
          </cell>
          <cell r="HY1431">
            <v>0</v>
          </cell>
          <cell r="HZ1431">
            <v>0</v>
          </cell>
          <cell r="IA1431">
            <v>0</v>
          </cell>
          <cell r="IB1431">
            <v>0</v>
          </cell>
          <cell r="IC1431">
            <v>0</v>
          </cell>
          <cell r="ID1431">
            <v>0</v>
          </cell>
          <cell r="IE1431">
            <v>0</v>
          </cell>
          <cell r="IF1431">
            <v>0</v>
          </cell>
          <cell r="IG1431">
            <v>0</v>
          </cell>
          <cell r="IH1431">
            <v>0</v>
          </cell>
          <cell r="II1431">
            <v>0</v>
          </cell>
          <cell r="IJ1431">
            <v>0</v>
          </cell>
          <cell r="IK1431">
            <v>0</v>
          </cell>
          <cell r="IL1431">
            <v>0</v>
          </cell>
          <cell r="IM1431">
            <v>0</v>
          </cell>
          <cell r="IN1431">
            <v>0</v>
          </cell>
          <cell r="IO1431">
            <v>0</v>
          </cell>
          <cell r="IP1431">
            <v>0</v>
          </cell>
          <cell r="IQ1431">
            <v>0</v>
          </cell>
          <cell r="IR1431">
            <v>0</v>
          </cell>
          <cell r="IS1431">
            <v>0</v>
          </cell>
          <cell r="IT1431">
            <v>0</v>
          </cell>
          <cell r="IU1431">
            <v>0</v>
          </cell>
          <cell r="IV1431">
            <v>0</v>
          </cell>
          <cell r="IW1431">
            <v>0</v>
          </cell>
          <cell r="IX1431">
            <v>0</v>
          </cell>
          <cell r="IY1431">
            <v>0</v>
          </cell>
          <cell r="IZ1431">
            <v>0</v>
          </cell>
          <cell r="JA1431">
            <v>0</v>
          </cell>
          <cell r="JB1431">
            <v>0</v>
          </cell>
          <cell r="JC1431">
            <v>0</v>
          </cell>
          <cell r="JD1431">
            <v>0</v>
          </cell>
          <cell r="JE1431">
            <v>0</v>
          </cell>
          <cell r="JF1431">
            <v>0</v>
          </cell>
          <cell r="JG1431">
            <v>0</v>
          </cell>
          <cell r="JH1431">
            <v>0</v>
          </cell>
          <cell r="JI1431">
            <v>0</v>
          </cell>
          <cell r="JJ1431">
            <v>0</v>
          </cell>
          <cell r="JK1431">
            <v>0</v>
          </cell>
          <cell r="JL1431">
            <v>0</v>
          </cell>
          <cell r="JM1431">
            <v>0</v>
          </cell>
          <cell r="JN1431">
            <v>0</v>
          </cell>
          <cell r="JO1431">
            <v>0</v>
          </cell>
          <cell r="JP1431">
            <v>0</v>
          </cell>
          <cell r="JQ1431">
            <v>0</v>
          </cell>
        </row>
        <row r="1432">
          <cell r="D1432" t="str">
            <v>PV_.PX.WWA._.PTC.Utility_Scale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  <cell r="BR1432">
            <v>595.57268613995984</v>
          </cell>
          <cell r="BS1432">
            <v>0</v>
          </cell>
          <cell r="BT1432">
            <v>-140.02227003998996</v>
          </cell>
          <cell r="BU1432">
            <v>423.98890694000875</v>
          </cell>
          <cell r="BV1432">
            <v>-111.07129804996657</v>
          </cell>
          <cell r="BW1432">
            <v>348.4115283699939</v>
          </cell>
          <cell r="BX1432">
            <v>-382.31783072993858</v>
          </cell>
          <cell r="BY1432">
            <v>425.70396271004574</v>
          </cell>
          <cell r="BZ1432">
            <v>-613.36476380997919</v>
          </cell>
          <cell r="CA1432">
            <v>763.77992196998093</v>
          </cell>
          <cell r="CB1432">
            <v>-119.535471220006</v>
          </cell>
          <cell r="CC1432">
            <v>0</v>
          </cell>
          <cell r="CD1432">
            <v>0</v>
          </cell>
          <cell r="CE1432">
            <v>-712.71130882995203</v>
          </cell>
          <cell r="CF1432">
            <v>0</v>
          </cell>
          <cell r="CG1432">
            <v>79.923918699991191</v>
          </cell>
          <cell r="CH1432">
            <v>-74.318054219969781</v>
          </cell>
          <cell r="CI1432">
            <v>-822.68592659998103</v>
          </cell>
          <cell r="CJ1432">
            <v>400.66429265998886</v>
          </cell>
          <cell r="CK1432">
            <v>-877.11928643996362</v>
          </cell>
          <cell r="CL1432">
            <v>307.67323978999048</v>
          </cell>
          <cell r="CM1432">
            <v>662.02455312004895</v>
          </cell>
          <cell r="CN1432">
            <v>-234.56185123001342</v>
          </cell>
          <cell r="CO1432">
            <v>-154.31219460998545</v>
          </cell>
          <cell r="CP1432">
            <v>0</v>
          </cell>
          <cell r="CQ1432">
            <v>0</v>
          </cell>
          <cell r="CR1432">
            <v>-2550.5128667398822</v>
          </cell>
          <cell r="CS1432">
            <v>0</v>
          </cell>
          <cell r="CT1432">
            <v>-79.923918699991191</v>
          </cell>
          <cell r="CU1432">
            <v>-320.62150147999637</v>
          </cell>
          <cell r="CV1432">
            <v>579.2060269099893</v>
          </cell>
          <cell r="CW1432">
            <v>-742.2196500300488</v>
          </cell>
          <cell r="CX1432">
            <v>-720.04957905001356</v>
          </cell>
          <cell r="CY1432">
            <v>-487.28076513999258</v>
          </cell>
          <cell r="CZ1432">
            <v>-438.50637089004158</v>
          </cell>
          <cell r="DA1432">
            <v>247.88234310000553</v>
          </cell>
          <cell r="DB1432">
            <v>-588.99945145998208</v>
          </cell>
          <cell r="DC1432">
            <v>0</v>
          </cell>
          <cell r="DD1432">
            <v>0</v>
          </cell>
          <cell r="DE1432">
            <v>2309.432396520162</v>
          </cell>
          <cell r="DF1432">
            <v>0</v>
          </cell>
          <cell r="DG1432">
            <v>-19.575114040009794</v>
          </cell>
          <cell r="DH1432">
            <v>239.7754965100321</v>
          </cell>
          <cell r="DI1432">
            <v>834.36961008000071</v>
          </cell>
          <cell r="DJ1432">
            <v>437.51695966999978</v>
          </cell>
          <cell r="DK1432">
            <v>-402.54454794002231</v>
          </cell>
          <cell r="DL1432">
            <v>103.13145580998389</v>
          </cell>
          <cell r="DM1432">
            <v>1316.9484028799925</v>
          </cell>
          <cell r="DN1432">
            <v>116.43385842000134</v>
          </cell>
          <cell r="DO1432">
            <v>-316.62372486999084</v>
          </cell>
          <cell r="DP1432">
            <v>0</v>
          </cell>
          <cell r="DQ1432">
            <v>0</v>
          </cell>
          <cell r="DR1432">
            <v>1973.6143334500957</v>
          </cell>
          <cell r="DS1432">
            <v>0</v>
          </cell>
          <cell r="DT1432">
            <v>-62.193044129991904</v>
          </cell>
          <cell r="DU1432">
            <v>416.32868022998446</v>
          </cell>
          <cell r="DV1432">
            <v>1917.6558929499879</v>
          </cell>
          <cell r="DW1432">
            <v>682.40058606996899</v>
          </cell>
          <cell r="DX1432">
            <v>667.89576669997768</v>
          </cell>
          <cell r="DY1432">
            <v>-763.26454787008697</v>
          </cell>
          <cell r="DZ1432">
            <v>11.241179520002333</v>
          </cell>
          <cell r="EA1432">
            <v>-159.69993486997555</v>
          </cell>
          <cell r="EB1432">
            <v>-736.75024515000405</v>
          </cell>
          <cell r="EC1432">
            <v>0</v>
          </cell>
          <cell r="ED1432">
            <v>0</v>
          </cell>
          <cell r="EE1432">
            <v>-1633.980518319644</v>
          </cell>
          <cell r="EF1432">
            <v>0</v>
          </cell>
          <cell r="EG1432">
            <v>-62.193044129991904</v>
          </cell>
          <cell r="EH1432">
            <v>-125.02341307996539</v>
          </cell>
          <cell r="EI1432">
            <v>493.08043404997443</v>
          </cell>
          <cell r="EJ1432">
            <v>-830.01716871000826</v>
          </cell>
          <cell r="EK1432">
            <v>-309.40064699997311</v>
          </cell>
          <cell r="EL1432">
            <v>-369.44312715996057</v>
          </cell>
          <cell r="EM1432">
            <v>-776.64705418987432</v>
          </cell>
          <cell r="EN1432">
            <v>-45.760563610034296</v>
          </cell>
          <cell r="EO1432">
            <v>391.42406551001477</v>
          </cell>
          <cell r="EP1432">
            <v>0</v>
          </cell>
          <cell r="EQ1432">
            <v>0</v>
          </cell>
          <cell r="ER1432">
            <v>1474.191887809895</v>
          </cell>
          <cell r="ES1432">
            <v>0</v>
          </cell>
          <cell r="ET1432">
            <v>25.956155889987713</v>
          </cell>
          <cell r="EU1432">
            <v>551.45019323000452</v>
          </cell>
          <cell r="EV1432">
            <v>600.66449779007235</v>
          </cell>
          <cell r="EW1432">
            <v>-59.232054849999258</v>
          </cell>
          <cell r="EX1432">
            <v>-237.59938427997986</v>
          </cell>
          <cell r="EY1432">
            <v>167.38499591004802</v>
          </cell>
          <cell r="EZ1432">
            <v>208.7072404299397</v>
          </cell>
          <cell r="FA1432">
            <v>307.68932227999903</v>
          </cell>
          <cell r="FB1432">
            <v>-90.829078590002609</v>
          </cell>
          <cell r="FC1432">
            <v>0</v>
          </cell>
          <cell r="FD1432">
            <v>0</v>
          </cell>
          <cell r="FE1432">
            <v>2031.1693487099838</v>
          </cell>
          <cell r="FF1432">
            <v>0</v>
          </cell>
          <cell r="FG1432">
            <v>-35.609981280009379</v>
          </cell>
          <cell r="FH1432">
            <v>-258.0838139000407</v>
          </cell>
          <cell r="FI1432">
            <v>271.46066466998309</v>
          </cell>
          <cell r="FJ1432">
            <v>-44.692676890001167</v>
          </cell>
          <cell r="FK1432">
            <v>515.78571569002816</v>
          </cell>
          <cell r="FL1432">
            <v>936.64393893996021</v>
          </cell>
          <cell r="FM1432">
            <v>169.81443869997747</v>
          </cell>
          <cell r="FN1432">
            <v>275.77791959000751</v>
          </cell>
          <cell r="FO1432">
            <v>200.07314318999124</v>
          </cell>
          <cell r="FP1432">
            <v>0</v>
          </cell>
          <cell r="FQ1432">
            <v>0</v>
          </cell>
          <cell r="FR1432">
            <v>2158.5875668700319</v>
          </cell>
          <cell r="FS1432">
            <v>0</v>
          </cell>
          <cell r="FT1432">
            <v>0</v>
          </cell>
          <cell r="FU1432">
            <v>9.4590322099684272</v>
          </cell>
          <cell r="FV1432">
            <v>1051.9210257899831</v>
          </cell>
          <cell r="FW1432">
            <v>-404.88076845003525</v>
          </cell>
          <cell r="FX1432">
            <v>-93.155186749994755</v>
          </cell>
          <cell r="FY1432">
            <v>808.39449099000194</v>
          </cell>
          <cell r="FZ1432">
            <v>222.76344010001048</v>
          </cell>
          <cell r="GA1432">
            <v>362.61314261003281</v>
          </cell>
          <cell r="GB1432">
            <v>201.47239036999235</v>
          </cell>
          <cell r="GC1432">
            <v>0</v>
          </cell>
          <cell r="GD1432">
            <v>0</v>
          </cell>
          <cell r="GE1432">
            <v>449.89876602008007</v>
          </cell>
          <cell r="GF1432">
            <v>0</v>
          </cell>
          <cell r="GG1432">
            <v>0</v>
          </cell>
          <cell r="GH1432">
            <v>148.20563949001371</v>
          </cell>
          <cell r="GI1432">
            <v>-247.30381340996246</v>
          </cell>
          <cell r="GJ1432">
            <v>-34.922232840006473</v>
          </cell>
          <cell r="GK1432">
            <v>213.32362917001592</v>
          </cell>
          <cell r="GL1432">
            <v>97.80723014002433</v>
          </cell>
          <cell r="GM1432">
            <v>383.69469143004972</v>
          </cell>
          <cell r="GN1432">
            <v>-110.90637795996736</v>
          </cell>
          <cell r="GO1432">
            <v>0</v>
          </cell>
          <cell r="GP1432">
            <v>0</v>
          </cell>
          <cell r="GQ1432">
            <v>0</v>
          </cell>
          <cell r="GR1432">
            <v>0</v>
          </cell>
          <cell r="GS1432">
            <v>0</v>
          </cell>
          <cell r="GT1432">
            <v>0</v>
          </cell>
          <cell r="GU1432">
            <v>0</v>
          </cell>
          <cell r="GV1432">
            <v>0</v>
          </cell>
          <cell r="GW1432">
            <v>0</v>
          </cell>
          <cell r="GX1432">
            <v>0</v>
          </cell>
          <cell r="GY1432">
            <v>0</v>
          </cell>
          <cell r="GZ1432">
            <v>0</v>
          </cell>
          <cell r="HA1432">
            <v>0</v>
          </cell>
          <cell r="HB1432">
            <v>0</v>
          </cell>
          <cell r="HC1432">
            <v>0</v>
          </cell>
          <cell r="HD1432">
            <v>0</v>
          </cell>
          <cell r="HE1432">
            <v>0</v>
          </cell>
          <cell r="HF1432">
            <v>0</v>
          </cell>
          <cell r="HG1432">
            <v>0</v>
          </cell>
          <cell r="HH1432">
            <v>0</v>
          </cell>
          <cell r="HI1432">
            <v>0</v>
          </cell>
          <cell r="HJ1432">
            <v>0</v>
          </cell>
          <cell r="HK1432">
            <v>0</v>
          </cell>
          <cell r="HL1432">
            <v>0</v>
          </cell>
          <cell r="HM1432">
            <v>0</v>
          </cell>
          <cell r="HN1432">
            <v>0</v>
          </cell>
          <cell r="HO1432">
            <v>0</v>
          </cell>
          <cell r="HP1432">
            <v>0</v>
          </cell>
          <cell r="HQ1432">
            <v>0</v>
          </cell>
          <cell r="HR1432">
            <v>0</v>
          </cell>
          <cell r="HS1432">
            <v>0</v>
          </cell>
          <cell r="HT1432">
            <v>0</v>
          </cell>
          <cell r="HU1432">
            <v>0</v>
          </cell>
          <cell r="HV1432">
            <v>0</v>
          </cell>
          <cell r="HW1432">
            <v>0</v>
          </cell>
          <cell r="HX1432">
            <v>0</v>
          </cell>
          <cell r="HY1432">
            <v>0</v>
          </cell>
          <cell r="HZ1432">
            <v>0</v>
          </cell>
          <cell r="IA1432">
            <v>0</v>
          </cell>
          <cell r="IB1432">
            <v>0</v>
          </cell>
          <cell r="IC1432">
            <v>0</v>
          </cell>
          <cell r="ID1432">
            <v>0</v>
          </cell>
          <cell r="IE1432">
            <v>0</v>
          </cell>
          <cell r="IF1432">
            <v>0</v>
          </cell>
          <cell r="IG1432">
            <v>0</v>
          </cell>
          <cell r="IH1432">
            <v>0</v>
          </cell>
          <cell r="II1432">
            <v>0</v>
          </cell>
          <cell r="IJ1432">
            <v>0</v>
          </cell>
          <cell r="IK1432">
            <v>0</v>
          </cell>
          <cell r="IL1432">
            <v>0</v>
          </cell>
          <cell r="IM1432">
            <v>0</v>
          </cell>
          <cell r="IN1432">
            <v>0</v>
          </cell>
          <cell r="IO1432">
            <v>0</v>
          </cell>
          <cell r="IP1432">
            <v>0</v>
          </cell>
          <cell r="IQ1432">
            <v>0</v>
          </cell>
          <cell r="IR1432">
            <v>0</v>
          </cell>
          <cell r="IS1432">
            <v>0</v>
          </cell>
          <cell r="IT1432">
            <v>0</v>
          </cell>
          <cell r="IU1432">
            <v>0</v>
          </cell>
          <cell r="IV1432">
            <v>0</v>
          </cell>
          <cell r="IW1432">
            <v>0</v>
          </cell>
          <cell r="IX1432">
            <v>0</v>
          </cell>
          <cell r="IY1432">
            <v>0</v>
          </cell>
          <cell r="IZ1432">
            <v>0</v>
          </cell>
          <cell r="JA1432">
            <v>0</v>
          </cell>
          <cell r="JB1432">
            <v>0</v>
          </cell>
          <cell r="JC1432">
            <v>0</v>
          </cell>
          <cell r="JD1432">
            <v>0</v>
          </cell>
          <cell r="JE1432">
            <v>1.5838993099999925</v>
          </cell>
          <cell r="JF1432">
            <v>0</v>
          </cell>
          <cell r="JG1432">
            <v>0.1902962900000027</v>
          </cell>
          <cell r="JH1432">
            <v>-0.62989177000000041</v>
          </cell>
          <cell r="JI1432">
            <v>1.8703585299999901</v>
          </cell>
          <cell r="JJ1432">
            <v>-0.35383281000000011</v>
          </cell>
          <cell r="JK1432">
            <v>-0.20482759999999445</v>
          </cell>
          <cell r="JL1432">
            <v>-3.1202450000002102E-2</v>
          </cell>
          <cell r="JM1432">
            <v>0.19551593999999994</v>
          </cell>
          <cell r="JN1432">
            <v>0.54748318000000751</v>
          </cell>
          <cell r="JO1432">
            <v>0</v>
          </cell>
          <cell r="JP1432">
            <v>0</v>
          </cell>
          <cell r="JQ1432">
            <v>0</v>
          </cell>
        </row>
        <row r="1433">
          <cell r="D1433" t="str">
            <v>PV_.PX.GOE._.PTC.Small_Scale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E1433">
            <v>-9.6737030000042523E-2</v>
          </cell>
          <cell r="BF1433">
            <v>0</v>
          </cell>
          <cell r="BG1433">
            <v>0</v>
          </cell>
          <cell r="BH1433">
            <v>0</v>
          </cell>
          <cell r="BI1433">
            <v>-9.6737030000003443E-2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-0.20897493000001077</v>
          </cell>
          <cell r="BS1433">
            <v>0</v>
          </cell>
          <cell r="BT1433">
            <v>0</v>
          </cell>
          <cell r="BU1433">
            <v>-9.9999850000003221E-2</v>
          </cell>
          <cell r="BV1433">
            <v>-0.10000000000000142</v>
          </cell>
          <cell r="BW1433">
            <v>-8.9750800000025777E-3</v>
          </cell>
          <cell r="BX1433">
            <v>0</v>
          </cell>
          <cell r="BY1433">
            <v>0</v>
          </cell>
          <cell r="BZ1433">
            <v>0</v>
          </cell>
          <cell r="CA1433">
            <v>0</v>
          </cell>
          <cell r="CB1433">
            <v>0</v>
          </cell>
          <cell r="CC1433">
            <v>0</v>
          </cell>
          <cell r="CD1433">
            <v>0</v>
          </cell>
          <cell r="CE1433">
            <v>-0.35557720999997855</v>
          </cell>
          <cell r="CF1433">
            <v>0</v>
          </cell>
          <cell r="CG1433">
            <v>0</v>
          </cell>
          <cell r="CH1433">
            <v>-9.9999849999999668E-2</v>
          </cell>
          <cell r="CI1433">
            <v>-0.2555773600000002</v>
          </cell>
          <cell r="CJ1433">
            <v>0</v>
          </cell>
          <cell r="CK1433">
            <v>0</v>
          </cell>
          <cell r="CL1433">
            <v>0</v>
          </cell>
          <cell r="CM1433">
            <v>0</v>
          </cell>
          <cell r="CN1433">
            <v>0</v>
          </cell>
          <cell r="CO1433">
            <v>0</v>
          </cell>
          <cell r="CP1433">
            <v>0</v>
          </cell>
          <cell r="CQ1433">
            <v>0</v>
          </cell>
          <cell r="CR1433">
            <v>-2.1604621800000245</v>
          </cell>
          <cell r="CS1433">
            <v>0</v>
          </cell>
          <cell r="CT1433">
            <v>0</v>
          </cell>
          <cell r="CU1433">
            <v>-0.46852518999999759</v>
          </cell>
          <cell r="CV1433">
            <v>-0.82908791000000193</v>
          </cell>
          <cell r="CW1433">
            <v>0</v>
          </cell>
          <cell r="CX1433">
            <v>-0.8628490799999966</v>
          </cell>
          <cell r="CY1433">
            <v>0</v>
          </cell>
          <cell r="CZ1433">
            <v>0</v>
          </cell>
          <cell r="DA1433">
            <v>0</v>
          </cell>
          <cell r="DB1433">
            <v>0</v>
          </cell>
          <cell r="DC1433">
            <v>0</v>
          </cell>
          <cell r="DD1433">
            <v>0</v>
          </cell>
          <cell r="DE1433">
            <v>-1.9524194399999999</v>
          </cell>
          <cell r="DF1433">
            <v>0</v>
          </cell>
          <cell r="DG1433">
            <v>0</v>
          </cell>
          <cell r="DH1433">
            <v>-9.9999849999999668E-2</v>
          </cell>
          <cell r="DI1433">
            <v>-7.0763359999997277E-2</v>
          </cell>
          <cell r="DJ1433">
            <v>-0.983926560000004</v>
          </cell>
          <cell r="DK1433">
            <v>-0.7977296700000025</v>
          </cell>
          <cell r="DL1433">
            <v>0</v>
          </cell>
          <cell r="DM1433">
            <v>0</v>
          </cell>
          <cell r="DN1433">
            <v>0</v>
          </cell>
          <cell r="DO1433">
            <v>0</v>
          </cell>
          <cell r="DP1433">
            <v>0</v>
          </cell>
          <cell r="DQ1433">
            <v>0</v>
          </cell>
          <cell r="DR1433">
            <v>-0.70213161000000923</v>
          </cell>
          <cell r="DS1433">
            <v>0</v>
          </cell>
          <cell r="DT1433">
            <v>0</v>
          </cell>
          <cell r="DU1433">
            <v>-0.30932339999999314</v>
          </cell>
          <cell r="DV1433">
            <v>-0.34570798000000025</v>
          </cell>
          <cell r="DW1433">
            <v>-4.7100229999998078E-2</v>
          </cell>
          <cell r="DX1433">
            <v>0</v>
          </cell>
          <cell r="DY1433">
            <v>0</v>
          </cell>
          <cell r="DZ1433">
            <v>0</v>
          </cell>
          <cell r="EA1433">
            <v>0</v>
          </cell>
          <cell r="EB1433">
            <v>0</v>
          </cell>
          <cell r="EC1433">
            <v>0</v>
          </cell>
          <cell r="ED1433">
            <v>0</v>
          </cell>
          <cell r="EE1433">
            <v>0</v>
          </cell>
          <cell r="EF1433">
            <v>0</v>
          </cell>
          <cell r="EG1433">
            <v>0</v>
          </cell>
          <cell r="EH1433">
            <v>0</v>
          </cell>
          <cell r="EI1433">
            <v>0</v>
          </cell>
          <cell r="EJ1433">
            <v>0</v>
          </cell>
          <cell r="EK1433">
            <v>0</v>
          </cell>
          <cell r="EL1433">
            <v>0</v>
          </cell>
          <cell r="EM1433">
            <v>0</v>
          </cell>
          <cell r="EN1433">
            <v>0</v>
          </cell>
          <cell r="EO1433">
            <v>0</v>
          </cell>
          <cell r="EP1433">
            <v>0</v>
          </cell>
          <cell r="EQ1433">
            <v>0</v>
          </cell>
          <cell r="ER1433">
            <v>0</v>
          </cell>
          <cell r="ES1433">
            <v>0</v>
          </cell>
          <cell r="ET1433">
            <v>0</v>
          </cell>
          <cell r="EU1433">
            <v>0</v>
          </cell>
          <cell r="EV1433">
            <v>0</v>
          </cell>
          <cell r="EW1433">
            <v>0</v>
          </cell>
          <cell r="EX1433">
            <v>0</v>
          </cell>
          <cell r="EY1433">
            <v>0</v>
          </cell>
          <cell r="EZ1433">
            <v>0</v>
          </cell>
          <cell r="FA1433">
            <v>0</v>
          </cell>
          <cell r="FB1433">
            <v>0</v>
          </cell>
          <cell r="FC1433">
            <v>0</v>
          </cell>
          <cell r="FD1433">
            <v>0</v>
          </cell>
          <cell r="FE1433">
            <v>0</v>
          </cell>
          <cell r="FF1433">
            <v>0</v>
          </cell>
          <cell r="FG1433">
            <v>0</v>
          </cell>
          <cell r="FH1433">
            <v>0</v>
          </cell>
          <cell r="FI1433">
            <v>0</v>
          </cell>
          <cell r="FJ1433">
            <v>0</v>
          </cell>
          <cell r="FK1433">
            <v>0</v>
          </cell>
          <cell r="FL1433">
            <v>0</v>
          </cell>
          <cell r="FM1433">
            <v>0</v>
          </cell>
          <cell r="FN1433">
            <v>0</v>
          </cell>
          <cell r="FO1433">
            <v>0</v>
          </cell>
          <cell r="FP1433">
            <v>0</v>
          </cell>
          <cell r="FQ1433">
            <v>0</v>
          </cell>
          <cell r="FR1433">
            <v>0</v>
          </cell>
          <cell r="FS1433">
            <v>0</v>
          </cell>
          <cell r="FT1433">
            <v>0</v>
          </cell>
          <cell r="FU1433">
            <v>0</v>
          </cell>
          <cell r="FV1433">
            <v>0</v>
          </cell>
          <cell r="FW1433">
            <v>0</v>
          </cell>
          <cell r="FX1433">
            <v>0</v>
          </cell>
          <cell r="FY1433">
            <v>0</v>
          </cell>
          <cell r="FZ1433">
            <v>0</v>
          </cell>
          <cell r="GA1433">
            <v>0</v>
          </cell>
          <cell r="GB1433">
            <v>0</v>
          </cell>
          <cell r="GC1433">
            <v>0</v>
          </cell>
          <cell r="GD1433">
            <v>0</v>
          </cell>
          <cell r="GE1433">
            <v>0</v>
          </cell>
          <cell r="GF1433">
            <v>0</v>
          </cell>
          <cell r="GG1433">
            <v>0</v>
          </cell>
          <cell r="GH1433">
            <v>0</v>
          </cell>
          <cell r="GI1433">
            <v>0</v>
          </cell>
          <cell r="GJ1433">
            <v>0</v>
          </cell>
          <cell r="GK1433">
            <v>0</v>
          </cell>
          <cell r="GL1433">
            <v>0</v>
          </cell>
          <cell r="GM1433">
            <v>0</v>
          </cell>
          <cell r="GN1433">
            <v>0</v>
          </cell>
          <cell r="GO1433">
            <v>0</v>
          </cell>
          <cell r="GP1433">
            <v>0</v>
          </cell>
          <cell r="GQ1433">
            <v>0</v>
          </cell>
          <cell r="GR1433">
            <v>0</v>
          </cell>
          <cell r="GS1433">
            <v>0</v>
          </cell>
          <cell r="GT1433">
            <v>0</v>
          </cell>
          <cell r="GU1433">
            <v>0</v>
          </cell>
          <cell r="GV1433">
            <v>0</v>
          </cell>
          <cell r="GW1433">
            <v>0</v>
          </cell>
          <cell r="GX1433">
            <v>0</v>
          </cell>
          <cell r="GY1433">
            <v>0</v>
          </cell>
          <cell r="GZ1433">
            <v>0</v>
          </cell>
          <cell r="HA1433">
            <v>0</v>
          </cell>
          <cell r="HB1433">
            <v>0</v>
          </cell>
          <cell r="HC1433">
            <v>0</v>
          </cell>
          <cell r="HD1433">
            <v>0</v>
          </cell>
          <cell r="HE1433">
            <v>0</v>
          </cell>
          <cell r="HF1433">
            <v>0</v>
          </cell>
          <cell r="HG1433">
            <v>0</v>
          </cell>
          <cell r="HH1433">
            <v>0</v>
          </cell>
          <cell r="HI1433">
            <v>0</v>
          </cell>
          <cell r="HJ1433">
            <v>0</v>
          </cell>
          <cell r="HK1433">
            <v>0</v>
          </cell>
          <cell r="HL1433">
            <v>0</v>
          </cell>
          <cell r="HM1433">
            <v>0</v>
          </cell>
          <cell r="HN1433">
            <v>0</v>
          </cell>
          <cell r="HO1433">
            <v>0</v>
          </cell>
          <cell r="HP1433">
            <v>0</v>
          </cell>
          <cell r="HQ1433">
            <v>0</v>
          </cell>
          <cell r="HR1433">
            <v>0</v>
          </cell>
          <cell r="HS1433">
            <v>0</v>
          </cell>
          <cell r="HT1433">
            <v>0</v>
          </cell>
          <cell r="HU1433">
            <v>0</v>
          </cell>
          <cell r="HV1433">
            <v>0</v>
          </cell>
          <cell r="HW1433">
            <v>0</v>
          </cell>
          <cell r="HX1433">
            <v>0</v>
          </cell>
          <cell r="HY1433">
            <v>0</v>
          </cell>
          <cell r="HZ1433">
            <v>0</v>
          </cell>
          <cell r="IA1433">
            <v>0</v>
          </cell>
          <cell r="IB1433">
            <v>0</v>
          </cell>
          <cell r="IC1433">
            <v>0</v>
          </cell>
          <cell r="ID1433">
            <v>0</v>
          </cell>
          <cell r="IE1433">
            <v>0</v>
          </cell>
          <cell r="IF1433">
            <v>0</v>
          </cell>
          <cell r="IG1433">
            <v>0</v>
          </cell>
          <cell r="IH1433">
            <v>0</v>
          </cell>
          <cell r="II1433">
            <v>0</v>
          </cell>
          <cell r="IJ1433">
            <v>0</v>
          </cell>
          <cell r="IK1433">
            <v>0</v>
          </cell>
          <cell r="IL1433">
            <v>0</v>
          </cell>
          <cell r="IM1433">
            <v>0</v>
          </cell>
          <cell r="IN1433">
            <v>0</v>
          </cell>
          <cell r="IO1433">
            <v>0</v>
          </cell>
          <cell r="IP1433">
            <v>0</v>
          </cell>
          <cell r="IQ1433">
            <v>0</v>
          </cell>
          <cell r="IR1433">
            <v>0</v>
          </cell>
          <cell r="IS1433">
            <v>0</v>
          </cell>
          <cell r="IT1433">
            <v>0</v>
          </cell>
          <cell r="IU1433">
            <v>0</v>
          </cell>
          <cell r="IV1433">
            <v>0</v>
          </cell>
          <cell r="IW1433">
            <v>0</v>
          </cell>
          <cell r="IX1433">
            <v>0</v>
          </cell>
          <cell r="IY1433">
            <v>0</v>
          </cell>
          <cell r="IZ1433">
            <v>0</v>
          </cell>
          <cell r="JA1433">
            <v>0</v>
          </cell>
          <cell r="JB1433">
            <v>0</v>
          </cell>
          <cell r="JC1433">
            <v>0</v>
          </cell>
          <cell r="JD1433">
            <v>0</v>
          </cell>
          <cell r="JE1433">
            <v>0</v>
          </cell>
          <cell r="JF1433">
            <v>0</v>
          </cell>
          <cell r="JG1433">
            <v>0</v>
          </cell>
          <cell r="JH1433">
            <v>0</v>
          </cell>
          <cell r="JI1433">
            <v>0</v>
          </cell>
          <cell r="JJ1433">
            <v>0</v>
          </cell>
          <cell r="JK1433">
            <v>0</v>
          </cell>
          <cell r="JL1433">
            <v>0</v>
          </cell>
          <cell r="JM1433">
            <v>0</v>
          </cell>
          <cell r="JN1433">
            <v>0</v>
          </cell>
          <cell r="JO1433">
            <v>0</v>
          </cell>
          <cell r="JP1433">
            <v>0</v>
          </cell>
          <cell r="JQ1433">
            <v>0</v>
          </cell>
        </row>
        <row r="1434">
          <cell r="D1434" t="str">
            <v>PV_.PX.GOE._.PTC.Utility_Scale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0</v>
          </cell>
          <cell r="BZ1434">
            <v>0</v>
          </cell>
          <cell r="CA1434">
            <v>0</v>
          </cell>
          <cell r="CB1434">
            <v>0</v>
          </cell>
          <cell r="CC1434">
            <v>0</v>
          </cell>
          <cell r="CD1434">
            <v>0</v>
          </cell>
          <cell r="CE1434">
            <v>-6.1033900000211361E-3</v>
          </cell>
          <cell r="CF1434">
            <v>0</v>
          </cell>
          <cell r="CG1434">
            <v>0</v>
          </cell>
          <cell r="CH1434">
            <v>0</v>
          </cell>
          <cell r="CI1434">
            <v>0</v>
          </cell>
          <cell r="CJ1434">
            <v>0</v>
          </cell>
          <cell r="CK1434">
            <v>-6.1033899999998198E-3</v>
          </cell>
          <cell r="CL1434">
            <v>0</v>
          </cell>
          <cell r="CM1434">
            <v>0</v>
          </cell>
          <cell r="CN1434">
            <v>0</v>
          </cell>
          <cell r="CO1434">
            <v>0</v>
          </cell>
          <cell r="CP1434">
            <v>0</v>
          </cell>
          <cell r="CQ1434">
            <v>0</v>
          </cell>
          <cell r="CR1434">
            <v>3.1089259999987462E-2</v>
          </cell>
          <cell r="CS1434">
            <v>0</v>
          </cell>
          <cell r="CT1434">
            <v>0</v>
          </cell>
          <cell r="CU1434">
            <v>0</v>
          </cell>
          <cell r="CV1434">
            <v>0</v>
          </cell>
          <cell r="CW1434">
            <v>0</v>
          </cell>
          <cell r="CX1434">
            <v>3.1089260000001673E-2</v>
          </cell>
          <cell r="CY1434">
            <v>0</v>
          </cell>
          <cell r="CZ1434">
            <v>0</v>
          </cell>
          <cell r="DA1434">
            <v>0</v>
          </cell>
          <cell r="DB1434">
            <v>0</v>
          </cell>
          <cell r="DC1434">
            <v>0</v>
          </cell>
          <cell r="DD1434">
            <v>0</v>
          </cell>
          <cell r="DE1434">
            <v>2.5978319999978794E-2</v>
          </cell>
          <cell r="DF1434">
            <v>0</v>
          </cell>
          <cell r="DG1434">
            <v>0</v>
          </cell>
          <cell r="DH1434">
            <v>0</v>
          </cell>
          <cell r="DI1434">
            <v>2.5978319999993005E-2</v>
          </cell>
          <cell r="DJ1434">
            <v>0</v>
          </cell>
          <cell r="DK1434">
            <v>0</v>
          </cell>
          <cell r="DL1434">
            <v>0</v>
          </cell>
          <cell r="DM1434">
            <v>0</v>
          </cell>
          <cell r="DN1434">
            <v>0</v>
          </cell>
          <cell r="DO1434">
            <v>0</v>
          </cell>
          <cell r="DP1434">
            <v>0</v>
          </cell>
          <cell r="DQ1434">
            <v>0</v>
          </cell>
          <cell r="DR1434">
            <v>1.861869999999044E-3</v>
          </cell>
          <cell r="DS1434">
            <v>0</v>
          </cell>
          <cell r="DT1434">
            <v>0</v>
          </cell>
          <cell r="DU1434">
            <v>0</v>
          </cell>
          <cell r="DV1434">
            <v>-2.9227389999995523E-2</v>
          </cell>
          <cell r="DW1434">
            <v>0</v>
          </cell>
          <cell r="DX1434">
            <v>3.1089260000001673E-2</v>
          </cell>
          <cell r="DY1434">
            <v>0</v>
          </cell>
          <cell r="DZ1434">
            <v>0</v>
          </cell>
          <cell r="EA1434">
            <v>0</v>
          </cell>
          <cell r="EB1434">
            <v>0</v>
          </cell>
          <cell r="EC1434">
            <v>0</v>
          </cell>
          <cell r="ED1434">
            <v>0</v>
          </cell>
          <cell r="EE1434">
            <v>0</v>
          </cell>
          <cell r="EF1434">
            <v>0</v>
          </cell>
          <cell r="EG1434">
            <v>0</v>
          </cell>
          <cell r="EH1434">
            <v>0</v>
          </cell>
          <cell r="EI1434">
            <v>0</v>
          </cell>
          <cell r="EJ1434">
            <v>0</v>
          </cell>
          <cell r="EK1434">
            <v>0</v>
          </cell>
          <cell r="EL1434">
            <v>0</v>
          </cell>
          <cell r="EM1434">
            <v>0</v>
          </cell>
          <cell r="EN1434">
            <v>0</v>
          </cell>
          <cell r="EO1434">
            <v>0</v>
          </cell>
          <cell r="EP1434">
            <v>0</v>
          </cell>
          <cell r="EQ1434">
            <v>0</v>
          </cell>
          <cell r="ER1434">
            <v>0</v>
          </cell>
          <cell r="ES1434">
            <v>0</v>
          </cell>
          <cell r="ET1434">
            <v>0</v>
          </cell>
          <cell r="EU1434">
            <v>0</v>
          </cell>
          <cell r="EV1434">
            <v>0</v>
          </cell>
          <cell r="EW1434">
            <v>0</v>
          </cell>
          <cell r="EX1434">
            <v>0</v>
          </cell>
          <cell r="EY1434">
            <v>0</v>
          </cell>
          <cell r="EZ1434">
            <v>0</v>
          </cell>
          <cell r="FA1434">
            <v>0</v>
          </cell>
          <cell r="FB1434">
            <v>0</v>
          </cell>
          <cell r="FC1434">
            <v>0</v>
          </cell>
          <cell r="FD1434">
            <v>0</v>
          </cell>
          <cell r="FE1434">
            <v>0</v>
          </cell>
          <cell r="FF1434">
            <v>0</v>
          </cell>
          <cell r="FG1434">
            <v>0</v>
          </cell>
          <cell r="FH1434">
            <v>0</v>
          </cell>
          <cell r="FI1434">
            <v>0</v>
          </cell>
          <cell r="FJ1434">
            <v>0</v>
          </cell>
          <cell r="FK1434">
            <v>0</v>
          </cell>
          <cell r="FL1434">
            <v>0</v>
          </cell>
          <cell r="FM1434">
            <v>0</v>
          </cell>
          <cell r="FN1434">
            <v>0</v>
          </cell>
          <cell r="FO1434">
            <v>0</v>
          </cell>
          <cell r="FP1434">
            <v>0</v>
          </cell>
          <cell r="FQ1434">
            <v>0</v>
          </cell>
          <cell r="FR1434">
            <v>0</v>
          </cell>
          <cell r="FS1434">
            <v>0</v>
          </cell>
          <cell r="FT1434">
            <v>0</v>
          </cell>
          <cell r="FU1434">
            <v>0</v>
          </cell>
          <cell r="FV1434">
            <v>0</v>
          </cell>
          <cell r="FW1434">
            <v>0</v>
          </cell>
          <cell r="FX1434">
            <v>0</v>
          </cell>
          <cell r="FY1434">
            <v>0</v>
          </cell>
          <cell r="FZ1434">
            <v>0</v>
          </cell>
          <cell r="GA1434">
            <v>0</v>
          </cell>
          <cell r="GB1434">
            <v>0</v>
          </cell>
          <cell r="GC1434">
            <v>0</v>
          </cell>
          <cell r="GD1434">
            <v>0</v>
          </cell>
          <cell r="GE1434">
            <v>0</v>
          </cell>
          <cell r="GF1434">
            <v>0</v>
          </cell>
          <cell r="GG1434">
            <v>0</v>
          </cell>
          <cell r="GH1434">
            <v>0</v>
          </cell>
          <cell r="GI1434">
            <v>0</v>
          </cell>
          <cell r="GJ1434">
            <v>0</v>
          </cell>
          <cell r="GK1434">
            <v>0</v>
          </cell>
          <cell r="GL1434">
            <v>0</v>
          </cell>
          <cell r="GM1434">
            <v>0</v>
          </cell>
          <cell r="GN1434">
            <v>0</v>
          </cell>
          <cell r="GO1434">
            <v>0</v>
          </cell>
          <cell r="GP1434">
            <v>0</v>
          </cell>
          <cell r="GQ1434">
            <v>0</v>
          </cell>
          <cell r="GR1434">
            <v>0</v>
          </cell>
          <cell r="GS1434">
            <v>0</v>
          </cell>
          <cell r="GT1434">
            <v>0</v>
          </cell>
          <cell r="GU1434">
            <v>0</v>
          </cell>
          <cell r="GV1434">
            <v>0</v>
          </cell>
          <cell r="GW1434">
            <v>0</v>
          </cell>
          <cell r="GX1434">
            <v>0</v>
          </cell>
          <cell r="GY1434">
            <v>0</v>
          </cell>
          <cell r="GZ1434">
            <v>0</v>
          </cell>
          <cell r="HA1434">
            <v>0</v>
          </cell>
          <cell r="HB1434">
            <v>0</v>
          </cell>
          <cell r="HC1434">
            <v>0</v>
          </cell>
          <cell r="HD1434">
            <v>0</v>
          </cell>
          <cell r="HE1434">
            <v>0</v>
          </cell>
          <cell r="HF1434">
            <v>0</v>
          </cell>
          <cell r="HG1434">
            <v>0</v>
          </cell>
          <cell r="HH1434">
            <v>0</v>
          </cell>
          <cell r="HI1434">
            <v>0</v>
          </cell>
          <cell r="HJ1434">
            <v>0</v>
          </cell>
          <cell r="HK1434">
            <v>0</v>
          </cell>
          <cell r="HL1434">
            <v>0</v>
          </cell>
          <cell r="HM1434">
            <v>0</v>
          </cell>
          <cell r="HN1434">
            <v>0</v>
          </cell>
          <cell r="HO1434">
            <v>0</v>
          </cell>
          <cell r="HP1434">
            <v>0</v>
          </cell>
          <cell r="HQ1434">
            <v>0</v>
          </cell>
          <cell r="HR1434">
            <v>0</v>
          </cell>
          <cell r="HS1434">
            <v>0</v>
          </cell>
          <cell r="HT1434">
            <v>0</v>
          </cell>
          <cell r="HU1434">
            <v>0</v>
          </cell>
          <cell r="HV1434">
            <v>0</v>
          </cell>
          <cell r="HW1434">
            <v>0</v>
          </cell>
          <cell r="HX1434">
            <v>0</v>
          </cell>
          <cell r="HY1434">
            <v>0</v>
          </cell>
          <cell r="HZ1434">
            <v>0</v>
          </cell>
          <cell r="IA1434">
            <v>0</v>
          </cell>
          <cell r="IB1434">
            <v>0</v>
          </cell>
          <cell r="IC1434">
            <v>0</v>
          </cell>
          <cell r="ID1434">
            <v>0</v>
          </cell>
          <cell r="IE1434">
            <v>0</v>
          </cell>
          <cell r="IF1434">
            <v>0</v>
          </cell>
          <cell r="IG1434">
            <v>0</v>
          </cell>
          <cell r="IH1434">
            <v>0</v>
          </cell>
          <cell r="II1434">
            <v>0</v>
          </cell>
          <cell r="IJ1434">
            <v>0</v>
          </cell>
          <cell r="IK1434">
            <v>0</v>
          </cell>
          <cell r="IL1434">
            <v>0</v>
          </cell>
          <cell r="IM1434">
            <v>0</v>
          </cell>
          <cell r="IN1434">
            <v>0</v>
          </cell>
          <cell r="IO1434">
            <v>0</v>
          </cell>
          <cell r="IP1434">
            <v>0</v>
          </cell>
          <cell r="IQ1434">
            <v>0</v>
          </cell>
          <cell r="IR1434">
            <v>0</v>
          </cell>
          <cell r="IS1434">
            <v>0</v>
          </cell>
          <cell r="IT1434">
            <v>0</v>
          </cell>
          <cell r="IU1434">
            <v>0</v>
          </cell>
          <cell r="IV1434">
            <v>0</v>
          </cell>
          <cell r="IW1434">
            <v>0</v>
          </cell>
          <cell r="IX1434">
            <v>0</v>
          </cell>
          <cell r="IY1434">
            <v>0</v>
          </cell>
          <cell r="IZ1434">
            <v>0</v>
          </cell>
          <cell r="JA1434">
            <v>0</v>
          </cell>
          <cell r="JB1434">
            <v>0</v>
          </cell>
          <cell r="JC1434">
            <v>0</v>
          </cell>
          <cell r="JD1434">
            <v>0</v>
          </cell>
          <cell r="JE1434">
            <v>0</v>
          </cell>
          <cell r="JF1434">
            <v>0</v>
          </cell>
          <cell r="JG1434">
            <v>0</v>
          </cell>
          <cell r="JH1434">
            <v>0</v>
          </cell>
          <cell r="JI1434">
            <v>0</v>
          </cell>
          <cell r="JJ1434">
            <v>0</v>
          </cell>
          <cell r="JK1434">
            <v>0</v>
          </cell>
          <cell r="JL1434">
            <v>0</v>
          </cell>
          <cell r="JM1434">
            <v>0</v>
          </cell>
          <cell r="JN1434">
            <v>0</v>
          </cell>
          <cell r="JO1434">
            <v>0</v>
          </cell>
          <cell r="JP1434">
            <v>0</v>
          </cell>
          <cell r="JQ1434">
            <v>0</v>
          </cell>
        </row>
        <row r="1435">
          <cell r="D1435" t="str">
            <v>PV_.PX.NUT._.PTC.Utility_Scale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0</v>
          </cell>
          <cell r="CE1435">
            <v>0</v>
          </cell>
          <cell r="CF1435">
            <v>0</v>
          </cell>
          <cell r="CG1435">
            <v>0</v>
          </cell>
          <cell r="CH1435">
            <v>0</v>
          </cell>
          <cell r="CI1435">
            <v>0</v>
          </cell>
          <cell r="CJ1435">
            <v>0</v>
          </cell>
          <cell r="CK1435">
            <v>0</v>
          </cell>
          <cell r="CL1435">
            <v>0</v>
          </cell>
          <cell r="CM1435">
            <v>0</v>
          </cell>
          <cell r="CN1435">
            <v>0</v>
          </cell>
          <cell r="CO1435">
            <v>0</v>
          </cell>
          <cell r="CP1435">
            <v>0</v>
          </cell>
          <cell r="CQ1435">
            <v>0</v>
          </cell>
          <cell r="CR1435">
            <v>0</v>
          </cell>
          <cell r="CS1435">
            <v>0</v>
          </cell>
          <cell r="CT1435">
            <v>0</v>
          </cell>
          <cell r="CU1435">
            <v>0</v>
          </cell>
          <cell r="CV1435">
            <v>0</v>
          </cell>
          <cell r="CW1435">
            <v>0</v>
          </cell>
          <cell r="CX1435">
            <v>0</v>
          </cell>
          <cell r="CY1435">
            <v>0</v>
          </cell>
          <cell r="CZ1435">
            <v>0</v>
          </cell>
          <cell r="DA1435">
            <v>0</v>
          </cell>
          <cell r="DB1435">
            <v>0</v>
          </cell>
          <cell r="DC1435">
            <v>0</v>
          </cell>
          <cell r="DD1435">
            <v>0</v>
          </cell>
          <cell r="DE1435">
            <v>0</v>
          </cell>
          <cell r="DF1435">
            <v>0</v>
          </cell>
          <cell r="DG1435">
            <v>0</v>
          </cell>
          <cell r="DH1435">
            <v>0</v>
          </cell>
          <cell r="DI1435">
            <v>0</v>
          </cell>
          <cell r="DJ1435">
            <v>0</v>
          </cell>
          <cell r="DK1435">
            <v>0</v>
          </cell>
          <cell r="DL1435">
            <v>0</v>
          </cell>
          <cell r="DM1435">
            <v>0</v>
          </cell>
          <cell r="DN1435">
            <v>0</v>
          </cell>
          <cell r="DO1435">
            <v>0</v>
          </cell>
          <cell r="DP1435">
            <v>0</v>
          </cell>
          <cell r="DQ1435">
            <v>0</v>
          </cell>
          <cell r="DR1435">
            <v>0</v>
          </cell>
          <cell r="DS1435">
            <v>0</v>
          </cell>
          <cell r="DT1435">
            <v>0</v>
          </cell>
          <cell r="DU1435">
            <v>0</v>
          </cell>
          <cell r="DV1435">
            <v>0</v>
          </cell>
          <cell r="DW1435">
            <v>0</v>
          </cell>
          <cell r="DX1435">
            <v>0</v>
          </cell>
          <cell r="DY1435">
            <v>0</v>
          </cell>
          <cell r="DZ1435">
            <v>0</v>
          </cell>
          <cell r="EA1435">
            <v>0</v>
          </cell>
          <cell r="EB1435">
            <v>0</v>
          </cell>
          <cell r="EC1435">
            <v>0</v>
          </cell>
          <cell r="ED1435">
            <v>0</v>
          </cell>
          <cell r="EE1435">
            <v>0</v>
          </cell>
          <cell r="EF1435">
            <v>0</v>
          </cell>
          <cell r="EG1435">
            <v>0</v>
          </cell>
          <cell r="EH1435">
            <v>0</v>
          </cell>
          <cell r="EI1435">
            <v>0</v>
          </cell>
          <cell r="EJ1435">
            <v>0</v>
          </cell>
          <cell r="EK1435">
            <v>0</v>
          </cell>
          <cell r="EL1435">
            <v>0</v>
          </cell>
          <cell r="EM1435">
            <v>0</v>
          </cell>
          <cell r="EN1435">
            <v>0</v>
          </cell>
          <cell r="EO1435">
            <v>0</v>
          </cell>
          <cell r="EP1435">
            <v>0</v>
          </cell>
          <cell r="EQ1435">
            <v>0</v>
          </cell>
          <cell r="ER1435">
            <v>0</v>
          </cell>
          <cell r="ES1435">
            <v>0</v>
          </cell>
          <cell r="ET1435">
            <v>0</v>
          </cell>
          <cell r="EU1435">
            <v>0</v>
          </cell>
          <cell r="EV1435">
            <v>0</v>
          </cell>
          <cell r="EW1435">
            <v>0</v>
          </cell>
          <cell r="EX1435">
            <v>0</v>
          </cell>
          <cell r="EY1435">
            <v>0</v>
          </cell>
          <cell r="EZ1435">
            <v>0</v>
          </cell>
          <cell r="FA1435">
            <v>0</v>
          </cell>
          <cell r="FB1435">
            <v>0</v>
          </cell>
          <cell r="FC1435">
            <v>0</v>
          </cell>
          <cell r="FD1435">
            <v>0</v>
          </cell>
          <cell r="FE1435">
            <v>0</v>
          </cell>
          <cell r="FF1435">
            <v>0</v>
          </cell>
          <cell r="FG1435">
            <v>0</v>
          </cell>
          <cell r="FH1435">
            <v>0</v>
          </cell>
          <cell r="FI1435">
            <v>0</v>
          </cell>
          <cell r="FJ1435">
            <v>0</v>
          </cell>
          <cell r="FK1435">
            <v>0</v>
          </cell>
          <cell r="FL1435">
            <v>0</v>
          </cell>
          <cell r="FM1435">
            <v>0</v>
          </cell>
          <cell r="FN1435">
            <v>0</v>
          </cell>
          <cell r="FO1435">
            <v>0</v>
          </cell>
          <cell r="FP1435">
            <v>0</v>
          </cell>
          <cell r="FQ1435">
            <v>0</v>
          </cell>
          <cell r="FR1435">
            <v>0</v>
          </cell>
          <cell r="FS1435">
            <v>0</v>
          </cell>
          <cell r="FT1435">
            <v>0</v>
          </cell>
          <cell r="FU1435">
            <v>0</v>
          </cell>
          <cell r="FV1435">
            <v>0</v>
          </cell>
          <cell r="FW1435">
            <v>0</v>
          </cell>
          <cell r="FX1435">
            <v>0</v>
          </cell>
          <cell r="FY1435">
            <v>0</v>
          </cell>
          <cell r="FZ1435">
            <v>0</v>
          </cell>
          <cell r="GA1435">
            <v>0</v>
          </cell>
          <cell r="GB1435">
            <v>0</v>
          </cell>
          <cell r="GC1435">
            <v>0</v>
          </cell>
          <cell r="GD1435">
            <v>0</v>
          </cell>
          <cell r="GE1435">
            <v>0</v>
          </cell>
          <cell r="GF1435">
            <v>0</v>
          </cell>
          <cell r="GG1435">
            <v>0</v>
          </cell>
          <cell r="GH1435">
            <v>0</v>
          </cell>
          <cell r="GI1435">
            <v>0</v>
          </cell>
          <cell r="GJ1435">
            <v>0</v>
          </cell>
          <cell r="GK1435">
            <v>0</v>
          </cell>
          <cell r="GL1435">
            <v>0</v>
          </cell>
          <cell r="GM1435">
            <v>0</v>
          </cell>
          <cell r="GN1435">
            <v>0</v>
          </cell>
          <cell r="GO1435">
            <v>0</v>
          </cell>
          <cell r="GP1435">
            <v>0</v>
          </cell>
          <cell r="GQ1435">
            <v>0</v>
          </cell>
          <cell r="GR1435">
            <v>0</v>
          </cell>
          <cell r="GS1435">
            <v>0</v>
          </cell>
          <cell r="GT1435">
            <v>0</v>
          </cell>
          <cell r="GU1435">
            <v>0</v>
          </cell>
          <cell r="GV1435">
            <v>0</v>
          </cell>
          <cell r="GW1435">
            <v>0</v>
          </cell>
          <cell r="GX1435">
            <v>0</v>
          </cell>
          <cell r="GY1435">
            <v>0</v>
          </cell>
          <cell r="GZ1435">
            <v>0</v>
          </cell>
          <cell r="HA1435">
            <v>0</v>
          </cell>
          <cell r="HB1435">
            <v>0</v>
          </cell>
          <cell r="HC1435">
            <v>0</v>
          </cell>
          <cell r="HD1435">
            <v>0</v>
          </cell>
          <cell r="HE1435">
            <v>0</v>
          </cell>
          <cell r="HF1435">
            <v>0</v>
          </cell>
          <cell r="HG1435">
            <v>0</v>
          </cell>
          <cell r="HH1435">
            <v>0</v>
          </cell>
          <cell r="HI1435">
            <v>0</v>
          </cell>
          <cell r="HJ1435">
            <v>0</v>
          </cell>
          <cell r="HK1435">
            <v>0</v>
          </cell>
          <cell r="HL1435">
            <v>0</v>
          </cell>
          <cell r="HM1435">
            <v>0</v>
          </cell>
          <cell r="HN1435">
            <v>0</v>
          </cell>
          <cell r="HO1435">
            <v>0</v>
          </cell>
          <cell r="HP1435">
            <v>0</v>
          </cell>
          <cell r="HQ1435">
            <v>0</v>
          </cell>
          <cell r="HR1435">
            <v>0</v>
          </cell>
          <cell r="HS1435">
            <v>0</v>
          </cell>
          <cell r="HT1435">
            <v>0</v>
          </cell>
          <cell r="HU1435">
            <v>0</v>
          </cell>
          <cell r="HV1435">
            <v>0</v>
          </cell>
          <cell r="HW1435">
            <v>0</v>
          </cell>
          <cell r="HX1435">
            <v>0</v>
          </cell>
          <cell r="HY1435">
            <v>0</v>
          </cell>
          <cell r="HZ1435">
            <v>0</v>
          </cell>
          <cell r="IA1435">
            <v>0</v>
          </cell>
          <cell r="IB1435">
            <v>0</v>
          </cell>
          <cell r="IC1435">
            <v>0</v>
          </cell>
          <cell r="ID1435">
            <v>0</v>
          </cell>
          <cell r="IE1435">
            <v>0</v>
          </cell>
          <cell r="IF1435">
            <v>0</v>
          </cell>
          <cell r="IG1435">
            <v>0</v>
          </cell>
          <cell r="IH1435">
            <v>0</v>
          </cell>
          <cell r="II1435">
            <v>0</v>
          </cell>
          <cell r="IJ1435">
            <v>0</v>
          </cell>
          <cell r="IK1435">
            <v>0</v>
          </cell>
          <cell r="IL1435">
            <v>0</v>
          </cell>
          <cell r="IM1435">
            <v>0</v>
          </cell>
          <cell r="IN1435">
            <v>0</v>
          </cell>
          <cell r="IO1435">
            <v>0</v>
          </cell>
          <cell r="IP1435">
            <v>0</v>
          </cell>
          <cell r="IQ1435">
            <v>0</v>
          </cell>
          <cell r="IR1435">
            <v>0</v>
          </cell>
          <cell r="IS1435">
            <v>0</v>
          </cell>
          <cell r="IT1435">
            <v>0</v>
          </cell>
          <cell r="IU1435">
            <v>0</v>
          </cell>
          <cell r="IV1435">
            <v>0</v>
          </cell>
          <cell r="IW1435">
            <v>0</v>
          </cell>
          <cell r="IX1435">
            <v>0</v>
          </cell>
          <cell r="IY1435">
            <v>0</v>
          </cell>
          <cell r="IZ1435">
            <v>0</v>
          </cell>
          <cell r="JA1435">
            <v>0</v>
          </cell>
          <cell r="JB1435">
            <v>0</v>
          </cell>
          <cell r="JC1435">
            <v>0</v>
          </cell>
          <cell r="JD1435">
            <v>0</v>
          </cell>
          <cell r="JE1435">
            <v>0</v>
          </cell>
          <cell r="JF1435">
            <v>0</v>
          </cell>
          <cell r="JG1435">
            <v>0</v>
          </cell>
          <cell r="JH1435">
            <v>0</v>
          </cell>
          <cell r="JI1435">
            <v>0</v>
          </cell>
          <cell r="JJ1435">
            <v>0</v>
          </cell>
          <cell r="JK1435">
            <v>0</v>
          </cell>
          <cell r="JL1435">
            <v>0</v>
          </cell>
          <cell r="JM1435">
            <v>0</v>
          </cell>
          <cell r="JN1435">
            <v>0</v>
          </cell>
          <cell r="JO1435">
            <v>0</v>
          </cell>
          <cell r="JP1435">
            <v>0</v>
          </cell>
          <cell r="JQ1435">
            <v>0</v>
          </cell>
        </row>
        <row r="1436">
          <cell r="D1436" t="str">
            <v>PV_.PX.SOR._.PTC.Utility_Scale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0</v>
          </cell>
          <cell r="BZ1436">
            <v>0</v>
          </cell>
          <cell r="CA1436">
            <v>0</v>
          </cell>
          <cell r="CB1436">
            <v>0</v>
          </cell>
          <cell r="CC1436">
            <v>0</v>
          </cell>
          <cell r="CD1436">
            <v>0</v>
          </cell>
          <cell r="CE1436">
            <v>0</v>
          </cell>
          <cell r="CF1436">
            <v>0</v>
          </cell>
          <cell r="CG1436">
            <v>0</v>
          </cell>
          <cell r="CH1436">
            <v>0</v>
          </cell>
          <cell r="CI1436">
            <v>0</v>
          </cell>
          <cell r="CJ1436">
            <v>0</v>
          </cell>
          <cell r="CK1436">
            <v>0</v>
          </cell>
          <cell r="CL1436">
            <v>0</v>
          </cell>
          <cell r="CM1436">
            <v>0</v>
          </cell>
          <cell r="CN1436">
            <v>0</v>
          </cell>
          <cell r="CO1436">
            <v>0</v>
          </cell>
          <cell r="CP1436">
            <v>0</v>
          </cell>
          <cell r="CQ1436">
            <v>0</v>
          </cell>
          <cell r="CR1436">
            <v>0</v>
          </cell>
          <cell r="CS1436">
            <v>0</v>
          </cell>
          <cell r="CT1436">
            <v>0</v>
          </cell>
          <cell r="CU1436">
            <v>0</v>
          </cell>
          <cell r="CV1436">
            <v>0</v>
          </cell>
          <cell r="CW1436">
            <v>0</v>
          </cell>
          <cell r="CX1436">
            <v>0</v>
          </cell>
          <cell r="CY1436">
            <v>0</v>
          </cell>
          <cell r="CZ1436">
            <v>0</v>
          </cell>
          <cell r="DA1436">
            <v>0</v>
          </cell>
          <cell r="DB1436">
            <v>0</v>
          </cell>
          <cell r="DC1436">
            <v>0</v>
          </cell>
          <cell r="DD1436">
            <v>0</v>
          </cell>
          <cell r="DE1436">
            <v>0</v>
          </cell>
          <cell r="DF1436">
            <v>0</v>
          </cell>
          <cell r="DG1436">
            <v>0</v>
          </cell>
          <cell r="DH1436">
            <v>0</v>
          </cell>
          <cell r="DI1436">
            <v>0</v>
          </cell>
          <cell r="DJ1436">
            <v>0</v>
          </cell>
          <cell r="DK1436">
            <v>0</v>
          </cell>
          <cell r="DL1436">
            <v>0</v>
          </cell>
          <cell r="DM1436">
            <v>0</v>
          </cell>
          <cell r="DN1436">
            <v>0</v>
          </cell>
          <cell r="DO1436">
            <v>0</v>
          </cell>
          <cell r="DP1436">
            <v>0</v>
          </cell>
          <cell r="DQ1436">
            <v>0</v>
          </cell>
          <cell r="DR1436">
            <v>-551.42964420001954</v>
          </cell>
          <cell r="DS1436">
            <v>0</v>
          </cell>
          <cell r="DT1436">
            <v>0</v>
          </cell>
          <cell r="DU1436">
            <v>-139.92000000000553</v>
          </cell>
          <cell r="DV1436">
            <v>0</v>
          </cell>
          <cell r="DW1436">
            <v>-411.50964420000673</v>
          </cell>
          <cell r="DX1436">
            <v>0</v>
          </cell>
          <cell r="DY1436">
            <v>0</v>
          </cell>
          <cell r="DZ1436">
            <v>0</v>
          </cell>
          <cell r="EA1436">
            <v>0</v>
          </cell>
          <cell r="EB1436">
            <v>0</v>
          </cell>
          <cell r="EC1436">
            <v>0</v>
          </cell>
          <cell r="ED1436">
            <v>0</v>
          </cell>
          <cell r="EE1436">
            <v>431.35423804994207</v>
          </cell>
          <cell r="EF1436">
            <v>0</v>
          </cell>
          <cell r="EG1436">
            <v>0</v>
          </cell>
          <cell r="EH1436">
            <v>0</v>
          </cell>
          <cell r="EI1436">
            <v>245.31351552999695</v>
          </cell>
          <cell r="EJ1436">
            <v>186.04072251998878</v>
          </cell>
          <cell r="EK1436">
            <v>0</v>
          </cell>
          <cell r="EL1436">
            <v>0</v>
          </cell>
          <cell r="EM1436">
            <v>0</v>
          </cell>
          <cell r="EN1436">
            <v>0</v>
          </cell>
          <cell r="EO1436">
            <v>0</v>
          </cell>
          <cell r="EP1436">
            <v>0</v>
          </cell>
          <cell r="EQ1436">
            <v>0</v>
          </cell>
          <cell r="ER1436">
            <v>-479.08148568007164</v>
          </cell>
          <cell r="ES1436">
            <v>0</v>
          </cell>
          <cell r="ET1436">
            <v>0</v>
          </cell>
          <cell r="EU1436">
            <v>0</v>
          </cell>
          <cell r="EV1436">
            <v>-627.38967540000158</v>
          </cell>
          <cell r="EW1436">
            <v>148.3081897200027</v>
          </cell>
          <cell r="EX1436">
            <v>0</v>
          </cell>
          <cell r="EY1436">
            <v>0</v>
          </cell>
          <cell r="EZ1436">
            <v>0</v>
          </cell>
          <cell r="FA1436">
            <v>0</v>
          </cell>
          <cell r="FB1436">
            <v>0</v>
          </cell>
          <cell r="FC1436">
            <v>0</v>
          </cell>
          <cell r="FD1436">
            <v>0</v>
          </cell>
          <cell r="FE1436">
            <v>329.08486781991087</v>
          </cell>
          <cell r="FF1436">
            <v>0</v>
          </cell>
          <cell r="FG1436">
            <v>0</v>
          </cell>
          <cell r="FH1436">
            <v>21.474909980002849</v>
          </cell>
          <cell r="FI1436">
            <v>990.05444355000509</v>
          </cell>
          <cell r="FJ1436">
            <v>-445.31699652998941</v>
          </cell>
          <cell r="FK1436">
            <v>-237.12748918001307</v>
          </cell>
          <cell r="FL1436">
            <v>0</v>
          </cell>
          <cell r="FM1436">
            <v>0</v>
          </cell>
          <cell r="FN1436">
            <v>0</v>
          </cell>
          <cell r="FO1436">
            <v>0</v>
          </cell>
          <cell r="FP1436">
            <v>0</v>
          </cell>
          <cell r="FQ1436">
            <v>0</v>
          </cell>
          <cell r="FR1436">
            <v>17.776594469905831</v>
          </cell>
          <cell r="FS1436">
            <v>0</v>
          </cell>
          <cell r="FT1436">
            <v>0</v>
          </cell>
          <cell r="FU1436">
            <v>48.782999620001647</v>
          </cell>
          <cell r="FV1436">
            <v>50.254927729998599</v>
          </cell>
          <cell r="FW1436">
            <v>164.25400958998944</v>
          </cell>
          <cell r="FX1436">
            <v>-245.51534247001109</v>
          </cell>
          <cell r="FY1436">
            <v>0</v>
          </cell>
          <cell r="FZ1436">
            <v>0</v>
          </cell>
          <cell r="GA1436">
            <v>0</v>
          </cell>
          <cell r="GB1436">
            <v>0</v>
          </cell>
          <cell r="GC1436">
            <v>0</v>
          </cell>
          <cell r="GD1436">
            <v>0</v>
          </cell>
          <cell r="GE1436">
            <v>-140.85353396006394</v>
          </cell>
          <cell r="GF1436">
            <v>0</v>
          </cell>
          <cell r="GG1436">
            <v>0</v>
          </cell>
          <cell r="GH1436">
            <v>0</v>
          </cell>
          <cell r="GI1436">
            <v>183.24522295998759</v>
          </cell>
          <cell r="GJ1436">
            <v>-324.09875692000787</v>
          </cell>
          <cell r="GK1436">
            <v>0</v>
          </cell>
          <cell r="GL1436">
            <v>0</v>
          </cell>
          <cell r="GM1436">
            <v>0</v>
          </cell>
          <cell r="GN1436">
            <v>0</v>
          </cell>
          <cell r="GO1436">
            <v>0</v>
          </cell>
          <cell r="GP1436">
            <v>0</v>
          </cell>
          <cell r="GQ1436">
            <v>0</v>
          </cell>
          <cell r="GR1436">
            <v>0</v>
          </cell>
          <cell r="GS1436">
            <v>0</v>
          </cell>
          <cell r="GT1436">
            <v>0</v>
          </cell>
          <cell r="GU1436">
            <v>0</v>
          </cell>
          <cell r="GV1436">
            <v>0</v>
          </cell>
          <cell r="GW1436">
            <v>0</v>
          </cell>
          <cell r="GX1436">
            <v>0</v>
          </cell>
          <cell r="GY1436">
            <v>0</v>
          </cell>
          <cell r="GZ1436">
            <v>0</v>
          </cell>
          <cell r="HA1436">
            <v>0</v>
          </cell>
          <cell r="HB1436">
            <v>0</v>
          </cell>
          <cell r="HC1436">
            <v>0</v>
          </cell>
          <cell r="HD1436">
            <v>0</v>
          </cell>
          <cell r="HE1436">
            <v>0</v>
          </cell>
          <cell r="HF1436">
            <v>0</v>
          </cell>
          <cell r="HG1436">
            <v>0</v>
          </cell>
          <cell r="HH1436">
            <v>0</v>
          </cell>
          <cell r="HI1436">
            <v>0</v>
          </cell>
          <cell r="HJ1436">
            <v>0</v>
          </cell>
          <cell r="HK1436">
            <v>0</v>
          </cell>
          <cell r="HL1436">
            <v>0</v>
          </cell>
          <cell r="HM1436">
            <v>0</v>
          </cell>
          <cell r="HN1436">
            <v>0</v>
          </cell>
          <cell r="HO1436">
            <v>0</v>
          </cell>
          <cell r="HP1436">
            <v>0</v>
          </cell>
          <cell r="HQ1436">
            <v>0</v>
          </cell>
          <cell r="HR1436">
            <v>0</v>
          </cell>
          <cell r="HS1436">
            <v>0</v>
          </cell>
          <cell r="HT1436">
            <v>0</v>
          </cell>
          <cell r="HU1436">
            <v>0</v>
          </cell>
          <cell r="HV1436">
            <v>0</v>
          </cell>
          <cell r="HW1436">
            <v>0</v>
          </cell>
          <cell r="HX1436">
            <v>0</v>
          </cell>
          <cell r="HY1436">
            <v>0</v>
          </cell>
          <cell r="HZ1436">
            <v>0</v>
          </cell>
          <cell r="IA1436">
            <v>0</v>
          </cell>
          <cell r="IB1436">
            <v>0</v>
          </cell>
          <cell r="IC1436">
            <v>0</v>
          </cell>
          <cell r="ID1436">
            <v>0</v>
          </cell>
          <cell r="IE1436">
            <v>0</v>
          </cell>
          <cell r="IF1436">
            <v>0</v>
          </cell>
          <cell r="IG1436">
            <v>0</v>
          </cell>
          <cell r="IH1436">
            <v>0</v>
          </cell>
          <cell r="II1436">
            <v>0</v>
          </cell>
          <cell r="IJ1436">
            <v>0</v>
          </cell>
          <cell r="IK1436">
            <v>0</v>
          </cell>
          <cell r="IL1436">
            <v>0</v>
          </cell>
          <cell r="IM1436">
            <v>0</v>
          </cell>
          <cell r="IN1436">
            <v>0</v>
          </cell>
          <cell r="IO1436">
            <v>0</v>
          </cell>
          <cell r="IP1436">
            <v>0</v>
          </cell>
          <cell r="IQ1436">
            <v>0</v>
          </cell>
          <cell r="IR1436">
            <v>0</v>
          </cell>
          <cell r="IS1436">
            <v>0</v>
          </cell>
          <cell r="IT1436">
            <v>0</v>
          </cell>
          <cell r="IU1436">
            <v>0</v>
          </cell>
          <cell r="IV1436">
            <v>0</v>
          </cell>
          <cell r="IW1436">
            <v>0</v>
          </cell>
          <cell r="IX1436">
            <v>0</v>
          </cell>
          <cell r="IY1436">
            <v>0</v>
          </cell>
          <cell r="IZ1436">
            <v>0</v>
          </cell>
          <cell r="JA1436">
            <v>0</v>
          </cell>
          <cell r="JB1436">
            <v>0</v>
          </cell>
          <cell r="JC1436">
            <v>0</v>
          </cell>
          <cell r="JD1436">
            <v>0</v>
          </cell>
          <cell r="JE1436">
            <v>85.329222790081985</v>
          </cell>
          <cell r="JF1436">
            <v>0</v>
          </cell>
          <cell r="JG1436">
            <v>89.299346379993949</v>
          </cell>
          <cell r="JH1436">
            <v>-77.164651039995078</v>
          </cell>
          <cell r="JI1436">
            <v>877.53318644000683</v>
          </cell>
          <cell r="JJ1436">
            <v>-654.1756730999914</v>
          </cell>
          <cell r="JK1436">
            <v>560.69042535997869</v>
          </cell>
          <cell r="JL1436">
            <v>-204.74527125999157</v>
          </cell>
          <cell r="JM1436">
            <v>106.95717488999071</v>
          </cell>
          <cell r="JN1436">
            <v>-413.75582094999845</v>
          </cell>
          <cell r="JO1436">
            <v>-199.30949392999173</v>
          </cell>
          <cell r="JP1436">
            <v>0</v>
          </cell>
          <cell r="JQ1436">
            <v>0</v>
          </cell>
        </row>
        <row r="1437">
          <cell r="D1437" t="str">
            <v>PV_.PX.WYE._.PTC.Utility_Scale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  <cell r="BX1437">
            <v>0</v>
          </cell>
          <cell r="BY1437">
            <v>0</v>
          </cell>
          <cell r="BZ1437">
            <v>0</v>
          </cell>
          <cell r="CA1437">
            <v>0</v>
          </cell>
          <cell r="CB1437">
            <v>0</v>
          </cell>
          <cell r="CC1437">
            <v>0</v>
          </cell>
          <cell r="CD1437">
            <v>0</v>
          </cell>
          <cell r="CE1437">
            <v>0</v>
          </cell>
          <cell r="CF1437">
            <v>0</v>
          </cell>
          <cell r="CG1437">
            <v>0</v>
          </cell>
          <cell r="CH1437">
            <v>0</v>
          </cell>
          <cell r="CI1437">
            <v>0</v>
          </cell>
          <cell r="CJ1437">
            <v>0</v>
          </cell>
          <cell r="CK1437">
            <v>0</v>
          </cell>
          <cell r="CL1437">
            <v>0</v>
          </cell>
          <cell r="CM1437">
            <v>0</v>
          </cell>
          <cell r="CN1437">
            <v>0</v>
          </cell>
          <cell r="CO1437">
            <v>0</v>
          </cell>
          <cell r="CP1437">
            <v>0</v>
          </cell>
          <cell r="CQ1437">
            <v>0</v>
          </cell>
          <cell r="CR1437">
            <v>0</v>
          </cell>
          <cell r="CS1437">
            <v>0</v>
          </cell>
          <cell r="CT1437">
            <v>0</v>
          </cell>
          <cell r="CU1437">
            <v>0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  <cell r="DB1437">
            <v>0</v>
          </cell>
          <cell r="DC1437">
            <v>0</v>
          </cell>
          <cell r="DD1437">
            <v>0</v>
          </cell>
          <cell r="DE1437">
            <v>0</v>
          </cell>
          <cell r="DF1437">
            <v>0</v>
          </cell>
          <cell r="DG1437">
            <v>0</v>
          </cell>
          <cell r="DH1437">
            <v>0</v>
          </cell>
          <cell r="DI1437">
            <v>0</v>
          </cell>
          <cell r="DJ1437">
            <v>0</v>
          </cell>
          <cell r="DK1437">
            <v>0</v>
          </cell>
          <cell r="DL1437">
            <v>0</v>
          </cell>
          <cell r="DM1437">
            <v>0</v>
          </cell>
          <cell r="DN1437">
            <v>0</v>
          </cell>
          <cell r="DO1437">
            <v>0</v>
          </cell>
          <cell r="DP1437">
            <v>0</v>
          </cell>
          <cell r="DQ1437">
            <v>0</v>
          </cell>
          <cell r="DR1437">
            <v>0</v>
          </cell>
          <cell r="DS1437">
            <v>0</v>
          </cell>
          <cell r="DT1437">
            <v>0</v>
          </cell>
          <cell r="DU1437">
            <v>0</v>
          </cell>
          <cell r="DV1437">
            <v>0</v>
          </cell>
          <cell r="DW1437">
            <v>0</v>
          </cell>
          <cell r="DX1437">
            <v>0</v>
          </cell>
          <cell r="DY1437">
            <v>0</v>
          </cell>
          <cell r="DZ1437">
            <v>0</v>
          </cell>
          <cell r="EA1437">
            <v>0</v>
          </cell>
          <cell r="EB1437">
            <v>0</v>
          </cell>
          <cell r="EC1437">
            <v>0</v>
          </cell>
          <cell r="ED1437">
            <v>0</v>
          </cell>
          <cell r="EE1437">
            <v>0</v>
          </cell>
          <cell r="EF1437">
            <v>0</v>
          </cell>
          <cell r="EG1437">
            <v>0</v>
          </cell>
          <cell r="EH1437">
            <v>0</v>
          </cell>
          <cell r="EI1437">
            <v>0</v>
          </cell>
          <cell r="EJ1437">
            <v>0</v>
          </cell>
          <cell r="EK1437">
            <v>0</v>
          </cell>
          <cell r="EL1437">
            <v>0</v>
          </cell>
          <cell r="EM1437">
            <v>0</v>
          </cell>
          <cell r="EN1437">
            <v>0</v>
          </cell>
          <cell r="EO1437">
            <v>0</v>
          </cell>
          <cell r="EP1437">
            <v>0</v>
          </cell>
          <cell r="EQ1437">
            <v>0</v>
          </cell>
          <cell r="ER1437">
            <v>0</v>
          </cell>
          <cell r="ES1437">
            <v>0</v>
          </cell>
          <cell r="ET1437">
            <v>0</v>
          </cell>
          <cell r="EU1437">
            <v>0</v>
          </cell>
          <cell r="EV1437">
            <v>0</v>
          </cell>
          <cell r="EW1437">
            <v>0</v>
          </cell>
          <cell r="EX1437">
            <v>0</v>
          </cell>
          <cell r="EY1437">
            <v>0</v>
          </cell>
          <cell r="EZ1437">
            <v>0</v>
          </cell>
          <cell r="FA1437">
            <v>0</v>
          </cell>
          <cell r="FB1437">
            <v>0</v>
          </cell>
          <cell r="FC1437">
            <v>0</v>
          </cell>
          <cell r="FD1437">
            <v>0</v>
          </cell>
          <cell r="FE1437">
            <v>0</v>
          </cell>
          <cell r="FF1437">
            <v>0</v>
          </cell>
          <cell r="FG1437">
            <v>0</v>
          </cell>
          <cell r="FH1437">
            <v>0</v>
          </cell>
          <cell r="FI1437">
            <v>0</v>
          </cell>
          <cell r="FJ1437">
            <v>0</v>
          </cell>
          <cell r="FK1437">
            <v>0</v>
          </cell>
          <cell r="FL1437">
            <v>0</v>
          </cell>
          <cell r="FM1437">
            <v>0</v>
          </cell>
          <cell r="FN1437">
            <v>0</v>
          </cell>
          <cell r="FO1437">
            <v>0</v>
          </cell>
          <cell r="FP1437">
            <v>0</v>
          </cell>
          <cell r="FQ1437">
            <v>0</v>
          </cell>
          <cell r="FR1437">
            <v>0</v>
          </cell>
          <cell r="FS1437">
            <v>0</v>
          </cell>
          <cell r="FT1437">
            <v>0</v>
          </cell>
          <cell r="FU1437">
            <v>0</v>
          </cell>
          <cell r="FV1437">
            <v>0</v>
          </cell>
          <cell r="FW1437">
            <v>0</v>
          </cell>
          <cell r="FX1437">
            <v>0</v>
          </cell>
          <cell r="FY1437">
            <v>0</v>
          </cell>
          <cell r="FZ1437">
            <v>0</v>
          </cell>
          <cell r="GA1437">
            <v>0</v>
          </cell>
          <cell r="GB1437">
            <v>0</v>
          </cell>
          <cell r="GC1437">
            <v>0</v>
          </cell>
          <cell r="GD1437">
            <v>0</v>
          </cell>
          <cell r="GE1437">
            <v>0</v>
          </cell>
          <cell r="GF1437">
            <v>0</v>
          </cell>
          <cell r="GG1437">
            <v>0</v>
          </cell>
          <cell r="GH1437">
            <v>0</v>
          </cell>
          <cell r="GI1437">
            <v>0</v>
          </cell>
          <cell r="GJ1437">
            <v>0</v>
          </cell>
          <cell r="GK1437">
            <v>0</v>
          </cell>
          <cell r="GL1437">
            <v>0</v>
          </cell>
          <cell r="GM1437">
            <v>0</v>
          </cell>
          <cell r="GN1437">
            <v>0</v>
          </cell>
          <cell r="GO1437">
            <v>0</v>
          </cell>
          <cell r="GP1437">
            <v>0</v>
          </cell>
          <cell r="GQ1437">
            <v>0</v>
          </cell>
          <cell r="GR1437">
            <v>0</v>
          </cell>
          <cell r="GS1437">
            <v>0</v>
          </cell>
          <cell r="GT1437">
            <v>0</v>
          </cell>
          <cell r="GU1437">
            <v>0</v>
          </cell>
          <cell r="GV1437">
            <v>0</v>
          </cell>
          <cell r="GW1437">
            <v>0</v>
          </cell>
          <cell r="GX1437">
            <v>0</v>
          </cell>
          <cell r="GY1437">
            <v>0</v>
          </cell>
          <cell r="GZ1437">
            <v>0</v>
          </cell>
          <cell r="HA1437">
            <v>0</v>
          </cell>
          <cell r="HB1437">
            <v>0</v>
          </cell>
          <cell r="HC1437">
            <v>0</v>
          </cell>
          <cell r="HD1437">
            <v>0</v>
          </cell>
          <cell r="HE1437">
            <v>0</v>
          </cell>
          <cell r="HF1437">
            <v>0</v>
          </cell>
          <cell r="HG1437">
            <v>0</v>
          </cell>
          <cell r="HH1437">
            <v>0</v>
          </cell>
          <cell r="HI1437">
            <v>0</v>
          </cell>
          <cell r="HJ1437">
            <v>0</v>
          </cell>
          <cell r="HK1437">
            <v>0</v>
          </cell>
          <cell r="HL1437">
            <v>0</v>
          </cell>
          <cell r="HM1437">
            <v>0</v>
          </cell>
          <cell r="HN1437">
            <v>0</v>
          </cell>
          <cell r="HO1437">
            <v>0</v>
          </cell>
          <cell r="HP1437">
            <v>0</v>
          </cell>
          <cell r="HQ1437">
            <v>0</v>
          </cell>
          <cell r="HR1437">
            <v>0</v>
          </cell>
          <cell r="HS1437">
            <v>0</v>
          </cell>
          <cell r="HT1437">
            <v>0</v>
          </cell>
          <cell r="HU1437">
            <v>0</v>
          </cell>
          <cell r="HV1437">
            <v>0</v>
          </cell>
          <cell r="HW1437">
            <v>0</v>
          </cell>
          <cell r="HX1437">
            <v>0</v>
          </cell>
          <cell r="HY1437">
            <v>0</v>
          </cell>
          <cell r="HZ1437">
            <v>0</v>
          </cell>
          <cell r="IA1437">
            <v>0</v>
          </cell>
          <cell r="IB1437">
            <v>0</v>
          </cell>
          <cell r="IC1437">
            <v>0</v>
          </cell>
          <cell r="ID1437">
            <v>0</v>
          </cell>
          <cell r="IE1437">
            <v>0</v>
          </cell>
          <cell r="IF1437">
            <v>0</v>
          </cell>
          <cell r="IG1437">
            <v>0</v>
          </cell>
          <cell r="IH1437">
            <v>0</v>
          </cell>
          <cell r="II1437">
            <v>0</v>
          </cell>
          <cell r="IJ1437">
            <v>0</v>
          </cell>
          <cell r="IK1437">
            <v>0</v>
          </cell>
          <cell r="IL1437">
            <v>0</v>
          </cell>
          <cell r="IM1437">
            <v>0</v>
          </cell>
          <cell r="IN1437">
            <v>0</v>
          </cell>
          <cell r="IO1437">
            <v>0</v>
          </cell>
          <cell r="IP1437">
            <v>0</v>
          </cell>
          <cell r="IQ1437">
            <v>0</v>
          </cell>
          <cell r="IR1437">
            <v>0</v>
          </cell>
          <cell r="IS1437">
            <v>0</v>
          </cell>
          <cell r="IT1437">
            <v>0</v>
          </cell>
          <cell r="IU1437">
            <v>0</v>
          </cell>
          <cell r="IV1437">
            <v>0</v>
          </cell>
          <cell r="IW1437">
            <v>0</v>
          </cell>
          <cell r="IX1437">
            <v>0</v>
          </cell>
          <cell r="IY1437">
            <v>0</v>
          </cell>
          <cell r="IZ1437">
            <v>0</v>
          </cell>
          <cell r="JA1437">
            <v>0</v>
          </cell>
          <cell r="JB1437">
            <v>0</v>
          </cell>
          <cell r="JC1437">
            <v>0</v>
          </cell>
          <cell r="JD1437">
            <v>0</v>
          </cell>
          <cell r="JE1437">
            <v>0</v>
          </cell>
          <cell r="JF1437">
            <v>0</v>
          </cell>
          <cell r="JG1437">
            <v>0</v>
          </cell>
          <cell r="JH1437">
            <v>0</v>
          </cell>
          <cell r="JI1437">
            <v>0</v>
          </cell>
          <cell r="JJ1437">
            <v>0</v>
          </cell>
          <cell r="JK1437">
            <v>0</v>
          </cell>
          <cell r="JL1437">
            <v>0</v>
          </cell>
          <cell r="JM1437">
            <v>0</v>
          </cell>
          <cell r="JN1437">
            <v>0</v>
          </cell>
          <cell r="JO1437">
            <v>0</v>
          </cell>
          <cell r="JP1437">
            <v>0</v>
          </cell>
          <cell r="JQ1437">
            <v>0</v>
          </cell>
        </row>
        <row r="1438">
          <cell r="D1438" t="str">
            <v>PV_.PX.BDG._.NTC.Small_Scale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0</v>
          </cell>
          <cell r="BZ1438">
            <v>0</v>
          </cell>
          <cell r="CA1438">
            <v>0</v>
          </cell>
          <cell r="CB1438">
            <v>0</v>
          </cell>
          <cell r="CC1438">
            <v>0</v>
          </cell>
          <cell r="CD1438">
            <v>0</v>
          </cell>
          <cell r="CE1438">
            <v>0</v>
          </cell>
          <cell r="CF1438">
            <v>0</v>
          </cell>
          <cell r="CG1438">
            <v>0</v>
          </cell>
          <cell r="CH1438">
            <v>0</v>
          </cell>
          <cell r="CI1438">
            <v>0</v>
          </cell>
          <cell r="CJ1438">
            <v>0</v>
          </cell>
          <cell r="CK1438">
            <v>0</v>
          </cell>
          <cell r="CL1438">
            <v>0</v>
          </cell>
          <cell r="CM1438">
            <v>0</v>
          </cell>
          <cell r="CN1438">
            <v>0</v>
          </cell>
          <cell r="CO1438">
            <v>0</v>
          </cell>
          <cell r="CP1438">
            <v>0</v>
          </cell>
          <cell r="CQ1438">
            <v>0</v>
          </cell>
          <cell r="CR1438">
            <v>0</v>
          </cell>
          <cell r="CS1438">
            <v>0</v>
          </cell>
          <cell r="CT1438">
            <v>0</v>
          </cell>
          <cell r="CU1438">
            <v>0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  <cell r="DB1438">
            <v>0</v>
          </cell>
          <cell r="DC1438">
            <v>0</v>
          </cell>
          <cell r="DD1438">
            <v>0</v>
          </cell>
          <cell r="DE1438">
            <v>0</v>
          </cell>
          <cell r="DF1438">
            <v>0</v>
          </cell>
          <cell r="DG1438">
            <v>0</v>
          </cell>
          <cell r="DH1438">
            <v>0</v>
          </cell>
          <cell r="DI1438">
            <v>0</v>
          </cell>
          <cell r="DJ1438">
            <v>0</v>
          </cell>
          <cell r="DK1438">
            <v>0</v>
          </cell>
          <cell r="DL1438">
            <v>0</v>
          </cell>
          <cell r="DM1438">
            <v>0</v>
          </cell>
          <cell r="DN1438">
            <v>0</v>
          </cell>
          <cell r="DO1438">
            <v>0</v>
          </cell>
          <cell r="DP1438">
            <v>0</v>
          </cell>
          <cell r="DQ1438">
            <v>0</v>
          </cell>
          <cell r="DR1438">
            <v>0</v>
          </cell>
          <cell r="DS1438">
            <v>0</v>
          </cell>
          <cell r="DT1438">
            <v>0</v>
          </cell>
          <cell r="DU1438">
            <v>0</v>
          </cell>
          <cell r="DV1438">
            <v>0</v>
          </cell>
          <cell r="DW1438">
            <v>0</v>
          </cell>
          <cell r="DX1438">
            <v>0</v>
          </cell>
          <cell r="DY1438">
            <v>0</v>
          </cell>
          <cell r="DZ1438">
            <v>0</v>
          </cell>
          <cell r="EA1438">
            <v>0</v>
          </cell>
          <cell r="EB1438">
            <v>0</v>
          </cell>
          <cell r="EC1438">
            <v>0</v>
          </cell>
          <cell r="ED1438">
            <v>0</v>
          </cell>
          <cell r="EE1438">
            <v>0</v>
          </cell>
          <cell r="EF1438">
            <v>0</v>
          </cell>
          <cell r="EG1438">
            <v>0</v>
          </cell>
          <cell r="EH1438">
            <v>0</v>
          </cell>
          <cell r="EI1438">
            <v>0</v>
          </cell>
          <cell r="EJ1438">
            <v>0</v>
          </cell>
          <cell r="EK1438">
            <v>0</v>
          </cell>
          <cell r="EL1438">
            <v>0</v>
          </cell>
          <cell r="EM1438">
            <v>0</v>
          </cell>
          <cell r="EN1438">
            <v>0</v>
          </cell>
          <cell r="EO1438">
            <v>0</v>
          </cell>
          <cell r="EP1438">
            <v>0</v>
          </cell>
          <cell r="EQ1438">
            <v>0</v>
          </cell>
          <cell r="ER1438">
            <v>0</v>
          </cell>
          <cell r="ES1438">
            <v>0</v>
          </cell>
          <cell r="ET1438">
            <v>0</v>
          </cell>
          <cell r="EU1438">
            <v>0</v>
          </cell>
          <cell r="EV1438">
            <v>0</v>
          </cell>
          <cell r="EW1438">
            <v>0</v>
          </cell>
          <cell r="EX1438">
            <v>0</v>
          </cell>
          <cell r="EY1438">
            <v>0</v>
          </cell>
          <cell r="EZ1438">
            <v>0</v>
          </cell>
          <cell r="FA1438">
            <v>0</v>
          </cell>
          <cell r="FB1438">
            <v>0</v>
          </cell>
          <cell r="FC1438">
            <v>0</v>
          </cell>
          <cell r="FD1438">
            <v>0</v>
          </cell>
          <cell r="FE1438">
            <v>0</v>
          </cell>
          <cell r="FF1438">
            <v>0</v>
          </cell>
          <cell r="FG1438">
            <v>0</v>
          </cell>
          <cell r="FH1438">
            <v>0</v>
          </cell>
          <cell r="FI1438">
            <v>0</v>
          </cell>
          <cell r="FJ1438">
            <v>0</v>
          </cell>
          <cell r="FK1438">
            <v>0</v>
          </cell>
          <cell r="FL1438">
            <v>0</v>
          </cell>
          <cell r="FM1438">
            <v>0</v>
          </cell>
          <cell r="FN1438">
            <v>0</v>
          </cell>
          <cell r="FO1438">
            <v>0</v>
          </cell>
          <cell r="FP1438">
            <v>0</v>
          </cell>
          <cell r="FQ1438">
            <v>0</v>
          </cell>
          <cell r="FR1438">
            <v>0</v>
          </cell>
          <cell r="FS1438">
            <v>0</v>
          </cell>
          <cell r="FT1438">
            <v>0</v>
          </cell>
          <cell r="FU1438">
            <v>0</v>
          </cell>
          <cell r="FV1438">
            <v>0</v>
          </cell>
          <cell r="FW1438">
            <v>0</v>
          </cell>
          <cell r="FX1438">
            <v>0</v>
          </cell>
          <cell r="FY1438">
            <v>0</v>
          </cell>
          <cell r="FZ1438">
            <v>0</v>
          </cell>
          <cell r="GA1438">
            <v>0</v>
          </cell>
          <cell r="GB1438">
            <v>0</v>
          </cell>
          <cell r="GC1438">
            <v>0</v>
          </cell>
          <cell r="GD1438">
            <v>0</v>
          </cell>
          <cell r="GE1438">
            <v>0</v>
          </cell>
          <cell r="GF1438">
            <v>0</v>
          </cell>
          <cell r="GG1438">
            <v>0</v>
          </cell>
          <cell r="GH1438">
            <v>0</v>
          </cell>
          <cell r="GI1438">
            <v>0</v>
          </cell>
          <cell r="GJ1438">
            <v>0</v>
          </cell>
          <cell r="GK1438">
            <v>0</v>
          </cell>
          <cell r="GL1438">
            <v>0</v>
          </cell>
          <cell r="GM1438">
            <v>0</v>
          </cell>
          <cell r="GN1438">
            <v>0</v>
          </cell>
          <cell r="GO1438">
            <v>0</v>
          </cell>
          <cell r="GP1438">
            <v>0</v>
          </cell>
          <cell r="GQ1438">
            <v>0</v>
          </cell>
          <cell r="GR1438">
            <v>0</v>
          </cell>
          <cell r="GS1438">
            <v>0</v>
          </cell>
          <cell r="GT1438">
            <v>0</v>
          </cell>
          <cell r="GU1438">
            <v>0</v>
          </cell>
          <cell r="GV1438">
            <v>0</v>
          </cell>
          <cell r="GW1438">
            <v>0</v>
          </cell>
          <cell r="GX1438">
            <v>0</v>
          </cell>
          <cell r="GY1438">
            <v>0</v>
          </cell>
          <cell r="GZ1438">
            <v>0</v>
          </cell>
          <cell r="HA1438">
            <v>0</v>
          </cell>
          <cell r="HB1438">
            <v>0</v>
          </cell>
          <cell r="HC1438">
            <v>0</v>
          </cell>
          <cell r="HD1438">
            <v>0</v>
          </cell>
          <cell r="HE1438">
            <v>0</v>
          </cell>
          <cell r="HF1438">
            <v>0</v>
          </cell>
          <cell r="HG1438">
            <v>0</v>
          </cell>
          <cell r="HH1438">
            <v>0</v>
          </cell>
          <cell r="HI1438">
            <v>0</v>
          </cell>
          <cell r="HJ1438">
            <v>0</v>
          </cell>
          <cell r="HK1438">
            <v>0</v>
          </cell>
          <cell r="HL1438">
            <v>0</v>
          </cell>
          <cell r="HM1438">
            <v>0</v>
          </cell>
          <cell r="HN1438">
            <v>0</v>
          </cell>
          <cell r="HO1438">
            <v>0</v>
          </cell>
          <cell r="HP1438">
            <v>0</v>
          </cell>
          <cell r="HQ1438">
            <v>0</v>
          </cell>
          <cell r="HR1438">
            <v>0</v>
          </cell>
          <cell r="HS1438">
            <v>0</v>
          </cell>
          <cell r="HT1438">
            <v>0</v>
          </cell>
          <cell r="HU1438">
            <v>0</v>
          </cell>
          <cell r="HV1438">
            <v>0</v>
          </cell>
          <cell r="HW1438">
            <v>0</v>
          </cell>
          <cell r="HX1438">
            <v>0</v>
          </cell>
          <cell r="HY1438">
            <v>0</v>
          </cell>
          <cell r="HZ1438">
            <v>0</v>
          </cell>
          <cell r="IA1438">
            <v>0</v>
          </cell>
          <cell r="IB1438">
            <v>0</v>
          </cell>
          <cell r="IC1438">
            <v>0</v>
          </cell>
          <cell r="ID1438">
            <v>0</v>
          </cell>
          <cell r="IE1438">
            <v>0</v>
          </cell>
          <cell r="IF1438">
            <v>0</v>
          </cell>
          <cell r="IG1438">
            <v>0</v>
          </cell>
          <cell r="IH1438">
            <v>0</v>
          </cell>
          <cell r="II1438">
            <v>0</v>
          </cell>
          <cell r="IJ1438">
            <v>0</v>
          </cell>
          <cell r="IK1438">
            <v>0</v>
          </cell>
          <cell r="IL1438">
            <v>0</v>
          </cell>
          <cell r="IM1438">
            <v>0</v>
          </cell>
          <cell r="IN1438">
            <v>0</v>
          </cell>
          <cell r="IO1438">
            <v>0</v>
          </cell>
          <cell r="IP1438">
            <v>0</v>
          </cell>
          <cell r="IQ1438">
            <v>0</v>
          </cell>
          <cell r="IR1438">
            <v>0</v>
          </cell>
          <cell r="IS1438">
            <v>0</v>
          </cell>
          <cell r="IT1438">
            <v>0</v>
          </cell>
          <cell r="IU1438">
            <v>0</v>
          </cell>
          <cell r="IV1438">
            <v>0</v>
          </cell>
          <cell r="IW1438">
            <v>0</v>
          </cell>
          <cell r="IX1438">
            <v>0</v>
          </cell>
          <cell r="IY1438">
            <v>0</v>
          </cell>
          <cell r="IZ1438">
            <v>0</v>
          </cell>
          <cell r="JA1438">
            <v>0</v>
          </cell>
          <cell r="JB1438">
            <v>0</v>
          </cell>
          <cell r="JC1438">
            <v>0</v>
          </cell>
          <cell r="JD1438">
            <v>0</v>
          </cell>
          <cell r="JE1438">
            <v>0</v>
          </cell>
          <cell r="JF1438">
            <v>0</v>
          </cell>
          <cell r="JG1438">
            <v>0</v>
          </cell>
          <cell r="JH1438">
            <v>0</v>
          </cell>
          <cell r="JI1438">
            <v>0</v>
          </cell>
          <cell r="JJ1438">
            <v>0</v>
          </cell>
          <cell r="JK1438">
            <v>0</v>
          </cell>
          <cell r="JL1438">
            <v>0</v>
          </cell>
          <cell r="JM1438">
            <v>0</v>
          </cell>
          <cell r="JN1438">
            <v>0</v>
          </cell>
          <cell r="JO1438">
            <v>0</v>
          </cell>
          <cell r="JP1438">
            <v>0</v>
          </cell>
          <cell r="JQ1438">
            <v>0</v>
          </cell>
        </row>
        <row r="1439">
          <cell r="D1439" t="str">
            <v>PV_.PX.BDG._.NTC.Utility_Scale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0</v>
          </cell>
          <cell r="BZ1439">
            <v>0</v>
          </cell>
          <cell r="CA1439">
            <v>0</v>
          </cell>
          <cell r="CB1439">
            <v>0</v>
          </cell>
          <cell r="CC1439">
            <v>0</v>
          </cell>
          <cell r="CD1439">
            <v>0</v>
          </cell>
          <cell r="CE1439">
            <v>0</v>
          </cell>
          <cell r="CF1439">
            <v>0</v>
          </cell>
          <cell r="CG1439">
            <v>0</v>
          </cell>
          <cell r="CH1439">
            <v>0</v>
          </cell>
          <cell r="CI1439">
            <v>0</v>
          </cell>
          <cell r="CJ1439">
            <v>0</v>
          </cell>
          <cell r="CK1439">
            <v>0</v>
          </cell>
          <cell r="CL1439">
            <v>0</v>
          </cell>
          <cell r="CM1439">
            <v>0</v>
          </cell>
          <cell r="CN1439">
            <v>0</v>
          </cell>
          <cell r="CO1439">
            <v>0</v>
          </cell>
          <cell r="CP1439">
            <v>0</v>
          </cell>
          <cell r="CQ1439">
            <v>0</v>
          </cell>
          <cell r="CR1439">
            <v>0</v>
          </cell>
          <cell r="CS1439">
            <v>0</v>
          </cell>
          <cell r="CT1439">
            <v>0</v>
          </cell>
          <cell r="CU1439">
            <v>0</v>
          </cell>
          <cell r="CV1439">
            <v>0</v>
          </cell>
          <cell r="CW1439">
            <v>0</v>
          </cell>
          <cell r="CX1439">
            <v>0</v>
          </cell>
          <cell r="CY1439">
            <v>0</v>
          </cell>
          <cell r="CZ1439">
            <v>0</v>
          </cell>
          <cell r="DA1439">
            <v>0</v>
          </cell>
          <cell r="DB1439">
            <v>0</v>
          </cell>
          <cell r="DC1439">
            <v>0</v>
          </cell>
          <cell r="DD1439">
            <v>0</v>
          </cell>
          <cell r="DE1439">
            <v>0</v>
          </cell>
          <cell r="DF1439">
            <v>0</v>
          </cell>
          <cell r="DG1439">
            <v>0</v>
          </cell>
          <cell r="DH1439">
            <v>0</v>
          </cell>
          <cell r="DI1439">
            <v>0</v>
          </cell>
          <cell r="DJ1439">
            <v>0</v>
          </cell>
          <cell r="DK1439">
            <v>0</v>
          </cell>
          <cell r="DL1439">
            <v>0</v>
          </cell>
          <cell r="DM1439">
            <v>0</v>
          </cell>
          <cell r="DN1439">
            <v>0</v>
          </cell>
          <cell r="DO1439">
            <v>0</v>
          </cell>
          <cell r="DP1439">
            <v>0</v>
          </cell>
          <cell r="DQ1439">
            <v>0</v>
          </cell>
          <cell r="DR1439">
            <v>0</v>
          </cell>
          <cell r="DS1439">
            <v>0</v>
          </cell>
          <cell r="DT1439">
            <v>0</v>
          </cell>
          <cell r="DU1439">
            <v>0</v>
          </cell>
          <cell r="DV1439">
            <v>0</v>
          </cell>
          <cell r="DW1439">
            <v>0</v>
          </cell>
          <cell r="DX1439">
            <v>0</v>
          </cell>
          <cell r="DY1439">
            <v>0</v>
          </cell>
          <cell r="DZ1439">
            <v>0</v>
          </cell>
          <cell r="EA1439">
            <v>0</v>
          </cell>
          <cell r="EB1439">
            <v>0</v>
          </cell>
          <cell r="EC1439">
            <v>0</v>
          </cell>
          <cell r="ED1439">
            <v>0</v>
          </cell>
          <cell r="EE1439">
            <v>0</v>
          </cell>
          <cell r="EF1439">
            <v>0</v>
          </cell>
          <cell r="EG1439">
            <v>0</v>
          </cell>
          <cell r="EH1439">
            <v>0</v>
          </cell>
          <cell r="EI1439">
            <v>0</v>
          </cell>
          <cell r="EJ1439">
            <v>0</v>
          </cell>
          <cell r="EK1439">
            <v>0</v>
          </cell>
          <cell r="EL1439">
            <v>0</v>
          </cell>
          <cell r="EM1439">
            <v>0</v>
          </cell>
          <cell r="EN1439">
            <v>0</v>
          </cell>
          <cell r="EO1439">
            <v>0</v>
          </cell>
          <cell r="EP1439">
            <v>0</v>
          </cell>
          <cell r="EQ1439">
            <v>0</v>
          </cell>
          <cell r="ER1439">
            <v>0</v>
          </cell>
          <cell r="ES1439">
            <v>0</v>
          </cell>
          <cell r="ET1439">
            <v>0</v>
          </cell>
          <cell r="EU1439">
            <v>0</v>
          </cell>
          <cell r="EV1439">
            <v>0</v>
          </cell>
          <cell r="EW1439">
            <v>0</v>
          </cell>
          <cell r="EX1439">
            <v>0</v>
          </cell>
          <cell r="EY1439">
            <v>0</v>
          </cell>
          <cell r="EZ1439">
            <v>0</v>
          </cell>
          <cell r="FA1439">
            <v>0</v>
          </cell>
          <cell r="FB1439">
            <v>0</v>
          </cell>
          <cell r="FC1439">
            <v>0</v>
          </cell>
          <cell r="FD1439">
            <v>0</v>
          </cell>
          <cell r="FE1439">
            <v>-0.77323501000000761</v>
          </cell>
          <cell r="FF1439">
            <v>0</v>
          </cell>
          <cell r="FG1439">
            <v>-4.4618919999999562E-2</v>
          </cell>
          <cell r="FH1439">
            <v>-0.74525103999999764</v>
          </cell>
          <cell r="FI1439">
            <v>7.2707040000000944E-2</v>
          </cell>
          <cell r="FJ1439">
            <v>-6.0720900000035272E-3</v>
          </cell>
          <cell r="FK1439">
            <v>0</v>
          </cell>
          <cell r="FL1439">
            <v>0</v>
          </cell>
          <cell r="FM1439">
            <v>0</v>
          </cell>
          <cell r="FN1439">
            <v>0</v>
          </cell>
          <cell r="FO1439">
            <v>-5.0000000000000711E-2</v>
          </cell>
          <cell r="FP1439">
            <v>0</v>
          </cell>
          <cell r="FQ1439">
            <v>0</v>
          </cell>
          <cell r="FR1439">
            <v>-1.9538407099999802</v>
          </cell>
          <cell r="FS1439">
            <v>0</v>
          </cell>
          <cell r="FT1439">
            <v>-0.21573083999999909</v>
          </cell>
          <cell r="FU1439">
            <v>-0.48661836999999863</v>
          </cell>
          <cell r="FV1439">
            <v>-8.537557000000362E-2</v>
          </cell>
          <cell r="FW1439">
            <v>-0.91611647000000218</v>
          </cell>
          <cell r="FX1439">
            <v>-0.19999946000000079</v>
          </cell>
          <cell r="FY1439">
            <v>0</v>
          </cell>
          <cell r="FZ1439">
            <v>0</v>
          </cell>
          <cell r="GA1439">
            <v>0</v>
          </cell>
          <cell r="GB1439">
            <v>-5.0000000000000711E-2</v>
          </cell>
          <cell r="GC1439">
            <v>0</v>
          </cell>
          <cell r="GD1439">
            <v>0</v>
          </cell>
          <cell r="GE1439">
            <v>-1.5099254900000005</v>
          </cell>
          <cell r="GF1439">
            <v>0</v>
          </cell>
          <cell r="GG1439">
            <v>-0.15661135999999942</v>
          </cell>
          <cell r="GH1439">
            <v>-0.46330537000000049</v>
          </cell>
          <cell r="GI1439">
            <v>5.0000219999997597E-2</v>
          </cell>
          <cell r="GJ1439">
            <v>-0.89000897999999395</v>
          </cell>
          <cell r="GK1439">
            <v>0</v>
          </cell>
          <cell r="GL1439">
            <v>0</v>
          </cell>
          <cell r="GM1439">
            <v>0</v>
          </cell>
          <cell r="GN1439">
            <v>0</v>
          </cell>
          <cell r="GO1439">
            <v>-5.0000000000000711E-2</v>
          </cell>
          <cell r="GP1439">
            <v>0</v>
          </cell>
          <cell r="GQ1439">
            <v>0</v>
          </cell>
          <cell r="GR1439">
            <v>-1.8121982999999773</v>
          </cell>
          <cell r="GS1439">
            <v>0</v>
          </cell>
          <cell r="GT1439">
            <v>5.0000000000002487E-2</v>
          </cell>
          <cell r="GU1439">
            <v>-0.14016981000000328</v>
          </cell>
          <cell r="GV1439">
            <v>-0.16642361999999977</v>
          </cell>
          <cell r="GW1439">
            <v>-1.155605929999993</v>
          </cell>
          <cell r="GX1439">
            <v>-0.39999894000000324</v>
          </cell>
          <cell r="GY1439">
            <v>0</v>
          </cell>
          <cell r="GZ1439">
            <v>0</v>
          </cell>
          <cell r="HA1439">
            <v>0</v>
          </cell>
          <cell r="HB1439">
            <v>0</v>
          </cell>
          <cell r="HC1439">
            <v>0</v>
          </cell>
          <cell r="HD1439">
            <v>0</v>
          </cell>
          <cell r="HE1439">
            <v>-392.5601410800009</v>
          </cell>
          <cell r="HF1439">
            <v>0</v>
          </cell>
          <cell r="HG1439">
            <v>0</v>
          </cell>
          <cell r="HH1439">
            <v>-66.675496740001108</v>
          </cell>
          <cell r="HI1439">
            <v>-123.18561333000252</v>
          </cell>
          <cell r="HJ1439">
            <v>-202.69903100999727</v>
          </cell>
          <cell r="HK1439">
            <v>0</v>
          </cell>
          <cell r="HL1439">
            <v>0</v>
          </cell>
          <cell r="HM1439">
            <v>0</v>
          </cell>
          <cell r="HN1439">
            <v>0</v>
          </cell>
          <cell r="HO1439">
            <v>0</v>
          </cell>
          <cell r="HP1439">
            <v>0</v>
          </cell>
          <cell r="HQ1439">
            <v>0</v>
          </cell>
          <cell r="HR1439">
            <v>6.6441920200013556</v>
          </cell>
          <cell r="HS1439">
            <v>0</v>
          </cell>
          <cell r="HT1439">
            <v>0</v>
          </cell>
          <cell r="HU1439">
            <v>-33.091526140000497</v>
          </cell>
          <cell r="HV1439">
            <v>0</v>
          </cell>
          <cell r="HW1439">
            <v>39.735718159998214</v>
          </cell>
          <cell r="HX1439">
            <v>0</v>
          </cell>
          <cell r="HY1439">
            <v>0</v>
          </cell>
          <cell r="HZ1439">
            <v>0</v>
          </cell>
          <cell r="IA1439">
            <v>0</v>
          </cell>
          <cell r="IB1439">
            <v>0</v>
          </cell>
          <cell r="IC1439">
            <v>0</v>
          </cell>
          <cell r="ID1439">
            <v>0</v>
          </cell>
          <cell r="IE1439">
            <v>-44.300000000017462</v>
          </cell>
          <cell r="IF1439">
            <v>0</v>
          </cell>
          <cell r="IG1439">
            <v>0</v>
          </cell>
          <cell r="IH1439">
            <v>-44.299999999999272</v>
          </cell>
          <cell r="II1439">
            <v>0</v>
          </cell>
          <cell r="IJ1439">
            <v>0</v>
          </cell>
          <cell r="IK1439">
            <v>0</v>
          </cell>
          <cell r="IL1439">
            <v>0</v>
          </cell>
          <cell r="IM1439">
            <v>0</v>
          </cell>
          <cell r="IN1439">
            <v>0</v>
          </cell>
          <cell r="IO1439">
            <v>0</v>
          </cell>
          <cell r="IP1439">
            <v>0</v>
          </cell>
          <cell r="IQ1439">
            <v>0</v>
          </cell>
          <cell r="IR1439">
            <v>0</v>
          </cell>
          <cell r="IS1439">
            <v>0</v>
          </cell>
          <cell r="IT1439">
            <v>0</v>
          </cell>
          <cell r="IU1439">
            <v>0</v>
          </cell>
          <cell r="IV1439">
            <v>0</v>
          </cell>
          <cell r="IW1439">
            <v>0</v>
          </cell>
          <cell r="IX1439">
            <v>0</v>
          </cell>
          <cell r="IY1439">
            <v>0</v>
          </cell>
          <cell r="IZ1439">
            <v>0</v>
          </cell>
          <cell r="JA1439">
            <v>0</v>
          </cell>
          <cell r="JB1439">
            <v>0</v>
          </cell>
          <cell r="JC1439">
            <v>0</v>
          </cell>
          <cell r="JD1439">
            <v>0</v>
          </cell>
          <cell r="JE1439">
            <v>0</v>
          </cell>
          <cell r="JF1439">
            <v>0</v>
          </cell>
          <cell r="JG1439">
            <v>0</v>
          </cell>
          <cell r="JH1439">
            <v>0</v>
          </cell>
          <cell r="JI1439">
            <v>0</v>
          </cell>
          <cell r="JJ1439">
            <v>0</v>
          </cell>
          <cell r="JK1439">
            <v>0</v>
          </cell>
          <cell r="JL1439">
            <v>0</v>
          </cell>
          <cell r="JM1439">
            <v>0</v>
          </cell>
          <cell r="JN1439">
            <v>0</v>
          </cell>
          <cell r="JO1439">
            <v>0</v>
          </cell>
          <cell r="JP1439">
            <v>0</v>
          </cell>
          <cell r="JQ1439">
            <v>0</v>
          </cell>
        </row>
        <row r="1440">
          <cell r="D1440" t="str">
            <v>PV_.PX.BOR._.NTC.Small_Scale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V1440">
            <v>0</v>
          </cell>
          <cell r="BW1440">
            <v>0</v>
          </cell>
          <cell r="BX1440">
            <v>0</v>
          </cell>
          <cell r="BY1440">
            <v>0</v>
          </cell>
          <cell r="BZ1440">
            <v>0</v>
          </cell>
          <cell r="CA1440">
            <v>0</v>
          </cell>
          <cell r="CB1440">
            <v>0</v>
          </cell>
          <cell r="CC1440">
            <v>0</v>
          </cell>
          <cell r="CD1440">
            <v>0</v>
          </cell>
          <cell r="CE1440">
            <v>0</v>
          </cell>
          <cell r="CF1440">
            <v>0</v>
          </cell>
          <cell r="CG1440">
            <v>0</v>
          </cell>
          <cell r="CH1440">
            <v>0</v>
          </cell>
          <cell r="CI1440">
            <v>0</v>
          </cell>
          <cell r="CJ1440">
            <v>0</v>
          </cell>
          <cell r="CK1440">
            <v>0</v>
          </cell>
          <cell r="CL1440">
            <v>0</v>
          </cell>
          <cell r="CM1440">
            <v>0</v>
          </cell>
          <cell r="CN1440">
            <v>0</v>
          </cell>
          <cell r="CO1440">
            <v>0</v>
          </cell>
          <cell r="CP1440">
            <v>0</v>
          </cell>
          <cell r="CQ1440">
            <v>0</v>
          </cell>
          <cell r="CR1440">
            <v>0</v>
          </cell>
          <cell r="CS1440">
            <v>0</v>
          </cell>
          <cell r="CT1440">
            <v>0</v>
          </cell>
          <cell r="CU1440">
            <v>0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  <cell r="DB1440">
            <v>0</v>
          </cell>
          <cell r="DC1440">
            <v>0</v>
          </cell>
          <cell r="DD1440">
            <v>0</v>
          </cell>
          <cell r="DE1440">
            <v>0</v>
          </cell>
          <cell r="DF1440">
            <v>0</v>
          </cell>
          <cell r="DG1440">
            <v>0</v>
          </cell>
          <cell r="DH1440">
            <v>0</v>
          </cell>
          <cell r="DI1440">
            <v>0</v>
          </cell>
          <cell r="DJ1440">
            <v>0</v>
          </cell>
          <cell r="DK1440">
            <v>0</v>
          </cell>
          <cell r="DL1440">
            <v>0</v>
          </cell>
          <cell r="DM1440">
            <v>0</v>
          </cell>
          <cell r="DN1440">
            <v>0</v>
          </cell>
          <cell r="DO1440">
            <v>0</v>
          </cell>
          <cell r="DP1440">
            <v>0</v>
          </cell>
          <cell r="DQ1440">
            <v>0</v>
          </cell>
          <cell r="DR1440">
            <v>0</v>
          </cell>
          <cell r="DS1440">
            <v>0</v>
          </cell>
          <cell r="DT1440">
            <v>0</v>
          </cell>
          <cell r="DU1440">
            <v>0</v>
          </cell>
          <cell r="DV1440">
            <v>0</v>
          </cell>
          <cell r="DW1440">
            <v>0</v>
          </cell>
          <cell r="DX1440">
            <v>0</v>
          </cell>
          <cell r="DY1440">
            <v>0</v>
          </cell>
          <cell r="DZ1440">
            <v>0</v>
          </cell>
          <cell r="EA1440">
            <v>0</v>
          </cell>
          <cell r="EB1440">
            <v>0</v>
          </cell>
          <cell r="EC1440">
            <v>0</v>
          </cell>
          <cell r="ED1440">
            <v>0</v>
          </cell>
          <cell r="EE1440">
            <v>0</v>
          </cell>
          <cell r="EF1440">
            <v>0</v>
          </cell>
          <cell r="EG1440">
            <v>0</v>
          </cell>
          <cell r="EH1440">
            <v>0</v>
          </cell>
          <cell r="EI1440">
            <v>0</v>
          </cell>
          <cell r="EJ1440">
            <v>0</v>
          </cell>
          <cell r="EK1440">
            <v>0</v>
          </cell>
          <cell r="EL1440">
            <v>0</v>
          </cell>
          <cell r="EM1440">
            <v>0</v>
          </cell>
          <cell r="EN1440">
            <v>0</v>
          </cell>
          <cell r="EO1440">
            <v>0</v>
          </cell>
          <cell r="EP1440">
            <v>0</v>
          </cell>
          <cell r="EQ1440">
            <v>0</v>
          </cell>
          <cell r="ER1440">
            <v>0</v>
          </cell>
          <cell r="ES1440">
            <v>0</v>
          </cell>
          <cell r="ET1440">
            <v>0</v>
          </cell>
          <cell r="EU1440">
            <v>0</v>
          </cell>
          <cell r="EV1440">
            <v>0</v>
          </cell>
          <cell r="EW1440">
            <v>0</v>
          </cell>
          <cell r="EX1440">
            <v>0</v>
          </cell>
          <cell r="EY1440">
            <v>0</v>
          </cell>
          <cell r="EZ1440">
            <v>0</v>
          </cell>
          <cell r="FA1440">
            <v>0</v>
          </cell>
          <cell r="FB1440">
            <v>0</v>
          </cell>
          <cell r="FC1440">
            <v>0</v>
          </cell>
          <cell r="FD1440">
            <v>0</v>
          </cell>
          <cell r="FE1440">
            <v>0</v>
          </cell>
          <cell r="FF1440">
            <v>0</v>
          </cell>
          <cell r="FG1440">
            <v>0</v>
          </cell>
          <cell r="FH1440">
            <v>0</v>
          </cell>
          <cell r="FI1440">
            <v>0</v>
          </cell>
          <cell r="FJ1440">
            <v>0</v>
          </cell>
          <cell r="FK1440">
            <v>0</v>
          </cell>
          <cell r="FL1440">
            <v>0</v>
          </cell>
          <cell r="FM1440">
            <v>0</v>
          </cell>
          <cell r="FN1440">
            <v>0</v>
          </cell>
          <cell r="FO1440">
            <v>0</v>
          </cell>
          <cell r="FP1440">
            <v>0</v>
          </cell>
          <cell r="FQ1440">
            <v>0</v>
          </cell>
          <cell r="FR1440">
            <v>0</v>
          </cell>
          <cell r="FS1440">
            <v>0</v>
          </cell>
          <cell r="FT1440">
            <v>0</v>
          </cell>
          <cell r="FU1440">
            <v>0</v>
          </cell>
          <cell r="FV1440">
            <v>0</v>
          </cell>
          <cell r="FW1440">
            <v>0</v>
          </cell>
          <cell r="FX1440">
            <v>0</v>
          </cell>
          <cell r="FY1440">
            <v>0</v>
          </cell>
          <cell r="FZ1440">
            <v>0</v>
          </cell>
          <cell r="GA1440">
            <v>0</v>
          </cell>
          <cell r="GB1440">
            <v>0</v>
          </cell>
          <cell r="GC1440">
            <v>0</v>
          </cell>
          <cell r="GD1440">
            <v>0</v>
          </cell>
          <cell r="GE1440">
            <v>0</v>
          </cell>
          <cell r="GF1440">
            <v>0</v>
          </cell>
          <cell r="GG1440">
            <v>0</v>
          </cell>
          <cell r="GH1440">
            <v>0</v>
          </cell>
          <cell r="GI1440">
            <v>0</v>
          </cell>
          <cell r="GJ1440">
            <v>0</v>
          </cell>
          <cell r="GK1440">
            <v>0</v>
          </cell>
          <cell r="GL1440">
            <v>0</v>
          </cell>
          <cell r="GM1440">
            <v>0</v>
          </cell>
          <cell r="GN1440">
            <v>0</v>
          </cell>
          <cell r="GO1440">
            <v>0</v>
          </cell>
          <cell r="GP1440">
            <v>0</v>
          </cell>
          <cell r="GQ1440">
            <v>0</v>
          </cell>
          <cell r="GR1440">
            <v>0</v>
          </cell>
          <cell r="GS1440">
            <v>0</v>
          </cell>
          <cell r="GT1440">
            <v>0</v>
          </cell>
          <cell r="GU1440">
            <v>0</v>
          </cell>
          <cell r="GV1440">
            <v>0</v>
          </cell>
          <cell r="GW1440">
            <v>0</v>
          </cell>
          <cell r="GX1440">
            <v>0</v>
          </cell>
          <cell r="GY1440">
            <v>0</v>
          </cell>
          <cell r="GZ1440">
            <v>0</v>
          </cell>
          <cell r="HA1440">
            <v>0</v>
          </cell>
          <cell r="HB1440">
            <v>0</v>
          </cell>
          <cell r="HC1440">
            <v>0</v>
          </cell>
          <cell r="HD1440">
            <v>0</v>
          </cell>
          <cell r="HE1440">
            <v>0</v>
          </cell>
          <cell r="HF1440">
            <v>0</v>
          </cell>
          <cell r="HG1440">
            <v>0</v>
          </cell>
          <cell r="HH1440">
            <v>0</v>
          </cell>
          <cell r="HI1440">
            <v>0</v>
          </cell>
          <cell r="HJ1440">
            <v>0</v>
          </cell>
          <cell r="HK1440">
            <v>0</v>
          </cell>
          <cell r="HL1440">
            <v>0</v>
          </cell>
          <cell r="HM1440">
            <v>0</v>
          </cell>
          <cell r="HN1440">
            <v>0</v>
          </cell>
          <cell r="HO1440">
            <v>0</v>
          </cell>
          <cell r="HP1440">
            <v>0</v>
          </cell>
          <cell r="HQ1440">
            <v>0</v>
          </cell>
          <cell r="HR1440">
            <v>0</v>
          </cell>
          <cell r="HS1440">
            <v>0</v>
          </cell>
          <cell r="HT1440">
            <v>0</v>
          </cell>
          <cell r="HU1440">
            <v>0</v>
          </cell>
          <cell r="HV1440">
            <v>0</v>
          </cell>
          <cell r="HW1440">
            <v>0</v>
          </cell>
          <cell r="HX1440">
            <v>0</v>
          </cell>
          <cell r="HY1440">
            <v>0</v>
          </cell>
          <cell r="HZ1440">
            <v>0</v>
          </cell>
          <cell r="IA1440">
            <v>0</v>
          </cell>
          <cell r="IB1440">
            <v>0</v>
          </cell>
          <cell r="IC1440">
            <v>0</v>
          </cell>
          <cell r="ID1440">
            <v>0</v>
          </cell>
          <cell r="IE1440">
            <v>0</v>
          </cell>
          <cell r="IF1440">
            <v>0</v>
          </cell>
          <cell r="IG1440">
            <v>0</v>
          </cell>
          <cell r="IH1440">
            <v>0</v>
          </cell>
          <cell r="II1440">
            <v>0</v>
          </cell>
          <cell r="IJ1440">
            <v>0</v>
          </cell>
          <cell r="IK1440">
            <v>0</v>
          </cell>
          <cell r="IL1440">
            <v>0</v>
          </cell>
          <cell r="IM1440">
            <v>0</v>
          </cell>
          <cell r="IN1440">
            <v>0</v>
          </cell>
          <cell r="IO1440">
            <v>0</v>
          </cell>
          <cell r="IP1440">
            <v>0</v>
          </cell>
          <cell r="IQ1440">
            <v>0</v>
          </cell>
          <cell r="IR1440">
            <v>0</v>
          </cell>
          <cell r="IS1440">
            <v>0</v>
          </cell>
          <cell r="IT1440">
            <v>0</v>
          </cell>
          <cell r="IU1440">
            <v>0</v>
          </cell>
          <cell r="IV1440">
            <v>0</v>
          </cell>
          <cell r="IW1440">
            <v>0</v>
          </cell>
          <cell r="IX1440">
            <v>0</v>
          </cell>
          <cell r="IY1440">
            <v>0</v>
          </cell>
          <cell r="IZ1440">
            <v>0</v>
          </cell>
          <cell r="JA1440">
            <v>0</v>
          </cell>
          <cell r="JB1440">
            <v>0</v>
          </cell>
          <cell r="JC1440">
            <v>0</v>
          </cell>
          <cell r="JD1440">
            <v>0</v>
          </cell>
          <cell r="JE1440">
            <v>0</v>
          </cell>
          <cell r="JF1440">
            <v>0</v>
          </cell>
          <cell r="JG1440">
            <v>0</v>
          </cell>
          <cell r="JH1440">
            <v>0</v>
          </cell>
          <cell r="JI1440">
            <v>0</v>
          </cell>
          <cell r="JJ1440">
            <v>0</v>
          </cell>
          <cell r="JK1440">
            <v>0</v>
          </cell>
          <cell r="JL1440">
            <v>0</v>
          </cell>
          <cell r="JM1440">
            <v>0</v>
          </cell>
          <cell r="JN1440">
            <v>0</v>
          </cell>
          <cell r="JO1440">
            <v>0</v>
          </cell>
          <cell r="JP1440">
            <v>0</v>
          </cell>
          <cell r="JQ1440">
            <v>0</v>
          </cell>
        </row>
        <row r="1441">
          <cell r="D1441" t="str">
            <v>PV_.PX.BOR._.NTC.Utility_Scale</v>
          </cell>
        </row>
        <row r="1442">
          <cell r="D1442" t="str">
            <v>PV_.PX.BOR._.PTC.Utility_Scale</v>
          </cell>
        </row>
        <row r="1443">
          <cell r="D1443" t="str">
            <v>PV_.PX.CLV._.NTC.Small_Scale</v>
          </cell>
        </row>
        <row r="1444">
          <cell r="D1444" t="str">
            <v>PV_.PX.COR._.NTC.Small_Scale</v>
          </cell>
        </row>
        <row r="1445">
          <cell r="D1445" t="str">
            <v>PV_.PX.COR._.NTC.Utility_Scale</v>
          </cell>
        </row>
        <row r="1446">
          <cell r="D1446" t="str">
            <v>PV_.PX.DJW._.NTC.Utility_Scale</v>
          </cell>
        </row>
        <row r="1447">
          <cell r="D1447" t="str">
            <v>PV_.PX.HTG._.NTC.Utility_Scale</v>
          </cell>
        </row>
        <row r="1448">
          <cell r="D1448" t="str">
            <v>PV_.PX.NTN._.NTC.Utility_Scale</v>
          </cell>
        </row>
        <row r="1449">
          <cell r="D1449" t="str">
            <v>PV_.PX.NUT._.NTC.Small_Scale</v>
          </cell>
        </row>
        <row r="1450">
          <cell r="D1450" t="str">
            <v>PV_.PX.NUT._.NTC.Utility_Scale</v>
          </cell>
        </row>
        <row r="1451">
          <cell r="D1451" t="str">
            <v>PV_.PX.SOR._.NTC.Small_Scale</v>
          </cell>
        </row>
        <row r="1452">
          <cell r="D1452" t="str">
            <v>PV_.PX.SOR._.NTC.Utility_Scale</v>
          </cell>
        </row>
        <row r="1453">
          <cell r="D1453" t="str">
            <v>PV_.PX.SUM._.NTC.Small_Scale</v>
          </cell>
        </row>
        <row r="1454">
          <cell r="D1454" t="str">
            <v>PV_.PX.UTS._.NTC.Small_Scale</v>
          </cell>
        </row>
        <row r="1455">
          <cell r="D1455" t="str">
            <v>PV_.PX.UTS._.NTC.Utility_Scale</v>
          </cell>
        </row>
        <row r="1456">
          <cell r="D1456" t="str">
            <v>PV_.PX.WMV._.NTC.Small_Scale</v>
          </cell>
        </row>
        <row r="1457">
          <cell r="D1457" t="str">
            <v>PV_.PX.WMV._.NTC.Utility_Scale</v>
          </cell>
        </row>
        <row r="1458">
          <cell r="D1458" t="str">
            <v>PV_.PX.WSF._.NTC.Small_Scale</v>
          </cell>
        </row>
        <row r="1459">
          <cell r="D1459" t="str">
            <v>PV_.PX.WWA._.NTC.Small_Scale</v>
          </cell>
        </row>
        <row r="1460">
          <cell r="D1460" t="str">
            <v>PV_.PX.WWA._.NTC.Utility_Scale</v>
          </cell>
        </row>
        <row r="1461">
          <cell r="D1461" t="str">
            <v>PV_.PX.WYC._.NTC.Small_Scale</v>
          </cell>
        </row>
        <row r="1462">
          <cell r="D1462" t="str">
            <v>PV_.PX.WYE._.NTC.Small_Scale</v>
          </cell>
        </row>
        <row r="1463">
          <cell r="D1463" t="str">
            <v>PV_.PX.WYE._.NTC.Utility_Scale</v>
          </cell>
        </row>
        <row r="1464">
          <cell r="D1464" t="str">
            <v>PV_.PX.WYN._.NTC.Small_Scale</v>
          </cell>
        </row>
        <row r="1465">
          <cell r="D1465" t="str">
            <v>PV_.PX.YAK._.NTC.Small_Scale</v>
          </cell>
        </row>
        <row r="1466">
          <cell r="D1466" t="str">
            <v>PV_.PX.YAK._.NTC.Utility_Scale</v>
          </cell>
        </row>
        <row r="1467">
          <cell r="D1467" t="str">
            <v>PV_.PX.SUM._.NTC.Utility_Scale</v>
          </cell>
        </row>
        <row r="1468">
          <cell r="D1468" t="str">
            <v>PV_.PX.GOE._.NTC.Small_Scale</v>
          </cell>
        </row>
        <row r="1470">
          <cell r="D1470">
            <v>0</v>
          </cell>
        </row>
        <row r="1471">
          <cell r="D1471">
            <v>0</v>
          </cell>
        </row>
        <row r="1472">
          <cell r="D1472">
            <v>0</v>
          </cell>
        </row>
        <row r="1473">
          <cell r="D1473">
            <v>0</v>
          </cell>
        </row>
        <row r="1474">
          <cell r="D1474">
            <v>0</v>
          </cell>
        </row>
        <row r="1475">
          <cell r="D1475">
            <v>0</v>
          </cell>
        </row>
        <row r="1476">
          <cell r="D1476">
            <v>0</v>
          </cell>
        </row>
        <row r="1479">
          <cell r="D1479" t="str">
            <v>WD_.PX.BDG._.PTC.Small_Scale</v>
          </cell>
        </row>
        <row r="1480">
          <cell r="D1480" t="str">
            <v>WD_.PX.BDG._.PTC.Utility_Scale</v>
          </cell>
        </row>
        <row r="1481">
          <cell r="D1481" t="str">
            <v>WD_.PX.BOR._.PTC.Small_Scale</v>
          </cell>
        </row>
        <row r="1482">
          <cell r="D1482" t="str">
            <v>WD_.PX.DJW._.PTC.Utility_Scale</v>
          </cell>
        </row>
        <row r="1483">
          <cell r="D1483" t="str">
            <v>WD_.PX.GOE._.PTC.Small_Scale</v>
          </cell>
        </row>
        <row r="1484">
          <cell r="D1484" t="str">
            <v>WD_.PX.WWA._.PTC.Small_Scale</v>
          </cell>
        </row>
        <row r="1485">
          <cell r="D1485" t="str">
            <v>WD_.PX.WYC._.PTC.Small_Scale</v>
          </cell>
        </row>
        <row r="1486">
          <cell r="D1486" t="str">
            <v>WD_.PX.WYE._.PTC.Small_Scale</v>
          </cell>
        </row>
        <row r="1487">
          <cell r="D1487" t="str">
            <v>WD_.PX.WYN._.PTC.Small_Scale</v>
          </cell>
        </row>
        <row r="1488">
          <cell r="D1488" t="str">
            <v>WD_.PX.YAK._.PTC.Small_Scale</v>
          </cell>
        </row>
        <row r="1489">
          <cell r="D1489" t="str">
            <v>WD_.PX.YAK._.PTC.Utility_Scale</v>
          </cell>
        </row>
        <row r="1490">
          <cell r="D1490" t="str">
            <v>WD_.PX.NTN._.PTC.Utility_Scale</v>
          </cell>
        </row>
        <row r="1491">
          <cell r="D1491" t="str">
            <v>WD_.PX.WWA._.PTC.Utility_Scale</v>
          </cell>
        </row>
        <row r="1492">
          <cell r="D1492" t="str">
            <v>WD_.PX.GOE._.PTC.Utility_Scale</v>
          </cell>
        </row>
        <row r="1493">
          <cell r="D1493" t="str">
            <v>WD_.PX.HTG._.PTC.Utility_Scale</v>
          </cell>
        </row>
        <row r="1494">
          <cell r="D1494" t="str">
            <v>WD_.PX.WMV._.PTC.Small_Scale</v>
          </cell>
        </row>
        <row r="1495">
          <cell r="D1495" t="str">
            <v>WD_.PX.WMV._.PTC.Utility_Scale</v>
          </cell>
        </row>
        <row r="1496">
          <cell r="D1496" t="str">
            <v>WD_.PX.WSF._.PTC.Small_Scale</v>
          </cell>
        </row>
        <row r="1497">
          <cell r="D1497" t="str">
            <v>WD_.PX.CLV._.PTC.Small_Scale</v>
          </cell>
        </row>
        <row r="1498">
          <cell r="D1498" t="str">
            <v>WD_.PX.COR._.PTC.Small_Scale</v>
          </cell>
        </row>
        <row r="1499">
          <cell r="D1499" t="str">
            <v>WD_.PX.COR._.PTC.Utility_Scale</v>
          </cell>
        </row>
        <row r="1500">
          <cell r="D1500" t="str">
            <v>WD_.PX.NUT._.PTC.Small_Scale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file:///C:\PaR\2025%20IRP\03.%20Assumptions\12.%20New%20Resources%20(SSR)\Levelized\2025%20IRP%20LFC_GM_2024E%202024.09.25%200%25%20ITC.xlsb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file:///C:\PaR\2025%20IRP\03.%20Assumptions\12.%20New%20Resources%20(SSR)\Levelized\2025%20IRP%20LFC_GM_2024E%202024.09.25%200%25%20ITC.xlsb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file:///C:\PaR\2025%20IRP\03.%20Assumptions\12.%20New%20Resources%20(SSR)\Levelized\2025%20IRP%20LFC_GM_2024E%202024.09.25%200%25%20ITC.xlsb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file:///C:\PaR\2025%20IRP\03.%20Assumptions\12.%20New%20Resources%20(SSR)\Levelized\2025%20IRP%20LFC_GM_2024E%202024.09.25%200%25%20ITC.xlsb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file:///C:\PaR\2025%20IRP\03.%20Assumptions\12.%20New%20Resources%20(SSR)\Levelized\2025%20IRP%20LFC_GM_2024E%202024.09.25%200%25%20ITC.xlsb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file:///C:\PaR\2025%20IRP\03.%20Assumptions\12.%20New%20Resources%20(SSR)\Levelized\2025%20IRP%20LFC_GM_2024E%202024.09.25%200%25%20ITC.xlsb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AE986-D911-4728-A36C-7745A014392E}">
  <sheetPr>
    <pageSetUpPr fitToPage="1"/>
  </sheetPr>
  <dimension ref="A1:M47"/>
  <sheetViews>
    <sheetView showGridLines="0" tabSelected="1" view="pageBreakPreview" zoomScale="80" zoomScaleNormal="90" zoomScaleSheetLayoutView="80" workbookViewId="0"/>
  </sheetViews>
  <sheetFormatPr defaultColWidth="9.33203125" defaultRowHeight="12.75"/>
  <cols>
    <col min="1" max="1" width="17.6640625" style="43" customWidth="1"/>
    <col min="2" max="2" width="17.33203125" style="43" customWidth="1"/>
    <col min="3" max="3" width="13.6640625" style="43" customWidth="1"/>
    <col min="4" max="4" width="15.83203125" style="43" customWidth="1"/>
    <col min="5" max="5" width="13.83203125" style="43" customWidth="1"/>
    <col min="6" max="6" width="13.6640625" style="43" customWidth="1"/>
    <col min="7" max="7" width="15.33203125" style="43" customWidth="1"/>
    <col min="8" max="8" width="16.33203125" style="43" customWidth="1"/>
    <col min="9" max="9" width="13.6640625" style="43" customWidth="1"/>
    <col min="10" max="10" width="16" style="43" customWidth="1"/>
    <col min="11" max="11" width="20" style="43" customWidth="1"/>
    <col min="12" max="12" width="35.1640625" style="43" customWidth="1"/>
    <col min="13" max="13" width="28.6640625" style="43" customWidth="1"/>
    <col min="14" max="16384" width="9.33203125" style="43"/>
  </cols>
  <sheetData>
    <row r="1" spans="2:13" ht="15.75">
      <c r="B1" s="416" t="s">
        <v>336</v>
      </c>
      <c r="C1" s="416"/>
      <c r="D1" s="416"/>
      <c r="E1" s="416"/>
      <c r="F1" s="416"/>
      <c r="G1" s="416"/>
      <c r="H1" s="416"/>
      <c r="I1" s="416"/>
      <c r="J1" s="416"/>
      <c r="K1" s="416"/>
    </row>
    <row r="2" spans="2:13" ht="9" customHeight="1">
      <c r="B2" s="373"/>
      <c r="C2" s="374"/>
      <c r="D2" s="374"/>
      <c r="E2" s="374"/>
      <c r="F2" s="374"/>
      <c r="G2" s="374"/>
      <c r="H2" s="374"/>
      <c r="I2" s="375"/>
      <c r="J2" s="375"/>
      <c r="K2" s="375"/>
    </row>
    <row r="3" spans="2:13" ht="15.75">
      <c r="B3" s="376" t="s">
        <v>318</v>
      </c>
      <c r="C3" s="376"/>
      <c r="D3" s="376"/>
      <c r="E3" s="376"/>
      <c r="F3" s="376"/>
      <c r="G3" s="376"/>
      <c r="H3" s="376"/>
      <c r="I3" s="373"/>
      <c r="J3" s="373"/>
      <c r="K3" s="373"/>
    </row>
    <row r="4" spans="2:13" ht="15.75">
      <c r="B4" s="4" t="s">
        <v>337</v>
      </c>
      <c r="C4" s="376"/>
      <c r="D4" s="376"/>
      <c r="E4" s="376"/>
      <c r="F4" s="376"/>
      <c r="G4" s="376"/>
      <c r="H4" s="376"/>
      <c r="I4" s="373"/>
      <c r="J4" s="373"/>
      <c r="K4" s="373"/>
    </row>
    <row r="5" spans="2:13" ht="15.75">
      <c r="B5" s="4"/>
      <c r="C5" s="376"/>
      <c r="D5" s="376"/>
      <c r="E5" s="376"/>
      <c r="F5" s="376"/>
      <c r="G5" s="376"/>
      <c r="H5" s="376"/>
      <c r="I5" s="373"/>
      <c r="J5" s="373"/>
      <c r="K5" s="373"/>
    </row>
    <row r="6" spans="2:13" ht="16.5" customHeight="1">
      <c r="C6" s="377" t="s">
        <v>319</v>
      </c>
      <c r="D6" s="378" t="s">
        <v>320</v>
      </c>
      <c r="E6" s="379" t="s">
        <v>321</v>
      </c>
      <c r="F6" s="377" t="s">
        <v>319</v>
      </c>
      <c r="G6" s="378" t="s">
        <v>320</v>
      </c>
      <c r="H6" s="379" t="s">
        <v>321</v>
      </c>
      <c r="I6" s="377" t="s">
        <v>319</v>
      </c>
      <c r="J6" s="378" t="s">
        <v>320</v>
      </c>
      <c r="K6" s="379" t="s">
        <v>321</v>
      </c>
      <c r="M6" s="380"/>
    </row>
    <row r="7" spans="2:13">
      <c r="B7" s="381" t="s">
        <v>0</v>
      </c>
      <c r="C7" s="382" t="s">
        <v>322</v>
      </c>
      <c r="D7" s="43" t="s">
        <v>322</v>
      </c>
      <c r="E7" s="43" t="s">
        <v>322</v>
      </c>
      <c r="F7" s="383" t="s">
        <v>323</v>
      </c>
      <c r="G7" s="384" t="str">
        <f>F7</f>
        <v>UT 2025.Q3</v>
      </c>
      <c r="H7" s="385" t="str">
        <f>F7</f>
        <v>UT 2025.Q3</v>
      </c>
      <c r="I7" s="386"/>
      <c r="J7" s="387"/>
      <c r="K7" s="388"/>
    </row>
    <row r="8" spans="2:13">
      <c r="B8" s="381"/>
      <c r="C8" s="389" t="s">
        <v>324</v>
      </c>
      <c r="D8" s="390" t="s">
        <v>325</v>
      </c>
      <c r="E8" s="390" t="s">
        <v>326</v>
      </c>
      <c r="F8" s="391" t="s">
        <v>324</v>
      </c>
      <c r="G8" s="392" t="s">
        <v>325</v>
      </c>
      <c r="H8" s="393" t="s">
        <v>326</v>
      </c>
      <c r="I8" s="394" t="s">
        <v>327</v>
      </c>
      <c r="J8" s="395" t="s">
        <v>327</v>
      </c>
      <c r="K8" s="396" t="s">
        <v>327</v>
      </c>
    </row>
    <row r="9" spans="2:13" ht="48.75" customHeight="1">
      <c r="B9" s="397"/>
      <c r="C9" s="417" t="s">
        <v>328</v>
      </c>
      <c r="D9" s="418"/>
      <c r="E9" s="419"/>
      <c r="F9" s="417" t="s">
        <v>329</v>
      </c>
      <c r="G9" s="418"/>
      <c r="H9" s="419"/>
      <c r="I9" s="420" t="s">
        <v>330</v>
      </c>
      <c r="J9" s="421"/>
      <c r="K9" s="422"/>
    </row>
    <row r="10" spans="2:13">
      <c r="B10" s="397">
        <v>2026</v>
      </c>
      <c r="C10" s="398">
        <f ca="1">VLOOKUP($B10,'Table 1'!$B$13:$G$37,6,FALSE)</f>
        <v>23.325280363051494</v>
      </c>
      <c r="D10" s="399">
        <f>VLOOKUP($B10,'[1]Table 1'!$B$13:$G$34,6,FALSE)</f>
        <v>15.205935527702252</v>
      </c>
      <c r="E10" s="400">
        <f>VLOOKUP($B10,'[2]Table 1'!$B$13:$G$42,6,FALSE)</f>
        <v>17.602168798610805</v>
      </c>
      <c r="F10" s="398">
        <f>VLOOKUP($B10,'[3]Table 1'!$B$13:$G$33,6,FALSE)</f>
        <v>23.325280363051494</v>
      </c>
      <c r="G10" s="399">
        <f>VLOOKUP($B10,'[4]Table 1'!$B$13:$G$33,6,FALSE)</f>
        <v>15.205935527702252</v>
      </c>
      <c r="H10" s="399">
        <f>VLOOKUP($B10,'[5]Table 1'!$B$13:$G$33,6,FALSE)</f>
        <v>17.602168798610805</v>
      </c>
      <c r="I10" s="398">
        <f t="shared" ref="I10:K26" ca="1" si="0">C10-F10</f>
        <v>0</v>
      </c>
      <c r="J10" s="399">
        <f t="shared" si="0"/>
        <v>0</v>
      </c>
      <c r="K10" s="400">
        <f t="shared" si="0"/>
        <v>0</v>
      </c>
      <c r="L10" s="401"/>
      <c r="M10" s="401"/>
    </row>
    <row r="11" spans="2:13">
      <c r="B11" s="402">
        <f>B10+1</f>
        <v>2027</v>
      </c>
      <c r="C11" s="403">
        <f ca="1">VLOOKUP($B11,'Table 1'!$B$13:$G$37,6,FALSE)</f>
        <v>28.540160364408681</v>
      </c>
      <c r="D11" s="401">
        <f>VLOOKUP($B11,'[1]Table 1'!$B$13:$G$34,6,FALSE)</f>
        <v>19.574511081972712</v>
      </c>
      <c r="E11" s="404">
        <f>VLOOKUP($B11,'[2]Table 1'!$B$13:$G$42,6,FALSE)</f>
        <v>22.273937364678094</v>
      </c>
      <c r="F11" s="401">
        <f>VLOOKUP($B11,'[3]Table 1'!$B$13:$G$33,6,FALSE)</f>
        <v>28.540160364408681</v>
      </c>
      <c r="G11" s="401">
        <f>VLOOKUP($B11,'[4]Table 1'!$B$13:$G$33,6,FALSE)</f>
        <v>19.574511081972712</v>
      </c>
      <c r="H11" s="401">
        <f>VLOOKUP($B11,'[5]Table 1'!$B$13:$G$33,6,FALSE)</f>
        <v>22.273937364678094</v>
      </c>
      <c r="I11" s="403">
        <f t="shared" ca="1" si="0"/>
        <v>0</v>
      </c>
      <c r="J11" s="401">
        <f t="shared" si="0"/>
        <v>0</v>
      </c>
      <c r="K11" s="404">
        <f t="shared" si="0"/>
        <v>0</v>
      </c>
      <c r="L11" s="401"/>
      <c r="M11" s="401"/>
    </row>
    <row r="12" spans="2:13">
      <c r="B12" s="402">
        <f t="shared" ref="B12:B26" si="1">B11+1</f>
        <v>2028</v>
      </c>
      <c r="C12" s="403">
        <f ca="1">VLOOKUP($B12,'Table 1'!$B$13:$G$37,6,FALSE)</f>
        <v>30.309970285719277</v>
      </c>
      <c r="D12" s="401">
        <f>VLOOKUP($B12,'[1]Table 1'!$B$13:$G$34,6,FALSE)</f>
        <v>20.855859122560229</v>
      </c>
      <c r="E12" s="404">
        <f>VLOOKUP($B12,'[2]Table 1'!$B$13:$G$42,6,FALSE)</f>
        <v>23.676981109437591</v>
      </c>
      <c r="F12" s="401">
        <f>VLOOKUP($B12,'[3]Table 1'!$B$13:$G$33,6,FALSE)</f>
        <v>30.309970285719277</v>
      </c>
      <c r="G12" s="401">
        <f>VLOOKUP($B12,'[4]Table 1'!$B$13:$G$33,6,FALSE)</f>
        <v>20.855859122560229</v>
      </c>
      <c r="H12" s="401">
        <f>VLOOKUP($B12,'[5]Table 1'!$B$13:$G$33,6,FALSE)</f>
        <v>23.676981109433868</v>
      </c>
      <c r="I12" s="403">
        <f t="shared" ca="1" si="0"/>
        <v>0</v>
      </c>
      <c r="J12" s="401">
        <f t="shared" si="0"/>
        <v>0</v>
      </c>
      <c r="K12" s="404">
        <f t="shared" si="0"/>
        <v>3.723243935382925E-12</v>
      </c>
      <c r="L12" s="401"/>
      <c r="M12" s="401"/>
    </row>
    <row r="13" spans="2:13">
      <c r="B13" s="402">
        <f t="shared" si="1"/>
        <v>2029</v>
      </c>
      <c r="C13" s="403">
        <f ca="1">VLOOKUP($B13,'Table 1'!$B$13:$G$37,6,FALSE)</f>
        <v>35.125738656181611</v>
      </c>
      <c r="D13" s="401">
        <f>VLOOKUP($B13,'[1]Table 1'!$B$13:$G$34,6,FALSE)</f>
        <v>25.0929837946187</v>
      </c>
      <c r="E13" s="404">
        <f>VLOOKUP($B13,'[2]Table 1'!$B$13:$G$42,6,FALSE)</f>
        <v>27.288245157809815</v>
      </c>
      <c r="F13" s="401">
        <f>VLOOKUP($B13,'[3]Table 1'!$B$13:$G$33,6,FALSE)</f>
        <v>35.125738656181611</v>
      </c>
      <c r="G13" s="401">
        <f>VLOOKUP($B13,'[4]Table 1'!$B$13:$G$33,6,FALSE)</f>
        <v>25.0929837946187</v>
      </c>
      <c r="H13" s="401">
        <f>VLOOKUP($B13,'[5]Table 1'!$B$13:$G$33,6,FALSE)</f>
        <v>-4.8277585302708221</v>
      </c>
      <c r="I13" s="403">
        <f t="shared" ca="1" si="0"/>
        <v>0</v>
      </c>
      <c r="J13" s="401">
        <f t="shared" si="0"/>
        <v>0</v>
      </c>
      <c r="K13" s="404">
        <f t="shared" si="0"/>
        <v>32.116003688080639</v>
      </c>
      <c r="L13" s="401"/>
      <c r="M13" s="401"/>
    </row>
    <row r="14" spans="2:13">
      <c r="B14" s="402">
        <f t="shared" si="1"/>
        <v>2030</v>
      </c>
      <c r="C14" s="403">
        <f ca="1">VLOOKUP($B14,'Table 1'!$B$13:$G$37,6,FALSE)</f>
        <v>40.234951906679505</v>
      </c>
      <c r="D14" s="401">
        <f>VLOOKUP($B14,'[1]Table 1'!$B$13:$G$34,6,FALSE)</f>
        <v>25.344473683543306</v>
      </c>
      <c r="E14" s="404">
        <f>VLOOKUP($B14,'[2]Table 1'!$B$13:$G$42,6,FALSE)</f>
        <v>29.724791215939614</v>
      </c>
      <c r="F14" s="401">
        <f>VLOOKUP($B14,'[3]Table 1'!$B$13:$G$33,6,FALSE)</f>
        <v>40.234951906679505</v>
      </c>
      <c r="G14" s="401">
        <f>VLOOKUP($B14,'[4]Table 1'!$B$13:$G$33,6,FALSE)</f>
        <v>25.344482457407477</v>
      </c>
      <c r="H14" s="401">
        <f>VLOOKUP($B14,'[5]Table 1'!$B$13:$G$33,6,FALSE)</f>
        <v>-6.9181998477564433</v>
      </c>
      <c r="I14" s="403">
        <f t="shared" ca="1" si="0"/>
        <v>0</v>
      </c>
      <c r="J14" s="401">
        <f t="shared" si="0"/>
        <v>-8.7738641703083431E-6</v>
      </c>
      <c r="K14" s="404">
        <f t="shared" si="0"/>
        <v>36.642991063696059</v>
      </c>
      <c r="L14" s="401"/>
      <c r="M14" s="401"/>
    </row>
    <row r="15" spans="2:13">
      <c r="B15" s="402">
        <f t="shared" si="1"/>
        <v>2031</v>
      </c>
      <c r="C15" s="403">
        <f ca="1">VLOOKUP($B15,'Table 1'!$B$13:$G$37,6,FALSE)</f>
        <v>40.999807176706973</v>
      </c>
      <c r="D15" s="401">
        <f>VLOOKUP($B15,'[1]Table 1'!$B$13:$G$34,6,FALSE)</f>
        <v>24.245187324989484</v>
      </c>
      <c r="E15" s="404">
        <f>VLOOKUP($B15,'[2]Table 1'!$B$13:$G$42,6,FALSE)</f>
        <v>31.330848220731003</v>
      </c>
      <c r="F15" s="401">
        <f>VLOOKUP($B15,'[3]Table 1'!$B$13:$G$33,6,FALSE)</f>
        <v>40.999807176706973</v>
      </c>
      <c r="G15" s="401">
        <f>VLOOKUP($B15,'[4]Table 1'!$B$13:$G$33,6,FALSE)</f>
        <v>-10.973487206145469</v>
      </c>
      <c r="H15" s="401">
        <f>VLOOKUP($B15,'[5]Table 1'!$B$13:$G$33,6,FALSE)</f>
        <v>-8.7701409929245351</v>
      </c>
      <c r="I15" s="403">
        <f t="shared" ca="1" si="0"/>
        <v>0</v>
      </c>
      <c r="J15" s="401">
        <f t="shared" si="0"/>
        <v>35.218674531134951</v>
      </c>
      <c r="K15" s="404">
        <f t="shared" si="0"/>
        <v>40.100989213655538</v>
      </c>
      <c r="L15" s="401"/>
      <c r="M15" s="401"/>
    </row>
    <row r="16" spans="2:13">
      <c r="B16" s="402">
        <f t="shared" si="1"/>
        <v>2032</v>
      </c>
      <c r="C16" s="403">
        <f ca="1">VLOOKUP($B16,'Table 1'!$B$13:$G$37,6,FALSE)</f>
        <v>39.542038939672615</v>
      </c>
      <c r="D16" s="401">
        <f>VLOOKUP($B16,'[1]Table 1'!$B$13:$G$34,6,FALSE)</f>
        <v>22.711866824358459</v>
      </c>
      <c r="E16" s="404">
        <f>VLOOKUP($B16,'[2]Table 1'!$B$13:$G$42,6,FALSE)</f>
        <v>28.677933743363752</v>
      </c>
      <c r="F16" s="401">
        <f>VLOOKUP($B16,'[3]Table 1'!$B$13:$G$33,6,FALSE)</f>
        <v>39.542038939672615</v>
      </c>
      <c r="G16" s="401">
        <f>VLOOKUP($B16,'[4]Table 1'!$B$13:$G$33,6,FALSE)</f>
        <v>-10.978228944394576</v>
      </c>
      <c r="H16" s="401">
        <f>VLOOKUP($B16,'[5]Table 1'!$B$13:$G$33,6,FALSE)</f>
        <v>-11.153721239148211</v>
      </c>
      <c r="I16" s="403">
        <f t="shared" ca="1" si="0"/>
        <v>0</v>
      </c>
      <c r="J16" s="401">
        <f t="shared" si="0"/>
        <v>33.690095768753039</v>
      </c>
      <c r="K16" s="404">
        <f t="shared" si="0"/>
        <v>39.831654982511964</v>
      </c>
      <c r="L16" s="401"/>
      <c r="M16" s="401"/>
    </row>
    <row r="17" spans="1:13">
      <c r="B17" s="402">
        <f t="shared" si="1"/>
        <v>2033</v>
      </c>
      <c r="C17" s="403">
        <f ca="1">VLOOKUP($B17,'Table 1'!$B$13:$G$37,6,FALSE)</f>
        <v>40.698992153053055</v>
      </c>
      <c r="D17" s="401">
        <f>VLOOKUP($B17,'[1]Table 1'!$B$13:$G$34,6,FALSE)</f>
        <v>21.84032544974793</v>
      </c>
      <c r="E17" s="404">
        <f>VLOOKUP($B17,'[2]Table 1'!$B$13:$G$42,6,FALSE)</f>
        <v>29.235540833047434</v>
      </c>
      <c r="F17" s="401">
        <f>VLOOKUP($B17,'[3]Table 1'!$B$13:$G$33,6,FALSE)</f>
        <v>40.698992153053055</v>
      </c>
      <c r="G17" s="401">
        <f>VLOOKUP($B17,'[4]Table 1'!$B$13:$G$33,6,FALSE)</f>
        <v>-10.922642698402219</v>
      </c>
      <c r="H17" s="401">
        <f>VLOOKUP($B17,'[5]Table 1'!$B$13:$G$33,6,FALSE)</f>
        <v>-9.5732009038148504</v>
      </c>
      <c r="I17" s="403">
        <f t="shared" ca="1" si="0"/>
        <v>0</v>
      </c>
      <c r="J17" s="401">
        <f t="shared" si="0"/>
        <v>32.762968148150151</v>
      </c>
      <c r="K17" s="404">
        <f t="shared" si="0"/>
        <v>38.808741736862288</v>
      </c>
      <c r="L17" s="401"/>
      <c r="M17" s="401"/>
    </row>
    <row r="18" spans="1:13">
      <c r="B18" s="402">
        <f t="shared" si="1"/>
        <v>2034</v>
      </c>
      <c r="C18" s="403">
        <f ca="1">VLOOKUP($B18,'Table 1'!$B$13:$G$37,6,FALSE)</f>
        <v>41.842965679320223</v>
      </c>
      <c r="D18" s="401">
        <f>VLOOKUP($B18,'[1]Table 1'!$B$13:$G$34,6,FALSE)</f>
        <v>22.461433310206559</v>
      </c>
      <c r="E18" s="404">
        <f>VLOOKUP($B18,'[2]Table 1'!$B$13:$G$42,6,FALSE)</f>
        <v>29.743446060149168</v>
      </c>
      <c r="F18" s="401">
        <f>VLOOKUP($B18,'[3]Table 1'!$B$13:$G$33,6,FALSE)</f>
        <v>41.842965679320223</v>
      </c>
      <c r="G18" s="401">
        <f>VLOOKUP($B18,'[4]Table 1'!$B$13:$G$33,6,FALSE)</f>
        <v>-10.620309679155115</v>
      </c>
      <c r="H18" s="401">
        <f>VLOOKUP($B18,'[5]Table 1'!$B$13:$G$33,6,FALSE)</f>
        <v>-9.5472498117127049</v>
      </c>
      <c r="I18" s="403">
        <f t="shared" ca="1" si="0"/>
        <v>0</v>
      </c>
      <c r="J18" s="401">
        <f t="shared" si="0"/>
        <v>33.081742989361672</v>
      </c>
      <c r="K18" s="404">
        <f t="shared" si="0"/>
        <v>39.290695871861871</v>
      </c>
      <c r="L18" s="401"/>
      <c r="M18" s="401"/>
    </row>
    <row r="19" spans="1:13">
      <c r="B19" s="402">
        <f t="shared" si="1"/>
        <v>2035</v>
      </c>
      <c r="C19" s="403">
        <f ca="1">VLOOKUP($B19,'Table 1'!$B$13:$G$37,6,FALSE)</f>
        <v>42.260585352978708</v>
      </c>
      <c r="D19" s="401">
        <f>VLOOKUP($B19,'[1]Table 1'!$B$13:$G$34,6,FALSE)</f>
        <v>23.277907782391388</v>
      </c>
      <c r="E19" s="404">
        <f>VLOOKUP($B19,'[2]Table 1'!$B$13:$G$42,6,FALSE)</f>
        <v>30.290325085425973</v>
      </c>
      <c r="F19" s="401">
        <f>VLOOKUP($B19,'[3]Table 1'!$B$13:$G$33,6,FALSE)</f>
        <v>42.260585352978708</v>
      </c>
      <c r="G19" s="401">
        <f>VLOOKUP($B19,'[4]Table 1'!$B$13:$G$33,6,FALSE)</f>
        <v>-11.867032085766304</v>
      </c>
      <c r="H19" s="401">
        <f>VLOOKUP($B19,'[5]Table 1'!$B$13:$G$33,6,FALSE)</f>
        <v>-10.497232160241966</v>
      </c>
      <c r="I19" s="403">
        <f t="shared" ca="1" si="0"/>
        <v>0</v>
      </c>
      <c r="J19" s="401">
        <f t="shared" si="0"/>
        <v>35.144939868157692</v>
      </c>
      <c r="K19" s="404">
        <f t="shared" si="0"/>
        <v>40.787557245667941</v>
      </c>
      <c r="L19" s="401"/>
      <c r="M19" s="401"/>
    </row>
    <row r="20" spans="1:13">
      <c r="B20" s="402">
        <f t="shared" si="1"/>
        <v>2036</v>
      </c>
      <c r="C20" s="403">
        <f ca="1">VLOOKUP($B20,'Table 1'!$B$13:$G$37,6,FALSE)</f>
        <v>43.626492863750684</v>
      </c>
      <c r="D20" s="401">
        <f>VLOOKUP($B20,'[1]Table 1'!$B$13:$G$34,6,FALSE)</f>
        <v>25.404120555394915</v>
      </c>
      <c r="E20" s="404">
        <f>VLOOKUP($B20,'[2]Table 1'!$B$13:$G$42,6,FALSE)</f>
        <v>32.659200314483442</v>
      </c>
      <c r="F20" s="401">
        <f>VLOOKUP($B20,'[3]Table 1'!$B$13:$G$33,6,FALSE)</f>
        <v>43.626492863750684</v>
      </c>
      <c r="G20" s="401">
        <f>VLOOKUP($B20,'[4]Table 1'!$B$13:$G$33,6,FALSE)</f>
        <v>-12.610181515773013</v>
      </c>
      <c r="H20" s="401">
        <f>VLOOKUP($B20,'[5]Table 1'!$B$13:$G$33,6,FALSE)</f>
        <v>-11.660634774079035</v>
      </c>
      <c r="I20" s="403">
        <f t="shared" ca="1" si="0"/>
        <v>0</v>
      </c>
      <c r="J20" s="401">
        <f t="shared" si="0"/>
        <v>38.014302071167926</v>
      </c>
      <c r="K20" s="404">
        <f t="shared" si="0"/>
        <v>44.319835088562478</v>
      </c>
      <c r="L20" s="401"/>
      <c r="M20" s="401"/>
    </row>
    <row r="21" spans="1:13">
      <c r="B21" s="402">
        <f t="shared" si="1"/>
        <v>2037</v>
      </c>
      <c r="C21" s="403">
        <f ca="1">VLOOKUP($B21,'Table 1'!$B$13:$G$37,6,FALSE)</f>
        <v>45.360484997537277</v>
      </c>
      <c r="D21" s="401">
        <f>VLOOKUP($B21,'[1]Table 1'!$B$13:$G$34,6,FALSE)</f>
        <v>26.792502015525038</v>
      </c>
      <c r="E21" s="404">
        <f>VLOOKUP($B21,'[2]Table 1'!$B$13:$G$42,6,FALSE)</f>
        <v>33.79685407435921</v>
      </c>
      <c r="F21" s="401">
        <f>VLOOKUP($B21,'[3]Table 1'!$B$13:$G$33,6,FALSE)</f>
        <v>45.360484997537277</v>
      </c>
      <c r="G21" s="401">
        <f>VLOOKUP($B21,'[4]Table 1'!$B$13:$G$33,6,FALSE)</f>
        <v>-13.404297756375344</v>
      </c>
      <c r="H21" s="401">
        <f>VLOOKUP($B21,'[5]Table 1'!$B$13:$G$33,6,FALSE)</f>
        <v>-11.203535250725261</v>
      </c>
      <c r="I21" s="403">
        <f t="shared" ca="1" si="0"/>
        <v>0</v>
      </c>
      <c r="J21" s="401">
        <f t="shared" si="0"/>
        <v>40.19679977190038</v>
      </c>
      <c r="K21" s="404">
        <f t="shared" si="0"/>
        <v>45.00038932508447</v>
      </c>
      <c r="L21" s="401"/>
      <c r="M21" s="401"/>
    </row>
    <row r="22" spans="1:13">
      <c r="B22" s="402">
        <f t="shared" si="1"/>
        <v>2038</v>
      </c>
      <c r="C22" s="403">
        <f ca="1">VLOOKUP($B22,'Table 1'!$B$13:$G$37,6,FALSE)</f>
        <v>47.762057704918043</v>
      </c>
      <c r="D22" s="401">
        <f>VLOOKUP($B22,'[1]Table 1'!$B$13:$G$34,6,FALSE)</f>
        <v>28.119752412064479</v>
      </c>
      <c r="E22" s="404">
        <f>VLOOKUP($B22,'[2]Table 1'!$B$13:$G$42,6,FALSE)</f>
        <v>35.317527497122619</v>
      </c>
      <c r="F22" s="401">
        <f>VLOOKUP($B22,'[3]Table 1'!$B$13:$G$33,6,FALSE)</f>
        <v>47.762057704918043</v>
      </c>
      <c r="G22" s="401">
        <f>VLOOKUP($B22,'[4]Table 1'!$B$13:$G$33,6,FALSE)</f>
        <v>-12.217476536637587</v>
      </c>
      <c r="H22" s="401">
        <f>VLOOKUP($B22,'[5]Table 1'!$B$13:$G$33,6,FALSE)</f>
        <v>-9.059885179684489</v>
      </c>
      <c r="I22" s="403">
        <f t="shared" ca="1" si="0"/>
        <v>0</v>
      </c>
      <c r="J22" s="401">
        <f t="shared" si="0"/>
        <v>40.337228948702062</v>
      </c>
      <c r="K22" s="404">
        <f t="shared" si="0"/>
        <v>44.377412676807111</v>
      </c>
      <c r="L22" s="401"/>
      <c r="M22" s="401"/>
    </row>
    <row r="23" spans="1:13">
      <c r="B23" s="402">
        <f t="shared" si="1"/>
        <v>2039</v>
      </c>
      <c r="C23" s="403">
        <f ca="1">VLOOKUP($B23,'Table 1'!$B$13:$G$37,6,FALSE)</f>
        <v>48.29005071990003</v>
      </c>
      <c r="D23" s="401">
        <f>VLOOKUP($B23,'[1]Table 1'!$B$13:$G$34,6,FALSE)</f>
        <v>27.848706111916083</v>
      </c>
      <c r="E23" s="404">
        <f>VLOOKUP($B23,'[2]Table 1'!$B$13:$G$42,6,FALSE)</f>
        <v>35.465727270161793</v>
      </c>
      <c r="F23" s="401">
        <f>VLOOKUP($B23,'[3]Table 1'!$B$13:$G$33,6,FALSE)</f>
        <v>48.29005071990003</v>
      </c>
      <c r="G23" s="401">
        <f>VLOOKUP($B23,'[4]Table 1'!$B$13:$G$33,6,FALSE)</f>
        <v>-12.680487300719205</v>
      </c>
      <c r="H23" s="401">
        <f>VLOOKUP($B23,'[5]Table 1'!$B$13:$G$33,6,FALSE)</f>
        <v>44.965355888480595</v>
      </c>
      <c r="I23" s="403">
        <f t="shared" ca="1" si="0"/>
        <v>0</v>
      </c>
      <c r="J23" s="401">
        <f t="shared" si="0"/>
        <v>40.529193412635287</v>
      </c>
      <c r="K23" s="404">
        <f t="shared" si="0"/>
        <v>-9.4996286183188019</v>
      </c>
      <c r="L23" s="401"/>
      <c r="M23" s="401"/>
    </row>
    <row r="24" spans="1:13">
      <c r="B24" s="402">
        <f t="shared" si="1"/>
        <v>2040</v>
      </c>
      <c r="C24" s="403">
        <f ca="1">VLOOKUP($B24,'Table 1'!$B$13:$G$37,6,FALSE)</f>
        <v>49.96758693702494</v>
      </c>
      <c r="D24" s="401">
        <f>VLOOKUP($B24,'[1]Table 1'!$B$13:$G$34,6,FALSE)</f>
        <v>32.510922560796381</v>
      </c>
      <c r="E24" s="404">
        <f>VLOOKUP($B24,'[2]Table 1'!$B$13:$G$42,6,FALSE)</f>
        <v>36.885367797818638</v>
      </c>
      <c r="F24" s="401">
        <f>VLOOKUP($B24,'[3]Table 1'!$B$13:$G$33,6,FALSE)</f>
        <v>49.96758693702494</v>
      </c>
      <c r="G24" s="401">
        <f>VLOOKUP($B24,'[4]Table 1'!$B$13:$G$33,6,FALSE)</f>
        <v>-13.901336668594475</v>
      </c>
      <c r="H24" s="401">
        <f>VLOOKUP($B24,'[5]Table 1'!$B$13:$G$33,6,FALSE)</f>
        <v>44.797973657050754</v>
      </c>
      <c r="I24" s="403">
        <f t="shared" ca="1" si="0"/>
        <v>0</v>
      </c>
      <c r="J24" s="401">
        <f t="shared" si="0"/>
        <v>46.412259229390855</v>
      </c>
      <c r="K24" s="404">
        <f t="shared" si="0"/>
        <v>-7.9126058592321158</v>
      </c>
      <c r="L24" s="401"/>
      <c r="M24" s="401"/>
    </row>
    <row r="25" spans="1:13">
      <c r="B25" s="402">
        <f t="shared" si="1"/>
        <v>2041</v>
      </c>
      <c r="C25" s="403">
        <f ca="1">VLOOKUP($B25,'Table 1'!$B$13:$G$37,6,FALSE)</f>
        <v>52.307686482317422</v>
      </c>
      <c r="D25" s="401">
        <f>VLOOKUP($B25,'[1]Table 1'!$B$13:$G$34,6,FALSE)</f>
        <v>33.844162103201114</v>
      </c>
      <c r="E25" s="404">
        <f>VLOOKUP($B25,'[2]Table 1'!$B$13:$G$42,6,FALSE)</f>
        <v>39.952668407204101</v>
      </c>
      <c r="F25" s="401">
        <f>VLOOKUP($B25,'[3]Table 1'!$B$13:$G$33,6,FALSE)</f>
        <v>52.307686482317422</v>
      </c>
      <c r="G25" s="401">
        <f>VLOOKUP($B25,'[4]Table 1'!$B$13:$G$33,6,FALSE)</f>
        <v>48.279086499884862</v>
      </c>
      <c r="H25" s="401">
        <f>VLOOKUP($B25,'[5]Table 1'!$B$13:$G$33,6,FALSE)</f>
        <v>44.632407077090754</v>
      </c>
      <c r="I25" s="403">
        <f t="shared" ca="1" si="0"/>
        <v>0</v>
      </c>
      <c r="J25" s="401">
        <f t="shared" si="0"/>
        <v>-14.434924396683748</v>
      </c>
      <c r="K25" s="404">
        <f t="shared" si="0"/>
        <v>-4.6797386698866532</v>
      </c>
      <c r="L25" s="401"/>
      <c r="M25" s="401"/>
    </row>
    <row r="26" spans="1:13">
      <c r="B26" s="405">
        <f t="shared" si="1"/>
        <v>2042</v>
      </c>
      <c r="C26" s="406">
        <f ca="1">VLOOKUP($B26,'Table 1'!$B$13:$G$37,6,FALSE)</f>
        <v>56.338347587304703</v>
      </c>
      <c r="D26" s="407">
        <f>VLOOKUP($B26,'[1]Table 1'!$B$13:$G$34,6,FALSE)</f>
        <v>38.842746770661144</v>
      </c>
      <c r="E26" s="408">
        <f>VLOOKUP($B26,'[2]Table 1'!$B$13:$G$42,6,FALSE)</f>
        <v>45.458507261574759</v>
      </c>
      <c r="F26" s="407">
        <f>VLOOKUP($B26,'[3]Table 1'!$B$13:$G$33,6,FALSE)</f>
        <v>56.338347587304703</v>
      </c>
      <c r="G26" s="407">
        <f>VLOOKUP($B26,'[4]Table 1'!$B$13:$G$33,6,FALSE)</f>
        <v>48.737182067742395</v>
      </c>
      <c r="H26" s="407">
        <f>VLOOKUP($B26,'[5]Table 1'!$B$13:$G$33,6,FALSE)</f>
        <v>46.390727232435374</v>
      </c>
      <c r="I26" s="406">
        <f t="shared" ca="1" si="0"/>
        <v>0</v>
      </c>
      <c r="J26" s="407">
        <f t="shared" si="0"/>
        <v>-9.8944352970812517</v>
      </c>
      <c r="K26" s="408">
        <f t="shared" si="0"/>
        <v>-0.93221997086061492</v>
      </c>
      <c r="L26" s="401"/>
      <c r="M26" s="401"/>
    </row>
    <row r="27" spans="1:13">
      <c r="L27" s="401"/>
    </row>
    <row r="28" spans="1:13">
      <c r="B28" s="44" t="s">
        <v>331</v>
      </c>
    </row>
    <row r="29" spans="1:13">
      <c r="A29" t="s">
        <v>332</v>
      </c>
      <c r="B29" s="409" t="s">
        <v>31</v>
      </c>
      <c r="C29" s="401">
        <f ca="1">ROUND('Table 1'!$G$57,2)</f>
        <v>37.909999999999997</v>
      </c>
      <c r="D29" s="401">
        <f>ROUND('[1]Table 1'!$G$57,2)</f>
        <v>23.06</v>
      </c>
      <c r="E29" s="401">
        <f>ROUND('[2]Table 1'!$G$57,2)</f>
        <v>28.25</v>
      </c>
      <c r="F29" s="401">
        <f>ROUND('[3]Table 1'!$G$57,2)</f>
        <v>37.909999999999997</v>
      </c>
      <c r="G29" s="401">
        <f>ROUND('[4]Table 1'!$G$57,2)</f>
        <v>2.79</v>
      </c>
      <c r="H29" s="401">
        <f>ROUND('[5]Table 1'!$G$57,2)</f>
        <v>4.12</v>
      </c>
      <c r="I29" s="401">
        <f ca="1">C29-F29</f>
        <v>0</v>
      </c>
      <c r="J29" s="401">
        <f>D29-G29</f>
        <v>20.27</v>
      </c>
      <c r="K29" s="401">
        <f>E29-H29</f>
        <v>24.13</v>
      </c>
      <c r="L29" s="410"/>
      <c r="M29" s="410"/>
    </row>
    <row r="30" spans="1:13" ht="17.25" customHeight="1">
      <c r="B30" s="411"/>
      <c r="C30" s="401"/>
      <c r="D30" s="401"/>
      <c r="E30" s="401"/>
      <c r="F30" s="401"/>
      <c r="G30" s="401"/>
      <c r="H30" s="401"/>
      <c r="I30" s="412">
        <f ca="1">I29/F29</f>
        <v>0</v>
      </c>
      <c r="J30" s="412">
        <f>J29/G29</f>
        <v>7.2652329749103943</v>
      </c>
      <c r="K30" s="412">
        <f>K29/H29</f>
        <v>5.8567961165048539</v>
      </c>
    </row>
    <row r="31" spans="1:13">
      <c r="A31" t="s">
        <v>333</v>
      </c>
      <c r="B31" s="409" t="s">
        <v>31</v>
      </c>
      <c r="C31" s="401">
        <f ca="1">ROUND('Table 1'!$G$62,2)</f>
        <v>40.049999999999997</v>
      </c>
      <c r="D31" s="401">
        <f>ROUND('[1]Table 1'!$G$62,2)</f>
        <v>24.35</v>
      </c>
      <c r="E31" s="401">
        <f>ROUND('[2]Table 1'!$G$62,2)</f>
        <v>29.87</v>
      </c>
      <c r="F31" s="401">
        <f>ROUND('[3]Table 1'!$G$62,2)</f>
        <v>40.049999999999997</v>
      </c>
      <c r="G31" s="401">
        <f>ROUND('[4]Table 1'!$G$62,2)</f>
        <v>3.26</v>
      </c>
      <c r="H31" s="401">
        <f>ROUND('[5]Table 1'!$G$62,2)</f>
        <v>4.3899999999999997</v>
      </c>
      <c r="I31" s="401">
        <f ca="1">C31-F31</f>
        <v>0</v>
      </c>
      <c r="J31" s="401">
        <f>D31-G31</f>
        <v>21.090000000000003</v>
      </c>
      <c r="K31" s="401">
        <f>E31-H31</f>
        <v>25.48</v>
      </c>
      <c r="L31" s="410"/>
      <c r="M31" s="410"/>
    </row>
    <row r="32" spans="1:13" ht="17.25" customHeight="1">
      <c r="B32" s="411"/>
      <c r="C32" s="401"/>
      <c r="D32" s="401"/>
      <c r="E32" s="401"/>
      <c r="F32" s="401"/>
      <c r="G32" s="401"/>
      <c r="H32" s="401"/>
      <c r="I32" s="412">
        <f ca="1">I31/F31</f>
        <v>0</v>
      </c>
      <c r="J32" s="412">
        <f>J31/G31</f>
        <v>6.4693251533742346</v>
      </c>
      <c r="K32" s="412">
        <f>K31/H31</f>
        <v>5.8041002277904337</v>
      </c>
    </row>
    <row r="33" spans="1:11">
      <c r="A33"/>
      <c r="B33" s="409"/>
      <c r="C33" s="401"/>
      <c r="D33" s="401"/>
      <c r="E33" s="401"/>
      <c r="F33" s="401"/>
      <c r="G33" s="401"/>
      <c r="H33" s="401"/>
      <c r="I33" s="401"/>
      <c r="J33" s="401"/>
      <c r="K33" s="401"/>
    </row>
    <row r="34" spans="1:11" ht="17.25" customHeight="1">
      <c r="B34" s="411"/>
      <c r="C34" s="401"/>
      <c r="D34" s="401"/>
      <c r="E34" s="401"/>
      <c r="F34" s="401"/>
      <c r="G34" s="401"/>
      <c r="H34" s="401"/>
      <c r="I34" s="412"/>
      <c r="J34" s="412"/>
      <c r="K34" s="412"/>
    </row>
    <row r="35" spans="1:11" ht="10.5" customHeight="1">
      <c r="B35" s="409"/>
      <c r="C35" s="401"/>
      <c r="D35" s="401"/>
      <c r="E35" s="401"/>
      <c r="F35" s="401"/>
      <c r="G35" s="401"/>
      <c r="H35" s="401"/>
      <c r="I35" s="401"/>
      <c r="J35" s="401"/>
      <c r="K35" s="401"/>
    </row>
    <row r="36" spans="1:11" ht="5.25" customHeight="1"/>
    <row r="37" spans="1:11">
      <c r="B37" s="43" t="s">
        <v>334</v>
      </c>
      <c r="C37" s="413"/>
      <c r="D37" s="413"/>
      <c r="E37" s="413"/>
      <c r="F37" s="413"/>
      <c r="G37" s="413"/>
      <c r="H37" s="413"/>
      <c r="I37" s="414"/>
      <c r="J37" s="414"/>
      <c r="K37" s="414"/>
    </row>
    <row r="38" spans="1:11">
      <c r="B38" s="41" t="s">
        <v>335</v>
      </c>
      <c r="C38" s="413"/>
      <c r="D38" s="413"/>
      <c r="E38" s="413"/>
      <c r="F38" s="413"/>
      <c r="G38" s="413"/>
      <c r="H38" s="413"/>
      <c r="I38" s="414"/>
      <c r="J38" s="414"/>
      <c r="K38" s="414"/>
    </row>
    <row r="39" spans="1:11">
      <c r="B39" s="415" t="str">
        <f>"(2)   Total Avoided Costs with Capacity, based on stated CF"</f>
        <v>(2)   Total Avoided Costs with Capacity, based on stated CF</v>
      </c>
    </row>
    <row r="40" spans="1:11">
      <c r="B40" s="43" t="str">
        <f>"(3)   15-Years: "&amp;B10&amp;" - "&amp;B24&amp;", levelized monthly"</f>
        <v>(3)   15-Years: 2026 - 2040, levelized monthly</v>
      </c>
    </row>
    <row r="41" spans="1:11">
      <c r="B41" s="9"/>
    </row>
    <row r="42" spans="1:11">
      <c r="B42" s="9"/>
    </row>
    <row r="43" spans="1:11">
      <c r="B43" s="9"/>
    </row>
    <row r="44" spans="1:11" hidden="1"/>
    <row r="45" spans="1:11">
      <c r="C45" s="401"/>
      <c r="D45" s="401"/>
      <c r="E45" s="401"/>
      <c r="F45" s="401"/>
      <c r="G45" s="401"/>
      <c r="H45" s="401"/>
    </row>
    <row r="47" spans="1:11">
      <c r="C47" s="410"/>
      <c r="D47" s="410"/>
      <c r="E47" s="410"/>
      <c r="F47" s="410"/>
      <c r="G47" s="410"/>
      <c r="H47" s="410"/>
      <c r="I47" s="410"/>
      <c r="J47" s="410"/>
      <c r="K47" s="410"/>
    </row>
  </sheetData>
  <mergeCells count="4">
    <mergeCell ref="B1:K1"/>
    <mergeCell ref="C9:E9"/>
    <mergeCell ref="F9:H9"/>
    <mergeCell ref="I9:K9"/>
  </mergeCells>
  <conditionalFormatting sqref="I10:K26">
    <cfRule type="expression" dxfId="3" priority="1">
      <formula>ISNA(#REF!)</formula>
    </cfRule>
  </conditionalFormatting>
  <printOptions horizontalCentered="1"/>
  <pageMargins left="0.25" right="0.25" top="0.75" bottom="0.75" header="0.3" footer="0.3"/>
  <pageSetup scale="6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37798-9896-4DEB-A0F6-AE841F6FCE46}">
  <sheetPr>
    <tabColor rgb="FFCCFFCC"/>
    <pageSetUpPr fitToPage="1"/>
  </sheetPr>
  <dimension ref="B1:AC89"/>
  <sheetViews>
    <sheetView workbookViewId="0">
      <selection activeCell="G27" sqref="G27"/>
    </sheetView>
  </sheetViews>
  <sheetFormatPr defaultColWidth="9.33203125" defaultRowHeight="12.75"/>
  <cols>
    <col min="1" max="1" width="13.33203125" style="61" customWidth="1"/>
    <col min="2" max="2" width="15" style="61" customWidth="1"/>
    <col min="3" max="3" width="19.33203125" style="61" customWidth="1"/>
    <col min="4" max="4" width="22.83203125" style="61" customWidth="1"/>
    <col min="5" max="5" width="11.1640625" style="61" customWidth="1"/>
    <col min="6" max="6" width="21.5" style="61" customWidth="1"/>
    <col min="7" max="7" width="17.6640625" style="61" customWidth="1"/>
    <col min="8" max="8" width="9.5" style="61" bestFit="1" customWidth="1"/>
    <col min="9" max="9" width="10.5" style="61" customWidth="1"/>
    <col min="10" max="10" width="12.6640625" style="61" customWidth="1"/>
    <col min="11" max="11" width="14" style="61" customWidth="1"/>
    <col min="12" max="12" width="13.33203125" style="61" customWidth="1"/>
    <col min="13" max="13" width="3.1640625" style="61" customWidth="1"/>
    <col min="14" max="14" width="15" style="61" hidden="1" customWidth="1"/>
    <col min="15" max="15" width="5.6640625" style="61" customWidth="1"/>
    <col min="16" max="16" width="9.33203125" style="61" customWidth="1"/>
    <col min="17" max="18" width="16" style="61" customWidth="1"/>
    <col min="19" max="19" width="23.5" style="61" customWidth="1"/>
    <col min="20" max="20" width="18.1640625" style="61" customWidth="1"/>
    <col min="21" max="21" width="13.33203125" style="61" customWidth="1"/>
    <col min="22" max="22" width="18.1640625" style="61" customWidth="1"/>
    <col min="23" max="23" width="12.83203125" style="61" customWidth="1"/>
    <col min="24" max="24" width="15.33203125" style="61" customWidth="1"/>
    <col min="25" max="26" width="9.33203125" style="61"/>
    <col min="27" max="27" width="13.33203125" style="61" customWidth="1"/>
    <col min="28" max="28" width="13.6640625" style="61" customWidth="1"/>
    <col min="29" max="29" width="12" style="61" bestFit="1" customWidth="1"/>
    <col min="30" max="16384" width="9.33203125" style="61"/>
  </cols>
  <sheetData>
    <row r="1" spans="2:29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</row>
    <row r="2" spans="2:29" ht="15.75">
      <c r="B2" s="59" t="str">
        <f>T57</f>
        <v>WD_.PX.BDG._.PTC.Utility_Scale</v>
      </c>
      <c r="C2" s="60"/>
      <c r="D2" s="60"/>
      <c r="E2" s="60"/>
      <c r="F2" s="60"/>
      <c r="G2" s="60"/>
      <c r="H2" s="60"/>
      <c r="I2" s="60"/>
      <c r="J2" s="60"/>
      <c r="K2" s="60"/>
    </row>
    <row r="3" spans="2:29" ht="15.75">
      <c r="B3" s="59" t="str">
        <f>TEXT($C$61,"0%")&amp;" Capacity Factor"</f>
        <v>40% Capacity Factor</v>
      </c>
      <c r="C3" s="60"/>
      <c r="D3" s="60"/>
      <c r="E3" s="60"/>
      <c r="F3" s="60"/>
      <c r="G3" s="60"/>
      <c r="H3" s="60"/>
      <c r="I3" s="60"/>
      <c r="J3" s="60"/>
      <c r="K3" s="60"/>
    </row>
    <row r="4" spans="2:29">
      <c r="B4" s="60"/>
      <c r="C4" s="60"/>
      <c r="D4" s="60"/>
      <c r="E4" s="60"/>
      <c r="F4" s="60"/>
      <c r="G4" s="60"/>
      <c r="H4" s="60"/>
      <c r="I4" s="60"/>
    </row>
    <row r="5" spans="2:29" ht="51.75" customHeight="1">
      <c r="B5" s="62" t="s">
        <v>0</v>
      </c>
      <c r="C5" s="63" t="s">
        <v>10</v>
      </c>
      <c r="D5" s="63" t="s">
        <v>11</v>
      </c>
      <c r="E5" s="63" t="s">
        <v>12</v>
      </c>
      <c r="F5" s="14"/>
      <c r="G5" s="63" t="s">
        <v>59</v>
      </c>
      <c r="H5" s="14" t="s">
        <v>13</v>
      </c>
      <c r="I5" s="63" t="s">
        <v>113</v>
      </c>
      <c r="J5" s="63" t="s">
        <v>65</v>
      </c>
      <c r="K5" s="14" t="s">
        <v>49</v>
      </c>
      <c r="L5" s="63" t="s">
        <v>87</v>
      </c>
      <c r="N5" s="100"/>
      <c r="O5" s="100"/>
      <c r="Q5" s="100"/>
      <c r="T5" s="142"/>
      <c r="Z5" s="100"/>
      <c r="AA5" s="100"/>
    </row>
    <row r="6" spans="2:29" ht="24" customHeight="1">
      <c r="B6" s="64"/>
      <c r="C6" s="65" t="s">
        <v>8</v>
      </c>
      <c r="D6" s="66" t="s">
        <v>9</v>
      </c>
      <c r="E6" s="66" t="s">
        <v>9</v>
      </c>
      <c r="F6" s="16"/>
      <c r="G6" s="65" t="s">
        <v>31</v>
      </c>
      <c r="H6" s="15" t="s">
        <v>31</v>
      </c>
      <c r="I6" s="15" t="s">
        <v>31</v>
      </c>
      <c r="J6" s="65" t="s">
        <v>31</v>
      </c>
      <c r="K6" s="16" t="s">
        <v>9</v>
      </c>
      <c r="L6" s="66" t="s">
        <v>9</v>
      </c>
      <c r="W6" s="79"/>
      <c r="X6" s="79"/>
    </row>
    <row r="7" spans="2:29">
      <c r="C7" s="67" t="s">
        <v>1</v>
      </c>
      <c r="D7" s="67" t="s">
        <v>2</v>
      </c>
      <c r="E7" s="67" t="s">
        <v>3</v>
      </c>
      <c r="F7" s="67"/>
      <c r="G7" s="67" t="s">
        <v>5</v>
      </c>
      <c r="H7" s="67" t="s">
        <v>7</v>
      </c>
      <c r="I7" s="67" t="s">
        <v>22</v>
      </c>
      <c r="J7" s="67" t="s">
        <v>22</v>
      </c>
      <c r="K7" s="67" t="s">
        <v>23</v>
      </c>
      <c r="L7" s="67" t="s">
        <v>24</v>
      </c>
      <c r="R7" s="72"/>
      <c r="S7" s="79"/>
      <c r="U7" s="79"/>
    </row>
    <row r="8" spans="2:29" ht="21.75" customHeight="1">
      <c r="R8" s="72"/>
      <c r="X8" s="72"/>
    </row>
    <row r="9" spans="2:29">
      <c r="B9" s="68">
        <v>2024</v>
      </c>
      <c r="C9" s="157">
        <f>INDEX('2025 IRP Assumptions'!$E$2:$E$58,MATCH($T$57,'2025 IRP Assumptions'!$C$2:$C$58,0),1)</f>
        <v>1392.68</v>
      </c>
      <c r="D9" s="69"/>
      <c r="E9" s="205">
        <f>INDEX('2025 IRP Assumptions'!$E$62:$E$118,MATCH($T$57,'2025 IRP Assumptions'!$C$62:$C$118,0),1)</f>
        <v>31.65</v>
      </c>
      <c r="F9" s="69"/>
      <c r="G9" s="70"/>
      <c r="H9" s="69"/>
      <c r="I9" s="69"/>
      <c r="J9" s="70"/>
      <c r="K9" s="70"/>
      <c r="L9" s="69"/>
      <c r="S9" s="160"/>
      <c r="T9" s="71"/>
      <c r="X9" s="158"/>
    </row>
    <row r="10" spans="2:29">
      <c r="B10" s="68">
        <f t="shared" ref="B10:B46" si="0">B9+1</f>
        <v>2025</v>
      </c>
      <c r="C10" s="71">
        <f>$C$9*INDEX('2025 IRP Assumptions'!$E$236:$E$256,MATCH(B10,'2025 IRP Assumptions'!$S$236:$S$256,0),1)</f>
        <v>1393.4262466878001</v>
      </c>
      <c r="D10" s="69"/>
      <c r="E10" s="69" cm="1">
        <f t="array" ref="E10">$E$9*INDEX('2025 IRP Assumptions'!$E$371:$E$394,'WD_.PX.BDG._.PTC.2031'!$B10-2023,1)</f>
        <v>32.339970000000001</v>
      </c>
      <c r="F10" s="69"/>
      <c r="G10" s="70"/>
      <c r="H10" s="69"/>
      <c r="I10" s="69"/>
      <c r="J10" s="70"/>
      <c r="K10" s="70"/>
      <c r="L10" s="69"/>
      <c r="R10" s="158"/>
      <c r="S10" s="158"/>
      <c r="U10" s="156"/>
      <c r="X10" s="158"/>
    </row>
    <row r="11" spans="2:29">
      <c r="B11" s="68">
        <f t="shared" si="0"/>
        <v>2026</v>
      </c>
      <c r="C11" s="71">
        <f>$C$9*INDEX('2025 IRP Assumptions'!$E$236:$E$256,MATCH(B11,'2025 IRP Assumptions'!$S$236:$S$256,0),1)</f>
        <v>1394.5581390017201</v>
      </c>
      <c r="D11" s="69"/>
      <c r="E11" s="69" cm="1">
        <f t="array" ref="E11">$E$9*INDEX('2025 IRP Assumptions'!$E$371:$E$394,'WD_.PX.BDG._.PTC.2031'!$B11-2023,1)</f>
        <v>33.044981346</v>
      </c>
      <c r="F11" s="69"/>
      <c r="G11" s="70"/>
      <c r="H11" s="69"/>
      <c r="I11" s="69"/>
      <c r="J11" s="70"/>
      <c r="K11" s="70"/>
      <c r="L11" s="69"/>
      <c r="Q11" s="151"/>
      <c r="R11" s="158"/>
      <c r="S11" s="158"/>
      <c r="X11" s="158"/>
      <c r="AC11" s="144"/>
    </row>
    <row r="12" spans="2:29">
      <c r="B12" s="68">
        <f t="shared" si="0"/>
        <v>2027</v>
      </c>
      <c r="C12" s="71">
        <f>$C$9*INDEX('2025 IRP Assumptions'!$E$236:$E$256,MATCH(B12,'2025 IRP Assumptions'!$S$236:$S$256,0),1)</f>
        <v>1395.0771713402</v>
      </c>
      <c r="D12" s="69"/>
      <c r="E12" s="69" cm="1">
        <f t="array" ref="E12">$E$9*INDEX('2025 IRP Assumptions'!$E$371:$E$394,'WD_.PX.BDG._.PTC.2031'!$B12-2023,1)</f>
        <v>33.765361931999998</v>
      </c>
      <c r="F12" s="69"/>
      <c r="G12" s="70"/>
      <c r="H12" s="69"/>
      <c r="I12" s="69"/>
      <c r="J12" s="70"/>
      <c r="K12" s="70"/>
      <c r="L12" s="69"/>
      <c r="P12" s="79"/>
      <c r="Q12" s="70"/>
      <c r="R12" s="158"/>
      <c r="S12" s="158"/>
      <c r="U12" s="160"/>
      <c r="X12" s="158"/>
      <c r="Y12" s="160"/>
    </row>
    <row r="13" spans="2:29">
      <c r="B13" s="68">
        <f t="shared" si="0"/>
        <v>2028</v>
      </c>
      <c r="C13" s="71">
        <f>$C$9*INDEX('2025 IRP Assumptions'!$E$236:$E$256,MATCH(B13,'2025 IRP Assumptions'!$S$236:$S$256,0),1)</f>
        <v>1394.9560833849202</v>
      </c>
      <c r="D13" s="69"/>
      <c r="E13" s="69" cm="1">
        <f t="array" ref="E13">$E$9*INDEX('2025 IRP Assumptions'!$E$371:$E$394,'WD_.PX.BDG._.PTC.2031'!$B13-2023,1)</f>
        <v>34.501446836549995</v>
      </c>
      <c r="F13" s="237"/>
      <c r="G13" s="70"/>
      <c r="H13" s="69"/>
      <c r="I13" s="69"/>
      <c r="J13" s="70"/>
      <c r="K13" s="70"/>
      <c r="L13" s="69"/>
      <c r="P13" s="79"/>
      <c r="Q13" s="70"/>
      <c r="U13" s="160"/>
      <c r="W13" s="79"/>
      <c r="X13" s="158"/>
      <c r="Y13" s="160"/>
    </row>
    <row r="14" spans="2:29">
      <c r="B14" s="68">
        <f t="shared" si="0"/>
        <v>2029</v>
      </c>
      <c r="C14" s="71">
        <f>$C$9*INDEX('2025 IRP Assumptions'!$E$236:$E$256,MATCH(B14,'2025 IRP Assumptions'!$S$236:$S$256,0),1)</f>
        <v>1394.16671932432</v>
      </c>
      <c r="D14" s="69"/>
      <c r="E14" s="69" cm="1">
        <f t="array" ref="E14">$E$9*INDEX('2025 IRP Assumptions'!$E$371:$E$394,'WD_.PX.BDG._.PTC.2031'!$B14-2023,1)</f>
        <v>35.253578386050002</v>
      </c>
      <c r="F14" s="237"/>
      <c r="G14" s="70"/>
      <c r="H14" s="69"/>
      <c r="I14" s="69"/>
      <c r="J14" s="70"/>
      <c r="K14" s="70"/>
      <c r="L14" s="69"/>
      <c r="P14" s="79"/>
      <c r="Q14" s="70"/>
      <c r="U14" s="160"/>
      <c r="V14" s="79"/>
      <c r="W14" s="79"/>
      <c r="X14" s="158"/>
      <c r="Y14" s="160"/>
      <c r="Z14" s="79"/>
    </row>
    <row r="15" spans="2:29">
      <c r="B15" s="68">
        <f t="shared" si="0"/>
        <v>2030</v>
      </c>
      <c r="C15" s="71">
        <f>$C$9*INDEX('2025 IRP Assumptions'!$E$236:$E$256,MATCH(B15,'2025 IRP Assumptions'!$S$236:$S$256,0),1)</f>
        <v>1392.68</v>
      </c>
      <c r="D15" s="69"/>
      <c r="E15" s="69" cm="1">
        <f t="array" ref="E15">$E$9*INDEX('2025 IRP Assumptions'!$E$371:$E$394,'WD_.PX.BDG._.PTC.2031'!$B15-2023,1)</f>
        <v>36.022106376299995</v>
      </c>
      <c r="F15" s="237"/>
      <c r="G15" s="70"/>
      <c r="H15" s="69"/>
      <c r="I15" s="69"/>
      <c r="J15" s="70"/>
      <c r="K15" s="70"/>
      <c r="L15" s="69"/>
      <c r="P15" s="79"/>
      <c r="Q15" s="70"/>
      <c r="U15" s="160"/>
      <c r="V15" s="79"/>
      <c r="W15" s="79"/>
      <c r="X15" s="158"/>
      <c r="Y15" s="160"/>
      <c r="Z15" s="79"/>
      <c r="AA15" s="79"/>
    </row>
    <row r="16" spans="2:29">
      <c r="B16" s="68">
        <f t="shared" si="0"/>
        <v>2031</v>
      </c>
      <c r="C16" s="71">
        <f>$C$9*INDEX('2025 IRP Assumptions'!$E$236:$E$256,MATCH(B16,'2025 IRP Assumptions'!$S$236:$S$256,0),1)</f>
        <v>1408.2311634594403</v>
      </c>
      <c r="D16" s="205">
        <f>C16*$C$60</f>
        <v>88.943880284098242</v>
      </c>
      <c r="E16" s="69" cm="1">
        <f t="array" ref="E16">$E$9*INDEX('2025 IRP Assumptions'!$E$371:$E$394,'WD_.PX.BDG._.PTC.2031'!$B16-2023,1)</f>
        <v>36.80738829405</v>
      </c>
      <c r="F16" s="237"/>
      <c r="G16" s="70">
        <f t="shared" ref="G16:G46" si="1">(D16+E16+F16)/(8.76*$C$61)</f>
        <v>36.058122380098993</v>
      </c>
      <c r="H16" s="69"/>
      <c r="I16" s="69">
        <f>-I64</f>
        <v>-49.06</v>
      </c>
      <c r="J16" s="70">
        <f t="shared" ref="J16:J35" si="2">(G16+H16+I16)</f>
        <v>-13.001877619901009</v>
      </c>
      <c r="K16" s="70">
        <f t="shared" ref="K16:K46" si="3">ROUND(J16*$C$61*8.76,2)</f>
        <v>-45.34</v>
      </c>
      <c r="L16" s="69">
        <f t="shared" ref="L16:L35" si="4">(D16+E16+F16)</f>
        <v>125.75126857814824</v>
      </c>
      <c r="P16" s="79"/>
      <c r="Q16" s="70"/>
      <c r="U16" s="160"/>
      <c r="V16" s="79"/>
      <c r="W16" s="79"/>
      <c r="X16" s="158"/>
      <c r="Y16" s="160"/>
      <c r="Z16" s="79"/>
      <c r="AA16" s="79"/>
    </row>
    <row r="17" spans="2:27">
      <c r="B17" s="68">
        <f t="shared" si="0"/>
        <v>2032</v>
      </c>
      <c r="C17" s="71"/>
      <c r="D17" s="69" cm="1">
        <f t="array" ref="D17">D16*INDEX('2025 IRP Assumptions'!$E$371:$E$394,'WD_.PX.BDG._.PTC.2031'!$B17-2023,1)/INDEX('2025 IRP Assumptions'!$E$371:$E$394,'WD_.PX.BDG._.PTC.2031'!$B17-2023-1,1)</f>
        <v>90.882856849618747</v>
      </c>
      <c r="E17" s="69" cm="1">
        <f t="array" ref="E17">$E$9*INDEX('2025 IRP Assumptions'!$E$371:$E$394,'WD_.PX.BDG._.PTC.2031'!$B17-2023,1)</f>
        <v>37.609789348650004</v>
      </c>
      <c r="F17" s="237"/>
      <c r="G17" s="70">
        <f t="shared" si="1"/>
        <v>36.844189437982706</v>
      </c>
      <c r="H17" s="69"/>
      <c r="I17" s="69">
        <f t="shared" ref="I17:I25" si="5">-I65</f>
        <v>-50.39</v>
      </c>
      <c r="J17" s="70">
        <f t="shared" si="2"/>
        <v>-13.545810562017294</v>
      </c>
      <c r="K17" s="70">
        <f t="shared" si="3"/>
        <v>-47.24</v>
      </c>
      <c r="L17" s="69">
        <f t="shared" si="4"/>
        <v>128.49264619826874</v>
      </c>
      <c r="P17" s="79"/>
      <c r="Q17" s="70"/>
      <c r="T17" s="79"/>
      <c r="V17" s="79"/>
      <c r="W17" s="79"/>
      <c r="Y17" s="79"/>
      <c r="Z17" s="79"/>
      <c r="AA17" s="79"/>
    </row>
    <row r="18" spans="2:27">
      <c r="B18" s="68">
        <f t="shared" si="0"/>
        <v>2033</v>
      </c>
      <c r="C18" s="71"/>
      <c r="D18" s="69" cm="1">
        <f t="array" ref="D18">D17*INDEX('2025 IRP Assumptions'!$E$371:$E$394,'WD_.PX.BDG._.PTC.2031'!$B18-2023,1)/INDEX('2025 IRP Assumptions'!$E$371:$E$394,'WD_.PX.BDG._.PTC.2031'!$B18-2023-1,1)</f>
        <v>92.86410313002645</v>
      </c>
      <c r="E18" s="69" cm="1">
        <f t="array" ref="E18">$E$9*INDEX('2025 IRP Assumptions'!$E$371:$E$394,'WD_.PX.BDG._.PTC.2031'!$B18-2023,1)</f>
        <v>38.429682756899993</v>
      </c>
      <c r="F18" s="237"/>
      <c r="G18" s="70">
        <f t="shared" si="1"/>
        <v>37.647392768171009</v>
      </c>
      <c r="H18" s="69"/>
      <c r="I18" s="69">
        <f t="shared" si="5"/>
        <v>-50.39</v>
      </c>
      <c r="J18" s="70">
        <f t="shared" si="2"/>
        <v>-12.742607231828991</v>
      </c>
      <c r="K18" s="70">
        <f t="shared" si="3"/>
        <v>-44.44</v>
      </c>
      <c r="L18" s="69">
        <f t="shared" si="4"/>
        <v>131.29378588692646</v>
      </c>
      <c r="P18" s="79"/>
      <c r="Q18" s="70"/>
      <c r="T18" s="79"/>
      <c r="V18" s="79"/>
      <c r="W18" s="79"/>
      <c r="Y18" s="79"/>
      <c r="Z18" s="79"/>
      <c r="AA18" s="79"/>
    </row>
    <row r="19" spans="2:27">
      <c r="B19" s="68">
        <f t="shared" si="0"/>
        <v>2034</v>
      </c>
      <c r="C19" s="71"/>
      <c r="D19" s="69" cm="1">
        <f t="array" ref="D19">D18*INDEX('2025 IRP Assumptions'!$E$371:$E$394,'WD_.PX.BDG._.PTC.2031'!$B19-2023,1)/INDEX('2025 IRP Assumptions'!$E$371:$E$394,'WD_.PX.BDG._.PTC.2031'!$B19-2023-1,1)</f>
        <v>94.888540647491823</v>
      </c>
      <c r="E19" s="69" cm="1">
        <f t="array" ref="E19">$E$9*INDEX('2025 IRP Assumptions'!$E$371:$E$394,'WD_.PX.BDG._.PTC.2031'!$B19-2023,1)</f>
        <v>39.267449869649994</v>
      </c>
      <c r="F19" s="237"/>
      <c r="G19" s="70">
        <f t="shared" si="1"/>
        <v>38.468105958583514</v>
      </c>
      <c r="H19" s="69"/>
      <c r="I19" s="69">
        <f t="shared" si="5"/>
        <v>-51.71</v>
      </c>
      <c r="J19" s="70">
        <f t="shared" si="2"/>
        <v>-13.241894041416487</v>
      </c>
      <c r="K19" s="70">
        <f t="shared" si="3"/>
        <v>-46.18</v>
      </c>
      <c r="L19" s="69">
        <f t="shared" si="4"/>
        <v>134.15599051714182</v>
      </c>
      <c r="P19" s="79"/>
      <c r="Q19" s="70"/>
      <c r="T19" s="79"/>
      <c r="V19" s="79"/>
      <c r="W19" s="79"/>
      <c r="Y19" s="79"/>
      <c r="Z19" s="79"/>
      <c r="AA19" s="79"/>
    </row>
    <row r="20" spans="2:27">
      <c r="B20" s="68">
        <f t="shared" si="0"/>
        <v>2035</v>
      </c>
      <c r="C20" s="71"/>
      <c r="D20" s="69" cm="1">
        <f t="array" ref="D20">D19*INDEX('2025 IRP Assumptions'!$E$371:$E$394,'WD_.PX.BDG._.PTC.2031'!$B20-2023,1)/INDEX('2025 IRP Assumptions'!$E$371:$E$394,'WD_.PX.BDG._.PTC.2031'!$B20-2023-1,1)</f>
        <v>96.957110809301412</v>
      </c>
      <c r="E20" s="69" cm="1">
        <f t="array" ref="E20">$E$9*INDEX('2025 IRP Assumptions'!$E$371:$E$394,'WD_.PX.BDG._.PTC.2031'!$B20-2023,1)</f>
        <v>40.123480266749993</v>
      </c>
      <c r="F20" s="237"/>
      <c r="G20" s="70">
        <f t="shared" si="1"/>
        <v>39.306710658627011</v>
      </c>
      <c r="H20" s="69"/>
      <c r="I20" s="69">
        <f t="shared" si="5"/>
        <v>-53.04</v>
      </c>
      <c r="J20" s="70">
        <f t="shared" si="2"/>
        <v>-13.733289341372988</v>
      </c>
      <c r="K20" s="70">
        <f t="shared" si="3"/>
        <v>-47.89</v>
      </c>
      <c r="L20" s="69">
        <f t="shared" si="4"/>
        <v>137.08059107605141</v>
      </c>
      <c r="P20" s="79"/>
      <c r="Q20" s="70"/>
      <c r="T20" s="79"/>
      <c r="V20" s="79"/>
      <c r="W20" s="79"/>
      <c r="Y20" s="79"/>
      <c r="Z20" s="79"/>
      <c r="AA20" s="79"/>
    </row>
    <row r="21" spans="2:27">
      <c r="B21" s="68">
        <f t="shared" si="0"/>
        <v>2036</v>
      </c>
      <c r="C21" s="71"/>
      <c r="D21" s="69" cm="1">
        <f t="array" ref="D21">D20*INDEX('2025 IRP Assumptions'!$E$371:$E$394,'WD_.PX.BDG._.PTC.2031'!$B21-2023,1)/INDEX('2025 IRP Assumptions'!$E$371:$E$394,'WD_.PX.BDG._.PTC.2031'!$B21-2023-1,1)</f>
        <v>99.070775825632509</v>
      </c>
      <c r="E21" s="69" cm="1">
        <f t="array" ref="E21">$E$9*INDEX('2025 IRP Assumptions'!$E$371:$E$394,'WD_.PX.BDG._.PTC.2031'!$B21-2023,1)</f>
        <v>40.998172136849995</v>
      </c>
      <c r="F21" s="237"/>
      <c r="G21" s="70">
        <f t="shared" si="1"/>
        <v>40.163596951264132</v>
      </c>
      <c r="H21" s="69"/>
      <c r="I21" s="69">
        <f t="shared" si="5"/>
        <v>-54.37</v>
      </c>
      <c r="J21" s="70">
        <f t="shared" si="2"/>
        <v>-14.206403048735865</v>
      </c>
      <c r="K21" s="70">
        <f t="shared" si="3"/>
        <v>-49.54</v>
      </c>
      <c r="L21" s="69">
        <f t="shared" si="4"/>
        <v>140.0689479624825</v>
      </c>
      <c r="P21" s="79"/>
      <c r="Q21" s="70"/>
      <c r="T21" s="79"/>
      <c r="V21" s="79"/>
      <c r="W21" s="79"/>
      <c r="Y21" s="79"/>
      <c r="Z21" s="79"/>
      <c r="AA21" s="79"/>
    </row>
    <row r="22" spans="2:27">
      <c r="B22" s="68">
        <f t="shared" si="0"/>
        <v>2037</v>
      </c>
      <c r="C22" s="71"/>
      <c r="D22" s="69" cm="1">
        <f t="array" ref="D22">D21*INDEX('2025 IRP Assumptions'!$E$371:$E$394,'WD_.PX.BDG._.PTC.2031'!$B22-2023,1)/INDEX('2025 IRP Assumptions'!$E$371:$E$394,'WD_.PX.BDG._.PTC.2031'!$B22-2023-1,1)</f>
        <v>101.23051870955315</v>
      </c>
      <c r="E22" s="69" cm="1">
        <f t="array" ref="E22">$E$9*INDEX('2025 IRP Assumptions'!$E$371:$E$394,'WD_.PX.BDG._.PTC.2031'!$B22-2023,1)</f>
        <v>41.891932277399995</v>
      </c>
      <c r="F22" s="237"/>
      <c r="G22" s="70">
        <f t="shared" si="1"/>
        <v>41.039163353013315</v>
      </c>
      <c r="H22" s="69"/>
      <c r="I22" s="69">
        <f t="shared" si="5"/>
        <v>-55.69</v>
      </c>
      <c r="J22" s="70">
        <f t="shared" si="2"/>
        <v>-14.650836646986683</v>
      </c>
      <c r="K22" s="70">
        <f t="shared" si="3"/>
        <v>-51.09</v>
      </c>
      <c r="L22" s="69">
        <f t="shared" si="4"/>
        <v>143.12245098695314</v>
      </c>
      <c r="P22" s="79"/>
      <c r="Q22" s="70"/>
      <c r="T22" s="79"/>
      <c r="V22" s="79"/>
      <c r="W22" s="79"/>
      <c r="Y22" s="79"/>
      <c r="Z22" s="79"/>
      <c r="AA22" s="79"/>
    </row>
    <row r="23" spans="2:27">
      <c r="B23" s="68">
        <f t="shared" si="0"/>
        <v>2038</v>
      </c>
      <c r="C23" s="71"/>
      <c r="D23" s="69" cm="1">
        <f t="array" ref="D23">D22*INDEX('2025 IRP Assumptions'!$E$371:$E$394,'WD_.PX.BDG._.PTC.2031'!$B23-2023,1)/INDEX('2025 IRP Assumptions'!$E$371:$E$394,'WD_.PX.BDG._.PTC.2031'!$B23-2023-1,1)</f>
        <v>103.43734404183422</v>
      </c>
      <c r="E23" s="69" cm="1">
        <f t="array" ref="E23">$E$9*INDEX('2025 IRP Assumptions'!$E$371:$E$394,'WD_.PX.BDG._.PTC.2031'!$B23-2023,1)</f>
        <v>42.805176411150001</v>
      </c>
      <c r="F23" s="237"/>
      <c r="G23" s="70">
        <f t="shared" si="1"/>
        <v>41.93381712400604</v>
      </c>
      <c r="H23" s="69"/>
      <c r="I23" s="69">
        <f t="shared" si="5"/>
        <v>-55.69</v>
      </c>
      <c r="J23" s="70">
        <f t="shared" si="2"/>
        <v>-13.756182875993957</v>
      </c>
      <c r="K23" s="70">
        <f t="shared" si="3"/>
        <v>-47.97</v>
      </c>
      <c r="L23" s="69">
        <f t="shared" si="4"/>
        <v>146.24252045298422</v>
      </c>
      <c r="P23" s="79"/>
      <c r="Q23" s="70"/>
      <c r="T23" s="79"/>
      <c r="V23" s="79"/>
      <c r="W23" s="79"/>
      <c r="Y23" s="79"/>
      <c r="Z23" s="79"/>
      <c r="AA23" s="79"/>
    </row>
    <row r="24" spans="2:27">
      <c r="B24" s="68">
        <f t="shared" si="0"/>
        <v>2039</v>
      </c>
      <c r="C24" s="71"/>
      <c r="D24" s="69" cm="1">
        <f t="array" ref="D24">D23*INDEX('2025 IRP Assumptions'!$E$371:$E$394,'WD_.PX.BDG._.PTC.2031'!$B24-2023,1)/INDEX('2025 IRP Assumptions'!$E$371:$E$394,'WD_.PX.BDG._.PTC.2031'!$B24-2023-1,1)</f>
        <v>105.69227812391193</v>
      </c>
      <c r="E24" s="69" cm="1">
        <f t="array" ref="E24">$E$9*INDEX('2025 IRP Assumptions'!$E$371:$E$394,'WD_.PX.BDG._.PTC.2031'!$B24-2023,1)</f>
        <v>43.738329249449997</v>
      </c>
      <c r="F24" s="237"/>
      <c r="G24" s="70">
        <f t="shared" si="1"/>
        <v>42.847974329998223</v>
      </c>
      <c r="H24" s="69"/>
      <c r="I24" s="69">
        <f t="shared" si="5"/>
        <v>-57.02</v>
      </c>
      <c r="J24" s="70">
        <f t="shared" si="2"/>
        <v>-14.17202567000178</v>
      </c>
      <c r="K24" s="70">
        <f t="shared" si="3"/>
        <v>-49.42</v>
      </c>
      <c r="L24" s="69">
        <f t="shared" si="4"/>
        <v>149.43060737336194</v>
      </c>
      <c r="P24" s="79"/>
      <c r="Q24" s="70"/>
      <c r="T24" s="79"/>
      <c r="V24" s="79"/>
      <c r="W24" s="79"/>
      <c r="Y24" s="79"/>
      <c r="Z24" s="79"/>
      <c r="AA24" s="79"/>
    </row>
    <row r="25" spans="2:27">
      <c r="B25" s="68">
        <f t="shared" si="0"/>
        <v>2040</v>
      </c>
      <c r="C25" s="71"/>
      <c r="D25" s="69" cm="1">
        <f t="array" ref="D25">D24*INDEX('2025 IRP Assumptions'!$E$371:$E$394,'WD_.PX.BDG._.PTC.2031'!$B25-2023,1)/INDEX('2025 IRP Assumptions'!$E$371:$E$394,'WD_.PX.BDG._.PTC.2031'!$B25-2023-1,1)</f>
        <v>107.99636981918123</v>
      </c>
      <c r="E25" s="69" cm="1">
        <f t="array" ref="E25">$E$9*INDEX('2025 IRP Assumptions'!$E$371:$E$394,'WD_.PX.BDG._.PTC.2031'!$B25-2023,1)</f>
        <v>44.691824840399995</v>
      </c>
      <c r="F25" s="237"/>
      <c r="G25" s="70">
        <f t="shared" si="1"/>
        <v>43.782060183433195</v>
      </c>
      <c r="H25" s="69"/>
      <c r="I25" s="69">
        <f t="shared" si="5"/>
        <v>-58.35</v>
      </c>
      <c r="J25" s="70">
        <f t="shared" si="2"/>
        <v>-14.567939816566806</v>
      </c>
      <c r="K25" s="70">
        <f t="shared" si="3"/>
        <v>-50.81</v>
      </c>
      <c r="L25" s="69">
        <f t="shared" si="4"/>
        <v>152.68819465958123</v>
      </c>
      <c r="P25" s="79"/>
      <c r="Q25" s="70"/>
      <c r="T25" s="79"/>
      <c r="V25" s="79"/>
      <c r="W25" s="79"/>
      <c r="Y25" s="79"/>
      <c r="Z25" s="79"/>
      <c r="AA25" s="79"/>
    </row>
    <row r="26" spans="2:27">
      <c r="B26" s="68">
        <f t="shared" si="0"/>
        <v>2041</v>
      </c>
      <c r="C26" s="71"/>
      <c r="D26" s="69" cm="1">
        <f t="array" ref="D26">D25*INDEX('2025 IRP Assumptions'!$E$371:$E$394,'WD_.PX.BDG._.PTC.2031'!$B26-2023,1)/INDEX('2025 IRP Assumptions'!$E$371:$E$394,'WD_.PX.BDG._.PTC.2031'!$B26-2023-1,1)</f>
        <v>110.3506906294769</v>
      </c>
      <c r="E26" s="69" cm="1">
        <f t="array" ref="E26">$E$9*INDEX('2025 IRP Assumptions'!$E$371:$E$394,'WD_.PX.BDG._.PTC.2031'!$B26-2023,1)</f>
        <v>45.666106600499994</v>
      </c>
      <c r="F26" s="237"/>
      <c r="G26" s="70">
        <f t="shared" si="1"/>
        <v>44.736509074447369</v>
      </c>
      <c r="H26" s="69"/>
      <c r="I26" s="69"/>
      <c r="J26" s="70">
        <f t="shared" si="2"/>
        <v>44.736509074447369</v>
      </c>
      <c r="K26" s="70">
        <f t="shared" si="3"/>
        <v>156.02000000000001</v>
      </c>
      <c r="L26" s="69">
        <f t="shared" si="4"/>
        <v>156.0167972299769</v>
      </c>
      <c r="P26" s="79"/>
      <c r="Q26" s="70"/>
    </row>
    <row r="27" spans="2:27">
      <c r="B27" s="68">
        <f t="shared" si="0"/>
        <v>2042</v>
      </c>
      <c r="C27" s="71"/>
      <c r="D27" s="69" cm="1">
        <f t="array" ref="D27">D26*INDEX('2025 IRP Assumptions'!$E$371:$E$394,'WD_.PX.BDG._.PTC.2031'!$B27-2023,1)/INDEX('2025 IRP Assumptions'!$E$371:$E$394,'WD_.PX.BDG._.PTC.2031'!$B27-2023-1,1)</f>
        <v>112.75633568932949</v>
      </c>
      <c r="E27" s="69" cm="1">
        <f t="array" ref="E27">$E$9*INDEX('2025 IRP Assumptions'!$E$371:$E$394,'WD_.PX.BDG._.PTC.2031'!$B27-2023,1)</f>
        <v>46.661627726100001</v>
      </c>
      <c r="F27" s="237"/>
      <c r="G27" s="70">
        <f t="shared" si="1"/>
        <v>45.711764973944632</v>
      </c>
      <c r="H27" s="69"/>
      <c r="I27" s="69"/>
      <c r="J27" s="70">
        <f t="shared" si="2"/>
        <v>45.711764973944632</v>
      </c>
      <c r="K27" s="70">
        <f t="shared" si="3"/>
        <v>159.41999999999999</v>
      </c>
      <c r="L27" s="69">
        <f t="shared" si="4"/>
        <v>159.41796341542948</v>
      </c>
      <c r="P27" s="79"/>
      <c r="Q27" s="70"/>
    </row>
    <row r="28" spans="2:27">
      <c r="B28" s="68">
        <f t="shared" si="0"/>
        <v>2043</v>
      </c>
      <c r="C28" s="71"/>
      <c r="D28" s="69" cm="1">
        <f t="array" ref="D28">D27*INDEX('2025 IRP Assumptions'!$E$371:$E$394,'WD_.PX.BDG._.PTC.2031'!$B28-2023,1)/INDEX('2025 IRP Assumptions'!$E$371:$E$394,'WD_.PX.BDG._.PTC.2031'!$B28-2023-1,1)</f>
        <v>115.21442384244646</v>
      </c>
      <c r="E28" s="69" cm="1">
        <f t="array" ref="E28">$E$9*INDEX('2025 IRP Assumptions'!$E$371:$E$394,'WD_.PX.BDG._.PTC.2031'!$B28-2023,1)</f>
        <v>47.678851225049996</v>
      </c>
      <c r="F28" s="237"/>
      <c r="G28" s="70">
        <f t="shared" si="1"/>
        <v>46.708281464602052</v>
      </c>
      <c r="H28" s="69"/>
      <c r="I28" s="69"/>
      <c r="J28" s="70">
        <f t="shared" si="2"/>
        <v>46.708281464602052</v>
      </c>
      <c r="K28" s="70">
        <f t="shared" si="3"/>
        <v>162.88999999999999</v>
      </c>
      <c r="L28" s="69">
        <f t="shared" si="4"/>
        <v>162.89327506749646</v>
      </c>
      <c r="P28" s="79"/>
      <c r="Q28" s="70"/>
    </row>
    <row r="29" spans="2:27">
      <c r="B29" s="68">
        <f t="shared" si="0"/>
        <v>2044</v>
      </c>
      <c r="C29" s="71"/>
      <c r="D29" s="69" cm="1">
        <f t="array" ref="D29">D28*INDEX('2025 IRP Assumptions'!$E$371:$E$394,'WD_.PX.BDG._.PTC.2031'!$B29-2023,1)/INDEX('2025 IRP Assumptions'!$E$371:$E$394,'WD_.PX.BDG._.PTC.2031'!$B29-2023-1,1)</f>
        <v>117.72609825356193</v>
      </c>
      <c r="E29" s="69" cm="1">
        <f t="array" ref="E29">$E$9*INDEX('2025 IRP Assumptions'!$E$371:$E$394,'WD_.PX.BDG._.PTC.2031'!$B29-2023,1)</f>
        <v>48.718250169900003</v>
      </c>
      <c r="F29" s="237"/>
      <c r="G29" s="70">
        <f t="shared" si="1"/>
        <v>47.726521988915628</v>
      </c>
      <c r="H29" s="69"/>
      <c r="I29" s="69"/>
      <c r="J29" s="70">
        <f t="shared" si="2"/>
        <v>47.726521988915628</v>
      </c>
      <c r="K29" s="70">
        <f t="shared" si="3"/>
        <v>166.44</v>
      </c>
      <c r="L29" s="69">
        <f t="shared" si="4"/>
        <v>166.44434842346192</v>
      </c>
      <c r="P29" s="79"/>
      <c r="Q29" s="70"/>
    </row>
    <row r="30" spans="2:27">
      <c r="B30" s="68">
        <f t="shared" si="0"/>
        <v>2045</v>
      </c>
      <c r="C30" s="71"/>
      <c r="D30" s="69" cm="1">
        <f t="array" ref="D30">D29*INDEX('2025 IRP Assumptions'!$E$371:$E$394,'WD_.PX.BDG._.PTC.2031'!$B30-2023,1)/INDEX('2025 IRP Assumptions'!$E$371:$E$394,'WD_.PX.BDG._.PTC.2031'!$B30-2023-1,1)</f>
        <v>120.29252724973006</v>
      </c>
      <c r="E30" s="69" cm="1">
        <f t="array" ref="E30">$E$9*INDEX('2025 IRP Assumptions'!$E$371:$E$394,'WD_.PX.BDG._.PTC.2031'!$B30-2023,1)</f>
        <v>49.780308046050003</v>
      </c>
      <c r="F30" s="237"/>
      <c r="G30" s="70">
        <f t="shared" si="1"/>
        <v>48.766960190263255</v>
      </c>
      <c r="H30" s="69"/>
      <c r="I30" s="69"/>
      <c r="J30" s="70">
        <f t="shared" si="2"/>
        <v>48.766960190263255</v>
      </c>
      <c r="K30" s="70">
        <f t="shared" si="3"/>
        <v>170.07</v>
      </c>
      <c r="L30" s="69">
        <f t="shared" si="4"/>
        <v>170.07283529578007</v>
      </c>
      <c r="P30" s="79"/>
      <c r="Q30" s="70"/>
    </row>
    <row r="31" spans="2:27">
      <c r="B31" s="68">
        <f t="shared" si="0"/>
        <v>2046</v>
      </c>
      <c r="C31" s="71"/>
      <c r="D31" s="69" cm="1">
        <f t="array" ref="D31">D30*INDEX('2025 IRP Assumptions'!$E$371:$E$394,'WD_.PX.BDG._.PTC.2031'!$B31-2023,1)/INDEX('2025 IRP Assumptions'!$E$371:$E$394,'WD_.PX.BDG._.PTC.2031'!$B31-2023-1,1)</f>
        <v>122.91490432032502</v>
      </c>
      <c r="E31" s="69" cm="1">
        <f t="array" ref="E31">$E$9*INDEX('2025 IRP Assumptions'!$E$371:$E$394,'WD_.PX.BDG._.PTC.2031'!$B31-2023,1)</f>
        <v>50.865518751749995</v>
      </c>
      <c r="F31" s="237"/>
      <c r="G31" s="70">
        <f t="shared" si="1"/>
        <v>49.83007991290463</v>
      </c>
      <c r="H31" s="69"/>
      <c r="I31" s="69"/>
      <c r="J31" s="70">
        <f t="shared" si="2"/>
        <v>49.83007991290463</v>
      </c>
      <c r="K31" s="70">
        <f t="shared" si="3"/>
        <v>173.78</v>
      </c>
      <c r="L31" s="69">
        <f t="shared" si="4"/>
        <v>173.78042307207502</v>
      </c>
      <c r="P31" s="79"/>
      <c r="Q31" s="70"/>
    </row>
    <row r="32" spans="2:27">
      <c r="B32" s="68">
        <f t="shared" si="0"/>
        <v>2047</v>
      </c>
      <c r="C32" s="71"/>
      <c r="D32" s="69" cm="1">
        <f t="array" ref="D32">D31*INDEX('2025 IRP Assumptions'!$E$371:$E$394,'WD_.PX.BDG._.PTC.2031'!$B32-2023,1)/INDEX('2025 IRP Assumptions'!$E$371:$E$394,'WD_.PX.BDG._.PTC.2031'!$B32-2023-1,1)</f>
        <v>125.59444918777807</v>
      </c>
      <c r="E32" s="69" cm="1">
        <f t="array" ref="E32">$E$9*INDEX('2025 IRP Assumptions'!$E$371:$E$394,'WD_.PX.BDG._.PTC.2031'!$B32-2023,1)</f>
        <v>51.974387041199996</v>
      </c>
      <c r="F32" s="237"/>
      <c r="G32" s="70">
        <f t="shared" si="1"/>
        <v>50.916375636061453</v>
      </c>
      <c r="H32" s="69"/>
      <c r="I32" s="69"/>
      <c r="J32" s="70">
        <f t="shared" si="2"/>
        <v>50.916375636061453</v>
      </c>
      <c r="K32" s="70">
        <f t="shared" si="3"/>
        <v>177.57</v>
      </c>
      <c r="L32" s="69">
        <f t="shared" si="4"/>
        <v>177.56883622897806</v>
      </c>
      <c r="P32" s="79"/>
      <c r="Q32" s="70"/>
    </row>
    <row r="33" spans="2:17" ht="15">
      <c r="B33" s="68">
        <f t="shared" si="0"/>
        <v>2048</v>
      </c>
      <c r="C33" s="71"/>
      <c r="D33" s="232">
        <f t="shared" ref="D33:E35" si="6">D32*D32/D31</f>
        <v>128.33240813232288</v>
      </c>
      <c r="E33" s="232">
        <f t="shared" si="6"/>
        <v>53.107428658938439</v>
      </c>
      <c r="F33" s="237"/>
      <c r="G33" s="70">
        <f t="shared" si="1"/>
        <v>52.026352605570104</v>
      </c>
      <c r="H33" s="69"/>
      <c r="I33" s="321"/>
      <c r="J33" s="70">
        <f t="shared" si="2"/>
        <v>52.026352605570104</v>
      </c>
      <c r="K33" s="70">
        <f t="shared" si="3"/>
        <v>181.44</v>
      </c>
      <c r="L33" s="69">
        <f t="shared" si="4"/>
        <v>181.43983679126131</v>
      </c>
      <c r="P33" s="79"/>
      <c r="Q33" s="70"/>
    </row>
    <row r="34" spans="2:17" ht="15">
      <c r="B34" s="68">
        <f t="shared" si="0"/>
        <v>2049</v>
      </c>
      <c r="C34" s="71"/>
      <c r="D34" s="232">
        <f t="shared" si="6"/>
        <v>131.13005458081784</v>
      </c>
      <c r="E34" s="232">
        <f t="shared" si="6"/>
        <v>54.26517058351282</v>
      </c>
      <c r="F34" s="237"/>
      <c r="G34" s="70">
        <f t="shared" si="1"/>
        <v>53.160527072592053</v>
      </c>
      <c r="H34" s="69"/>
      <c r="I34" s="321"/>
      <c r="J34" s="70">
        <f t="shared" si="2"/>
        <v>53.160527072592053</v>
      </c>
      <c r="K34" s="70">
        <f t="shared" si="3"/>
        <v>185.4</v>
      </c>
      <c r="L34" s="69">
        <f t="shared" si="4"/>
        <v>185.39522516433067</v>
      </c>
      <c r="P34" s="79"/>
      <c r="Q34" s="70"/>
    </row>
    <row r="35" spans="2:17" ht="15">
      <c r="B35" s="68">
        <f t="shared" si="0"/>
        <v>2050</v>
      </c>
      <c r="C35" s="71"/>
      <c r="D35" s="232">
        <f t="shared" si="6"/>
        <v>133.98868972082636</v>
      </c>
      <c r="E35" s="232">
        <f t="shared" si="6"/>
        <v>55.448151281602769</v>
      </c>
      <c r="F35" s="237"/>
      <c r="G35" s="70">
        <f t="shared" si="1"/>
        <v>54.319426542563882</v>
      </c>
      <c r="H35" s="69"/>
      <c r="I35" s="321"/>
      <c r="J35" s="70">
        <f t="shared" si="2"/>
        <v>54.319426542563882</v>
      </c>
      <c r="K35" s="70">
        <f t="shared" si="3"/>
        <v>189.44</v>
      </c>
      <c r="L35" s="69">
        <f t="shared" si="4"/>
        <v>189.43684100242913</v>
      </c>
      <c r="P35" s="79"/>
      <c r="Q35" s="70"/>
    </row>
    <row r="36" spans="2:17" ht="15">
      <c r="B36" s="68">
        <f t="shared" si="0"/>
        <v>2051</v>
      </c>
      <c r="C36" s="71"/>
      <c r="D36" s="232">
        <f t="shared" ref="D36:E36" si="7">D35*D35/D34</f>
        <v>136.90964310580026</v>
      </c>
      <c r="E36" s="232">
        <f t="shared" si="7"/>
        <v>56.656920958461328</v>
      </c>
      <c r="F36" s="237"/>
      <c r="G36" s="70">
        <f t="shared" si="1"/>
        <v>55.503590020540493</v>
      </c>
      <c r="H36" s="69"/>
      <c r="I36" s="321"/>
      <c r="J36" s="70">
        <f t="shared" ref="J36:J45" si="8">(G36+H36+I36)</f>
        <v>55.503590020540493</v>
      </c>
      <c r="K36" s="70">
        <f t="shared" si="3"/>
        <v>193.57</v>
      </c>
      <c r="L36" s="69">
        <f t="shared" ref="L36:L45" si="9">(D36+E36+F36)</f>
        <v>193.56656406426157</v>
      </c>
      <c r="P36" s="79"/>
      <c r="Q36" s="70"/>
    </row>
    <row r="37" spans="2:17" ht="15">
      <c r="B37" s="68">
        <f t="shared" si="0"/>
        <v>2052</v>
      </c>
      <c r="C37" s="71"/>
      <c r="D37" s="232">
        <f t="shared" ref="D37:E37" si="10">D36*D36/D35</f>
        <v>139.89427327345609</v>
      </c>
      <c r="E37" s="232">
        <f t="shared" si="10"/>
        <v>57.892041813815851</v>
      </c>
      <c r="F37" s="237"/>
      <c r="G37" s="70">
        <f t="shared" si="1"/>
        <v>56.713568261886806</v>
      </c>
      <c r="H37" s="69"/>
      <c r="I37" s="321"/>
      <c r="J37" s="70">
        <f t="shared" si="8"/>
        <v>56.713568261886806</v>
      </c>
      <c r="K37" s="70">
        <f t="shared" si="3"/>
        <v>197.79</v>
      </c>
      <c r="L37" s="69">
        <f t="shared" si="9"/>
        <v>197.78631508727193</v>
      </c>
      <c r="P37" s="79"/>
      <c r="Q37" s="70"/>
    </row>
    <row r="38" spans="2:17" ht="15">
      <c r="B38" s="68">
        <f t="shared" si="0"/>
        <v>2053</v>
      </c>
      <c r="C38" s="71"/>
      <c r="D38" s="232">
        <f t="shared" ref="D38:E38" si="11">D37*D37/D36</f>
        <v>142.9439683776321</v>
      </c>
      <c r="E38" s="232">
        <f t="shared" si="11"/>
        <v>59.154088303347535</v>
      </c>
      <c r="F38" s="237"/>
      <c r="G38" s="70">
        <f t="shared" si="1"/>
        <v>57.949924028434452</v>
      </c>
      <c r="H38" s="69"/>
      <c r="I38" s="321"/>
      <c r="J38" s="70">
        <f t="shared" si="8"/>
        <v>57.949924028434452</v>
      </c>
      <c r="K38" s="70">
        <f t="shared" si="3"/>
        <v>202.1</v>
      </c>
      <c r="L38" s="69">
        <f t="shared" si="9"/>
        <v>202.09805668097965</v>
      </c>
      <c r="P38" s="79"/>
      <c r="Q38" s="70"/>
    </row>
    <row r="39" spans="2:17" ht="15">
      <c r="B39" s="68">
        <f t="shared" si="0"/>
        <v>2054</v>
      </c>
      <c r="C39" s="71"/>
      <c r="D39" s="232">
        <f t="shared" ref="D39:E39" si="12">D38*D38/D37</f>
        <v>146.06014683391973</v>
      </c>
      <c r="E39" s="232">
        <f t="shared" si="12"/>
        <v>60.443647405871204</v>
      </c>
      <c r="F39" s="237"/>
      <c r="G39" s="70">
        <f t="shared" si="1"/>
        <v>59.213232350222796</v>
      </c>
      <c r="H39" s="69"/>
      <c r="I39" s="321"/>
      <c r="J39" s="70">
        <f t="shared" si="8"/>
        <v>59.213232350222796</v>
      </c>
      <c r="K39" s="70">
        <f t="shared" si="3"/>
        <v>206.5</v>
      </c>
      <c r="L39" s="69">
        <f t="shared" si="9"/>
        <v>206.50379423979092</v>
      </c>
      <c r="P39" s="79"/>
      <c r="Q39" s="70"/>
    </row>
    <row r="40" spans="2:17" ht="15">
      <c r="B40" s="68">
        <f t="shared" si="0"/>
        <v>2055</v>
      </c>
      <c r="C40" s="71"/>
      <c r="D40" s="232">
        <f t="shared" ref="D40:E40" si="13">D39*D39/D38</f>
        <v>149.24425797936971</v>
      </c>
      <c r="E40" s="232">
        <f t="shared" si="13"/>
        <v>61.761318896339617</v>
      </c>
      <c r="F40" s="237"/>
      <c r="G40" s="70">
        <f t="shared" si="1"/>
        <v>60.504080792945842</v>
      </c>
      <c r="H40" s="69"/>
      <c r="I40" s="321"/>
      <c r="J40" s="70">
        <f t="shared" si="8"/>
        <v>60.504080792945842</v>
      </c>
      <c r="K40" s="70">
        <f t="shared" si="3"/>
        <v>211.01</v>
      </c>
      <c r="L40" s="69">
        <f t="shared" si="9"/>
        <v>211.00557687570932</v>
      </c>
      <c r="P40" s="79"/>
      <c r="Q40" s="70"/>
    </row>
    <row r="41" spans="2:17" ht="15">
      <c r="B41" s="68">
        <f t="shared" si="0"/>
        <v>2056</v>
      </c>
      <c r="C41" s="71"/>
      <c r="D41" s="232">
        <f t="shared" ref="D41:E41" si="14">D40*D40/D39</f>
        <v>152.49778274657996</v>
      </c>
      <c r="E41" s="232">
        <f t="shared" si="14"/>
        <v>63.10771562479929</v>
      </c>
      <c r="F41" s="237"/>
      <c r="G41" s="70">
        <f t="shared" si="1"/>
        <v>61.823069731229495</v>
      </c>
      <c r="H41" s="69"/>
      <c r="I41" s="321"/>
      <c r="J41" s="70">
        <f t="shared" si="8"/>
        <v>61.823069731229495</v>
      </c>
      <c r="K41" s="70">
        <f t="shared" si="3"/>
        <v>215.61</v>
      </c>
      <c r="L41" s="69">
        <f t="shared" si="9"/>
        <v>215.60549837137924</v>
      </c>
      <c r="P41" s="79"/>
      <c r="Q41" s="70"/>
    </row>
    <row r="42" spans="2:17" ht="15">
      <c r="B42" s="68">
        <f t="shared" si="0"/>
        <v>2057</v>
      </c>
      <c r="C42" s="71"/>
      <c r="D42" s="232">
        <f t="shared" ref="D42:E42" si="15">D41*D41/D40</f>
        <v>155.82223435247846</v>
      </c>
      <c r="E42" s="232">
        <f t="shared" si="15"/>
        <v>64.483463801427504</v>
      </c>
      <c r="F42" s="237"/>
      <c r="G42" s="70">
        <f t="shared" si="1"/>
        <v>63.170812627866269</v>
      </c>
      <c r="H42" s="69"/>
      <c r="I42" s="321"/>
      <c r="J42" s="70">
        <f t="shared" si="8"/>
        <v>63.170812627866269</v>
      </c>
      <c r="K42" s="70">
        <f t="shared" si="3"/>
        <v>220.31</v>
      </c>
      <c r="L42" s="69">
        <f t="shared" si="9"/>
        <v>220.30569815390595</v>
      </c>
      <c r="P42" s="79"/>
      <c r="Q42" s="70"/>
    </row>
    <row r="43" spans="2:17" ht="15">
      <c r="B43" s="68">
        <f t="shared" si="0"/>
        <v>2058</v>
      </c>
      <c r="C43" s="71"/>
      <c r="D43" s="232">
        <f t="shared" ref="D43:E43" si="16">D42*D42/D41</f>
        <v>159.21915900212167</v>
      </c>
      <c r="E43" s="232">
        <f t="shared" si="16"/>
        <v>65.889203287783189</v>
      </c>
      <c r="F43" s="237"/>
      <c r="G43" s="70">
        <f t="shared" si="1"/>
        <v>64.547936319137349</v>
      </c>
      <c r="H43" s="69"/>
      <c r="I43" s="321"/>
      <c r="J43" s="70">
        <f t="shared" si="8"/>
        <v>64.547936319137349</v>
      </c>
      <c r="K43" s="70">
        <f t="shared" si="3"/>
        <v>225.11</v>
      </c>
      <c r="L43" s="69">
        <f t="shared" si="9"/>
        <v>225.10836228990485</v>
      </c>
      <c r="P43" s="79"/>
      <c r="Q43" s="70"/>
    </row>
    <row r="44" spans="2:17" ht="15">
      <c r="B44" s="68">
        <f t="shared" si="0"/>
        <v>2059</v>
      </c>
      <c r="C44" s="71"/>
      <c r="D44" s="232">
        <f t="shared" ref="D44:E44" si="17">D43*D43/D42</f>
        <v>162.69013660783565</v>
      </c>
      <c r="E44" s="232">
        <f t="shared" si="17"/>
        <v>67.325587894406993</v>
      </c>
      <c r="F44" s="237"/>
      <c r="G44" s="70">
        <f t="shared" si="1"/>
        <v>65.955081306354586</v>
      </c>
      <c r="H44" s="69"/>
      <c r="I44" s="321"/>
      <c r="J44" s="70">
        <f t="shared" si="8"/>
        <v>65.955081306354586</v>
      </c>
      <c r="K44" s="70">
        <f t="shared" si="3"/>
        <v>230.02</v>
      </c>
      <c r="L44" s="69">
        <f t="shared" si="9"/>
        <v>230.01572450224265</v>
      </c>
      <c r="P44" s="79"/>
      <c r="Q44" s="70"/>
    </row>
    <row r="45" spans="2:17" ht="15">
      <c r="B45" s="68">
        <f t="shared" si="0"/>
        <v>2060</v>
      </c>
      <c r="C45" s="71"/>
      <c r="D45" s="232">
        <f t="shared" ref="D45:E46" si="18">D44*D44/D43</f>
        <v>166.2367815240346</v>
      </c>
      <c r="E45" s="232">
        <f t="shared" si="18"/>
        <v>68.793285684909108</v>
      </c>
      <c r="F45" s="237"/>
      <c r="G45" s="70">
        <f t="shared" si="1"/>
        <v>67.392902053758192</v>
      </c>
      <c r="H45" s="69"/>
      <c r="I45" s="321"/>
      <c r="J45" s="70">
        <f t="shared" si="8"/>
        <v>67.392902053758192</v>
      </c>
      <c r="K45" s="70">
        <f t="shared" si="3"/>
        <v>235.03</v>
      </c>
      <c r="L45" s="69">
        <f t="shared" si="9"/>
        <v>235.03006720894371</v>
      </c>
      <c r="P45" s="79"/>
      <c r="Q45" s="70"/>
    </row>
    <row r="46" spans="2:17" ht="15">
      <c r="B46" s="68">
        <f t="shared" si="0"/>
        <v>2061</v>
      </c>
      <c r="C46" s="71"/>
      <c r="D46" s="232">
        <f t="shared" si="18"/>
        <v>169.86074329805831</v>
      </c>
      <c r="E46" s="232">
        <f t="shared" si="18"/>
        <v>70.292979286686176</v>
      </c>
      <c r="F46" s="237"/>
      <c r="G46" s="70">
        <f t="shared" si="1"/>
        <v>68.862067292908549</v>
      </c>
      <c r="H46" s="69"/>
      <c r="I46" s="321"/>
      <c r="J46" s="70">
        <f t="shared" ref="J46" si="19">(G46+H46+I46)</f>
        <v>68.862067292908549</v>
      </c>
      <c r="K46" s="70">
        <f t="shared" si="3"/>
        <v>240.15</v>
      </c>
      <c r="L46" s="69">
        <f t="shared" ref="L46" si="20">(D46+E46+F46)</f>
        <v>240.15372258474449</v>
      </c>
      <c r="P46" s="79"/>
      <c r="Q46" s="70"/>
    </row>
    <row r="47" spans="2:17">
      <c r="B47" s="68"/>
      <c r="C47" s="71"/>
      <c r="D47" s="69"/>
      <c r="E47" s="69"/>
      <c r="F47" s="69"/>
      <c r="G47" s="70"/>
      <c r="H47" s="69"/>
      <c r="I47" s="69"/>
      <c r="J47" s="69"/>
      <c r="K47" s="69"/>
      <c r="L47" s="69"/>
      <c r="M47" s="69"/>
    </row>
    <row r="48" spans="2:17">
      <c r="B48" s="68" t="s">
        <v>304</v>
      </c>
      <c r="C48" s="71"/>
      <c r="D48" s="69"/>
      <c r="E48" s="69"/>
      <c r="F48" s="69">
        <f>NPV(Discount_Rate,F16:F45)</f>
        <v>0</v>
      </c>
      <c r="G48" s="70"/>
      <c r="H48" s="69"/>
      <c r="I48" s="69"/>
      <c r="J48" s="70">
        <f>-PMT(Discount_Rate,COUNT(J$16:J$45),NPV(Discount_Rate,J$16:J$45))</f>
        <v>16.532197477806097</v>
      </c>
      <c r="K48" s="70">
        <f>-PMT(Discount_Rate,COUNT(K$16:K$45),NPV(Discount_Rate,K$16:K$45))</f>
        <v>57.656960432582011</v>
      </c>
      <c r="L48" s="70">
        <f>-PMT(Discount_Rate,COUNT(L$16:L$45),NPV(Discount_Rate,L$16:L$45))</f>
        <v>158.8067412592269</v>
      </c>
      <c r="M48" s="73"/>
    </row>
    <row r="49" spans="2:20" ht="14.25">
      <c r="B49" s="74" t="s">
        <v>25</v>
      </c>
      <c r="C49" s="75"/>
      <c r="D49" s="75"/>
      <c r="E49" s="75"/>
      <c r="F49" s="75"/>
      <c r="G49" s="75"/>
      <c r="H49" s="75"/>
      <c r="I49" s="75"/>
    </row>
    <row r="51" spans="2:20">
      <c r="B51" s="61" t="s">
        <v>60</v>
      </c>
      <c r="C51" s="76" t="s">
        <v>61</v>
      </c>
      <c r="D51" s="146" t="s">
        <v>184</v>
      </c>
    </row>
    <row r="52" spans="2:20">
      <c r="C52" s="76" t="str">
        <f>C7</f>
        <v>(a)</v>
      </c>
      <c r="D52" s="61" t="s">
        <v>62</v>
      </c>
    </row>
    <row r="53" spans="2:20">
      <c r="C53" s="76" t="str">
        <f>D7</f>
        <v>(b)</v>
      </c>
      <c r="D53" s="70" t="str">
        <f>"= "&amp;C7&amp;" x "&amp;C60</f>
        <v>= (a) x 0.06316</v>
      </c>
    </row>
    <row r="54" spans="2:20">
      <c r="C54" s="76">
        <f>F7</f>
        <v>0</v>
      </c>
      <c r="D54" s="70" t="str">
        <f>"= ("&amp;$D$7&amp;" + "&amp;$E$7&amp;") /  (8.76 x "&amp;TEXT(C61,"0.0%")&amp;")"</f>
        <v>= ((b) + (c)) /  (8.76 x 39.8%)</v>
      </c>
    </row>
    <row r="55" spans="2:20">
      <c r="C55" s="76" t="str">
        <f>J7</f>
        <v>(g)</v>
      </c>
      <c r="D55" s="70" t="str">
        <f>"= "&amp;$G$7&amp;" + "&amp;$H$7</f>
        <v>= (e) + (f)</v>
      </c>
    </row>
    <row r="56" spans="2:20">
      <c r="C56" s="76" t="str">
        <f>K7</f>
        <v>(h)</v>
      </c>
      <c r="D56" t="str">
        <f>D51</f>
        <v>Plant Costs  - 2025 IRP - Table 7.1 &amp; 7.2</v>
      </c>
    </row>
    <row r="57" spans="2:20">
      <c r="Q57" s="61" t="s">
        <v>83</v>
      </c>
      <c r="R57" s="68">
        <v>2031</v>
      </c>
      <c r="T57" s="156" t="s">
        <v>144</v>
      </c>
    </row>
    <row r="58" spans="2:20">
      <c r="B58"/>
      <c r="C58" s="247"/>
      <c r="P58" s="143"/>
      <c r="T58" s="156"/>
    </row>
    <row r="59" spans="2:20">
      <c r="B59"/>
      <c r="C59" s="248"/>
      <c r="Q59" s="61" t="s">
        <v>187</v>
      </c>
      <c r="R59" s="79">
        <v>100</v>
      </c>
    </row>
    <row r="60" spans="2:20">
      <c r="C60" s="154">
        <v>6.3159999999999994E-2</v>
      </c>
      <c r="D60" s="61" t="s">
        <v>195</v>
      </c>
      <c r="E60" s="150"/>
      <c r="F60" s="246" t="s">
        <v>196</v>
      </c>
      <c r="J60" s="231"/>
      <c r="L60" s="145"/>
      <c r="M60" s="81"/>
      <c r="N60" s="81"/>
      <c r="P60" s="82"/>
    </row>
    <row r="61" spans="2:20">
      <c r="C61" s="155">
        <v>0.39811190096326704</v>
      </c>
      <c r="D61" s="61" t="s">
        <v>35</v>
      </c>
    </row>
    <row r="62" spans="2:20">
      <c r="C62" s="161"/>
      <c r="D62" s="80"/>
      <c r="H62" s="320">
        <v>1.1000000000000001</v>
      </c>
      <c r="I62" s="61" t="s">
        <v>302</v>
      </c>
    </row>
    <row r="63" spans="2:20" ht="15">
      <c r="I63" s="105" t="s">
        <v>31</v>
      </c>
      <c r="J63" s="105" t="s">
        <v>299</v>
      </c>
    </row>
    <row r="64" spans="2:20" ht="15">
      <c r="C64" s="105"/>
      <c r="D64" s="105"/>
      <c r="E64" s="105"/>
      <c r="F64" s="105"/>
      <c r="G64" s="233">
        <v>47849</v>
      </c>
      <c r="H64" s="68">
        <f>YEAR(G64)</f>
        <v>2031</v>
      </c>
      <c r="I64" s="69">
        <f>IF($H$62=110%,INDEX('2025 IRP Assumptions'!$E$339:$E$359,MATCH(H64,'2025 IRP Assumptions'!$S$339:$S$359,0),1),INDEX('2025 IRP Assumptions'!$E$307:$E$336,MATCH(H64,'2025 IRP Assumptions'!$S$339:$S$359,0)))</f>
        <v>49.06</v>
      </c>
      <c r="J64" s="79">
        <f>I64*(8.76*$C$61)</f>
        <v>171.09479998461904</v>
      </c>
    </row>
    <row r="65" spans="3:10" ht="15">
      <c r="C65" s="233"/>
      <c r="D65" s="105"/>
      <c r="E65" s="214"/>
      <c r="F65" s="238"/>
      <c r="G65" s="233">
        <v>48214</v>
      </c>
      <c r="H65" s="68">
        <f>YEAR(G65)</f>
        <v>2032</v>
      </c>
      <c r="I65" s="69">
        <f>IF($H$62=110%,INDEX('2025 IRP Assumptions'!$E$339:$E$359,MATCH(H65,'2025 IRP Assumptions'!$S$339:$S$359,0),1),INDEX('2025 IRP Assumptions'!$E$307:$E$336,MATCH(H65,'2025 IRP Assumptions'!$S$339:$S$359,0)))</f>
        <v>50.39</v>
      </c>
      <c r="J65" s="79">
        <f t="shared" ref="J65:J73" si="21">I65*(8.76*$C$61)</f>
        <v>175.73312212036186</v>
      </c>
    </row>
    <row r="66" spans="3:10" ht="15">
      <c r="C66" s="233"/>
      <c r="D66" s="105"/>
      <c r="E66" s="214"/>
      <c r="F66" s="238"/>
      <c r="G66" s="233">
        <v>48580</v>
      </c>
      <c r="H66" s="68">
        <f t="shared" ref="H66:H73" si="22">YEAR(G66)</f>
        <v>2033</v>
      </c>
      <c r="I66" s="69">
        <f>IF($H$62=110%,INDEX('2025 IRP Assumptions'!$E$339:$E$359,MATCH(H66,'2025 IRP Assumptions'!$S$339:$S$359,0),1),INDEX('2025 IRP Assumptions'!$E$307:$E$336,MATCH(H66,'2025 IRP Assumptions'!$S$339:$S$359,0)))</f>
        <v>50.39</v>
      </c>
      <c r="J66" s="79">
        <f t="shared" si="21"/>
        <v>175.73312212036186</v>
      </c>
    </row>
    <row r="67" spans="3:10" ht="15">
      <c r="C67" s="233"/>
      <c r="D67" s="105"/>
      <c r="E67" s="214"/>
      <c r="F67" s="238"/>
      <c r="G67" s="233">
        <v>48945</v>
      </c>
      <c r="H67" s="68">
        <f t="shared" si="22"/>
        <v>2034</v>
      </c>
      <c r="I67" s="69">
        <f>IF($H$62=110%,INDEX('2025 IRP Assumptions'!$E$339:$E$359,MATCH(H67,'2025 IRP Assumptions'!$S$339:$S$359,0),1),INDEX('2025 IRP Assumptions'!$E$307:$E$336,MATCH(H67,'2025 IRP Assumptions'!$S$339:$S$359,0)))</f>
        <v>51.71</v>
      </c>
      <c r="J67" s="79">
        <f t="shared" si="21"/>
        <v>180.33656965358031</v>
      </c>
    </row>
    <row r="68" spans="3:10" ht="15">
      <c r="C68" s="233"/>
      <c r="D68" s="105"/>
      <c r="E68" s="214"/>
      <c r="F68" s="238"/>
      <c r="G68" s="233">
        <v>49310</v>
      </c>
      <c r="H68" s="68">
        <f t="shared" si="22"/>
        <v>2035</v>
      </c>
      <c r="I68" s="69">
        <f>IF($H$62=110%,INDEX('2025 IRP Assumptions'!$E$339:$E$359,MATCH(H68,'2025 IRP Assumptions'!$S$339:$S$359,0),1),INDEX('2025 IRP Assumptions'!$E$307:$E$336,MATCH(H68,'2025 IRP Assumptions'!$S$339:$S$359,0)))</f>
        <v>53.04</v>
      </c>
      <c r="J68" s="79">
        <f t="shared" si="21"/>
        <v>184.97489178932315</v>
      </c>
    </row>
    <row r="69" spans="3:10" ht="15">
      <c r="C69" s="233"/>
      <c r="D69" s="105"/>
      <c r="E69" s="214"/>
      <c r="F69" s="238"/>
      <c r="G69" s="233">
        <v>49675</v>
      </c>
      <c r="H69" s="68">
        <f t="shared" si="22"/>
        <v>2036</v>
      </c>
      <c r="I69" s="69">
        <f>IF($H$62=110%,INDEX('2025 IRP Assumptions'!$E$339:$E$359,MATCH(H69,'2025 IRP Assumptions'!$S$339:$S$359,0),1),INDEX('2025 IRP Assumptions'!$E$307:$E$336,MATCH(H69,'2025 IRP Assumptions'!$S$339:$S$359,0)))</f>
        <v>54.37</v>
      </c>
      <c r="J69" s="79">
        <f t="shared" si="21"/>
        <v>189.61321392506596</v>
      </c>
    </row>
    <row r="70" spans="3:10" ht="15">
      <c r="C70" s="233"/>
      <c r="D70" s="105"/>
      <c r="E70" s="214"/>
      <c r="F70" s="238"/>
      <c r="G70" s="233">
        <v>50041</v>
      </c>
      <c r="H70" s="68">
        <f t="shared" si="22"/>
        <v>2037</v>
      </c>
      <c r="I70" s="69">
        <f>IF($H$62=110%,INDEX('2025 IRP Assumptions'!$E$339:$E$359,MATCH(H70,'2025 IRP Assumptions'!$S$339:$S$359,0),1),INDEX('2025 IRP Assumptions'!$E$307:$E$336,MATCH(H70,'2025 IRP Assumptions'!$S$339:$S$359,0)))</f>
        <v>55.69</v>
      </c>
      <c r="J70" s="79">
        <f t="shared" si="21"/>
        <v>194.21666145828442</v>
      </c>
    </row>
    <row r="71" spans="3:10" ht="15">
      <c r="C71" s="233"/>
      <c r="D71" s="105"/>
      <c r="E71" s="214"/>
      <c r="F71" s="238"/>
      <c r="G71" s="233">
        <v>50406</v>
      </c>
      <c r="H71" s="68">
        <f t="shared" si="22"/>
        <v>2038</v>
      </c>
      <c r="I71" s="69">
        <f>IF($H$62=110%,INDEX('2025 IRP Assumptions'!$E$339:$E$359,MATCH(H71,'2025 IRP Assumptions'!$S$339:$S$359,0),1),INDEX('2025 IRP Assumptions'!$E$307:$E$336,MATCH(H71,'2025 IRP Assumptions'!$S$339:$S$359,0)))</f>
        <v>55.69</v>
      </c>
      <c r="J71" s="79">
        <f t="shared" si="21"/>
        <v>194.21666145828442</v>
      </c>
    </row>
    <row r="72" spans="3:10" ht="15">
      <c r="C72" s="233"/>
      <c r="D72" s="105"/>
      <c r="E72" s="214"/>
      <c r="F72" s="238"/>
      <c r="G72" s="233">
        <v>50771</v>
      </c>
      <c r="H72" s="68">
        <f t="shared" si="22"/>
        <v>2039</v>
      </c>
      <c r="I72" s="69">
        <f>IF($H$62=110%,INDEX('2025 IRP Assumptions'!$E$339:$E$359,MATCH(H72,'2025 IRP Assumptions'!$S$339:$S$359,0),1),INDEX('2025 IRP Assumptions'!$E$307:$E$336,MATCH(H72,'2025 IRP Assumptions'!$S$339:$S$359,0)))</f>
        <v>57.02</v>
      </c>
      <c r="J72" s="79">
        <f t="shared" si="21"/>
        <v>198.85498359402726</v>
      </c>
    </row>
    <row r="73" spans="3:10" ht="15">
      <c r="C73" s="233"/>
      <c r="D73" s="105"/>
      <c r="E73" s="214"/>
      <c r="F73" s="238"/>
      <c r="G73" s="233">
        <v>51136</v>
      </c>
      <c r="H73" s="68">
        <f t="shared" si="22"/>
        <v>2040</v>
      </c>
      <c r="I73" s="69">
        <f>IF($H$62=110%,INDEX('2025 IRP Assumptions'!$E$339:$E$359,MATCH(H73,'2025 IRP Assumptions'!$S$339:$S$359,0),1),INDEX('2025 IRP Assumptions'!$E$307:$E$336,MATCH(H73,'2025 IRP Assumptions'!$S$339:$S$359,0)))</f>
        <v>58.35</v>
      </c>
      <c r="J73" s="79">
        <f t="shared" si="21"/>
        <v>203.4933057297701</v>
      </c>
    </row>
    <row r="74" spans="3:10" ht="15">
      <c r="C74" s="233"/>
      <c r="D74" s="105"/>
      <c r="E74" s="214"/>
      <c r="F74" s="238"/>
    </row>
    <row r="75" spans="3:10" ht="15">
      <c r="C75" s="105"/>
      <c r="D75" s="105"/>
      <c r="E75" s="105"/>
      <c r="F75" s="105"/>
      <c r="G75" s="105"/>
    </row>
    <row r="76" spans="3:10" ht="15">
      <c r="C76" s="105"/>
      <c r="D76" s="105"/>
      <c r="E76" s="105"/>
      <c r="F76" s="105"/>
      <c r="G76" s="105" t="s">
        <v>175</v>
      </c>
      <c r="J76" s="61">
        <f>INDEX('2025 IRP Assumptions'!$E$126:$E$156,MATCH(T57,'2025 IRP Assumptions'!$C$126:$C$156,0),1)</f>
        <v>30</v>
      </c>
    </row>
    <row r="77" spans="3:10" ht="15">
      <c r="C77" s="105"/>
      <c r="D77" s="105"/>
      <c r="E77" s="234"/>
      <c r="F77" s="234"/>
      <c r="G77" s="105" t="s">
        <v>307</v>
      </c>
      <c r="I77" s="234"/>
      <c r="J77" s="234">
        <f>-PMT(Real_Discount_Rate,J76,NPV(Discount_Rate,J64:J73))</f>
        <v>78.387942811987912</v>
      </c>
    </row>
    <row r="80" spans="3:10">
      <c r="C80" s="78"/>
      <c r="D80" s="80"/>
    </row>
    <row r="81" spans="3:4">
      <c r="C81" s="78"/>
      <c r="D81" s="80"/>
    </row>
    <row r="82" spans="3:4">
      <c r="C82" s="78"/>
      <c r="D82" s="80"/>
    </row>
    <row r="83" spans="3:4">
      <c r="C83" s="78"/>
      <c r="D83" s="80"/>
    </row>
    <row r="84" spans="3:4">
      <c r="C84" s="78"/>
      <c r="D84" s="80"/>
    </row>
    <row r="85" spans="3:4">
      <c r="C85" s="78"/>
      <c r="D85" s="80"/>
    </row>
    <row r="86" spans="3:4">
      <c r="C86" s="78"/>
      <c r="D86" s="80"/>
    </row>
    <row r="87" spans="3:4">
      <c r="C87" s="78"/>
      <c r="D87" s="80"/>
    </row>
    <row r="88" spans="3:4">
      <c r="C88" s="78"/>
      <c r="D88" s="80"/>
    </row>
    <row r="89" spans="3:4">
      <c r="C89" s="78"/>
      <c r="D89" s="80"/>
    </row>
  </sheetData>
  <hyperlinks>
    <hyperlink ref="F60" r:id="rId1" xr:uid="{B8A2FE57-18D5-40B3-9A91-F46D8ADDDC17}"/>
  </hyperlinks>
  <printOptions horizontalCentered="1"/>
  <pageMargins left="0.8" right="0.3" top="0.4" bottom="0.4" header="0.5" footer="0.2"/>
  <pageSetup scale="53" orientation="landscape" r:id="rId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B7375-8AE8-4F87-8C0C-ACEFA93D93BC}">
  <sheetPr>
    <tabColor rgb="FFCCFFCC"/>
    <pageSetUpPr fitToPage="1"/>
  </sheetPr>
  <dimension ref="B1:AC89"/>
  <sheetViews>
    <sheetView workbookViewId="0">
      <selection activeCell="F20" sqref="F19:F20"/>
    </sheetView>
  </sheetViews>
  <sheetFormatPr defaultColWidth="9.33203125" defaultRowHeight="12.75"/>
  <cols>
    <col min="1" max="1" width="13.33203125" style="61" customWidth="1"/>
    <col min="2" max="2" width="15" style="61" customWidth="1"/>
    <col min="3" max="3" width="19.33203125" style="61" customWidth="1"/>
    <col min="4" max="4" width="22.83203125" style="61" customWidth="1"/>
    <col min="5" max="5" width="11.1640625" style="61" customWidth="1"/>
    <col min="6" max="6" width="16.83203125" style="61" customWidth="1"/>
    <col min="7" max="7" width="18" style="61" customWidth="1"/>
    <col min="8" max="8" width="9.5" style="61" bestFit="1" customWidth="1"/>
    <col min="9" max="9" width="10.5" style="61" customWidth="1"/>
    <col min="10" max="10" width="12.6640625" style="61" customWidth="1"/>
    <col min="11" max="11" width="14" style="61" customWidth="1"/>
    <col min="12" max="12" width="13.33203125" style="61" customWidth="1"/>
    <col min="13" max="13" width="3.1640625" style="61" customWidth="1"/>
    <col min="14" max="14" width="15" style="61" hidden="1" customWidth="1"/>
    <col min="15" max="15" width="5.6640625" style="61" customWidth="1"/>
    <col min="16" max="16" width="9.33203125" style="61" customWidth="1"/>
    <col min="17" max="18" width="16" style="61" customWidth="1"/>
    <col min="19" max="19" width="23.5" style="61" customWidth="1"/>
    <col min="20" max="20" width="18.1640625" style="61" customWidth="1"/>
    <col min="21" max="21" width="13.33203125" style="61" customWidth="1"/>
    <col min="22" max="22" width="18.1640625" style="61" customWidth="1"/>
    <col min="23" max="23" width="12.83203125" style="61" customWidth="1"/>
    <col min="24" max="24" width="15.33203125" style="61" customWidth="1"/>
    <col min="25" max="26" width="9.33203125" style="61"/>
    <col min="27" max="27" width="13.33203125" style="61" customWidth="1"/>
    <col min="28" max="28" width="13.6640625" style="61" customWidth="1"/>
    <col min="29" max="29" width="12" style="61" bestFit="1" customWidth="1"/>
    <col min="30" max="16384" width="9.33203125" style="61"/>
  </cols>
  <sheetData>
    <row r="1" spans="2:29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</row>
    <row r="2" spans="2:29" ht="15.75">
      <c r="B2" s="59" t="str">
        <f>T57</f>
        <v>WD_.PX.DJW._.PTC.Utility_Scale</v>
      </c>
      <c r="C2" s="60"/>
      <c r="D2" s="60"/>
      <c r="E2" s="60"/>
      <c r="F2" s="60"/>
      <c r="G2" s="60"/>
      <c r="H2" s="60"/>
      <c r="I2" s="60"/>
      <c r="J2" s="60"/>
      <c r="K2" s="60"/>
    </row>
    <row r="3" spans="2:29" ht="15.75">
      <c r="B3" s="59" t="str">
        <f>TEXT($C$61,"0%")&amp;" Capacity Factor"</f>
        <v>42% Capacity Factor</v>
      </c>
      <c r="C3" s="60"/>
      <c r="D3" s="60"/>
      <c r="E3" s="60"/>
      <c r="F3" s="60"/>
      <c r="G3" s="60"/>
      <c r="H3" s="60"/>
      <c r="I3" s="60"/>
      <c r="J3" s="60"/>
      <c r="K3" s="60"/>
    </row>
    <row r="4" spans="2:29" ht="51.75" customHeight="1">
      <c r="B4" s="62" t="s">
        <v>0</v>
      </c>
      <c r="C4" s="63" t="s">
        <v>10</v>
      </c>
      <c r="D4" s="63" t="s">
        <v>11</v>
      </c>
      <c r="E4" s="63" t="s">
        <v>12</v>
      </c>
      <c r="F4" s="14"/>
      <c r="G4" s="63" t="s">
        <v>59</v>
      </c>
      <c r="H4" s="14" t="s">
        <v>13</v>
      </c>
      <c r="I4" s="63" t="s">
        <v>113</v>
      </c>
      <c r="J4" s="63" t="s">
        <v>65</v>
      </c>
      <c r="K4" s="14" t="s">
        <v>49</v>
      </c>
      <c r="L4" s="63" t="s">
        <v>87</v>
      </c>
      <c r="N4" s="100"/>
      <c r="O4" s="100"/>
      <c r="Q4" s="100"/>
      <c r="T4" s="142"/>
      <c r="Z4" s="100"/>
      <c r="AA4" s="100"/>
    </row>
    <row r="5" spans="2:29" ht="24" customHeight="1">
      <c r="B5" s="64"/>
      <c r="C5" s="65" t="s">
        <v>8</v>
      </c>
      <c r="D5" s="66" t="s">
        <v>9</v>
      </c>
      <c r="E5" s="66" t="s">
        <v>9</v>
      </c>
      <c r="F5" s="16"/>
      <c r="G5" s="65" t="s">
        <v>31</v>
      </c>
      <c r="H5" s="15" t="s">
        <v>31</v>
      </c>
      <c r="I5" s="15" t="s">
        <v>31</v>
      </c>
      <c r="J5" s="65" t="s">
        <v>31</v>
      </c>
      <c r="K5" s="16" t="s">
        <v>9</v>
      </c>
      <c r="L5" s="66" t="s">
        <v>9</v>
      </c>
      <c r="W5" s="79"/>
      <c r="X5" s="79"/>
    </row>
    <row r="6" spans="2:29">
      <c r="C6" s="67" t="s">
        <v>1</v>
      </c>
      <c r="D6" s="67" t="s">
        <v>2</v>
      </c>
      <c r="E6" s="67" t="s">
        <v>3</v>
      </c>
      <c r="F6" s="67"/>
      <c r="G6" s="67" t="s">
        <v>5</v>
      </c>
      <c r="H6" s="67" t="s">
        <v>7</v>
      </c>
      <c r="I6" s="67" t="s">
        <v>22</v>
      </c>
      <c r="J6" s="67" t="s">
        <v>22</v>
      </c>
      <c r="K6" s="67" t="s">
        <v>23</v>
      </c>
      <c r="L6" s="67" t="s">
        <v>24</v>
      </c>
      <c r="R6" s="72"/>
      <c r="S6" s="79"/>
      <c r="U6" s="79"/>
    </row>
    <row r="7" spans="2:29" ht="21.75" hidden="1" customHeight="1">
      <c r="R7" s="72"/>
      <c r="X7" s="72"/>
    </row>
    <row r="8" spans="2:29" ht="21.75" customHeight="1">
      <c r="R8" s="72"/>
      <c r="X8" s="72"/>
    </row>
    <row r="9" spans="2:29">
      <c r="B9" s="68">
        <v>2024</v>
      </c>
      <c r="C9" s="157">
        <f>INDEX('2025 IRP Assumptions'!$E$2:$E$58,MATCH($T$57,'2025 IRP Assumptions'!$C$2:$C$58,0),1)</f>
        <v>1392.68</v>
      </c>
      <c r="D9" s="69"/>
      <c r="E9" s="205">
        <f>INDEX('2025 IRP Assumptions'!$E$62:$E$118,MATCH($T$57,'2025 IRP Assumptions'!$C$62:$C$118,0),1)</f>
        <v>31.65</v>
      </c>
      <c r="F9" s="69"/>
      <c r="G9" s="70"/>
      <c r="H9" s="69"/>
      <c r="I9" s="69"/>
      <c r="J9" s="70"/>
      <c r="K9" s="70"/>
      <c r="L9" s="69"/>
      <c r="S9" s="160"/>
      <c r="T9" s="71"/>
      <c r="X9" s="158"/>
    </row>
    <row r="10" spans="2:29">
      <c r="B10" s="68">
        <f t="shared" ref="B10:B46" si="0">B9+1</f>
        <v>2025</v>
      </c>
      <c r="C10" s="71">
        <f>$C$9*INDEX('2025 IRP Assumptions'!$E$236:$E$256,MATCH(B10,'2025 IRP Assumptions'!$S$236:$S$256,0),1)</f>
        <v>1393.4262466878001</v>
      </c>
      <c r="D10" s="69"/>
      <c r="E10" s="69" cm="1">
        <f t="array" ref="E10">$E$9*INDEX('2025 IRP Assumptions'!$E$371:$E$394,'WD_.PX.DJW._.PTC.2029'!$B10-2023,1)</f>
        <v>32.339970000000001</v>
      </c>
      <c r="F10" s="69"/>
      <c r="G10" s="70"/>
      <c r="H10" s="69"/>
      <c r="I10" s="69"/>
      <c r="J10" s="70"/>
      <c r="K10" s="70"/>
      <c r="L10" s="69"/>
      <c r="R10" s="158"/>
      <c r="S10" s="158"/>
      <c r="U10" s="156"/>
      <c r="X10" s="158"/>
    </row>
    <row r="11" spans="2:29">
      <c r="B11" s="68">
        <f t="shared" si="0"/>
        <v>2026</v>
      </c>
      <c r="C11" s="71">
        <f>$C$9*INDEX('2025 IRP Assumptions'!$E$236:$E$256,MATCH(B11,'2025 IRP Assumptions'!$S$236:$S$256,0),1)</f>
        <v>1394.5581390017201</v>
      </c>
      <c r="D11" s="69"/>
      <c r="E11" s="69" cm="1">
        <f t="array" ref="E11">$E$9*INDEX('2025 IRP Assumptions'!$E$371:$E$394,'WD_.PX.DJW._.PTC.2029'!$B11-2023,1)</f>
        <v>33.044981346</v>
      </c>
      <c r="F11" s="69"/>
      <c r="G11" s="70"/>
      <c r="H11" s="69"/>
      <c r="I11" s="69"/>
      <c r="J11" s="70"/>
      <c r="K11" s="70"/>
      <c r="L11" s="69"/>
      <c r="Q11" s="151"/>
      <c r="R11" s="158"/>
      <c r="S11" s="158"/>
      <c r="X11" s="158"/>
      <c r="AC11" s="144"/>
    </row>
    <row r="12" spans="2:29">
      <c r="B12" s="68">
        <f t="shared" si="0"/>
        <v>2027</v>
      </c>
      <c r="C12" s="71">
        <f>$C$9*INDEX('2025 IRP Assumptions'!$E$236:$E$256,MATCH(B12,'2025 IRP Assumptions'!$S$236:$S$256,0),1)</f>
        <v>1395.0771713402</v>
      </c>
      <c r="D12" s="69"/>
      <c r="E12" s="69" cm="1">
        <f t="array" ref="E12">$E$9*INDEX('2025 IRP Assumptions'!$E$371:$E$394,'WD_.PX.DJW._.PTC.2029'!$B12-2023,1)</f>
        <v>33.765361931999998</v>
      </c>
      <c r="F12" s="69"/>
      <c r="G12" s="70"/>
      <c r="H12" s="69"/>
      <c r="I12" s="69"/>
      <c r="J12" s="70"/>
      <c r="K12" s="70"/>
      <c r="L12" s="69"/>
      <c r="P12" s="79"/>
      <c r="Q12" s="70"/>
      <c r="R12" s="158"/>
      <c r="S12" s="158"/>
      <c r="U12" s="160"/>
      <c r="X12" s="158"/>
      <c r="Y12" s="160"/>
    </row>
    <row r="13" spans="2:29">
      <c r="B13" s="68">
        <f t="shared" si="0"/>
        <v>2028</v>
      </c>
      <c r="C13" s="71">
        <f>$C$9*INDEX('2025 IRP Assumptions'!$E$236:$E$256,MATCH(B13,'2025 IRP Assumptions'!$S$236:$S$256,0),1)</f>
        <v>1394.9560833849202</v>
      </c>
      <c r="D13" s="69"/>
      <c r="E13" s="69" cm="1">
        <f t="array" ref="E13">$E$9*INDEX('2025 IRP Assumptions'!$E$371:$E$394,'WD_.PX.DJW._.PTC.2029'!$B13-2023,1)</f>
        <v>34.501446836549995</v>
      </c>
      <c r="F13" s="237"/>
      <c r="G13" s="70"/>
      <c r="H13" s="69"/>
      <c r="I13" s="69"/>
      <c r="J13" s="70"/>
      <c r="K13" s="70"/>
      <c r="L13" s="69"/>
      <c r="P13" s="79"/>
      <c r="Q13" s="70"/>
      <c r="U13" s="160"/>
      <c r="W13" s="79"/>
      <c r="X13" s="158"/>
      <c r="Y13" s="160"/>
    </row>
    <row r="14" spans="2:29">
      <c r="B14" s="68">
        <f t="shared" si="0"/>
        <v>2029</v>
      </c>
      <c r="C14" s="71">
        <f>$C$9*INDEX('2025 IRP Assumptions'!$E$236:$E$256,MATCH(B14,'2025 IRP Assumptions'!$S$236:$S$256,0),1)</f>
        <v>1394.16671932432</v>
      </c>
      <c r="D14" s="205">
        <f>C14*$C$60</f>
        <v>88.055569992524042</v>
      </c>
      <c r="E14" s="69" cm="1">
        <f t="array" ref="E14">$E$9*INDEX('2025 IRP Assumptions'!$E$371:$E$394,'WD_.PX.DJW._.PTC.2029'!$B14-2023,1)</f>
        <v>35.253578386050002</v>
      </c>
      <c r="F14" s="237"/>
      <c r="G14" s="70">
        <f t="shared" ref="G14:G46" si="1">(D14+E14+F14)/(8.76*$C$61)</f>
        <v>33.825964309469285</v>
      </c>
      <c r="H14" s="69"/>
      <c r="I14" s="69">
        <f t="shared" ref="I14:I23" si="2">-I64</f>
        <v>-47.74</v>
      </c>
      <c r="J14" s="70">
        <f t="shared" ref="J14:J33" si="3">(G14+H14+I14)</f>
        <v>-13.914035690530717</v>
      </c>
      <c r="K14" s="70">
        <f t="shared" ref="K14:K46" si="4">ROUND(J14*$C$61*8.76,2)</f>
        <v>-50.72</v>
      </c>
      <c r="L14" s="69">
        <f t="shared" ref="L14:L33" si="5">(D14+E14+F14)</f>
        <v>123.30914837857404</v>
      </c>
      <c r="P14" s="79"/>
      <c r="Q14" s="70"/>
      <c r="U14" s="160"/>
      <c r="V14" s="79"/>
      <c r="W14" s="79"/>
      <c r="X14" s="158"/>
      <c r="Y14" s="160"/>
      <c r="Z14" s="79"/>
    </row>
    <row r="15" spans="2:29">
      <c r="B15" s="68">
        <f t="shared" si="0"/>
        <v>2030</v>
      </c>
      <c r="C15" s="71"/>
      <c r="D15" s="69" cm="1">
        <f t="array" ref="D15">D14*INDEX('2025 IRP Assumptions'!$E$371:$E$394,'WD_.PX.DJW._.PTC.2029'!$B15-2023,1)/INDEX('2025 IRP Assumptions'!$E$371:$E$394,'WD_.PX.DJW._.PTC.2029'!$B15-2023-1,1)</f>
        <v>89.975181371987603</v>
      </c>
      <c r="E15" s="69" cm="1">
        <f t="array" ref="E15">$E$9*INDEX('2025 IRP Assumptions'!$E$371:$E$394,'WD_.PX.DJW._.PTC.2029'!$B15-2023,1)</f>
        <v>36.022106376299995</v>
      </c>
      <c r="F15" s="237"/>
      <c r="G15" s="70">
        <f t="shared" si="1"/>
        <v>34.563370313601652</v>
      </c>
      <c r="H15" s="69"/>
      <c r="I15" s="69">
        <f t="shared" si="2"/>
        <v>-47.74</v>
      </c>
      <c r="J15" s="70">
        <f t="shared" si="3"/>
        <v>-13.17662968639835</v>
      </c>
      <c r="K15" s="70">
        <f t="shared" si="4"/>
        <v>-48.03</v>
      </c>
      <c r="L15" s="69">
        <f t="shared" si="5"/>
        <v>125.99728774828759</v>
      </c>
      <c r="P15" s="79"/>
      <c r="Q15" s="70"/>
      <c r="U15" s="160"/>
      <c r="V15" s="79"/>
      <c r="W15" s="79"/>
      <c r="X15" s="158"/>
      <c r="Y15" s="160"/>
      <c r="Z15" s="79"/>
      <c r="AA15" s="79"/>
    </row>
    <row r="16" spans="2:29">
      <c r="B16" s="68">
        <f t="shared" si="0"/>
        <v>2031</v>
      </c>
      <c r="C16" s="71"/>
      <c r="D16" s="69" cm="1">
        <f t="array" ref="D16">D15*INDEX('2025 IRP Assumptions'!$E$371:$E$394,'WD_.PX.DJW._.PTC.2029'!$B16-2023,1)/INDEX('2025 IRP Assumptions'!$E$371:$E$394,'WD_.PX.DJW._.PTC.2029'!$B16-2023-1,1)</f>
        <v>91.93664032276638</v>
      </c>
      <c r="E16" s="69" cm="1">
        <f t="array" ref="E16">$E$9*INDEX('2025 IRP Assumptions'!$E$371:$E$394,'WD_.PX.DJW._.PTC.2029'!$B16-2023,1)</f>
        <v>36.80738829405</v>
      </c>
      <c r="F16" s="237"/>
      <c r="G16" s="70">
        <f t="shared" si="1"/>
        <v>35.316851785235585</v>
      </c>
      <c r="H16" s="69"/>
      <c r="I16" s="69">
        <f t="shared" si="2"/>
        <v>-49.06</v>
      </c>
      <c r="J16" s="70">
        <f t="shared" si="3"/>
        <v>-13.743148214764418</v>
      </c>
      <c r="K16" s="70">
        <f t="shared" si="4"/>
        <v>-50.1</v>
      </c>
      <c r="L16" s="69">
        <f t="shared" si="5"/>
        <v>128.74402861681637</v>
      </c>
      <c r="P16" s="79"/>
      <c r="Q16" s="70"/>
      <c r="U16" s="160"/>
      <c r="V16" s="79"/>
      <c r="W16" s="79"/>
      <c r="X16" s="158"/>
      <c r="Y16" s="160"/>
      <c r="Z16" s="79"/>
      <c r="AA16" s="79"/>
    </row>
    <row r="17" spans="2:27">
      <c r="B17" s="68">
        <f t="shared" si="0"/>
        <v>2032</v>
      </c>
      <c r="C17" s="71"/>
      <c r="D17" s="69" cm="1">
        <f t="array" ref="D17">D16*INDEX('2025 IRP Assumptions'!$E$371:$E$394,'WD_.PX.DJW._.PTC.2029'!$B17-2023,1)/INDEX('2025 IRP Assumptions'!$E$371:$E$394,'WD_.PX.DJW._.PTC.2029'!$B17-2023-1,1)</f>
        <v>93.940859056299658</v>
      </c>
      <c r="E17" s="69" cm="1">
        <f t="array" ref="E17">$E$9*INDEX('2025 IRP Assumptions'!$E$371:$E$394,'WD_.PX.DJW._.PTC.2029'!$B17-2023,1)</f>
        <v>37.609789348650004</v>
      </c>
      <c r="F17" s="237"/>
      <c r="G17" s="70">
        <f t="shared" si="1"/>
        <v>36.086759144356911</v>
      </c>
      <c r="H17" s="69"/>
      <c r="I17" s="69">
        <f t="shared" si="2"/>
        <v>-50.39</v>
      </c>
      <c r="J17" s="70">
        <f t="shared" si="3"/>
        <v>-14.303240855643089</v>
      </c>
      <c r="K17" s="70">
        <f t="shared" si="4"/>
        <v>-52.14</v>
      </c>
      <c r="L17" s="69">
        <f t="shared" si="5"/>
        <v>131.55064840494967</v>
      </c>
      <c r="P17" s="79"/>
      <c r="Q17" s="70"/>
      <c r="T17" s="79"/>
      <c r="V17" s="79"/>
      <c r="W17" s="79"/>
      <c r="Y17" s="79"/>
      <c r="Z17" s="79"/>
      <c r="AA17" s="79"/>
    </row>
    <row r="18" spans="2:27">
      <c r="B18" s="68">
        <f t="shared" si="0"/>
        <v>2033</v>
      </c>
      <c r="C18" s="71"/>
      <c r="D18" s="69" cm="1">
        <f t="array" ref="D18">D17*INDEX('2025 IRP Assumptions'!$E$371:$E$394,'WD_.PX.DJW._.PTC.2029'!$B18-2023,1)/INDEX('2025 IRP Assumptions'!$E$371:$E$394,'WD_.PX.DJW._.PTC.2029'!$B18-2023-1,1)</f>
        <v>95.988769784849552</v>
      </c>
      <c r="E18" s="69" cm="1">
        <f t="array" ref="E18">$E$9*INDEX('2025 IRP Assumptions'!$E$371:$E$394,'WD_.PX.DJW._.PTC.2029'!$B18-2023,1)</f>
        <v>38.429682756899993</v>
      </c>
      <c r="F18" s="237"/>
      <c r="G18" s="70">
        <f t="shared" si="1"/>
        <v>36.873450494135113</v>
      </c>
      <c r="H18" s="69"/>
      <c r="I18" s="69">
        <f t="shared" si="2"/>
        <v>-50.39</v>
      </c>
      <c r="J18" s="70">
        <f t="shared" si="3"/>
        <v>-13.516549505864887</v>
      </c>
      <c r="K18" s="70">
        <f t="shared" si="4"/>
        <v>-49.27</v>
      </c>
      <c r="L18" s="69">
        <f t="shared" si="5"/>
        <v>134.41845254174956</v>
      </c>
      <c r="P18" s="79"/>
      <c r="Q18" s="70"/>
      <c r="T18" s="79"/>
      <c r="V18" s="79"/>
      <c r="W18" s="79"/>
      <c r="Y18" s="79"/>
      <c r="Z18" s="79"/>
      <c r="AA18" s="79"/>
    </row>
    <row r="19" spans="2:27">
      <c r="B19" s="68">
        <f t="shared" si="0"/>
        <v>2034</v>
      </c>
      <c r="C19" s="71"/>
      <c r="D19" s="69" cm="1">
        <f t="array" ref="D19">D18*INDEX('2025 IRP Assumptions'!$E$371:$E$394,'WD_.PX.DJW._.PTC.2029'!$B19-2023,1)/INDEX('2025 IRP Assumptions'!$E$371:$E$394,'WD_.PX.DJW._.PTC.2029'!$B19-2023-1,1)</f>
        <v>98.081325037719537</v>
      </c>
      <c r="E19" s="69" cm="1">
        <f t="array" ref="E19">$E$9*INDEX('2025 IRP Assumptions'!$E$371:$E$394,'WD_.PX.DJW._.PTC.2029'!$B19-2023,1)</f>
        <v>39.267449869649994</v>
      </c>
      <c r="F19" s="237"/>
      <c r="G19" s="70">
        <f t="shared" si="1"/>
        <v>37.677291742396662</v>
      </c>
      <c r="H19" s="69"/>
      <c r="I19" s="69">
        <f t="shared" si="2"/>
        <v>-51.71</v>
      </c>
      <c r="J19" s="70">
        <f t="shared" si="3"/>
        <v>-14.032708257603339</v>
      </c>
      <c r="K19" s="70">
        <f t="shared" si="4"/>
        <v>-51.15</v>
      </c>
      <c r="L19" s="69">
        <f t="shared" si="5"/>
        <v>137.34877490736955</v>
      </c>
      <c r="P19" s="79"/>
      <c r="Q19" s="70"/>
      <c r="T19" s="79"/>
      <c r="V19" s="79"/>
      <c r="W19" s="79"/>
      <c r="Y19" s="79"/>
      <c r="Z19" s="79"/>
      <c r="AA19" s="79"/>
    </row>
    <row r="20" spans="2:27">
      <c r="B20" s="68">
        <f t="shared" si="0"/>
        <v>2035</v>
      </c>
      <c r="C20" s="71"/>
      <c r="D20" s="69" cm="1">
        <f t="array" ref="D20">D19*INDEX('2025 IRP Assumptions'!$E$371:$E$394,'WD_.PX.DJW._.PTC.2029'!$B20-2023,1)/INDEX('2025 IRP Assumptions'!$E$371:$E$394,'WD_.PX.DJW._.PTC.2029'!$B20-2023-1,1)</f>
        <v>100.21949789841825</v>
      </c>
      <c r="E20" s="69" cm="1">
        <f t="array" ref="E20">$E$9*INDEX('2025 IRP Assumptions'!$E$371:$E$394,'WD_.PX.DJW._.PTC.2029'!$B20-2023,1)</f>
        <v>40.123480266749993</v>
      </c>
      <c r="F20" s="237"/>
      <c r="G20" s="70">
        <f t="shared" si="1"/>
        <v>38.498656692729853</v>
      </c>
      <c r="H20" s="69"/>
      <c r="I20" s="69">
        <f t="shared" si="2"/>
        <v>-53.04</v>
      </c>
      <c r="J20" s="70">
        <f t="shared" si="3"/>
        <v>-14.541343307270147</v>
      </c>
      <c r="K20" s="70">
        <f t="shared" si="4"/>
        <v>-53.01</v>
      </c>
      <c r="L20" s="69">
        <f t="shared" si="5"/>
        <v>140.34297816516823</v>
      </c>
      <c r="P20" s="79"/>
      <c r="Q20" s="70"/>
      <c r="T20" s="79"/>
      <c r="V20" s="79"/>
      <c r="W20" s="79"/>
      <c r="Y20" s="79"/>
      <c r="Z20" s="79"/>
      <c r="AA20" s="79"/>
    </row>
    <row r="21" spans="2:27">
      <c r="B21" s="68">
        <f t="shared" si="0"/>
        <v>2036</v>
      </c>
      <c r="C21" s="71"/>
      <c r="D21" s="69" cm="1">
        <f t="array" ref="D21">D20*INDEX('2025 IRP Assumptions'!$E$371:$E$394,'WD_.PX.DJW._.PTC.2029'!$B21-2023,1)/INDEX('2025 IRP Assumptions'!$E$371:$E$394,'WD_.PX.DJW._.PTC.2029'!$B21-2023-1,1)</f>
        <v>102.40428295331526</v>
      </c>
      <c r="E21" s="69" cm="1">
        <f t="array" ref="E21">$E$9*INDEX('2025 IRP Assumptions'!$E$371:$E$394,'WD_.PX.DJW._.PTC.2029'!$B21-2023,1)</f>
        <v>40.998172136849995</v>
      </c>
      <c r="F21" s="237"/>
      <c r="G21" s="70">
        <f t="shared" si="1"/>
        <v>39.337927408904683</v>
      </c>
      <c r="H21" s="69"/>
      <c r="I21" s="69">
        <f t="shared" si="2"/>
        <v>-54.37</v>
      </c>
      <c r="J21" s="70">
        <f t="shared" si="3"/>
        <v>-15.032072591095314</v>
      </c>
      <c r="K21" s="70">
        <f t="shared" si="4"/>
        <v>-54.8</v>
      </c>
      <c r="L21" s="69">
        <f t="shared" si="5"/>
        <v>143.40245509016526</v>
      </c>
      <c r="P21" s="79"/>
      <c r="Q21" s="70"/>
      <c r="T21" s="79"/>
      <c r="V21" s="79"/>
      <c r="W21" s="79"/>
      <c r="Y21" s="79"/>
      <c r="Z21" s="79"/>
      <c r="AA21" s="79"/>
    </row>
    <row r="22" spans="2:27">
      <c r="B22" s="68">
        <f t="shared" si="0"/>
        <v>2037</v>
      </c>
      <c r="C22" s="71"/>
      <c r="D22" s="69" cm="1">
        <f t="array" ref="D22">D21*INDEX('2025 IRP Assumptions'!$E$371:$E$394,'WD_.PX.DJW._.PTC.2029'!$B22-2023,1)/INDEX('2025 IRP Assumptions'!$E$371:$E$394,'WD_.PX.DJW._.PTC.2029'!$B22-2023-1,1)</f>
        <v>104.63669629164096</v>
      </c>
      <c r="E22" s="69" cm="1">
        <f t="array" ref="E22">$E$9*INDEX('2025 IRP Assumptions'!$E$371:$E$394,'WD_.PX.DJW._.PTC.2029'!$B22-2023,1)</f>
        <v>41.891932277399995</v>
      </c>
      <c r="F22" s="237"/>
      <c r="G22" s="70">
        <f t="shared" si="1"/>
        <v>40.195494214872767</v>
      </c>
      <c r="H22" s="69"/>
      <c r="I22" s="69">
        <f t="shared" si="2"/>
        <v>-55.69</v>
      </c>
      <c r="J22" s="70">
        <f t="shared" si="3"/>
        <v>-15.494505785127231</v>
      </c>
      <c r="K22" s="70">
        <f t="shared" si="4"/>
        <v>-56.48</v>
      </c>
      <c r="L22" s="69">
        <f t="shared" si="5"/>
        <v>146.52862856904096</v>
      </c>
      <c r="P22" s="79"/>
      <c r="Q22" s="70"/>
      <c r="T22" s="79"/>
      <c r="V22" s="79"/>
      <c r="W22" s="79"/>
      <c r="Y22" s="79"/>
      <c r="Z22" s="79"/>
      <c r="AA22" s="79"/>
    </row>
    <row r="23" spans="2:27">
      <c r="B23" s="68">
        <f t="shared" si="0"/>
        <v>2038</v>
      </c>
      <c r="C23" s="71"/>
      <c r="D23" s="69" cm="1">
        <f t="array" ref="D23">D22*INDEX('2025 IRP Assumptions'!$E$371:$E$394,'WD_.PX.DJW._.PTC.2029'!$B23-2023,1)/INDEX('2025 IRP Assumptions'!$E$371:$E$394,'WD_.PX.DJW._.PTC.2029'!$B23-2023-1,1)</f>
        <v>106.91777629603298</v>
      </c>
      <c r="E23" s="69" cm="1">
        <f t="array" ref="E23">$E$9*INDEX('2025 IRP Assumptions'!$E$371:$E$394,'WD_.PX.DJW._.PTC.2029'!$B23-2023,1)</f>
        <v>42.805176411150001</v>
      </c>
      <c r="F23" s="237"/>
      <c r="G23" s="70">
        <f t="shared" si="1"/>
        <v>41.071755998450563</v>
      </c>
      <c r="H23" s="69"/>
      <c r="I23" s="69">
        <f t="shared" si="2"/>
        <v>-55.69</v>
      </c>
      <c r="J23" s="70">
        <f t="shared" si="3"/>
        <v>-14.618244001549435</v>
      </c>
      <c r="K23" s="70">
        <f t="shared" si="4"/>
        <v>-53.29</v>
      </c>
      <c r="L23" s="69">
        <f t="shared" si="5"/>
        <v>149.72295270718297</v>
      </c>
      <c r="P23" s="79"/>
      <c r="Q23" s="70"/>
      <c r="T23" s="79"/>
      <c r="V23" s="79"/>
      <c r="W23" s="79"/>
      <c r="Y23" s="79"/>
      <c r="Z23" s="79"/>
      <c r="AA23" s="79"/>
    </row>
    <row r="24" spans="2:27">
      <c r="B24" s="68">
        <f t="shared" si="0"/>
        <v>2039</v>
      </c>
      <c r="C24" s="71"/>
      <c r="D24" s="69" cm="1">
        <f t="array" ref="D24">D23*INDEX('2025 IRP Assumptions'!$E$371:$E$394,'WD_.PX.DJW._.PTC.2029'!$B24-2023,1)/INDEX('2025 IRP Assumptions'!$E$371:$E$394,'WD_.PX.DJW._.PTC.2029'!$B24-2023-1,1)</f>
        <v>109.24858380064542</v>
      </c>
      <c r="E24" s="69" cm="1">
        <f t="array" ref="E24">$E$9*INDEX('2025 IRP Assumptions'!$E$371:$E$394,'WD_.PX.DJW._.PTC.2029'!$B24-2023,1)</f>
        <v>43.738329249449997</v>
      </c>
      <c r="F24" s="237"/>
      <c r="G24" s="70">
        <f t="shared" si="1"/>
        <v>41.967120272055936</v>
      </c>
      <c r="H24" s="69"/>
      <c r="I24" s="69"/>
      <c r="J24" s="70">
        <f t="shared" si="3"/>
        <v>41.967120272055936</v>
      </c>
      <c r="K24" s="70">
        <f t="shared" si="4"/>
        <v>152.99</v>
      </c>
      <c r="L24" s="69">
        <f t="shared" si="5"/>
        <v>152.98691305009541</v>
      </c>
      <c r="P24" s="79"/>
      <c r="Q24" s="70"/>
      <c r="T24" s="79"/>
      <c r="V24" s="79"/>
      <c r="W24" s="79"/>
      <c r="Y24" s="79"/>
      <c r="Z24" s="79"/>
      <c r="AA24" s="79"/>
    </row>
    <row r="25" spans="2:27">
      <c r="B25" s="68">
        <f t="shared" si="0"/>
        <v>2040</v>
      </c>
      <c r="C25" s="71"/>
      <c r="D25" s="69" cm="1">
        <f t="array" ref="D25">D24*INDEX('2025 IRP Assumptions'!$E$371:$E$394,'WD_.PX.DJW._.PTC.2029'!$B25-2023,1)/INDEX('2025 IRP Assumptions'!$E$371:$E$394,'WD_.PX.DJW._.PTC.2029'!$B25-2023-1,1)</f>
        <v>111.63020296074988</v>
      </c>
      <c r="E25" s="69" cm="1">
        <f t="array" ref="E25">$E$9*INDEX('2025 IRP Assumptions'!$E$371:$E$394,'WD_.PX.DJW._.PTC.2029'!$B25-2023,1)</f>
        <v>44.691824840399995</v>
      </c>
      <c r="F25" s="237"/>
      <c r="G25" s="70">
        <f t="shared" si="1"/>
        <v>42.882003506759673</v>
      </c>
      <c r="H25" s="69"/>
      <c r="I25" s="69"/>
      <c r="J25" s="70">
        <f t="shared" si="3"/>
        <v>42.882003506759673</v>
      </c>
      <c r="K25" s="70">
        <f t="shared" si="4"/>
        <v>156.32</v>
      </c>
      <c r="L25" s="69">
        <f t="shared" si="5"/>
        <v>156.32202780114989</v>
      </c>
      <c r="P25" s="79"/>
      <c r="Q25" s="70"/>
      <c r="T25" s="79"/>
      <c r="V25" s="79"/>
      <c r="W25" s="79"/>
      <c r="Y25" s="79"/>
      <c r="Z25" s="79"/>
      <c r="AA25" s="79"/>
    </row>
    <row r="26" spans="2:27">
      <c r="B26" s="68">
        <f t="shared" si="0"/>
        <v>2041</v>
      </c>
      <c r="C26" s="71"/>
      <c r="D26" s="69" cm="1">
        <f t="array" ref="D26">D25*INDEX('2025 IRP Assumptions'!$E$371:$E$394,'WD_.PX.DJW._.PTC.2029'!$B26-2023,1)/INDEX('2025 IRP Assumptions'!$E$371:$E$394,'WD_.PX.DJW._.PTC.2029'!$B26-2023-1,1)</f>
        <v>114.06374133179006</v>
      </c>
      <c r="E26" s="69" cm="1">
        <f t="array" ref="E26">$E$9*INDEX('2025 IRP Assumptions'!$E$371:$E$394,'WD_.PX.DJW._.PTC.2029'!$B26-2023,1)</f>
        <v>45.666106600499994</v>
      </c>
      <c r="F26" s="237"/>
      <c r="G26" s="70">
        <f t="shared" si="1"/>
        <v>43.816831162653763</v>
      </c>
      <c r="H26" s="69"/>
      <c r="I26" s="69"/>
      <c r="J26" s="70">
        <f t="shared" si="3"/>
        <v>43.816831162653763</v>
      </c>
      <c r="K26" s="70">
        <f t="shared" si="4"/>
        <v>159.72999999999999</v>
      </c>
      <c r="L26" s="69">
        <f t="shared" si="5"/>
        <v>159.72984793229006</v>
      </c>
      <c r="P26" s="79"/>
      <c r="Q26" s="70"/>
    </row>
    <row r="27" spans="2:27">
      <c r="B27" s="68">
        <f t="shared" si="0"/>
        <v>2042</v>
      </c>
      <c r="C27" s="71"/>
      <c r="D27" s="69" cm="1">
        <f t="array" ref="D27">D26*INDEX('2025 IRP Assumptions'!$E$371:$E$394,'WD_.PX.DJW._.PTC.2029'!$B27-2023,1)/INDEX('2025 IRP Assumptions'!$E$371:$E$394,'WD_.PX.DJW._.PTC.2029'!$B27-2023-1,1)</f>
        <v>116.55033089709202</v>
      </c>
      <c r="E27" s="69" cm="1">
        <f t="array" ref="E27">$E$9*INDEX('2025 IRP Assumptions'!$E$371:$E$394,'WD_.PX.DJW._.PTC.2029'!$B27-2023,1)</f>
        <v>46.661627726100001</v>
      </c>
      <c r="F27" s="237"/>
      <c r="G27" s="70">
        <f t="shared" si="1"/>
        <v>44.772038083639501</v>
      </c>
      <c r="H27" s="69"/>
      <c r="I27" s="69"/>
      <c r="J27" s="70">
        <f t="shared" si="3"/>
        <v>44.772038083639501</v>
      </c>
      <c r="K27" s="70">
        <f t="shared" si="4"/>
        <v>163.21</v>
      </c>
      <c r="L27" s="69">
        <f t="shared" si="5"/>
        <v>163.21195862319203</v>
      </c>
      <c r="P27" s="79"/>
      <c r="Q27" s="70"/>
    </row>
    <row r="28" spans="2:27">
      <c r="B28" s="68">
        <f t="shared" si="0"/>
        <v>2043</v>
      </c>
      <c r="C28" s="71"/>
      <c r="D28" s="69" cm="1">
        <f t="array" ref="D28">D27*INDEX('2025 IRP Assumptions'!$E$371:$E$394,'WD_.PX.DJW._.PTC.2029'!$B28-2023,1)/INDEX('2025 IRP Assumptions'!$E$371:$E$394,'WD_.PX.DJW._.PTC.2029'!$B28-2023-1,1)</f>
        <v>119.0911281469189</v>
      </c>
      <c r="E28" s="69" cm="1">
        <f t="array" ref="E28">$E$9*INDEX('2025 IRP Assumptions'!$E$371:$E$394,'WD_.PX.DJW._.PTC.2029'!$B28-2023,1)</f>
        <v>47.678851225049996</v>
      </c>
      <c r="F28" s="237"/>
      <c r="G28" s="70">
        <f t="shared" si="1"/>
        <v>45.748068527795823</v>
      </c>
      <c r="H28" s="69"/>
      <c r="I28" s="69"/>
      <c r="J28" s="70">
        <f t="shared" si="3"/>
        <v>45.748068527795823</v>
      </c>
      <c r="K28" s="70">
        <f t="shared" si="4"/>
        <v>166.77</v>
      </c>
      <c r="L28" s="69">
        <f t="shared" si="5"/>
        <v>166.7699793719689</v>
      </c>
      <c r="P28" s="79"/>
      <c r="Q28" s="70"/>
    </row>
    <row r="29" spans="2:27">
      <c r="B29" s="68">
        <f t="shared" si="0"/>
        <v>2044</v>
      </c>
      <c r="C29" s="71"/>
      <c r="D29" s="69" cm="1">
        <f t="array" ref="D29">D28*INDEX('2025 IRP Assumptions'!$E$371:$E$394,'WD_.PX.DJW._.PTC.2029'!$B29-2023,1)/INDEX('2025 IRP Assumptions'!$E$371:$E$394,'WD_.PX.DJW._.PTC.2029'!$B29-2023-1,1)</f>
        <v>121.68731471090787</v>
      </c>
      <c r="E29" s="69" cm="1">
        <f t="array" ref="E29">$E$9*INDEX('2025 IRP Assumptions'!$E$371:$E$394,'WD_.PX.DJW._.PTC.2029'!$B29-2023,1)</f>
        <v>48.718250169900003</v>
      </c>
      <c r="F29" s="237"/>
      <c r="G29" s="70">
        <f t="shared" si="1"/>
        <v>46.745376410325804</v>
      </c>
      <c r="H29" s="69"/>
      <c r="I29" s="69"/>
      <c r="J29" s="70">
        <f t="shared" si="3"/>
        <v>46.745376410325804</v>
      </c>
      <c r="K29" s="70">
        <f t="shared" si="4"/>
        <v>170.41</v>
      </c>
      <c r="L29" s="69">
        <f t="shared" si="5"/>
        <v>170.40556488080787</v>
      </c>
      <c r="P29" s="79"/>
      <c r="Q29" s="70"/>
    </row>
    <row r="30" spans="2:27">
      <c r="B30" s="68">
        <f t="shared" si="0"/>
        <v>2045</v>
      </c>
      <c r="C30" s="71"/>
      <c r="D30" s="69" cm="1">
        <f t="array" ref="D30">D29*INDEX('2025 IRP Assumptions'!$E$371:$E$394,'WD_.PX.DJW._.PTC.2029'!$B30-2023,1)/INDEX('2025 IRP Assumptions'!$E$371:$E$394,'WD_.PX.DJW._.PTC.2029'!$B30-2023-1,1)</f>
        <v>124.34009822767121</v>
      </c>
      <c r="E30" s="69" cm="1">
        <f t="array" ref="E30">$E$9*INDEX('2025 IRP Assumptions'!$E$371:$E$394,'WD_.PX.DJW._.PTC.2029'!$B30-2023,1)</f>
        <v>49.780308046050003</v>
      </c>
      <c r="F30" s="237"/>
      <c r="G30" s="70">
        <f t="shared" si="1"/>
        <v>47.76442563760812</v>
      </c>
      <c r="H30" s="69"/>
      <c r="I30" s="69"/>
      <c r="J30" s="70">
        <f t="shared" si="3"/>
        <v>47.76442563760812</v>
      </c>
      <c r="K30" s="70">
        <f t="shared" si="4"/>
        <v>174.12</v>
      </c>
      <c r="L30" s="69">
        <f t="shared" si="5"/>
        <v>174.12040627372122</v>
      </c>
      <c r="P30" s="79"/>
      <c r="Q30" s="70"/>
    </row>
    <row r="31" spans="2:27">
      <c r="B31" s="68">
        <f t="shared" si="0"/>
        <v>2046</v>
      </c>
      <c r="C31" s="71"/>
      <c r="D31" s="69" cm="1">
        <f t="array" ref="D31">D30*INDEX('2025 IRP Assumptions'!$E$371:$E$394,'WD_.PX.DJW._.PTC.2029'!$B31-2023,1)/INDEX('2025 IRP Assumptions'!$E$371:$E$394,'WD_.PX.DJW._.PTC.2029'!$B31-2023-1,1)</f>
        <v>127.05071234479628</v>
      </c>
      <c r="E31" s="69" cm="1">
        <f t="array" ref="E31">$E$9*INDEX('2025 IRP Assumptions'!$E$371:$E$394,'WD_.PX.DJW._.PTC.2029'!$B31-2023,1)</f>
        <v>50.865518751749995</v>
      </c>
      <c r="F31" s="237"/>
      <c r="G31" s="70">
        <f t="shared" si="1"/>
        <v>48.805690107197044</v>
      </c>
      <c r="H31" s="69"/>
      <c r="I31" s="69"/>
      <c r="J31" s="70">
        <f t="shared" si="3"/>
        <v>48.805690107197044</v>
      </c>
      <c r="K31" s="70">
        <f t="shared" si="4"/>
        <v>177.92</v>
      </c>
      <c r="L31" s="69">
        <f t="shared" si="5"/>
        <v>177.91623109654628</v>
      </c>
      <c r="P31" s="79"/>
      <c r="Q31" s="70"/>
    </row>
    <row r="32" spans="2:27">
      <c r="B32" s="68">
        <f t="shared" si="0"/>
        <v>2047</v>
      </c>
      <c r="C32" s="71"/>
      <c r="D32" s="69" cm="1">
        <f t="array" ref="D32">D31*INDEX('2025 IRP Assumptions'!$E$371:$E$394,'WD_.PX.DJW._.PTC.2029'!$B32-2023,1)/INDEX('2025 IRP Assumptions'!$E$371:$E$394,'WD_.PX.DJW._.PTC.2029'!$B32-2023-1,1)</f>
        <v>129.82041782561046</v>
      </c>
      <c r="E32" s="69" cm="1">
        <f t="array" ref="E32">$E$9*INDEX('2025 IRP Assumptions'!$E$371:$E$394,'WD_.PX.DJW._.PTC.2029'!$B32-2023,1)</f>
        <v>51.974387041199996</v>
      </c>
      <c r="F32" s="237"/>
      <c r="G32" s="70">
        <f t="shared" si="1"/>
        <v>49.869654132978901</v>
      </c>
      <c r="H32" s="69"/>
      <c r="I32" s="69"/>
      <c r="J32" s="70">
        <f t="shared" si="3"/>
        <v>49.869654132978901</v>
      </c>
      <c r="K32" s="70">
        <f t="shared" si="4"/>
        <v>181.79</v>
      </c>
      <c r="L32" s="69">
        <f t="shared" si="5"/>
        <v>181.79480486681047</v>
      </c>
      <c r="P32" s="79"/>
      <c r="Q32" s="70"/>
    </row>
    <row r="33" spans="2:17" ht="15">
      <c r="B33" s="68">
        <f t="shared" si="0"/>
        <v>2048</v>
      </c>
      <c r="C33" s="71"/>
      <c r="D33" s="232">
        <f t="shared" ref="D33:E33" si="6">D32*D32/D31</f>
        <v>132.65050288485341</v>
      </c>
      <c r="E33" s="232">
        <f t="shared" si="6"/>
        <v>53.107428658938439</v>
      </c>
      <c r="F33" s="237"/>
      <c r="G33" s="70">
        <f t="shared" si="1"/>
        <v>50.956812574118302</v>
      </c>
      <c r="H33" s="69"/>
      <c r="I33" s="69"/>
      <c r="J33" s="70">
        <f t="shared" si="3"/>
        <v>50.956812574118302</v>
      </c>
      <c r="K33" s="70">
        <f t="shared" si="4"/>
        <v>185.76</v>
      </c>
      <c r="L33" s="69">
        <f t="shared" si="5"/>
        <v>185.75793154379184</v>
      </c>
      <c r="P33" s="79"/>
      <c r="Q33" s="70"/>
    </row>
    <row r="34" spans="2:17" ht="15">
      <c r="B34" s="68">
        <f t="shared" si="0"/>
        <v>2049</v>
      </c>
      <c r="C34" s="71"/>
      <c r="D34" s="232">
        <f t="shared" ref="D34:E34" si="7">D33*D33/D32</f>
        <v>135.54228379731191</v>
      </c>
      <c r="E34" s="232">
        <f t="shared" si="7"/>
        <v>54.26517058351282</v>
      </c>
      <c r="F34" s="237"/>
      <c r="G34" s="70">
        <f t="shared" si="1"/>
        <v>52.067671068861237</v>
      </c>
      <c r="H34" s="69"/>
      <c r="I34" s="69"/>
      <c r="J34" s="70">
        <f t="shared" ref="J34:J43" si="8">(G34+H34+I34)</f>
        <v>52.067671068861237</v>
      </c>
      <c r="K34" s="70">
        <f t="shared" si="4"/>
        <v>189.81</v>
      </c>
      <c r="L34" s="69">
        <f t="shared" ref="L34:L43" si="9">(D34+E34+F34)</f>
        <v>189.80745438082474</v>
      </c>
      <c r="P34" s="79"/>
      <c r="Q34" s="70"/>
    </row>
    <row r="35" spans="2:17" ht="15">
      <c r="B35" s="68">
        <f t="shared" si="0"/>
        <v>2050</v>
      </c>
      <c r="C35" s="71"/>
      <c r="D35" s="232">
        <f t="shared" ref="D35:E35" si="10">D34*D34/D33</f>
        <v>138.49710553256259</v>
      </c>
      <c r="E35" s="232">
        <f t="shared" si="10"/>
        <v>55.448151281602769</v>
      </c>
      <c r="F35" s="237"/>
      <c r="G35" s="70">
        <f t="shared" si="1"/>
        <v>53.202746278367222</v>
      </c>
      <c r="H35" s="69"/>
      <c r="I35" s="69"/>
      <c r="J35" s="70">
        <f t="shared" si="8"/>
        <v>53.202746278367222</v>
      </c>
      <c r="K35" s="70">
        <f t="shared" si="4"/>
        <v>193.95</v>
      </c>
      <c r="L35" s="69">
        <f t="shared" si="9"/>
        <v>193.94525681416536</v>
      </c>
      <c r="P35" s="79"/>
      <c r="Q35" s="70"/>
    </row>
    <row r="36" spans="2:17" ht="15">
      <c r="B36" s="68">
        <f t="shared" si="0"/>
        <v>2051</v>
      </c>
      <c r="C36" s="71"/>
      <c r="D36" s="232">
        <f t="shared" ref="D36:E36" si="11">D35*D35/D34</f>
        <v>141.51634238051835</v>
      </c>
      <c r="E36" s="232">
        <f t="shared" si="11"/>
        <v>56.656920958461328</v>
      </c>
      <c r="F36" s="237"/>
      <c r="G36" s="70">
        <f t="shared" si="1"/>
        <v>54.362566127008904</v>
      </c>
      <c r="H36" s="69"/>
      <c r="I36" s="69"/>
      <c r="J36" s="70">
        <f t="shared" si="8"/>
        <v>54.362566127008904</v>
      </c>
      <c r="K36" s="70">
        <f t="shared" si="4"/>
        <v>198.17</v>
      </c>
      <c r="L36" s="69">
        <f t="shared" si="9"/>
        <v>198.17326333897967</v>
      </c>
      <c r="P36" s="79"/>
      <c r="Q36" s="70"/>
    </row>
    <row r="37" spans="2:17" ht="15">
      <c r="B37" s="68">
        <f t="shared" si="0"/>
        <v>2052</v>
      </c>
      <c r="C37" s="71"/>
      <c r="D37" s="232">
        <f t="shared" ref="D37:E37" si="12">D36*D36/D35</f>
        <v>144.60139859061169</v>
      </c>
      <c r="E37" s="232">
        <f t="shared" si="12"/>
        <v>57.892041813815851</v>
      </c>
      <c r="F37" s="237"/>
      <c r="G37" s="70">
        <f t="shared" si="1"/>
        <v>55.547670047910032</v>
      </c>
      <c r="H37" s="69"/>
      <c r="I37" s="69"/>
      <c r="J37" s="70">
        <f t="shared" si="8"/>
        <v>55.547670047910032</v>
      </c>
      <c r="K37" s="70">
        <f t="shared" si="4"/>
        <v>202.49</v>
      </c>
      <c r="L37" s="69">
        <f t="shared" si="9"/>
        <v>202.49344040442753</v>
      </c>
      <c r="P37" s="79"/>
      <c r="Q37" s="70"/>
    </row>
    <row r="38" spans="2:17" ht="15">
      <c r="B38" s="68">
        <f t="shared" si="0"/>
        <v>2053</v>
      </c>
      <c r="C38" s="71"/>
      <c r="D38" s="232">
        <f t="shared" ref="D38:E38" si="13">D37*D37/D36</f>
        <v>147.75370902491221</v>
      </c>
      <c r="E38" s="232">
        <f t="shared" si="13"/>
        <v>59.154088303347535</v>
      </c>
      <c r="F38" s="237"/>
      <c r="G38" s="70">
        <f t="shared" si="1"/>
        <v>56.75860923383626</v>
      </c>
      <c r="H38" s="69"/>
      <c r="I38" s="69"/>
      <c r="J38" s="70">
        <f t="shared" si="8"/>
        <v>56.75860923383626</v>
      </c>
      <c r="K38" s="70">
        <f t="shared" si="4"/>
        <v>206.91</v>
      </c>
      <c r="L38" s="69">
        <f t="shared" si="9"/>
        <v>206.90779732825973</v>
      </c>
      <c r="P38" s="79"/>
      <c r="Q38" s="70"/>
    </row>
    <row r="39" spans="2:17" ht="15">
      <c r="B39" s="68">
        <f t="shared" si="0"/>
        <v>2054</v>
      </c>
      <c r="C39" s="71"/>
      <c r="D39" s="232">
        <f t="shared" ref="D39:E39" si="14">D38*D38/D37</f>
        <v>150.97473982548203</v>
      </c>
      <c r="E39" s="232">
        <f t="shared" si="14"/>
        <v>60.443647405871204</v>
      </c>
      <c r="F39" s="237"/>
      <c r="G39" s="70">
        <f t="shared" si="1"/>
        <v>57.995946893555299</v>
      </c>
      <c r="H39" s="69"/>
      <c r="I39" s="69"/>
      <c r="J39" s="70">
        <f t="shared" si="8"/>
        <v>57.995946893555299</v>
      </c>
      <c r="K39" s="70">
        <f t="shared" si="4"/>
        <v>211.42</v>
      </c>
      <c r="L39" s="69">
        <f t="shared" si="9"/>
        <v>211.41838723135322</v>
      </c>
      <c r="P39" s="79"/>
      <c r="Q39" s="70"/>
    </row>
    <row r="40" spans="2:17" ht="15">
      <c r="B40" s="68">
        <f t="shared" si="0"/>
        <v>2055</v>
      </c>
      <c r="C40" s="71"/>
      <c r="D40" s="232">
        <f t="shared" ref="D40:E40" si="15">D39*D39/D38</f>
        <v>154.2659890962797</v>
      </c>
      <c r="E40" s="232">
        <f t="shared" si="15"/>
        <v>61.761318896339617</v>
      </c>
      <c r="F40" s="237"/>
      <c r="G40" s="70">
        <f t="shared" si="1"/>
        <v>59.260258513785807</v>
      </c>
      <c r="H40" s="69"/>
      <c r="I40" s="69"/>
      <c r="J40" s="70">
        <f t="shared" si="8"/>
        <v>59.260258513785807</v>
      </c>
      <c r="K40" s="70">
        <f t="shared" si="4"/>
        <v>216.03</v>
      </c>
      <c r="L40" s="69">
        <f t="shared" si="9"/>
        <v>216.02730799261931</v>
      </c>
      <c r="P40" s="79"/>
      <c r="Q40" s="70"/>
    </row>
    <row r="41" spans="2:17" ht="15">
      <c r="B41" s="68">
        <f t="shared" si="0"/>
        <v>2056</v>
      </c>
      <c r="C41" s="71"/>
      <c r="D41" s="232">
        <f t="shared" ref="D41:E41" si="16">D40*D40/D39</f>
        <v>157.62898759992947</v>
      </c>
      <c r="E41" s="232">
        <f t="shared" si="16"/>
        <v>63.10771562479929</v>
      </c>
      <c r="F41" s="237"/>
      <c r="G41" s="70">
        <f t="shared" si="1"/>
        <v>60.552132126856662</v>
      </c>
      <c r="H41" s="69"/>
      <c r="I41" s="69"/>
      <c r="J41" s="70">
        <f t="shared" si="8"/>
        <v>60.552132126856662</v>
      </c>
      <c r="K41" s="70">
        <f t="shared" si="4"/>
        <v>220.74</v>
      </c>
      <c r="L41" s="69">
        <f t="shared" si="9"/>
        <v>220.73670322472876</v>
      </c>
      <c r="P41" s="79"/>
      <c r="Q41" s="70"/>
    </row>
    <row r="42" spans="2:17" ht="15">
      <c r="B42" s="68">
        <f t="shared" si="0"/>
        <v>2057</v>
      </c>
      <c r="C42" s="71"/>
      <c r="D42" s="232">
        <f t="shared" ref="D42:E42" si="17">D41*D41/D40</f>
        <v>161.06529946968027</v>
      </c>
      <c r="E42" s="232">
        <f t="shared" si="17"/>
        <v>64.483463801427504</v>
      </c>
      <c r="F42" s="237"/>
      <c r="G42" s="70">
        <f t="shared" si="1"/>
        <v>61.872168584201319</v>
      </c>
      <c r="H42" s="69"/>
      <c r="I42" s="69"/>
      <c r="J42" s="70">
        <f t="shared" si="8"/>
        <v>61.872168584201319</v>
      </c>
      <c r="K42" s="70">
        <f t="shared" si="4"/>
        <v>225.55</v>
      </c>
      <c r="L42" s="69">
        <f t="shared" si="9"/>
        <v>225.54876327110776</v>
      </c>
      <c r="P42" s="79"/>
      <c r="Q42" s="70"/>
    </row>
    <row r="43" spans="2:17" ht="15">
      <c r="B43" s="68">
        <f t="shared" si="0"/>
        <v>2058</v>
      </c>
      <c r="C43" s="71"/>
      <c r="D43" s="232">
        <f t="shared" ref="D43:E43" si="18">D42*D42/D41</f>
        <v>164.57652293688523</v>
      </c>
      <c r="E43" s="232">
        <f t="shared" si="18"/>
        <v>65.889203287783189</v>
      </c>
      <c r="F43" s="237"/>
      <c r="G43" s="70">
        <f t="shared" si="1"/>
        <v>63.220981835814243</v>
      </c>
      <c r="H43" s="69"/>
      <c r="I43" s="69"/>
      <c r="J43" s="70">
        <f t="shared" si="8"/>
        <v>63.220981835814243</v>
      </c>
      <c r="K43" s="70">
        <f t="shared" si="4"/>
        <v>230.47</v>
      </c>
      <c r="L43" s="69">
        <f t="shared" si="9"/>
        <v>230.4657262246684</v>
      </c>
      <c r="P43" s="79"/>
      <c r="Q43" s="70"/>
    </row>
    <row r="44" spans="2:17" ht="15">
      <c r="B44" s="68">
        <f t="shared" si="0"/>
        <v>2059</v>
      </c>
      <c r="C44" s="71"/>
      <c r="D44" s="232">
        <f t="shared" ref="D44:E44" si="19">D43*D43/D42</f>
        <v>168.16429107434033</v>
      </c>
      <c r="E44" s="232">
        <f t="shared" si="19"/>
        <v>67.325587894406993</v>
      </c>
      <c r="F44" s="237"/>
      <c r="G44" s="70">
        <f t="shared" si="1"/>
        <v>64.59919921579953</v>
      </c>
      <c r="H44" s="69"/>
      <c r="I44" s="69"/>
      <c r="J44" s="70">
        <f t="shared" ref="J44:J45" si="20">(G44+H44+I44)</f>
        <v>64.59919921579953</v>
      </c>
      <c r="K44" s="70">
        <f t="shared" si="4"/>
        <v>235.49</v>
      </c>
      <c r="L44" s="69">
        <f t="shared" ref="L44:L45" si="21">(D44+E44+F44)</f>
        <v>235.48987896874732</v>
      </c>
      <c r="P44" s="79"/>
      <c r="Q44" s="70"/>
    </row>
    <row r="45" spans="2:17" ht="15">
      <c r="B45" s="68">
        <f t="shared" si="0"/>
        <v>2060</v>
      </c>
      <c r="C45" s="71"/>
      <c r="D45" s="232">
        <f t="shared" ref="D45:E46" si="22">D44*D44/D43</f>
        <v>171.83027255582795</v>
      </c>
      <c r="E45" s="232">
        <f t="shared" si="22"/>
        <v>68.793285684909108</v>
      </c>
      <c r="F45" s="237"/>
      <c r="G45" s="70">
        <f t="shared" si="1"/>
        <v>66.007461734144528</v>
      </c>
      <c r="H45" s="69"/>
      <c r="I45" s="69"/>
      <c r="J45" s="70">
        <f t="shared" si="20"/>
        <v>66.007461734144528</v>
      </c>
      <c r="K45" s="70">
        <f t="shared" si="4"/>
        <v>240.62</v>
      </c>
      <c r="L45" s="69">
        <f t="shared" si="21"/>
        <v>240.62355824073705</v>
      </c>
      <c r="P45" s="79"/>
      <c r="Q45" s="70"/>
    </row>
    <row r="46" spans="2:17" ht="15">
      <c r="B46" s="68">
        <f t="shared" si="0"/>
        <v>2061</v>
      </c>
      <c r="C46" s="71"/>
      <c r="D46" s="232">
        <f t="shared" si="22"/>
        <v>175.57617243221827</v>
      </c>
      <c r="E46" s="232">
        <f t="shared" si="22"/>
        <v>70.292979286686176</v>
      </c>
      <c r="F46" s="237"/>
      <c r="G46" s="70">
        <f t="shared" si="1"/>
        <v>67.446424374854047</v>
      </c>
      <c r="H46" s="69"/>
      <c r="I46" s="69"/>
      <c r="J46" s="70">
        <f t="shared" ref="J46" si="23">(G46+H46+I46)</f>
        <v>67.446424374854047</v>
      </c>
      <c r="K46" s="70">
        <f t="shared" si="4"/>
        <v>245.87</v>
      </c>
      <c r="L46" s="69">
        <f t="shared" ref="L46" si="24">(D46+E46+F46)</f>
        <v>245.86915171890445</v>
      </c>
      <c r="P46" s="79"/>
      <c r="Q46" s="70"/>
    </row>
    <row r="47" spans="2:17" ht="15">
      <c r="B47" s="68"/>
      <c r="C47" s="71"/>
      <c r="D47" s="232"/>
      <c r="E47" s="232"/>
      <c r="F47" s="69"/>
      <c r="G47" s="70"/>
      <c r="H47" s="69"/>
      <c r="I47" s="69"/>
      <c r="J47" s="70"/>
      <c r="K47" s="70"/>
      <c r="L47" s="69"/>
      <c r="P47" s="79"/>
      <c r="Q47" s="70"/>
    </row>
    <row r="48" spans="2:17">
      <c r="B48" s="68" t="s">
        <v>304</v>
      </c>
      <c r="C48" s="71"/>
      <c r="D48" s="69"/>
      <c r="E48" s="69"/>
      <c r="F48" s="69">
        <f>NPV(Discount_Rate,F14:F43)</f>
        <v>0</v>
      </c>
      <c r="G48" s="70"/>
      <c r="H48" s="69"/>
      <c r="I48" s="69"/>
      <c r="J48" s="70">
        <f>-PMT(Discount_Rate,COUNT(J$14:J$43),NPV(Discount_Rate,J$14:J$43))</f>
        <v>14.788511065475495</v>
      </c>
      <c r="K48" s="70">
        <f>-PMT(Discount_Rate,COUNT(K$14:K$43),NPV(Discount_Rate,K$14:K$43))</f>
        <v>53.911253918317513</v>
      </c>
      <c r="L48" s="70">
        <f>-PMT(Discount_Rate,COUNT(L$14:L$43),NPV(Discount_Rate,L$14:L$43))</f>
        <v>155.72267569903218</v>
      </c>
      <c r="M48" s="69"/>
    </row>
    <row r="49" spans="2:20" ht="14.25">
      <c r="B49" s="74" t="s">
        <v>25</v>
      </c>
      <c r="C49" s="75"/>
      <c r="D49" s="75"/>
      <c r="E49" s="75"/>
      <c r="F49" s="75"/>
      <c r="G49" s="75"/>
      <c r="H49" s="75"/>
      <c r="I49" s="75"/>
    </row>
    <row r="51" spans="2:20">
      <c r="B51" s="61" t="s">
        <v>60</v>
      </c>
      <c r="C51" s="76" t="s">
        <v>61</v>
      </c>
      <c r="D51" s="146" t="s">
        <v>184</v>
      </c>
    </row>
    <row r="52" spans="2:20">
      <c r="C52" s="76" t="str">
        <f>C6</f>
        <v>(a)</v>
      </c>
      <c r="D52" s="61" t="s">
        <v>62</v>
      </c>
    </row>
    <row r="53" spans="2:20">
      <c r="C53" s="76" t="str">
        <f>D6</f>
        <v>(b)</v>
      </c>
      <c r="D53" s="70" t="str">
        <f>"= "&amp;C6&amp;" x "&amp;C60</f>
        <v>= (a) x 0.06316</v>
      </c>
    </row>
    <row r="54" spans="2:20">
      <c r="C54" s="76">
        <f>F6</f>
        <v>0</v>
      </c>
      <c r="D54" s="70" t="str">
        <f>"= ("&amp;$D$6&amp;" + "&amp;$E$6&amp;") /  (8.76 x "&amp;TEXT(C61,"0.0%")&amp;")"</f>
        <v>= ((b) + (c)) /  (8.76 x 41.6%)</v>
      </c>
    </row>
    <row r="55" spans="2:20">
      <c r="C55" s="76" t="str">
        <f>J6</f>
        <v>(g)</v>
      </c>
      <c r="D55" s="70" t="str">
        <f>"= "&amp;$G$6&amp;" + "&amp;$H$6</f>
        <v>= (e) + (f)</v>
      </c>
    </row>
    <row r="56" spans="2:20">
      <c r="C56" s="76" t="str">
        <f>K6</f>
        <v>(h)</v>
      </c>
      <c r="D56" t="str">
        <f>D51</f>
        <v>Plant Costs  - 2025 IRP - Table 7.1 &amp; 7.2</v>
      </c>
    </row>
    <row r="57" spans="2:20">
      <c r="Q57" s="61" t="s">
        <v>83</v>
      </c>
      <c r="R57" s="68">
        <v>2029</v>
      </c>
      <c r="T57" s="156" t="s">
        <v>147</v>
      </c>
    </row>
    <row r="58" spans="2:20">
      <c r="B58"/>
      <c r="C58" s="247"/>
      <c r="P58" s="143"/>
      <c r="T58" s="156"/>
    </row>
    <row r="59" spans="2:20">
      <c r="B59"/>
      <c r="C59" s="248"/>
      <c r="Q59" s="61" t="s">
        <v>187</v>
      </c>
      <c r="R59" s="79">
        <v>100</v>
      </c>
    </row>
    <row r="60" spans="2:20">
      <c r="C60" s="154">
        <v>6.3159999999999994E-2</v>
      </c>
      <c r="D60" s="61" t="s">
        <v>195</v>
      </c>
      <c r="E60" s="150"/>
      <c r="F60" s="246" t="s">
        <v>196</v>
      </c>
      <c r="J60" s="231"/>
      <c r="L60" s="145"/>
      <c r="M60" s="81"/>
      <c r="N60" s="81"/>
      <c r="P60" s="82"/>
    </row>
    <row r="61" spans="2:20">
      <c r="C61" s="154">
        <v>0.41614147855251299</v>
      </c>
      <c r="D61" s="61" t="s">
        <v>35</v>
      </c>
    </row>
    <row r="62" spans="2:20">
      <c r="C62" s="161"/>
      <c r="D62" s="80"/>
      <c r="H62" s="320">
        <v>1.1000000000000001</v>
      </c>
      <c r="I62" s="61" t="s">
        <v>302</v>
      </c>
    </row>
    <row r="63" spans="2:20" ht="15">
      <c r="I63" s="105" t="s">
        <v>31</v>
      </c>
      <c r="J63" s="105" t="s">
        <v>299</v>
      </c>
    </row>
    <row r="64" spans="2:20" ht="15">
      <c r="C64" s="105"/>
      <c r="D64" s="105"/>
      <c r="E64" s="105"/>
      <c r="F64" s="233"/>
      <c r="G64" s="233">
        <v>47119</v>
      </c>
      <c r="H64" s="68">
        <f>YEAR(G64)</f>
        <v>2029</v>
      </c>
      <c r="I64" s="69">
        <f>IF($H$62=110%,INDEX('2025 IRP Assumptions'!$E$339:$E$359,MATCH(H64,'2025 IRP Assumptions'!$S$339:$S$359,0),1),INDEX('2025 IRP Assumptions'!$E$307:$E$336,MATCH(H64,'2025 IRP Assumptions'!$S$339:$S$359,0)))</f>
        <v>47.74</v>
      </c>
      <c r="J64" s="79">
        <f>I64*(8.76*$C$61)</f>
        <v>174.03136507020946</v>
      </c>
    </row>
    <row r="65" spans="3:10" ht="15">
      <c r="C65" s="233"/>
      <c r="D65" s="105"/>
      <c r="E65" s="214"/>
      <c r="F65" s="233"/>
      <c r="G65" s="233">
        <v>47484</v>
      </c>
      <c r="H65" s="68">
        <f>YEAR(G65)</f>
        <v>2030</v>
      </c>
      <c r="I65" s="69">
        <f>IF($H$62=110%,INDEX('2025 IRP Assumptions'!$E$339:$E$359,MATCH(H65,'2025 IRP Assumptions'!$S$339:$S$359,0),1),INDEX('2025 IRP Assumptions'!$E$307:$E$336,MATCH(H65,'2025 IRP Assumptions'!$S$339:$S$359,0)))</f>
        <v>47.74</v>
      </c>
      <c r="J65" s="79">
        <f t="shared" ref="J65:J73" si="25">I65*(8.76*$C$61)</f>
        <v>174.03136507020946</v>
      </c>
    </row>
    <row r="66" spans="3:10" ht="15">
      <c r="C66" s="233"/>
      <c r="D66" s="105"/>
      <c r="E66" s="214"/>
      <c r="F66" s="233"/>
      <c r="G66" s="233">
        <v>47849</v>
      </c>
      <c r="H66" s="68">
        <f t="shared" ref="H66:H73" si="26">YEAR(G66)</f>
        <v>2031</v>
      </c>
      <c r="I66" s="69">
        <f>IF($H$62=110%,INDEX('2025 IRP Assumptions'!$E$339:$E$359,MATCH(H66,'2025 IRP Assumptions'!$S$339:$S$359,0),1),INDEX('2025 IRP Assumptions'!$E$307:$E$336,MATCH(H66,'2025 IRP Assumptions'!$S$339:$S$359,0)))</f>
        <v>49.06</v>
      </c>
      <c r="J66" s="79">
        <f t="shared" si="25"/>
        <v>178.84329221500789</v>
      </c>
    </row>
    <row r="67" spans="3:10" ht="15">
      <c r="C67" s="233"/>
      <c r="D67" s="105"/>
      <c r="E67" s="214"/>
      <c r="F67" s="233"/>
      <c r="G67" s="233">
        <v>48214</v>
      </c>
      <c r="H67" s="68">
        <f t="shared" si="26"/>
        <v>2032</v>
      </c>
      <c r="I67" s="69">
        <f>IF($H$62=110%,INDEX('2025 IRP Assumptions'!$E$339:$E$359,MATCH(H67,'2025 IRP Assumptions'!$S$339:$S$359,0),1),INDEX('2025 IRP Assumptions'!$E$307:$E$336,MATCH(H67,'2025 IRP Assumptions'!$S$339:$S$359,0)))</f>
        <v>50.39</v>
      </c>
      <c r="J67" s="79">
        <f t="shared" si="25"/>
        <v>183.6916733533275</v>
      </c>
    </row>
    <row r="68" spans="3:10" ht="15">
      <c r="C68" s="233"/>
      <c r="D68" s="105"/>
      <c r="E68" s="214"/>
      <c r="F68" s="233"/>
      <c r="G68" s="233">
        <v>48580</v>
      </c>
      <c r="H68" s="68">
        <f t="shared" si="26"/>
        <v>2033</v>
      </c>
      <c r="I68" s="69">
        <f>IF($H$62=110%,INDEX('2025 IRP Assumptions'!$E$339:$E$359,MATCH(H68,'2025 IRP Assumptions'!$S$339:$S$359,0),1),INDEX('2025 IRP Assumptions'!$E$307:$E$336,MATCH(H68,'2025 IRP Assumptions'!$S$339:$S$359,0)))</f>
        <v>50.39</v>
      </c>
      <c r="J68" s="79">
        <f t="shared" si="25"/>
        <v>183.6916733533275</v>
      </c>
    </row>
    <row r="69" spans="3:10" ht="15">
      <c r="C69" s="233"/>
      <c r="D69" s="105"/>
      <c r="E69" s="214"/>
      <c r="F69" s="233"/>
      <c r="G69" s="233">
        <v>48945</v>
      </c>
      <c r="H69" s="68">
        <f t="shared" si="26"/>
        <v>2034</v>
      </c>
      <c r="I69" s="69">
        <f>IF($H$62=110%,INDEX('2025 IRP Assumptions'!$E$339:$E$359,MATCH(H69,'2025 IRP Assumptions'!$S$339:$S$359,0),1),INDEX('2025 IRP Assumptions'!$E$307:$E$336,MATCH(H69,'2025 IRP Assumptions'!$S$339:$S$359,0)))</f>
        <v>51.71</v>
      </c>
      <c r="J69" s="79">
        <f t="shared" si="25"/>
        <v>188.50360049812593</v>
      </c>
    </row>
    <row r="70" spans="3:10" ht="15">
      <c r="C70" s="233"/>
      <c r="D70" s="105"/>
      <c r="E70" s="214"/>
      <c r="F70" s="233"/>
      <c r="G70" s="233">
        <v>49310</v>
      </c>
      <c r="H70" s="68">
        <f t="shared" si="26"/>
        <v>2035</v>
      </c>
      <c r="I70" s="69">
        <f>IF($H$62=110%,INDEX('2025 IRP Assumptions'!$E$339:$E$359,MATCH(H70,'2025 IRP Assumptions'!$S$339:$S$359,0),1),INDEX('2025 IRP Assumptions'!$E$307:$E$336,MATCH(H70,'2025 IRP Assumptions'!$S$339:$S$359,0)))</f>
        <v>53.04</v>
      </c>
      <c r="J70" s="79">
        <f t="shared" si="25"/>
        <v>193.35198163644554</v>
      </c>
    </row>
    <row r="71" spans="3:10" ht="15">
      <c r="C71" s="233"/>
      <c r="D71" s="105"/>
      <c r="E71" s="214"/>
      <c r="F71" s="233"/>
      <c r="G71" s="233">
        <v>49675</v>
      </c>
      <c r="H71" s="68">
        <f t="shared" si="26"/>
        <v>2036</v>
      </c>
      <c r="I71" s="69">
        <f>IF($H$62=110%,INDEX('2025 IRP Assumptions'!$E$339:$E$359,MATCH(H71,'2025 IRP Assumptions'!$S$339:$S$359,0),1),INDEX('2025 IRP Assumptions'!$E$307:$E$336,MATCH(H71,'2025 IRP Assumptions'!$S$339:$S$359,0)))</f>
        <v>54.37</v>
      </c>
      <c r="J71" s="79">
        <f t="shared" si="25"/>
        <v>198.20036277476515</v>
      </c>
    </row>
    <row r="72" spans="3:10" ht="15">
      <c r="C72" s="233"/>
      <c r="D72" s="105"/>
      <c r="E72" s="214"/>
      <c r="F72" s="233"/>
      <c r="G72" s="233">
        <v>50041</v>
      </c>
      <c r="H72" s="68">
        <f t="shared" si="26"/>
        <v>2037</v>
      </c>
      <c r="I72" s="69">
        <f>IF($H$62=110%,INDEX('2025 IRP Assumptions'!$E$339:$E$359,MATCH(H72,'2025 IRP Assumptions'!$S$339:$S$359,0),1),INDEX('2025 IRP Assumptions'!$E$307:$E$336,MATCH(H72,'2025 IRP Assumptions'!$S$339:$S$359,0)))</f>
        <v>55.69</v>
      </c>
      <c r="J72" s="79">
        <f t="shared" si="25"/>
        <v>203.01228991956356</v>
      </c>
    </row>
    <row r="73" spans="3:10" ht="15">
      <c r="C73" s="233"/>
      <c r="D73" s="105"/>
      <c r="E73" s="214"/>
      <c r="F73" s="233"/>
      <c r="G73" s="233">
        <v>50406</v>
      </c>
      <c r="H73" s="68">
        <f t="shared" si="26"/>
        <v>2038</v>
      </c>
      <c r="I73" s="69">
        <f>IF($H$62=110%,INDEX('2025 IRP Assumptions'!$E$339:$E$359,MATCH(H73,'2025 IRP Assumptions'!$S$339:$S$359,0),1),INDEX('2025 IRP Assumptions'!$E$307:$E$336,MATCH(H73,'2025 IRP Assumptions'!$S$339:$S$359,0)))</f>
        <v>55.69</v>
      </c>
      <c r="J73" s="79">
        <f t="shared" si="25"/>
        <v>203.01228991956356</v>
      </c>
    </row>
    <row r="74" spans="3:10" ht="15">
      <c r="C74" s="233"/>
      <c r="D74" s="105"/>
      <c r="E74" s="214"/>
    </row>
    <row r="75" spans="3:10" ht="15">
      <c r="C75" s="105"/>
      <c r="D75" s="105"/>
      <c r="E75" s="105"/>
      <c r="F75" s="105"/>
      <c r="G75" s="105"/>
    </row>
    <row r="76" spans="3:10" ht="15">
      <c r="C76" s="105"/>
      <c r="D76" s="105"/>
      <c r="E76" s="105"/>
      <c r="F76" s="105"/>
      <c r="G76" s="105" t="s">
        <v>175</v>
      </c>
      <c r="J76" s="61">
        <f>INDEX('2025 IRP Assumptions'!$E$126:$E$156,MATCH(T57,'2025 IRP Assumptions'!$C$126:$C$156,0),1)</f>
        <v>30</v>
      </c>
    </row>
    <row r="77" spans="3:10" ht="15">
      <c r="C77" s="105"/>
      <c r="D77" s="105"/>
      <c r="E77" s="234"/>
      <c r="F77" s="105"/>
      <c r="G77" s="105" t="s">
        <v>300</v>
      </c>
      <c r="I77" s="234"/>
      <c r="J77" s="234">
        <f>-PMT(Real_Discount_Rate,J76,NPV(Discount_Rate,J64:J73))</f>
        <v>78.900412015409401</v>
      </c>
    </row>
    <row r="80" spans="3:10">
      <c r="C80" s="78"/>
      <c r="D80" s="80"/>
    </row>
    <row r="81" spans="3:4">
      <c r="C81" s="78"/>
      <c r="D81" s="80"/>
    </row>
    <row r="82" spans="3:4">
      <c r="C82" s="78"/>
      <c r="D82" s="80"/>
    </row>
    <row r="83" spans="3:4">
      <c r="C83" s="78"/>
      <c r="D83" s="80"/>
    </row>
    <row r="84" spans="3:4">
      <c r="C84" s="78"/>
      <c r="D84" s="80"/>
    </row>
    <row r="85" spans="3:4">
      <c r="C85" s="78"/>
      <c r="D85" s="80"/>
    </row>
    <row r="86" spans="3:4">
      <c r="C86" s="78"/>
      <c r="D86" s="80"/>
    </row>
    <row r="87" spans="3:4">
      <c r="C87" s="78"/>
      <c r="D87" s="80"/>
    </row>
    <row r="88" spans="3:4">
      <c r="C88" s="78"/>
      <c r="D88" s="80"/>
    </row>
    <row r="89" spans="3:4">
      <c r="C89" s="78"/>
      <c r="D89" s="80"/>
    </row>
  </sheetData>
  <hyperlinks>
    <hyperlink ref="F60" r:id="rId1" xr:uid="{2F6AB356-4513-4071-BF3F-4464EE446051}"/>
  </hyperlinks>
  <printOptions horizontalCentered="1"/>
  <pageMargins left="0.8" right="0.3" top="0.4" bottom="0.4" header="0.5" footer="0.2"/>
  <pageSetup scale="53" orientation="landscape" r:id="rId2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CC724-7BBB-4260-895B-E3CF1E265ACE}">
  <sheetPr>
    <tabColor rgb="FFCCFFCC"/>
    <pageSetUpPr fitToPage="1"/>
  </sheetPr>
  <dimension ref="B1:AC89"/>
  <sheetViews>
    <sheetView topLeftCell="A12" workbookViewId="0">
      <selection activeCell="F26" sqref="F26"/>
    </sheetView>
  </sheetViews>
  <sheetFormatPr defaultColWidth="9.33203125" defaultRowHeight="12.75"/>
  <cols>
    <col min="1" max="1" width="13.33203125" style="61" customWidth="1"/>
    <col min="2" max="2" width="15" style="61" customWidth="1"/>
    <col min="3" max="3" width="19.33203125" style="61" customWidth="1"/>
    <col min="4" max="4" width="22.83203125" style="61" customWidth="1"/>
    <col min="5" max="5" width="11.1640625" style="61" customWidth="1"/>
    <col min="6" max="6" width="9.5" style="61" customWidth="1"/>
    <col min="7" max="7" width="17.6640625" style="61" customWidth="1"/>
    <col min="8" max="8" width="9.5" style="61" bestFit="1" customWidth="1"/>
    <col min="9" max="9" width="10.5" style="61" customWidth="1"/>
    <col min="10" max="10" width="12.6640625" style="61" customWidth="1"/>
    <col min="11" max="11" width="14" style="61" customWidth="1"/>
    <col min="12" max="12" width="13.33203125" style="61" customWidth="1"/>
    <col min="13" max="13" width="3.1640625" style="61" customWidth="1"/>
    <col min="14" max="14" width="15" style="61" hidden="1" customWidth="1"/>
    <col min="15" max="15" width="5.6640625" style="61" customWidth="1"/>
    <col min="16" max="16" width="9.33203125" style="61" customWidth="1"/>
    <col min="17" max="18" width="16" style="61" customWidth="1"/>
    <col min="19" max="19" width="23.5" style="61" customWidth="1"/>
    <col min="20" max="20" width="18.1640625" style="61" customWidth="1"/>
    <col min="21" max="21" width="13.33203125" style="61" customWidth="1"/>
    <col min="22" max="22" width="18.1640625" style="61" customWidth="1"/>
    <col min="23" max="23" width="12.83203125" style="61" customWidth="1"/>
    <col min="24" max="24" width="15.33203125" style="61" customWidth="1"/>
    <col min="25" max="26" width="9.33203125" style="61"/>
    <col min="27" max="27" width="13.33203125" style="61" customWidth="1"/>
    <col min="28" max="28" width="13.6640625" style="61" customWidth="1"/>
    <col min="29" max="29" width="12" style="61" bestFit="1" customWidth="1"/>
    <col min="30" max="16384" width="9.33203125" style="61"/>
  </cols>
  <sheetData>
    <row r="1" spans="2:29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</row>
    <row r="2" spans="2:29" ht="15.75">
      <c r="B2" s="59" t="str">
        <f>T57</f>
        <v>WD_.PX.DJW._.PTC.Utility_Scale</v>
      </c>
      <c r="C2" s="60"/>
      <c r="D2" s="60"/>
      <c r="E2" s="60"/>
      <c r="F2" s="60"/>
      <c r="G2" s="60"/>
      <c r="H2" s="60"/>
      <c r="I2" s="60"/>
      <c r="J2" s="60"/>
      <c r="K2" s="60"/>
    </row>
    <row r="3" spans="2:29" ht="15.75">
      <c r="B3" s="59" t="str">
        <f>TEXT($C$61,"0%")&amp;" Capacity Factor"</f>
        <v>42% Capacity Factor</v>
      </c>
      <c r="C3" s="60"/>
      <c r="D3" s="60"/>
      <c r="E3" s="60"/>
      <c r="F3" s="60"/>
      <c r="G3" s="60"/>
      <c r="H3" s="60"/>
      <c r="I3" s="60"/>
      <c r="J3" s="60"/>
      <c r="K3" s="60"/>
    </row>
    <row r="4" spans="2:29">
      <c r="B4" s="60"/>
      <c r="C4" s="60"/>
      <c r="D4" s="60"/>
      <c r="E4" s="60"/>
      <c r="F4" s="60"/>
      <c r="G4" s="60"/>
      <c r="H4" s="60"/>
      <c r="I4" s="60"/>
    </row>
    <row r="5" spans="2:29" ht="51.75" customHeight="1">
      <c r="B5" s="62" t="s">
        <v>0</v>
      </c>
      <c r="C5" s="63" t="s">
        <v>10</v>
      </c>
      <c r="D5" s="63" t="s">
        <v>11</v>
      </c>
      <c r="E5" s="63" t="s">
        <v>12</v>
      </c>
      <c r="F5" s="14" t="s">
        <v>305</v>
      </c>
      <c r="G5" s="63" t="s">
        <v>59</v>
      </c>
      <c r="H5" s="14" t="s">
        <v>13</v>
      </c>
      <c r="I5" s="63" t="s">
        <v>113</v>
      </c>
      <c r="J5" s="63" t="s">
        <v>65</v>
      </c>
      <c r="K5" s="14" t="s">
        <v>49</v>
      </c>
      <c r="L5" s="63" t="s">
        <v>87</v>
      </c>
      <c r="N5" s="100"/>
      <c r="O5" s="100"/>
      <c r="Q5" s="100"/>
      <c r="T5" s="142"/>
      <c r="Z5" s="100"/>
      <c r="AA5" s="100"/>
    </row>
    <row r="6" spans="2:29" ht="24" customHeight="1">
      <c r="B6" s="64"/>
      <c r="C6" s="65" t="s">
        <v>8</v>
      </c>
      <c r="D6" s="66" t="s">
        <v>9</v>
      </c>
      <c r="E6" s="66" t="s">
        <v>9</v>
      </c>
      <c r="F6" s="16" t="s">
        <v>9</v>
      </c>
      <c r="G6" s="65" t="s">
        <v>31</v>
      </c>
      <c r="H6" s="15" t="s">
        <v>31</v>
      </c>
      <c r="I6" s="15" t="s">
        <v>31</v>
      </c>
      <c r="J6" s="65" t="s">
        <v>31</v>
      </c>
      <c r="K6" s="16" t="s">
        <v>9</v>
      </c>
      <c r="L6" s="66" t="s">
        <v>9</v>
      </c>
      <c r="W6" s="79"/>
      <c r="X6" s="79"/>
    </row>
    <row r="7" spans="2:29">
      <c r="C7" s="67" t="s">
        <v>1</v>
      </c>
      <c r="D7" s="67" t="s">
        <v>2</v>
      </c>
      <c r="E7" s="67" t="s">
        <v>3</v>
      </c>
      <c r="F7" s="67"/>
      <c r="G7" s="67" t="s">
        <v>5</v>
      </c>
      <c r="H7" s="67" t="s">
        <v>7</v>
      </c>
      <c r="I7" s="67" t="s">
        <v>22</v>
      </c>
      <c r="J7" s="67" t="s">
        <v>22</v>
      </c>
      <c r="K7" s="67" t="s">
        <v>23</v>
      </c>
      <c r="L7" s="67" t="s">
        <v>24</v>
      </c>
      <c r="R7" s="72"/>
      <c r="S7" s="79"/>
      <c r="U7" s="79"/>
    </row>
    <row r="8" spans="2:29" ht="21.75" customHeight="1">
      <c r="R8" s="72"/>
      <c r="X8" s="72"/>
    </row>
    <row r="9" spans="2:29">
      <c r="B9" s="68">
        <v>2024</v>
      </c>
      <c r="C9" s="157">
        <f>INDEX('2025 IRP Assumptions'!$E$2:$E$58,MATCH($T$57,'2025 IRP Assumptions'!$C$2:$C$58,0),1)</f>
        <v>1392.68</v>
      </c>
      <c r="D9" s="69"/>
      <c r="E9" s="205">
        <f>INDEX('2025 IRP Assumptions'!$E$62:$E$118,MATCH($T$57,'2025 IRP Assumptions'!$C$62:$C$118,0),1)</f>
        <v>31.65</v>
      </c>
      <c r="F9" s="69"/>
      <c r="G9" s="70"/>
      <c r="H9" s="69"/>
      <c r="I9" s="69"/>
      <c r="J9" s="70"/>
      <c r="K9" s="70"/>
      <c r="L9" s="69"/>
      <c r="S9" s="160"/>
      <c r="T9" s="71"/>
      <c r="X9" s="158"/>
    </row>
    <row r="10" spans="2:29">
      <c r="B10" s="68">
        <f t="shared" ref="B10:B46" si="0">B9+1</f>
        <v>2025</v>
      </c>
      <c r="C10" s="71">
        <f>$C$9*INDEX('2025 IRP Assumptions'!$E$236:$E$256,MATCH(B10,'2025 IRP Assumptions'!$S$236:$S$256,0),1)</f>
        <v>1393.4262466878001</v>
      </c>
      <c r="D10" s="69"/>
      <c r="E10" s="69" cm="1">
        <f t="array" ref="E10">$E$9*INDEX('2025 IRP Assumptions'!$E$371:$E$394,'WD_.PX.DJW._.PTC.2030'!$B10-2023,1)</f>
        <v>32.339970000000001</v>
      </c>
      <c r="F10" s="69"/>
      <c r="G10" s="70"/>
      <c r="H10" s="69"/>
      <c r="I10" s="69"/>
      <c r="J10" s="70"/>
      <c r="K10" s="70"/>
      <c r="L10" s="69"/>
      <c r="R10" s="158"/>
      <c r="S10" s="158"/>
      <c r="U10" s="156"/>
      <c r="X10" s="158"/>
    </row>
    <row r="11" spans="2:29">
      <c r="B11" s="68">
        <f t="shared" si="0"/>
        <v>2026</v>
      </c>
      <c r="C11" s="71">
        <f>$C$9*INDEX('2025 IRP Assumptions'!$E$236:$E$256,MATCH(B11,'2025 IRP Assumptions'!$S$236:$S$256,0),1)</f>
        <v>1394.5581390017201</v>
      </c>
      <c r="D11" s="69"/>
      <c r="E11" s="69" cm="1">
        <f t="array" ref="E11">$E$9*INDEX('2025 IRP Assumptions'!$E$371:$E$394,'WD_.PX.DJW._.PTC.2030'!$B11-2023,1)</f>
        <v>33.044981346</v>
      </c>
      <c r="F11" s="69"/>
      <c r="G11" s="70"/>
      <c r="H11" s="69"/>
      <c r="I11" s="69"/>
      <c r="J11" s="70"/>
      <c r="K11" s="70"/>
      <c r="L11" s="69"/>
      <c r="Q11" s="151"/>
      <c r="R11" s="158"/>
      <c r="S11" s="158"/>
      <c r="X11" s="158"/>
      <c r="AC11" s="144"/>
    </row>
    <row r="12" spans="2:29">
      <c r="B12" s="68">
        <f t="shared" si="0"/>
        <v>2027</v>
      </c>
      <c r="C12" s="71">
        <f>$C$9*INDEX('2025 IRP Assumptions'!$E$236:$E$256,MATCH(B12,'2025 IRP Assumptions'!$S$236:$S$256,0),1)</f>
        <v>1395.0771713402</v>
      </c>
      <c r="D12" s="69"/>
      <c r="E12" s="69" cm="1">
        <f t="array" ref="E12">$E$9*INDEX('2025 IRP Assumptions'!$E$371:$E$394,'WD_.PX.DJW._.PTC.2030'!$B12-2023,1)</f>
        <v>33.765361931999998</v>
      </c>
      <c r="F12" s="69"/>
      <c r="G12" s="70"/>
      <c r="H12" s="69"/>
      <c r="I12" s="69"/>
      <c r="J12" s="70"/>
      <c r="K12" s="70"/>
      <c r="L12" s="69"/>
      <c r="P12" s="79"/>
      <c r="Q12" s="70"/>
      <c r="R12" s="158"/>
      <c r="S12" s="158"/>
      <c r="U12" s="160"/>
      <c r="X12" s="158"/>
      <c r="Y12" s="160"/>
    </row>
    <row r="13" spans="2:29">
      <c r="B13" s="68">
        <f t="shared" si="0"/>
        <v>2028</v>
      </c>
      <c r="C13" s="71">
        <f>$C$9*INDEX('2025 IRP Assumptions'!$E$236:$E$256,MATCH(B13,'2025 IRP Assumptions'!$S$236:$S$256,0),1)</f>
        <v>1394.9560833849202</v>
      </c>
      <c r="D13" s="69"/>
      <c r="E13" s="69" cm="1">
        <f t="array" ref="E13">$E$9*INDEX('2025 IRP Assumptions'!$E$371:$E$394,'WD_.PX.DJW._.PTC.2030'!$B13-2023,1)</f>
        <v>34.501446836549995</v>
      </c>
      <c r="F13" s="237"/>
      <c r="G13" s="70"/>
      <c r="H13" s="69"/>
      <c r="I13" s="69"/>
      <c r="J13" s="70"/>
      <c r="K13" s="70"/>
      <c r="L13" s="69"/>
      <c r="P13" s="79"/>
      <c r="Q13" s="70"/>
      <c r="U13" s="160"/>
      <c r="W13" s="79"/>
      <c r="X13" s="158"/>
      <c r="Y13" s="160"/>
    </row>
    <row r="14" spans="2:29">
      <c r="B14" s="68">
        <f t="shared" si="0"/>
        <v>2029</v>
      </c>
      <c r="C14" s="71">
        <f>$C$9*INDEX('2025 IRP Assumptions'!$E$236:$E$256,MATCH(B14,'2025 IRP Assumptions'!$S$236:$S$256,0),1)</f>
        <v>1394.16671932432</v>
      </c>
      <c r="D14" s="69"/>
      <c r="E14" s="69" cm="1">
        <f t="array" ref="E14">$E$9*INDEX('2025 IRP Assumptions'!$E$371:$E$394,'WD_.PX.DJW._.PTC.2030'!$B14-2023,1)</f>
        <v>35.253578386050002</v>
      </c>
      <c r="F14" s="237"/>
      <c r="G14" s="70"/>
      <c r="H14" s="69"/>
      <c r="I14" s="69"/>
      <c r="J14" s="70"/>
      <c r="K14" s="70"/>
      <c r="L14" s="69"/>
      <c r="P14" s="79"/>
      <c r="Q14" s="70"/>
      <c r="U14" s="160"/>
      <c r="V14" s="79"/>
      <c r="W14" s="79"/>
      <c r="X14" s="158"/>
      <c r="Y14" s="160"/>
      <c r="Z14" s="79"/>
    </row>
    <row r="15" spans="2:29">
      <c r="B15" s="68">
        <f t="shared" si="0"/>
        <v>2030</v>
      </c>
      <c r="C15" s="71">
        <f>$C$9*INDEX('2025 IRP Assumptions'!$E$236:$E$256,MATCH(B15,'2025 IRP Assumptions'!$S$236:$S$256,0),1)</f>
        <v>1392.68</v>
      </c>
      <c r="D15" s="205">
        <f>C15*$C$60</f>
        <v>87.961668799999998</v>
      </c>
      <c r="E15" s="69" cm="1">
        <f t="array" ref="E15">$E$9*INDEX('2025 IRP Assumptions'!$E$371:$E$394,'WD_.PX.DJW._.PTC.2030'!$B15-2023,1)</f>
        <v>36.022106376299995</v>
      </c>
      <c r="F15" s="237"/>
      <c r="G15" s="70">
        <f t="shared" ref="G15:G46" si="1">(D15+E15+F15)/(8.76*$C$61)</f>
        <v>34.011026831448831</v>
      </c>
      <c r="H15" s="69"/>
      <c r="I15" s="69">
        <f>-I64</f>
        <v>-47.74</v>
      </c>
      <c r="J15" s="70">
        <f t="shared" ref="J15:J35" si="2">(G15+H15+I15)</f>
        <v>-13.728973168551171</v>
      </c>
      <c r="K15" s="70">
        <f t="shared" ref="K15:K46" si="3">ROUND(J15*$C$61*8.76,2)</f>
        <v>-50.05</v>
      </c>
      <c r="L15" s="69">
        <f t="shared" ref="L15:L35" si="4">(D15+E15+F15)</f>
        <v>123.98377517629999</v>
      </c>
      <c r="P15" s="79"/>
      <c r="Q15" s="70"/>
      <c r="U15" s="160"/>
      <c r="V15" s="79"/>
      <c r="W15" s="79"/>
      <c r="X15" s="158"/>
      <c r="Y15" s="160"/>
      <c r="Z15" s="79"/>
      <c r="AA15" s="79"/>
    </row>
    <row r="16" spans="2:29">
      <c r="B16" s="68">
        <f t="shared" si="0"/>
        <v>2031</v>
      </c>
      <c r="C16" s="71"/>
      <c r="D16" s="69" cm="1">
        <f t="array" ref="D16">D15*INDEX('2025 IRP Assumptions'!$E$371:$E$394,'WD_.PX.DJW._.PTC.2030'!$B16-2023,1)/INDEX('2025 IRP Assumptions'!$E$371:$E$394,'WD_.PX.DJW._.PTC.2030'!$B16-2023-1,1)</f>
        <v>89.879233176779508</v>
      </c>
      <c r="E16" s="69" cm="1">
        <f t="array" ref="E16">$E$9*INDEX('2025 IRP Assumptions'!$E$371:$E$394,'WD_.PX.DJW._.PTC.2030'!$B16-2023,1)</f>
        <v>36.80738829405</v>
      </c>
      <c r="F16" s="237"/>
      <c r="G16" s="70">
        <f t="shared" si="1"/>
        <v>34.752467215191061</v>
      </c>
      <c r="H16" s="69"/>
      <c r="I16" s="69">
        <f t="shared" ref="I16:I24" si="5">-I65</f>
        <v>-49.06</v>
      </c>
      <c r="J16" s="70">
        <f t="shared" si="2"/>
        <v>-14.307532784808942</v>
      </c>
      <c r="K16" s="70">
        <f t="shared" si="3"/>
        <v>-52.16</v>
      </c>
      <c r="L16" s="69">
        <f t="shared" si="4"/>
        <v>126.68662147082951</v>
      </c>
      <c r="P16" s="79"/>
      <c r="Q16" s="70"/>
      <c r="U16" s="160"/>
      <c r="V16" s="79"/>
      <c r="W16" s="79"/>
      <c r="X16" s="158"/>
      <c r="Y16" s="160"/>
      <c r="Z16" s="79"/>
      <c r="AA16" s="79"/>
    </row>
    <row r="17" spans="2:27">
      <c r="B17" s="68">
        <f t="shared" si="0"/>
        <v>2032</v>
      </c>
      <c r="C17" s="71"/>
      <c r="D17" s="69" cm="1">
        <f t="array" ref="D17">D16*INDEX('2025 IRP Assumptions'!$E$371:$E$394,'WD_.PX.DJW._.PTC.2030'!$B17-2023,1)/INDEX('2025 IRP Assumptions'!$E$371:$E$394,'WD_.PX.DJW._.PTC.2030'!$B17-2023-1,1)</f>
        <v>91.838600435101</v>
      </c>
      <c r="E17" s="69" cm="1">
        <f t="array" ref="E17">$E$9*INDEX('2025 IRP Assumptions'!$E$371:$E$394,'WD_.PX.DJW._.PTC.2030'!$B17-2023,1)</f>
        <v>37.609789348650004</v>
      </c>
      <c r="F17" s="237"/>
      <c r="G17" s="70">
        <f t="shared" si="1"/>
        <v>35.510070990841967</v>
      </c>
      <c r="H17" s="69"/>
      <c r="I17" s="69">
        <f t="shared" si="5"/>
        <v>-50.39</v>
      </c>
      <c r="J17" s="70">
        <f t="shared" si="2"/>
        <v>-14.879929009158033</v>
      </c>
      <c r="K17" s="70">
        <f t="shared" si="3"/>
        <v>-54.24</v>
      </c>
      <c r="L17" s="69">
        <f t="shared" si="4"/>
        <v>129.448389783751</v>
      </c>
      <c r="P17" s="79"/>
      <c r="Q17" s="70"/>
      <c r="T17" s="79"/>
      <c r="V17" s="79"/>
      <c r="W17" s="79"/>
      <c r="Y17" s="79"/>
      <c r="Z17" s="79"/>
      <c r="AA17" s="79"/>
    </row>
    <row r="18" spans="2:27">
      <c r="B18" s="68">
        <f t="shared" si="0"/>
        <v>2033</v>
      </c>
      <c r="C18" s="71"/>
      <c r="D18" s="69" cm="1">
        <f t="array" ref="D18">D17*INDEX('2025 IRP Assumptions'!$E$371:$E$394,'WD_.PX.DJW._.PTC.2030'!$B18-2023,1)/INDEX('2025 IRP Assumptions'!$E$371:$E$394,'WD_.PX.DJW._.PTC.2030'!$B18-2023-1,1)</f>
        <v>93.84068192568364</v>
      </c>
      <c r="E18" s="69" cm="1">
        <f t="array" ref="E18">$E$9*INDEX('2025 IRP Assumptions'!$E$371:$E$394,'WD_.PX.DJW._.PTC.2030'!$B18-2023,1)</f>
        <v>38.429682756899993</v>
      </c>
      <c r="F18" s="237"/>
      <c r="G18" s="70">
        <f t="shared" si="1"/>
        <v>36.284190538866653</v>
      </c>
      <c r="H18" s="69"/>
      <c r="I18" s="69">
        <f t="shared" si="5"/>
        <v>-50.39</v>
      </c>
      <c r="J18" s="70">
        <f t="shared" si="2"/>
        <v>-14.105809461133347</v>
      </c>
      <c r="K18" s="70">
        <f t="shared" si="3"/>
        <v>-51.42</v>
      </c>
      <c r="L18" s="69">
        <f t="shared" si="4"/>
        <v>132.27036468258365</v>
      </c>
      <c r="P18" s="79"/>
      <c r="Q18" s="70"/>
      <c r="T18" s="79"/>
      <c r="V18" s="79"/>
      <c r="W18" s="79"/>
      <c r="Y18" s="79"/>
      <c r="Z18" s="79"/>
      <c r="AA18" s="79"/>
    </row>
    <row r="19" spans="2:27">
      <c r="B19" s="68">
        <f t="shared" si="0"/>
        <v>2034</v>
      </c>
      <c r="C19" s="71"/>
      <c r="D19" s="69" cm="1">
        <f t="array" ref="D19">D18*INDEX('2025 IRP Assumptions'!$E$371:$E$394,'WD_.PX.DJW._.PTC.2030'!$B19-2023,1)/INDEX('2025 IRP Assumptions'!$E$371:$E$394,'WD_.PX.DJW._.PTC.2030'!$B19-2023-1,1)</f>
        <v>95.886408861622385</v>
      </c>
      <c r="E19" s="69" cm="1">
        <f t="array" ref="E19">$E$9*INDEX('2025 IRP Assumptions'!$E$371:$E$394,'WD_.PX.DJW._.PTC.2030'!$B19-2023,1)</f>
        <v>39.267449869649994</v>
      </c>
      <c r="F19" s="237"/>
      <c r="G19" s="70">
        <f t="shared" si="1"/>
        <v>37.075185919664051</v>
      </c>
      <c r="H19" s="69"/>
      <c r="I19" s="69">
        <f t="shared" si="5"/>
        <v>-51.71</v>
      </c>
      <c r="J19" s="70">
        <f t="shared" si="2"/>
        <v>-14.63481408033595</v>
      </c>
      <c r="K19" s="70">
        <f t="shared" si="3"/>
        <v>-53.35</v>
      </c>
      <c r="L19" s="69">
        <f t="shared" si="4"/>
        <v>135.15385873127238</v>
      </c>
      <c r="P19" s="79"/>
      <c r="Q19" s="70"/>
      <c r="T19" s="79"/>
      <c r="V19" s="79"/>
      <c r="W19" s="79"/>
      <c r="Y19" s="79"/>
      <c r="Z19" s="79"/>
      <c r="AA19" s="79"/>
    </row>
    <row r="20" spans="2:27">
      <c r="B20" s="68">
        <f t="shared" si="0"/>
        <v>2035</v>
      </c>
      <c r="C20" s="71"/>
      <c r="D20" s="69" cm="1">
        <f t="array" ref="D20">D19*INDEX('2025 IRP Assumptions'!$E$371:$E$394,'WD_.PX.DJW._.PTC.2030'!$B20-2023,1)/INDEX('2025 IRP Assumptions'!$E$371:$E$394,'WD_.PX.DJW._.PTC.2030'!$B20-2023-1,1)</f>
        <v>97.976732550244421</v>
      </c>
      <c r="E20" s="69" cm="1">
        <f t="array" ref="E20">$E$9*INDEX('2025 IRP Assumptions'!$E$371:$E$394,'WD_.PX.DJW._.PTC.2030'!$B20-2023,1)</f>
        <v>40.123480266749993</v>
      </c>
      <c r="F20" s="237"/>
      <c r="G20" s="70">
        <f t="shared" si="1"/>
        <v>37.883424963215909</v>
      </c>
      <c r="H20" s="69"/>
      <c r="I20" s="69">
        <f t="shared" si="5"/>
        <v>-53.04</v>
      </c>
      <c r="J20" s="70">
        <f t="shared" si="2"/>
        <v>-15.156575036784091</v>
      </c>
      <c r="K20" s="70">
        <f t="shared" si="3"/>
        <v>-55.25</v>
      </c>
      <c r="L20" s="69">
        <f t="shared" si="4"/>
        <v>138.10021281699443</v>
      </c>
      <c r="P20" s="79"/>
      <c r="Q20" s="70"/>
      <c r="T20" s="79"/>
      <c r="V20" s="79"/>
      <c r="W20" s="79"/>
      <c r="Y20" s="79"/>
      <c r="Z20" s="79"/>
      <c r="AA20" s="79"/>
    </row>
    <row r="21" spans="2:27">
      <c r="B21" s="68">
        <f t="shared" si="0"/>
        <v>2036</v>
      </c>
      <c r="C21" s="71"/>
      <c r="D21" s="69" cm="1">
        <f t="array" ref="D21">D20*INDEX('2025 IRP Assumptions'!$E$371:$E$394,'WD_.PX.DJW._.PTC.2030'!$B21-2023,1)/INDEX('2025 IRP Assumptions'!$E$371:$E$394,'WD_.PX.DJW._.PTC.2030'!$B21-2023-1,1)</f>
        <v>100.11262532053532</v>
      </c>
      <c r="E21" s="69" cm="1">
        <f t="array" ref="E21">$E$9*INDEX('2025 IRP Assumptions'!$E$371:$E$394,'WD_.PX.DJW._.PTC.2030'!$B21-2023,1)</f>
        <v>40.998172136849995</v>
      </c>
      <c r="F21" s="237"/>
      <c r="G21" s="70">
        <f t="shared" si="1"/>
        <v>38.709283627682957</v>
      </c>
      <c r="H21" s="69"/>
      <c r="I21" s="69">
        <f t="shared" si="5"/>
        <v>-54.37</v>
      </c>
      <c r="J21" s="70">
        <f t="shared" si="2"/>
        <v>-15.66071637231704</v>
      </c>
      <c r="K21" s="70">
        <f t="shared" si="3"/>
        <v>-57.09</v>
      </c>
      <c r="L21" s="69">
        <f t="shared" si="4"/>
        <v>141.1107974573853</v>
      </c>
      <c r="P21" s="79"/>
      <c r="Q21" s="70"/>
      <c r="T21" s="79"/>
      <c r="V21" s="79"/>
      <c r="W21" s="79"/>
      <c r="Y21" s="79"/>
      <c r="Z21" s="79"/>
      <c r="AA21" s="79"/>
    </row>
    <row r="22" spans="2:27">
      <c r="B22" s="68">
        <f t="shared" si="0"/>
        <v>2037</v>
      </c>
      <c r="C22" s="71"/>
      <c r="D22" s="69" cm="1">
        <f t="array" ref="D22">D21*INDEX('2025 IRP Assumptions'!$E$371:$E$394,'WD_.PX.DJW._.PTC.2030'!$B22-2023,1)/INDEX('2025 IRP Assumptions'!$E$371:$E$394,'WD_.PX.DJW._.PTC.2030'!$B22-2023-1,1)</f>
        <v>102.29508052313903</v>
      </c>
      <c r="E22" s="69" cm="1">
        <f t="array" ref="E22">$E$9*INDEX('2025 IRP Assumptions'!$E$371:$E$394,'WD_.PX.DJW._.PTC.2030'!$B22-2023,1)</f>
        <v>41.891932277399995</v>
      </c>
      <c r="F22" s="237"/>
      <c r="G22" s="70">
        <f t="shared" si="1"/>
        <v>39.553145999404926</v>
      </c>
      <c r="H22" s="69"/>
      <c r="I22" s="69">
        <f t="shared" si="5"/>
        <v>-55.69</v>
      </c>
      <c r="J22" s="70">
        <f t="shared" si="2"/>
        <v>-16.136854000595072</v>
      </c>
      <c r="K22" s="70">
        <f t="shared" si="3"/>
        <v>-58.83</v>
      </c>
      <c r="L22" s="69">
        <f t="shared" si="4"/>
        <v>144.18701280053904</v>
      </c>
      <c r="P22" s="79"/>
      <c r="Q22" s="70"/>
      <c r="T22" s="79"/>
      <c r="V22" s="79"/>
      <c r="W22" s="79"/>
      <c r="Y22" s="79"/>
      <c r="Z22" s="79"/>
      <c r="AA22" s="79"/>
    </row>
    <row r="23" spans="2:27">
      <c r="B23" s="68">
        <f t="shared" si="0"/>
        <v>2038</v>
      </c>
      <c r="C23" s="71"/>
      <c r="D23" s="69" cm="1">
        <f t="array" ref="D23">D22*INDEX('2025 IRP Assumptions'!$E$371:$E$394,'WD_.PX.DJW._.PTC.2030'!$B23-2023,1)/INDEX('2025 IRP Assumptions'!$E$371:$E$394,'WD_.PX.DJW._.PTC.2030'!$B23-2023-1,1)</f>
        <v>104.52511330321302</v>
      </c>
      <c r="E23" s="69" cm="1">
        <f t="array" ref="E23">$E$9*INDEX('2025 IRP Assumptions'!$E$371:$E$394,'WD_.PX.DJW._.PTC.2030'!$B23-2023,1)</f>
        <v>42.805176411150001</v>
      </c>
      <c r="F23" s="237"/>
      <c r="G23" s="70">
        <f t="shared" si="1"/>
        <v>40.415404591730614</v>
      </c>
      <c r="H23" s="69"/>
      <c r="I23" s="69">
        <f t="shared" si="5"/>
        <v>-55.69</v>
      </c>
      <c r="J23" s="70">
        <f t="shared" si="2"/>
        <v>-15.274595408269384</v>
      </c>
      <c r="K23" s="70">
        <f t="shared" si="3"/>
        <v>-55.68</v>
      </c>
      <c r="L23" s="69">
        <f t="shared" si="4"/>
        <v>147.330289714363</v>
      </c>
      <c r="P23" s="79"/>
      <c r="Q23" s="70"/>
      <c r="T23" s="79"/>
      <c r="V23" s="79"/>
      <c r="W23" s="79"/>
      <c r="Y23" s="79"/>
      <c r="Z23" s="79"/>
      <c r="AA23" s="79"/>
    </row>
    <row r="24" spans="2:27">
      <c r="B24" s="68">
        <f t="shared" si="0"/>
        <v>2039</v>
      </c>
      <c r="C24" s="71"/>
      <c r="D24" s="69" cm="1">
        <f t="array" ref="D24">D23*INDEX('2025 IRP Assumptions'!$E$371:$E$394,'WD_.PX.DJW._.PTC.2030'!$B24-2023,1)/INDEX('2025 IRP Assumptions'!$E$371:$E$394,'WD_.PX.DJW._.PTC.2030'!$B24-2023-1,1)</f>
        <v>106.80376075499913</v>
      </c>
      <c r="E24" s="69" cm="1">
        <f t="array" ref="E24">$E$9*INDEX('2025 IRP Assumptions'!$E$371:$E$394,'WD_.PX.DJW._.PTC.2030'!$B24-2023,1)</f>
        <v>43.738329249449997</v>
      </c>
      <c r="F24" s="237"/>
      <c r="G24" s="70">
        <f t="shared" si="1"/>
        <v>41.296460404783929</v>
      </c>
      <c r="H24" s="69"/>
      <c r="I24" s="69">
        <f t="shared" si="5"/>
        <v>-57.02</v>
      </c>
      <c r="J24" s="70">
        <f t="shared" si="2"/>
        <v>-15.723539595216074</v>
      </c>
      <c r="K24" s="70">
        <f t="shared" si="3"/>
        <v>-57.32</v>
      </c>
      <c r="L24" s="69">
        <f t="shared" si="4"/>
        <v>150.54209000444914</v>
      </c>
      <c r="P24" s="79"/>
      <c r="Q24" s="70"/>
      <c r="T24" s="79"/>
      <c r="V24" s="79"/>
      <c r="W24" s="79"/>
      <c r="Y24" s="79"/>
      <c r="Z24" s="79"/>
      <c r="AA24" s="79"/>
    </row>
    <row r="25" spans="2:27">
      <c r="B25" s="68">
        <f t="shared" si="0"/>
        <v>2040</v>
      </c>
      <c r="C25" s="71"/>
      <c r="D25" s="69" cm="1">
        <f t="array" ref="D25">D24*INDEX('2025 IRP Assumptions'!$E$371:$E$394,'WD_.PX.DJW._.PTC.2030'!$B25-2023,1)/INDEX('2025 IRP Assumptions'!$E$371:$E$394,'WD_.PX.DJW._.PTC.2030'!$B25-2023-1,1)</f>
        <v>109.13208277196439</v>
      </c>
      <c r="E25" s="69" cm="1">
        <f t="array" ref="E25">$E$9*INDEX('2025 IRP Assumptions'!$E$371:$E$394,'WD_.PX.DJW._.PTC.2030'!$B25-2023,1)</f>
        <v>44.691824840399995</v>
      </c>
      <c r="F25" s="237"/>
      <c r="G25" s="70">
        <f t="shared" si="1"/>
        <v>42.196723254177009</v>
      </c>
      <c r="H25" s="69"/>
      <c r="I25" s="69"/>
      <c r="J25" s="70">
        <f t="shared" si="2"/>
        <v>42.196723254177009</v>
      </c>
      <c r="K25" s="70">
        <f t="shared" si="3"/>
        <v>153.82</v>
      </c>
      <c r="L25" s="69">
        <f t="shared" si="4"/>
        <v>153.82390761236439</v>
      </c>
      <c r="P25" s="79"/>
      <c r="Q25" s="70"/>
      <c r="T25" s="79"/>
      <c r="V25" s="79"/>
      <c r="W25" s="79"/>
      <c r="Y25" s="79"/>
      <c r="Z25" s="79"/>
      <c r="AA25" s="79"/>
    </row>
    <row r="26" spans="2:27">
      <c r="B26" s="68">
        <f t="shared" si="0"/>
        <v>2041</v>
      </c>
      <c r="C26" s="71"/>
      <c r="D26" s="69" cm="1">
        <f t="array" ref="D26">D25*INDEX('2025 IRP Assumptions'!$E$371:$E$394,'WD_.PX.DJW._.PTC.2030'!$B26-2023,1)/INDEX('2025 IRP Assumptions'!$E$371:$E$394,'WD_.PX.DJW._.PTC.2030'!$B26-2023-1,1)</f>
        <v>111.51116212408637</v>
      </c>
      <c r="E26" s="69" cm="1">
        <f t="array" ref="E26">$E$9*INDEX('2025 IRP Assumptions'!$E$371:$E$394,'WD_.PX.DJW._.PTC.2030'!$B26-2023,1)</f>
        <v>45.666106600499994</v>
      </c>
      <c r="F26" s="237"/>
      <c r="G26" s="70">
        <f t="shared" si="1"/>
        <v>43.116611800893239</v>
      </c>
      <c r="H26" s="69"/>
      <c r="I26" s="69"/>
      <c r="J26" s="70">
        <f t="shared" si="2"/>
        <v>43.116611800893239</v>
      </c>
      <c r="K26" s="70">
        <f t="shared" si="3"/>
        <v>157.18</v>
      </c>
      <c r="L26" s="69">
        <f t="shared" si="4"/>
        <v>157.17726872458636</v>
      </c>
      <c r="P26" s="79"/>
      <c r="Q26" s="70"/>
    </row>
    <row r="27" spans="2:27">
      <c r="B27" s="68">
        <f t="shared" si="0"/>
        <v>2042</v>
      </c>
      <c r="C27" s="71"/>
      <c r="D27" s="69" cm="1">
        <f t="array" ref="D27">D26*INDEX('2025 IRP Assumptions'!$E$371:$E$394,'WD_.PX.DJW._.PTC.2030'!$B27-2023,1)/INDEX('2025 IRP Assumptions'!$E$371:$E$394,'WD_.PX.DJW._.PTC.2030'!$B27-2023-1,1)</f>
        <v>113.94210546256487</v>
      </c>
      <c r="E27" s="69" cm="1">
        <f t="array" ref="E27">$E$9*INDEX('2025 IRP Assumptions'!$E$371:$E$394,'WD_.PX.DJW._.PTC.2030'!$B27-2023,1)</f>
        <v>46.661627726100001</v>
      </c>
      <c r="F27" s="237"/>
      <c r="G27" s="70">
        <f t="shared" si="1"/>
        <v>44.056553939766403</v>
      </c>
      <c r="H27" s="69"/>
      <c r="I27" s="69"/>
      <c r="J27" s="70">
        <f t="shared" si="2"/>
        <v>44.056553939766403</v>
      </c>
      <c r="K27" s="70">
        <f t="shared" si="3"/>
        <v>160.6</v>
      </c>
      <c r="L27" s="69">
        <f t="shared" si="4"/>
        <v>160.60373318866488</v>
      </c>
      <c r="P27" s="79"/>
      <c r="Q27" s="70"/>
    </row>
    <row r="28" spans="2:27">
      <c r="B28" s="68">
        <f t="shared" si="0"/>
        <v>2043</v>
      </c>
      <c r="C28" s="71"/>
      <c r="D28" s="69" cm="1">
        <f t="array" ref="D28">D27*INDEX('2025 IRP Assumptions'!$E$371:$E$394,'WD_.PX.DJW._.PTC.2030'!$B28-2023,1)/INDEX('2025 IRP Assumptions'!$E$371:$E$394,'WD_.PX.DJW._.PTC.2030'!$B28-2023-1,1)</f>
        <v>116.42604339710736</v>
      </c>
      <c r="E28" s="69" cm="1">
        <f t="array" ref="E28">$E$9*INDEX('2025 IRP Assumptions'!$E$371:$E$394,'WD_.PX.DJW._.PTC.2030'!$B28-2023,1)</f>
        <v>47.678851225049996</v>
      </c>
      <c r="F28" s="237"/>
      <c r="G28" s="70">
        <f t="shared" si="1"/>
        <v>45.016986829363624</v>
      </c>
      <c r="H28" s="69"/>
      <c r="I28" s="69"/>
      <c r="J28" s="70">
        <f t="shared" si="2"/>
        <v>45.016986829363624</v>
      </c>
      <c r="K28" s="70">
        <f t="shared" si="3"/>
        <v>164.1</v>
      </c>
      <c r="L28" s="69">
        <f t="shared" si="4"/>
        <v>164.10489462215736</v>
      </c>
      <c r="P28" s="79"/>
      <c r="Q28" s="70"/>
    </row>
    <row r="29" spans="2:27">
      <c r="B29" s="68">
        <f t="shared" si="0"/>
        <v>2044</v>
      </c>
      <c r="C29" s="71"/>
      <c r="D29" s="69" cm="1">
        <f t="array" ref="D29">D28*INDEX('2025 IRP Assumptions'!$E$371:$E$394,'WD_.PX.DJW._.PTC.2030'!$B29-2023,1)/INDEX('2025 IRP Assumptions'!$E$371:$E$394,'WD_.PX.DJW._.PTC.2030'!$B29-2023-1,1)</f>
        <v>118.96413111421316</v>
      </c>
      <c r="E29" s="69" cm="1">
        <f t="array" ref="E29">$E$9*INDEX('2025 IRP Assumptions'!$E$371:$E$394,'WD_.PX.DJW._.PTC.2030'!$B29-2023,1)</f>
        <v>48.718250169900003</v>
      </c>
      <c r="F29" s="237"/>
      <c r="G29" s="70">
        <f t="shared" si="1"/>
        <v>45.99835713104958</v>
      </c>
      <c r="H29" s="69"/>
      <c r="I29" s="69"/>
      <c r="J29" s="70">
        <f t="shared" si="2"/>
        <v>45.99835713104958</v>
      </c>
      <c r="K29" s="70">
        <f t="shared" si="3"/>
        <v>167.68</v>
      </c>
      <c r="L29" s="69">
        <f t="shared" si="4"/>
        <v>167.68238128411315</v>
      </c>
      <c r="P29" s="79"/>
      <c r="Q29" s="70"/>
    </row>
    <row r="30" spans="2:27">
      <c r="B30" s="68">
        <f t="shared" si="0"/>
        <v>2045</v>
      </c>
      <c r="C30" s="71"/>
      <c r="D30" s="69" cm="1">
        <f t="array" ref="D30">D29*INDEX('2025 IRP Assumptions'!$E$371:$E$394,'WD_.PX.DJW._.PTC.2030'!$B30-2023,1)/INDEX('2025 IRP Assumptions'!$E$371:$E$394,'WD_.PX.DJW._.PTC.2030'!$B30-2023-1,1)</f>
        <v>121.5575492273139</v>
      </c>
      <c r="E30" s="69" cm="1">
        <f t="array" ref="E30">$E$9*INDEX('2025 IRP Assumptions'!$E$371:$E$394,'WD_.PX.DJW._.PTC.2030'!$B30-2023,1)</f>
        <v>49.780308046050003</v>
      </c>
      <c r="F30" s="237"/>
      <c r="G30" s="70">
        <f t="shared" si="1"/>
        <v>47.001121337699495</v>
      </c>
      <c r="H30" s="69"/>
      <c r="I30" s="69"/>
      <c r="J30" s="70">
        <f t="shared" si="2"/>
        <v>47.001121337699495</v>
      </c>
      <c r="K30" s="70">
        <f t="shared" si="3"/>
        <v>171.34</v>
      </c>
      <c r="L30" s="69">
        <f t="shared" si="4"/>
        <v>171.33785727336391</v>
      </c>
      <c r="P30" s="79"/>
      <c r="Q30" s="70"/>
    </row>
    <row r="31" spans="2:27">
      <c r="B31" s="68">
        <f t="shared" si="0"/>
        <v>2046</v>
      </c>
      <c r="C31" s="71"/>
      <c r="D31" s="69" cm="1">
        <f t="array" ref="D31">D30*INDEX('2025 IRP Assumptions'!$E$371:$E$394,'WD_.PX.DJW._.PTC.2030'!$B31-2023,1)/INDEX('2025 IRP Assumptions'!$E$371:$E$394,'WD_.PX.DJW._.PTC.2030'!$B31-2023-1,1)</f>
        <v>124.20750377677359</v>
      </c>
      <c r="E31" s="69" cm="1">
        <f t="array" ref="E31">$E$9*INDEX('2025 IRP Assumptions'!$E$371:$E$394,'WD_.PX.DJW._.PTC.2030'!$B31-2023,1)</f>
        <v>50.865518751749995</v>
      </c>
      <c r="F31" s="237"/>
      <c r="G31" s="70">
        <f t="shared" si="1"/>
        <v>48.025745773699207</v>
      </c>
      <c r="H31" s="69"/>
      <c r="I31" s="69"/>
      <c r="J31" s="70">
        <f t="shared" si="2"/>
        <v>48.025745773699207</v>
      </c>
      <c r="K31" s="70">
        <f t="shared" si="3"/>
        <v>175.07</v>
      </c>
      <c r="L31" s="69">
        <f t="shared" si="4"/>
        <v>175.07302252852358</v>
      </c>
      <c r="P31" s="79"/>
      <c r="Q31" s="70"/>
    </row>
    <row r="32" spans="2:27">
      <c r="B32" s="68">
        <f t="shared" si="0"/>
        <v>2047</v>
      </c>
      <c r="C32" s="71"/>
      <c r="D32" s="69" cm="1">
        <f t="array" ref="D32">D31*INDEX('2025 IRP Assumptions'!$E$371:$E$394,'WD_.PX.DJW._.PTC.2030'!$B32-2023,1)/INDEX('2025 IRP Assumptions'!$E$371:$E$394,'WD_.PX.DJW._.PTC.2030'!$B32-2023-1,1)</f>
        <v>126.9152273118858</v>
      </c>
      <c r="E32" s="69" cm="1">
        <f t="array" ref="E32">$E$9*INDEX('2025 IRP Assumptions'!$E$371:$E$394,'WD_.PX.DJW._.PTC.2030'!$B32-2023,1)</f>
        <v>51.974387041199996</v>
      </c>
      <c r="F32" s="237"/>
      <c r="G32" s="70">
        <f t="shared" si="1"/>
        <v>49.07270701330733</v>
      </c>
      <c r="H32" s="69"/>
      <c r="I32" s="69"/>
      <c r="J32" s="70">
        <f t="shared" si="2"/>
        <v>49.07270701330733</v>
      </c>
      <c r="K32" s="70">
        <f t="shared" si="3"/>
        <v>178.89</v>
      </c>
      <c r="L32" s="69">
        <f t="shared" si="4"/>
        <v>178.88961435308579</v>
      </c>
      <c r="P32" s="79"/>
      <c r="Q32" s="70"/>
    </row>
    <row r="33" spans="2:17" ht="15">
      <c r="B33" s="68">
        <f t="shared" si="0"/>
        <v>2048</v>
      </c>
      <c r="C33" s="71"/>
      <c r="D33" s="232">
        <f t="shared" ref="D33:E35" si="6">D32*D32/D31</f>
        <v>129.68197921903402</v>
      </c>
      <c r="E33" s="232">
        <f t="shared" si="6"/>
        <v>53.107428658938439</v>
      </c>
      <c r="F33" s="237"/>
      <c r="G33" s="70">
        <f t="shared" si="1"/>
        <v>50.142492007540866</v>
      </c>
      <c r="H33" s="69"/>
      <c r="I33" s="232"/>
      <c r="J33" s="70">
        <f t="shared" si="2"/>
        <v>50.142492007540866</v>
      </c>
      <c r="K33" s="70">
        <f t="shared" si="3"/>
        <v>182.79</v>
      </c>
      <c r="L33" s="69">
        <f t="shared" si="4"/>
        <v>182.78940787797245</v>
      </c>
      <c r="P33" s="79"/>
      <c r="Q33" s="70"/>
    </row>
    <row r="34" spans="2:17" ht="15">
      <c r="B34" s="68">
        <f t="shared" si="0"/>
        <v>2049</v>
      </c>
      <c r="C34" s="71"/>
      <c r="D34" s="232">
        <f t="shared" si="6"/>
        <v>132.50904631670619</v>
      </c>
      <c r="E34" s="232">
        <f t="shared" si="6"/>
        <v>54.26517058351282</v>
      </c>
      <c r="F34" s="237"/>
      <c r="G34" s="70">
        <f t="shared" si="1"/>
        <v>51.23559831424199</v>
      </c>
      <c r="H34" s="69"/>
      <c r="I34" s="232"/>
      <c r="J34" s="70">
        <f t="shared" si="2"/>
        <v>51.23559831424199</v>
      </c>
      <c r="K34" s="70">
        <f t="shared" si="3"/>
        <v>186.77</v>
      </c>
      <c r="L34" s="69">
        <f t="shared" si="4"/>
        <v>186.77421690021902</v>
      </c>
      <c r="P34" s="79"/>
      <c r="Q34" s="70"/>
    </row>
    <row r="35" spans="2:17" ht="15">
      <c r="B35" s="68">
        <f t="shared" si="0"/>
        <v>2050</v>
      </c>
      <c r="C35" s="71"/>
      <c r="D35" s="232">
        <f t="shared" si="6"/>
        <v>135.39774347603282</v>
      </c>
      <c r="E35" s="232">
        <f t="shared" si="6"/>
        <v>55.448151281602769</v>
      </c>
      <c r="F35" s="237"/>
      <c r="G35" s="70">
        <f t="shared" si="1"/>
        <v>52.352534338013612</v>
      </c>
      <c r="H35" s="69"/>
      <c r="I35" s="232"/>
      <c r="J35" s="70">
        <f t="shared" si="2"/>
        <v>52.352534338013612</v>
      </c>
      <c r="K35" s="70">
        <f t="shared" si="3"/>
        <v>190.85</v>
      </c>
      <c r="L35" s="69">
        <f t="shared" si="4"/>
        <v>190.84589475763559</v>
      </c>
      <c r="P35" s="79"/>
      <c r="Q35" s="70"/>
    </row>
    <row r="36" spans="2:17" ht="15">
      <c r="B36" s="68">
        <f t="shared" si="0"/>
        <v>2051</v>
      </c>
      <c r="C36" s="71"/>
      <c r="D36" s="232">
        <f t="shared" ref="D36:E36" si="7">D35*D35/D34</f>
        <v>138.34941423233451</v>
      </c>
      <c r="E36" s="232">
        <f t="shared" si="7"/>
        <v>56.656920958461328</v>
      </c>
      <c r="F36" s="237"/>
      <c r="G36" s="70">
        <f t="shared" si="1"/>
        <v>53.493819566678802</v>
      </c>
      <c r="H36" s="69"/>
      <c r="I36" s="232"/>
      <c r="J36" s="70">
        <f t="shared" ref="J36:J46" si="8">(G36+H36+I36)</f>
        <v>53.493819566678802</v>
      </c>
      <c r="K36" s="70">
        <f t="shared" si="3"/>
        <v>195.01</v>
      </c>
      <c r="L36" s="69">
        <f t="shared" ref="L36:L46" si="9">(D36+E36+F36)</f>
        <v>195.00633519079582</v>
      </c>
      <c r="P36" s="79"/>
      <c r="Q36" s="70"/>
    </row>
    <row r="37" spans="2:17" ht="15">
      <c r="B37" s="68">
        <f t="shared" si="0"/>
        <v>2052</v>
      </c>
      <c r="C37" s="71"/>
      <c r="D37" s="232">
        <f t="shared" ref="D37:E37" si="10">D36*D36/D35</f>
        <v>141.36543141000141</v>
      </c>
      <c r="E37" s="232">
        <f t="shared" si="10"/>
        <v>57.892041813815851</v>
      </c>
      <c r="F37" s="237"/>
      <c r="G37" s="70">
        <f t="shared" si="1"/>
        <v>54.659984812895011</v>
      </c>
      <c r="H37" s="69"/>
      <c r="I37" s="232"/>
      <c r="J37" s="70">
        <f t="shared" si="8"/>
        <v>54.659984812895011</v>
      </c>
      <c r="K37" s="70">
        <f t="shared" si="3"/>
        <v>199.26</v>
      </c>
      <c r="L37" s="69">
        <f t="shared" si="9"/>
        <v>199.25747322381727</v>
      </c>
      <c r="P37" s="79"/>
      <c r="Q37" s="70"/>
    </row>
    <row r="38" spans="2:17" ht="15">
      <c r="B38" s="68">
        <f t="shared" si="0"/>
        <v>2053</v>
      </c>
      <c r="C38" s="71"/>
      <c r="D38" s="232">
        <f t="shared" ref="D38:E38" si="11">D37*D37/D36</f>
        <v>144.44719776099481</v>
      </c>
      <c r="E38" s="232">
        <f t="shared" si="11"/>
        <v>59.154088303347535</v>
      </c>
      <c r="F38" s="237"/>
      <c r="G38" s="70">
        <f t="shared" si="1"/>
        <v>55.851572461035367</v>
      </c>
      <c r="H38" s="69"/>
      <c r="I38" s="232"/>
      <c r="J38" s="70">
        <f t="shared" si="8"/>
        <v>55.851572461035367</v>
      </c>
      <c r="K38" s="70">
        <f t="shared" si="3"/>
        <v>203.6</v>
      </c>
      <c r="L38" s="69">
        <f t="shared" si="9"/>
        <v>203.60128606434233</v>
      </c>
      <c r="P38" s="79"/>
      <c r="Q38" s="70"/>
    </row>
    <row r="39" spans="2:17" ht="15">
      <c r="B39" s="68">
        <f t="shared" si="0"/>
        <v>2054</v>
      </c>
      <c r="C39" s="71"/>
      <c r="D39" s="232">
        <f t="shared" ref="D39:E39" si="12">D38*D38/D37</f>
        <v>147.59614661726823</v>
      </c>
      <c r="E39" s="232">
        <f t="shared" si="12"/>
        <v>60.443647405871204</v>
      </c>
      <c r="F39" s="237"/>
      <c r="G39" s="70">
        <f t="shared" si="1"/>
        <v>57.069136719452175</v>
      </c>
      <c r="H39" s="69"/>
      <c r="I39" s="232"/>
      <c r="J39" s="70">
        <f t="shared" si="8"/>
        <v>57.069136719452175</v>
      </c>
      <c r="K39" s="70">
        <f t="shared" si="3"/>
        <v>208.04</v>
      </c>
      <c r="L39" s="69">
        <f t="shared" si="9"/>
        <v>208.03979402313945</v>
      </c>
      <c r="P39" s="79"/>
      <c r="Q39" s="70"/>
    </row>
    <row r="40" spans="2:17" ht="15">
      <c r="B40" s="68">
        <f t="shared" si="0"/>
        <v>2055</v>
      </c>
      <c r="C40" s="71"/>
      <c r="D40" s="232">
        <f t="shared" ref="D40:E40" si="13">D39*D39/D38</f>
        <v>150.81374255741125</v>
      </c>
      <c r="E40" s="232">
        <f t="shared" si="13"/>
        <v>61.761318896339617</v>
      </c>
      <c r="F40" s="237"/>
      <c r="G40" s="70">
        <f t="shared" si="1"/>
        <v>58.313243878239561</v>
      </c>
      <c r="H40" s="69"/>
      <c r="I40" s="232"/>
      <c r="J40" s="70">
        <f t="shared" si="8"/>
        <v>58.313243878239561</v>
      </c>
      <c r="K40" s="70">
        <f t="shared" si="3"/>
        <v>212.58</v>
      </c>
      <c r="L40" s="69">
        <f t="shared" si="9"/>
        <v>212.57506145375086</v>
      </c>
      <c r="P40" s="79"/>
      <c r="Q40" s="70"/>
    </row>
    <row r="41" spans="2:17" ht="15">
      <c r="B41" s="68">
        <f t="shared" si="0"/>
        <v>2056</v>
      </c>
      <c r="C41" s="71"/>
      <c r="D41" s="232">
        <f t="shared" ref="D41:E41" si="14">D40*D40/D39</f>
        <v>154.1014820878261</v>
      </c>
      <c r="E41" s="232">
        <f t="shared" si="14"/>
        <v>63.10771562479929</v>
      </c>
      <c r="F41" s="237"/>
      <c r="G41" s="70">
        <f t="shared" si="1"/>
        <v>59.584472572615525</v>
      </c>
      <c r="H41" s="69"/>
      <c r="I41" s="232"/>
      <c r="J41" s="70">
        <f t="shared" si="8"/>
        <v>59.584472572615525</v>
      </c>
      <c r="K41" s="70">
        <f t="shared" si="3"/>
        <v>217.21</v>
      </c>
      <c r="L41" s="69">
        <f t="shared" si="9"/>
        <v>217.20919771262538</v>
      </c>
      <c r="P41" s="79"/>
      <c r="Q41" s="70"/>
    </row>
    <row r="42" spans="2:17" ht="15">
      <c r="B42" s="68">
        <f t="shared" si="0"/>
        <v>2057</v>
      </c>
      <c r="C42" s="71"/>
      <c r="D42" s="232">
        <f t="shared" ref="D42:E42" si="15">D41*D41/D40</f>
        <v>157.46089433875406</v>
      </c>
      <c r="E42" s="232">
        <f t="shared" si="15"/>
        <v>64.483463801427504</v>
      </c>
      <c r="F42" s="237"/>
      <c r="G42" s="70">
        <f t="shared" si="1"/>
        <v>60.883414052045602</v>
      </c>
      <c r="H42" s="69"/>
      <c r="I42" s="232"/>
      <c r="J42" s="70">
        <f t="shared" si="8"/>
        <v>60.883414052045602</v>
      </c>
      <c r="K42" s="70">
        <f t="shared" si="3"/>
        <v>221.94</v>
      </c>
      <c r="L42" s="69">
        <f t="shared" si="9"/>
        <v>221.94435814018158</v>
      </c>
      <c r="P42" s="79"/>
      <c r="Q42" s="70"/>
    </row>
    <row r="43" spans="2:17" ht="15">
      <c r="B43" s="68">
        <f t="shared" si="0"/>
        <v>2058</v>
      </c>
      <c r="C43" s="71"/>
      <c r="D43" s="232">
        <f t="shared" ref="D43:E43" si="16">D42*D42/D41</f>
        <v>160.89354177547506</v>
      </c>
      <c r="E43" s="232">
        <f t="shared" si="16"/>
        <v>65.889203287783189</v>
      </c>
      <c r="F43" s="237"/>
      <c r="G43" s="70">
        <f t="shared" si="1"/>
        <v>62.2106724552334</v>
      </c>
      <c r="H43" s="69"/>
      <c r="I43" s="232"/>
      <c r="J43" s="70">
        <f t="shared" si="8"/>
        <v>62.2106724552334</v>
      </c>
      <c r="K43" s="70">
        <f t="shared" si="3"/>
        <v>226.78</v>
      </c>
      <c r="L43" s="69">
        <f t="shared" si="9"/>
        <v>226.78274506325823</v>
      </c>
      <c r="P43" s="79"/>
      <c r="Q43" s="70"/>
    </row>
    <row r="44" spans="2:17" ht="15">
      <c r="B44" s="68">
        <f t="shared" si="0"/>
        <v>2059</v>
      </c>
      <c r="C44" s="71"/>
      <c r="D44" s="232">
        <f t="shared" ref="D44:E44" si="17">D43*D43/D42</f>
        <v>164.40102092501155</v>
      </c>
      <c r="E44" s="232">
        <f t="shared" si="17"/>
        <v>67.325587894406993</v>
      </c>
      <c r="F44" s="237"/>
      <c r="G44" s="70">
        <f t="shared" si="1"/>
        <v>63.566865091106109</v>
      </c>
      <c r="H44" s="69"/>
      <c r="I44" s="232"/>
      <c r="J44" s="70">
        <f t="shared" si="8"/>
        <v>63.566865091106109</v>
      </c>
      <c r="K44" s="70">
        <f t="shared" si="3"/>
        <v>231.73</v>
      </c>
      <c r="L44" s="69">
        <f t="shared" si="9"/>
        <v>231.72660881941854</v>
      </c>
      <c r="P44" s="79"/>
      <c r="Q44" s="70"/>
    </row>
    <row r="45" spans="2:17" ht="15">
      <c r="B45" s="68">
        <f t="shared" si="0"/>
        <v>2060</v>
      </c>
      <c r="C45" s="71"/>
      <c r="D45" s="232">
        <f t="shared" ref="D45:E45" si="18">D44*D44/D43</f>
        <v>167.98496311867447</v>
      </c>
      <c r="E45" s="232">
        <f t="shared" si="18"/>
        <v>68.793285684909108</v>
      </c>
      <c r="F45" s="237"/>
      <c r="G45" s="70">
        <f t="shared" si="1"/>
        <v>64.952622725925252</v>
      </c>
      <c r="H45" s="69"/>
      <c r="I45" s="232"/>
      <c r="J45" s="70">
        <f t="shared" si="8"/>
        <v>64.952622725925252</v>
      </c>
      <c r="K45" s="70">
        <f t="shared" si="3"/>
        <v>236.78</v>
      </c>
      <c r="L45" s="69">
        <f t="shared" si="9"/>
        <v>236.77824880358358</v>
      </c>
      <c r="P45" s="79"/>
      <c r="Q45" s="70"/>
    </row>
    <row r="46" spans="2:17" ht="15">
      <c r="B46" s="68">
        <f t="shared" si="0"/>
        <v>2061</v>
      </c>
      <c r="C46" s="71"/>
      <c r="D46" s="232">
        <f t="shared" ref="D46:E46" si="19">D45*D45/D44</f>
        <v>171.6470352507967</v>
      </c>
      <c r="E46" s="232">
        <f t="shared" si="19"/>
        <v>70.292979286686176</v>
      </c>
      <c r="F46" s="237"/>
      <c r="G46" s="70">
        <f t="shared" si="1"/>
        <v>66.3685898766566</v>
      </c>
      <c r="H46" s="69"/>
      <c r="I46" s="232"/>
      <c r="J46" s="70">
        <f t="shared" si="8"/>
        <v>66.3685898766566</v>
      </c>
      <c r="K46" s="70">
        <f t="shared" si="3"/>
        <v>241.94</v>
      </c>
      <c r="L46" s="69">
        <f t="shared" si="9"/>
        <v>241.94001453748288</v>
      </c>
      <c r="P46" s="79"/>
      <c r="Q46" s="70"/>
    </row>
    <row r="47" spans="2:17">
      <c r="B47" s="68"/>
      <c r="C47" s="71"/>
      <c r="D47" s="69"/>
      <c r="E47" s="69"/>
      <c r="F47" s="69"/>
      <c r="G47" s="70"/>
      <c r="H47" s="69"/>
      <c r="I47" s="69"/>
      <c r="J47" s="69"/>
      <c r="K47" s="69"/>
      <c r="L47" s="69"/>
      <c r="M47" s="69"/>
    </row>
    <row r="48" spans="2:17">
      <c r="B48" s="68" t="s">
        <v>304</v>
      </c>
      <c r="F48" s="69">
        <f>NPV(Discount_Rate,F15:F44)</f>
        <v>0</v>
      </c>
      <c r="G48" s="70"/>
      <c r="H48" s="69"/>
      <c r="I48" s="69"/>
      <c r="J48" s="70">
        <f>-PMT(Discount_Rate,COUNT(J$15:J$44),NPV(Discount_Rate,J$15:J$44))</f>
        <v>14.527484781733044</v>
      </c>
      <c r="K48" s="70">
        <f>-PMT(Discount_Rate,COUNT(K$15:K$44),NPV(Discount_Rate,K$15:K$44))</f>
        <v>52.957964289160955</v>
      </c>
      <c r="L48" s="70">
        <f>-PMT(Discount_Rate,COUNT(L$15:L$44),NPV(Discount_Rate,L$15:L$44))</f>
        <v>156.57463760784563</v>
      </c>
      <c r="M48" s="73"/>
    </row>
    <row r="49" spans="2:20" ht="14.25">
      <c r="B49" s="74" t="s">
        <v>25</v>
      </c>
      <c r="C49" s="75"/>
      <c r="D49" s="75"/>
      <c r="E49" s="75"/>
      <c r="F49" s="75"/>
      <c r="G49" s="75"/>
      <c r="H49" s="75"/>
      <c r="I49" s="75"/>
    </row>
    <row r="51" spans="2:20">
      <c r="B51" s="61" t="s">
        <v>60</v>
      </c>
      <c r="C51" s="76" t="s">
        <v>61</v>
      </c>
      <c r="D51" s="146" t="s">
        <v>184</v>
      </c>
    </row>
    <row r="52" spans="2:20">
      <c r="C52" s="76" t="str">
        <f>C7</f>
        <v>(a)</v>
      </c>
      <c r="D52" s="61" t="s">
        <v>62</v>
      </c>
    </row>
    <row r="53" spans="2:20">
      <c r="C53" s="76" t="str">
        <f>D7</f>
        <v>(b)</v>
      </c>
      <c r="D53" s="70" t="str">
        <f>"= "&amp;C7&amp;" x "&amp;C60</f>
        <v>= (a) x 0.06316</v>
      </c>
    </row>
    <row r="54" spans="2:20">
      <c r="C54" s="76">
        <f>F7</f>
        <v>0</v>
      </c>
      <c r="D54" s="70" t="str">
        <f>"= ("&amp;$D$7&amp;" + "&amp;$E$7&amp;") /  (8.76 x "&amp;TEXT(C61,"0.0%")&amp;")"</f>
        <v>= ((b) + (c)) /  (8.76 x 41.6%)</v>
      </c>
    </row>
    <row r="55" spans="2:20">
      <c r="C55" s="76" t="str">
        <f>J7</f>
        <v>(g)</v>
      </c>
      <c r="D55" s="70" t="str">
        <f>"= "&amp;$G$7&amp;" + "&amp;$H$7</f>
        <v>= (e) + (f)</v>
      </c>
    </row>
    <row r="56" spans="2:20">
      <c r="C56" s="76" t="str">
        <f>K7</f>
        <v>(h)</v>
      </c>
      <c r="D56" t="str">
        <f>D51</f>
        <v>Plant Costs  - 2025 IRP - Table 7.1 &amp; 7.2</v>
      </c>
    </row>
    <row r="57" spans="2:20">
      <c r="Q57" s="61" t="s">
        <v>83</v>
      </c>
      <c r="R57" s="68">
        <v>2030</v>
      </c>
      <c r="T57" s="156" t="s">
        <v>147</v>
      </c>
    </row>
    <row r="58" spans="2:20">
      <c r="B58"/>
      <c r="C58" s="247"/>
      <c r="P58" s="143"/>
      <c r="T58" s="156"/>
    </row>
    <row r="59" spans="2:20">
      <c r="B59"/>
      <c r="C59" s="248"/>
      <c r="Q59" s="61" t="s">
        <v>187</v>
      </c>
      <c r="R59" s="79">
        <v>100</v>
      </c>
    </row>
    <row r="60" spans="2:20">
      <c r="C60" s="154">
        <v>6.3159999999999994E-2</v>
      </c>
      <c r="D60" s="61" t="s">
        <v>195</v>
      </c>
      <c r="E60" s="150"/>
      <c r="F60" s="246" t="s">
        <v>196</v>
      </c>
      <c r="J60" s="231"/>
      <c r="L60" s="145"/>
      <c r="M60" s="81"/>
      <c r="N60" s="81"/>
      <c r="P60" s="82"/>
    </row>
    <row r="61" spans="2:20">
      <c r="C61" s="154">
        <v>0.41614147855251299</v>
      </c>
      <c r="D61" s="61" t="s">
        <v>35</v>
      </c>
    </row>
    <row r="62" spans="2:20">
      <c r="C62" s="161"/>
      <c r="D62" s="80"/>
      <c r="H62" s="320">
        <v>1.1000000000000001</v>
      </c>
      <c r="I62" s="61" t="s">
        <v>302</v>
      </c>
    </row>
    <row r="63" spans="2:20" ht="15">
      <c r="I63" s="105" t="s">
        <v>31</v>
      </c>
      <c r="J63" s="105" t="s">
        <v>299</v>
      </c>
    </row>
    <row r="64" spans="2:20" ht="15">
      <c r="C64" s="105"/>
      <c r="D64" s="105"/>
      <c r="E64" s="105"/>
      <c r="F64" s="105"/>
      <c r="G64" s="233">
        <v>47484</v>
      </c>
      <c r="H64" s="68">
        <f>YEAR(G64)</f>
        <v>2030</v>
      </c>
      <c r="I64" s="69">
        <f>IF($H$62=110%,INDEX('2025 IRP Assumptions'!$E$339:$E$359,MATCH(H64,'2025 IRP Assumptions'!$S$339:$S$359,0),1),INDEX('2025 IRP Assumptions'!$E$307:$E$336,MATCH(H64,'2025 IRP Assumptions'!$S$339:$S$359,0)))</f>
        <v>47.74</v>
      </c>
      <c r="J64" s="79">
        <f>I64*(8.76*$C$61)</f>
        <v>174.03136507020946</v>
      </c>
    </row>
    <row r="65" spans="3:10" ht="15">
      <c r="C65" s="233"/>
      <c r="D65" s="105"/>
      <c r="E65" s="214"/>
      <c r="F65" s="238"/>
      <c r="G65" s="233">
        <v>47849</v>
      </c>
      <c r="H65" s="68">
        <f>YEAR(G65)</f>
        <v>2031</v>
      </c>
      <c r="I65" s="69">
        <f>IF($H$62=110%,INDEX('2025 IRP Assumptions'!$E$339:$E$359,MATCH(H65,'2025 IRP Assumptions'!$S$339:$S$359,0),1),INDEX('2025 IRP Assumptions'!$E$307:$E$336,MATCH(H65,'2025 IRP Assumptions'!$S$339:$S$359,0)))</f>
        <v>49.06</v>
      </c>
      <c r="J65" s="79">
        <f t="shared" ref="J65:J73" si="20">I65*(8.76*$C$61)</f>
        <v>178.84329221500789</v>
      </c>
    </row>
    <row r="66" spans="3:10" ht="15">
      <c r="C66" s="233"/>
      <c r="D66" s="105"/>
      <c r="E66" s="214"/>
      <c r="F66" s="238"/>
      <c r="G66" s="233">
        <v>48214</v>
      </c>
      <c r="H66" s="68">
        <f t="shared" ref="H66:H73" si="21">YEAR(G66)</f>
        <v>2032</v>
      </c>
      <c r="I66" s="69">
        <f>IF($H$62=110%,INDEX('2025 IRP Assumptions'!$E$339:$E$359,MATCH(H66,'2025 IRP Assumptions'!$S$339:$S$359,0),1),INDEX('2025 IRP Assumptions'!$E$307:$E$336,MATCH(H66,'2025 IRP Assumptions'!$S$339:$S$359,0)))</f>
        <v>50.39</v>
      </c>
      <c r="J66" s="79">
        <f t="shared" si="20"/>
        <v>183.6916733533275</v>
      </c>
    </row>
    <row r="67" spans="3:10" ht="15">
      <c r="C67" s="233"/>
      <c r="D67" s="105"/>
      <c r="E67" s="214"/>
      <c r="F67" s="238"/>
      <c r="G67" s="233">
        <v>48580</v>
      </c>
      <c r="H67" s="68">
        <f t="shared" si="21"/>
        <v>2033</v>
      </c>
      <c r="I67" s="69">
        <f>IF($H$62=110%,INDEX('2025 IRP Assumptions'!$E$339:$E$359,MATCH(H67,'2025 IRP Assumptions'!$S$339:$S$359,0),1),INDEX('2025 IRP Assumptions'!$E$307:$E$336,MATCH(H67,'2025 IRP Assumptions'!$S$339:$S$359,0)))</f>
        <v>50.39</v>
      </c>
      <c r="J67" s="79">
        <f t="shared" si="20"/>
        <v>183.6916733533275</v>
      </c>
    </row>
    <row r="68" spans="3:10" ht="15">
      <c r="C68" s="233"/>
      <c r="D68" s="105"/>
      <c r="E68" s="214"/>
      <c r="F68" s="238"/>
      <c r="G68" s="233">
        <v>48945</v>
      </c>
      <c r="H68" s="68">
        <f t="shared" si="21"/>
        <v>2034</v>
      </c>
      <c r="I68" s="69">
        <f>IF($H$62=110%,INDEX('2025 IRP Assumptions'!$E$339:$E$359,MATCH(H68,'2025 IRP Assumptions'!$S$339:$S$359,0),1),INDEX('2025 IRP Assumptions'!$E$307:$E$336,MATCH(H68,'2025 IRP Assumptions'!$S$339:$S$359,0)))</f>
        <v>51.71</v>
      </c>
      <c r="J68" s="79">
        <f t="shared" si="20"/>
        <v>188.50360049812593</v>
      </c>
    </row>
    <row r="69" spans="3:10" ht="15">
      <c r="C69" s="233"/>
      <c r="D69" s="105"/>
      <c r="E69" s="214"/>
      <c r="F69" s="238"/>
      <c r="G69" s="233">
        <v>49310</v>
      </c>
      <c r="H69" s="68">
        <f t="shared" si="21"/>
        <v>2035</v>
      </c>
      <c r="I69" s="69">
        <f>IF($H$62=110%,INDEX('2025 IRP Assumptions'!$E$339:$E$359,MATCH(H69,'2025 IRP Assumptions'!$S$339:$S$359,0),1),INDEX('2025 IRP Assumptions'!$E$307:$E$336,MATCH(H69,'2025 IRP Assumptions'!$S$339:$S$359,0)))</f>
        <v>53.04</v>
      </c>
      <c r="J69" s="79">
        <f t="shared" si="20"/>
        <v>193.35198163644554</v>
      </c>
    </row>
    <row r="70" spans="3:10" ht="15">
      <c r="C70" s="233"/>
      <c r="D70" s="105"/>
      <c r="E70" s="214"/>
      <c r="F70" s="238"/>
      <c r="G70" s="233">
        <v>49675</v>
      </c>
      <c r="H70" s="68">
        <f t="shared" si="21"/>
        <v>2036</v>
      </c>
      <c r="I70" s="69">
        <f>IF($H$62=110%,INDEX('2025 IRP Assumptions'!$E$339:$E$359,MATCH(H70,'2025 IRP Assumptions'!$S$339:$S$359,0),1),INDEX('2025 IRP Assumptions'!$E$307:$E$336,MATCH(H70,'2025 IRP Assumptions'!$S$339:$S$359,0)))</f>
        <v>54.37</v>
      </c>
      <c r="J70" s="79">
        <f t="shared" si="20"/>
        <v>198.20036277476515</v>
      </c>
    </row>
    <row r="71" spans="3:10" ht="15">
      <c r="C71" s="233"/>
      <c r="D71" s="105"/>
      <c r="E71" s="214"/>
      <c r="F71" s="238"/>
      <c r="G71" s="233">
        <v>50041</v>
      </c>
      <c r="H71" s="68">
        <f t="shared" si="21"/>
        <v>2037</v>
      </c>
      <c r="I71" s="69">
        <f>IF($H$62=110%,INDEX('2025 IRP Assumptions'!$E$339:$E$359,MATCH(H71,'2025 IRP Assumptions'!$S$339:$S$359,0),1),INDEX('2025 IRP Assumptions'!$E$307:$E$336,MATCH(H71,'2025 IRP Assumptions'!$S$339:$S$359,0)))</f>
        <v>55.69</v>
      </c>
      <c r="J71" s="79">
        <f t="shared" si="20"/>
        <v>203.01228991956356</v>
      </c>
    </row>
    <row r="72" spans="3:10" ht="15">
      <c r="C72" s="233"/>
      <c r="D72" s="105"/>
      <c r="E72" s="214"/>
      <c r="F72" s="238"/>
      <c r="G72" s="233">
        <v>50406</v>
      </c>
      <c r="H72" s="68">
        <f t="shared" si="21"/>
        <v>2038</v>
      </c>
      <c r="I72" s="69">
        <f>IF($H$62=110%,INDEX('2025 IRP Assumptions'!$E$339:$E$359,MATCH(H72,'2025 IRP Assumptions'!$S$339:$S$359,0),1),INDEX('2025 IRP Assumptions'!$E$307:$E$336,MATCH(H72,'2025 IRP Assumptions'!$S$339:$S$359,0)))</f>
        <v>55.69</v>
      </c>
      <c r="J72" s="79">
        <f t="shared" si="20"/>
        <v>203.01228991956356</v>
      </c>
    </row>
    <row r="73" spans="3:10" ht="15">
      <c r="C73" s="233"/>
      <c r="D73" s="105"/>
      <c r="E73" s="214"/>
      <c r="F73" s="238"/>
      <c r="G73" s="233">
        <v>50771</v>
      </c>
      <c r="H73" s="68">
        <f t="shared" si="21"/>
        <v>2039</v>
      </c>
      <c r="I73" s="69">
        <f>IF($H$62=110%,INDEX('2025 IRP Assumptions'!$E$339:$E$359,MATCH(H73,'2025 IRP Assumptions'!$S$339:$S$359,0),1),INDEX('2025 IRP Assumptions'!$E$307:$E$336,MATCH(H73,'2025 IRP Assumptions'!$S$339:$S$359,0)))</f>
        <v>57.02</v>
      </c>
      <c r="J73" s="79">
        <f t="shared" si="20"/>
        <v>207.8606710578832</v>
      </c>
    </row>
    <row r="74" spans="3:10" ht="15">
      <c r="C74" s="233"/>
      <c r="D74" s="105"/>
      <c r="E74" s="214"/>
      <c r="F74" s="238"/>
    </row>
    <row r="75" spans="3:10" ht="15">
      <c r="C75" s="105"/>
      <c r="D75" s="105"/>
      <c r="E75" s="105"/>
      <c r="F75" s="105"/>
      <c r="G75" s="105"/>
    </row>
    <row r="76" spans="3:10" ht="15">
      <c r="C76" s="105"/>
      <c r="D76" s="105"/>
      <c r="E76" s="105"/>
      <c r="F76" s="105"/>
      <c r="G76" s="105" t="s">
        <v>175</v>
      </c>
      <c r="J76" s="61">
        <f>INDEX('2025 IRP Assumptions'!$E$126:$E$156,MATCH(T57,'2025 IRP Assumptions'!$C$126:$C$156,0),1)</f>
        <v>30</v>
      </c>
    </row>
    <row r="77" spans="3:10" ht="15">
      <c r="C77" s="105"/>
      <c r="D77" s="105"/>
      <c r="E77" s="234"/>
      <c r="F77" s="234"/>
      <c r="G77" s="105" t="s">
        <v>306</v>
      </c>
      <c r="I77" s="234"/>
      <c r="J77" s="234">
        <f>-PMT(Real_Discount_Rate,J76,NPV(Discount_Rate,J64:J73))</f>
        <v>80.2980521506299</v>
      </c>
    </row>
    <row r="80" spans="3:10">
      <c r="C80" s="78"/>
      <c r="D80" s="80"/>
    </row>
    <row r="81" spans="3:4">
      <c r="C81" s="78"/>
      <c r="D81" s="80"/>
    </row>
    <row r="82" spans="3:4">
      <c r="C82" s="78"/>
      <c r="D82" s="80"/>
    </row>
    <row r="83" spans="3:4">
      <c r="C83" s="78"/>
      <c r="D83" s="80"/>
    </row>
    <row r="84" spans="3:4">
      <c r="C84" s="78"/>
      <c r="D84" s="80"/>
    </row>
    <row r="85" spans="3:4">
      <c r="C85" s="78"/>
      <c r="D85" s="80"/>
    </row>
    <row r="86" spans="3:4">
      <c r="C86" s="78"/>
      <c r="D86" s="80"/>
    </row>
    <row r="87" spans="3:4">
      <c r="C87" s="78"/>
      <c r="D87" s="80"/>
    </row>
    <row r="88" spans="3:4">
      <c r="C88" s="78"/>
      <c r="D88" s="80"/>
    </row>
    <row r="89" spans="3:4">
      <c r="C89" s="78"/>
      <c r="D89" s="80"/>
    </row>
  </sheetData>
  <hyperlinks>
    <hyperlink ref="F60" r:id="rId1" xr:uid="{1A31F0DF-0BB8-48FA-93A8-430AFBE86DEC}"/>
  </hyperlinks>
  <printOptions horizontalCentered="1"/>
  <pageMargins left="0.8" right="0.3" top="0.4" bottom="0.4" header="0.5" footer="0.2"/>
  <pageSetup scale="53" orientation="landscape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A701A-1462-4B25-AD71-5C49A09803DE}">
  <sheetPr>
    <tabColor rgb="FFCCFFCC"/>
    <pageSetUpPr fitToPage="1"/>
  </sheetPr>
  <dimension ref="B1:AC89"/>
  <sheetViews>
    <sheetView workbookViewId="0">
      <selection activeCell="F13" sqref="F13"/>
    </sheetView>
  </sheetViews>
  <sheetFormatPr defaultColWidth="9.33203125" defaultRowHeight="12.75"/>
  <cols>
    <col min="1" max="1" width="13.33203125" style="61" customWidth="1"/>
    <col min="2" max="2" width="15" style="61" customWidth="1"/>
    <col min="3" max="3" width="19.33203125" style="61" customWidth="1"/>
    <col min="4" max="4" width="22.83203125" style="61" customWidth="1"/>
    <col min="5" max="5" width="11.1640625" style="61" customWidth="1"/>
    <col min="6" max="6" width="9.5" style="61" customWidth="1"/>
    <col min="7" max="7" width="17" style="61" customWidth="1"/>
    <col min="8" max="8" width="9.5" style="61" bestFit="1" customWidth="1"/>
    <col min="9" max="9" width="10.5" style="61" customWidth="1"/>
    <col min="10" max="10" width="12.6640625" style="61" customWidth="1"/>
    <col min="11" max="11" width="14" style="61" customWidth="1"/>
    <col min="12" max="12" width="13.33203125" style="61" customWidth="1"/>
    <col min="13" max="13" width="3.1640625" style="61" customWidth="1"/>
    <col min="14" max="14" width="15" style="61" hidden="1" customWidth="1"/>
    <col min="15" max="15" width="5.6640625" style="61" customWidth="1"/>
    <col min="16" max="16" width="9.33203125" style="61" customWidth="1"/>
    <col min="17" max="18" width="16" style="61" customWidth="1"/>
    <col min="19" max="19" width="23.5" style="61" customWidth="1"/>
    <col min="20" max="20" width="18.1640625" style="61" customWidth="1"/>
    <col min="21" max="21" width="13.33203125" style="61" customWidth="1"/>
    <col min="22" max="22" width="18.1640625" style="61" customWidth="1"/>
    <col min="23" max="23" width="12.83203125" style="61" customWidth="1"/>
    <col min="24" max="24" width="15.33203125" style="61" customWidth="1"/>
    <col min="25" max="26" width="9.33203125" style="61"/>
    <col min="27" max="27" width="13.33203125" style="61" customWidth="1"/>
    <col min="28" max="28" width="13.6640625" style="61" customWidth="1"/>
    <col min="29" max="29" width="12" style="61" bestFit="1" customWidth="1"/>
    <col min="30" max="16384" width="9.33203125" style="61"/>
  </cols>
  <sheetData>
    <row r="1" spans="2:29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</row>
    <row r="2" spans="2:29" ht="15.75">
      <c r="B2" s="59" t="str">
        <f>T57</f>
        <v>WD_.PX.DJW._.PTC.Utility_Scale</v>
      </c>
      <c r="C2" s="60"/>
      <c r="D2" s="60"/>
      <c r="E2" s="60"/>
      <c r="F2" s="60"/>
      <c r="G2" s="60"/>
      <c r="H2" s="60"/>
      <c r="I2" s="60"/>
      <c r="J2" s="60"/>
      <c r="K2" s="60"/>
    </row>
    <row r="3" spans="2:29" ht="15.75">
      <c r="B3" s="59" t="str">
        <f>TEXT($C$61,"0%")&amp;" Capacity Factor"</f>
        <v>42% Capacity Factor</v>
      </c>
      <c r="C3" s="60"/>
      <c r="D3" s="60"/>
      <c r="E3" s="60"/>
      <c r="F3" s="60"/>
      <c r="G3" s="60"/>
      <c r="H3" s="60"/>
      <c r="I3" s="60"/>
      <c r="J3" s="60"/>
      <c r="K3" s="60"/>
    </row>
    <row r="4" spans="2:29">
      <c r="B4" s="60"/>
      <c r="C4" s="60"/>
      <c r="D4" s="60"/>
      <c r="E4" s="60"/>
      <c r="F4" s="60"/>
      <c r="G4" s="60"/>
      <c r="H4" s="60"/>
      <c r="I4" s="60"/>
    </row>
    <row r="5" spans="2:29" ht="51.75" customHeight="1">
      <c r="B5" s="62" t="s">
        <v>0</v>
      </c>
      <c r="C5" s="63" t="s">
        <v>10</v>
      </c>
      <c r="D5" s="63" t="s">
        <v>11</v>
      </c>
      <c r="E5" s="63" t="s">
        <v>12</v>
      </c>
      <c r="F5" s="14"/>
      <c r="G5" s="63" t="s">
        <v>59</v>
      </c>
      <c r="H5" s="14" t="s">
        <v>13</v>
      </c>
      <c r="I5" s="63" t="s">
        <v>113</v>
      </c>
      <c r="J5" s="63" t="s">
        <v>65</v>
      </c>
      <c r="K5" s="14" t="s">
        <v>49</v>
      </c>
      <c r="L5" s="63" t="s">
        <v>87</v>
      </c>
      <c r="N5" s="100"/>
      <c r="O5" s="100"/>
      <c r="Q5" s="100"/>
      <c r="T5" s="142"/>
      <c r="Z5" s="100"/>
      <c r="AA5" s="100"/>
    </row>
    <row r="6" spans="2:29" ht="24" customHeight="1">
      <c r="B6" s="64"/>
      <c r="C6" s="65" t="s">
        <v>8</v>
      </c>
      <c r="D6" s="66" t="s">
        <v>9</v>
      </c>
      <c r="E6" s="66" t="s">
        <v>9</v>
      </c>
      <c r="F6" s="16"/>
      <c r="G6" s="65" t="s">
        <v>31</v>
      </c>
      <c r="H6" s="15" t="s">
        <v>31</v>
      </c>
      <c r="I6" s="15" t="s">
        <v>31</v>
      </c>
      <c r="J6" s="65" t="s">
        <v>31</v>
      </c>
      <c r="K6" s="16" t="s">
        <v>9</v>
      </c>
      <c r="L6" s="66" t="s">
        <v>9</v>
      </c>
      <c r="W6" s="79"/>
      <c r="X6" s="79"/>
    </row>
    <row r="7" spans="2:29">
      <c r="C7" s="67" t="s">
        <v>1</v>
      </c>
      <c r="D7" s="67" t="s">
        <v>2</v>
      </c>
      <c r="E7" s="67" t="s">
        <v>3</v>
      </c>
      <c r="F7" s="67"/>
      <c r="G7" s="67" t="s">
        <v>5</v>
      </c>
      <c r="H7" s="67" t="s">
        <v>7</v>
      </c>
      <c r="I7" s="67" t="s">
        <v>22</v>
      </c>
      <c r="J7" s="67" t="s">
        <v>22</v>
      </c>
      <c r="K7" s="67" t="s">
        <v>23</v>
      </c>
      <c r="L7" s="67" t="s">
        <v>24</v>
      </c>
      <c r="R7" s="72"/>
      <c r="S7" s="79"/>
      <c r="U7" s="79"/>
    </row>
    <row r="8" spans="2:29" ht="21.75" customHeight="1">
      <c r="R8" s="72"/>
      <c r="X8" s="72"/>
    </row>
    <row r="9" spans="2:29">
      <c r="B9" s="68">
        <v>2024</v>
      </c>
      <c r="C9" s="157">
        <f>INDEX('2025 IRP Assumptions'!$E$2:$E$58,MATCH($T$57,'2025 IRP Assumptions'!$C$2:$C$58,0),1)</f>
        <v>1392.68</v>
      </c>
      <c r="D9" s="69"/>
      <c r="E9" s="205">
        <f>INDEX('2025 IRP Assumptions'!$E$62:$E$118,MATCH($T$57,'2025 IRP Assumptions'!$C$62:$C$118,0),1)</f>
        <v>31.65</v>
      </c>
      <c r="F9" s="69"/>
      <c r="G9" s="70"/>
      <c r="H9" s="69"/>
      <c r="I9" s="69"/>
      <c r="J9" s="70"/>
      <c r="K9" s="70"/>
      <c r="L9" s="69"/>
      <c r="S9" s="160"/>
      <c r="T9" s="71"/>
      <c r="X9" s="158"/>
    </row>
    <row r="10" spans="2:29">
      <c r="B10" s="68">
        <f t="shared" ref="B10:B46" si="0">B9+1</f>
        <v>2025</v>
      </c>
      <c r="C10" s="71">
        <f>$C$9*INDEX('2025 IRP Assumptions'!$E$236:$E$256,MATCH(B10,'2025 IRP Assumptions'!$S$236:$S$256,0),1)</f>
        <v>1393.4262466878001</v>
      </c>
      <c r="D10" s="69"/>
      <c r="E10" s="69" cm="1">
        <f t="array" ref="E10">$E$9*INDEX('2025 IRP Assumptions'!$E$371:$E$394,'WD_.PX.DJW._.PTC.2031'!$B10-2023,1)</f>
        <v>32.339970000000001</v>
      </c>
      <c r="F10" s="69"/>
      <c r="G10" s="70"/>
      <c r="H10" s="69"/>
      <c r="I10" s="69"/>
      <c r="J10" s="70"/>
      <c r="K10" s="70"/>
      <c r="L10" s="69"/>
      <c r="R10" s="158"/>
      <c r="S10" s="158"/>
      <c r="U10" s="156"/>
      <c r="X10" s="158"/>
    </row>
    <row r="11" spans="2:29">
      <c r="B11" s="68">
        <f t="shared" si="0"/>
        <v>2026</v>
      </c>
      <c r="C11" s="71">
        <f>$C$9*INDEX('2025 IRP Assumptions'!$E$236:$E$256,MATCH(B11,'2025 IRP Assumptions'!$S$236:$S$256,0),1)</f>
        <v>1394.5581390017201</v>
      </c>
      <c r="D11" s="69"/>
      <c r="E11" s="69" cm="1">
        <f t="array" ref="E11">$E$9*INDEX('2025 IRP Assumptions'!$E$371:$E$394,'WD_.PX.DJW._.PTC.2031'!$B11-2023,1)</f>
        <v>33.044981346</v>
      </c>
      <c r="F11" s="69"/>
      <c r="G11" s="70"/>
      <c r="H11" s="69"/>
      <c r="I11" s="69"/>
      <c r="J11" s="70"/>
      <c r="K11" s="70"/>
      <c r="L11" s="69"/>
      <c r="Q11" s="151"/>
      <c r="R11" s="158"/>
      <c r="S11" s="158"/>
      <c r="X11" s="158"/>
      <c r="AC11" s="144"/>
    </row>
    <row r="12" spans="2:29">
      <c r="B12" s="68">
        <f t="shared" si="0"/>
        <v>2027</v>
      </c>
      <c r="C12" s="71">
        <f>$C$9*INDEX('2025 IRP Assumptions'!$E$236:$E$256,MATCH(B12,'2025 IRP Assumptions'!$S$236:$S$256,0),1)</f>
        <v>1395.0771713402</v>
      </c>
      <c r="D12" s="69"/>
      <c r="E12" s="69" cm="1">
        <f t="array" ref="E12">$E$9*INDEX('2025 IRP Assumptions'!$E$371:$E$394,'WD_.PX.DJW._.PTC.2031'!$B12-2023,1)</f>
        <v>33.765361931999998</v>
      </c>
      <c r="F12" s="69"/>
      <c r="G12" s="70"/>
      <c r="H12" s="69"/>
      <c r="I12" s="69"/>
      <c r="J12" s="70"/>
      <c r="K12" s="70"/>
      <c r="L12" s="69"/>
      <c r="P12" s="79"/>
      <c r="Q12" s="70"/>
      <c r="R12" s="158"/>
      <c r="S12" s="158"/>
      <c r="U12" s="160"/>
      <c r="X12" s="158"/>
      <c r="Y12" s="160"/>
    </row>
    <row r="13" spans="2:29">
      <c r="B13" s="68">
        <f t="shared" si="0"/>
        <v>2028</v>
      </c>
      <c r="C13" s="71">
        <f>$C$9*INDEX('2025 IRP Assumptions'!$E$236:$E$256,MATCH(B13,'2025 IRP Assumptions'!$S$236:$S$256,0),1)</f>
        <v>1394.9560833849202</v>
      </c>
      <c r="D13" s="69"/>
      <c r="E13" s="69" cm="1">
        <f t="array" ref="E13">$E$9*INDEX('2025 IRP Assumptions'!$E$371:$E$394,'WD_.PX.DJW._.PTC.2031'!$B13-2023,1)</f>
        <v>34.501446836549995</v>
      </c>
      <c r="F13" s="237"/>
      <c r="G13" s="70"/>
      <c r="H13" s="69"/>
      <c r="I13" s="69"/>
      <c r="J13" s="70"/>
      <c r="K13" s="70"/>
      <c r="L13" s="69"/>
      <c r="P13" s="79"/>
      <c r="Q13" s="70"/>
      <c r="U13" s="160"/>
      <c r="W13" s="79"/>
      <c r="X13" s="158"/>
      <c r="Y13" s="160"/>
    </row>
    <row r="14" spans="2:29">
      <c r="B14" s="68">
        <f t="shared" si="0"/>
        <v>2029</v>
      </c>
      <c r="C14" s="71">
        <f>$C$9*INDEX('2025 IRP Assumptions'!$E$236:$E$256,MATCH(B14,'2025 IRP Assumptions'!$S$236:$S$256,0),1)</f>
        <v>1394.16671932432</v>
      </c>
      <c r="D14" s="69"/>
      <c r="E14" s="69" cm="1">
        <f t="array" ref="E14">$E$9*INDEX('2025 IRP Assumptions'!$E$371:$E$394,'WD_.PX.DJW._.PTC.2031'!$B14-2023,1)</f>
        <v>35.253578386050002</v>
      </c>
      <c r="F14" s="237"/>
      <c r="G14" s="70"/>
      <c r="H14" s="69"/>
      <c r="I14" s="69"/>
      <c r="J14" s="70"/>
      <c r="K14" s="70"/>
      <c r="L14" s="69"/>
      <c r="P14" s="79"/>
      <c r="Q14" s="70"/>
      <c r="U14" s="160"/>
      <c r="V14" s="79"/>
      <c r="W14" s="79"/>
      <c r="X14" s="158"/>
      <c r="Y14" s="160"/>
      <c r="Z14" s="79"/>
    </row>
    <row r="15" spans="2:29">
      <c r="B15" s="68">
        <f t="shared" si="0"/>
        <v>2030</v>
      </c>
      <c r="C15" s="71">
        <f>$C$9*INDEX('2025 IRP Assumptions'!$E$236:$E$256,MATCH(B15,'2025 IRP Assumptions'!$S$236:$S$256,0),1)</f>
        <v>1392.68</v>
      </c>
      <c r="D15" s="69"/>
      <c r="E15" s="69" cm="1">
        <f t="array" ref="E15">$E$9*INDEX('2025 IRP Assumptions'!$E$371:$E$394,'WD_.PX.DJW._.PTC.2031'!$B15-2023,1)</f>
        <v>36.022106376299995</v>
      </c>
      <c r="F15" s="237"/>
      <c r="G15" s="70"/>
      <c r="H15" s="69"/>
      <c r="I15" s="69"/>
      <c r="J15" s="70"/>
      <c r="K15" s="70"/>
      <c r="L15" s="69"/>
      <c r="P15" s="79"/>
      <c r="Q15" s="70"/>
      <c r="U15" s="160"/>
      <c r="V15" s="79"/>
      <c r="W15" s="79"/>
      <c r="X15" s="158"/>
      <c r="Y15" s="160"/>
      <c r="Z15" s="79"/>
      <c r="AA15" s="79"/>
    </row>
    <row r="16" spans="2:29">
      <c r="B16" s="68">
        <f t="shared" si="0"/>
        <v>2031</v>
      </c>
      <c r="C16" s="71">
        <f>$C$9*INDEX('2025 IRP Assumptions'!$E$236:$E$256,MATCH(B16,'2025 IRP Assumptions'!$S$236:$S$256,0),1)</f>
        <v>1408.2311634594403</v>
      </c>
      <c r="D16" s="205">
        <f>C16*$C$60</f>
        <v>88.943880284098242</v>
      </c>
      <c r="E16" s="69" cm="1">
        <f t="array" ref="E16">$E$9*INDEX('2025 IRP Assumptions'!$E$371:$E$394,'WD_.PX.DJW._.PTC.2031'!$B16-2023,1)</f>
        <v>36.80738829405</v>
      </c>
      <c r="F16" s="237"/>
      <c r="G16" s="70">
        <f t="shared" ref="G16:G46" si="1">(D16+E16+F16)/(8.76*$C$61)</f>
        <v>34.495882736418572</v>
      </c>
      <c r="H16" s="69"/>
      <c r="I16" s="69">
        <f>-I64</f>
        <v>-49.06</v>
      </c>
      <c r="J16" s="70">
        <f t="shared" ref="J16:J35" si="2">(G16+H16+I16)</f>
        <v>-14.56411726358143</v>
      </c>
      <c r="K16" s="70">
        <f t="shared" ref="K16:K46" si="3">ROUND(J16*$C$61*8.76,2)</f>
        <v>-53.09</v>
      </c>
      <c r="L16" s="69">
        <f t="shared" ref="L16:L35" si="4">(D16+E16+F16)</f>
        <v>125.75126857814824</v>
      </c>
      <c r="P16" s="79"/>
      <c r="Q16" s="70"/>
      <c r="U16" s="160"/>
      <c r="V16" s="79"/>
      <c r="W16" s="79"/>
      <c r="X16" s="158"/>
      <c r="Y16" s="160"/>
      <c r="Z16" s="79"/>
      <c r="AA16" s="79"/>
    </row>
    <row r="17" spans="2:27">
      <c r="B17" s="68">
        <f t="shared" si="0"/>
        <v>2032</v>
      </c>
      <c r="C17" s="71"/>
      <c r="D17" s="69" cm="1">
        <f t="array" ref="D17">D16*INDEX('2025 IRP Assumptions'!$E$371:$E$394,'WD_.PX.DJW._.PTC.2031'!$B17-2023,1)/INDEX('2025 IRP Assumptions'!$E$371:$E$394,'WD_.PX.DJW._.PTC.2031'!$B17-2023-1,1)</f>
        <v>90.882856849618747</v>
      </c>
      <c r="E17" s="69" cm="1">
        <f t="array" ref="E17">$E$9*INDEX('2025 IRP Assumptions'!$E$371:$E$394,'WD_.PX.DJW._.PTC.2031'!$B17-2023,1)</f>
        <v>37.609789348650004</v>
      </c>
      <c r="F17" s="237"/>
      <c r="G17" s="70">
        <f t="shared" si="1"/>
        <v>35.247892970503415</v>
      </c>
      <c r="H17" s="69"/>
      <c r="I17" s="69">
        <f t="shared" ref="I17:I25" si="5">-I65</f>
        <v>-50.39</v>
      </c>
      <c r="J17" s="70">
        <f t="shared" si="2"/>
        <v>-15.142107029496586</v>
      </c>
      <c r="K17" s="70">
        <f t="shared" si="3"/>
        <v>-55.2</v>
      </c>
      <c r="L17" s="69">
        <f t="shared" si="4"/>
        <v>128.49264619826874</v>
      </c>
      <c r="P17" s="79"/>
      <c r="Q17" s="70"/>
      <c r="T17" s="79"/>
      <c r="V17" s="79"/>
      <c r="W17" s="79"/>
      <c r="Y17" s="79"/>
      <c r="Z17" s="79"/>
      <c r="AA17" s="79"/>
    </row>
    <row r="18" spans="2:27">
      <c r="B18" s="68">
        <f t="shared" si="0"/>
        <v>2033</v>
      </c>
      <c r="C18" s="71"/>
      <c r="D18" s="69" cm="1">
        <f t="array" ref="D18">D17*INDEX('2025 IRP Assumptions'!$E$371:$E$394,'WD_.PX.DJW._.PTC.2031'!$B18-2023,1)/INDEX('2025 IRP Assumptions'!$E$371:$E$394,'WD_.PX.DJW._.PTC.2031'!$B18-2023-1,1)</f>
        <v>92.86410313002645</v>
      </c>
      <c r="E18" s="69" cm="1">
        <f t="array" ref="E18">$E$9*INDEX('2025 IRP Assumptions'!$E$371:$E$394,'WD_.PX.DJW._.PTC.2031'!$B18-2023,1)</f>
        <v>38.429682756899993</v>
      </c>
      <c r="F18" s="237"/>
      <c r="G18" s="70">
        <f t="shared" si="1"/>
        <v>36.016297037681596</v>
      </c>
      <c r="H18" s="69"/>
      <c r="I18" s="69">
        <f t="shared" si="5"/>
        <v>-50.39</v>
      </c>
      <c r="J18" s="70">
        <f t="shared" si="2"/>
        <v>-14.373702962318404</v>
      </c>
      <c r="K18" s="70">
        <f t="shared" si="3"/>
        <v>-52.4</v>
      </c>
      <c r="L18" s="69">
        <f t="shared" si="4"/>
        <v>131.29378588692646</v>
      </c>
      <c r="P18" s="79"/>
      <c r="Q18" s="70"/>
      <c r="T18" s="79"/>
      <c r="V18" s="79"/>
      <c r="W18" s="79"/>
      <c r="Y18" s="79"/>
      <c r="Z18" s="79"/>
      <c r="AA18" s="79"/>
    </row>
    <row r="19" spans="2:27">
      <c r="B19" s="68">
        <f t="shared" si="0"/>
        <v>2034</v>
      </c>
      <c r="C19" s="71"/>
      <c r="D19" s="69" cm="1">
        <f t="array" ref="D19">D18*INDEX('2025 IRP Assumptions'!$E$371:$E$394,'WD_.PX.DJW._.PTC.2031'!$B19-2023,1)/INDEX('2025 IRP Assumptions'!$E$371:$E$394,'WD_.PX.DJW._.PTC.2031'!$B19-2023-1,1)</f>
        <v>94.888540647491823</v>
      </c>
      <c r="E19" s="69" cm="1">
        <f t="array" ref="E19">$E$9*INDEX('2025 IRP Assumptions'!$E$371:$E$394,'WD_.PX.DJW._.PTC.2031'!$B19-2023,1)</f>
        <v>39.267449869649994</v>
      </c>
      <c r="F19" s="237"/>
      <c r="G19" s="70">
        <f t="shared" si="1"/>
        <v>36.801452339953435</v>
      </c>
      <c r="H19" s="69"/>
      <c r="I19" s="69">
        <f t="shared" si="5"/>
        <v>-51.71</v>
      </c>
      <c r="J19" s="70">
        <f t="shared" si="2"/>
        <v>-14.908547660046565</v>
      </c>
      <c r="K19" s="70">
        <f t="shared" si="3"/>
        <v>-54.35</v>
      </c>
      <c r="L19" s="69">
        <f t="shared" si="4"/>
        <v>134.15599051714182</v>
      </c>
      <c r="P19" s="79"/>
      <c r="Q19" s="70"/>
      <c r="T19" s="79"/>
      <c r="V19" s="79"/>
      <c r="W19" s="79"/>
      <c r="Y19" s="79"/>
      <c r="Z19" s="79"/>
      <c r="AA19" s="79"/>
    </row>
    <row r="20" spans="2:27">
      <c r="B20" s="68">
        <f t="shared" si="0"/>
        <v>2035</v>
      </c>
      <c r="C20" s="71"/>
      <c r="D20" s="69" cm="1">
        <f t="array" ref="D20">D19*INDEX('2025 IRP Assumptions'!$E$371:$E$394,'WD_.PX.DJW._.PTC.2031'!$B20-2023,1)/INDEX('2025 IRP Assumptions'!$E$371:$E$394,'WD_.PX.DJW._.PTC.2031'!$B20-2023-1,1)</f>
        <v>96.957110809301412</v>
      </c>
      <c r="E20" s="69" cm="1">
        <f t="array" ref="E20">$E$9*INDEX('2025 IRP Assumptions'!$E$371:$E$394,'WD_.PX.DJW._.PTC.2031'!$B20-2023,1)</f>
        <v>40.123480266749993</v>
      </c>
      <c r="F20" s="237"/>
      <c r="G20" s="70">
        <f t="shared" si="1"/>
        <v>37.603723991537713</v>
      </c>
      <c r="H20" s="69"/>
      <c r="I20" s="69">
        <f t="shared" si="5"/>
        <v>-53.04</v>
      </c>
      <c r="J20" s="70">
        <f t="shared" si="2"/>
        <v>-15.436276008462286</v>
      </c>
      <c r="K20" s="70">
        <f t="shared" si="3"/>
        <v>-56.27</v>
      </c>
      <c r="L20" s="69">
        <f t="shared" si="4"/>
        <v>137.08059107605141</v>
      </c>
      <c r="P20" s="79"/>
      <c r="Q20" s="70"/>
      <c r="T20" s="79"/>
      <c r="V20" s="79"/>
      <c r="W20" s="79"/>
      <c r="Y20" s="79"/>
      <c r="Z20" s="79"/>
      <c r="AA20" s="79"/>
    </row>
    <row r="21" spans="2:27">
      <c r="B21" s="68">
        <f t="shared" si="0"/>
        <v>2036</v>
      </c>
      <c r="C21" s="71"/>
      <c r="D21" s="69" cm="1">
        <f t="array" ref="D21">D20*INDEX('2025 IRP Assumptions'!$E$371:$E$394,'WD_.PX.DJW._.PTC.2031'!$B21-2023,1)/INDEX('2025 IRP Assumptions'!$E$371:$E$394,'WD_.PX.DJW._.PTC.2031'!$B21-2023-1,1)</f>
        <v>99.070775825632509</v>
      </c>
      <c r="E21" s="69" cm="1">
        <f t="array" ref="E21">$E$9*INDEX('2025 IRP Assumptions'!$E$371:$E$394,'WD_.PX.DJW._.PTC.2031'!$B21-2023,1)</f>
        <v>40.998172136849995</v>
      </c>
      <c r="F21" s="237"/>
      <c r="G21" s="70">
        <f t="shared" si="1"/>
        <v>38.423485174820193</v>
      </c>
      <c r="H21" s="69"/>
      <c r="I21" s="69">
        <f t="shared" si="5"/>
        <v>-54.37</v>
      </c>
      <c r="J21" s="70">
        <f t="shared" si="2"/>
        <v>-15.946514825179804</v>
      </c>
      <c r="K21" s="70">
        <f t="shared" si="3"/>
        <v>-58.13</v>
      </c>
      <c r="L21" s="69">
        <f t="shared" si="4"/>
        <v>140.0689479624825</v>
      </c>
      <c r="P21" s="79"/>
      <c r="Q21" s="70"/>
      <c r="T21" s="79"/>
      <c r="V21" s="79"/>
      <c r="W21" s="79"/>
      <c r="Y21" s="79"/>
      <c r="Z21" s="79"/>
      <c r="AA21" s="79"/>
    </row>
    <row r="22" spans="2:27">
      <c r="B22" s="68">
        <f t="shared" si="0"/>
        <v>2037</v>
      </c>
      <c r="C22" s="71"/>
      <c r="D22" s="69" cm="1">
        <f t="array" ref="D22">D21*INDEX('2025 IRP Assumptions'!$E$371:$E$394,'WD_.PX.DJW._.PTC.2031'!$B22-2023,1)/INDEX('2025 IRP Assumptions'!$E$371:$E$394,'WD_.PX.DJW._.PTC.2031'!$B22-2023-1,1)</f>
        <v>101.23051870955315</v>
      </c>
      <c r="E22" s="69" cm="1">
        <f t="array" ref="E22">$E$9*INDEX('2025 IRP Assumptions'!$E$371:$E$394,'WD_.PX.DJW._.PTC.2031'!$B22-2023,1)</f>
        <v>41.891932277399995</v>
      </c>
      <c r="F22" s="237"/>
      <c r="G22" s="70">
        <f t="shared" si="1"/>
        <v>39.26111714035364</v>
      </c>
      <c r="H22" s="69"/>
      <c r="I22" s="69">
        <f t="shared" si="5"/>
        <v>-55.69</v>
      </c>
      <c r="J22" s="70">
        <f t="shared" si="2"/>
        <v>-16.428882859646357</v>
      </c>
      <c r="K22" s="70">
        <f t="shared" si="3"/>
        <v>-59.89</v>
      </c>
      <c r="L22" s="69">
        <f t="shared" si="4"/>
        <v>143.12245098695314</v>
      </c>
      <c r="P22" s="79"/>
      <c r="Q22" s="70"/>
      <c r="T22" s="79"/>
      <c r="V22" s="79"/>
      <c r="W22" s="79"/>
      <c r="Y22" s="79"/>
      <c r="Z22" s="79"/>
      <c r="AA22" s="79"/>
    </row>
    <row r="23" spans="2:27">
      <c r="B23" s="68">
        <f t="shared" si="0"/>
        <v>2038</v>
      </c>
      <c r="C23" s="71"/>
      <c r="D23" s="69" cm="1">
        <f t="array" ref="D23">D22*INDEX('2025 IRP Assumptions'!$E$371:$E$394,'WD_.PX.DJW._.PTC.2031'!$B23-2023,1)/INDEX('2025 IRP Assumptions'!$E$371:$E$394,'WD_.PX.DJW._.PTC.2031'!$B23-2023-1,1)</f>
        <v>103.43734404183422</v>
      </c>
      <c r="E23" s="69" cm="1">
        <f t="array" ref="E23">$E$9*INDEX('2025 IRP Assumptions'!$E$371:$E$394,'WD_.PX.DJW._.PTC.2031'!$B23-2023,1)</f>
        <v>42.805176411150001</v>
      </c>
      <c r="F23" s="237"/>
      <c r="G23" s="70">
        <f t="shared" si="1"/>
        <v>40.11700950348159</v>
      </c>
      <c r="H23" s="69"/>
      <c r="I23" s="69">
        <f t="shared" si="5"/>
        <v>-55.69</v>
      </c>
      <c r="J23" s="70">
        <f t="shared" si="2"/>
        <v>-15.572990496518408</v>
      </c>
      <c r="K23" s="70">
        <f t="shared" si="3"/>
        <v>-56.77</v>
      </c>
      <c r="L23" s="69">
        <f t="shared" si="4"/>
        <v>146.24252045298422</v>
      </c>
      <c r="P23" s="79"/>
      <c r="Q23" s="70"/>
      <c r="T23" s="79"/>
      <c r="V23" s="79"/>
      <c r="W23" s="79"/>
      <c r="Y23" s="79"/>
      <c r="Z23" s="79"/>
      <c r="AA23" s="79"/>
    </row>
    <row r="24" spans="2:27">
      <c r="B24" s="68">
        <f t="shared" si="0"/>
        <v>2039</v>
      </c>
      <c r="C24" s="71"/>
      <c r="D24" s="69" cm="1">
        <f t="array" ref="D24">D23*INDEX('2025 IRP Assumptions'!$E$371:$E$394,'WD_.PX.DJW._.PTC.2031'!$B24-2023,1)/INDEX('2025 IRP Assumptions'!$E$371:$E$394,'WD_.PX.DJW._.PTC.2031'!$B24-2023-1,1)</f>
        <v>105.69227812391193</v>
      </c>
      <c r="E24" s="69" cm="1">
        <f t="array" ref="E24">$E$9*INDEX('2025 IRP Assumptions'!$E$371:$E$394,'WD_.PX.DJW._.PTC.2031'!$B24-2023,1)</f>
        <v>43.738329249449997</v>
      </c>
      <c r="F24" s="237"/>
      <c r="G24" s="70">
        <f t="shared" si="1"/>
        <v>40.9915603036631</v>
      </c>
      <c r="H24" s="69"/>
      <c r="I24" s="69">
        <f t="shared" si="5"/>
        <v>-57.02</v>
      </c>
      <c r="J24" s="70">
        <f t="shared" si="2"/>
        <v>-16.028439696336903</v>
      </c>
      <c r="K24" s="70">
        <f t="shared" si="3"/>
        <v>-58.43</v>
      </c>
      <c r="L24" s="69">
        <f t="shared" si="4"/>
        <v>149.43060737336194</v>
      </c>
      <c r="P24" s="79"/>
      <c r="Q24" s="70"/>
      <c r="T24" s="79"/>
      <c r="V24" s="79"/>
      <c r="W24" s="79"/>
      <c r="Y24" s="79"/>
      <c r="Z24" s="79"/>
      <c r="AA24" s="79"/>
    </row>
    <row r="25" spans="2:27">
      <c r="B25" s="68">
        <f t="shared" si="0"/>
        <v>2040</v>
      </c>
      <c r="C25" s="71"/>
      <c r="D25" s="69" cm="1">
        <f t="array" ref="D25">D24*INDEX('2025 IRP Assumptions'!$E$371:$E$394,'WD_.PX.DJW._.PTC.2031'!$B25-2023,1)/INDEX('2025 IRP Assumptions'!$E$371:$E$394,'WD_.PX.DJW._.PTC.2031'!$B25-2023-1,1)</f>
        <v>107.99636981918123</v>
      </c>
      <c r="E25" s="69" cm="1">
        <f t="array" ref="E25">$E$9*INDEX('2025 IRP Assumptions'!$E$371:$E$394,'WD_.PX.DJW._.PTC.2031'!$B25-2023,1)</f>
        <v>44.691824840399995</v>
      </c>
      <c r="F25" s="237"/>
      <c r="G25" s="70">
        <f t="shared" si="1"/>
        <v>41.885176330758952</v>
      </c>
      <c r="H25" s="69"/>
      <c r="I25" s="69">
        <f t="shared" si="5"/>
        <v>-58.35</v>
      </c>
      <c r="J25" s="70">
        <f t="shared" si="2"/>
        <v>-16.464823669241049</v>
      </c>
      <c r="K25" s="70">
        <f t="shared" si="3"/>
        <v>-60.02</v>
      </c>
      <c r="L25" s="69">
        <f t="shared" si="4"/>
        <v>152.68819465958123</v>
      </c>
      <c r="P25" s="79"/>
      <c r="Q25" s="70"/>
      <c r="T25" s="79"/>
      <c r="V25" s="79"/>
      <c r="W25" s="79"/>
      <c r="Y25" s="79"/>
      <c r="Z25" s="79"/>
      <c r="AA25" s="79"/>
    </row>
    <row r="26" spans="2:27">
      <c r="B26" s="68">
        <f t="shared" si="0"/>
        <v>2041</v>
      </c>
      <c r="C26" s="71"/>
      <c r="D26" s="69" cm="1">
        <f t="array" ref="D26">D25*INDEX('2025 IRP Assumptions'!$E$371:$E$394,'WD_.PX.DJW._.PTC.2031'!$B26-2023,1)/INDEX('2025 IRP Assumptions'!$E$371:$E$394,'WD_.PX.DJW._.PTC.2031'!$B26-2023-1,1)</f>
        <v>110.3506906294769</v>
      </c>
      <c r="E26" s="69" cm="1">
        <f t="array" ref="E26">$E$9*INDEX('2025 IRP Assumptions'!$E$371:$E$394,'WD_.PX.DJW._.PTC.2031'!$B26-2023,1)</f>
        <v>45.666106600499994</v>
      </c>
      <c r="F26" s="237"/>
      <c r="G26" s="70">
        <f t="shared" si="1"/>
        <v>42.798273154694002</v>
      </c>
      <c r="H26" s="69"/>
      <c r="I26" s="69"/>
      <c r="J26" s="70">
        <f t="shared" si="2"/>
        <v>42.798273154694002</v>
      </c>
      <c r="K26" s="70">
        <f t="shared" si="3"/>
        <v>156.02000000000001</v>
      </c>
      <c r="L26" s="69">
        <f t="shared" si="4"/>
        <v>156.0167972299769</v>
      </c>
      <c r="P26" s="79"/>
      <c r="Q26" s="70"/>
    </row>
    <row r="27" spans="2:27">
      <c r="B27" s="68">
        <f t="shared" si="0"/>
        <v>2042</v>
      </c>
      <c r="C27" s="71"/>
      <c r="D27" s="69" cm="1">
        <f t="array" ref="D27">D26*INDEX('2025 IRP Assumptions'!$E$371:$E$394,'WD_.PX.DJW._.PTC.2031'!$B27-2023,1)/INDEX('2025 IRP Assumptions'!$E$371:$E$394,'WD_.PX.DJW._.PTC.2031'!$B27-2023-1,1)</f>
        <v>112.75633568932949</v>
      </c>
      <c r="E27" s="69" cm="1">
        <f t="array" ref="E27">$E$9*INDEX('2025 IRP Assumptions'!$E$371:$E$394,'WD_.PX.DJW._.PTC.2031'!$B27-2023,1)</f>
        <v>46.661627726100001</v>
      </c>
      <c r="F27" s="237"/>
      <c r="G27" s="70">
        <f t="shared" si="1"/>
        <v>43.731275511068098</v>
      </c>
      <c r="H27" s="69"/>
      <c r="I27" s="69"/>
      <c r="J27" s="70">
        <f t="shared" si="2"/>
        <v>43.731275511068098</v>
      </c>
      <c r="K27" s="70">
        <f t="shared" si="3"/>
        <v>159.41999999999999</v>
      </c>
      <c r="L27" s="69">
        <f t="shared" si="4"/>
        <v>159.41796341542948</v>
      </c>
      <c r="P27" s="79"/>
      <c r="Q27" s="70"/>
    </row>
    <row r="28" spans="2:27">
      <c r="B28" s="68">
        <f t="shared" si="0"/>
        <v>2043</v>
      </c>
      <c r="C28" s="71"/>
      <c r="D28" s="69" cm="1">
        <f t="array" ref="D28">D27*INDEX('2025 IRP Assumptions'!$E$371:$E$394,'WD_.PX.DJW._.PTC.2031'!$B28-2023,1)/INDEX('2025 IRP Assumptions'!$E$371:$E$394,'WD_.PX.DJW._.PTC.2031'!$B28-2023-1,1)</f>
        <v>115.21442384244646</v>
      </c>
      <c r="E28" s="69" cm="1">
        <f t="array" ref="E28">$E$9*INDEX('2025 IRP Assumptions'!$E$371:$E$394,'WD_.PX.DJW._.PTC.2031'!$B28-2023,1)</f>
        <v>47.678851225049996</v>
      </c>
      <c r="F28" s="237"/>
      <c r="G28" s="70">
        <f t="shared" si="1"/>
        <v>44.68461733081849</v>
      </c>
      <c r="H28" s="69"/>
      <c r="I28" s="69"/>
      <c r="J28" s="70">
        <f t="shared" si="2"/>
        <v>44.68461733081849</v>
      </c>
      <c r="K28" s="70">
        <f t="shared" si="3"/>
        <v>162.88999999999999</v>
      </c>
      <c r="L28" s="69">
        <f t="shared" si="4"/>
        <v>162.89327506749646</v>
      </c>
      <c r="P28" s="79"/>
      <c r="Q28" s="70"/>
    </row>
    <row r="29" spans="2:27">
      <c r="B29" s="68">
        <f t="shared" si="0"/>
        <v>2044</v>
      </c>
      <c r="C29" s="71"/>
      <c r="D29" s="69" cm="1">
        <f t="array" ref="D29">D28*INDEX('2025 IRP Assumptions'!$E$371:$E$394,'WD_.PX.DJW._.PTC.2031'!$B29-2023,1)/INDEX('2025 IRP Assumptions'!$E$371:$E$394,'WD_.PX.DJW._.PTC.2031'!$B29-2023-1,1)</f>
        <v>117.72609825356193</v>
      </c>
      <c r="E29" s="69" cm="1">
        <f t="array" ref="E29">$E$9*INDEX('2025 IRP Assumptions'!$E$371:$E$394,'WD_.PX.DJW._.PTC.2031'!$B29-2023,1)</f>
        <v>48.718250169900003</v>
      </c>
      <c r="F29" s="237"/>
      <c r="G29" s="70">
        <f t="shared" si="1"/>
        <v>45.658741977518801</v>
      </c>
      <c r="H29" s="69"/>
      <c r="I29" s="69"/>
      <c r="J29" s="70">
        <f t="shared" si="2"/>
        <v>45.658741977518801</v>
      </c>
      <c r="K29" s="70">
        <f t="shared" si="3"/>
        <v>166.44</v>
      </c>
      <c r="L29" s="69">
        <f t="shared" si="4"/>
        <v>166.44434842346192</v>
      </c>
      <c r="P29" s="79"/>
      <c r="Q29" s="70"/>
    </row>
    <row r="30" spans="2:27">
      <c r="B30" s="68">
        <f t="shared" si="0"/>
        <v>2045</v>
      </c>
      <c r="C30" s="71"/>
      <c r="D30" s="69" cm="1">
        <f t="array" ref="D30">D29*INDEX('2025 IRP Assumptions'!$E$371:$E$394,'WD_.PX.DJW._.PTC.2031'!$B30-2023,1)/INDEX('2025 IRP Assumptions'!$E$371:$E$394,'WD_.PX.DJW._.PTC.2031'!$B30-2023-1,1)</f>
        <v>120.29252724973006</v>
      </c>
      <c r="E30" s="69" cm="1">
        <f t="array" ref="E30">$E$9*INDEX('2025 IRP Assumptions'!$E$371:$E$394,'WD_.PX.DJW._.PTC.2031'!$B30-2023,1)</f>
        <v>49.780308046050003</v>
      </c>
      <c r="F30" s="237"/>
      <c r="G30" s="70">
        <f t="shared" si="1"/>
        <v>46.654102573665277</v>
      </c>
      <c r="H30" s="69"/>
      <c r="I30" s="69"/>
      <c r="J30" s="70">
        <f t="shared" si="2"/>
        <v>46.654102573665277</v>
      </c>
      <c r="K30" s="70">
        <f t="shared" si="3"/>
        <v>170.07</v>
      </c>
      <c r="L30" s="69">
        <f t="shared" si="4"/>
        <v>170.07283529578007</v>
      </c>
      <c r="P30" s="79"/>
      <c r="Q30" s="70"/>
    </row>
    <row r="31" spans="2:27">
      <c r="B31" s="68">
        <f t="shared" si="0"/>
        <v>2046</v>
      </c>
      <c r="C31" s="71"/>
      <c r="D31" s="69" cm="1">
        <f t="array" ref="D31">D30*INDEX('2025 IRP Assumptions'!$E$371:$E$394,'WD_.PX.DJW._.PTC.2031'!$B31-2023,1)/INDEX('2025 IRP Assumptions'!$E$371:$E$394,'WD_.PX.DJW._.PTC.2031'!$B31-2023-1,1)</f>
        <v>122.91490432032502</v>
      </c>
      <c r="E31" s="69" cm="1">
        <f t="array" ref="E31">$E$9*INDEX('2025 IRP Assumptions'!$E$371:$E$394,'WD_.PX.DJW._.PTC.2031'!$B31-2023,1)</f>
        <v>50.865518751749995</v>
      </c>
      <c r="F31" s="237"/>
      <c r="G31" s="70">
        <f t="shared" si="1"/>
        <v>47.671162000676688</v>
      </c>
      <c r="H31" s="69"/>
      <c r="I31" s="69"/>
      <c r="J31" s="70">
        <f t="shared" si="2"/>
        <v>47.671162000676688</v>
      </c>
      <c r="K31" s="70">
        <f t="shared" si="3"/>
        <v>173.78</v>
      </c>
      <c r="L31" s="69">
        <f t="shared" si="4"/>
        <v>173.78042307207502</v>
      </c>
      <c r="P31" s="79"/>
      <c r="Q31" s="70"/>
    </row>
    <row r="32" spans="2:27">
      <c r="B32" s="68">
        <f t="shared" si="0"/>
        <v>2047</v>
      </c>
      <c r="C32" s="71"/>
      <c r="D32" s="69" cm="1">
        <f t="array" ref="D32">D31*INDEX('2025 IRP Assumptions'!$E$371:$E$394,'WD_.PX.DJW._.PTC.2031'!$B32-2023,1)/INDEX('2025 IRP Assumptions'!$E$371:$E$394,'WD_.PX.DJW._.PTC.2031'!$B32-2023-1,1)</f>
        <v>125.59444918777807</v>
      </c>
      <c r="E32" s="69" cm="1">
        <f t="array" ref="E32">$E$9*INDEX('2025 IRP Assumptions'!$E$371:$E$394,'WD_.PX.DJW._.PTC.2031'!$B32-2023,1)</f>
        <v>51.974387041199996</v>
      </c>
      <c r="F32" s="237"/>
      <c r="G32" s="70">
        <f t="shared" si="1"/>
        <v>48.710393314167717</v>
      </c>
      <c r="H32" s="69"/>
      <c r="I32" s="69"/>
      <c r="J32" s="70">
        <f t="shared" si="2"/>
        <v>48.710393314167717</v>
      </c>
      <c r="K32" s="70">
        <f t="shared" si="3"/>
        <v>177.57</v>
      </c>
      <c r="L32" s="69">
        <f t="shared" si="4"/>
        <v>177.56883622897806</v>
      </c>
      <c r="P32" s="79"/>
      <c r="Q32" s="70"/>
    </row>
    <row r="33" spans="2:17" ht="15">
      <c r="B33" s="68">
        <f t="shared" si="0"/>
        <v>2048</v>
      </c>
      <c r="C33" s="71"/>
      <c r="D33" s="232">
        <f t="shared" ref="D33:E35" si="6">D32*D32/D31</f>
        <v>128.33240813232288</v>
      </c>
      <c r="E33" s="232">
        <f t="shared" si="6"/>
        <v>53.107428658938439</v>
      </c>
      <c r="F33" s="237"/>
      <c r="G33" s="70">
        <f t="shared" si="1"/>
        <v>49.772279869897766</v>
      </c>
      <c r="H33" s="69"/>
      <c r="I33" s="232"/>
      <c r="J33" s="70">
        <f t="shared" si="2"/>
        <v>49.772279869897766</v>
      </c>
      <c r="K33" s="70">
        <f t="shared" si="3"/>
        <v>181.44</v>
      </c>
      <c r="L33" s="69">
        <f t="shared" si="4"/>
        <v>181.43983679126131</v>
      </c>
      <c r="P33" s="79"/>
      <c r="Q33" s="70"/>
    </row>
    <row r="34" spans="2:17" ht="15">
      <c r="B34" s="68">
        <f t="shared" si="0"/>
        <v>2049</v>
      </c>
      <c r="C34" s="71"/>
      <c r="D34" s="232">
        <f t="shared" si="6"/>
        <v>131.13005458081784</v>
      </c>
      <c r="E34" s="232">
        <f t="shared" si="6"/>
        <v>54.26517058351282</v>
      </c>
      <c r="F34" s="237"/>
      <c r="G34" s="70">
        <f t="shared" si="1"/>
        <v>50.857315552139013</v>
      </c>
      <c r="H34" s="69"/>
      <c r="I34" s="232"/>
      <c r="J34" s="70">
        <f t="shared" si="2"/>
        <v>50.857315552139013</v>
      </c>
      <c r="K34" s="70">
        <f t="shared" si="3"/>
        <v>185.4</v>
      </c>
      <c r="L34" s="69">
        <f t="shared" si="4"/>
        <v>185.39522516433067</v>
      </c>
      <c r="P34" s="79"/>
      <c r="Q34" s="70"/>
    </row>
    <row r="35" spans="2:17" ht="15">
      <c r="B35" s="68">
        <f t="shared" si="0"/>
        <v>2050</v>
      </c>
      <c r="C35" s="71"/>
      <c r="D35" s="232">
        <f t="shared" si="6"/>
        <v>133.98868972082636</v>
      </c>
      <c r="E35" s="232">
        <f t="shared" si="6"/>
        <v>55.448151281602769</v>
      </c>
      <c r="F35" s="237"/>
      <c r="G35" s="70">
        <f t="shared" si="1"/>
        <v>51.966005011840608</v>
      </c>
      <c r="H35" s="69"/>
      <c r="I35" s="232"/>
      <c r="J35" s="70">
        <f t="shared" si="2"/>
        <v>51.966005011840608</v>
      </c>
      <c r="K35" s="70">
        <f t="shared" si="3"/>
        <v>189.44</v>
      </c>
      <c r="L35" s="69">
        <f t="shared" si="4"/>
        <v>189.43684100242913</v>
      </c>
      <c r="P35" s="79"/>
      <c r="Q35" s="70"/>
    </row>
    <row r="36" spans="2:17" ht="15">
      <c r="B36" s="68">
        <f t="shared" si="0"/>
        <v>2051</v>
      </c>
      <c r="C36" s="71"/>
      <c r="D36" s="232">
        <f t="shared" ref="D36:E36" si="7">D35*D35/D34</f>
        <v>136.90964310580026</v>
      </c>
      <c r="E36" s="232">
        <f t="shared" si="7"/>
        <v>56.656920958461328</v>
      </c>
      <c r="F36" s="237"/>
      <c r="G36" s="70">
        <f t="shared" si="1"/>
        <v>53.098863901342177</v>
      </c>
      <c r="H36" s="69"/>
      <c r="I36" s="232"/>
      <c r="J36" s="70">
        <f t="shared" ref="J36:J45" si="8">(G36+H36+I36)</f>
        <v>53.098863901342177</v>
      </c>
      <c r="K36" s="70">
        <f t="shared" si="3"/>
        <v>193.57</v>
      </c>
      <c r="L36" s="69">
        <f t="shared" ref="L36:L45" si="9">(D36+E36+F36)</f>
        <v>193.56656406426157</v>
      </c>
      <c r="P36" s="79"/>
      <c r="Q36" s="70"/>
    </row>
    <row r="37" spans="2:17" ht="15">
      <c r="B37" s="68">
        <f t="shared" si="0"/>
        <v>2052</v>
      </c>
      <c r="C37" s="71"/>
      <c r="D37" s="232">
        <f t="shared" ref="D37:E37" si="10">D36*D36/D35</f>
        <v>139.89427327345609</v>
      </c>
      <c r="E37" s="232">
        <f t="shared" si="10"/>
        <v>57.892041813815851</v>
      </c>
      <c r="F37" s="237"/>
      <c r="G37" s="70">
        <f t="shared" si="1"/>
        <v>54.256419114204199</v>
      </c>
      <c r="H37" s="69"/>
      <c r="I37" s="232"/>
      <c r="J37" s="70">
        <f t="shared" si="8"/>
        <v>54.256419114204199</v>
      </c>
      <c r="K37" s="70">
        <f t="shared" si="3"/>
        <v>197.79</v>
      </c>
      <c r="L37" s="69">
        <f t="shared" si="9"/>
        <v>197.78631508727193</v>
      </c>
      <c r="P37" s="79"/>
      <c r="Q37" s="70"/>
    </row>
    <row r="38" spans="2:17" ht="15">
      <c r="B38" s="68">
        <f t="shared" si="0"/>
        <v>2053</v>
      </c>
      <c r="C38" s="71"/>
      <c r="D38" s="232">
        <f t="shared" ref="D38:E38" si="11">D37*D37/D36</f>
        <v>142.9439683776321</v>
      </c>
      <c r="E38" s="232">
        <f t="shared" si="11"/>
        <v>59.154088303347535</v>
      </c>
      <c r="F38" s="237"/>
      <c r="G38" s="70">
        <f t="shared" si="1"/>
        <v>55.439209030266539</v>
      </c>
      <c r="H38" s="69"/>
      <c r="I38" s="232"/>
      <c r="J38" s="70">
        <f t="shared" si="8"/>
        <v>55.439209030266539</v>
      </c>
      <c r="K38" s="70">
        <f t="shared" si="3"/>
        <v>202.1</v>
      </c>
      <c r="L38" s="69">
        <f t="shared" si="9"/>
        <v>202.09805668097965</v>
      </c>
      <c r="P38" s="79"/>
      <c r="Q38" s="70"/>
    </row>
    <row r="39" spans="2:17" ht="15">
      <c r="B39" s="68">
        <f t="shared" si="0"/>
        <v>2054</v>
      </c>
      <c r="C39" s="71"/>
      <c r="D39" s="232">
        <f t="shared" ref="D39:E39" si="12">D38*D38/D37</f>
        <v>146.06014683391973</v>
      </c>
      <c r="E39" s="232">
        <f t="shared" si="12"/>
        <v>60.443647405871204</v>
      </c>
      <c r="F39" s="237"/>
      <c r="G39" s="70">
        <f t="shared" si="1"/>
        <v>56.647783766049344</v>
      </c>
      <c r="H39" s="69"/>
      <c r="I39" s="232"/>
      <c r="J39" s="70">
        <f t="shared" si="8"/>
        <v>56.647783766049344</v>
      </c>
      <c r="K39" s="70">
        <f t="shared" si="3"/>
        <v>206.5</v>
      </c>
      <c r="L39" s="69">
        <f t="shared" si="9"/>
        <v>206.50379423979092</v>
      </c>
      <c r="P39" s="79"/>
      <c r="Q39" s="70"/>
    </row>
    <row r="40" spans="2:17" ht="15">
      <c r="B40" s="68">
        <f t="shared" si="0"/>
        <v>2055</v>
      </c>
      <c r="C40" s="71"/>
      <c r="D40" s="232">
        <f t="shared" ref="D40:E40" si="13">D39*D39/D38</f>
        <v>149.24425797936971</v>
      </c>
      <c r="E40" s="232">
        <f t="shared" si="13"/>
        <v>61.761318896339617</v>
      </c>
      <c r="F40" s="237"/>
      <c r="G40" s="70">
        <f t="shared" si="1"/>
        <v>57.882705430612752</v>
      </c>
      <c r="H40" s="69"/>
      <c r="I40" s="232"/>
      <c r="J40" s="70">
        <f t="shared" si="8"/>
        <v>57.882705430612752</v>
      </c>
      <c r="K40" s="70">
        <f t="shared" si="3"/>
        <v>211.01</v>
      </c>
      <c r="L40" s="69">
        <f t="shared" si="9"/>
        <v>211.00557687570932</v>
      </c>
      <c r="P40" s="79"/>
      <c r="Q40" s="70"/>
    </row>
    <row r="41" spans="2:17" ht="15">
      <c r="B41" s="68">
        <f t="shared" si="0"/>
        <v>2056</v>
      </c>
      <c r="C41" s="71"/>
      <c r="D41" s="232">
        <f t="shared" ref="D41:E41" si="14">D40*D40/D39</f>
        <v>152.49778274657996</v>
      </c>
      <c r="E41" s="232">
        <f t="shared" si="14"/>
        <v>63.10771562479929</v>
      </c>
      <c r="F41" s="237"/>
      <c r="G41" s="70">
        <f t="shared" si="1"/>
        <v>59.144548386994138</v>
      </c>
      <c r="H41" s="69"/>
      <c r="I41" s="232"/>
      <c r="J41" s="70">
        <f t="shared" si="8"/>
        <v>59.144548386994138</v>
      </c>
      <c r="K41" s="70">
        <f t="shared" si="3"/>
        <v>215.61</v>
      </c>
      <c r="L41" s="69">
        <f t="shared" si="9"/>
        <v>215.60549837137924</v>
      </c>
      <c r="P41" s="79"/>
      <c r="Q41" s="70"/>
    </row>
    <row r="42" spans="2:17" ht="15">
      <c r="B42" s="68">
        <f t="shared" si="0"/>
        <v>2057</v>
      </c>
      <c r="C42" s="71"/>
      <c r="D42" s="232">
        <f t="shared" ref="D42:E42" si="15">D41*D41/D40</f>
        <v>155.82223435247846</v>
      </c>
      <c r="E42" s="232">
        <f t="shared" si="15"/>
        <v>64.483463801427504</v>
      </c>
      <c r="F42" s="237"/>
      <c r="G42" s="70">
        <f t="shared" si="1"/>
        <v>60.433899519344912</v>
      </c>
      <c r="H42" s="69"/>
      <c r="I42" s="232"/>
      <c r="J42" s="70">
        <f t="shared" si="8"/>
        <v>60.433899519344912</v>
      </c>
      <c r="K42" s="70">
        <f t="shared" si="3"/>
        <v>220.31</v>
      </c>
      <c r="L42" s="69">
        <f t="shared" si="9"/>
        <v>220.30569815390595</v>
      </c>
      <c r="P42" s="79"/>
      <c r="Q42" s="70"/>
    </row>
    <row r="43" spans="2:17" ht="15">
      <c r="B43" s="68">
        <f t="shared" si="0"/>
        <v>2058</v>
      </c>
      <c r="C43" s="71"/>
      <c r="D43" s="232">
        <f t="shared" ref="D43:E43" si="16">D42*D42/D41</f>
        <v>159.21915900212167</v>
      </c>
      <c r="E43" s="232">
        <f t="shared" si="16"/>
        <v>65.889203287783189</v>
      </c>
      <c r="F43" s="237"/>
      <c r="G43" s="70">
        <f t="shared" si="1"/>
        <v>61.751358505890749</v>
      </c>
      <c r="H43" s="69"/>
      <c r="I43" s="232"/>
      <c r="J43" s="70">
        <f t="shared" si="8"/>
        <v>61.751358505890749</v>
      </c>
      <c r="K43" s="70">
        <f t="shared" si="3"/>
        <v>225.11</v>
      </c>
      <c r="L43" s="69">
        <f t="shared" si="9"/>
        <v>225.10836228990485</v>
      </c>
      <c r="P43" s="79"/>
      <c r="Q43" s="70"/>
    </row>
    <row r="44" spans="2:17" ht="15">
      <c r="B44" s="68">
        <f t="shared" si="0"/>
        <v>2059</v>
      </c>
      <c r="C44" s="71"/>
      <c r="D44" s="232">
        <f t="shared" ref="D44:E44" si="17">D43*D43/D42</f>
        <v>162.69013660783565</v>
      </c>
      <c r="E44" s="232">
        <f t="shared" si="17"/>
        <v>67.325587894406993</v>
      </c>
      <c r="F44" s="237"/>
      <c r="G44" s="70">
        <f t="shared" si="1"/>
        <v>63.097538097842417</v>
      </c>
      <c r="H44" s="69"/>
      <c r="I44" s="232"/>
      <c r="J44" s="70">
        <f t="shared" si="8"/>
        <v>63.097538097842417</v>
      </c>
      <c r="K44" s="70">
        <f t="shared" si="3"/>
        <v>230.02</v>
      </c>
      <c r="L44" s="69">
        <f t="shared" si="9"/>
        <v>230.01572450224265</v>
      </c>
      <c r="P44" s="79"/>
      <c r="Q44" s="70"/>
    </row>
    <row r="45" spans="2:17" ht="15">
      <c r="B45" s="68">
        <f t="shared" si="0"/>
        <v>2060</v>
      </c>
      <c r="C45" s="71"/>
      <c r="D45" s="232">
        <f t="shared" ref="D45:E46" si="18">D44*D44/D43</f>
        <v>166.2367815240346</v>
      </c>
      <c r="E45" s="232">
        <f t="shared" si="18"/>
        <v>68.793285684909108</v>
      </c>
      <c r="F45" s="237"/>
      <c r="G45" s="70">
        <f t="shared" si="1"/>
        <v>64.473064404386832</v>
      </c>
      <c r="H45" s="69"/>
      <c r="I45" s="232"/>
      <c r="J45" s="70">
        <f t="shared" si="8"/>
        <v>64.473064404386832</v>
      </c>
      <c r="K45" s="70">
        <f t="shared" si="3"/>
        <v>235.03</v>
      </c>
      <c r="L45" s="69">
        <f t="shared" si="9"/>
        <v>235.03006720894371</v>
      </c>
      <c r="P45" s="79"/>
      <c r="Q45" s="70"/>
    </row>
    <row r="46" spans="2:17" ht="15">
      <c r="B46" s="68">
        <f t="shared" si="0"/>
        <v>2061</v>
      </c>
      <c r="C46" s="71"/>
      <c r="D46" s="232">
        <f t="shared" si="18"/>
        <v>169.86074329805831</v>
      </c>
      <c r="E46" s="232">
        <f t="shared" si="18"/>
        <v>70.292979286686176</v>
      </c>
      <c r="F46" s="237"/>
      <c r="G46" s="70">
        <f t="shared" si="1"/>
        <v>65.878577183890968</v>
      </c>
      <c r="H46" s="69"/>
      <c r="I46" s="232"/>
      <c r="J46" s="70">
        <f t="shared" ref="J46" si="19">(G46+H46+I46)</f>
        <v>65.878577183890968</v>
      </c>
      <c r="K46" s="70">
        <f t="shared" si="3"/>
        <v>240.15</v>
      </c>
      <c r="L46" s="69">
        <f t="shared" ref="L46" si="20">(D46+E46+F46)</f>
        <v>240.15372258474449</v>
      </c>
      <c r="P46" s="79"/>
      <c r="Q46" s="70"/>
    </row>
    <row r="47" spans="2:17">
      <c r="B47" s="68"/>
      <c r="C47" s="71"/>
      <c r="D47" s="69"/>
      <c r="E47" s="69"/>
      <c r="F47" s="69"/>
      <c r="G47" s="70"/>
      <c r="H47" s="69"/>
      <c r="I47" s="69"/>
      <c r="J47" s="69"/>
      <c r="K47" s="69"/>
      <c r="L47" s="69"/>
      <c r="M47" s="69"/>
    </row>
    <row r="48" spans="2:17">
      <c r="B48" s="68" t="s">
        <v>304</v>
      </c>
      <c r="C48" s="71"/>
      <c r="D48" s="69"/>
      <c r="E48" s="69"/>
      <c r="F48" s="69">
        <f>NPV(Discount_Rate,F16:F45)</f>
        <v>0</v>
      </c>
      <c r="G48" s="70"/>
      <c r="H48" s="69"/>
      <c r="I48" s="69"/>
      <c r="J48" s="70">
        <f>-PMT(Discount_Rate,COUNT(J$16:J$45),NPV(Discount_Rate,J$16:J$45))</f>
        <v>14.559301381535818</v>
      </c>
      <c r="K48" s="70">
        <f>-PMT(Discount_Rate,COUNT(K$16:K$45),NPV(Discount_Rate,K$16:K$45))</f>
        <v>53.074897199128884</v>
      </c>
      <c r="L48" s="70">
        <f>-PMT(Discount_Rate,COUNT(L$16:L$45),NPV(Discount_Rate,L$16:L$45))</f>
        <v>158.8067412592269</v>
      </c>
      <c r="M48" s="73"/>
    </row>
    <row r="49" spans="2:20" ht="14.25">
      <c r="B49" s="74" t="s">
        <v>25</v>
      </c>
      <c r="C49" s="75"/>
      <c r="D49" s="75"/>
      <c r="E49" s="75"/>
      <c r="F49" s="75"/>
      <c r="G49" s="75"/>
      <c r="H49" s="75"/>
      <c r="I49" s="75"/>
    </row>
    <row r="51" spans="2:20">
      <c r="B51" s="61" t="s">
        <v>60</v>
      </c>
      <c r="C51" s="76" t="s">
        <v>61</v>
      </c>
      <c r="D51" s="146" t="s">
        <v>184</v>
      </c>
    </row>
    <row r="52" spans="2:20">
      <c r="C52" s="76" t="str">
        <f>C7</f>
        <v>(a)</v>
      </c>
      <c r="D52" s="61" t="s">
        <v>62</v>
      </c>
    </row>
    <row r="53" spans="2:20">
      <c r="C53" s="76" t="str">
        <f>D7</f>
        <v>(b)</v>
      </c>
      <c r="D53" s="70" t="str">
        <f>"= "&amp;C7&amp;" x "&amp;C60</f>
        <v>= (a) x 0.06316</v>
      </c>
    </row>
    <row r="54" spans="2:20">
      <c r="C54" s="76">
        <f>F7</f>
        <v>0</v>
      </c>
      <c r="D54" s="70" t="str">
        <f>"= ("&amp;$D$7&amp;" + "&amp;$E$7&amp;") /  (8.76 x "&amp;TEXT(C61,"0.0%")&amp;")"</f>
        <v>= ((b) + (c)) /  (8.76 x 41.6%)</v>
      </c>
    </row>
    <row r="55" spans="2:20">
      <c r="C55" s="76" t="str">
        <f>J7</f>
        <v>(g)</v>
      </c>
      <c r="D55" s="70" t="str">
        <f>"= "&amp;$G$7&amp;" + "&amp;$H$7</f>
        <v>= (e) + (f)</v>
      </c>
    </row>
    <row r="56" spans="2:20">
      <c r="C56" s="76" t="str">
        <f>K7</f>
        <v>(h)</v>
      </c>
      <c r="D56" t="str">
        <f>D51</f>
        <v>Plant Costs  - 2025 IRP - Table 7.1 &amp; 7.2</v>
      </c>
    </row>
    <row r="57" spans="2:20">
      <c r="Q57" s="61" t="s">
        <v>83</v>
      </c>
      <c r="R57" s="68">
        <v>2031</v>
      </c>
      <c r="T57" s="156" t="s">
        <v>147</v>
      </c>
    </row>
    <row r="58" spans="2:20">
      <c r="B58"/>
      <c r="C58" s="247"/>
      <c r="P58" s="143"/>
      <c r="T58" s="156"/>
    </row>
    <row r="59" spans="2:20">
      <c r="B59"/>
      <c r="C59" s="248"/>
      <c r="Q59" s="61" t="s">
        <v>187</v>
      </c>
      <c r="R59" s="79">
        <v>244.18979999999999</v>
      </c>
    </row>
    <row r="60" spans="2:20">
      <c r="C60" s="154">
        <v>6.3159999999999994E-2</v>
      </c>
      <c r="D60" s="61" t="s">
        <v>195</v>
      </c>
      <c r="E60" s="150"/>
      <c r="F60" s="246" t="s">
        <v>196</v>
      </c>
      <c r="J60" s="231"/>
      <c r="L60" s="145"/>
      <c r="M60" s="81"/>
      <c r="N60" s="81"/>
      <c r="P60" s="82"/>
    </row>
    <row r="61" spans="2:20">
      <c r="C61" s="154">
        <v>0.41614147855251299</v>
      </c>
      <c r="D61" s="61" t="s">
        <v>35</v>
      </c>
    </row>
    <row r="62" spans="2:20">
      <c r="C62" s="161"/>
      <c r="D62" s="80"/>
      <c r="H62" s="320">
        <v>1.1000000000000001</v>
      </c>
      <c r="I62" s="61" t="s">
        <v>302</v>
      </c>
    </row>
    <row r="63" spans="2:20" ht="15">
      <c r="I63" s="105" t="s">
        <v>31</v>
      </c>
      <c r="J63" s="105" t="s">
        <v>299</v>
      </c>
    </row>
    <row r="64" spans="2:20" ht="15">
      <c r="C64" s="105"/>
      <c r="D64" s="105"/>
      <c r="E64" s="105"/>
      <c r="F64" s="105"/>
      <c r="G64" s="233">
        <v>47849</v>
      </c>
      <c r="H64" s="68">
        <f>YEAR(G64)</f>
        <v>2031</v>
      </c>
      <c r="I64" s="69">
        <f>IF($H$62=110%,INDEX('2025 IRP Assumptions'!$E$339:$E$359,MATCH(H64,'2025 IRP Assumptions'!$S$339:$S$359,0),1),INDEX('2025 IRP Assumptions'!$E$307:$E$336,MATCH(H64,'2025 IRP Assumptions'!$S$339:$S$359,0)))</f>
        <v>49.06</v>
      </c>
      <c r="J64" s="79">
        <f>I64*(8.76*$C$61)</f>
        <v>178.84329221500789</v>
      </c>
    </row>
    <row r="65" spans="3:10" ht="15">
      <c r="C65" s="233"/>
      <c r="D65" s="105"/>
      <c r="E65" s="214"/>
      <c r="F65" s="238"/>
      <c r="G65" s="233">
        <v>48214</v>
      </c>
      <c r="H65" s="68">
        <f>YEAR(G65)</f>
        <v>2032</v>
      </c>
      <c r="I65" s="69">
        <f>IF($H$62=110%,INDEX('2025 IRP Assumptions'!$E$339:$E$359,MATCH(H65,'2025 IRP Assumptions'!$S$339:$S$359,0),1),INDEX('2025 IRP Assumptions'!$E$307:$E$336,MATCH(H65,'2025 IRP Assumptions'!$S$339:$S$359,0)))</f>
        <v>50.39</v>
      </c>
      <c r="J65" s="79">
        <f t="shared" ref="J65:J73" si="21">I65*(8.76*$C$61)</f>
        <v>183.6916733533275</v>
      </c>
    </row>
    <row r="66" spans="3:10" ht="15">
      <c r="C66" s="233"/>
      <c r="D66" s="105"/>
      <c r="E66" s="214"/>
      <c r="F66" s="238"/>
      <c r="G66" s="233">
        <v>48580</v>
      </c>
      <c r="H66" s="68">
        <f t="shared" ref="H66:H73" si="22">YEAR(G66)</f>
        <v>2033</v>
      </c>
      <c r="I66" s="69">
        <f>IF($H$62=110%,INDEX('2025 IRP Assumptions'!$E$339:$E$359,MATCH(H66,'2025 IRP Assumptions'!$S$339:$S$359,0),1),INDEX('2025 IRP Assumptions'!$E$307:$E$336,MATCH(H66,'2025 IRP Assumptions'!$S$339:$S$359,0)))</f>
        <v>50.39</v>
      </c>
      <c r="J66" s="79">
        <f t="shared" si="21"/>
        <v>183.6916733533275</v>
      </c>
    </row>
    <row r="67" spans="3:10" ht="15">
      <c r="C67" s="233"/>
      <c r="D67" s="105"/>
      <c r="E67" s="214"/>
      <c r="F67" s="238"/>
      <c r="G67" s="233">
        <v>48945</v>
      </c>
      <c r="H67" s="68">
        <f t="shared" si="22"/>
        <v>2034</v>
      </c>
      <c r="I67" s="69">
        <f>IF($H$62=110%,INDEX('2025 IRP Assumptions'!$E$339:$E$359,MATCH(H67,'2025 IRP Assumptions'!$S$339:$S$359,0),1),INDEX('2025 IRP Assumptions'!$E$307:$E$336,MATCH(H67,'2025 IRP Assumptions'!$S$339:$S$359,0)))</f>
        <v>51.71</v>
      </c>
      <c r="J67" s="79">
        <f t="shared" si="21"/>
        <v>188.50360049812593</v>
      </c>
    </row>
    <row r="68" spans="3:10" ht="15">
      <c r="C68" s="233"/>
      <c r="D68" s="105"/>
      <c r="E68" s="214"/>
      <c r="F68" s="238"/>
      <c r="G68" s="233">
        <v>49310</v>
      </c>
      <c r="H68" s="68">
        <f t="shared" si="22"/>
        <v>2035</v>
      </c>
      <c r="I68" s="69">
        <f>IF($H$62=110%,INDEX('2025 IRP Assumptions'!$E$339:$E$359,MATCH(H68,'2025 IRP Assumptions'!$S$339:$S$359,0),1),INDEX('2025 IRP Assumptions'!$E$307:$E$336,MATCH(H68,'2025 IRP Assumptions'!$S$339:$S$359,0)))</f>
        <v>53.04</v>
      </c>
      <c r="J68" s="79">
        <f t="shared" si="21"/>
        <v>193.35198163644554</v>
      </c>
    </row>
    <row r="69" spans="3:10" ht="15">
      <c r="C69" s="233"/>
      <c r="D69" s="105"/>
      <c r="E69" s="214"/>
      <c r="F69" s="238"/>
      <c r="G69" s="233">
        <v>49675</v>
      </c>
      <c r="H69" s="68">
        <f t="shared" si="22"/>
        <v>2036</v>
      </c>
      <c r="I69" s="69">
        <f>IF($H$62=110%,INDEX('2025 IRP Assumptions'!$E$339:$E$359,MATCH(H69,'2025 IRP Assumptions'!$S$339:$S$359,0),1),INDEX('2025 IRP Assumptions'!$E$307:$E$336,MATCH(H69,'2025 IRP Assumptions'!$S$339:$S$359,0)))</f>
        <v>54.37</v>
      </c>
      <c r="J69" s="79">
        <f t="shared" si="21"/>
        <v>198.20036277476515</v>
      </c>
    </row>
    <row r="70" spans="3:10" ht="15">
      <c r="C70" s="233"/>
      <c r="D70" s="105"/>
      <c r="E70" s="214"/>
      <c r="F70" s="238"/>
      <c r="G70" s="233">
        <v>50041</v>
      </c>
      <c r="H70" s="68">
        <f t="shared" si="22"/>
        <v>2037</v>
      </c>
      <c r="I70" s="69">
        <f>IF($H$62=110%,INDEX('2025 IRP Assumptions'!$E$339:$E$359,MATCH(H70,'2025 IRP Assumptions'!$S$339:$S$359,0),1),INDEX('2025 IRP Assumptions'!$E$307:$E$336,MATCH(H70,'2025 IRP Assumptions'!$S$339:$S$359,0)))</f>
        <v>55.69</v>
      </c>
      <c r="J70" s="79">
        <f t="shared" si="21"/>
        <v>203.01228991956356</v>
      </c>
    </row>
    <row r="71" spans="3:10" ht="15">
      <c r="C71" s="233"/>
      <c r="D71" s="105"/>
      <c r="E71" s="214"/>
      <c r="F71" s="238"/>
      <c r="G71" s="233">
        <v>50406</v>
      </c>
      <c r="H71" s="68">
        <f t="shared" si="22"/>
        <v>2038</v>
      </c>
      <c r="I71" s="69">
        <f>IF($H$62=110%,INDEX('2025 IRP Assumptions'!$E$339:$E$359,MATCH(H71,'2025 IRP Assumptions'!$S$339:$S$359,0),1),INDEX('2025 IRP Assumptions'!$E$307:$E$336,MATCH(H71,'2025 IRP Assumptions'!$S$339:$S$359,0)))</f>
        <v>55.69</v>
      </c>
      <c r="J71" s="79">
        <f t="shared" si="21"/>
        <v>203.01228991956356</v>
      </c>
    </row>
    <row r="72" spans="3:10" ht="15">
      <c r="C72" s="233"/>
      <c r="D72" s="105"/>
      <c r="E72" s="214"/>
      <c r="F72" s="238"/>
      <c r="G72" s="233">
        <v>50771</v>
      </c>
      <c r="H72" s="68">
        <f t="shared" si="22"/>
        <v>2039</v>
      </c>
      <c r="I72" s="69">
        <f>IF($H$62=110%,INDEX('2025 IRP Assumptions'!$E$339:$E$359,MATCH(H72,'2025 IRP Assumptions'!$S$339:$S$359,0),1),INDEX('2025 IRP Assumptions'!$E$307:$E$336,MATCH(H72,'2025 IRP Assumptions'!$S$339:$S$359,0)))</f>
        <v>57.02</v>
      </c>
      <c r="J72" s="79">
        <f t="shared" si="21"/>
        <v>207.8606710578832</v>
      </c>
    </row>
    <row r="73" spans="3:10" ht="15">
      <c r="C73" s="233"/>
      <c r="D73" s="105"/>
      <c r="E73" s="214"/>
      <c r="F73" s="238"/>
      <c r="G73" s="233">
        <v>51136</v>
      </c>
      <c r="H73" s="68">
        <f t="shared" si="22"/>
        <v>2040</v>
      </c>
      <c r="I73" s="69">
        <f>IF($H$62=110%,INDEX('2025 IRP Assumptions'!$E$339:$E$359,MATCH(H73,'2025 IRP Assumptions'!$S$339:$S$359,0),1),INDEX('2025 IRP Assumptions'!$E$307:$E$336,MATCH(H73,'2025 IRP Assumptions'!$S$339:$S$359,0)))</f>
        <v>58.35</v>
      </c>
      <c r="J73" s="79">
        <f t="shared" si="21"/>
        <v>212.7090521962028</v>
      </c>
    </row>
    <row r="74" spans="3:10" ht="15">
      <c r="C74" s="233"/>
      <c r="D74" s="105"/>
      <c r="E74" s="214"/>
      <c r="F74" s="238"/>
    </row>
    <row r="75" spans="3:10" ht="15">
      <c r="C75" s="105"/>
      <c r="D75" s="105"/>
      <c r="E75" s="105"/>
      <c r="F75" s="105"/>
      <c r="G75" s="105"/>
    </row>
    <row r="76" spans="3:10" ht="15">
      <c r="C76" s="105"/>
      <c r="D76" s="105"/>
      <c r="E76" s="105"/>
      <c r="F76" s="105"/>
      <c r="G76" s="105" t="s">
        <v>175</v>
      </c>
      <c r="J76" s="61">
        <f>INDEX('2025 IRP Assumptions'!$E$126:$E$156,MATCH(T57,'2025 IRP Assumptions'!$C$126:$C$156,0),1)</f>
        <v>30</v>
      </c>
    </row>
    <row r="77" spans="3:10" ht="15">
      <c r="C77" s="105"/>
      <c r="D77" s="105"/>
      <c r="E77" s="234"/>
      <c r="F77" s="234"/>
      <c r="G77" s="105" t="s">
        <v>307</v>
      </c>
      <c r="I77" s="234"/>
      <c r="J77" s="234">
        <f>-PMT(Real_Discount_Rate,J76,NPV(Discount_Rate,J64:J73))</f>
        <v>81.937953483787723</v>
      </c>
    </row>
    <row r="80" spans="3:10">
      <c r="C80" s="78"/>
      <c r="D80" s="80"/>
    </row>
    <row r="81" spans="3:4">
      <c r="C81" s="78"/>
      <c r="D81" s="80"/>
    </row>
    <row r="82" spans="3:4">
      <c r="C82" s="78"/>
      <c r="D82" s="80"/>
    </row>
    <row r="83" spans="3:4">
      <c r="C83" s="78"/>
      <c r="D83" s="80"/>
    </row>
    <row r="84" spans="3:4">
      <c r="C84" s="78"/>
      <c r="D84" s="80"/>
    </row>
    <row r="85" spans="3:4">
      <c r="C85" s="78"/>
      <c r="D85" s="80"/>
    </row>
    <row r="86" spans="3:4">
      <c r="C86" s="78"/>
      <c r="D86" s="80"/>
    </row>
    <row r="87" spans="3:4">
      <c r="C87" s="78"/>
      <c r="D87" s="80"/>
    </row>
    <row r="88" spans="3:4">
      <c r="C88" s="78"/>
      <c r="D88" s="80"/>
    </row>
    <row r="89" spans="3:4">
      <c r="C89" s="78"/>
      <c r="D89" s="80"/>
    </row>
  </sheetData>
  <hyperlinks>
    <hyperlink ref="F60" r:id="rId1" xr:uid="{2ECB194A-DBBB-4F8C-B20C-A1A332164D80}"/>
  </hyperlinks>
  <printOptions horizontalCentered="1"/>
  <pageMargins left="0.8" right="0.3" top="0.4" bottom="0.4" header="0.5" footer="0.2"/>
  <pageSetup scale="53" orientation="landscape" r:id="rId2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1086A-67B2-493D-A5A8-007331A6CF79}">
  <sheetPr>
    <pageSetUpPr fitToPage="1"/>
  </sheetPr>
  <dimension ref="B1:AC89"/>
  <sheetViews>
    <sheetView view="pageBreakPreview" zoomScale="60" zoomScaleNormal="100" workbookViewId="0">
      <selection activeCell="J63" sqref="J63"/>
    </sheetView>
  </sheetViews>
  <sheetFormatPr defaultColWidth="9.33203125" defaultRowHeight="12.75"/>
  <cols>
    <col min="1" max="1" width="13.33203125" style="61" customWidth="1"/>
    <col min="2" max="2" width="15" style="61" customWidth="1"/>
    <col min="3" max="3" width="19.33203125" style="61" customWidth="1"/>
    <col min="4" max="4" width="22.83203125" style="61" customWidth="1"/>
    <col min="5" max="5" width="11.1640625" style="61" customWidth="1"/>
    <col min="6" max="6" width="13.5" style="61" customWidth="1"/>
    <col min="7" max="7" width="21.1640625" style="61" customWidth="1"/>
    <col min="8" max="8" width="9.5" style="61" bestFit="1" customWidth="1"/>
    <col min="9" max="9" width="10.5" style="61" customWidth="1"/>
    <col min="10" max="10" width="12.6640625" style="61" customWidth="1"/>
    <col min="11" max="11" width="14" style="61" customWidth="1"/>
    <col min="12" max="12" width="13.33203125" style="61" customWidth="1"/>
    <col min="13" max="13" width="3.1640625" style="61" customWidth="1"/>
    <col min="14" max="14" width="15" style="61" hidden="1" customWidth="1"/>
    <col min="15" max="15" width="5.6640625" style="61" customWidth="1"/>
    <col min="16" max="16" width="9.33203125" style="61" customWidth="1"/>
    <col min="17" max="18" width="16" style="61" customWidth="1"/>
    <col min="19" max="19" width="23.5" style="61" customWidth="1"/>
    <col min="20" max="20" width="18.1640625" style="61" customWidth="1"/>
    <col min="21" max="21" width="13.33203125" style="61" customWidth="1"/>
    <col min="22" max="22" width="18.1640625" style="61" customWidth="1"/>
    <col min="23" max="23" width="12.83203125" style="61" customWidth="1"/>
    <col min="24" max="24" width="15.33203125" style="61" customWidth="1"/>
    <col min="25" max="26" width="9.33203125" style="61"/>
    <col min="27" max="27" width="13.33203125" style="61" customWidth="1"/>
    <col min="28" max="28" width="13.6640625" style="61" customWidth="1"/>
    <col min="29" max="29" width="12" style="61" bestFit="1" customWidth="1"/>
    <col min="30" max="16384" width="9.33203125" style="61"/>
  </cols>
  <sheetData>
    <row r="1" spans="2:29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</row>
    <row r="2" spans="2:29" ht="15.75">
      <c r="B2" s="59" t="str">
        <f>T57</f>
        <v>PV_.PX.NTN._.PTC.Utility_Scale</v>
      </c>
      <c r="C2" s="60"/>
      <c r="D2" s="60"/>
      <c r="E2" s="60"/>
      <c r="F2" s="60"/>
      <c r="G2" s="60"/>
      <c r="H2" s="60"/>
      <c r="I2" s="60"/>
      <c r="J2" s="60"/>
      <c r="K2" s="60"/>
    </row>
    <row r="3" spans="2:29" ht="15.75">
      <c r="B3" s="59" t="str">
        <f>TEXT($C$61,"0%")&amp;" Capacity Factor"</f>
        <v>30% Capacity Factor</v>
      </c>
      <c r="C3" s="60"/>
      <c r="D3" s="60"/>
      <c r="E3" s="60"/>
      <c r="F3" s="60"/>
      <c r="G3" s="60"/>
      <c r="H3" s="60"/>
      <c r="I3" s="60"/>
      <c r="J3" s="60"/>
      <c r="K3" s="60"/>
    </row>
    <row r="4" spans="2:29">
      <c r="B4" s="60"/>
      <c r="C4" s="60"/>
      <c r="D4" s="60"/>
      <c r="E4" s="60"/>
      <c r="F4" s="60"/>
      <c r="G4" s="60"/>
      <c r="H4" s="60"/>
      <c r="I4" s="60"/>
      <c r="Q4" s="236"/>
      <c r="R4" s="236"/>
    </row>
    <row r="5" spans="2:29" ht="51.75" customHeight="1">
      <c r="B5" s="62" t="s">
        <v>0</v>
      </c>
      <c r="C5" s="63" t="s">
        <v>10</v>
      </c>
      <c r="D5" s="63" t="s">
        <v>11</v>
      </c>
      <c r="E5" s="63" t="s">
        <v>12</v>
      </c>
      <c r="F5" s="14"/>
      <c r="G5" s="63" t="s">
        <v>59</v>
      </c>
      <c r="H5" s="14" t="s">
        <v>13</v>
      </c>
      <c r="I5" s="63" t="s">
        <v>113</v>
      </c>
      <c r="J5" s="63" t="s">
        <v>65</v>
      </c>
      <c r="K5" s="14" t="s">
        <v>49</v>
      </c>
      <c r="L5" s="63" t="s">
        <v>87</v>
      </c>
      <c r="N5" s="100"/>
      <c r="O5" s="100"/>
      <c r="Q5" s="236"/>
      <c r="R5" s="236"/>
      <c r="T5" s="142"/>
      <c r="Z5" s="100"/>
      <c r="AA5" s="100"/>
    </row>
    <row r="6" spans="2:29" ht="24" customHeight="1">
      <c r="B6" s="64"/>
      <c r="C6" s="65" t="s">
        <v>8</v>
      </c>
      <c r="D6" s="66" t="s">
        <v>9</v>
      </c>
      <c r="E6" s="66" t="s">
        <v>9</v>
      </c>
      <c r="F6" s="16"/>
      <c r="G6" s="65" t="s">
        <v>31</v>
      </c>
      <c r="H6" s="15" t="s">
        <v>31</v>
      </c>
      <c r="I6" s="15" t="s">
        <v>31</v>
      </c>
      <c r="J6" s="65" t="s">
        <v>31</v>
      </c>
      <c r="K6" s="16" t="s">
        <v>9</v>
      </c>
      <c r="L6" s="66" t="s">
        <v>9</v>
      </c>
      <c r="W6" s="79"/>
      <c r="X6" s="79"/>
    </row>
    <row r="7" spans="2:29">
      <c r="C7" s="67" t="s">
        <v>1</v>
      </c>
      <c r="D7" s="67" t="s">
        <v>2</v>
      </c>
      <c r="E7" s="67" t="s">
        <v>3</v>
      </c>
      <c r="F7" s="67"/>
      <c r="G7" s="67" t="s">
        <v>5</v>
      </c>
      <c r="H7" s="67" t="s">
        <v>7</v>
      </c>
      <c r="I7" s="67" t="s">
        <v>22</v>
      </c>
      <c r="J7" s="67" t="s">
        <v>22</v>
      </c>
      <c r="K7" s="67" t="s">
        <v>23</v>
      </c>
      <c r="L7" s="67" t="s">
        <v>24</v>
      </c>
      <c r="U7" s="79"/>
    </row>
    <row r="8" spans="2:29" ht="21.75" customHeight="1">
      <c r="X8" s="72"/>
    </row>
    <row r="9" spans="2:29">
      <c r="B9" s="68">
        <v>2024</v>
      </c>
      <c r="C9" s="157">
        <f>INDEX('2025 IRP Assumptions'!$E$2:$E$58,MATCH($T$57,'2025 IRP Assumptions'!$C$2:$C$58,0),1)</f>
        <v>1216.55</v>
      </c>
      <c r="D9" s="69"/>
      <c r="E9" s="205">
        <f>INDEX('2025 IRP Assumptions'!$E$62:$E$118,MATCH($T$57,'2025 IRP Assumptions'!$C$62:$C$118,0),1)</f>
        <v>20.52</v>
      </c>
      <c r="F9" s="69"/>
      <c r="G9" s="70"/>
      <c r="H9" s="69"/>
      <c r="I9" s="69"/>
      <c r="J9" s="70"/>
      <c r="K9" s="70"/>
      <c r="L9" s="69"/>
      <c r="T9" s="71"/>
      <c r="X9" s="158"/>
    </row>
    <row r="10" spans="2:29">
      <c r="B10" s="68">
        <f t="shared" ref="B10:B35" si="0">B9+1</f>
        <v>2025</v>
      </c>
      <c r="C10" s="71">
        <f>$C$9*INDEX('2025 IRP Assumptions'!$E$190:$E$210,MATCH(B10,'2025 IRP Assumptions'!$S$190:$S$210,0),1)</f>
        <v>1295.73496334315</v>
      </c>
      <c r="D10" s="69"/>
      <c r="E10" s="69" cm="1">
        <f t="array" ref="E10">$E$9*INDEX('2025 IRP Assumptions'!$E$371:$E$394,'Table 3 PV_.PX.NTN._.PTC.2031'!$B10-2023,1)</f>
        <v>20.967336</v>
      </c>
      <c r="F10" s="69"/>
      <c r="G10" s="70"/>
      <c r="H10" s="69"/>
      <c r="I10" s="69"/>
      <c r="J10" s="70"/>
      <c r="K10" s="70"/>
      <c r="L10" s="69"/>
      <c r="Q10" s="69"/>
      <c r="R10" s="69"/>
      <c r="U10" s="156"/>
      <c r="X10" s="158"/>
    </row>
    <row r="11" spans="2:29">
      <c r="B11" s="68">
        <f t="shared" si="0"/>
        <v>2026</v>
      </c>
      <c r="C11" s="71">
        <f>$C$9*INDEX('2025 IRP Assumptions'!$E$190:$E$210,MATCH(B11,'2025 IRP Assumptions'!$S$190:$S$210,0),1)</f>
        <v>1271.0525920728498</v>
      </c>
      <c r="D11" s="69"/>
      <c r="E11" s="69" cm="1">
        <f t="array" ref="E11">$E$9*INDEX('2025 IRP Assumptions'!$E$371:$E$394,'Table 3 PV_.PX.NTN._.PTC.2031'!$B11-2023,1)</f>
        <v>21.424423924799999</v>
      </c>
      <c r="F11" s="69"/>
      <c r="G11" s="70"/>
      <c r="H11" s="69"/>
      <c r="I11" s="69"/>
      <c r="J11" s="70"/>
      <c r="K11" s="70"/>
      <c r="L11" s="69"/>
      <c r="Q11" s="69"/>
      <c r="R11" s="69"/>
      <c r="X11" s="158"/>
      <c r="AC11" s="144"/>
    </row>
    <row r="12" spans="2:29">
      <c r="B12" s="68">
        <f t="shared" si="0"/>
        <v>2027</v>
      </c>
      <c r="C12" s="71">
        <f>$C$9*INDEX('2025 IRP Assumptions'!$E$190:$E$210,MATCH(B12,'2025 IRP Assumptions'!$S$190:$S$210,0),1)</f>
        <v>1244.6782832086999</v>
      </c>
      <c r="D12" s="69"/>
      <c r="E12" s="69" cm="1">
        <f t="array" ref="E12">$E$9*INDEX('2025 IRP Assumptions'!$E$371:$E$394,'Table 3 PV_.PX.NTN._.PTC.2031'!$B12-2023,1)</f>
        <v>21.891476361600002</v>
      </c>
      <c r="F12" s="69"/>
      <c r="G12" s="70"/>
      <c r="H12" s="69"/>
      <c r="I12" s="69"/>
      <c r="J12" s="70"/>
      <c r="K12" s="70"/>
      <c r="L12" s="69"/>
      <c r="P12" s="79"/>
      <c r="Q12" s="69"/>
      <c r="R12" s="69"/>
      <c r="U12" s="160"/>
      <c r="X12" s="158"/>
      <c r="Y12" s="160"/>
    </row>
    <row r="13" spans="2:29">
      <c r="B13" s="68">
        <f t="shared" si="0"/>
        <v>2028</v>
      </c>
      <c r="C13" s="71">
        <f>$C$9*INDEX('2025 IRP Assumptions'!$E$190:$E$210,MATCH(B13,'2025 IRP Assumptions'!$S$190:$S$210,0),1)</f>
        <v>1216.55</v>
      </c>
      <c r="D13" s="69"/>
      <c r="E13" s="69" cm="1">
        <f t="array" ref="E13">$E$9*INDEX('2025 IRP Assumptions'!$E$371:$E$394,'Table 3 PV_.PX.NTN._.PTC.2031'!$B13-2023,1)</f>
        <v>22.36871055564</v>
      </c>
      <c r="F13" s="237"/>
      <c r="G13" s="70"/>
      <c r="H13" s="69"/>
      <c r="I13" s="69"/>
      <c r="J13" s="70"/>
      <c r="K13" s="70"/>
      <c r="L13" s="69"/>
      <c r="P13" s="79"/>
      <c r="Q13" s="69"/>
      <c r="R13" s="69"/>
      <c r="U13" s="160"/>
      <c r="W13" s="79"/>
      <c r="X13" s="158"/>
      <c r="Y13" s="160"/>
    </row>
    <row r="14" spans="2:29">
      <c r="B14" s="68">
        <f t="shared" si="0"/>
        <v>2029</v>
      </c>
      <c r="C14" s="71">
        <f>$C$9*INDEX('2025 IRP Assumptions'!$E$190:$E$210,MATCH(B14,'2025 IRP Assumptions'!$S$190:$S$210,0),1)</f>
        <v>1186.60380301185</v>
      </c>
      <c r="D14" s="69"/>
      <c r="E14" s="69" cm="1">
        <f t="array" ref="E14">$E$9*INDEX('2025 IRP Assumptions'!$E$371:$E$394,'Table 3 PV_.PX.NTN._.PTC.2031'!$B14-2023,1)</f>
        <v>22.856348451240002</v>
      </c>
      <c r="F14" s="237"/>
      <c r="G14" s="70"/>
      <c r="H14" s="69"/>
      <c r="I14" s="69"/>
      <c r="J14" s="70"/>
      <c r="K14" s="70"/>
      <c r="L14" s="69"/>
      <c r="P14" s="79"/>
      <c r="Q14" s="69"/>
      <c r="R14" s="69"/>
      <c r="U14" s="160"/>
      <c r="V14" s="79"/>
      <c r="W14" s="79"/>
      <c r="X14" s="158"/>
      <c r="Y14" s="160"/>
      <c r="Z14" s="79"/>
    </row>
    <row r="15" spans="2:29">
      <c r="B15" s="68">
        <f t="shared" si="0"/>
        <v>2030</v>
      </c>
      <c r="C15" s="71">
        <f>$C$9*INDEX('2025 IRP Assumptions'!$E$190:$E$210,MATCH(B15,'2025 IRP Assumptions'!$S$190:$S$210,0),1)</f>
        <v>1154.7737978135001</v>
      </c>
      <c r="D15" s="69"/>
      <c r="E15" s="69" cm="1">
        <f t="array" ref="E15">$E$9*INDEX('2025 IRP Assumptions'!$E$371:$E$394,'Table 3 PV_.PX.NTN._.PTC.2031'!$B15-2023,1)</f>
        <v>23.354616835439998</v>
      </c>
      <c r="F15" s="237"/>
      <c r="G15" s="70"/>
      <c r="H15" s="69"/>
      <c r="I15" s="69"/>
      <c r="J15" s="70"/>
      <c r="K15" s="70"/>
      <c r="L15" s="69"/>
      <c r="P15" s="79"/>
      <c r="Q15" s="69"/>
      <c r="R15" s="69"/>
      <c r="U15" s="160"/>
      <c r="V15" s="79"/>
      <c r="W15" s="79"/>
      <c r="X15" s="158"/>
      <c r="Y15" s="160"/>
      <c r="Z15" s="79"/>
      <c r="AA15" s="79"/>
    </row>
    <row r="16" spans="2:29">
      <c r="B16" s="68">
        <f t="shared" si="0"/>
        <v>2031</v>
      </c>
      <c r="C16" s="71">
        <f>$C$9*INDEX('2025 IRP Assumptions'!$E$190:$E$210,MATCH(B16,'2025 IRP Assumptions'!$S$190:$S$210,0),1)</f>
        <v>1120.9920826667001</v>
      </c>
      <c r="D16" s="205">
        <f>C16*$C$60</f>
        <v>76.911266791762301</v>
      </c>
      <c r="E16" s="69" cm="1">
        <f t="array" ref="E16">$E$9*INDEX('2025 IRP Assumptions'!$E$371:$E$394,'Table 3 PV_.PX.NTN._.PTC.2031'!$B16-2023,1)</f>
        <v>23.863747481640001</v>
      </c>
      <c r="F16" s="237"/>
      <c r="G16" s="70">
        <f t="shared" ref="G16:G35" si="1">(D16+E16+F16)/(8.76*$C$61)</f>
        <v>38.074542243651457</v>
      </c>
      <c r="H16" s="69"/>
      <c r="I16" s="69">
        <f>-I64</f>
        <v>-49.06</v>
      </c>
      <c r="J16" s="70">
        <f t="shared" ref="J16:J35" si="2">(G16+H16+I16)</f>
        <v>-10.985457756348545</v>
      </c>
      <c r="K16" s="70">
        <f t="shared" ref="K16:K35" si="3">ROUND(J16*$C$61*8.76,2)</f>
        <v>-29.08</v>
      </c>
      <c r="L16" s="69">
        <f t="shared" ref="L16:L35" si="4">(D16+E16+F16)</f>
        <v>100.77501427340231</v>
      </c>
      <c r="P16" s="79"/>
      <c r="Q16" s="69"/>
      <c r="R16" s="69"/>
      <c r="U16" s="160"/>
      <c r="V16" s="79"/>
      <c r="W16" s="79"/>
      <c r="X16" s="158"/>
      <c r="Y16" s="160"/>
      <c r="Z16" s="79"/>
      <c r="AA16" s="79"/>
    </row>
    <row r="17" spans="2:27">
      <c r="B17" s="68">
        <f t="shared" si="0"/>
        <v>2032</v>
      </c>
      <c r="C17" s="71"/>
      <c r="D17" s="69" cm="1">
        <f t="array" ref="D17">D16*INDEX('2025 IRP Assumptions'!$E$371:$E$394,'Table 3 PV_.PX.NTN._.PTC.2031'!$B17-2023,1)/INDEX('2025 IRP Assumptions'!$E$371:$E$394,'Table 3 PV_.PX.NTN._.PTC.2031'!$B17-2023-1,1)</f>
        <v>78.587932386487694</v>
      </c>
      <c r="E17" s="69" cm="1">
        <f t="array" ref="E17">$E$9*INDEX('2025 IRP Assumptions'!$E$371:$E$394,'Table 3 PV_.PX.NTN._.PTC.2031'!$B17-2023,1)</f>
        <v>24.383977170120001</v>
      </c>
      <c r="F17" s="237"/>
      <c r="G17" s="70">
        <f t="shared" si="1"/>
        <v>38.904567254001257</v>
      </c>
      <c r="H17" s="69"/>
      <c r="I17" s="69">
        <f t="shared" ref="I17:I25" si="5">-I65</f>
        <v>-50.39</v>
      </c>
      <c r="J17" s="70">
        <f t="shared" si="2"/>
        <v>-11.485432745998743</v>
      </c>
      <c r="K17" s="70">
        <f t="shared" si="3"/>
        <v>-30.4</v>
      </c>
      <c r="L17" s="69">
        <f t="shared" si="4"/>
        <v>102.9719095566077</v>
      </c>
      <c r="P17" s="79"/>
      <c r="Q17" s="69"/>
      <c r="R17" s="69"/>
      <c r="T17" s="79"/>
      <c r="V17" s="79"/>
      <c r="W17" s="79"/>
      <c r="Y17" s="79"/>
      <c r="Z17" s="79"/>
      <c r="AA17" s="79"/>
    </row>
    <row r="18" spans="2:27">
      <c r="B18" s="68">
        <f t="shared" si="0"/>
        <v>2033</v>
      </c>
      <c r="C18" s="71"/>
      <c r="D18" s="69" cm="1">
        <f t="array" ref="D18">D17*INDEX('2025 IRP Assumptions'!$E$371:$E$394,'Table 3 PV_.PX.NTN._.PTC.2031'!$B18-2023,1)/INDEX('2025 IRP Assumptions'!$E$371:$E$394,'Table 3 PV_.PX.NTN._.PTC.2031'!$B18-2023-1,1)</f>
        <v>80.301149313452228</v>
      </c>
      <c r="E18" s="69" cm="1">
        <f t="array" ref="E18">$E$9*INDEX('2025 IRP Assumptions'!$E$371:$E$394,'Table 3 PV_.PX.NTN._.PTC.2031'!$B18-2023,1)</f>
        <v>24.915547872719998</v>
      </c>
      <c r="F18" s="237"/>
      <c r="G18" s="70">
        <f t="shared" si="1"/>
        <v>39.752686820603387</v>
      </c>
      <c r="H18" s="69"/>
      <c r="I18" s="69">
        <f t="shared" si="5"/>
        <v>-50.39</v>
      </c>
      <c r="J18" s="70">
        <f t="shared" si="2"/>
        <v>-10.637313179396614</v>
      </c>
      <c r="K18" s="70">
        <f t="shared" si="3"/>
        <v>-28.15</v>
      </c>
      <c r="L18" s="69">
        <f t="shared" si="4"/>
        <v>105.21669718617223</v>
      </c>
      <c r="P18" s="79"/>
      <c r="Q18" s="69"/>
      <c r="R18" s="69"/>
      <c r="T18" s="79"/>
      <c r="V18" s="79"/>
      <c r="W18" s="79"/>
      <c r="Y18" s="79"/>
      <c r="Z18" s="79"/>
      <c r="AA18" s="79"/>
    </row>
    <row r="19" spans="2:27">
      <c r="B19" s="68">
        <f t="shared" si="0"/>
        <v>2034</v>
      </c>
      <c r="C19" s="71"/>
      <c r="D19" s="69" cm="1">
        <f t="array" ref="D19">D18*INDEX('2025 IRP Assumptions'!$E$371:$E$394,'Table 3 PV_.PX.NTN._.PTC.2031'!$B19-2023,1)/INDEX('2025 IRP Assumptions'!$E$371:$E$394,'Table 3 PV_.PX.NTN._.PTC.2031'!$B19-2023-1,1)</f>
        <v>82.051714428350522</v>
      </c>
      <c r="E19" s="69" cm="1">
        <f t="array" ref="E19">$E$9*INDEX('2025 IRP Assumptions'!$E$371:$E$394,'Table 3 PV_.PX.NTN._.PTC.2031'!$B19-2023,1)</f>
        <v>25.458706834919997</v>
      </c>
      <c r="F19" s="237"/>
      <c r="G19" s="70">
        <f t="shared" si="1"/>
        <v>40.619295422928424</v>
      </c>
      <c r="H19" s="69"/>
      <c r="I19" s="69">
        <f t="shared" si="5"/>
        <v>-51.71</v>
      </c>
      <c r="J19" s="70">
        <f t="shared" si="2"/>
        <v>-11.090704577071577</v>
      </c>
      <c r="K19" s="70">
        <f t="shared" si="3"/>
        <v>-29.35</v>
      </c>
      <c r="L19" s="69">
        <f t="shared" si="4"/>
        <v>107.51042126327052</v>
      </c>
      <c r="P19" s="79"/>
      <c r="Q19" s="69"/>
      <c r="R19" s="69"/>
      <c r="T19" s="79"/>
      <c r="V19" s="79"/>
      <c r="W19" s="79"/>
      <c r="Y19" s="79"/>
      <c r="Z19" s="79"/>
      <c r="AA19" s="79"/>
    </row>
    <row r="20" spans="2:27">
      <c r="B20" s="68">
        <f t="shared" si="0"/>
        <v>2035</v>
      </c>
      <c r="C20" s="71"/>
      <c r="D20" s="69" cm="1">
        <f t="array" ref="D20">D19*INDEX('2025 IRP Assumptions'!$E$371:$E$394,'Table 3 PV_.PX.NTN._.PTC.2031'!$B20-2023,1)/INDEX('2025 IRP Assumptions'!$E$371:$E$394,'Table 3 PV_.PX.NTN._.PTC.2031'!$B20-2023-1,1)</f>
        <v>83.840441781870993</v>
      </c>
      <c r="E20" s="69" cm="1">
        <f t="array" ref="E20">$E$9*INDEX('2025 IRP Assumptions'!$E$371:$E$394,'Table 3 PV_.PX.NTN._.PTC.2031'!$B20-2023,1)</f>
        <v>26.013706637399999</v>
      </c>
      <c r="F20" s="237"/>
      <c r="G20" s="70">
        <f t="shared" si="1"/>
        <v>41.504796052743622</v>
      </c>
      <c r="H20" s="69"/>
      <c r="I20" s="69">
        <f t="shared" si="5"/>
        <v>-53.04</v>
      </c>
      <c r="J20" s="70">
        <f t="shared" si="2"/>
        <v>-11.535203947256377</v>
      </c>
      <c r="K20" s="70">
        <f t="shared" si="3"/>
        <v>-30.53</v>
      </c>
      <c r="L20" s="69">
        <f t="shared" si="4"/>
        <v>109.85414841927098</v>
      </c>
      <c r="P20" s="79"/>
      <c r="Q20" s="69"/>
      <c r="R20" s="69"/>
      <c r="T20" s="79"/>
      <c r="V20" s="79"/>
      <c r="W20" s="79"/>
      <c r="Y20" s="79"/>
      <c r="Z20" s="79"/>
      <c r="AA20" s="79"/>
    </row>
    <row r="21" spans="2:27">
      <c r="B21" s="68">
        <f t="shared" si="0"/>
        <v>2036</v>
      </c>
      <c r="C21" s="71"/>
      <c r="D21" s="69" cm="1">
        <f t="array" ref="D21">D20*INDEX('2025 IRP Assumptions'!$E$371:$E$394,'Table 3 PV_.PX.NTN._.PTC.2031'!$B21-2023,1)/INDEX('2025 IRP Assumptions'!$E$371:$E$394,'Table 3 PV_.PX.NTN._.PTC.2031'!$B21-2023-1,1)</f>
        <v>85.668163413310992</v>
      </c>
      <c r="E21" s="69" cm="1">
        <f t="array" ref="E21">$E$9*INDEX('2025 IRP Assumptions'!$E$371:$E$394,'Table 3 PV_.PX.NTN._.PTC.2031'!$B21-2023,1)</f>
        <v>26.580805442279999</v>
      </c>
      <c r="F21" s="237"/>
      <c r="G21" s="70">
        <f t="shared" si="1"/>
        <v>42.409600606988086</v>
      </c>
      <c r="H21" s="69"/>
      <c r="I21" s="69">
        <f t="shared" si="5"/>
        <v>-54.37</v>
      </c>
      <c r="J21" s="70">
        <f t="shared" si="2"/>
        <v>-11.960399393011912</v>
      </c>
      <c r="K21" s="70">
        <f t="shared" si="3"/>
        <v>-31.66</v>
      </c>
      <c r="L21" s="69">
        <f t="shared" si="4"/>
        <v>112.24896885559099</v>
      </c>
      <c r="P21" s="79"/>
      <c r="Q21" s="69"/>
      <c r="R21" s="69"/>
      <c r="T21" s="79"/>
      <c r="V21" s="79"/>
      <c r="W21" s="79"/>
      <c r="Y21" s="79"/>
      <c r="Z21" s="79"/>
      <c r="AA21" s="79"/>
    </row>
    <row r="22" spans="2:27">
      <c r="B22" s="68">
        <f t="shared" si="0"/>
        <v>2037</v>
      </c>
      <c r="C22" s="71"/>
      <c r="D22" s="69" cm="1">
        <f t="array" ref="D22">D21*INDEX('2025 IRP Assumptions'!$E$371:$E$394,'Table 3 PV_.PX.NTN._.PTC.2031'!$B22-2023,1)/INDEX('2025 IRP Assumptions'!$E$371:$E$394,'Table 3 PV_.PX.NTN._.PTC.2031'!$B22-2023-1,1)</f>
        <v>87.535729350576801</v>
      </c>
      <c r="E22" s="69" cm="1">
        <f t="array" ref="E22">$E$9*INDEX('2025 IRP Assumptions'!$E$371:$E$394,'Table 3 PV_.PX.NTN._.PTC.2031'!$B22-2023,1)</f>
        <v>27.160266993119997</v>
      </c>
      <c r="F22" s="237"/>
      <c r="G22" s="70">
        <f t="shared" si="1"/>
        <v>43.334129887772832</v>
      </c>
      <c r="H22" s="69"/>
      <c r="I22" s="69">
        <f t="shared" si="5"/>
        <v>-55.69</v>
      </c>
      <c r="J22" s="70">
        <f t="shared" si="2"/>
        <v>-12.355870112227166</v>
      </c>
      <c r="K22" s="70">
        <f t="shared" si="3"/>
        <v>-32.700000000000003</v>
      </c>
      <c r="L22" s="69">
        <f t="shared" si="4"/>
        <v>114.69599634369681</v>
      </c>
      <c r="P22" s="79"/>
      <c r="Q22" s="69"/>
      <c r="R22" s="69"/>
      <c r="T22" s="79"/>
      <c r="V22" s="79"/>
      <c r="W22" s="79"/>
      <c r="Y22" s="79"/>
      <c r="Z22" s="79"/>
      <c r="AA22" s="79"/>
    </row>
    <row r="23" spans="2:27">
      <c r="B23" s="68">
        <f t="shared" si="0"/>
        <v>2038</v>
      </c>
      <c r="C23" s="71"/>
      <c r="D23" s="69" cm="1">
        <f t="array" ref="D23">D22*INDEX('2025 IRP Assumptions'!$E$371:$E$394,'Table 3 PV_.PX.NTN._.PTC.2031'!$B23-2023,1)/INDEX('2025 IRP Assumptions'!$E$371:$E$394,'Table 3 PV_.PX.NTN._.PTC.2031'!$B23-2023-1,1)</f>
        <v>89.44400827152954</v>
      </c>
      <c r="E23" s="69" cm="1">
        <f t="array" ref="E23">$E$9*INDEX('2025 IRP Assumptions'!$E$371:$E$394,'Table 3 PV_.PX.NTN._.PTC.2031'!$B23-2023,1)</f>
        <v>27.75236082012</v>
      </c>
      <c r="F23" s="237"/>
      <c r="G23" s="70">
        <f t="shared" si="1"/>
        <v>44.278813929776767</v>
      </c>
      <c r="H23" s="69"/>
      <c r="I23" s="69">
        <f t="shared" si="5"/>
        <v>-55.69</v>
      </c>
      <c r="J23" s="70">
        <f t="shared" si="2"/>
        <v>-11.411186070223231</v>
      </c>
      <c r="K23" s="70">
        <f t="shared" si="3"/>
        <v>-30.2</v>
      </c>
      <c r="L23" s="69">
        <f t="shared" si="4"/>
        <v>117.19636909164954</v>
      </c>
      <c r="P23" s="79"/>
      <c r="Q23" s="69"/>
      <c r="R23" s="69"/>
      <c r="T23" s="79"/>
      <c r="V23" s="79"/>
      <c r="W23" s="79"/>
      <c r="Y23" s="79"/>
      <c r="Z23" s="79"/>
      <c r="AA23" s="79"/>
    </row>
    <row r="24" spans="2:27">
      <c r="B24" s="68">
        <f t="shared" si="0"/>
        <v>2039</v>
      </c>
      <c r="C24" s="71"/>
      <c r="D24" s="69" cm="1">
        <f t="array" ref="D24">D23*INDEX('2025 IRP Assumptions'!$E$371:$E$394,'Table 3 PV_.PX.NTN._.PTC.2031'!$B24-2023,1)/INDEX('2025 IRP Assumptions'!$E$371:$E$394,'Table 3 PV_.PX.NTN._.PTC.2031'!$B24-2023-1,1)</f>
        <v>91.393887636254348</v>
      </c>
      <c r="E24" s="69" cm="1">
        <f t="array" ref="E24">$E$9*INDEX('2025 IRP Assumptions'!$E$371:$E$394,'Table 3 PV_.PX.NTN._.PTC.2031'!$B24-2023,1)</f>
        <v>28.35736228116</v>
      </c>
      <c r="F24" s="237"/>
      <c r="G24" s="70">
        <f t="shared" si="1"/>
        <v>45.244092065725901</v>
      </c>
      <c r="H24" s="69"/>
      <c r="I24" s="69">
        <f t="shared" si="5"/>
        <v>-57.02</v>
      </c>
      <c r="J24" s="70">
        <f t="shared" si="2"/>
        <v>-11.775907934274102</v>
      </c>
      <c r="K24" s="70">
        <f t="shared" si="3"/>
        <v>-31.17</v>
      </c>
      <c r="L24" s="69">
        <f t="shared" si="4"/>
        <v>119.75124991741436</v>
      </c>
      <c r="P24" s="79"/>
      <c r="Q24" s="69"/>
      <c r="R24" s="69"/>
      <c r="T24" s="79"/>
      <c r="V24" s="79"/>
      <c r="W24" s="79"/>
      <c r="Y24" s="79"/>
      <c r="Z24" s="79"/>
      <c r="AA24" s="79"/>
    </row>
    <row r="25" spans="2:27">
      <c r="B25" s="68">
        <f t="shared" si="0"/>
        <v>2040</v>
      </c>
      <c r="C25" s="71"/>
      <c r="D25" s="69" cm="1">
        <f t="array" ref="D25">D24*INDEX('2025 IRP Assumptions'!$E$371:$E$394,'Table 3 PV_.PX.NTN._.PTC.2031'!$B25-2023,1)/INDEX('2025 IRP Assumptions'!$E$371:$E$394,'Table 3 PV_.PX.NTN._.PTC.2031'!$B25-2023-1,1)</f>
        <v>93.386274414540893</v>
      </c>
      <c r="E25" s="69" cm="1">
        <f t="array" ref="E25">$E$9*INDEX('2025 IRP Assumptions'!$E$371:$E$394,'Table 3 PV_.PX.NTN._.PTC.2031'!$B25-2023,1)</f>
        <v>28.975552787519998</v>
      </c>
      <c r="F25" s="237"/>
      <c r="G25" s="70">
        <f t="shared" si="1"/>
        <v>46.230413286529</v>
      </c>
      <c r="H25" s="69"/>
      <c r="I25" s="69">
        <f t="shared" si="5"/>
        <v>-58.35</v>
      </c>
      <c r="J25" s="70">
        <f t="shared" si="2"/>
        <v>-12.119586713471001</v>
      </c>
      <c r="K25" s="70">
        <f t="shared" si="3"/>
        <v>-32.08</v>
      </c>
      <c r="L25" s="69">
        <f t="shared" si="4"/>
        <v>122.36182720206089</v>
      </c>
      <c r="P25" s="79"/>
      <c r="Q25" s="69"/>
      <c r="R25" s="69"/>
      <c r="T25" s="79"/>
      <c r="V25" s="79"/>
      <c r="W25" s="79"/>
      <c r="Y25" s="79"/>
      <c r="Z25" s="79"/>
      <c r="AA25" s="79"/>
    </row>
    <row r="26" spans="2:27">
      <c r="B26" s="68">
        <f t="shared" si="0"/>
        <v>2041</v>
      </c>
      <c r="C26" s="71"/>
      <c r="D26" s="69" cm="1">
        <f t="array" ref="D26">D25*INDEX('2025 IRP Assumptions'!$E$371:$E$394,'Table 3 PV_.PX.NTN._.PTC.2031'!$B26-2023,1)/INDEX('2025 IRP Assumptions'!$E$371:$E$394,'Table 3 PV_.PX.NTN._.PTC.2031'!$B26-2023-1,1)</f>
        <v>95.422095152017988</v>
      </c>
      <c r="E26" s="69" cm="1">
        <f t="array" ref="E26">$E$9*INDEX('2025 IRP Assumptions'!$E$371:$E$394,'Table 3 PV_.PX.NTN._.PTC.2031'!$B26-2023,1)</f>
        <v>29.607219824399998</v>
      </c>
      <c r="F26" s="237"/>
      <c r="G26" s="70">
        <f t="shared" si="1"/>
        <v>47.238236274017169</v>
      </c>
      <c r="H26" s="69"/>
      <c r="I26" s="69"/>
      <c r="J26" s="70">
        <f t="shared" si="2"/>
        <v>47.238236274017169</v>
      </c>
      <c r="K26" s="70">
        <f t="shared" si="3"/>
        <v>125.03</v>
      </c>
      <c r="L26" s="69">
        <f t="shared" si="4"/>
        <v>125.02931497641799</v>
      </c>
      <c r="P26" s="79"/>
      <c r="Q26" s="69"/>
      <c r="R26" s="69"/>
    </row>
    <row r="27" spans="2:27">
      <c r="B27" s="68">
        <f t="shared" si="0"/>
        <v>2042</v>
      </c>
      <c r="C27" s="71"/>
      <c r="D27" s="69" cm="1">
        <f t="array" ref="D27">D26*INDEX('2025 IRP Assumptions'!$E$371:$E$394,'Table 3 PV_.PX.NTN._.PTC.2031'!$B27-2023,1)/INDEX('2025 IRP Assumptions'!$E$371:$E$394,'Table 3 PV_.PX.NTN._.PTC.2031'!$B27-2023-1,1)</f>
        <v>97.502296829903244</v>
      </c>
      <c r="E27" s="69" cm="1">
        <f t="array" ref="E27">$E$9*INDEX('2025 IRP Assumptions'!$E$371:$E$394,'Table 3 PV_.PX.NTN._.PTC.2031'!$B27-2023,1)</f>
        <v>30.252657217679999</v>
      </c>
      <c r="F27" s="237"/>
      <c r="G27" s="70">
        <f t="shared" si="1"/>
        <v>48.268029826558674</v>
      </c>
      <c r="H27" s="69"/>
      <c r="I27" s="69"/>
      <c r="J27" s="70">
        <f t="shared" si="2"/>
        <v>48.268029826558674</v>
      </c>
      <c r="K27" s="70">
        <f t="shared" si="3"/>
        <v>127.75</v>
      </c>
      <c r="L27" s="69">
        <f t="shared" si="4"/>
        <v>127.75495404758324</v>
      </c>
      <c r="P27" s="79"/>
      <c r="Q27" s="69"/>
      <c r="R27" s="69"/>
    </row>
    <row r="28" spans="2:27">
      <c r="B28" s="68">
        <f t="shared" si="0"/>
        <v>2043</v>
      </c>
      <c r="C28" s="71"/>
      <c r="D28" s="69" cm="1">
        <f t="array" ref="D28">D27*INDEX('2025 IRP Assumptions'!$E$371:$E$394,'Table 3 PV_.PX.NTN._.PTC.2031'!$B28-2023,1)/INDEX('2025 IRP Assumptions'!$E$371:$E$394,'Table 3 PV_.PX.NTN._.PTC.2031'!$B28-2023-1,1)</f>
        <v>99.627846931137697</v>
      </c>
      <c r="E28" s="69" cm="1">
        <f t="array" ref="E28">$E$9*INDEX('2025 IRP Assumptions'!$E$371:$E$394,'Table 3 PV_.PX.NTN._.PTC.2031'!$B28-2023,1)</f>
        <v>30.91216515444</v>
      </c>
      <c r="F28" s="237"/>
      <c r="G28" s="70">
        <f t="shared" si="1"/>
        <v>49.320272891798588</v>
      </c>
      <c r="H28" s="69"/>
      <c r="I28" s="69"/>
      <c r="J28" s="70">
        <f t="shared" si="2"/>
        <v>49.320272891798588</v>
      </c>
      <c r="K28" s="70">
        <f t="shared" si="3"/>
        <v>130.54</v>
      </c>
      <c r="L28" s="69">
        <f t="shared" si="4"/>
        <v>130.5400120855777</v>
      </c>
      <c r="P28" s="79"/>
      <c r="Q28" s="69"/>
      <c r="R28" s="69"/>
    </row>
    <row r="29" spans="2:27">
      <c r="B29" s="68">
        <f t="shared" si="0"/>
        <v>2044</v>
      </c>
      <c r="C29" s="71"/>
      <c r="D29" s="69" cm="1">
        <f t="array" ref="D29">D28*INDEX('2025 IRP Assumptions'!$E$371:$E$394,'Table 3 PV_.PX.NTN._.PTC.2031'!$B29-2023,1)/INDEX('2025 IRP Assumptions'!$E$371:$E$394,'Table 3 PV_.PX.NTN._.PTC.2031'!$B29-2023-1,1)</f>
        <v>101.79973396946248</v>
      </c>
      <c r="E29" s="69" cm="1">
        <f t="array" ref="E29">$E$9*INDEX('2025 IRP Assumptions'!$E$371:$E$394,'Table 3 PV_.PX.NTN._.PTC.2031'!$B29-2023,1)</f>
        <v>31.58605034712</v>
      </c>
      <c r="F29" s="237"/>
      <c r="G29" s="70">
        <f t="shared" si="1"/>
        <v>50.395454828575545</v>
      </c>
      <c r="H29" s="69"/>
      <c r="I29" s="69"/>
      <c r="J29" s="70">
        <f t="shared" si="2"/>
        <v>50.395454828575545</v>
      </c>
      <c r="K29" s="70">
        <f t="shared" si="3"/>
        <v>133.38999999999999</v>
      </c>
      <c r="L29" s="69">
        <f t="shared" si="4"/>
        <v>133.38578431658249</v>
      </c>
      <c r="P29" s="79"/>
      <c r="Q29" s="69"/>
      <c r="R29" s="69"/>
    </row>
    <row r="30" spans="2:27">
      <c r="B30" s="68">
        <f t="shared" si="0"/>
        <v>2045</v>
      </c>
      <c r="C30" s="71"/>
      <c r="D30" s="69" cm="1">
        <f t="array" ref="D30">D29*INDEX('2025 IRP Assumptions'!$E$371:$E$394,'Table 3 PV_.PX.NTN._.PTC.2031'!$B30-2023,1)/INDEX('2025 IRP Assumptions'!$E$371:$E$394,'Table 3 PV_.PX.NTN._.PTC.2031'!$B30-2023-1,1)</f>
        <v>104.01896821689942</v>
      </c>
      <c r="E30" s="69" cm="1">
        <f t="array" ref="E30">$E$9*INDEX('2025 IRP Assumptions'!$E$371:$E$394,'Table 3 PV_.PX.NTN._.PTC.2031'!$B30-2023,1)</f>
        <v>32.274626259240002</v>
      </c>
      <c r="F30" s="237"/>
      <c r="G30" s="70">
        <f t="shared" si="1"/>
        <v>51.494075767057417</v>
      </c>
      <c r="H30" s="69"/>
      <c r="I30" s="69"/>
      <c r="J30" s="70">
        <f t="shared" si="2"/>
        <v>51.494075767057417</v>
      </c>
      <c r="K30" s="70">
        <f t="shared" si="3"/>
        <v>136.29</v>
      </c>
      <c r="L30" s="69">
        <f t="shared" si="4"/>
        <v>136.29359447613942</v>
      </c>
      <c r="P30" s="79"/>
      <c r="Q30" s="69"/>
      <c r="R30" s="69"/>
    </row>
    <row r="31" spans="2:27">
      <c r="B31" s="68">
        <f t="shared" si="0"/>
        <v>2046</v>
      </c>
      <c r="C31" s="71"/>
      <c r="D31" s="69" cm="1">
        <f t="array" ref="D31">D30*INDEX('2025 IRP Assumptions'!$E$371:$E$394,'Table 3 PV_.PX.NTN._.PTC.2031'!$B31-2023,1)/INDEX('2025 IRP Assumptions'!$E$371:$E$394,'Table 3 PV_.PX.NTN._.PTC.2031'!$B31-2023-1,1)</f>
        <v>106.28658170375095</v>
      </c>
      <c r="E31" s="69" cm="1">
        <f t="array" ref="E31">$E$9*INDEX('2025 IRP Assumptions'!$E$371:$E$394,'Table 3 PV_.PX.NTN._.PTC.2031'!$B31-2023,1)</f>
        <v>32.978213105400002</v>
      </c>
      <c r="F31" s="237"/>
      <c r="G31" s="70">
        <f t="shared" si="1"/>
        <v>52.616646608741299</v>
      </c>
      <c r="H31" s="69"/>
      <c r="I31" s="69"/>
      <c r="J31" s="70">
        <f t="shared" si="2"/>
        <v>52.616646608741299</v>
      </c>
      <c r="K31" s="70">
        <f t="shared" si="3"/>
        <v>139.26</v>
      </c>
      <c r="L31" s="69">
        <f t="shared" si="4"/>
        <v>139.26479480915094</v>
      </c>
      <c r="P31" s="79"/>
      <c r="Q31" s="69"/>
      <c r="R31" s="69"/>
    </row>
    <row r="32" spans="2:27">
      <c r="B32" s="68">
        <f t="shared" si="0"/>
        <v>2047</v>
      </c>
      <c r="C32" s="71"/>
      <c r="D32" s="69" cm="1">
        <f t="array" ref="D32">D31*INDEX('2025 IRP Assumptions'!$E$371:$E$394,'Table 3 PV_.PX.NTN._.PTC.2031'!$B32-2023,1)/INDEX('2025 IRP Assumptions'!$E$371:$E$394,'Table 3 PV_.PX.NTN._.PTC.2031'!$B32-2023-1,1)</f>
        <v>108.6036291444845</v>
      </c>
      <c r="E32" s="69" cm="1">
        <f t="array" ref="E32">$E$9*INDEX('2025 IRP Assumptions'!$E$371:$E$394,'Table 3 PV_.PX.NTN._.PTC.2031'!$B32-2023,1)</f>
        <v>33.69713813856</v>
      </c>
      <c r="F32" s="237"/>
      <c r="G32" s="70">
        <f t="shared" si="1"/>
        <v>53.763689484807976</v>
      </c>
      <c r="H32" s="69"/>
      <c r="I32" s="69"/>
      <c r="J32" s="70">
        <f t="shared" si="2"/>
        <v>53.763689484807976</v>
      </c>
      <c r="K32" s="70">
        <f t="shared" si="3"/>
        <v>142.30000000000001</v>
      </c>
      <c r="L32" s="69">
        <f t="shared" si="4"/>
        <v>142.30076728304451</v>
      </c>
      <c r="P32" s="79"/>
      <c r="Q32" s="69"/>
      <c r="R32" s="69"/>
    </row>
    <row r="33" spans="2:18" ht="15">
      <c r="B33" s="68">
        <f t="shared" si="0"/>
        <v>2048</v>
      </c>
      <c r="C33" s="71"/>
      <c r="D33" s="232">
        <f t="shared" ref="D33:E35" si="6">D32*D32/D31</f>
        <v>110.97118821854514</v>
      </c>
      <c r="E33" s="232">
        <f t="shared" si="6"/>
        <v>34.431735737169561</v>
      </c>
      <c r="F33" s="237"/>
      <c r="G33" s="70">
        <f t="shared" si="1"/>
        <v>54.935737895136803</v>
      </c>
      <c r="H33" s="69"/>
      <c r="I33" s="321"/>
      <c r="J33" s="70">
        <f t="shared" si="2"/>
        <v>54.935737895136803</v>
      </c>
      <c r="K33" s="70">
        <f t="shared" si="3"/>
        <v>145.4</v>
      </c>
      <c r="L33" s="69">
        <f t="shared" si="4"/>
        <v>145.4029239557147</v>
      </c>
      <c r="P33" s="79"/>
      <c r="Q33" s="69"/>
      <c r="R33" s="69"/>
    </row>
    <row r="34" spans="2:18" ht="15">
      <c r="B34" s="68">
        <f t="shared" si="0"/>
        <v>2049</v>
      </c>
      <c r="C34" s="71"/>
      <c r="D34" s="232">
        <f t="shared" si="6"/>
        <v>113.39036007952019</v>
      </c>
      <c r="E34" s="232">
        <f t="shared" si="6"/>
        <v>35.182347563149534</v>
      </c>
      <c r="F34" s="237"/>
      <c r="G34" s="70">
        <f t="shared" si="1"/>
        <v>56.13333696036522</v>
      </c>
      <c r="H34" s="69"/>
      <c r="I34" s="321"/>
      <c r="J34" s="70">
        <f t="shared" si="2"/>
        <v>56.13333696036522</v>
      </c>
      <c r="K34" s="70">
        <f t="shared" si="3"/>
        <v>148.57</v>
      </c>
      <c r="L34" s="69">
        <f t="shared" si="4"/>
        <v>148.57270764266974</v>
      </c>
      <c r="P34" s="79"/>
      <c r="Q34" s="69"/>
      <c r="R34" s="69"/>
    </row>
    <row r="35" spans="2:18" ht="15">
      <c r="B35" s="68">
        <f t="shared" si="0"/>
        <v>2050</v>
      </c>
      <c r="C35" s="71"/>
      <c r="D35" s="232">
        <f t="shared" si="6"/>
        <v>115.86226988614479</v>
      </c>
      <c r="E35" s="232">
        <f t="shared" si="6"/>
        <v>35.9493227266505</v>
      </c>
      <c r="F35" s="237"/>
      <c r="G35" s="70">
        <f t="shared" si="1"/>
        <v>57.357043684760306</v>
      </c>
      <c r="H35" s="69"/>
      <c r="I35" s="321"/>
      <c r="J35" s="70">
        <f t="shared" si="2"/>
        <v>57.357043684760306</v>
      </c>
      <c r="K35" s="70">
        <f t="shared" si="3"/>
        <v>151.81</v>
      </c>
      <c r="L35" s="69">
        <f t="shared" si="4"/>
        <v>151.81159261279529</v>
      </c>
      <c r="P35" s="79"/>
      <c r="Q35" s="69"/>
      <c r="R35" s="69"/>
    </row>
    <row r="36" spans="2:18" ht="15" hidden="1">
      <c r="B36" s="68"/>
      <c r="C36" s="71"/>
      <c r="D36" s="232"/>
      <c r="E36" s="232"/>
      <c r="F36" s="237"/>
      <c r="G36" s="70"/>
      <c r="H36" s="69"/>
      <c r="I36" s="321"/>
      <c r="J36" s="70"/>
      <c r="K36" s="70"/>
      <c r="L36" s="69"/>
      <c r="P36" s="79"/>
      <c r="Q36" s="69"/>
      <c r="R36" s="69"/>
    </row>
    <row r="37" spans="2:18" ht="15" hidden="1">
      <c r="B37" s="68"/>
      <c r="C37" s="71"/>
      <c r="D37" s="232"/>
      <c r="E37" s="232"/>
      <c r="F37" s="237"/>
      <c r="G37" s="70"/>
      <c r="H37" s="69"/>
      <c r="I37" s="321"/>
      <c r="J37" s="70"/>
      <c r="K37" s="70"/>
      <c r="L37" s="69"/>
      <c r="P37" s="79"/>
      <c r="Q37" s="69"/>
      <c r="R37" s="69"/>
    </row>
    <row r="38" spans="2:18" ht="15" hidden="1">
      <c r="B38" s="68"/>
      <c r="C38" s="71"/>
      <c r="D38" s="232"/>
      <c r="E38" s="232"/>
      <c r="F38" s="237"/>
      <c r="G38" s="70"/>
      <c r="H38" s="69"/>
      <c r="I38" s="321"/>
      <c r="J38" s="70"/>
      <c r="K38" s="70"/>
      <c r="L38" s="69"/>
      <c r="P38" s="79"/>
      <c r="Q38" s="69"/>
      <c r="R38" s="69"/>
    </row>
    <row r="39" spans="2:18" ht="15" hidden="1">
      <c r="B39" s="68"/>
      <c r="C39" s="71"/>
      <c r="D39" s="232"/>
      <c r="E39" s="232"/>
      <c r="F39" s="237"/>
      <c r="G39" s="70"/>
      <c r="H39" s="69"/>
      <c r="I39" s="321"/>
      <c r="J39" s="70"/>
      <c r="K39" s="70"/>
      <c r="L39" s="69"/>
      <c r="P39" s="79"/>
      <c r="Q39" s="69"/>
      <c r="R39" s="69"/>
    </row>
    <row r="40" spans="2:18" ht="15" hidden="1">
      <c r="B40" s="68"/>
      <c r="C40" s="71"/>
      <c r="D40" s="232"/>
      <c r="E40" s="232"/>
      <c r="F40" s="237"/>
      <c r="G40" s="70"/>
      <c r="H40" s="69"/>
      <c r="I40" s="321"/>
      <c r="J40" s="70"/>
      <c r="K40" s="70"/>
      <c r="L40" s="69"/>
      <c r="P40" s="79"/>
      <c r="Q40" s="69"/>
      <c r="R40" s="69"/>
    </row>
    <row r="41" spans="2:18" ht="15" hidden="1">
      <c r="B41" s="68"/>
      <c r="C41" s="71"/>
      <c r="D41" s="232"/>
      <c r="E41" s="232"/>
      <c r="F41" s="237"/>
      <c r="G41" s="70"/>
      <c r="H41" s="69"/>
      <c r="I41" s="321"/>
      <c r="J41" s="70"/>
      <c r="K41" s="70"/>
      <c r="L41" s="69"/>
      <c r="P41" s="79"/>
      <c r="Q41" s="69"/>
      <c r="R41" s="69"/>
    </row>
    <row r="42" spans="2:18" ht="15" hidden="1">
      <c r="B42" s="68"/>
      <c r="C42" s="71"/>
      <c r="D42" s="232"/>
      <c r="E42" s="232"/>
      <c r="F42" s="237"/>
      <c r="G42" s="70"/>
      <c r="H42" s="69"/>
      <c r="I42" s="321"/>
      <c r="J42" s="70"/>
      <c r="K42" s="70"/>
      <c r="L42" s="69"/>
      <c r="P42" s="79"/>
      <c r="Q42" s="69"/>
      <c r="R42" s="69"/>
    </row>
    <row r="43" spans="2:18" ht="15" hidden="1">
      <c r="B43" s="68"/>
      <c r="C43" s="71"/>
      <c r="D43" s="232"/>
      <c r="E43" s="232"/>
      <c r="F43" s="237"/>
      <c r="G43" s="70"/>
      <c r="H43" s="69"/>
      <c r="I43" s="321"/>
      <c r="J43" s="70"/>
      <c r="K43" s="70"/>
      <c r="L43" s="69"/>
      <c r="P43" s="79"/>
      <c r="Q43" s="69"/>
      <c r="R43" s="69"/>
    </row>
    <row r="44" spans="2:18" ht="15" hidden="1">
      <c r="B44" s="68"/>
      <c r="C44" s="71"/>
      <c r="D44" s="232"/>
      <c r="E44" s="232"/>
      <c r="F44" s="237"/>
      <c r="G44" s="70"/>
      <c r="H44" s="69"/>
      <c r="I44" s="321"/>
      <c r="J44" s="70"/>
      <c r="K44" s="70"/>
      <c r="L44" s="69"/>
      <c r="P44" s="79"/>
      <c r="Q44" s="69"/>
      <c r="R44" s="69"/>
    </row>
    <row r="45" spans="2:18" ht="15" hidden="1">
      <c r="B45" s="68"/>
      <c r="C45" s="71"/>
      <c r="D45" s="232"/>
      <c r="E45" s="232"/>
      <c r="F45" s="237"/>
      <c r="G45" s="70"/>
      <c r="H45" s="69"/>
      <c r="I45" s="321"/>
      <c r="J45" s="70"/>
      <c r="K45" s="70"/>
      <c r="L45" s="69"/>
      <c r="P45" s="79"/>
      <c r="Q45" s="69"/>
      <c r="R45" s="69"/>
    </row>
    <row r="46" spans="2:18" ht="15" hidden="1">
      <c r="B46" s="68"/>
      <c r="C46" s="71"/>
      <c r="D46" s="232"/>
      <c r="E46" s="232"/>
      <c r="F46" s="237"/>
      <c r="G46" s="70"/>
      <c r="H46" s="69"/>
      <c r="I46" s="321"/>
      <c r="J46" s="70"/>
      <c r="K46" s="70"/>
      <c r="L46" s="69"/>
      <c r="P46" s="79"/>
      <c r="Q46" s="69"/>
      <c r="R46" s="69"/>
    </row>
    <row r="47" spans="2:18">
      <c r="B47" s="68"/>
      <c r="C47" s="71"/>
      <c r="D47" s="69"/>
      <c r="E47" s="69"/>
      <c r="F47" s="69"/>
      <c r="G47" s="70"/>
      <c r="H47" s="69"/>
      <c r="I47" s="69"/>
      <c r="J47" s="69"/>
      <c r="K47" s="69"/>
      <c r="L47" s="69"/>
      <c r="M47" s="69"/>
    </row>
    <row r="48" spans="2:18">
      <c r="B48" s="68" t="s">
        <v>303</v>
      </c>
      <c r="C48" s="71"/>
      <c r="D48" s="69"/>
      <c r="E48" s="69"/>
      <c r="F48" s="69">
        <f>NPV(Discount_Rate,F16:F40)</f>
        <v>0</v>
      </c>
      <c r="G48" s="70"/>
      <c r="H48" s="69"/>
      <c r="I48" s="70"/>
      <c r="J48" s="70">
        <f>-PMT(Discount_Rate,COUNT(J$16:J$40),NPV(Discount_Rate,J$16:J$40))</f>
        <v>10.605054704525907</v>
      </c>
      <c r="K48" s="70">
        <f>-PMT(Discount_Rate,COUNT(K$16:K$40),NPV(Discount_Rate,K$16:K$40))</f>
        <v>28.069059149361877</v>
      </c>
      <c r="L48" s="70">
        <f>-PMT(Discount_Rate,COUNT(L$16:L$40),NPV(Discount_Rate,L$16:L$40))</f>
        <v>119.31866728070321</v>
      </c>
      <c r="M48" s="73"/>
    </row>
    <row r="49" spans="2:20" ht="14.25">
      <c r="B49" s="74" t="s">
        <v>25</v>
      </c>
      <c r="C49" s="75"/>
      <c r="D49" s="75"/>
      <c r="E49" s="75"/>
      <c r="F49" s="75"/>
      <c r="G49" s="75"/>
      <c r="H49" s="75"/>
      <c r="I49" s="75"/>
    </row>
    <row r="51" spans="2:20">
      <c r="B51" s="61" t="s">
        <v>60</v>
      </c>
      <c r="C51" s="76" t="s">
        <v>61</v>
      </c>
      <c r="D51" s="146" t="s">
        <v>184</v>
      </c>
    </row>
    <row r="52" spans="2:20">
      <c r="C52" s="76" t="str">
        <f>C7</f>
        <v>(a)</v>
      </c>
      <c r="D52" s="61" t="s">
        <v>62</v>
      </c>
    </row>
    <row r="53" spans="2:20">
      <c r="C53" s="76" t="str">
        <f>D7</f>
        <v>(b)</v>
      </c>
      <c r="D53" s="70" t="str">
        <f>"= "&amp;C7&amp;" x "&amp;C60</f>
        <v>= (a) x 0.06861</v>
      </c>
    </row>
    <row r="54" spans="2:20">
      <c r="C54" s="76">
        <f>F7</f>
        <v>0</v>
      </c>
      <c r="D54" s="70" t="str">
        <f>"= ("&amp;$D$7&amp;" + "&amp;$E$7&amp;") /  (8.76 x "&amp;TEXT(C61,"0.0%")&amp;")"</f>
        <v>= ((b) + (c)) /  (8.76 x 30.2%)</v>
      </c>
    </row>
    <row r="55" spans="2:20">
      <c r="C55" s="76" t="str">
        <f>J7</f>
        <v>(g)</v>
      </c>
      <c r="D55" s="70" t="str">
        <f>"= "&amp;$G$7&amp;" + "&amp;$H$7</f>
        <v>= (e) + (f)</v>
      </c>
    </row>
    <row r="56" spans="2:20">
      <c r="C56" s="76" t="str">
        <f>K7</f>
        <v>(h)</v>
      </c>
      <c r="D56" t="str">
        <f>D51</f>
        <v>Plant Costs  - 2025 IRP - Table 7.1 &amp; 7.2</v>
      </c>
    </row>
    <row r="57" spans="2:20">
      <c r="Q57" s="61" t="s">
        <v>83</v>
      </c>
      <c r="R57" s="68">
        <v>2031</v>
      </c>
      <c r="T57" s="156" t="s">
        <v>250</v>
      </c>
    </row>
    <row r="58" spans="2:20">
      <c r="B58"/>
      <c r="C58" s="153"/>
      <c r="P58" s="143"/>
      <c r="T58" s="156"/>
    </row>
    <row r="59" spans="2:20">
      <c r="B59"/>
      <c r="C59" s="77"/>
      <c r="Q59" s="61" t="s">
        <v>187</v>
      </c>
      <c r="R59" s="143">
        <v>100</v>
      </c>
    </row>
    <row r="60" spans="2:20">
      <c r="C60" s="154">
        <v>6.8610000000000004E-2</v>
      </c>
      <c r="D60" s="61" t="s">
        <v>195</v>
      </c>
      <c r="E60" s="150"/>
      <c r="J60" s="231"/>
      <c r="L60" s="145"/>
      <c r="M60" s="81"/>
      <c r="N60" s="81"/>
      <c r="P60" s="82"/>
    </row>
    <row r="61" spans="2:20">
      <c r="C61" s="155">
        <v>0.30214406753877532</v>
      </c>
      <c r="D61" s="61" t="s">
        <v>35</v>
      </c>
    </row>
    <row r="62" spans="2:20">
      <c r="C62" s="161"/>
      <c r="D62" s="80"/>
      <c r="H62" s="320">
        <v>1.1000000000000001</v>
      </c>
      <c r="I62" s="61" t="s">
        <v>302</v>
      </c>
    </row>
    <row r="63" spans="2:20" ht="15">
      <c r="C63" s="155"/>
      <c r="I63" s="105" t="s">
        <v>31</v>
      </c>
      <c r="J63" s="105" t="s">
        <v>299</v>
      </c>
    </row>
    <row r="64" spans="2:20" ht="15">
      <c r="C64" s="105"/>
      <c r="D64" s="105"/>
      <c r="E64" s="105"/>
      <c r="F64" s="105"/>
      <c r="G64" s="233">
        <v>47849</v>
      </c>
      <c r="H64" s="68">
        <f>YEAR(G64)</f>
        <v>2031</v>
      </c>
      <c r="I64" s="69">
        <f>IF($H$62=110%,INDEX('2025 IRP Assumptions'!$E$339:$E$359,MATCH(H64,'2025 IRP Assumptions'!$S$339:$S$359,0),1),INDEX('2025 IRP Assumptions'!$E$307:$E$336,MATCH(H64,'2025 IRP Assumptions'!$S$339:$S$359,0)))</f>
        <v>49.06</v>
      </c>
      <c r="J64" s="79">
        <f>I64*(8.76*$C$61)</f>
        <v>129.8511264722423</v>
      </c>
    </row>
    <row r="65" spans="3:10" ht="15">
      <c r="C65" s="233"/>
      <c r="D65" s="105"/>
      <c r="E65" s="214"/>
      <c r="F65" s="238"/>
      <c r="G65" s="233">
        <v>48214</v>
      </c>
      <c r="H65" s="68">
        <f>YEAR(G65)</f>
        <v>2032</v>
      </c>
      <c r="I65" s="69">
        <f>IF($H$62=110%,INDEX('2025 IRP Assumptions'!$E$339:$E$359,MATCH(H65,'2025 IRP Assumptions'!$S$339:$S$359,0),1),INDEX('2025 IRP Assumptions'!$E$307:$E$336,MATCH(H65,'2025 IRP Assumptions'!$S$339:$S$359,0)))</f>
        <v>50.39</v>
      </c>
      <c r="J65" s="79">
        <f t="shared" ref="J65:J73" si="7">I65*(8.76*$C$61)</f>
        <v>133.37134657432307</v>
      </c>
    </row>
    <row r="66" spans="3:10" ht="15">
      <c r="C66" s="233"/>
      <c r="D66" s="105"/>
      <c r="E66" s="214"/>
      <c r="F66" s="238"/>
      <c r="G66" s="233">
        <v>48580</v>
      </c>
      <c r="H66" s="68">
        <f t="shared" ref="H66:H73" si="8">YEAR(G66)</f>
        <v>2033</v>
      </c>
      <c r="I66" s="69">
        <f>IF($H$62=110%,INDEX('2025 IRP Assumptions'!$E$339:$E$359,MATCH(H66,'2025 IRP Assumptions'!$S$339:$S$359,0),1),INDEX('2025 IRP Assumptions'!$E$307:$E$336,MATCH(H66,'2025 IRP Assumptions'!$S$339:$S$359,0)))</f>
        <v>50.39</v>
      </c>
      <c r="J66" s="79">
        <f t="shared" si="7"/>
        <v>133.37134657432307</v>
      </c>
    </row>
    <row r="67" spans="3:10" ht="15">
      <c r="C67" s="233"/>
      <c r="D67" s="105"/>
      <c r="E67" s="214"/>
      <c r="F67" s="238"/>
      <c r="G67" s="233">
        <v>48945</v>
      </c>
      <c r="H67" s="68">
        <f t="shared" si="8"/>
        <v>2034</v>
      </c>
      <c r="I67" s="69">
        <f>IF($H$62=110%,INDEX('2025 IRP Assumptions'!$E$339:$E$359,MATCH(H67,'2025 IRP Assumptions'!$S$339:$S$359,0),1),INDEX('2025 IRP Assumptions'!$E$307:$E$336,MATCH(H67,'2025 IRP Assumptions'!$S$339:$S$359,0)))</f>
        <v>51.71</v>
      </c>
      <c r="J67" s="79">
        <f t="shared" si="7"/>
        <v>136.86509885608743</v>
      </c>
    </row>
    <row r="68" spans="3:10" ht="15">
      <c r="C68" s="233"/>
      <c r="D68" s="105"/>
      <c r="E68" s="214"/>
      <c r="F68" s="238"/>
      <c r="G68" s="233">
        <v>49310</v>
      </c>
      <c r="H68" s="68">
        <f t="shared" si="8"/>
        <v>2035</v>
      </c>
      <c r="I68" s="69">
        <f>IF($H$62=110%,INDEX('2025 IRP Assumptions'!$E$339:$E$359,MATCH(H68,'2025 IRP Assumptions'!$S$339:$S$359,0),1),INDEX('2025 IRP Assumptions'!$E$307:$E$336,MATCH(H68,'2025 IRP Assumptions'!$S$339:$S$359,0)))</f>
        <v>53.04</v>
      </c>
      <c r="J68" s="79">
        <f t="shared" si="7"/>
        <v>140.3853189581682</v>
      </c>
    </row>
    <row r="69" spans="3:10" ht="15">
      <c r="C69" s="233"/>
      <c r="D69" s="105"/>
      <c r="E69" s="214"/>
      <c r="F69" s="238"/>
      <c r="G69" s="233">
        <v>49675</v>
      </c>
      <c r="H69" s="68">
        <f t="shared" si="8"/>
        <v>2036</v>
      </c>
      <c r="I69" s="69">
        <f>IF($H$62=110%,INDEX('2025 IRP Assumptions'!$E$339:$E$359,MATCH(H69,'2025 IRP Assumptions'!$S$339:$S$359,0),1),INDEX('2025 IRP Assumptions'!$E$307:$E$336,MATCH(H69,'2025 IRP Assumptions'!$S$339:$S$359,0)))</f>
        <v>54.37</v>
      </c>
      <c r="J69" s="79">
        <f t="shared" si="7"/>
        <v>143.90553906024894</v>
      </c>
    </row>
    <row r="70" spans="3:10" ht="15">
      <c r="C70" s="233"/>
      <c r="D70" s="105"/>
      <c r="E70" s="214"/>
      <c r="F70" s="238"/>
      <c r="G70" s="233">
        <v>50041</v>
      </c>
      <c r="H70" s="68">
        <f t="shared" si="8"/>
        <v>2037</v>
      </c>
      <c r="I70" s="69">
        <f>IF($H$62=110%,INDEX('2025 IRP Assumptions'!$E$339:$E$359,MATCH(H70,'2025 IRP Assumptions'!$S$339:$S$359,0),1),INDEX('2025 IRP Assumptions'!$E$307:$E$336,MATCH(H70,'2025 IRP Assumptions'!$S$339:$S$359,0)))</f>
        <v>55.69</v>
      </c>
      <c r="J70" s="79">
        <f t="shared" si="7"/>
        <v>147.3992913420133</v>
      </c>
    </row>
    <row r="71" spans="3:10" ht="15">
      <c r="C71" s="233"/>
      <c r="D71" s="105"/>
      <c r="E71" s="214"/>
      <c r="F71" s="238"/>
      <c r="G71" s="233">
        <v>50406</v>
      </c>
      <c r="H71" s="68">
        <f t="shared" si="8"/>
        <v>2038</v>
      </c>
      <c r="I71" s="69">
        <f>IF($H$62=110%,INDEX('2025 IRP Assumptions'!$E$339:$E$359,MATCH(H71,'2025 IRP Assumptions'!$S$339:$S$359,0),1),INDEX('2025 IRP Assumptions'!$E$307:$E$336,MATCH(H71,'2025 IRP Assumptions'!$S$339:$S$359,0)))</f>
        <v>55.69</v>
      </c>
      <c r="J71" s="79">
        <f t="shared" si="7"/>
        <v>147.3992913420133</v>
      </c>
    </row>
    <row r="72" spans="3:10" ht="15">
      <c r="C72" s="233"/>
      <c r="D72" s="105"/>
      <c r="E72" s="214"/>
      <c r="F72" s="238"/>
      <c r="G72" s="233">
        <v>50771</v>
      </c>
      <c r="H72" s="68">
        <f t="shared" si="8"/>
        <v>2039</v>
      </c>
      <c r="I72" s="69">
        <f>IF($H$62=110%,INDEX('2025 IRP Assumptions'!$E$339:$E$359,MATCH(H72,'2025 IRP Assumptions'!$S$339:$S$359,0),1),INDEX('2025 IRP Assumptions'!$E$307:$E$336,MATCH(H72,'2025 IRP Assumptions'!$S$339:$S$359,0)))</f>
        <v>57.02</v>
      </c>
      <c r="J72" s="79">
        <f t="shared" si="7"/>
        <v>150.9195114440941</v>
      </c>
    </row>
    <row r="73" spans="3:10" ht="15">
      <c r="C73" s="233"/>
      <c r="D73" s="105"/>
      <c r="E73" s="214"/>
      <c r="F73" s="238"/>
      <c r="G73" s="233">
        <v>51136</v>
      </c>
      <c r="H73" s="68">
        <f t="shared" si="8"/>
        <v>2040</v>
      </c>
      <c r="I73" s="69">
        <f>IF($H$62=110%,INDEX('2025 IRP Assumptions'!$E$339:$E$359,MATCH(H73,'2025 IRP Assumptions'!$S$339:$S$359,0),1),INDEX('2025 IRP Assumptions'!$E$307:$E$336,MATCH(H73,'2025 IRP Assumptions'!$S$339:$S$359,0)))</f>
        <v>58.35</v>
      </c>
      <c r="J73" s="79">
        <f t="shared" si="7"/>
        <v>154.43973154617484</v>
      </c>
    </row>
    <row r="74" spans="3:10" ht="15">
      <c r="C74" s="233"/>
      <c r="D74" s="105"/>
      <c r="E74" s="214"/>
      <c r="F74" s="238"/>
    </row>
    <row r="75" spans="3:10" ht="15">
      <c r="C75" s="105"/>
      <c r="D75" s="105"/>
      <c r="E75" s="105"/>
      <c r="F75" s="105"/>
      <c r="G75" s="105"/>
    </row>
    <row r="76" spans="3:10" ht="15">
      <c r="C76" s="105"/>
      <c r="D76" s="105"/>
      <c r="E76" s="105"/>
      <c r="F76" s="105"/>
      <c r="G76" s="105" t="s">
        <v>175</v>
      </c>
      <c r="J76" s="61">
        <f>INDEX('2025 IRP Assumptions'!$E$126:$E$156,MATCH(T57,'2025 IRP Assumptions'!$C$126:$C$156,0),1)</f>
        <v>25</v>
      </c>
    </row>
    <row r="77" spans="3:10" ht="15">
      <c r="C77" s="105"/>
      <c r="D77" s="105"/>
      <c r="E77" s="234"/>
      <c r="F77" s="234"/>
      <c r="G77" s="105" t="s">
        <v>307</v>
      </c>
      <c r="I77" s="234"/>
      <c r="J77" s="234">
        <f>-PMT(Real_Discount_Rate,J76,NPV(Discount_Rate,J64:J73))</f>
        <v>65.738090441674046</v>
      </c>
    </row>
    <row r="80" spans="3:10">
      <c r="C80" s="78"/>
      <c r="D80" s="80"/>
    </row>
    <row r="81" spans="3:4">
      <c r="C81" s="78"/>
      <c r="D81" s="80"/>
    </row>
    <row r="82" spans="3:4">
      <c r="C82" s="78"/>
      <c r="D82" s="80"/>
    </row>
    <row r="83" spans="3:4">
      <c r="C83" s="78"/>
      <c r="D83" s="80"/>
    </row>
    <row r="84" spans="3:4">
      <c r="C84" s="78"/>
      <c r="D84" s="80"/>
    </row>
    <row r="85" spans="3:4">
      <c r="C85" s="78"/>
      <c r="D85" s="80"/>
    </row>
    <row r="86" spans="3:4">
      <c r="C86" s="78"/>
      <c r="D86" s="80"/>
    </row>
    <row r="87" spans="3:4">
      <c r="C87" s="78"/>
      <c r="D87" s="80"/>
    </row>
    <row r="88" spans="3:4">
      <c r="C88" s="78"/>
      <c r="D88" s="80"/>
    </row>
    <row r="89" spans="3:4">
      <c r="C89" s="78"/>
      <c r="D89" s="80"/>
    </row>
  </sheetData>
  <printOptions horizontalCentered="1"/>
  <pageMargins left="0.8" right="0.3" top="0.4" bottom="0.4" header="0.5" footer="0.2"/>
  <pageSetup scale="76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78FAB-9259-475F-BB5E-F76CD6BD7A13}">
  <sheetPr>
    <tabColor rgb="FFFFFF00"/>
    <pageSetUpPr fitToPage="1"/>
  </sheetPr>
  <dimension ref="B1:AC89"/>
  <sheetViews>
    <sheetView topLeftCell="A34" zoomScaleNormal="100" workbookViewId="0">
      <selection activeCell="G65" sqref="G65"/>
    </sheetView>
  </sheetViews>
  <sheetFormatPr defaultColWidth="9.33203125" defaultRowHeight="12.75"/>
  <cols>
    <col min="1" max="1" width="13.33203125" style="61" customWidth="1"/>
    <col min="2" max="2" width="15" style="61" customWidth="1"/>
    <col min="3" max="3" width="19.33203125" style="61" customWidth="1"/>
    <col min="4" max="4" width="22.83203125" style="61" customWidth="1"/>
    <col min="5" max="5" width="13.33203125" style="61" customWidth="1"/>
    <col min="6" max="6" width="18.83203125" style="61" customWidth="1"/>
    <col min="7" max="7" width="23" style="61" customWidth="1"/>
    <col min="8" max="8" width="9.5" style="61" bestFit="1" customWidth="1"/>
    <col min="9" max="9" width="10.5" style="61" customWidth="1"/>
    <col min="10" max="10" width="12.6640625" style="61" customWidth="1"/>
    <col min="11" max="11" width="14" style="61" customWidth="1"/>
    <col min="12" max="12" width="13.33203125" style="61" customWidth="1"/>
    <col min="13" max="13" width="3.1640625" style="61" customWidth="1"/>
    <col min="14" max="14" width="15" style="61" hidden="1" customWidth="1"/>
    <col min="15" max="15" width="5.6640625" style="61" customWidth="1"/>
    <col min="16" max="16" width="9.33203125" style="61" customWidth="1"/>
    <col min="17" max="18" width="16" style="61" customWidth="1"/>
    <col min="19" max="19" width="23.5" style="61" customWidth="1"/>
    <col min="20" max="20" width="18.1640625" style="61" customWidth="1"/>
    <col min="21" max="21" width="13.33203125" style="61" customWidth="1"/>
    <col min="22" max="22" width="18.1640625" style="61" customWidth="1"/>
    <col min="23" max="23" width="12.83203125" style="61" customWidth="1"/>
    <col min="24" max="24" width="15.33203125" style="61" customWidth="1"/>
    <col min="25" max="26" width="9.33203125" style="61"/>
    <col min="27" max="27" width="13.33203125" style="61" customWidth="1"/>
    <col min="28" max="28" width="13.6640625" style="61" customWidth="1"/>
    <col min="29" max="29" width="12" style="61" bestFit="1" customWidth="1"/>
    <col min="30" max="16384" width="9.33203125" style="61"/>
  </cols>
  <sheetData>
    <row r="1" spans="2:29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</row>
    <row r="2" spans="2:29" ht="15.75">
      <c r="B2" s="59" t="str">
        <f>T57</f>
        <v>PV_.PX.BDG._.PTC.Utility_Scale</v>
      </c>
      <c r="C2" s="60"/>
      <c r="D2" s="60"/>
      <c r="E2" s="60"/>
      <c r="F2" s="60"/>
      <c r="G2" s="60"/>
      <c r="H2" s="60"/>
      <c r="I2" s="60"/>
      <c r="J2" s="60"/>
      <c r="K2" s="60"/>
    </row>
    <row r="3" spans="2:29" ht="15.75">
      <c r="B3" s="59" t="str">
        <f>TEXT($C$61,"0%")&amp;" Capacity Factor"</f>
        <v>30% Capacity Factor</v>
      </c>
      <c r="C3" s="60"/>
      <c r="D3" s="60"/>
      <c r="E3" s="60"/>
      <c r="F3" s="60"/>
      <c r="G3" s="60"/>
      <c r="H3" s="60"/>
      <c r="I3" s="60"/>
      <c r="J3" s="60"/>
      <c r="K3" s="60"/>
    </row>
    <row r="4" spans="2:29">
      <c r="B4" s="60"/>
      <c r="C4" s="60"/>
      <c r="D4" s="60"/>
      <c r="E4" s="60"/>
      <c r="F4" s="60"/>
      <c r="G4" s="60"/>
      <c r="H4" s="60"/>
      <c r="I4" s="60"/>
      <c r="Q4" s="236"/>
      <c r="R4" s="236"/>
    </row>
    <row r="5" spans="2:29" ht="51.75" customHeight="1">
      <c r="B5" s="62" t="s">
        <v>0</v>
      </c>
      <c r="C5" s="63" t="s">
        <v>10</v>
      </c>
      <c r="D5" s="63" t="s">
        <v>11</v>
      </c>
      <c r="E5" s="63" t="s">
        <v>12</v>
      </c>
      <c r="F5" s="14"/>
      <c r="G5" s="63" t="s">
        <v>59</v>
      </c>
      <c r="H5" s="14" t="s">
        <v>13</v>
      </c>
      <c r="I5" s="63" t="s">
        <v>113</v>
      </c>
      <c r="J5" s="63" t="s">
        <v>65</v>
      </c>
      <c r="K5" s="14" t="s">
        <v>49</v>
      </c>
      <c r="L5" s="63" t="s">
        <v>87</v>
      </c>
      <c r="N5" s="100"/>
      <c r="O5" s="100"/>
      <c r="Q5" s="236"/>
      <c r="R5" s="236"/>
      <c r="T5" s="142"/>
      <c r="Z5" s="100"/>
      <c r="AA5" s="100"/>
    </row>
    <row r="6" spans="2:29" ht="24" customHeight="1">
      <c r="B6" s="64"/>
      <c r="C6" s="65" t="s">
        <v>8</v>
      </c>
      <c r="D6" s="66" t="s">
        <v>9</v>
      </c>
      <c r="E6" s="66" t="s">
        <v>9</v>
      </c>
      <c r="F6" s="16"/>
      <c r="G6" s="65" t="s">
        <v>31</v>
      </c>
      <c r="H6" s="15" t="s">
        <v>31</v>
      </c>
      <c r="I6" s="15" t="s">
        <v>31</v>
      </c>
      <c r="J6" s="65" t="s">
        <v>31</v>
      </c>
      <c r="K6" s="16" t="s">
        <v>9</v>
      </c>
      <c r="L6" s="66" t="s">
        <v>9</v>
      </c>
      <c r="W6" s="79"/>
      <c r="X6" s="79"/>
    </row>
    <row r="7" spans="2:29">
      <c r="C7" s="67" t="s">
        <v>1</v>
      </c>
      <c r="D7" s="67" t="s">
        <v>2</v>
      </c>
      <c r="E7" s="67" t="s">
        <v>3</v>
      </c>
      <c r="F7" s="67"/>
      <c r="G7" s="67" t="s">
        <v>5</v>
      </c>
      <c r="H7" s="67" t="s">
        <v>7</v>
      </c>
      <c r="I7" s="67" t="s">
        <v>22</v>
      </c>
      <c r="J7" s="67" t="s">
        <v>22</v>
      </c>
      <c r="K7" s="67" t="s">
        <v>23</v>
      </c>
      <c r="L7" s="67" t="s">
        <v>24</v>
      </c>
      <c r="U7" s="79"/>
    </row>
    <row r="8" spans="2:29" ht="21.75" customHeight="1">
      <c r="X8" s="72"/>
    </row>
    <row r="9" spans="2:29">
      <c r="B9" s="68">
        <v>2024</v>
      </c>
      <c r="C9" s="157">
        <f>INDEX('2025 IRP Assumptions'!$E$2:$E$58,MATCH($T$57,'2025 IRP Assumptions'!$C$2:$C$58,0),1)</f>
        <v>1216.55</v>
      </c>
      <c r="D9" s="69"/>
      <c r="E9" s="205">
        <f>INDEX('2025 IRP Assumptions'!$E$62:$E$118,MATCH($T$57,'2025 IRP Assumptions'!$C$62:$C$118,0),1)</f>
        <v>20.52</v>
      </c>
      <c r="F9" s="69"/>
      <c r="G9" s="70"/>
      <c r="H9" s="69"/>
      <c r="I9" s="69"/>
      <c r="J9" s="70"/>
      <c r="K9" s="70"/>
      <c r="L9" s="69"/>
      <c r="T9" s="71"/>
      <c r="X9" s="158"/>
    </row>
    <row r="10" spans="2:29">
      <c r="B10" s="68">
        <f t="shared" ref="B10:B46" si="0">B9+1</f>
        <v>2025</v>
      </c>
      <c r="C10" s="71">
        <f>$C$9*INDEX('2025 IRP Assumptions'!$E$190:$E$210,MATCH(B10,'2025 IRP Assumptions'!$S$190:$S$210,0),1)</f>
        <v>1295.73496334315</v>
      </c>
      <c r="D10" s="69"/>
      <c r="E10" s="69" cm="1">
        <f t="array" ref="E10">$E$9*INDEX('2025 IRP Assumptions'!$E$371:$E$394,'PV_.PX.BDG._.PTC.2031'!$B10-2023,1)</f>
        <v>20.967336</v>
      </c>
      <c r="F10" s="69"/>
      <c r="G10" s="70"/>
      <c r="H10" s="69"/>
      <c r="I10" s="69"/>
      <c r="J10" s="70"/>
      <c r="K10" s="70"/>
      <c r="L10" s="69"/>
      <c r="Q10" s="69"/>
      <c r="R10" s="69"/>
      <c r="U10" s="156"/>
      <c r="X10" s="158"/>
    </row>
    <row r="11" spans="2:29">
      <c r="B11" s="68">
        <f t="shared" si="0"/>
        <v>2026</v>
      </c>
      <c r="C11" s="71">
        <f>$C$9*INDEX('2025 IRP Assumptions'!$E$190:$E$210,MATCH(B11,'2025 IRP Assumptions'!$S$190:$S$210,0),1)</f>
        <v>1271.0525920728498</v>
      </c>
      <c r="D11" s="69"/>
      <c r="E11" s="69" cm="1">
        <f t="array" ref="E11">$E$9*INDEX('2025 IRP Assumptions'!$E$371:$E$394,'PV_.PX.BDG._.PTC.2031'!$B11-2023,1)</f>
        <v>21.424423924799999</v>
      </c>
      <c r="F11" s="69"/>
      <c r="G11" s="70"/>
      <c r="H11" s="69"/>
      <c r="I11" s="69"/>
      <c r="J11" s="70"/>
      <c r="K11" s="70"/>
      <c r="L11" s="69"/>
      <c r="Q11" s="69"/>
      <c r="R11" s="69"/>
      <c r="X11" s="158"/>
      <c r="AC11" s="144"/>
    </row>
    <row r="12" spans="2:29">
      <c r="B12" s="68">
        <f t="shared" si="0"/>
        <v>2027</v>
      </c>
      <c r="C12" s="71">
        <f>$C$9*INDEX('2025 IRP Assumptions'!$E$190:$E$210,MATCH(B12,'2025 IRP Assumptions'!$S$190:$S$210,0),1)</f>
        <v>1244.6782832086999</v>
      </c>
      <c r="D12" s="69"/>
      <c r="E12" s="69" cm="1">
        <f t="array" ref="E12">$E$9*INDEX('2025 IRP Assumptions'!$E$371:$E$394,'PV_.PX.BDG._.PTC.2031'!$B12-2023,1)</f>
        <v>21.891476361600002</v>
      </c>
      <c r="F12" s="69"/>
      <c r="G12" s="70"/>
      <c r="H12" s="69"/>
      <c r="I12" s="69"/>
      <c r="J12" s="70"/>
      <c r="K12" s="70"/>
      <c r="L12" s="69"/>
      <c r="P12" s="79"/>
      <c r="Q12" s="69"/>
      <c r="R12" s="69"/>
      <c r="U12" s="160"/>
      <c r="X12" s="158"/>
      <c r="Y12" s="160"/>
    </row>
    <row r="13" spans="2:29">
      <c r="B13" s="68">
        <f t="shared" si="0"/>
        <v>2028</v>
      </c>
      <c r="C13" s="71">
        <f>$C$9*INDEX('2025 IRP Assumptions'!$E$190:$E$210,MATCH(B13,'2025 IRP Assumptions'!$S$190:$S$210,0),1)</f>
        <v>1216.55</v>
      </c>
      <c r="D13" s="69"/>
      <c r="E13" s="69" cm="1">
        <f t="array" ref="E13">$E$9*INDEX('2025 IRP Assumptions'!$E$371:$E$394,'PV_.PX.BDG._.PTC.2031'!$B13-2023,1)</f>
        <v>22.36871055564</v>
      </c>
      <c r="F13" s="237"/>
      <c r="G13" s="70"/>
      <c r="H13" s="69"/>
      <c r="I13" s="69"/>
      <c r="J13" s="70"/>
      <c r="K13" s="70"/>
      <c r="L13" s="69"/>
      <c r="P13" s="79"/>
      <c r="Q13" s="69"/>
      <c r="R13" s="69"/>
      <c r="U13" s="160"/>
      <c r="W13" s="79"/>
      <c r="X13" s="158"/>
      <c r="Y13" s="160"/>
    </row>
    <row r="14" spans="2:29">
      <c r="B14" s="68">
        <f t="shared" si="0"/>
        <v>2029</v>
      </c>
      <c r="C14" s="71">
        <f>$C$9*INDEX('2025 IRP Assumptions'!$E$190:$E$210,MATCH(B14,'2025 IRP Assumptions'!$S$190:$S$210,0),1)</f>
        <v>1186.60380301185</v>
      </c>
      <c r="D14" s="69"/>
      <c r="E14" s="69" cm="1">
        <f t="array" ref="E14">$E$9*INDEX('2025 IRP Assumptions'!$E$371:$E$394,'PV_.PX.BDG._.PTC.2031'!$B14-2023,1)</f>
        <v>22.856348451240002</v>
      </c>
      <c r="F14" s="237"/>
      <c r="G14" s="70"/>
      <c r="H14" s="69"/>
      <c r="I14" s="69"/>
      <c r="J14" s="70"/>
      <c r="K14" s="70"/>
      <c r="L14" s="69"/>
      <c r="P14" s="79"/>
      <c r="Q14" s="69"/>
      <c r="R14" s="69"/>
      <c r="U14" s="160"/>
      <c r="V14" s="79"/>
      <c r="W14" s="79"/>
      <c r="X14" s="158"/>
      <c r="Y14" s="160"/>
      <c r="Z14" s="79"/>
    </row>
    <row r="15" spans="2:29">
      <c r="B15" s="68">
        <f t="shared" si="0"/>
        <v>2030</v>
      </c>
      <c r="C15" s="71">
        <f>$C$9*INDEX('2025 IRP Assumptions'!$E$190:$E$210,MATCH(B15,'2025 IRP Assumptions'!$S$190:$S$210,0),1)</f>
        <v>1154.7737978135001</v>
      </c>
      <c r="D15" s="69"/>
      <c r="E15" s="69" cm="1">
        <f t="array" ref="E15">$E$9*INDEX('2025 IRP Assumptions'!$E$371:$E$394,'PV_.PX.BDG._.PTC.2031'!$B15-2023,1)</f>
        <v>23.354616835439998</v>
      </c>
      <c r="F15" s="237"/>
      <c r="G15" s="70"/>
      <c r="H15" s="69"/>
      <c r="I15" s="69"/>
      <c r="J15" s="70"/>
      <c r="K15" s="70"/>
      <c r="L15" s="69"/>
      <c r="P15" s="79"/>
      <c r="Q15" s="69"/>
      <c r="R15" s="69"/>
      <c r="U15" s="160"/>
      <c r="V15" s="79"/>
      <c r="W15" s="79"/>
      <c r="X15" s="158"/>
      <c r="Y15" s="160"/>
      <c r="Z15" s="79"/>
      <c r="AA15" s="79"/>
    </row>
    <row r="16" spans="2:29">
      <c r="B16" s="68">
        <f t="shared" si="0"/>
        <v>2031</v>
      </c>
      <c r="C16" s="71">
        <f>$C$9*INDEX('2025 IRP Assumptions'!$E$190:$E$210,MATCH(B16,'2025 IRP Assumptions'!$S$190:$S$210,0),1)</f>
        <v>1120.9920826667001</v>
      </c>
      <c r="D16" s="205">
        <f>C16*$C$60</f>
        <v>76.911266791762301</v>
      </c>
      <c r="E16" s="69" cm="1">
        <f t="array" ref="E16">$E$9*INDEX('2025 IRP Assumptions'!$E$371:$E$394,'PV_.PX.BDG._.PTC.2031'!$B16-2023,1)</f>
        <v>23.863747481640001</v>
      </c>
      <c r="F16" s="237"/>
      <c r="G16" s="70">
        <f t="shared" ref="G16:G46" si="1">(D16+E16+F16)/(8.76*$C$61)</f>
        <v>38.406509695055568</v>
      </c>
      <c r="H16" s="69"/>
      <c r="I16" s="69">
        <f>-I64</f>
        <v>-49.06</v>
      </c>
      <c r="J16" s="70">
        <f>(G16+H16+I16)</f>
        <v>-10.653490304944434</v>
      </c>
      <c r="K16" s="70">
        <f t="shared" ref="K16:K46" si="2">ROUND(J16*$C$61*8.76,2)</f>
        <v>-27.95</v>
      </c>
      <c r="L16" s="69">
        <f t="shared" ref="L16:L46" si="3">(D16+E16+F16)</f>
        <v>100.77501427340231</v>
      </c>
      <c r="P16" s="79"/>
      <c r="Q16" s="69"/>
      <c r="R16" s="69"/>
      <c r="U16" s="160"/>
      <c r="V16" s="79"/>
      <c r="W16" s="79"/>
      <c r="X16" s="158"/>
      <c r="Y16" s="160"/>
      <c r="Z16" s="79"/>
      <c r="AA16" s="79"/>
    </row>
    <row r="17" spans="2:27">
      <c r="B17" s="68">
        <f t="shared" si="0"/>
        <v>2032</v>
      </c>
      <c r="C17" s="71"/>
      <c r="D17" s="69" cm="1">
        <f t="array" ref="D17">D16*INDEX('2025 IRP Assumptions'!$E$371:$E$394,'PV_.PX.BDG._.PTC.2031'!$B17-2023,1)/INDEX('2025 IRP Assumptions'!$E$371:$E$394,'PV_.PX.BDG._.PTC.2031'!$B17-2023-1,1)</f>
        <v>78.587932386487694</v>
      </c>
      <c r="E17" s="69" cm="1">
        <f t="array" ref="E17">$E$9*INDEX('2025 IRP Assumptions'!$E$371:$E$394,'PV_.PX.BDG._.PTC.2031'!$B17-2023,1)</f>
        <v>24.383977170120001</v>
      </c>
      <c r="F17" s="237"/>
      <c r="G17" s="70">
        <f t="shared" si="1"/>
        <v>39.243771595753891</v>
      </c>
      <c r="H17" s="69"/>
      <c r="I17" s="69">
        <f t="shared" ref="I17:I25" si="4">-I65</f>
        <v>-50.39</v>
      </c>
      <c r="J17" s="70">
        <f t="shared" ref="J17:J35" si="5">(G17+H17+I17)</f>
        <v>-11.146228404246109</v>
      </c>
      <c r="K17" s="70">
        <f t="shared" si="2"/>
        <v>-29.25</v>
      </c>
      <c r="L17" s="69">
        <f t="shared" si="3"/>
        <v>102.9719095566077</v>
      </c>
      <c r="P17" s="79"/>
      <c r="Q17" s="69"/>
      <c r="R17" s="69"/>
      <c r="T17" s="79"/>
      <c r="V17" s="79"/>
      <c r="W17" s="79"/>
      <c r="Y17" s="79"/>
      <c r="Z17" s="79"/>
      <c r="AA17" s="79"/>
    </row>
    <row r="18" spans="2:27">
      <c r="B18" s="68">
        <f t="shared" si="0"/>
        <v>2033</v>
      </c>
      <c r="C18" s="71"/>
      <c r="D18" s="69" cm="1">
        <f t="array" ref="D18">D17*INDEX('2025 IRP Assumptions'!$E$371:$E$394,'PV_.PX.BDG._.PTC.2031'!$B18-2023,1)/INDEX('2025 IRP Assumptions'!$E$371:$E$394,'PV_.PX.BDG._.PTC.2031'!$B18-2023-1,1)</f>
        <v>80.301149313452228</v>
      </c>
      <c r="E18" s="69" cm="1">
        <f t="array" ref="E18">$E$9*INDEX('2025 IRP Assumptions'!$E$371:$E$394,'PV_.PX.BDG._.PTC.2031'!$B18-2023,1)</f>
        <v>24.915547872719998</v>
      </c>
      <c r="F18" s="237"/>
      <c r="G18" s="70">
        <f t="shared" si="1"/>
        <v>40.099285817010276</v>
      </c>
      <c r="H18" s="69"/>
      <c r="I18" s="69">
        <f t="shared" si="4"/>
        <v>-50.39</v>
      </c>
      <c r="J18" s="70">
        <f t="shared" si="5"/>
        <v>-10.290714182989724</v>
      </c>
      <c r="K18" s="70">
        <f t="shared" si="2"/>
        <v>-27</v>
      </c>
      <c r="L18" s="69">
        <f t="shared" si="3"/>
        <v>105.21669718617223</v>
      </c>
      <c r="P18" s="79"/>
      <c r="Q18" s="69"/>
      <c r="R18" s="69"/>
      <c r="T18" s="79"/>
      <c r="V18" s="79"/>
      <c r="W18" s="79"/>
      <c r="Y18" s="79"/>
      <c r="Z18" s="79"/>
      <c r="AA18" s="79"/>
    </row>
    <row r="19" spans="2:27">
      <c r="B19" s="68">
        <f t="shared" si="0"/>
        <v>2034</v>
      </c>
      <c r="C19" s="71"/>
      <c r="D19" s="69" cm="1">
        <f t="array" ref="D19">D18*INDEX('2025 IRP Assumptions'!$E$371:$E$394,'PV_.PX.BDG._.PTC.2031'!$B19-2023,1)/INDEX('2025 IRP Assumptions'!$E$371:$E$394,'PV_.PX.BDG._.PTC.2031'!$B19-2023-1,1)</f>
        <v>82.051714428350522</v>
      </c>
      <c r="E19" s="69" cm="1">
        <f t="array" ref="E19">$E$9*INDEX('2025 IRP Assumptions'!$E$371:$E$394,'PV_.PX.BDG._.PTC.2031'!$B19-2023,1)</f>
        <v>25.458706834919997</v>
      </c>
      <c r="F19" s="237"/>
      <c r="G19" s="70">
        <f t="shared" si="1"/>
        <v>40.973450277715379</v>
      </c>
      <c r="H19" s="69"/>
      <c r="I19" s="69">
        <f t="shared" si="4"/>
        <v>-51.71</v>
      </c>
      <c r="J19" s="70">
        <f t="shared" si="5"/>
        <v>-10.736549722284622</v>
      </c>
      <c r="K19" s="70">
        <f t="shared" si="2"/>
        <v>-28.17</v>
      </c>
      <c r="L19" s="69">
        <f t="shared" si="3"/>
        <v>107.51042126327052</v>
      </c>
      <c r="P19" s="79"/>
      <c r="Q19" s="69"/>
      <c r="R19" s="69"/>
      <c r="T19" s="79"/>
      <c r="V19" s="79"/>
      <c r="W19" s="79"/>
      <c r="Y19" s="79"/>
      <c r="Z19" s="79"/>
      <c r="AA19" s="79"/>
    </row>
    <row r="20" spans="2:27">
      <c r="B20" s="68">
        <f t="shared" si="0"/>
        <v>2035</v>
      </c>
      <c r="C20" s="71"/>
      <c r="D20" s="69" cm="1">
        <f t="array" ref="D20">D19*INDEX('2025 IRP Assumptions'!$E$371:$E$394,'PV_.PX.BDG._.PTC.2031'!$B20-2023,1)/INDEX('2025 IRP Assumptions'!$E$371:$E$394,'PV_.PX.BDG._.PTC.2031'!$B20-2023-1,1)</f>
        <v>83.840441781870993</v>
      </c>
      <c r="E20" s="69" cm="1">
        <f t="array" ref="E20">$E$9*INDEX('2025 IRP Assumptions'!$E$371:$E$394,'PV_.PX.BDG._.PTC.2031'!$B20-2023,1)</f>
        <v>26.013706637399999</v>
      </c>
      <c r="F20" s="237"/>
      <c r="G20" s="70">
        <f t="shared" si="1"/>
        <v>41.86667148327421</v>
      </c>
      <c r="H20" s="69"/>
      <c r="I20" s="69">
        <f t="shared" si="4"/>
        <v>-53.04</v>
      </c>
      <c r="J20" s="70">
        <f t="shared" si="5"/>
        <v>-11.173328516725789</v>
      </c>
      <c r="K20" s="70">
        <f t="shared" si="2"/>
        <v>-29.32</v>
      </c>
      <c r="L20" s="69">
        <f t="shared" si="3"/>
        <v>109.85414841927098</v>
      </c>
      <c r="P20" s="79"/>
      <c r="Q20" s="69"/>
      <c r="R20" s="69"/>
      <c r="T20" s="79"/>
      <c r="V20" s="79"/>
      <c r="W20" s="79"/>
      <c r="Y20" s="79"/>
      <c r="Z20" s="79"/>
      <c r="AA20" s="79"/>
    </row>
    <row r="21" spans="2:27">
      <c r="B21" s="68">
        <f t="shared" si="0"/>
        <v>2036</v>
      </c>
      <c r="C21" s="71"/>
      <c r="D21" s="69" cm="1">
        <f t="array" ref="D21">D20*INDEX('2025 IRP Assumptions'!$E$371:$E$394,'PV_.PX.BDG._.PTC.2031'!$B21-2023,1)/INDEX('2025 IRP Assumptions'!$E$371:$E$394,'PV_.PX.BDG._.PTC.2031'!$B21-2023-1,1)</f>
        <v>85.668163413310992</v>
      </c>
      <c r="E21" s="69" cm="1">
        <f t="array" ref="E21">$E$9*INDEX('2025 IRP Assumptions'!$E$371:$E$394,'PV_.PX.BDG._.PTC.2031'!$B21-2023,1)</f>
        <v>26.580805442279999</v>
      </c>
      <c r="F21" s="237"/>
      <c r="G21" s="70">
        <f t="shared" si="1"/>
        <v>42.779364921906819</v>
      </c>
      <c r="H21" s="69"/>
      <c r="I21" s="69">
        <f t="shared" si="4"/>
        <v>-54.37</v>
      </c>
      <c r="J21" s="70">
        <f t="shared" si="5"/>
        <v>-11.590635078093179</v>
      </c>
      <c r="K21" s="70">
        <f t="shared" si="2"/>
        <v>-30.41</v>
      </c>
      <c r="L21" s="69">
        <f t="shared" si="3"/>
        <v>112.24896885559099</v>
      </c>
      <c r="P21" s="79"/>
      <c r="Q21" s="69"/>
      <c r="R21" s="69"/>
      <c r="T21" s="79"/>
      <c r="V21" s="79"/>
      <c r="W21" s="79"/>
      <c r="Y21" s="79"/>
      <c r="Z21" s="79"/>
      <c r="AA21" s="79"/>
    </row>
    <row r="22" spans="2:27">
      <c r="B22" s="68">
        <f t="shared" si="0"/>
        <v>2037</v>
      </c>
      <c r="C22" s="71"/>
      <c r="D22" s="69" cm="1">
        <f t="array" ref="D22">D21*INDEX('2025 IRP Assumptions'!$E$371:$E$394,'PV_.PX.BDG._.PTC.2031'!$B22-2023,1)/INDEX('2025 IRP Assumptions'!$E$371:$E$394,'PV_.PX.BDG._.PTC.2031'!$B22-2023-1,1)</f>
        <v>87.535729350576801</v>
      </c>
      <c r="E22" s="69" cm="1">
        <f t="array" ref="E22">$E$9*INDEX('2025 IRP Assumptions'!$E$371:$E$394,'PV_.PX.BDG._.PTC.2031'!$B22-2023,1)</f>
        <v>27.160266993119997</v>
      </c>
      <c r="F22" s="237"/>
      <c r="G22" s="70">
        <f t="shared" si="1"/>
        <v>43.711955064648265</v>
      </c>
      <c r="H22" s="69"/>
      <c r="I22" s="69">
        <f t="shared" si="4"/>
        <v>-55.69</v>
      </c>
      <c r="J22" s="70">
        <f t="shared" si="5"/>
        <v>-11.978044935351733</v>
      </c>
      <c r="K22" s="70">
        <f t="shared" si="2"/>
        <v>-31.43</v>
      </c>
      <c r="L22" s="69">
        <f t="shared" si="3"/>
        <v>114.69599634369681</v>
      </c>
      <c r="P22" s="79"/>
      <c r="Q22" s="69"/>
      <c r="R22" s="69"/>
      <c r="T22" s="79"/>
      <c r="V22" s="79"/>
      <c r="W22" s="79"/>
      <c r="Y22" s="79"/>
      <c r="Z22" s="79"/>
      <c r="AA22" s="79"/>
    </row>
    <row r="23" spans="2:27">
      <c r="B23" s="68">
        <f t="shared" si="0"/>
        <v>2038</v>
      </c>
      <c r="C23" s="71"/>
      <c r="D23" s="69" cm="1">
        <f t="array" ref="D23">D22*INDEX('2025 IRP Assumptions'!$E$371:$E$394,'PV_.PX.BDG._.PTC.2031'!$B23-2023,1)/INDEX('2025 IRP Assumptions'!$E$371:$E$394,'PV_.PX.BDG._.PTC.2031'!$B23-2023-1,1)</f>
        <v>89.44400827152954</v>
      </c>
      <c r="E23" s="69" cm="1">
        <f t="array" ref="E23">$E$9*INDEX('2025 IRP Assumptions'!$E$371:$E$394,'PV_.PX.BDG._.PTC.2031'!$B23-2023,1)</f>
        <v>27.75236082012</v>
      </c>
      <c r="F23" s="237"/>
      <c r="G23" s="70">
        <f t="shared" si="1"/>
        <v>44.664875695599193</v>
      </c>
      <c r="H23" s="69"/>
      <c r="I23" s="69">
        <f t="shared" si="4"/>
        <v>-55.69</v>
      </c>
      <c r="J23" s="70">
        <f t="shared" si="5"/>
        <v>-11.025124304400805</v>
      </c>
      <c r="K23" s="70">
        <f t="shared" si="2"/>
        <v>-28.93</v>
      </c>
      <c r="L23" s="69">
        <f t="shared" si="3"/>
        <v>117.19636909164954</v>
      </c>
      <c r="P23" s="79"/>
      <c r="Q23" s="69"/>
      <c r="R23" s="69"/>
      <c r="T23" s="79"/>
      <c r="V23" s="79"/>
      <c r="W23" s="79"/>
      <c r="Y23" s="79"/>
      <c r="Z23" s="79"/>
      <c r="AA23" s="79"/>
    </row>
    <row r="24" spans="2:27">
      <c r="B24" s="68">
        <f t="shared" si="0"/>
        <v>2039</v>
      </c>
      <c r="C24" s="71"/>
      <c r="D24" s="69" cm="1">
        <f t="array" ref="D24">D23*INDEX('2025 IRP Assumptions'!$E$371:$E$394,'PV_.PX.BDG._.PTC.2031'!$B24-2023,1)/INDEX('2025 IRP Assumptions'!$E$371:$E$394,'PV_.PX.BDG._.PTC.2031'!$B24-2023-1,1)</f>
        <v>91.393887636254348</v>
      </c>
      <c r="E24" s="69" cm="1">
        <f t="array" ref="E24">$E$9*INDEX('2025 IRP Assumptions'!$E$371:$E$394,'PV_.PX.BDG._.PTC.2031'!$B24-2023,1)</f>
        <v>28.35736228116</v>
      </c>
      <c r="F24" s="237"/>
      <c r="G24" s="70">
        <f t="shared" si="1"/>
        <v>45.638569977975948</v>
      </c>
      <c r="H24" s="69"/>
      <c r="I24" s="69">
        <f t="shared" si="4"/>
        <v>-57.02</v>
      </c>
      <c r="J24" s="70">
        <f t="shared" si="5"/>
        <v>-11.381430022024055</v>
      </c>
      <c r="K24" s="70">
        <f t="shared" si="2"/>
        <v>-29.86</v>
      </c>
      <c r="L24" s="69">
        <f t="shared" si="3"/>
        <v>119.75124991741436</v>
      </c>
      <c r="P24" s="79"/>
      <c r="Q24" s="69"/>
      <c r="R24" s="69"/>
      <c r="T24" s="79"/>
      <c r="V24" s="79"/>
      <c r="W24" s="79"/>
      <c r="Y24" s="79"/>
      <c r="Z24" s="79"/>
      <c r="AA24" s="79"/>
    </row>
    <row r="25" spans="2:27">
      <c r="B25" s="68">
        <f t="shared" si="0"/>
        <v>2040</v>
      </c>
      <c r="C25" s="71"/>
      <c r="D25" s="69" cm="1">
        <f t="array" ref="D25">D24*INDEX('2025 IRP Assumptions'!$E$371:$E$394,'PV_.PX.BDG._.PTC.2031'!$B25-2023,1)/INDEX('2025 IRP Assumptions'!$E$371:$E$394,'PV_.PX.BDG._.PTC.2031'!$B25-2023-1,1)</f>
        <v>93.386274414540893</v>
      </c>
      <c r="E25" s="69" cm="1">
        <f t="array" ref="E25">$E$9*INDEX('2025 IRP Assumptions'!$E$371:$E$394,'PV_.PX.BDG._.PTC.2031'!$B25-2023,1)</f>
        <v>28.975552787519998</v>
      </c>
      <c r="F25" s="237"/>
      <c r="G25" s="70">
        <f t="shared" si="1"/>
        <v>46.633490817386161</v>
      </c>
      <c r="H25" s="69"/>
      <c r="I25" s="69">
        <f t="shared" si="4"/>
        <v>-58.35</v>
      </c>
      <c r="J25" s="70">
        <f t="shared" si="5"/>
        <v>-11.716509182613841</v>
      </c>
      <c r="K25" s="70">
        <f t="shared" si="2"/>
        <v>-30.74</v>
      </c>
      <c r="L25" s="69">
        <f t="shared" si="3"/>
        <v>122.36182720206089</v>
      </c>
      <c r="P25" s="79"/>
      <c r="Q25" s="69"/>
      <c r="R25" s="69"/>
      <c r="T25" s="79"/>
      <c r="V25" s="79"/>
      <c r="W25" s="79"/>
      <c r="Y25" s="79"/>
      <c r="Z25" s="79"/>
      <c r="AA25" s="79"/>
    </row>
    <row r="26" spans="2:27">
      <c r="B26" s="68">
        <f t="shared" si="0"/>
        <v>2041</v>
      </c>
      <c r="C26" s="71"/>
      <c r="D26" s="69" cm="1">
        <f t="array" ref="D26">D25*INDEX('2025 IRP Assumptions'!$E$371:$E$394,'PV_.PX.BDG._.PTC.2031'!$B26-2023,1)/INDEX('2025 IRP Assumptions'!$E$371:$E$394,'PV_.PX.BDG._.PTC.2031'!$B26-2023-1,1)</f>
        <v>95.422095152017988</v>
      </c>
      <c r="E26" s="69" cm="1">
        <f t="array" ref="E26">$E$9*INDEX('2025 IRP Assumptions'!$E$371:$E$394,'PV_.PX.BDG._.PTC.2031'!$B26-2023,1)</f>
        <v>29.607219824399998</v>
      </c>
      <c r="F26" s="237"/>
      <c r="G26" s="70">
        <f t="shared" si="1"/>
        <v>47.650100894853821</v>
      </c>
      <c r="H26" s="69"/>
      <c r="I26" s="69"/>
      <c r="J26" s="70">
        <f t="shared" si="5"/>
        <v>47.650100894853821</v>
      </c>
      <c r="K26" s="70">
        <f t="shared" si="2"/>
        <v>125.03</v>
      </c>
      <c r="L26" s="69">
        <f t="shared" si="3"/>
        <v>125.02931497641799</v>
      </c>
      <c r="P26" s="79"/>
      <c r="Q26" s="69"/>
      <c r="R26" s="69"/>
    </row>
    <row r="27" spans="2:27">
      <c r="B27" s="68">
        <f t="shared" si="0"/>
        <v>2042</v>
      </c>
      <c r="C27" s="71"/>
      <c r="D27" s="69" cm="1">
        <f t="array" ref="D27">D26*INDEX('2025 IRP Assumptions'!$E$371:$E$394,'PV_.PX.BDG._.PTC.2031'!$B27-2023,1)/INDEX('2025 IRP Assumptions'!$E$371:$E$394,'PV_.PX.BDG._.PTC.2031'!$B27-2023-1,1)</f>
        <v>97.502296829903244</v>
      </c>
      <c r="E27" s="69" cm="1">
        <f t="array" ref="E27">$E$9*INDEX('2025 IRP Assumptions'!$E$371:$E$394,'PV_.PX.BDG._.PTC.2031'!$B27-2023,1)</f>
        <v>30.252657217679999</v>
      </c>
      <c r="F27" s="237"/>
      <c r="G27" s="70">
        <f t="shared" si="1"/>
        <v>48.688873096144981</v>
      </c>
      <c r="H27" s="69"/>
      <c r="I27" s="69"/>
      <c r="J27" s="70">
        <f t="shared" si="5"/>
        <v>48.688873096144981</v>
      </c>
      <c r="K27" s="70">
        <f t="shared" si="2"/>
        <v>127.75</v>
      </c>
      <c r="L27" s="69">
        <f t="shared" si="3"/>
        <v>127.75495404758324</v>
      </c>
      <c r="P27" s="79"/>
      <c r="Q27" s="69"/>
      <c r="R27" s="69"/>
    </row>
    <row r="28" spans="2:27">
      <c r="B28" s="68">
        <f t="shared" si="0"/>
        <v>2043</v>
      </c>
      <c r="C28" s="71"/>
      <c r="D28" s="69" cm="1">
        <f t="array" ref="D28">D27*INDEX('2025 IRP Assumptions'!$E$371:$E$394,'PV_.PX.BDG._.PTC.2031'!$B28-2023,1)/INDEX('2025 IRP Assumptions'!$E$371:$E$394,'PV_.PX.BDG._.PTC.2031'!$B28-2023-1,1)</f>
        <v>99.627846931137697</v>
      </c>
      <c r="E28" s="69" cm="1">
        <f t="array" ref="E28">$E$9*INDEX('2025 IRP Assumptions'!$E$371:$E$394,'PV_.PX.BDG._.PTC.2031'!$B28-2023,1)</f>
        <v>30.91216515444</v>
      </c>
      <c r="F28" s="237"/>
      <c r="G28" s="70">
        <f t="shared" si="1"/>
        <v>49.750290544792847</v>
      </c>
      <c r="H28" s="69"/>
      <c r="I28" s="69"/>
      <c r="J28" s="70">
        <f t="shared" si="5"/>
        <v>49.750290544792847</v>
      </c>
      <c r="K28" s="70">
        <f t="shared" si="2"/>
        <v>130.54</v>
      </c>
      <c r="L28" s="69">
        <f t="shared" si="3"/>
        <v>130.5400120855777</v>
      </c>
      <c r="P28" s="79"/>
      <c r="Q28" s="69"/>
      <c r="R28" s="69"/>
    </row>
    <row r="29" spans="2:27">
      <c r="B29" s="68">
        <f t="shared" si="0"/>
        <v>2044</v>
      </c>
      <c r="C29" s="71"/>
      <c r="D29" s="69" cm="1">
        <f t="array" ref="D29">D28*INDEX('2025 IRP Assumptions'!$E$371:$E$394,'PV_.PX.BDG._.PTC.2031'!$B29-2023,1)/INDEX('2025 IRP Assumptions'!$E$371:$E$394,'PV_.PX.BDG._.PTC.2031'!$B29-2023-1,1)</f>
        <v>101.79973396946248</v>
      </c>
      <c r="E29" s="69" cm="1">
        <f t="array" ref="E29">$E$9*INDEX('2025 IRP Assumptions'!$E$371:$E$394,'PV_.PX.BDG._.PTC.2031'!$B29-2023,1)</f>
        <v>31.58605034712</v>
      </c>
      <c r="F29" s="237"/>
      <c r="G29" s="70">
        <f t="shared" si="1"/>
        <v>50.834846866298143</v>
      </c>
      <c r="H29" s="69"/>
      <c r="I29" s="69"/>
      <c r="J29" s="70">
        <f t="shared" si="5"/>
        <v>50.834846866298143</v>
      </c>
      <c r="K29" s="70">
        <f t="shared" si="2"/>
        <v>133.38999999999999</v>
      </c>
      <c r="L29" s="69">
        <f t="shared" si="3"/>
        <v>133.38578431658249</v>
      </c>
      <c r="P29" s="79"/>
      <c r="Q29" s="69"/>
      <c r="R29" s="69"/>
    </row>
    <row r="30" spans="2:27">
      <c r="B30" s="68">
        <f t="shared" si="0"/>
        <v>2045</v>
      </c>
      <c r="C30" s="71"/>
      <c r="D30" s="69" cm="1">
        <f t="array" ref="D30">D29*INDEX('2025 IRP Assumptions'!$E$371:$E$394,'PV_.PX.BDG._.PTC.2031'!$B30-2023,1)/INDEX('2025 IRP Assumptions'!$E$371:$E$394,'PV_.PX.BDG._.PTC.2031'!$B30-2023-1,1)</f>
        <v>104.01896821689942</v>
      </c>
      <c r="E30" s="69" cm="1">
        <f t="array" ref="E30">$E$9*INDEX('2025 IRP Assumptions'!$E$371:$E$394,'PV_.PX.BDG._.PTC.2031'!$B30-2023,1)</f>
        <v>32.274626259240002</v>
      </c>
      <c r="F30" s="237"/>
      <c r="G30" s="70">
        <f t="shared" si="1"/>
        <v>51.943046551404812</v>
      </c>
      <c r="H30" s="69"/>
      <c r="I30" s="69"/>
      <c r="J30" s="70">
        <f t="shared" si="5"/>
        <v>51.943046551404812</v>
      </c>
      <c r="K30" s="70">
        <f t="shared" si="2"/>
        <v>136.29</v>
      </c>
      <c r="L30" s="69">
        <f t="shared" si="3"/>
        <v>136.29359447613942</v>
      </c>
      <c r="P30" s="79"/>
      <c r="Q30" s="69"/>
      <c r="R30" s="69"/>
    </row>
    <row r="31" spans="2:27">
      <c r="B31" s="68">
        <f t="shared" si="0"/>
        <v>2046</v>
      </c>
      <c r="C31" s="71"/>
      <c r="D31" s="69" cm="1">
        <f t="array" ref="D31">D30*INDEX('2025 IRP Assumptions'!$E$371:$E$394,'PV_.PX.BDG._.PTC.2031'!$B31-2023,1)/INDEX('2025 IRP Assumptions'!$E$371:$E$394,'PV_.PX.BDG._.PTC.2031'!$B31-2023-1,1)</f>
        <v>106.28658170375095</v>
      </c>
      <c r="E31" s="69" cm="1">
        <f t="array" ref="E31">$E$9*INDEX('2025 IRP Assumptions'!$E$371:$E$394,'PV_.PX.BDG._.PTC.2031'!$B31-2023,1)</f>
        <v>32.978213105400002</v>
      </c>
      <c r="F31" s="237"/>
      <c r="G31" s="70">
        <f t="shared" si="1"/>
        <v>53.075404956099945</v>
      </c>
      <c r="H31" s="69"/>
      <c r="I31" s="69"/>
      <c r="J31" s="70">
        <f t="shared" si="5"/>
        <v>53.075404956099945</v>
      </c>
      <c r="K31" s="70">
        <f t="shared" si="2"/>
        <v>139.26</v>
      </c>
      <c r="L31" s="69">
        <f t="shared" si="3"/>
        <v>139.26479480915094</v>
      </c>
      <c r="P31" s="79"/>
      <c r="Q31" s="69"/>
      <c r="R31" s="69"/>
    </row>
    <row r="32" spans="2:27">
      <c r="B32" s="68">
        <f t="shared" si="0"/>
        <v>2047</v>
      </c>
      <c r="C32" s="71"/>
      <c r="D32" s="69" cm="1">
        <f t="array" ref="D32">D31*INDEX('2025 IRP Assumptions'!$E$371:$E$394,'PV_.PX.BDG._.PTC.2031'!$B32-2023,1)/INDEX('2025 IRP Assumptions'!$E$371:$E$394,'PV_.PX.BDG._.PTC.2031'!$B32-2023-1,1)</f>
        <v>108.6036291444845</v>
      </c>
      <c r="E32" s="69" cm="1">
        <f t="array" ref="E32">$E$9*INDEX('2025 IRP Assumptions'!$E$371:$E$394,'PV_.PX.BDG._.PTC.2031'!$B32-2023,1)</f>
        <v>33.69713813856</v>
      </c>
      <c r="F32" s="237"/>
      <c r="G32" s="70">
        <f t="shared" si="1"/>
        <v>54.232448763964626</v>
      </c>
      <c r="H32" s="69"/>
      <c r="I32" s="69"/>
      <c r="J32" s="70">
        <f t="shared" si="5"/>
        <v>54.232448763964626</v>
      </c>
      <c r="K32" s="70">
        <f t="shared" si="2"/>
        <v>142.30000000000001</v>
      </c>
      <c r="L32" s="69">
        <f t="shared" si="3"/>
        <v>142.30076728304451</v>
      </c>
      <c r="P32" s="79"/>
      <c r="Q32" s="69"/>
      <c r="R32" s="69"/>
    </row>
    <row r="33" spans="2:18" ht="15">
      <c r="B33" s="68">
        <f t="shared" si="0"/>
        <v>2048</v>
      </c>
      <c r="C33" s="71"/>
      <c r="D33" s="232">
        <f t="shared" ref="D33:E35" si="6">D32*D32/D31</f>
        <v>110.97118821854514</v>
      </c>
      <c r="E33" s="232">
        <f t="shared" si="6"/>
        <v>34.431735737169561</v>
      </c>
      <c r="F33" s="237"/>
      <c r="G33" s="70">
        <f t="shared" si="1"/>
        <v>55.414716126400862</v>
      </c>
      <c r="H33" s="69"/>
      <c r="I33" s="69"/>
      <c r="J33" s="70">
        <f t="shared" si="5"/>
        <v>55.414716126400862</v>
      </c>
      <c r="K33" s="70">
        <f t="shared" si="2"/>
        <v>145.4</v>
      </c>
      <c r="L33" s="69">
        <f t="shared" si="3"/>
        <v>145.4029239557147</v>
      </c>
      <c r="P33" s="79"/>
      <c r="Q33" s="69"/>
      <c r="R33" s="69"/>
    </row>
    <row r="34" spans="2:18" ht="15">
      <c r="B34" s="68">
        <f t="shared" si="0"/>
        <v>2049</v>
      </c>
      <c r="C34" s="71"/>
      <c r="D34" s="232">
        <f t="shared" si="6"/>
        <v>113.39036007952019</v>
      </c>
      <c r="E34" s="232">
        <f t="shared" si="6"/>
        <v>35.182347563149534</v>
      </c>
      <c r="F34" s="237"/>
      <c r="G34" s="70">
        <f t="shared" si="1"/>
        <v>56.622756916888733</v>
      </c>
      <c r="H34" s="69"/>
      <c r="I34" s="69"/>
      <c r="J34" s="70">
        <f t="shared" si="5"/>
        <v>56.622756916888733</v>
      </c>
      <c r="K34" s="70">
        <f t="shared" si="2"/>
        <v>148.57</v>
      </c>
      <c r="L34" s="69">
        <f t="shared" si="3"/>
        <v>148.57270764266974</v>
      </c>
      <c r="P34" s="79"/>
      <c r="Q34" s="69"/>
      <c r="R34" s="69"/>
    </row>
    <row r="35" spans="2:18" ht="15">
      <c r="B35" s="68">
        <f t="shared" si="0"/>
        <v>2050</v>
      </c>
      <c r="C35" s="71"/>
      <c r="D35" s="232">
        <f t="shared" si="6"/>
        <v>115.86226988614479</v>
      </c>
      <c r="E35" s="232">
        <f t="shared" si="6"/>
        <v>35.9493227266505</v>
      </c>
      <c r="F35" s="237"/>
      <c r="G35" s="70">
        <f t="shared" si="1"/>
        <v>57.857132996149964</v>
      </c>
      <c r="H35" s="69"/>
      <c r="I35" s="69"/>
      <c r="J35" s="70">
        <f t="shared" si="5"/>
        <v>57.857132996149964</v>
      </c>
      <c r="K35" s="70">
        <f t="shared" si="2"/>
        <v>151.81</v>
      </c>
      <c r="L35" s="69">
        <f t="shared" si="3"/>
        <v>151.81159261279529</v>
      </c>
      <c r="P35" s="79"/>
      <c r="Q35" s="69"/>
      <c r="R35" s="69"/>
    </row>
    <row r="36" spans="2:18" ht="15">
      <c r="B36" s="68">
        <f t="shared" si="0"/>
        <v>2051</v>
      </c>
      <c r="C36" s="71"/>
      <c r="D36" s="232">
        <f t="shared" ref="D36:E36" si="7">D35*D35/D34</f>
        <v>118.38806732561402</v>
      </c>
      <c r="E36" s="232">
        <f t="shared" si="7"/>
        <v>36.733017948424198</v>
      </c>
      <c r="F36" s="237"/>
      <c r="G36" s="70">
        <f t="shared" si="1"/>
        <v>59.118418473469802</v>
      </c>
      <c r="H36" s="69"/>
      <c r="I36" s="69"/>
      <c r="J36" s="70">
        <f t="shared" ref="J36:J45" si="8">(G36+H36+I36)</f>
        <v>59.118418473469802</v>
      </c>
      <c r="K36" s="70">
        <f t="shared" si="2"/>
        <v>155.12</v>
      </c>
      <c r="L36" s="69">
        <f t="shared" si="3"/>
        <v>155.12108527403822</v>
      </c>
      <c r="P36" s="79"/>
      <c r="Q36" s="69"/>
      <c r="R36" s="69"/>
    </row>
    <row r="37" spans="2:18" ht="15">
      <c r="B37" s="68">
        <f t="shared" si="0"/>
        <v>2052</v>
      </c>
      <c r="C37" s="71"/>
      <c r="D37" s="232">
        <f t="shared" ref="D37:E37" si="9">D36*D36/D35</f>
        <v>120.96892714830341</v>
      </c>
      <c r="E37" s="232">
        <f t="shared" si="9"/>
        <v>37.533797725734615</v>
      </c>
      <c r="F37" s="237"/>
      <c r="G37" s="70">
        <f t="shared" si="1"/>
        <v>60.407199973715691</v>
      </c>
      <c r="H37" s="69"/>
      <c r="I37" s="69"/>
      <c r="J37" s="70">
        <f t="shared" si="8"/>
        <v>60.407199973715691</v>
      </c>
      <c r="K37" s="70">
        <f t="shared" si="2"/>
        <v>158.5</v>
      </c>
      <c r="L37" s="69">
        <f t="shared" si="3"/>
        <v>158.50272487403802</v>
      </c>
      <c r="P37" s="79"/>
      <c r="Q37" s="69"/>
      <c r="R37" s="69"/>
    </row>
    <row r="38" spans="2:18" ht="15">
      <c r="B38" s="68">
        <f t="shared" si="0"/>
        <v>2053</v>
      </c>
      <c r="C38" s="71"/>
      <c r="D38" s="232">
        <f t="shared" ref="D38:E38" si="10">D37*D37/D36</f>
        <v>123.60604971414624</v>
      </c>
      <c r="E38" s="232">
        <f t="shared" si="10"/>
        <v>38.35203450188596</v>
      </c>
      <c r="F38" s="237"/>
      <c r="G38" s="70">
        <f t="shared" si="1"/>
        <v>61.724076910176976</v>
      </c>
      <c r="H38" s="69"/>
      <c r="I38" s="69"/>
      <c r="J38" s="70">
        <f t="shared" si="8"/>
        <v>61.724076910176976</v>
      </c>
      <c r="K38" s="70">
        <f t="shared" si="2"/>
        <v>161.96</v>
      </c>
      <c r="L38" s="69">
        <f t="shared" si="3"/>
        <v>161.9580842160322</v>
      </c>
      <c r="P38" s="79"/>
      <c r="Q38" s="69"/>
      <c r="R38" s="69"/>
    </row>
    <row r="39" spans="2:18" ht="15">
      <c r="B39" s="68">
        <f t="shared" si="0"/>
        <v>2054</v>
      </c>
      <c r="C39" s="71"/>
      <c r="D39" s="232">
        <f t="shared" ref="D39:E39" si="11">D38*D38/D37</f>
        <v>126.30066155092186</v>
      </c>
      <c r="E39" s="232">
        <f t="shared" si="11"/>
        <v>39.188108839446329</v>
      </c>
      <c r="F39" s="237"/>
      <c r="G39" s="70">
        <f t="shared" si="1"/>
        <v>63.069661763352464</v>
      </c>
      <c r="H39" s="69"/>
      <c r="I39" s="69"/>
      <c r="J39" s="70">
        <f t="shared" si="8"/>
        <v>63.069661763352464</v>
      </c>
      <c r="K39" s="70">
        <f t="shared" si="2"/>
        <v>165.49</v>
      </c>
      <c r="L39" s="69">
        <f t="shared" si="3"/>
        <v>165.48877039036819</v>
      </c>
      <c r="P39" s="79"/>
      <c r="Q39" s="69"/>
      <c r="R39" s="69"/>
    </row>
    <row r="40" spans="2:18" ht="15">
      <c r="B40" s="68">
        <f t="shared" si="0"/>
        <v>2055</v>
      </c>
      <c r="C40" s="71"/>
      <c r="D40" s="232">
        <f t="shared" ref="D40:E40" si="12">D39*D39/D38</f>
        <v>129.05401592471475</v>
      </c>
      <c r="E40" s="232">
        <f t="shared" si="12"/>
        <v>40.042409597247648</v>
      </c>
      <c r="F40" s="237"/>
      <c r="G40" s="70">
        <f t="shared" si="1"/>
        <v>64.444580365815611</v>
      </c>
      <c r="H40" s="69"/>
      <c r="I40" s="69"/>
      <c r="J40" s="70">
        <f t="shared" si="8"/>
        <v>64.444580365815611</v>
      </c>
      <c r="K40" s="70">
        <f t="shared" si="2"/>
        <v>169.1</v>
      </c>
      <c r="L40" s="69">
        <f t="shared" si="3"/>
        <v>169.0964255219624</v>
      </c>
      <c r="P40" s="79"/>
      <c r="Q40" s="69"/>
      <c r="R40" s="69"/>
    </row>
    <row r="41" spans="2:18" ht="15">
      <c r="B41" s="68">
        <f t="shared" si="0"/>
        <v>2056</v>
      </c>
      <c r="C41" s="71"/>
      <c r="D41" s="232">
        <f t="shared" ref="D41:E41" si="13">D40*D40/D39</f>
        <v>131.86739342280956</v>
      </c>
      <c r="E41" s="232">
        <f t="shared" si="13"/>
        <v>40.915334111244249</v>
      </c>
      <c r="F41" s="237"/>
      <c r="G41" s="70">
        <f t="shared" si="1"/>
        <v>65.849472193289742</v>
      </c>
      <c r="H41" s="69"/>
      <c r="I41" s="69"/>
      <c r="J41" s="70">
        <f t="shared" si="8"/>
        <v>65.849472193289742</v>
      </c>
      <c r="K41" s="70">
        <f t="shared" si="2"/>
        <v>172.78</v>
      </c>
      <c r="L41" s="69">
        <f t="shared" si="3"/>
        <v>172.78272753405381</v>
      </c>
      <c r="P41" s="79"/>
      <c r="Q41" s="69"/>
      <c r="R41" s="69"/>
    </row>
    <row r="42" spans="2:18" ht="15">
      <c r="B42" s="68">
        <f t="shared" si="0"/>
        <v>2057</v>
      </c>
      <c r="C42" s="71"/>
      <c r="D42" s="232">
        <f t="shared" ref="D42:E42" si="14">D41*D41/D40</f>
        <v>134.74210254929324</v>
      </c>
      <c r="E42" s="232">
        <f t="shared" si="14"/>
        <v>41.807288379314109</v>
      </c>
      <c r="F42" s="237"/>
      <c r="G42" s="70">
        <f t="shared" si="1"/>
        <v>67.284990662068694</v>
      </c>
      <c r="H42" s="69"/>
      <c r="I42" s="69"/>
      <c r="J42" s="70">
        <f t="shared" si="8"/>
        <v>67.284990662068694</v>
      </c>
      <c r="K42" s="70">
        <f t="shared" si="2"/>
        <v>176.55</v>
      </c>
      <c r="L42" s="69">
        <f t="shared" si="3"/>
        <v>176.54939092860735</v>
      </c>
      <c r="P42" s="79"/>
      <c r="Q42" s="69"/>
      <c r="R42" s="69"/>
    </row>
    <row r="43" spans="2:18" ht="15">
      <c r="B43" s="68">
        <f t="shared" si="0"/>
        <v>2058</v>
      </c>
      <c r="C43" s="71"/>
      <c r="D43" s="232">
        <f t="shared" ref="D43:E43" si="15">D42*D42/D41</f>
        <v>137.67948033364135</v>
      </c>
      <c r="E43" s="232">
        <f t="shared" si="15"/>
        <v>42.718687250088784</v>
      </c>
      <c r="F43" s="237"/>
      <c r="G43" s="70">
        <f t="shared" si="1"/>
        <v>68.751803432921264</v>
      </c>
      <c r="H43" s="69"/>
      <c r="I43" s="69"/>
      <c r="J43" s="70">
        <f t="shared" si="8"/>
        <v>68.751803432921264</v>
      </c>
      <c r="K43" s="70">
        <f t="shared" si="2"/>
        <v>180.4</v>
      </c>
      <c r="L43" s="69">
        <f t="shared" si="3"/>
        <v>180.39816758373013</v>
      </c>
      <c r="P43" s="79"/>
      <c r="Q43" s="69"/>
      <c r="R43" s="69"/>
    </row>
    <row r="44" spans="2:18" ht="15">
      <c r="B44" s="68">
        <f t="shared" si="0"/>
        <v>2059</v>
      </c>
      <c r="C44" s="71"/>
      <c r="D44" s="232">
        <f t="shared" ref="D44:E44" si="16">D43*D43/D42</f>
        <v>140.6808929525715</v>
      </c>
      <c r="E44" s="232">
        <f t="shared" si="16"/>
        <v>43.649954615899851</v>
      </c>
      <c r="F44" s="237"/>
      <c r="G44" s="70">
        <f t="shared" si="1"/>
        <v>70.250592721620762</v>
      </c>
      <c r="H44" s="69"/>
      <c r="I44" s="69"/>
      <c r="J44" s="70">
        <f t="shared" si="8"/>
        <v>70.250592721620762</v>
      </c>
      <c r="K44" s="70">
        <f t="shared" si="2"/>
        <v>184.33</v>
      </c>
      <c r="L44" s="69">
        <f t="shared" si="3"/>
        <v>184.33084756847134</v>
      </c>
      <c r="P44" s="79"/>
      <c r="Q44" s="69"/>
      <c r="R44" s="69"/>
    </row>
    <row r="45" spans="2:18" ht="15">
      <c r="B45" s="68">
        <f t="shared" si="0"/>
        <v>2060</v>
      </c>
      <c r="C45" s="71"/>
      <c r="D45" s="232">
        <f t="shared" ref="D45:E46" si="17">D44*D44/D43</f>
        <v>143.74773636545322</v>
      </c>
      <c r="E45" s="232">
        <f t="shared" si="17"/>
        <v>44.601523609931547</v>
      </c>
      <c r="F45" s="237"/>
      <c r="G45" s="70">
        <f t="shared" si="1"/>
        <v>71.782055616244094</v>
      </c>
      <c r="H45" s="69"/>
      <c r="I45" s="69"/>
      <c r="J45" s="70">
        <f t="shared" si="8"/>
        <v>71.782055616244094</v>
      </c>
      <c r="K45" s="70">
        <f t="shared" si="2"/>
        <v>188.35</v>
      </c>
      <c r="L45" s="69">
        <f t="shared" si="3"/>
        <v>188.34925997538477</v>
      </c>
      <c r="P45" s="79"/>
      <c r="Q45" s="69"/>
      <c r="R45" s="69"/>
    </row>
    <row r="46" spans="2:18" ht="15">
      <c r="B46" s="68">
        <f t="shared" si="0"/>
        <v>2061</v>
      </c>
      <c r="C46" s="71"/>
      <c r="D46" s="232">
        <f t="shared" si="17"/>
        <v>146.8814369635698</v>
      </c>
      <c r="E46" s="232">
        <f t="shared" si="17"/>
        <v>45.573836807671363</v>
      </c>
      <c r="F46" s="237"/>
      <c r="G46" s="70">
        <f t="shared" si="1"/>
        <v>73.346904401387974</v>
      </c>
      <c r="H46" s="69"/>
      <c r="I46" s="69"/>
      <c r="J46" s="70">
        <f t="shared" ref="J46" si="18">(G46+H46+I46)</f>
        <v>73.346904401387974</v>
      </c>
      <c r="K46" s="70">
        <f t="shared" si="2"/>
        <v>192.46</v>
      </c>
      <c r="L46" s="69">
        <f t="shared" si="3"/>
        <v>192.45527377124117</v>
      </c>
      <c r="P46" s="79"/>
      <c r="Q46" s="69"/>
      <c r="R46" s="69"/>
    </row>
    <row r="47" spans="2:18">
      <c r="B47" s="68"/>
      <c r="C47" s="71"/>
      <c r="D47" s="69"/>
      <c r="E47" s="69"/>
      <c r="F47" s="69"/>
      <c r="G47" s="70"/>
      <c r="H47" s="69"/>
      <c r="I47" s="69"/>
      <c r="J47" s="69"/>
      <c r="K47" s="69"/>
      <c r="L47" s="69"/>
      <c r="M47" s="69"/>
    </row>
    <row r="48" spans="2:18">
      <c r="B48" s="68" t="s">
        <v>304</v>
      </c>
      <c r="C48" s="71"/>
      <c r="D48" s="69"/>
      <c r="E48" s="69"/>
      <c r="F48" s="69">
        <f>NPV(Discount_Rate,F16:F40)</f>
        <v>0</v>
      </c>
      <c r="G48" s="70"/>
      <c r="H48" s="69"/>
      <c r="I48" s="70"/>
      <c r="J48" s="70">
        <f>-PMT(Discount_Rate,COUNT(J$16:J$40),NPV(Discount_Rate,J$16:J$40))</f>
        <v>15.961702570057668</v>
      </c>
      <c r="K48" s="70">
        <f>-PMT(Discount_Rate,COUNT(K$16:K$40),NPV(Discount_Rate,K$16:K$40))</f>
        <v>41.882045453941984</v>
      </c>
      <c r="L48" s="70">
        <f>-PMT(Discount_Rate,COUNT(L$16:L$40),NPV(Discount_Rate,L$16:L$40))</f>
        <v>123.46725151754924</v>
      </c>
      <c r="M48" s="73"/>
    </row>
    <row r="49" spans="2:20" ht="14.25">
      <c r="B49" s="74" t="s">
        <v>25</v>
      </c>
      <c r="C49" s="75"/>
      <c r="D49" s="75"/>
      <c r="E49" s="75"/>
      <c r="F49" s="75"/>
      <c r="G49" s="75"/>
      <c r="H49" s="75"/>
      <c r="I49" s="75"/>
    </row>
    <row r="51" spans="2:20">
      <c r="B51" s="61" t="s">
        <v>60</v>
      </c>
      <c r="C51" s="76" t="s">
        <v>61</v>
      </c>
      <c r="D51" s="146" t="s">
        <v>184</v>
      </c>
    </row>
    <row r="52" spans="2:20">
      <c r="C52" s="76" t="str">
        <f>C7</f>
        <v>(a)</v>
      </c>
      <c r="D52" s="61" t="s">
        <v>62</v>
      </c>
    </row>
    <row r="53" spans="2:20">
      <c r="C53" s="76" t="str">
        <f>D7</f>
        <v>(b)</v>
      </c>
      <c r="D53" s="70" t="str">
        <f>"= "&amp;C7&amp;" x "&amp;C60</f>
        <v>= (a) x 0.06861</v>
      </c>
    </row>
    <row r="54" spans="2:20">
      <c r="C54" s="76">
        <f>F7</f>
        <v>0</v>
      </c>
      <c r="D54" s="70" t="str">
        <f>"= ("&amp;$D$7&amp;" + "&amp;$E$7&amp;") /  (8.76 x "&amp;TEXT(C61,"0.0%")&amp;")"</f>
        <v>= ((b) + (c)) /  (8.76 x 30.0%)</v>
      </c>
    </row>
    <row r="55" spans="2:20">
      <c r="C55" s="76" t="str">
        <f>J7</f>
        <v>(g)</v>
      </c>
      <c r="D55" s="70" t="str">
        <f>"= "&amp;$G$7&amp;" + "&amp;$H$7</f>
        <v>= (e) + (f)</v>
      </c>
    </row>
    <row r="56" spans="2:20">
      <c r="C56" s="76" t="str">
        <f>K7</f>
        <v>(h)</v>
      </c>
      <c r="D56" t="str">
        <f>D51</f>
        <v>Plant Costs  - 2025 IRP - Table 7.1 &amp; 7.2</v>
      </c>
    </row>
    <row r="57" spans="2:20">
      <c r="Q57" s="61" t="s">
        <v>83</v>
      </c>
      <c r="R57" s="68">
        <v>2031</v>
      </c>
      <c r="T57" s="156" t="s">
        <v>242</v>
      </c>
    </row>
    <row r="58" spans="2:20">
      <c r="B58" s="325" t="str">
        <f>'2025 IRP Assumptions'!A470&amp;"$"</f>
        <v>2028$</v>
      </c>
      <c r="D58" s="79">
        <v>0</v>
      </c>
      <c r="E58" s="61" t="s">
        <v>86</v>
      </c>
      <c r="P58" s="143"/>
      <c r="T58" s="156"/>
    </row>
    <row r="59" spans="2:20">
      <c r="B59"/>
      <c r="C59" s="77"/>
      <c r="Q59" s="61" t="s">
        <v>187</v>
      </c>
      <c r="R59" s="143">
        <v>88.5</v>
      </c>
    </row>
    <row r="60" spans="2:20">
      <c r="C60" s="154">
        <v>6.8610000000000004E-2</v>
      </c>
      <c r="D60" s="61" t="s">
        <v>195</v>
      </c>
      <c r="E60" s="150"/>
      <c r="J60" s="231"/>
      <c r="L60" s="145"/>
      <c r="M60" s="81"/>
      <c r="N60" s="81"/>
      <c r="P60" s="82"/>
    </row>
    <row r="61" spans="2:20">
      <c r="C61" s="322">
        <v>0.29953247911654929</v>
      </c>
      <c r="D61" s="61" t="s">
        <v>35</v>
      </c>
    </row>
    <row r="62" spans="2:20">
      <c r="C62" s="161"/>
      <c r="D62" s="80"/>
      <c r="H62" s="320">
        <v>1.1000000000000001</v>
      </c>
      <c r="I62" s="61" t="s">
        <v>302</v>
      </c>
    </row>
    <row r="63" spans="2:20" ht="15">
      <c r="I63" s="105" t="s">
        <v>31</v>
      </c>
      <c r="J63" s="105" t="s">
        <v>299</v>
      </c>
    </row>
    <row r="64" spans="2:20" ht="15">
      <c r="C64" s="105"/>
      <c r="D64" s="105"/>
      <c r="E64" s="105"/>
      <c r="F64" s="105"/>
      <c r="G64" s="233">
        <v>47849</v>
      </c>
      <c r="H64" s="68">
        <f>YEAR(G64)</f>
        <v>2031</v>
      </c>
      <c r="I64" s="69">
        <f>IF($H$62=110%,INDEX('2025 IRP Assumptions'!$E$339:$E$359,MATCH(H64,'2025 IRP Assumptions'!$S$339:$S$359,0),1),INDEX('2025 IRP Assumptions'!$E$307:$E$336,MATCH(H64,'2025 IRP Assumptions'!$S$339:$S$359,0)))</f>
        <v>49.06</v>
      </c>
      <c r="J64" s="79">
        <f>I64*(8.76*$C$61)</f>
        <v>128.72875560701129</v>
      </c>
    </row>
    <row r="65" spans="3:10" ht="15">
      <c r="C65" s="233"/>
      <c r="D65" s="105"/>
      <c r="E65" s="214"/>
      <c r="F65" s="238"/>
      <c r="G65" s="233">
        <v>48214</v>
      </c>
      <c r="H65" s="68">
        <f>YEAR(G65)</f>
        <v>2032</v>
      </c>
      <c r="I65" s="69">
        <f>IF($H$62=110%,INDEX('2025 IRP Assumptions'!$E$339:$E$359,MATCH(H65,'2025 IRP Assumptions'!$S$339:$S$359,0),1),INDEX('2025 IRP Assumptions'!$E$307:$E$336,MATCH(H65,'2025 IRP Assumptions'!$S$339:$S$359,0)))</f>
        <v>50.39</v>
      </c>
      <c r="J65" s="79">
        <f t="shared" ref="J65:J73" si="19">I65*(8.76*$C$61)</f>
        <v>132.21854861470237</v>
      </c>
    </row>
    <row r="66" spans="3:10" ht="15">
      <c r="C66" s="233"/>
      <c r="D66" s="105"/>
      <c r="E66" s="214"/>
      <c r="F66" s="238"/>
      <c r="G66" s="233">
        <v>48580</v>
      </c>
      <c r="H66" s="68">
        <f t="shared" ref="H66:H73" si="20">YEAR(G66)</f>
        <v>2033</v>
      </c>
      <c r="I66" s="69">
        <f>IF($H$62=110%,INDEX('2025 IRP Assumptions'!$E$339:$E$359,MATCH(H66,'2025 IRP Assumptions'!$S$339:$S$359,0),1),INDEX('2025 IRP Assumptions'!$E$307:$E$336,MATCH(H66,'2025 IRP Assumptions'!$S$339:$S$359,0)))</f>
        <v>50.39</v>
      </c>
      <c r="J66" s="79">
        <f t="shared" si="19"/>
        <v>132.21854861470237</v>
      </c>
    </row>
    <row r="67" spans="3:10" ht="15">
      <c r="C67" s="233"/>
      <c r="D67" s="105"/>
      <c r="E67" s="214"/>
      <c r="F67" s="238"/>
      <c r="G67" s="233">
        <v>48945</v>
      </c>
      <c r="H67" s="68">
        <f t="shared" si="20"/>
        <v>2034</v>
      </c>
      <c r="I67" s="69">
        <f>IF($H$62=110%,INDEX('2025 IRP Assumptions'!$E$339:$E$359,MATCH(H67,'2025 IRP Assumptions'!$S$339:$S$359,0),1),INDEX('2025 IRP Assumptions'!$E$307:$E$336,MATCH(H67,'2025 IRP Assumptions'!$S$339:$S$359,0)))</f>
        <v>51.71</v>
      </c>
      <c r="J67" s="79">
        <f t="shared" si="19"/>
        <v>135.68210257722285</v>
      </c>
    </row>
    <row r="68" spans="3:10" ht="15">
      <c r="C68" s="233"/>
      <c r="D68" s="105"/>
      <c r="E68" s="214"/>
      <c r="F68" s="238"/>
      <c r="G68" s="233">
        <v>49310</v>
      </c>
      <c r="H68" s="68">
        <f t="shared" si="20"/>
        <v>2035</v>
      </c>
      <c r="I68" s="69">
        <f>IF($H$62=110%,INDEX('2025 IRP Assumptions'!$E$339:$E$359,MATCH(H68,'2025 IRP Assumptions'!$S$339:$S$359,0),1),INDEX('2025 IRP Assumptions'!$E$307:$E$336,MATCH(H68,'2025 IRP Assumptions'!$S$339:$S$359,0)))</f>
        <v>53.04</v>
      </c>
      <c r="J68" s="79">
        <f t="shared" si="19"/>
        <v>139.17189558491395</v>
      </c>
    </row>
    <row r="69" spans="3:10" ht="15">
      <c r="C69" s="233"/>
      <c r="D69" s="105"/>
      <c r="E69" s="214"/>
      <c r="F69" s="238"/>
      <c r="G69" s="233">
        <v>49675</v>
      </c>
      <c r="H69" s="68">
        <f t="shared" si="20"/>
        <v>2036</v>
      </c>
      <c r="I69" s="69">
        <f>IF($H$62=110%,INDEX('2025 IRP Assumptions'!$E$339:$E$359,MATCH(H69,'2025 IRP Assumptions'!$S$339:$S$359,0),1),INDEX('2025 IRP Assumptions'!$E$307:$E$336,MATCH(H69,'2025 IRP Assumptions'!$S$339:$S$359,0)))</f>
        <v>54.37</v>
      </c>
      <c r="J69" s="79">
        <f t="shared" si="19"/>
        <v>142.66168859260503</v>
      </c>
    </row>
    <row r="70" spans="3:10" ht="15">
      <c r="C70" s="233"/>
      <c r="D70" s="105"/>
      <c r="E70" s="214"/>
      <c r="F70" s="238"/>
      <c r="G70" s="233">
        <v>50041</v>
      </c>
      <c r="H70" s="68">
        <f t="shared" si="20"/>
        <v>2037</v>
      </c>
      <c r="I70" s="69">
        <f>IF($H$62=110%,INDEX('2025 IRP Assumptions'!$E$339:$E$359,MATCH(H70,'2025 IRP Assumptions'!$S$339:$S$359,0),1),INDEX('2025 IRP Assumptions'!$E$307:$E$336,MATCH(H70,'2025 IRP Assumptions'!$S$339:$S$359,0)))</f>
        <v>55.69</v>
      </c>
      <c r="J70" s="79">
        <f t="shared" si="19"/>
        <v>146.12524255512551</v>
      </c>
    </row>
    <row r="71" spans="3:10" ht="15">
      <c r="C71" s="233"/>
      <c r="D71" s="105"/>
      <c r="E71" s="214"/>
      <c r="F71" s="238"/>
      <c r="G71" s="233">
        <v>50406</v>
      </c>
      <c r="H71" s="68">
        <f t="shared" si="20"/>
        <v>2038</v>
      </c>
      <c r="I71" s="69">
        <f>IF($H$62=110%,INDEX('2025 IRP Assumptions'!$E$339:$E$359,MATCH(H71,'2025 IRP Assumptions'!$S$339:$S$359,0),1),INDEX('2025 IRP Assumptions'!$E$307:$E$336,MATCH(H71,'2025 IRP Assumptions'!$S$339:$S$359,0)))</f>
        <v>55.69</v>
      </c>
      <c r="J71" s="79">
        <f t="shared" si="19"/>
        <v>146.12524255512551</v>
      </c>
    </row>
    <row r="72" spans="3:10" ht="15">
      <c r="C72" s="233"/>
      <c r="D72" s="105"/>
      <c r="E72" s="214"/>
      <c r="F72" s="238"/>
      <c r="G72" s="233">
        <v>50771</v>
      </c>
      <c r="H72" s="68">
        <f t="shared" si="20"/>
        <v>2039</v>
      </c>
      <c r="I72" s="69">
        <f>IF($H$62=110%,INDEX('2025 IRP Assumptions'!$E$339:$E$359,MATCH(H72,'2025 IRP Assumptions'!$S$339:$S$359,0),1),INDEX('2025 IRP Assumptions'!$E$307:$E$336,MATCH(H72,'2025 IRP Assumptions'!$S$339:$S$359,0)))</f>
        <v>57.02</v>
      </c>
      <c r="J72" s="79">
        <f t="shared" si="19"/>
        <v>149.61503556281662</v>
      </c>
    </row>
    <row r="73" spans="3:10" ht="15">
      <c r="C73" s="233"/>
      <c r="D73" s="105"/>
      <c r="E73" s="214"/>
      <c r="F73" s="238"/>
      <c r="G73" s="233">
        <v>51136</v>
      </c>
      <c r="H73" s="68">
        <f t="shared" si="20"/>
        <v>2040</v>
      </c>
      <c r="I73" s="69">
        <f>IF($H$62=110%,INDEX('2025 IRP Assumptions'!$E$339:$E$359,MATCH(H73,'2025 IRP Assumptions'!$S$339:$S$359,0),1),INDEX('2025 IRP Assumptions'!$E$307:$E$336,MATCH(H73,'2025 IRP Assumptions'!$S$339:$S$359,0)))</f>
        <v>58.35</v>
      </c>
      <c r="J73" s="79">
        <f t="shared" si="19"/>
        <v>153.10482857050772</v>
      </c>
    </row>
    <row r="74" spans="3:10" ht="15">
      <c r="C74" s="233"/>
      <c r="D74" s="105"/>
      <c r="E74" s="214"/>
      <c r="F74" s="238"/>
    </row>
    <row r="75" spans="3:10" ht="15">
      <c r="C75" s="105"/>
      <c r="D75" s="105"/>
      <c r="E75" s="105"/>
      <c r="F75" s="105"/>
      <c r="G75" s="105"/>
    </row>
    <row r="76" spans="3:10" ht="15">
      <c r="C76" s="105"/>
      <c r="D76" s="105"/>
      <c r="E76" s="105"/>
      <c r="F76" s="105"/>
      <c r="G76" s="105" t="s">
        <v>175</v>
      </c>
      <c r="J76" s="61">
        <f>INDEX('2025 IRP Assumptions'!$E$126:$E$156,MATCH(T57,'2025 IRP Assumptions'!$C$126:$C$156,0),1)</f>
        <v>25</v>
      </c>
    </row>
    <row r="77" spans="3:10" ht="15">
      <c r="C77" s="105"/>
      <c r="D77" s="105"/>
      <c r="E77" s="234"/>
      <c r="F77" s="234"/>
      <c r="G77" s="105" t="s">
        <v>307</v>
      </c>
      <c r="I77" s="234"/>
      <c r="J77" s="234">
        <f>-PMT(Real_Discount_Rate,J76,NPV(Discount_Rate,J64:J73))</f>
        <v>65.169881913552985</v>
      </c>
    </row>
    <row r="79" spans="3:10">
      <c r="J79" s="79"/>
    </row>
    <row r="80" spans="3:10">
      <c r="C80" s="78"/>
      <c r="D80" s="80"/>
    </row>
    <row r="81" spans="3:4">
      <c r="C81" s="78"/>
      <c r="D81" s="80"/>
    </row>
    <row r="82" spans="3:4">
      <c r="C82" s="78"/>
      <c r="D82" s="80"/>
    </row>
    <row r="83" spans="3:4">
      <c r="C83" s="78"/>
      <c r="D83" s="80"/>
    </row>
    <row r="84" spans="3:4">
      <c r="C84" s="78"/>
      <c r="D84" s="80"/>
    </row>
    <row r="85" spans="3:4">
      <c r="C85" s="78"/>
      <c r="D85" s="80"/>
    </row>
    <row r="86" spans="3:4">
      <c r="C86" s="78"/>
      <c r="D86" s="80"/>
    </row>
    <row r="87" spans="3:4">
      <c r="C87" s="78"/>
      <c r="D87" s="80"/>
    </row>
    <row r="88" spans="3:4">
      <c r="C88" s="78"/>
      <c r="D88" s="80"/>
    </row>
    <row r="89" spans="3:4">
      <c r="C89" s="78"/>
      <c r="D89" s="80"/>
    </row>
  </sheetData>
  <printOptions horizontalCentered="1"/>
  <pageMargins left="0.8" right="0.3" top="0.4" bottom="0.4" header="0.5" footer="0.2"/>
  <pageSetup scale="4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D2495-3B6A-418E-B6A0-95CB07098F26}">
  <sheetPr>
    <tabColor rgb="FFFFFF00"/>
    <pageSetUpPr fitToPage="1"/>
  </sheetPr>
  <dimension ref="B1:AC89"/>
  <sheetViews>
    <sheetView workbookViewId="0">
      <selection activeCell="E5" sqref="E5"/>
    </sheetView>
  </sheetViews>
  <sheetFormatPr defaultColWidth="9.33203125" defaultRowHeight="12.75"/>
  <cols>
    <col min="1" max="1" width="13.33203125" style="61" customWidth="1"/>
    <col min="2" max="2" width="15" style="61" customWidth="1"/>
    <col min="3" max="3" width="19.33203125" style="61" customWidth="1"/>
    <col min="4" max="4" width="22.83203125" style="61" customWidth="1"/>
    <col min="5" max="5" width="11.1640625" style="61" customWidth="1"/>
    <col min="6" max="6" width="13.5" style="61" customWidth="1"/>
    <col min="7" max="7" width="23.83203125" style="61" customWidth="1"/>
    <col min="8" max="8" width="9.5" style="61" bestFit="1" customWidth="1"/>
    <col min="9" max="9" width="10.5" style="61" customWidth="1"/>
    <col min="10" max="10" width="12.6640625" style="61" customWidth="1"/>
    <col min="11" max="11" width="14" style="61" customWidth="1"/>
    <col min="12" max="12" width="13.33203125" style="61" customWidth="1"/>
    <col min="13" max="13" width="3.1640625" style="61" customWidth="1"/>
    <col min="14" max="14" width="15" style="61" hidden="1" customWidth="1"/>
    <col min="15" max="15" width="5.6640625" style="61" customWidth="1"/>
    <col min="16" max="16" width="9.33203125" style="61" customWidth="1"/>
    <col min="17" max="18" width="16" style="61" customWidth="1"/>
    <col min="19" max="19" width="23.5" style="61" customWidth="1"/>
    <col min="20" max="20" width="18.1640625" style="61" customWidth="1"/>
    <col min="21" max="21" width="13.33203125" style="61" customWidth="1"/>
    <col min="22" max="22" width="18.1640625" style="61" customWidth="1"/>
    <col min="23" max="23" width="12.83203125" style="61" customWidth="1"/>
    <col min="24" max="24" width="15.33203125" style="61" customWidth="1"/>
    <col min="25" max="26" width="9.33203125" style="61"/>
    <col min="27" max="27" width="13.33203125" style="61" customWidth="1"/>
    <col min="28" max="28" width="13.6640625" style="61" customWidth="1"/>
    <col min="29" max="29" width="12" style="61" bestFit="1" customWidth="1"/>
    <col min="30" max="16384" width="9.33203125" style="61"/>
  </cols>
  <sheetData>
    <row r="1" spans="2:29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</row>
    <row r="2" spans="2:29" ht="15.75">
      <c r="B2" s="59" t="str">
        <f>T57</f>
        <v>PV_.PX.HTG._.PTC.Utility_Scale</v>
      </c>
      <c r="C2" s="60"/>
      <c r="D2" s="60"/>
      <c r="E2" s="60"/>
      <c r="F2" s="60"/>
      <c r="G2" s="60"/>
      <c r="H2" s="60"/>
      <c r="I2" s="60"/>
      <c r="J2" s="60"/>
      <c r="K2" s="60"/>
    </row>
    <row r="3" spans="2:29" ht="15.75">
      <c r="B3" s="59" t="str">
        <f>TEXT($C$61,"0%")&amp;" Capacity Factor"</f>
        <v>33% Capacity Factor</v>
      </c>
      <c r="C3" s="60"/>
      <c r="D3" s="60"/>
      <c r="E3" s="60"/>
      <c r="F3" s="60"/>
      <c r="G3" s="60"/>
      <c r="H3" s="60"/>
      <c r="I3" s="60"/>
      <c r="J3" s="60"/>
      <c r="K3" s="60"/>
    </row>
    <row r="4" spans="2:29">
      <c r="B4" s="60"/>
      <c r="C4" s="60"/>
      <c r="D4" s="60"/>
      <c r="E4" s="60"/>
      <c r="F4" s="60"/>
      <c r="G4" s="60"/>
      <c r="H4" s="60"/>
      <c r="I4" s="60"/>
      <c r="Q4" s="236"/>
      <c r="R4" s="236"/>
    </row>
    <row r="5" spans="2:29" ht="51.75" customHeight="1">
      <c r="B5" s="62" t="s">
        <v>0</v>
      </c>
      <c r="C5" s="63" t="s">
        <v>10</v>
      </c>
      <c r="D5" s="63" t="s">
        <v>11</v>
      </c>
      <c r="E5" s="63" t="s">
        <v>12</v>
      </c>
      <c r="F5" s="14"/>
      <c r="G5" s="63" t="s">
        <v>59</v>
      </c>
      <c r="H5" s="14" t="s">
        <v>13</v>
      </c>
      <c r="I5" s="63" t="s">
        <v>113</v>
      </c>
      <c r="J5" s="63" t="s">
        <v>65</v>
      </c>
      <c r="K5" s="14" t="s">
        <v>49</v>
      </c>
      <c r="L5" s="63" t="s">
        <v>87</v>
      </c>
      <c r="N5" s="100"/>
      <c r="O5" s="100"/>
      <c r="Q5" s="236"/>
      <c r="R5" s="236"/>
      <c r="T5" s="142"/>
      <c r="Z5" s="100"/>
      <c r="AA5" s="100"/>
    </row>
    <row r="6" spans="2:29" ht="24" customHeight="1">
      <c r="B6" s="64"/>
      <c r="C6" s="65" t="s">
        <v>8</v>
      </c>
      <c r="D6" s="66" t="s">
        <v>9</v>
      </c>
      <c r="E6" s="66" t="s">
        <v>9</v>
      </c>
      <c r="F6" s="16"/>
      <c r="G6" s="65" t="s">
        <v>31</v>
      </c>
      <c r="H6" s="15" t="s">
        <v>31</v>
      </c>
      <c r="I6" s="15" t="s">
        <v>31</v>
      </c>
      <c r="J6" s="65" t="s">
        <v>31</v>
      </c>
      <c r="K6" s="16" t="s">
        <v>9</v>
      </c>
      <c r="L6" s="66" t="s">
        <v>9</v>
      </c>
      <c r="W6" s="79"/>
      <c r="X6" s="79"/>
    </row>
    <row r="7" spans="2:29">
      <c r="C7" s="67" t="s">
        <v>1</v>
      </c>
      <c r="D7" s="67" t="s">
        <v>2</v>
      </c>
      <c r="E7" s="67" t="s">
        <v>3</v>
      </c>
      <c r="F7" s="67"/>
      <c r="G7" s="67" t="s">
        <v>5</v>
      </c>
      <c r="H7" s="67" t="s">
        <v>7</v>
      </c>
      <c r="I7" s="67" t="s">
        <v>22</v>
      </c>
      <c r="J7" s="67" t="s">
        <v>22</v>
      </c>
      <c r="K7" s="67" t="s">
        <v>23</v>
      </c>
      <c r="L7" s="67" t="s">
        <v>24</v>
      </c>
      <c r="U7" s="79"/>
    </row>
    <row r="8" spans="2:29" ht="21.75" customHeight="1">
      <c r="X8" s="72"/>
    </row>
    <row r="9" spans="2:29">
      <c r="B9" s="68">
        <v>2024</v>
      </c>
      <c r="C9" s="157">
        <f>INDEX('2025 IRP Assumptions'!$E$2:$E$58,MATCH($T$57,'2025 IRP Assumptions'!$C$2:$C$58,0),1)</f>
        <v>1216.55</v>
      </c>
      <c r="D9" s="69"/>
      <c r="E9" s="205">
        <f>INDEX('2025 IRP Assumptions'!$E$62:$E$118,MATCH($T$57,'2025 IRP Assumptions'!$C$62:$C$118,0),1)</f>
        <v>20.52</v>
      </c>
      <c r="F9" s="69"/>
      <c r="G9" s="70"/>
      <c r="H9" s="69"/>
      <c r="I9" s="69"/>
      <c r="J9" s="70"/>
      <c r="K9" s="70"/>
      <c r="L9" s="69"/>
      <c r="T9" s="71"/>
      <c r="X9" s="158"/>
    </row>
    <row r="10" spans="2:29">
      <c r="B10" s="68">
        <f t="shared" ref="B10:B46" si="0">B9+1</f>
        <v>2025</v>
      </c>
      <c r="C10" s="71">
        <f>$C$9*INDEX('2025 IRP Assumptions'!$E$190:$E$210,MATCH(B10,'2025 IRP Assumptions'!$S$190:$S$210,0),1)</f>
        <v>1295.73496334315</v>
      </c>
      <c r="D10" s="69"/>
      <c r="E10" s="69" cm="1">
        <f t="array" ref="E10">$E$9*INDEX('2025 IRP Assumptions'!$E$371:$E$394,'PV_.PX.HTG._.PTC.2031'!$B10-2023,1)</f>
        <v>20.967336</v>
      </c>
      <c r="F10" s="69"/>
      <c r="G10" s="70"/>
      <c r="H10" s="69"/>
      <c r="I10" s="69"/>
      <c r="J10" s="70"/>
      <c r="K10" s="70"/>
      <c r="L10" s="69"/>
      <c r="Q10" s="69"/>
      <c r="R10" s="69"/>
      <c r="U10" s="156"/>
      <c r="X10" s="158"/>
    </row>
    <row r="11" spans="2:29">
      <c r="B11" s="68">
        <f t="shared" si="0"/>
        <v>2026</v>
      </c>
      <c r="C11" s="71">
        <f>$C$9*INDEX('2025 IRP Assumptions'!$E$190:$E$210,MATCH(B11,'2025 IRP Assumptions'!$S$190:$S$210,0),1)</f>
        <v>1271.0525920728498</v>
      </c>
      <c r="D11" s="69"/>
      <c r="E11" s="69" cm="1">
        <f t="array" ref="E11">$E$9*INDEX('2025 IRP Assumptions'!$E$371:$E$394,'PV_.PX.HTG._.PTC.2031'!$B11-2023,1)</f>
        <v>21.424423924799999</v>
      </c>
      <c r="F11" s="69"/>
      <c r="G11" s="70"/>
      <c r="H11" s="69"/>
      <c r="I11" s="69"/>
      <c r="J11" s="70"/>
      <c r="K11" s="70"/>
      <c r="L11" s="69"/>
      <c r="Q11" s="69"/>
      <c r="R11" s="69"/>
      <c r="X11" s="158"/>
      <c r="AC11" s="144"/>
    </row>
    <row r="12" spans="2:29">
      <c r="B12" s="68">
        <f t="shared" si="0"/>
        <v>2027</v>
      </c>
      <c r="C12" s="71">
        <f>$C$9*INDEX('2025 IRP Assumptions'!$E$190:$E$210,MATCH(B12,'2025 IRP Assumptions'!$S$190:$S$210,0),1)</f>
        <v>1244.6782832086999</v>
      </c>
      <c r="D12" s="69"/>
      <c r="E12" s="69" cm="1">
        <f t="array" ref="E12">$E$9*INDEX('2025 IRP Assumptions'!$E$371:$E$394,'PV_.PX.HTG._.PTC.2031'!$B12-2023,1)</f>
        <v>21.891476361600002</v>
      </c>
      <c r="F12" s="69"/>
      <c r="G12" s="70"/>
      <c r="H12" s="69"/>
      <c r="I12" s="69"/>
      <c r="J12" s="70"/>
      <c r="K12" s="70"/>
      <c r="L12" s="69"/>
      <c r="P12" s="79"/>
      <c r="Q12" s="69"/>
      <c r="R12" s="69"/>
      <c r="U12" s="160"/>
      <c r="X12" s="158"/>
      <c r="Y12" s="160"/>
    </row>
    <row r="13" spans="2:29">
      <c r="B13" s="68">
        <f t="shared" si="0"/>
        <v>2028</v>
      </c>
      <c r="C13" s="71">
        <f>$C$9*INDEX('2025 IRP Assumptions'!$E$190:$E$210,MATCH(B13,'2025 IRP Assumptions'!$S$190:$S$210,0),1)</f>
        <v>1216.55</v>
      </c>
      <c r="D13" s="69"/>
      <c r="E13" s="69" cm="1">
        <f t="array" ref="E13">$E$9*INDEX('2025 IRP Assumptions'!$E$371:$E$394,'PV_.PX.HTG._.PTC.2031'!$B13-2023,1)</f>
        <v>22.36871055564</v>
      </c>
      <c r="F13" s="237"/>
      <c r="G13" s="70"/>
      <c r="H13" s="69"/>
      <c r="I13" s="69"/>
      <c r="J13" s="70"/>
      <c r="K13" s="70"/>
      <c r="L13" s="69"/>
      <c r="P13" s="79"/>
      <c r="Q13" s="69"/>
      <c r="R13" s="69"/>
      <c r="U13" s="160"/>
      <c r="W13" s="79"/>
      <c r="X13" s="158"/>
      <c r="Y13" s="160"/>
    </row>
    <row r="14" spans="2:29">
      <c r="B14" s="68">
        <f t="shared" si="0"/>
        <v>2029</v>
      </c>
      <c r="C14" s="71">
        <f>$C$9*INDEX('2025 IRP Assumptions'!$E$190:$E$210,MATCH(B14,'2025 IRP Assumptions'!$S$190:$S$210,0),1)</f>
        <v>1186.60380301185</v>
      </c>
      <c r="D14" s="69"/>
      <c r="E14" s="69" cm="1">
        <f t="array" ref="E14">$E$9*INDEX('2025 IRP Assumptions'!$E$371:$E$394,'PV_.PX.HTG._.PTC.2031'!$B14-2023,1)</f>
        <v>22.856348451240002</v>
      </c>
      <c r="F14" s="237"/>
      <c r="G14" s="70"/>
      <c r="H14" s="69"/>
      <c r="I14" s="69"/>
      <c r="J14" s="70"/>
      <c r="K14" s="70"/>
      <c r="L14" s="69"/>
      <c r="P14" s="79"/>
      <c r="Q14" s="69"/>
      <c r="R14" s="69"/>
      <c r="U14" s="160"/>
      <c r="V14" s="79"/>
      <c r="W14" s="79"/>
      <c r="X14" s="158"/>
      <c r="Y14" s="160"/>
      <c r="Z14" s="79"/>
    </row>
    <row r="15" spans="2:29">
      <c r="B15" s="68">
        <f t="shared" si="0"/>
        <v>2030</v>
      </c>
      <c r="C15" s="71">
        <f>$C$9*INDEX('2025 IRP Assumptions'!$E$190:$E$210,MATCH(B15,'2025 IRP Assumptions'!$S$190:$S$210,0),1)</f>
        <v>1154.7737978135001</v>
      </c>
      <c r="D15" s="69"/>
      <c r="E15" s="69" cm="1">
        <f t="array" ref="E15">$E$9*INDEX('2025 IRP Assumptions'!$E$371:$E$394,'PV_.PX.HTG._.PTC.2031'!$B15-2023,1)</f>
        <v>23.354616835439998</v>
      </c>
      <c r="F15" s="237"/>
      <c r="G15" s="70"/>
      <c r="H15" s="69"/>
      <c r="I15" s="69"/>
      <c r="J15" s="70"/>
      <c r="K15" s="70"/>
      <c r="L15" s="69"/>
      <c r="P15" s="79"/>
      <c r="Q15" s="69"/>
      <c r="R15" s="69"/>
      <c r="U15" s="160"/>
      <c r="V15" s="79"/>
      <c r="W15" s="79"/>
      <c r="X15" s="158"/>
      <c r="Y15" s="160"/>
      <c r="Z15" s="79"/>
      <c r="AA15" s="79"/>
    </row>
    <row r="16" spans="2:29">
      <c r="B16" s="68">
        <f t="shared" si="0"/>
        <v>2031</v>
      </c>
      <c r="C16" s="71">
        <f>$C$9*INDEX('2025 IRP Assumptions'!$E$190:$E$210,MATCH(B16,'2025 IRP Assumptions'!$S$190:$S$210,0),1)</f>
        <v>1120.9920826667001</v>
      </c>
      <c r="D16" s="205">
        <f>C16*$C$60</f>
        <v>76.911266791762301</v>
      </c>
      <c r="E16" s="69" cm="1">
        <f t="array" ref="E16">$E$9*INDEX('2025 IRP Assumptions'!$E$371:$E$394,'PV_.PX.HTG._.PTC.2031'!$B16-2023,1)</f>
        <v>23.863747481640001</v>
      </c>
      <c r="F16" s="237"/>
      <c r="G16" s="70">
        <f t="shared" ref="G16:G46" si="1">(D16+E16+F16)/(8.76*$C$61)</f>
        <v>35.196896705670014</v>
      </c>
      <c r="H16" s="69"/>
      <c r="I16" s="69">
        <f>-I64</f>
        <v>-49.06</v>
      </c>
      <c r="J16" s="70">
        <f>(G16+H16+I16)</f>
        <v>-13.863103294329989</v>
      </c>
      <c r="K16" s="70">
        <f t="shared" ref="K16:K46" si="2">ROUND(J16*$C$61*8.76,2)</f>
        <v>-39.69</v>
      </c>
      <c r="L16" s="69">
        <f>(D16+E16+F16)</f>
        <v>100.77501427340231</v>
      </c>
      <c r="P16" s="79"/>
      <c r="Q16" s="69"/>
      <c r="R16" s="69"/>
      <c r="U16" s="160"/>
      <c r="V16" s="79"/>
      <c r="W16" s="79"/>
      <c r="X16" s="158"/>
      <c r="Y16" s="160"/>
      <c r="Z16" s="79"/>
      <c r="AA16" s="79"/>
    </row>
    <row r="17" spans="2:27">
      <c r="B17" s="68">
        <f t="shared" si="0"/>
        <v>2032</v>
      </c>
      <c r="C17" s="71"/>
      <c r="D17" s="69" cm="1">
        <f t="array" ref="D17">D16*INDEX('2025 IRP Assumptions'!$E$371:$E$394,'PV_.PX.HTG._.PTC.2031'!$B17-2023,1)/INDEX('2025 IRP Assumptions'!$E$371:$E$394,'PV_.PX.HTG._.PTC.2031'!$B17-2023-1,1)</f>
        <v>78.587932386487694</v>
      </c>
      <c r="E17" s="69" cm="1">
        <f t="array" ref="E17">$E$9*INDEX('2025 IRP Assumptions'!$E$371:$E$394,'PV_.PX.HTG._.PTC.2031'!$B17-2023,1)</f>
        <v>24.383977170120001</v>
      </c>
      <c r="F17" s="237"/>
      <c r="G17" s="70">
        <f t="shared" si="1"/>
        <v>35.964189044090077</v>
      </c>
      <c r="H17" s="69"/>
      <c r="I17" s="69">
        <f t="shared" ref="I17:I25" si="3">-I65</f>
        <v>-50.39</v>
      </c>
      <c r="J17" s="70">
        <f t="shared" ref="J17:J35" si="4">(G17+H17+I17)</f>
        <v>-14.425810955909924</v>
      </c>
      <c r="K17" s="70">
        <f t="shared" si="2"/>
        <v>-41.3</v>
      </c>
      <c r="L17" s="69">
        <f t="shared" ref="L17:L35" si="5">(D17+E17+F17)</f>
        <v>102.9719095566077</v>
      </c>
      <c r="P17" s="79"/>
      <c r="Q17" s="69"/>
      <c r="R17" s="69"/>
      <c r="T17" s="79"/>
      <c r="V17" s="79"/>
      <c r="W17" s="79"/>
      <c r="Y17" s="79"/>
      <c r="Z17" s="79"/>
      <c r="AA17" s="79"/>
    </row>
    <row r="18" spans="2:27">
      <c r="B18" s="68">
        <f t="shared" si="0"/>
        <v>2033</v>
      </c>
      <c r="C18" s="71"/>
      <c r="D18" s="69" cm="1">
        <f t="array" ref="D18">D17*INDEX('2025 IRP Assumptions'!$E$371:$E$394,'PV_.PX.HTG._.PTC.2031'!$B18-2023,1)/INDEX('2025 IRP Assumptions'!$E$371:$E$394,'PV_.PX.HTG._.PTC.2031'!$B18-2023-1,1)</f>
        <v>80.301149313452228</v>
      </c>
      <c r="E18" s="69" cm="1">
        <f t="array" ref="E18">$E$9*INDEX('2025 IRP Assumptions'!$E$371:$E$394,'PV_.PX.HTG._.PTC.2031'!$B18-2023,1)</f>
        <v>24.915547872719998</v>
      </c>
      <c r="F18" s="237"/>
      <c r="G18" s="70">
        <f t="shared" si="1"/>
        <v>36.748208365681002</v>
      </c>
      <c r="H18" s="69"/>
      <c r="I18" s="69">
        <f t="shared" si="3"/>
        <v>-50.39</v>
      </c>
      <c r="J18" s="70">
        <f t="shared" si="4"/>
        <v>-13.641791634318999</v>
      </c>
      <c r="K18" s="70">
        <f t="shared" si="2"/>
        <v>-39.06</v>
      </c>
      <c r="L18" s="69">
        <f t="shared" si="5"/>
        <v>105.21669718617223</v>
      </c>
      <c r="P18" s="79"/>
      <c r="Q18" s="69"/>
      <c r="R18" s="69"/>
      <c r="T18" s="79"/>
      <c r="V18" s="79"/>
      <c r="W18" s="79"/>
      <c r="Y18" s="79"/>
      <c r="Z18" s="79"/>
      <c r="AA18" s="79"/>
    </row>
    <row r="19" spans="2:27">
      <c r="B19" s="68">
        <f t="shared" si="0"/>
        <v>2034</v>
      </c>
      <c r="C19" s="71"/>
      <c r="D19" s="69" cm="1">
        <f t="array" ref="D19">D18*INDEX('2025 IRP Assumptions'!$E$371:$E$394,'PV_.PX.HTG._.PTC.2031'!$B19-2023,1)/INDEX('2025 IRP Assumptions'!$E$371:$E$394,'PV_.PX.HTG._.PTC.2031'!$B19-2023-1,1)</f>
        <v>82.051714428350522</v>
      </c>
      <c r="E19" s="69" cm="1">
        <f t="array" ref="E19">$E$9*INDEX('2025 IRP Assumptions'!$E$371:$E$394,'PV_.PX.HTG._.PTC.2031'!$B19-2023,1)</f>
        <v>25.458706834919997</v>
      </c>
      <c r="F19" s="237"/>
      <c r="G19" s="70">
        <f t="shared" si="1"/>
        <v>37.549319335448878</v>
      </c>
      <c r="H19" s="69"/>
      <c r="I19" s="69">
        <f t="shared" si="3"/>
        <v>-51.71</v>
      </c>
      <c r="J19" s="70">
        <f t="shared" si="4"/>
        <v>-14.160680664551123</v>
      </c>
      <c r="K19" s="70">
        <f t="shared" si="2"/>
        <v>-40.54</v>
      </c>
      <c r="L19" s="69">
        <f t="shared" si="5"/>
        <v>107.51042126327052</v>
      </c>
      <c r="P19" s="79"/>
      <c r="Q19" s="69"/>
      <c r="R19" s="69"/>
      <c r="T19" s="79"/>
      <c r="V19" s="79"/>
      <c r="W19" s="79"/>
      <c r="Y19" s="79"/>
      <c r="Z19" s="79"/>
      <c r="AA19" s="79"/>
    </row>
    <row r="20" spans="2:27">
      <c r="B20" s="68">
        <f t="shared" si="0"/>
        <v>2035</v>
      </c>
      <c r="C20" s="71"/>
      <c r="D20" s="69" cm="1">
        <f t="array" ref="D20">D19*INDEX('2025 IRP Assumptions'!$E$371:$E$394,'PV_.PX.HTG._.PTC.2031'!$B20-2023,1)/INDEX('2025 IRP Assumptions'!$E$371:$E$394,'PV_.PX.HTG._.PTC.2031'!$B20-2023-1,1)</f>
        <v>83.840441781870993</v>
      </c>
      <c r="E20" s="69" cm="1">
        <f t="array" ref="E20">$E$9*INDEX('2025 IRP Assumptions'!$E$371:$E$394,'PV_.PX.HTG._.PTC.2031'!$B20-2023,1)</f>
        <v>26.013706637399999</v>
      </c>
      <c r="F20" s="237"/>
      <c r="G20" s="70">
        <f t="shared" si="1"/>
        <v>38.367894487343392</v>
      </c>
      <c r="H20" s="69"/>
      <c r="I20" s="69">
        <f t="shared" si="3"/>
        <v>-53.04</v>
      </c>
      <c r="J20" s="70">
        <f t="shared" si="4"/>
        <v>-14.672105512656607</v>
      </c>
      <c r="K20" s="70">
        <f t="shared" si="2"/>
        <v>-42.01</v>
      </c>
      <c r="L20" s="69">
        <f t="shared" si="5"/>
        <v>109.85414841927098</v>
      </c>
      <c r="P20" s="79"/>
      <c r="Q20" s="69"/>
      <c r="R20" s="69"/>
      <c r="T20" s="79"/>
      <c r="V20" s="79"/>
      <c r="W20" s="79"/>
      <c r="Y20" s="79"/>
      <c r="Z20" s="79"/>
      <c r="AA20" s="79"/>
    </row>
    <row r="21" spans="2:27">
      <c r="B21" s="68">
        <f t="shared" si="0"/>
        <v>2036</v>
      </c>
      <c r="C21" s="71"/>
      <c r="D21" s="69" cm="1">
        <f t="array" ref="D21">D20*INDEX('2025 IRP Assumptions'!$E$371:$E$394,'PV_.PX.HTG._.PTC.2031'!$B21-2023,1)/INDEX('2025 IRP Assumptions'!$E$371:$E$394,'PV_.PX.HTG._.PTC.2031'!$B21-2023-1,1)</f>
        <v>85.668163413310992</v>
      </c>
      <c r="E21" s="69" cm="1">
        <f t="array" ref="E21">$E$9*INDEX('2025 IRP Assumptions'!$E$371:$E$394,'PV_.PX.HTG._.PTC.2031'!$B21-2023,1)</f>
        <v>26.580805442279999</v>
      </c>
      <c r="F21" s="237"/>
      <c r="G21" s="70">
        <f t="shared" si="1"/>
        <v>39.204314587439868</v>
      </c>
      <c r="H21" s="69"/>
      <c r="I21" s="69">
        <f t="shared" si="3"/>
        <v>-54.37</v>
      </c>
      <c r="J21" s="70">
        <f t="shared" si="4"/>
        <v>-15.16568541256013</v>
      </c>
      <c r="K21" s="70">
        <f t="shared" si="2"/>
        <v>-43.42</v>
      </c>
      <c r="L21" s="69">
        <f t="shared" si="5"/>
        <v>112.24896885559099</v>
      </c>
      <c r="P21" s="79"/>
      <c r="Q21" s="69"/>
      <c r="R21" s="69"/>
      <c r="T21" s="79"/>
      <c r="V21" s="79"/>
      <c r="W21" s="79"/>
      <c r="Y21" s="79"/>
      <c r="Z21" s="79"/>
      <c r="AA21" s="79"/>
    </row>
    <row r="22" spans="2:27">
      <c r="B22" s="68">
        <f t="shared" si="0"/>
        <v>2037</v>
      </c>
      <c r="C22" s="71"/>
      <c r="D22" s="69" cm="1">
        <f t="array" ref="D22">D21*INDEX('2025 IRP Assumptions'!$E$371:$E$394,'PV_.PX.HTG._.PTC.2031'!$B22-2023,1)/INDEX('2025 IRP Assumptions'!$E$371:$E$394,'PV_.PX.HTG._.PTC.2031'!$B22-2023-1,1)</f>
        <v>87.535729350576801</v>
      </c>
      <c r="E22" s="69" cm="1">
        <f t="array" ref="E22">$E$9*INDEX('2025 IRP Assumptions'!$E$371:$E$394,'PV_.PX.HTG._.PTC.2031'!$B22-2023,1)</f>
        <v>27.160266993119997</v>
      </c>
      <c r="F22" s="237"/>
      <c r="G22" s="70">
        <f t="shared" si="1"/>
        <v>40.058968633939237</v>
      </c>
      <c r="H22" s="69"/>
      <c r="I22" s="69">
        <f t="shared" si="3"/>
        <v>-55.69</v>
      </c>
      <c r="J22" s="70">
        <f t="shared" si="4"/>
        <v>-15.63103136606076</v>
      </c>
      <c r="K22" s="70">
        <f t="shared" si="2"/>
        <v>-44.75</v>
      </c>
      <c r="L22" s="69">
        <f t="shared" si="5"/>
        <v>114.69599634369681</v>
      </c>
      <c r="P22" s="79"/>
      <c r="Q22" s="69"/>
      <c r="R22" s="69"/>
      <c r="T22" s="79"/>
      <c r="V22" s="79"/>
      <c r="W22" s="79"/>
      <c r="Y22" s="79"/>
      <c r="Z22" s="79"/>
      <c r="AA22" s="79"/>
    </row>
    <row r="23" spans="2:27">
      <c r="B23" s="68">
        <f t="shared" si="0"/>
        <v>2038</v>
      </c>
      <c r="C23" s="71"/>
      <c r="D23" s="69" cm="1">
        <f t="array" ref="D23">D22*INDEX('2025 IRP Assumptions'!$E$371:$E$394,'PV_.PX.HTG._.PTC.2031'!$B23-2023,1)/INDEX('2025 IRP Assumptions'!$E$371:$E$394,'PV_.PX.HTG._.PTC.2031'!$B23-2023-1,1)</f>
        <v>89.44400827152954</v>
      </c>
      <c r="E23" s="69" cm="1">
        <f t="array" ref="E23">$E$9*INDEX('2025 IRP Assumptions'!$E$371:$E$394,'PV_.PX.HTG._.PTC.2031'!$B23-2023,1)</f>
        <v>27.75236082012</v>
      </c>
      <c r="F23" s="237"/>
      <c r="G23" s="70">
        <f t="shared" si="1"/>
        <v>40.932254159819756</v>
      </c>
      <c r="H23" s="69"/>
      <c r="I23" s="69">
        <f t="shared" si="3"/>
        <v>-55.69</v>
      </c>
      <c r="J23" s="70">
        <f t="shared" si="4"/>
        <v>-14.757745840180242</v>
      </c>
      <c r="K23" s="70">
        <f t="shared" si="2"/>
        <v>-42.25</v>
      </c>
      <c r="L23" s="69">
        <f t="shared" si="5"/>
        <v>117.19636909164954</v>
      </c>
      <c r="P23" s="79"/>
      <c r="Q23" s="69"/>
      <c r="R23" s="69"/>
      <c r="T23" s="79"/>
      <c r="V23" s="79"/>
      <c r="W23" s="79"/>
      <c r="Y23" s="79"/>
      <c r="Z23" s="79"/>
      <c r="AA23" s="79"/>
    </row>
    <row r="24" spans="2:27">
      <c r="B24" s="68">
        <f t="shared" si="0"/>
        <v>2039</v>
      </c>
      <c r="C24" s="71"/>
      <c r="D24" s="69" cm="1">
        <f t="array" ref="D24">D23*INDEX('2025 IRP Assumptions'!$E$371:$E$394,'PV_.PX.HTG._.PTC.2031'!$B24-2023,1)/INDEX('2025 IRP Assumptions'!$E$371:$E$394,'PV_.PX.HTG._.PTC.2031'!$B24-2023-1,1)</f>
        <v>91.393887636254348</v>
      </c>
      <c r="E24" s="69" cm="1">
        <f t="array" ref="E24">$E$9*INDEX('2025 IRP Assumptions'!$E$371:$E$394,'PV_.PX.HTG._.PTC.2031'!$B24-2023,1)</f>
        <v>28.35736228116</v>
      </c>
      <c r="F24" s="237"/>
      <c r="G24" s="70">
        <f t="shared" si="1"/>
        <v>41.824577293367305</v>
      </c>
      <c r="H24" s="69"/>
      <c r="I24" s="69">
        <f t="shared" si="3"/>
        <v>-57.02</v>
      </c>
      <c r="J24" s="70">
        <f t="shared" si="4"/>
        <v>-15.195422706632698</v>
      </c>
      <c r="K24" s="70">
        <f t="shared" si="2"/>
        <v>-43.51</v>
      </c>
      <c r="L24" s="69">
        <f t="shared" si="5"/>
        <v>119.75124991741436</v>
      </c>
      <c r="P24" s="79"/>
      <c r="Q24" s="69"/>
      <c r="R24" s="69"/>
      <c r="T24" s="79"/>
      <c r="V24" s="79"/>
      <c r="W24" s="79"/>
      <c r="Y24" s="79"/>
      <c r="Z24" s="79"/>
      <c r="AA24" s="79"/>
    </row>
    <row r="25" spans="2:27">
      <c r="B25" s="68">
        <f t="shared" si="0"/>
        <v>2040</v>
      </c>
      <c r="C25" s="71"/>
      <c r="D25" s="69" cm="1">
        <f t="array" ref="D25">D24*INDEX('2025 IRP Assumptions'!$E$371:$E$394,'PV_.PX.HTG._.PTC.2031'!$B25-2023,1)/INDEX('2025 IRP Assumptions'!$E$371:$E$394,'PV_.PX.HTG._.PTC.2031'!$B25-2023-1,1)</f>
        <v>93.386274414540893</v>
      </c>
      <c r="E25" s="69" cm="1">
        <f t="array" ref="E25">$E$9*INDEX('2025 IRP Assumptions'!$E$371:$E$394,'PV_.PX.HTG._.PTC.2031'!$B25-2023,1)</f>
        <v>28.975552787519998</v>
      </c>
      <c r="F25" s="237"/>
      <c r="G25" s="70">
        <f t="shared" si="1"/>
        <v>42.736353091092234</v>
      </c>
      <c r="H25" s="69"/>
      <c r="I25" s="69">
        <f t="shared" si="3"/>
        <v>-58.35</v>
      </c>
      <c r="J25" s="70">
        <f t="shared" si="4"/>
        <v>-15.613646908907768</v>
      </c>
      <c r="K25" s="70">
        <f t="shared" si="2"/>
        <v>-44.7</v>
      </c>
      <c r="L25" s="69">
        <f t="shared" si="5"/>
        <v>122.36182720206089</v>
      </c>
      <c r="P25" s="79"/>
      <c r="Q25" s="69"/>
      <c r="R25" s="69"/>
      <c r="T25" s="79"/>
      <c r="V25" s="79"/>
      <c r="W25" s="79"/>
      <c r="Y25" s="79"/>
      <c r="Z25" s="79"/>
      <c r="AA25" s="79"/>
    </row>
    <row r="26" spans="2:27">
      <c r="B26" s="68">
        <f t="shared" si="0"/>
        <v>2041</v>
      </c>
      <c r="C26" s="71"/>
      <c r="D26" s="69" cm="1">
        <f t="array" ref="D26">D25*INDEX('2025 IRP Assumptions'!$E$371:$E$394,'PV_.PX.HTG._.PTC.2031'!$B26-2023,1)/INDEX('2025 IRP Assumptions'!$E$371:$E$394,'PV_.PX.HTG._.PTC.2031'!$B26-2023-1,1)</f>
        <v>95.422095152017988</v>
      </c>
      <c r="E26" s="69" cm="1">
        <f t="array" ref="E26">$E$9*INDEX('2025 IRP Assumptions'!$E$371:$E$394,'PV_.PX.HTG._.PTC.2031'!$B26-2023,1)</f>
        <v>29.607219824399998</v>
      </c>
      <c r="F26" s="237"/>
      <c r="G26" s="70">
        <f t="shared" si="1"/>
        <v>43.668005567994577</v>
      </c>
      <c r="H26" s="69"/>
      <c r="I26" s="69"/>
      <c r="J26" s="70">
        <f t="shared" si="4"/>
        <v>43.668005567994577</v>
      </c>
      <c r="K26" s="70">
        <f t="shared" si="2"/>
        <v>125.03</v>
      </c>
      <c r="L26" s="69">
        <f t="shared" si="5"/>
        <v>125.02931497641799</v>
      </c>
      <c r="P26" s="79"/>
      <c r="Q26" s="69"/>
      <c r="R26" s="69"/>
    </row>
    <row r="27" spans="2:27">
      <c r="B27" s="68">
        <f t="shared" si="0"/>
        <v>2042</v>
      </c>
      <c r="C27" s="71"/>
      <c r="D27" s="69" cm="1">
        <f t="array" ref="D27">D26*INDEX('2025 IRP Assumptions'!$E$371:$E$394,'PV_.PX.HTG._.PTC.2031'!$B27-2023,1)/INDEX('2025 IRP Assumptions'!$E$371:$E$394,'PV_.PX.HTG._.PTC.2031'!$B27-2023-1,1)</f>
        <v>97.502296829903244</v>
      </c>
      <c r="E27" s="69" cm="1">
        <f t="array" ref="E27">$E$9*INDEX('2025 IRP Assumptions'!$E$371:$E$394,'PV_.PX.HTG._.PTC.2031'!$B27-2023,1)</f>
        <v>30.252657217679999</v>
      </c>
      <c r="F27" s="237"/>
      <c r="G27" s="70">
        <f t="shared" si="1"/>
        <v>44.619968091011174</v>
      </c>
      <c r="H27" s="69"/>
      <c r="I27" s="69"/>
      <c r="J27" s="70">
        <f t="shared" si="4"/>
        <v>44.619968091011174</v>
      </c>
      <c r="K27" s="70">
        <f t="shared" si="2"/>
        <v>127.75</v>
      </c>
      <c r="L27" s="69">
        <f t="shared" si="5"/>
        <v>127.75495404758324</v>
      </c>
      <c r="P27" s="79"/>
      <c r="Q27" s="69"/>
      <c r="R27" s="69"/>
    </row>
    <row r="28" spans="2:27">
      <c r="B28" s="68">
        <f t="shared" si="0"/>
        <v>2043</v>
      </c>
      <c r="C28" s="71"/>
      <c r="D28" s="69" cm="1">
        <f t="array" ref="D28">D27*INDEX('2025 IRP Assumptions'!$E$371:$E$394,'PV_.PX.HTG._.PTC.2031'!$B28-2023,1)/INDEX('2025 IRP Assumptions'!$E$371:$E$394,'PV_.PX.HTG._.PTC.2031'!$B28-2023-1,1)</f>
        <v>99.627846931137697</v>
      </c>
      <c r="E28" s="69" cm="1">
        <f t="array" ref="E28">$E$9*INDEX('2025 IRP Assumptions'!$E$371:$E$394,'PV_.PX.HTG._.PTC.2031'!$B28-2023,1)</f>
        <v>30.91216515444</v>
      </c>
      <c r="F28" s="237"/>
      <c r="G28" s="70">
        <f t="shared" si="1"/>
        <v>45.592683409280887</v>
      </c>
      <c r="H28" s="69"/>
      <c r="I28" s="69"/>
      <c r="J28" s="70">
        <f t="shared" si="4"/>
        <v>45.592683409280887</v>
      </c>
      <c r="K28" s="70">
        <f t="shared" si="2"/>
        <v>130.54</v>
      </c>
      <c r="L28" s="69">
        <f t="shared" si="5"/>
        <v>130.5400120855777</v>
      </c>
      <c r="P28" s="79"/>
      <c r="Q28" s="69"/>
      <c r="R28" s="69"/>
    </row>
    <row r="29" spans="2:27">
      <c r="B29" s="68">
        <f t="shared" si="0"/>
        <v>2044</v>
      </c>
      <c r="C29" s="71"/>
      <c r="D29" s="69" cm="1">
        <f t="array" ref="D29">D28*INDEX('2025 IRP Assumptions'!$E$371:$E$394,'PV_.PX.HTG._.PTC.2031'!$B29-2023,1)/INDEX('2025 IRP Assumptions'!$E$371:$E$394,'PV_.PX.HTG._.PTC.2031'!$B29-2023-1,1)</f>
        <v>101.79973396946248</v>
      </c>
      <c r="E29" s="69" cm="1">
        <f t="array" ref="E29">$E$9*INDEX('2025 IRP Assumptions'!$E$371:$E$394,'PV_.PX.HTG._.PTC.2031'!$B29-2023,1)</f>
        <v>31.58605034712</v>
      </c>
      <c r="F29" s="237"/>
      <c r="G29" s="70">
        <f t="shared" si="1"/>
        <v>46.586603896265878</v>
      </c>
      <c r="H29" s="69"/>
      <c r="I29" s="69"/>
      <c r="J29" s="70">
        <f t="shared" si="4"/>
        <v>46.586603896265878</v>
      </c>
      <c r="K29" s="70">
        <f t="shared" si="2"/>
        <v>133.38999999999999</v>
      </c>
      <c r="L29" s="69">
        <f t="shared" si="5"/>
        <v>133.38578431658249</v>
      </c>
      <c r="P29" s="79"/>
      <c r="Q29" s="69"/>
      <c r="R29" s="69"/>
    </row>
    <row r="30" spans="2:27">
      <c r="B30" s="68">
        <f t="shared" si="0"/>
        <v>2045</v>
      </c>
      <c r="C30" s="71"/>
      <c r="D30" s="69" cm="1">
        <f t="array" ref="D30">D29*INDEX('2025 IRP Assumptions'!$E$371:$E$394,'PV_.PX.HTG._.PTC.2031'!$B30-2023,1)/INDEX('2025 IRP Assumptions'!$E$371:$E$394,'PV_.PX.HTG._.PTC.2031'!$B30-2023-1,1)</f>
        <v>104.01896821689942</v>
      </c>
      <c r="E30" s="69" cm="1">
        <f t="array" ref="E30">$E$9*INDEX('2025 IRP Assumptions'!$E$371:$E$394,'PV_.PX.HTG._.PTC.2031'!$B30-2023,1)</f>
        <v>32.274626259240002</v>
      </c>
      <c r="F30" s="237"/>
      <c r="G30" s="70">
        <f t="shared" si="1"/>
        <v>47.602191882668528</v>
      </c>
      <c r="H30" s="69"/>
      <c r="I30" s="69"/>
      <c r="J30" s="70">
        <f t="shared" si="4"/>
        <v>47.602191882668528</v>
      </c>
      <c r="K30" s="70">
        <f t="shared" si="2"/>
        <v>136.29</v>
      </c>
      <c r="L30" s="69">
        <f t="shared" si="5"/>
        <v>136.29359447613942</v>
      </c>
      <c r="P30" s="79"/>
      <c r="Q30" s="69"/>
      <c r="R30" s="69"/>
    </row>
    <row r="31" spans="2:27">
      <c r="B31" s="68">
        <f t="shared" si="0"/>
        <v>2046</v>
      </c>
      <c r="C31" s="71"/>
      <c r="D31" s="69" cm="1">
        <f t="array" ref="D31">D30*INDEX('2025 IRP Assumptions'!$E$371:$E$394,'PV_.PX.HTG._.PTC.2031'!$B31-2023,1)/INDEX('2025 IRP Assumptions'!$E$371:$E$394,'PV_.PX.HTG._.PTC.2031'!$B31-2023-1,1)</f>
        <v>106.28658170375095</v>
      </c>
      <c r="E31" s="69" cm="1">
        <f t="array" ref="E31">$E$9*INDEX('2025 IRP Assumptions'!$E$371:$E$394,'PV_.PX.HTG._.PTC.2031'!$B31-2023,1)</f>
        <v>32.978213105400002</v>
      </c>
      <c r="F31" s="237"/>
      <c r="G31" s="70">
        <f t="shared" si="1"/>
        <v>48.639919656431395</v>
      </c>
      <c r="H31" s="69"/>
      <c r="I31" s="69"/>
      <c r="J31" s="70">
        <f t="shared" si="4"/>
        <v>48.639919656431395</v>
      </c>
      <c r="K31" s="70">
        <f t="shared" si="2"/>
        <v>139.26</v>
      </c>
      <c r="L31" s="69">
        <f t="shared" si="5"/>
        <v>139.26479480915094</v>
      </c>
      <c r="P31" s="79"/>
      <c r="Q31" s="69"/>
      <c r="R31" s="69"/>
    </row>
    <row r="32" spans="2:27">
      <c r="B32" s="68">
        <f t="shared" si="0"/>
        <v>2047</v>
      </c>
      <c r="C32" s="71"/>
      <c r="D32" s="69" cm="1">
        <f t="array" ref="D32">D31*INDEX('2025 IRP Assumptions'!$E$371:$E$394,'PV_.PX.HTG._.PTC.2031'!$B32-2023,1)/INDEX('2025 IRP Assumptions'!$E$371:$E$394,'PV_.PX.HTG._.PTC.2031'!$B32-2023-1,1)</f>
        <v>108.6036291444845</v>
      </c>
      <c r="E32" s="69" cm="1">
        <f t="array" ref="E32">$E$9*INDEX('2025 IRP Assumptions'!$E$371:$E$394,'PV_.PX.HTG._.PTC.2031'!$B32-2023,1)</f>
        <v>33.69713813856</v>
      </c>
      <c r="F32" s="237"/>
      <c r="G32" s="70">
        <f t="shared" si="1"/>
        <v>49.700269886449597</v>
      </c>
      <c r="H32" s="69"/>
      <c r="I32" s="69"/>
      <c r="J32" s="70">
        <f t="shared" si="4"/>
        <v>49.700269886449597</v>
      </c>
      <c r="K32" s="70">
        <f t="shared" si="2"/>
        <v>142.30000000000001</v>
      </c>
      <c r="L32" s="69">
        <f t="shared" si="5"/>
        <v>142.30076728304451</v>
      </c>
      <c r="P32" s="79"/>
      <c r="Q32" s="69"/>
      <c r="R32" s="69"/>
    </row>
    <row r="33" spans="2:18" ht="15">
      <c r="B33" s="68">
        <f t="shared" si="0"/>
        <v>2048</v>
      </c>
      <c r="C33" s="71"/>
      <c r="D33" s="232">
        <f t="shared" ref="D33:E35" si="6">D32*D32/D31</f>
        <v>110.97118821854514</v>
      </c>
      <c r="E33" s="232">
        <f t="shared" si="6"/>
        <v>34.431735737169561</v>
      </c>
      <c r="F33" s="237"/>
      <c r="G33" s="70">
        <f t="shared" si="1"/>
        <v>50.78373575107905</v>
      </c>
      <c r="H33" s="69"/>
      <c r="I33" s="69"/>
      <c r="J33" s="70">
        <f t="shared" si="4"/>
        <v>50.78373575107905</v>
      </c>
      <c r="K33" s="70">
        <f t="shared" si="2"/>
        <v>145.4</v>
      </c>
      <c r="L33" s="69">
        <f t="shared" si="5"/>
        <v>145.4029239557147</v>
      </c>
      <c r="P33" s="79"/>
      <c r="Q33" s="69"/>
      <c r="R33" s="69"/>
    </row>
    <row r="34" spans="2:18" ht="15">
      <c r="B34" s="68">
        <f t="shared" si="0"/>
        <v>2049</v>
      </c>
      <c r="C34" s="71"/>
      <c r="D34" s="232">
        <f t="shared" si="6"/>
        <v>113.39036007952019</v>
      </c>
      <c r="E34" s="232">
        <f t="shared" si="6"/>
        <v>35.182347563149534</v>
      </c>
      <c r="F34" s="237"/>
      <c r="G34" s="70">
        <f t="shared" si="1"/>
        <v>51.890821171145525</v>
      </c>
      <c r="H34" s="69"/>
      <c r="I34" s="69"/>
      <c r="J34" s="70">
        <f t="shared" si="4"/>
        <v>51.890821171145525</v>
      </c>
      <c r="K34" s="70">
        <f t="shared" si="2"/>
        <v>148.57</v>
      </c>
      <c r="L34" s="69">
        <f t="shared" si="5"/>
        <v>148.57270764266974</v>
      </c>
      <c r="P34" s="79"/>
      <c r="Q34" s="69"/>
      <c r="R34" s="69"/>
    </row>
    <row r="35" spans="2:18" ht="15">
      <c r="B35" s="68">
        <f t="shared" si="0"/>
        <v>2050</v>
      </c>
      <c r="C35" s="71"/>
      <c r="D35" s="232">
        <f t="shared" si="6"/>
        <v>115.86226988614479</v>
      </c>
      <c r="E35" s="232">
        <f t="shared" si="6"/>
        <v>35.9493227266505</v>
      </c>
      <c r="F35" s="237"/>
      <c r="G35" s="70">
        <f t="shared" si="1"/>
        <v>53.022041052948552</v>
      </c>
      <c r="H35" s="69"/>
      <c r="I35" s="69"/>
      <c r="J35" s="70">
        <f t="shared" si="4"/>
        <v>53.022041052948552</v>
      </c>
      <c r="K35" s="70">
        <f t="shared" si="2"/>
        <v>151.81</v>
      </c>
      <c r="L35" s="69">
        <f t="shared" si="5"/>
        <v>151.81159261279529</v>
      </c>
      <c r="P35" s="79"/>
      <c r="Q35" s="69"/>
      <c r="R35" s="69"/>
    </row>
    <row r="36" spans="2:18" ht="15">
      <c r="B36" s="68">
        <f t="shared" si="0"/>
        <v>2051</v>
      </c>
      <c r="C36" s="71"/>
      <c r="D36" s="232">
        <f t="shared" ref="D36:E36" si="7">D35*D35/D34</f>
        <v>118.38806732561402</v>
      </c>
      <c r="E36" s="232">
        <f t="shared" si="7"/>
        <v>36.733017948424198</v>
      </c>
      <c r="F36" s="237"/>
      <c r="G36" s="70">
        <f t="shared" si="1"/>
        <v>54.177921527744807</v>
      </c>
      <c r="H36" s="69"/>
      <c r="I36" s="69"/>
      <c r="J36" s="70">
        <f t="shared" ref="J36:J45" si="8">(G36+H36+I36)</f>
        <v>54.177921527744807</v>
      </c>
      <c r="K36" s="70">
        <f t="shared" si="2"/>
        <v>155.12</v>
      </c>
      <c r="L36" s="69">
        <f t="shared" ref="L36:L45" si="9">(D36+E36+F36)</f>
        <v>155.12108527403822</v>
      </c>
      <c r="P36" s="79"/>
      <c r="Q36" s="69"/>
      <c r="R36" s="69"/>
    </row>
    <row r="37" spans="2:18" ht="15">
      <c r="B37" s="68">
        <f t="shared" si="0"/>
        <v>2052</v>
      </c>
      <c r="C37" s="71"/>
      <c r="D37" s="232">
        <f t="shared" ref="D37:E37" si="10">D36*D36/D35</f>
        <v>120.96892714830341</v>
      </c>
      <c r="E37" s="232">
        <f t="shared" si="10"/>
        <v>37.533797725734615</v>
      </c>
      <c r="F37" s="237"/>
      <c r="G37" s="70">
        <f t="shared" si="1"/>
        <v>55.359000196452179</v>
      </c>
      <c r="H37" s="69"/>
      <c r="I37" s="69"/>
      <c r="J37" s="70">
        <f t="shared" si="8"/>
        <v>55.359000196452179</v>
      </c>
      <c r="K37" s="70">
        <f t="shared" si="2"/>
        <v>158.5</v>
      </c>
      <c r="L37" s="69">
        <f t="shared" si="9"/>
        <v>158.50272487403802</v>
      </c>
      <c r="P37" s="79"/>
      <c r="Q37" s="69"/>
      <c r="R37" s="69"/>
    </row>
    <row r="38" spans="2:18" ht="15">
      <c r="B38" s="68">
        <f t="shared" si="0"/>
        <v>2053</v>
      </c>
      <c r="C38" s="71"/>
      <c r="D38" s="232">
        <f t="shared" ref="D38:E38" si="11">D37*D37/D36</f>
        <v>123.60604971414624</v>
      </c>
      <c r="E38" s="232">
        <f t="shared" si="11"/>
        <v>38.35203450188596</v>
      </c>
      <c r="F38" s="237"/>
      <c r="G38" s="70">
        <f t="shared" si="1"/>
        <v>56.565826379688353</v>
      </c>
      <c r="H38" s="69"/>
      <c r="I38" s="69"/>
      <c r="J38" s="70">
        <f t="shared" si="8"/>
        <v>56.565826379688353</v>
      </c>
      <c r="K38" s="70">
        <f t="shared" si="2"/>
        <v>161.96</v>
      </c>
      <c r="L38" s="69">
        <f t="shared" si="9"/>
        <v>161.9580842160322</v>
      </c>
      <c r="P38" s="79"/>
      <c r="Q38" s="69"/>
      <c r="R38" s="69"/>
    </row>
    <row r="39" spans="2:18" ht="15">
      <c r="B39" s="68">
        <f t="shared" si="0"/>
        <v>2054</v>
      </c>
      <c r="C39" s="71"/>
      <c r="D39" s="232">
        <f t="shared" ref="D39:E39" si="12">D38*D38/D37</f>
        <v>126.30066155092186</v>
      </c>
      <c r="E39" s="232">
        <f t="shared" si="12"/>
        <v>39.188108839446329</v>
      </c>
      <c r="F39" s="237"/>
      <c r="G39" s="70">
        <f t="shared" si="1"/>
        <v>57.798961373260262</v>
      </c>
      <c r="H39" s="69"/>
      <c r="I39" s="69"/>
      <c r="J39" s="70">
        <f t="shared" si="8"/>
        <v>57.798961373260262</v>
      </c>
      <c r="K39" s="70">
        <f t="shared" si="2"/>
        <v>165.49</v>
      </c>
      <c r="L39" s="69">
        <f t="shared" si="9"/>
        <v>165.48877039036819</v>
      </c>
      <c r="P39" s="79"/>
      <c r="Q39" s="69"/>
      <c r="R39" s="69"/>
    </row>
    <row r="40" spans="2:18" ht="15">
      <c r="B40" s="68">
        <f t="shared" si="0"/>
        <v>2055</v>
      </c>
      <c r="C40" s="71"/>
      <c r="D40" s="232">
        <f t="shared" ref="D40:E40" si="13">D39*D39/D38</f>
        <v>129.05401592471475</v>
      </c>
      <c r="E40" s="232">
        <f t="shared" si="13"/>
        <v>40.042409597247648</v>
      </c>
      <c r="F40" s="237"/>
      <c r="G40" s="70">
        <f t="shared" si="1"/>
        <v>59.058978709223226</v>
      </c>
      <c r="H40" s="69"/>
      <c r="I40" s="69"/>
      <c r="J40" s="70">
        <f t="shared" si="8"/>
        <v>59.058978709223226</v>
      </c>
      <c r="K40" s="70">
        <f t="shared" si="2"/>
        <v>169.1</v>
      </c>
      <c r="L40" s="69">
        <f t="shared" si="9"/>
        <v>169.0964255219624</v>
      </c>
      <c r="P40" s="79"/>
      <c r="Q40" s="69"/>
      <c r="R40" s="69"/>
    </row>
    <row r="41" spans="2:18" ht="15">
      <c r="B41" s="68">
        <f t="shared" si="0"/>
        <v>2056</v>
      </c>
      <c r="C41" s="71"/>
      <c r="D41" s="232">
        <f t="shared" ref="D41:E41" si="14">D40*D40/D39</f>
        <v>131.86739342280956</v>
      </c>
      <c r="E41" s="232">
        <f t="shared" si="14"/>
        <v>40.915334111244249</v>
      </c>
      <c r="F41" s="237"/>
      <c r="G41" s="70">
        <f t="shared" si="1"/>
        <v>60.346464422631144</v>
      </c>
      <c r="H41" s="69"/>
      <c r="I41" s="69"/>
      <c r="J41" s="70">
        <f t="shared" si="8"/>
        <v>60.346464422631144</v>
      </c>
      <c r="K41" s="70">
        <f t="shared" si="2"/>
        <v>172.78</v>
      </c>
      <c r="L41" s="69">
        <f t="shared" si="9"/>
        <v>172.78272753405381</v>
      </c>
      <c r="P41" s="79"/>
      <c r="Q41" s="69"/>
      <c r="R41" s="69"/>
    </row>
    <row r="42" spans="2:18" ht="15">
      <c r="B42" s="68">
        <f t="shared" si="0"/>
        <v>2057</v>
      </c>
      <c r="C42" s="71"/>
      <c r="D42" s="232">
        <f t="shared" ref="D42:E42" si="15">D41*D41/D40</f>
        <v>134.74210254929324</v>
      </c>
      <c r="E42" s="232">
        <f t="shared" si="15"/>
        <v>41.807288379314109</v>
      </c>
      <c r="F42" s="237"/>
      <c r="G42" s="70">
        <f t="shared" si="1"/>
        <v>61.662017324101882</v>
      </c>
      <c r="H42" s="69"/>
      <c r="I42" s="69"/>
      <c r="J42" s="70">
        <f t="shared" si="8"/>
        <v>61.662017324101882</v>
      </c>
      <c r="K42" s="70">
        <f t="shared" si="2"/>
        <v>176.55</v>
      </c>
      <c r="L42" s="69">
        <f t="shared" si="9"/>
        <v>176.54939092860735</v>
      </c>
      <c r="P42" s="79"/>
      <c r="Q42" s="69"/>
      <c r="R42" s="69"/>
    </row>
    <row r="43" spans="2:18" ht="15">
      <c r="B43" s="68">
        <f t="shared" si="0"/>
        <v>2058</v>
      </c>
      <c r="C43" s="71"/>
      <c r="D43" s="232">
        <f t="shared" ref="D43:E43" si="16">D42*D42/D41</f>
        <v>137.67948033364135</v>
      </c>
      <c r="E43" s="232">
        <f t="shared" si="16"/>
        <v>42.718687250088784</v>
      </c>
      <c r="F43" s="237"/>
      <c r="G43" s="70">
        <f t="shared" si="1"/>
        <v>63.006249278324532</v>
      </c>
      <c r="H43" s="69"/>
      <c r="I43" s="69"/>
      <c r="J43" s="70">
        <f t="shared" si="8"/>
        <v>63.006249278324532</v>
      </c>
      <c r="K43" s="70">
        <f t="shared" si="2"/>
        <v>180.4</v>
      </c>
      <c r="L43" s="69">
        <f t="shared" si="9"/>
        <v>180.39816758373013</v>
      </c>
      <c r="P43" s="79"/>
      <c r="Q43" s="69"/>
      <c r="R43" s="69"/>
    </row>
    <row r="44" spans="2:18" ht="15">
      <c r="B44" s="68">
        <f t="shared" si="0"/>
        <v>2059</v>
      </c>
      <c r="C44" s="71"/>
      <c r="D44" s="232">
        <f t="shared" ref="D44:E44" si="17">D43*D43/D42</f>
        <v>140.6808929525715</v>
      </c>
      <c r="E44" s="232">
        <f t="shared" si="17"/>
        <v>43.649954615899851</v>
      </c>
      <c r="F44" s="237"/>
      <c r="G44" s="70">
        <f t="shared" si="1"/>
        <v>64.379785488638177</v>
      </c>
      <c r="H44" s="69"/>
      <c r="I44" s="69"/>
      <c r="J44" s="70">
        <f t="shared" si="8"/>
        <v>64.379785488638177</v>
      </c>
      <c r="K44" s="70">
        <f t="shared" si="2"/>
        <v>184.33</v>
      </c>
      <c r="L44" s="69">
        <f t="shared" si="9"/>
        <v>184.33084756847134</v>
      </c>
      <c r="P44" s="79"/>
      <c r="Q44" s="69"/>
      <c r="R44" s="69"/>
    </row>
    <row r="45" spans="2:18" ht="15">
      <c r="B45" s="68">
        <f t="shared" si="0"/>
        <v>2060</v>
      </c>
      <c r="C45" s="71"/>
      <c r="D45" s="232">
        <f t="shared" ref="D45:E46" si="18">D44*D44/D43</f>
        <v>143.74773636545322</v>
      </c>
      <c r="E45" s="232">
        <f t="shared" si="18"/>
        <v>44.601523609931547</v>
      </c>
      <c r="F45" s="237"/>
      <c r="G45" s="70">
        <f t="shared" si="1"/>
        <v>65.78326478781446</v>
      </c>
      <c r="H45" s="69"/>
      <c r="I45" s="69"/>
      <c r="J45" s="70">
        <f t="shared" si="8"/>
        <v>65.78326478781446</v>
      </c>
      <c r="K45" s="70">
        <f t="shared" si="2"/>
        <v>188.35</v>
      </c>
      <c r="L45" s="69">
        <f t="shared" si="9"/>
        <v>188.34925997538477</v>
      </c>
      <c r="P45" s="79"/>
      <c r="Q45" s="69"/>
      <c r="R45" s="69"/>
    </row>
    <row r="46" spans="2:18" ht="15">
      <c r="B46" s="68">
        <f t="shared" si="0"/>
        <v>2061</v>
      </c>
      <c r="C46" s="71"/>
      <c r="D46" s="232">
        <f t="shared" si="18"/>
        <v>146.8814369635698</v>
      </c>
      <c r="E46" s="232">
        <f t="shared" si="18"/>
        <v>45.573836807671363</v>
      </c>
      <c r="F46" s="237"/>
      <c r="G46" s="70">
        <f t="shared" si="1"/>
        <v>67.217339935179197</v>
      </c>
      <c r="H46" s="69"/>
      <c r="I46" s="69"/>
      <c r="J46" s="70">
        <f t="shared" ref="J46" si="19">(G46+H46+I46)</f>
        <v>67.217339935179197</v>
      </c>
      <c r="K46" s="70">
        <f t="shared" si="2"/>
        <v>192.46</v>
      </c>
      <c r="L46" s="69">
        <f t="shared" ref="L46" si="20">(D46+E46+F46)</f>
        <v>192.45527377124117</v>
      </c>
      <c r="P46" s="79"/>
      <c r="Q46" s="69"/>
      <c r="R46" s="69"/>
    </row>
    <row r="47" spans="2:18">
      <c r="B47" s="68"/>
      <c r="C47" s="71"/>
      <c r="D47" s="69"/>
      <c r="E47" s="69"/>
      <c r="F47" s="69"/>
      <c r="G47" s="70"/>
      <c r="H47" s="69"/>
      <c r="I47" s="69"/>
      <c r="J47" s="69"/>
      <c r="K47" s="69"/>
      <c r="L47" s="69"/>
      <c r="M47" s="69"/>
    </row>
    <row r="48" spans="2:18">
      <c r="B48" s="68" t="s">
        <v>303</v>
      </c>
      <c r="C48" s="71"/>
      <c r="D48" s="69"/>
      <c r="E48" s="69"/>
      <c r="F48" s="69">
        <f>NPV(Discount_Rate,F16:F40)</f>
        <v>0</v>
      </c>
      <c r="G48" s="70"/>
      <c r="H48" s="69"/>
      <c r="I48" s="70"/>
      <c r="J48" s="70">
        <f>-PMT(Discount_Rate,COUNT(J$16:J$40),NPV(Discount_Rate,J$16:J$40))</f>
        <v>12.029357860491595</v>
      </c>
      <c r="K48" s="70">
        <f>-PMT(Discount_Rate,COUNT(K$16:K$40),NPV(Discount_Rate,K$16:K$40))</f>
        <v>34.442990016268126</v>
      </c>
      <c r="L48" s="70">
        <f>-PMT(Discount_Rate,COUNT(L$16:L$40),NPV(Discount_Rate,L$16:L$40))</f>
        <v>123.46725151754924</v>
      </c>
      <c r="M48" s="73"/>
    </row>
    <row r="49" spans="2:20" ht="14.25">
      <c r="B49" s="74" t="s">
        <v>25</v>
      </c>
      <c r="C49" s="75"/>
      <c r="D49" s="75"/>
      <c r="E49" s="75"/>
      <c r="F49" s="75"/>
      <c r="G49" s="75"/>
      <c r="H49" s="75"/>
      <c r="I49" s="75"/>
    </row>
    <row r="51" spans="2:20">
      <c r="B51" s="61" t="s">
        <v>60</v>
      </c>
      <c r="C51" s="76" t="s">
        <v>61</v>
      </c>
      <c r="D51" s="146" t="s">
        <v>184</v>
      </c>
    </row>
    <row r="52" spans="2:20">
      <c r="C52" s="76" t="str">
        <f>C7</f>
        <v>(a)</v>
      </c>
      <c r="D52" s="61" t="s">
        <v>62</v>
      </c>
    </row>
    <row r="53" spans="2:20">
      <c r="C53" s="76" t="str">
        <f>D7</f>
        <v>(b)</v>
      </c>
      <c r="D53" s="70" t="str">
        <f>"= "&amp;C7&amp;" x "&amp;C60</f>
        <v>= (a) x 0.06861</v>
      </c>
    </row>
    <row r="54" spans="2:20">
      <c r="C54" s="76">
        <f>F7</f>
        <v>0</v>
      </c>
      <c r="D54" s="70" t="str">
        <f>"= ("&amp;$D$7&amp;" + "&amp;$E$7&amp;") /  (8.76 x "&amp;TEXT(C61,"0.0%")&amp;")"</f>
        <v>= ((b) + (c)) /  (8.76 x 32.7%)</v>
      </c>
    </row>
    <row r="55" spans="2:20">
      <c r="C55" s="76" t="str">
        <f>J7</f>
        <v>(g)</v>
      </c>
      <c r="D55" s="70" t="str">
        <f>"= "&amp;$G$7&amp;" + "&amp;$H$7</f>
        <v>= (e) + (f)</v>
      </c>
    </row>
    <row r="56" spans="2:20">
      <c r="C56" s="76" t="str">
        <f>K7</f>
        <v>(h)</v>
      </c>
      <c r="D56" t="str">
        <f>D51</f>
        <v>Plant Costs  - 2025 IRP - Table 7.1 &amp; 7.2</v>
      </c>
    </row>
    <row r="57" spans="2:20">
      <c r="Q57" s="61" t="s">
        <v>83</v>
      </c>
      <c r="R57" s="68">
        <v>2031</v>
      </c>
      <c r="T57" s="156" t="s">
        <v>249</v>
      </c>
    </row>
    <row r="58" spans="2:20">
      <c r="B58"/>
      <c r="C58" s="153"/>
      <c r="P58" s="143"/>
      <c r="T58" s="156"/>
    </row>
    <row r="59" spans="2:20">
      <c r="B59"/>
      <c r="C59" s="77"/>
      <c r="Q59" s="61" t="s">
        <v>187</v>
      </c>
      <c r="R59" s="143">
        <v>405.94040000000001</v>
      </c>
    </row>
    <row r="60" spans="2:20">
      <c r="C60" s="154">
        <v>6.8610000000000004E-2</v>
      </c>
      <c r="D60" s="61" t="s">
        <v>195</v>
      </c>
      <c r="E60" s="150"/>
      <c r="J60" s="231"/>
      <c r="L60" s="145"/>
      <c r="M60" s="81"/>
      <c r="N60" s="81"/>
      <c r="P60" s="82"/>
    </row>
    <row r="61" spans="2:20">
      <c r="C61" s="155">
        <v>0.32684691378829861</v>
      </c>
      <c r="D61" s="61" t="s">
        <v>35</v>
      </c>
    </row>
    <row r="62" spans="2:20">
      <c r="C62" s="161"/>
      <c r="D62" s="80"/>
      <c r="H62" s="320">
        <v>1.1000000000000001</v>
      </c>
      <c r="I62" s="61" t="s">
        <v>302</v>
      </c>
    </row>
    <row r="63" spans="2:20" ht="15">
      <c r="I63" s="105" t="s">
        <v>31</v>
      </c>
      <c r="J63" s="105" t="s">
        <v>299</v>
      </c>
    </row>
    <row r="64" spans="2:20" ht="15">
      <c r="C64" s="105"/>
      <c r="D64" s="105"/>
      <c r="E64" s="105"/>
      <c r="F64" s="105"/>
      <c r="G64" s="233">
        <v>47849</v>
      </c>
      <c r="H64" s="68">
        <f>YEAR(G64)</f>
        <v>2031</v>
      </c>
      <c r="I64" s="69">
        <f>IF($H$62=110%,INDEX('2025 IRP Assumptions'!$E$339:$E$359,MATCH(H64,'2025 IRP Assumptions'!$S$339:$S$359,0),1),INDEX('2025 IRP Assumptions'!$E$307:$E$336,MATCH(H64,'2025 IRP Assumptions'!$S$339:$S$359,0)))</f>
        <v>49.06</v>
      </c>
      <c r="J64" s="79">
        <f>I64*(8.76*$C$61)</f>
        <v>140.46756001237642</v>
      </c>
    </row>
    <row r="65" spans="3:10" ht="15">
      <c r="C65" s="233"/>
      <c r="D65" s="105"/>
      <c r="E65" s="214"/>
      <c r="F65" s="238"/>
      <c r="G65" s="233">
        <v>48214</v>
      </c>
      <c r="H65" s="68">
        <f>YEAR(G65)</f>
        <v>2032</v>
      </c>
      <c r="I65" s="69">
        <f>IF($H$62=110%,INDEX('2025 IRP Assumptions'!$E$339:$E$359,MATCH(H65,'2025 IRP Assumptions'!$S$339:$S$359,0),1),INDEX('2025 IRP Assumptions'!$E$307:$E$336,MATCH(H65,'2025 IRP Assumptions'!$S$339:$S$359,0)))</f>
        <v>50.39</v>
      </c>
      <c r="J65" s="79">
        <f t="shared" ref="J65:J73" si="21">I65*(8.76*$C$61)</f>
        <v>144.27558803554115</v>
      </c>
    </row>
    <row r="66" spans="3:10" ht="15">
      <c r="C66" s="233"/>
      <c r="D66" s="105"/>
      <c r="E66" s="214"/>
      <c r="F66" s="238"/>
      <c r="G66" s="233">
        <v>48580</v>
      </c>
      <c r="H66" s="68">
        <f t="shared" ref="H66:H73" si="22">YEAR(G66)</f>
        <v>2033</v>
      </c>
      <c r="I66" s="69">
        <f>IF($H$62=110%,INDEX('2025 IRP Assumptions'!$E$339:$E$359,MATCH(H66,'2025 IRP Assumptions'!$S$339:$S$359,0),1),INDEX('2025 IRP Assumptions'!$E$307:$E$336,MATCH(H66,'2025 IRP Assumptions'!$S$339:$S$359,0)))</f>
        <v>50.39</v>
      </c>
      <c r="J66" s="79">
        <f t="shared" si="21"/>
        <v>144.27558803554115</v>
      </c>
    </row>
    <row r="67" spans="3:10" ht="15">
      <c r="C67" s="233"/>
      <c r="D67" s="105"/>
      <c r="E67" s="214"/>
      <c r="F67" s="238"/>
      <c r="G67" s="233">
        <v>48945</v>
      </c>
      <c r="H67" s="68">
        <f t="shared" si="22"/>
        <v>2034</v>
      </c>
      <c r="I67" s="69">
        <f>IF($H$62=110%,INDEX('2025 IRP Assumptions'!$E$339:$E$359,MATCH(H67,'2025 IRP Assumptions'!$S$339:$S$359,0),1),INDEX('2025 IRP Assumptions'!$E$307:$E$336,MATCH(H67,'2025 IRP Assumptions'!$S$339:$S$359,0)))</f>
        <v>51.71</v>
      </c>
      <c r="J67" s="79">
        <f t="shared" si="21"/>
        <v>148.054984269058</v>
      </c>
    </row>
    <row r="68" spans="3:10" ht="15">
      <c r="C68" s="233"/>
      <c r="D68" s="105"/>
      <c r="E68" s="214"/>
      <c r="F68" s="238"/>
      <c r="G68" s="233">
        <v>49310</v>
      </c>
      <c r="H68" s="68">
        <f t="shared" si="22"/>
        <v>2035</v>
      </c>
      <c r="I68" s="69">
        <f>IF($H$62=110%,INDEX('2025 IRP Assumptions'!$E$339:$E$359,MATCH(H68,'2025 IRP Assumptions'!$S$339:$S$359,0),1),INDEX('2025 IRP Assumptions'!$E$307:$E$336,MATCH(H68,'2025 IRP Assumptions'!$S$339:$S$359,0)))</f>
        <v>53.04</v>
      </c>
      <c r="J68" s="79">
        <f t="shared" si="21"/>
        <v>151.86301229222269</v>
      </c>
    </row>
    <row r="69" spans="3:10" ht="15">
      <c r="C69" s="233"/>
      <c r="D69" s="105"/>
      <c r="E69" s="214"/>
      <c r="F69" s="238"/>
      <c r="G69" s="233">
        <v>49675</v>
      </c>
      <c r="H69" s="68">
        <f t="shared" si="22"/>
        <v>2036</v>
      </c>
      <c r="I69" s="69">
        <f>IF($H$62=110%,INDEX('2025 IRP Assumptions'!$E$339:$E$359,MATCH(H69,'2025 IRP Assumptions'!$S$339:$S$359,0),1),INDEX('2025 IRP Assumptions'!$E$307:$E$336,MATCH(H69,'2025 IRP Assumptions'!$S$339:$S$359,0)))</f>
        <v>54.37</v>
      </c>
      <c r="J69" s="79">
        <f t="shared" si="21"/>
        <v>155.67104031538742</v>
      </c>
    </row>
    <row r="70" spans="3:10" ht="15">
      <c r="C70" s="233"/>
      <c r="D70" s="105"/>
      <c r="E70" s="214"/>
      <c r="F70" s="238"/>
      <c r="G70" s="233">
        <v>50041</v>
      </c>
      <c r="H70" s="68">
        <f t="shared" si="22"/>
        <v>2037</v>
      </c>
      <c r="I70" s="69">
        <f>IF($H$62=110%,INDEX('2025 IRP Assumptions'!$E$339:$E$359,MATCH(H70,'2025 IRP Assumptions'!$S$339:$S$359,0),1),INDEX('2025 IRP Assumptions'!$E$307:$E$336,MATCH(H70,'2025 IRP Assumptions'!$S$339:$S$359,0)))</f>
        <v>55.69</v>
      </c>
      <c r="J70" s="79">
        <f t="shared" si="21"/>
        <v>159.45043654890426</v>
      </c>
    </row>
    <row r="71" spans="3:10" ht="15">
      <c r="C71" s="233"/>
      <c r="D71" s="105"/>
      <c r="E71" s="214"/>
      <c r="F71" s="238"/>
      <c r="G71" s="233">
        <v>50406</v>
      </c>
      <c r="H71" s="68">
        <f t="shared" si="22"/>
        <v>2038</v>
      </c>
      <c r="I71" s="69">
        <f>IF($H$62=110%,INDEX('2025 IRP Assumptions'!$E$339:$E$359,MATCH(H71,'2025 IRP Assumptions'!$S$339:$S$359,0),1),INDEX('2025 IRP Assumptions'!$E$307:$E$336,MATCH(H71,'2025 IRP Assumptions'!$S$339:$S$359,0)))</f>
        <v>55.69</v>
      </c>
      <c r="J71" s="79">
        <f t="shared" si="21"/>
        <v>159.45043654890426</v>
      </c>
    </row>
    <row r="72" spans="3:10" ht="15">
      <c r="C72" s="233"/>
      <c r="D72" s="105"/>
      <c r="E72" s="214"/>
      <c r="F72" s="238"/>
      <c r="G72" s="233">
        <v>50771</v>
      </c>
      <c r="H72" s="68">
        <f t="shared" si="22"/>
        <v>2039</v>
      </c>
      <c r="I72" s="69">
        <f>IF($H$62=110%,INDEX('2025 IRP Assumptions'!$E$339:$E$359,MATCH(H72,'2025 IRP Assumptions'!$S$339:$S$359,0),1),INDEX('2025 IRP Assumptions'!$E$307:$E$336,MATCH(H72,'2025 IRP Assumptions'!$S$339:$S$359,0)))</f>
        <v>57.02</v>
      </c>
      <c r="J72" s="79">
        <f t="shared" si="21"/>
        <v>163.25846457206899</v>
      </c>
    </row>
    <row r="73" spans="3:10" ht="15">
      <c r="C73" s="233"/>
      <c r="D73" s="105"/>
      <c r="E73" s="214"/>
      <c r="F73" s="238"/>
      <c r="G73" s="233">
        <v>51136</v>
      </c>
      <c r="H73" s="68">
        <f t="shared" si="22"/>
        <v>2040</v>
      </c>
      <c r="I73" s="69">
        <f>IF($H$62=110%,INDEX('2025 IRP Assumptions'!$E$339:$E$359,MATCH(H73,'2025 IRP Assumptions'!$S$339:$S$359,0),1),INDEX('2025 IRP Assumptions'!$E$307:$E$336,MATCH(H73,'2025 IRP Assumptions'!$S$339:$S$359,0)))</f>
        <v>58.35</v>
      </c>
      <c r="J73" s="79">
        <f t="shared" si="21"/>
        <v>167.06649259523368</v>
      </c>
    </row>
    <row r="74" spans="3:10" ht="15">
      <c r="C74" s="233"/>
      <c r="D74" s="105"/>
      <c r="E74" s="214"/>
      <c r="F74" s="238"/>
    </row>
    <row r="75" spans="3:10" ht="15">
      <c r="C75" s="105"/>
      <c r="D75" s="105"/>
      <c r="E75" s="105"/>
      <c r="F75" s="105"/>
      <c r="G75" s="105"/>
    </row>
    <row r="76" spans="3:10" ht="15">
      <c r="C76" s="105"/>
      <c r="D76" s="105"/>
      <c r="E76" s="105"/>
      <c r="F76" s="105"/>
      <c r="G76" s="105" t="s">
        <v>175</v>
      </c>
      <c r="J76" s="61">
        <f>INDEX('2025 IRP Assumptions'!$E$126:$E$156,MATCH(T57,'2025 IRP Assumptions'!$C$126:$C$156,0),1)</f>
        <v>25</v>
      </c>
    </row>
    <row r="77" spans="3:10" ht="15">
      <c r="C77" s="105"/>
      <c r="D77" s="105"/>
      <c r="E77" s="234"/>
      <c r="F77" s="234"/>
      <c r="G77" s="105" t="s">
        <v>307</v>
      </c>
      <c r="I77" s="234"/>
      <c r="J77" s="234">
        <f>-PMT(Real_Discount_Rate,J76,NPV(Discount_Rate,J64:J73))</f>
        <v>71.112738218630753</v>
      </c>
    </row>
    <row r="80" spans="3:10">
      <c r="C80" s="78"/>
      <c r="D80" s="80"/>
    </row>
    <row r="81" spans="3:4">
      <c r="C81" s="78"/>
      <c r="D81" s="80"/>
    </row>
    <row r="82" spans="3:4">
      <c r="C82" s="78"/>
      <c r="D82" s="80"/>
    </row>
    <row r="83" spans="3:4">
      <c r="C83" s="78"/>
      <c r="D83" s="80"/>
    </row>
    <row r="84" spans="3:4">
      <c r="C84" s="78"/>
      <c r="D84" s="80"/>
    </row>
    <row r="85" spans="3:4">
      <c r="C85" s="78"/>
      <c r="D85" s="80"/>
    </row>
    <row r="86" spans="3:4">
      <c r="C86" s="78"/>
      <c r="D86" s="80"/>
    </row>
    <row r="87" spans="3:4">
      <c r="C87" s="78"/>
      <c r="D87" s="80"/>
    </row>
    <row r="88" spans="3:4">
      <c r="C88" s="78"/>
      <c r="D88" s="80"/>
    </row>
    <row r="89" spans="3:4">
      <c r="C89" s="78"/>
      <c r="D89" s="80"/>
    </row>
  </sheetData>
  <printOptions horizontalCentered="1"/>
  <pageMargins left="0.8" right="0.3" top="0.4" bottom="0.4" header="0.5" footer="0.2"/>
  <pageSetup scale="63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1AB7D-9E05-4B50-91F9-1BC452168844}">
  <sheetPr>
    <tabColor rgb="FFFFFF00"/>
    <pageSetUpPr fitToPage="1"/>
  </sheetPr>
  <dimension ref="B1:AD89"/>
  <sheetViews>
    <sheetView workbookViewId="0">
      <selection activeCell="F5" sqref="F5"/>
    </sheetView>
  </sheetViews>
  <sheetFormatPr defaultColWidth="9.33203125" defaultRowHeight="12.75"/>
  <cols>
    <col min="1" max="1" width="13.33203125" style="61" customWidth="1"/>
    <col min="2" max="2" width="15" style="61" customWidth="1"/>
    <col min="3" max="3" width="19.33203125" style="61" customWidth="1"/>
    <col min="4" max="4" width="22.83203125" style="61" customWidth="1"/>
    <col min="5" max="6" width="11.1640625" style="61" customWidth="1"/>
    <col min="7" max="7" width="13.5" style="61" customWidth="1"/>
    <col min="8" max="8" width="20.1640625" style="61" customWidth="1"/>
    <col min="9" max="9" width="9.5" style="61" bestFit="1" customWidth="1"/>
    <col min="10" max="10" width="10.5" style="61" customWidth="1"/>
    <col min="11" max="11" width="12.6640625" style="61" customWidth="1"/>
    <col min="12" max="12" width="14" style="61" customWidth="1"/>
    <col min="13" max="13" width="13.33203125" style="61" customWidth="1"/>
    <col min="14" max="14" width="3.1640625" style="61" customWidth="1"/>
    <col min="15" max="15" width="15" style="61" hidden="1" customWidth="1"/>
    <col min="16" max="16" width="5.6640625" style="61" customWidth="1"/>
    <col min="17" max="17" width="9.33203125" style="61" customWidth="1"/>
    <col min="18" max="19" width="16" style="61" customWidth="1"/>
    <col min="20" max="20" width="23.5" style="61" customWidth="1"/>
    <col min="21" max="21" width="18.1640625" style="61" customWidth="1"/>
    <col min="22" max="22" width="13.33203125" style="61" customWidth="1"/>
    <col min="23" max="23" width="18.1640625" style="61" customWidth="1"/>
    <col min="24" max="24" width="12.83203125" style="61" customWidth="1"/>
    <col min="25" max="25" width="15.33203125" style="61" customWidth="1"/>
    <col min="26" max="27" width="9.33203125" style="61"/>
    <col min="28" max="28" width="13.33203125" style="61" customWidth="1"/>
    <col min="29" max="29" width="13.6640625" style="61" customWidth="1"/>
    <col min="30" max="30" width="12" style="61" bestFit="1" customWidth="1"/>
    <col min="31" max="16384" width="9.33203125" style="61"/>
  </cols>
  <sheetData>
    <row r="1" spans="2:30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  <c r="L1" s="60"/>
    </row>
    <row r="2" spans="2:30" ht="15.75">
      <c r="B2" s="59" t="str">
        <f>U57</f>
        <v>PV_.PX.UTS._.PTC.Utility_Scale</v>
      </c>
      <c r="C2" s="60"/>
      <c r="D2" s="60"/>
      <c r="E2" s="60"/>
      <c r="F2" s="60"/>
      <c r="G2" s="60"/>
      <c r="H2" s="60"/>
      <c r="I2" s="60"/>
      <c r="J2" s="60"/>
      <c r="K2" s="60"/>
      <c r="L2" s="60"/>
    </row>
    <row r="3" spans="2:30" ht="15.75">
      <c r="B3" s="59" t="str">
        <f>TEXT($C$61,"0%")&amp;" Capacity Factor"</f>
        <v>33% Capacity Factor</v>
      </c>
      <c r="C3" s="60"/>
      <c r="D3" s="60"/>
      <c r="E3" s="60"/>
      <c r="F3" s="60"/>
      <c r="G3" s="60"/>
      <c r="H3" s="60"/>
      <c r="I3" s="60"/>
      <c r="J3" s="60"/>
      <c r="K3" s="60"/>
      <c r="L3" s="60"/>
    </row>
    <row r="4" spans="2:30">
      <c r="B4" s="60"/>
      <c r="C4" s="60"/>
      <c r="D4" s="60"/>
      <c r="E4" s="60"/>
      <c r="F4" s="60"/>
      <c r="G4" s="60"/>
      <c r="H4" s="60"/>
      <c r="I4" s="60"/>
      <c r="J4" s="60"/>
      <c r="R4" s="236"/>
      <c r="S4" s="236"/>
    </row>
    <row r="5" spans="2:30" ht="51.75" customHeight="1">
      <c r="B5" s="62" t="s">
        <v>0</v>
      </c>
      <c r="C5" s="63" t="s">
        <v>10</v>
      </c>
      <c r="D5" s="63" t="s">
        <v>11</v>
      </c>
      <c r="E5" s="63" t="s">
        <v>12</v>
      </c>
      <c r="F5" s="14" t="s">
        <v>76</v>
      </c>
      <c r="G5" s="14"/>
      <c r="H5" s="63" t="s">
        <v>59</v>
      </c>
      <c r="I5" s="14" t="s">
        <v>13</v>
      </c>
      <c r="J5" s="63" t="s">
        <v>113</v>
      </c>
      <c r="K5" s="63" t="s">
        <v>65</v>
      </c>
      <c r="L5" s="14" t="s">
        <v>49</v>
      </c>
      <c r="M5" s="63" t="s">
        <v>87</v>
      </c>
      <c r="O5" s="100"/>
      <c r="P5" s="100"/>
      <c r="R5" s="236"/>
      <c r="S5" s="236"/>
      <c r="U5" s="142"/>
      <c r="AA5" s="100"/>
      <c r="AB5" s="100"/>
    </row>
    <row r="6" spans="2:30" ht="24" customHeight="1">
      <c r="B6" s="64"/>
      <c r="C6" s="65" t="s">
        <v>8</v>
      </c>
      <c r="D6" s="66" t="s">
        <v>9</v>
      </c>
      <c r="E6" s="66" t="s">
        <v>9</v>
      </c>
      <c r="F6" s="66" t="s">
        <v>9</v>
      </c>
      <c r="G6" s="16"/>
      <c r="H6" s="65" t="s">
        <v>31</v>
      </c>
      <c r="I6" s="15" t="s">
        <v>31</v>
      </c>
      <c r="J6" s="15" t="s">
        <v>31</v>
      </c>
      <c r="K6" s="65" t="s">
        <v>31</v>
      </c>
      <c r="L6" s="16" t="s">
        <v>9</v>
      </c>
      <c r="M6" s="66" t="s">
        <v>9</v>
      </c>
      <c r="X6" s="79"/>
      <c r="Y6" s="79"/>
    </row>
    <row r="7" spans="2:30">
      <c r="C7" s="67" t="s">
        <v>1</v>
      </c>
      <c r="D7" s="67" t="s">
        <v>2</v>
      </c>
      <c r="E7" s="67" t="s">
        <v>3</v>
      </c>
      <c r="F7" s="67" t="s">
        <v>5</v>
      </c>
      <c r="G7" s="67"/>
      <c r="H7" s="67" t="s">
        <v>5</v>
      </c>
      <c r="I7" s="67" t="s">
        <v>7</v>
      </c>
      <c r="J7" s="67" t="s">
        <v>22</v>
      </c>
      <c r="K7" s="67" t="s">
        <v>22</v>
      </c>
      <c r="L7" s="67" t="s">
        <v>23</v>
      </c>
      <c r="M7" s="67" t="s">
        <v>24</v>
      </c>
      <c r="V7" s="79"/>
    </row>
    <row r="8" spans="2:30" ht="21.75" customHeight="1">
      <c r="Y8" s="72"/>
    </row>
    <row r="9" spans="2:30">
      <c r="B9" s="68">
        <v>2024</v>
      </c>
      <c r="C9" s="157">
        <f>INDEX('2025 IRP Assumptions'!$E$2:$E$58,MATCH($U$57,'2025 IRP Assumptions'!$C$2:$C$58,0),1)</f>
        <v>1216.55</v>
      </c>
      <c r="D9" s="69"/>
      <c r="E9" s="205">
        <f>INDEX('2025 IRP Assumptions'!$E$62:$E$118,MATCH($U$57,'2025 IRP Assumptions'!$C$62:$C$118,0),1)</f>
        <v>20.52</v>
      </c>
      <c r="F9" s="69"/>
      <c r="G9" s="69"/>
      <c r="H9" s="70"/>
      <c r="I9" s="69"/>
      <c r="J9" s="69"/>
      <c r="K9" s="70"/>
      <c r="L9" s="70"/>
      <c r="M9" s="69"/>
      <c r="U9" s="71"/>
      <c r="Y9" s="158"/>
    </row>
    <row r="10" spans="2:30">
      <c r="B10" s="68">
        <f t="shared" ref="B10:B46" si="0">B9+1</f>
        <v>2025</v>
      </c>
      <c r="C10" s="71">
        <f>$C$9*INDEX('2025 IRP Assumptions'!$E$190:$E$210,MATCH(B10,'2025 IRP Assumptions'!$S$190:$S$210,0),1)</f>
        <v>1295.73496334315</v>
      </c>
      <c r="D10" s="69"/>
      <c r="E10" s="69" cm="1">
        <f t="array" ref="E10">$E$9*INDEX('2025 IRP Assumptions'!$E$371:$E$394,'PV_.PX.UTS._.PTC.2031'!$B10-2023,1)</f>
        <v>20.967336</v>
      </c>
      <c r="F10" s="69"/>
      <c r="G10" s="69"/>
      <c r="H10" s="70"/>
      <c r="I10" s="69"/>
      <c r="J10" s="69"/>
      <c r="K10" s="70"/>
      <c r="L10" s="70"/>
      <c r="M10" s="69"/>
      <c r="R10" s="69"/>
      <c r="S10" s="69"/>
      <c r="V10" s="156"/>
      <c r="Y10" s="158"/>
    </row>
    <row r="11" spans="2:30">
      <c r="B11" s="68">
        <f t="shared" si="0"/>
        <v>2026</v>
      </c>
      <c r="C11" s="71">
        <f>$C$9*INDEX('2025 IRP Assumptions'!$E$190:$E$210,MATCH(B11,'2025 IRP Assumptions'!$S$190:$S$210,0),1)</f>
        <v>1271.0525920728498</v>
      </c>
      <c r="D11" s="69"/>
      <c r="E11" s="69" cm="1">
        <f t="array" ref="E11">$E$9*INDEX('2025 IRP Assumptions'!$E$371:$E$394,'PV_.PX.UTS._.PTC.2031'!$B11-2023,1)</f>
        <v>21.424423924799999</v>
      </c>
      <c r="F11" s="69"/>
      <c r="G11" s="69"/>
      <c r="H11" s="70"/>
      <c r="I11" s="69"/>
      <c r="J11" s="69"/>
      <c r="K11" s="70"/>
      <c r="L11" s="70"/>
      <c r="M11" s="69"/>
      <c r="R11" s="69"/>
      <c r="S11" s="69"/>
      <c r="Y11" s="158"/>
      <c r="AD11" s="144"/>
    </row>
    <row r="12" spans="2:30">
      <c r="B12" s="68">
        <f t="shared" si="0"/>
        <v>2027</v>
      </c>
      <c r="C12" s="71">
        <f>$C$9*INDEX('2025 IRP Assumptions'!$E$190:$E$210,MATCH(B12,'2025 IRP Assumptions'!$S$190:$S$210,0),1)</f>
        <v>1244.6782832086999</v>
      </c>
      <c r="D12" s="69"/>
      <c r="E12" s="69" cm="1">
        <f t="array" ref="E12">$E$9*INDEX('2025 IRP Assumptions'!$E$371:$E$394,'PV_.PX.UTS._.PTC.2031'!$B12-2023,1)</f>
        <v>21.891476361600002</v>
      </c>
      <c r="F12" s="69"/>
      <c r="G12" s="69"/>
      <c r="H12" s="70"/>
      <c r="I12" s="69"/>
      <c r="J12" s="69"/>
      <c r="K12" s="70"/>
      <c r="L12" s="70"/>
      <c r="M12" s="69"/>
      <c r="Q12" s="79"/>
      <c r="R12" s="69"/>
      <c r="S12" s="69"/>
      <c r="V12" s="160"/>
      <c r="Y12" s="158"/>
      <c r="Z12" s="160"/>
    </row>
    <row r="13" spans="2:30">
      <c r="B13" s="68">
        <f t="shared" si="0"/>
        <v>2028</v>
      </c>
      <c r="C13" s="71">
        <f>$C$9*INDEX('2025 IRP Assumptions'!$E$190:$E$210,MATCH(B13,'2025 IRP Assumptions'!$S$190:$S$210,0),1)</f>
        <v>1216.55</v>
      </c>
      <c r="D13" s="69"/>
      <c r="E13" s="69" cm="1">
        <f t="array" ref="E13">$E$9*INDEX('2025 IRP Assumptions'!$E$371:$E$394,'PV_.PX.UTS._.PTC.2031'!$B13-2023,1)</f>
        <v>22.36871055564</v>
      </c>
      <c r="F13" s="237"/>
      <c r="G13" s="237"/>
      <c r="H13" s="70"/>
      <c r="I13" s="69"/>
      <c r="J13" s="69"/>
      <c r="K13" s="70"/>
      <c r="L13" s="70"/>
      <c r="M13" s="69"/>
      <c r="Q13" s="79"/>
      <c r="R13" s="69"/>
      <c r="S13" s="69"/>
      <c r="V13" s="160"/>
      <c r="X13" s="79"/>
      <c r="Y13" s="158"/>
      <c r="Z13" s="160"/>
    </row>
    <row r="14" spans="2:30">
      <c r="B14" s="68">
        <f t="shared" si="0"/>
        <v>2029</v>
      </c>
      <c r="C14" s="71">
        <f>$C$9*INDEX('2025 IRP Assumptions'!$E$190:$E$210,MATCH(B14,'2025 IRP Assumptions'!$S$190:$S$210,0),1)</f>
        <v>1186.60380301185</v>
      </c>
      <c r="D14" s="69"/>
      <c r="E14" s="69" cm="1">
        <f t="array" ref="E14">$E$9*INDEX('2025 IRP Assumptions'!$E$371:$E$394,'PV_.PX.UTS._.PTC.2031'!$B14-2023,1)</f>
        <v>22.856348451240002</v>
      </c>
      <c r="F14" s="237"/>
      <c r="G14" s="237"/>
      <c r="H14" s="70"/>
      <c r="I14" s="69"/>
      <c r="J14" s="69"/>
      <c r="K14" s="70"/>
      <c r="L14" s="70"/>
      <c r="M14" s="69"/>
      <c r="Q14" s="79"/>
      <c r="R14" s="69"/>
      <c r="S14" s="69"/>
      <c r="V14" s="160"/>
      <c r="W14" s="79"/>
      <c r="X14" s="79"/>
      <c r="Y14" s="158"/>
      <c r="Z14" s="160"/>
      <c r="AA14" s="79"/>
    </row>
    <row r="15" spans="2:30">
      <c r="B15" s="68">
        <f t="shared" si="0"/>
        <v>2030</v>
      </c>
      <c r="C15" s="71">
        <f>$C$9*INDEX('2025 IRP Assumptions'!$E$190:$E$210,MATCH(B15,'2025 IRP Assumptions'!$S$190:$S$210,0),1)</f>
        <v>1154.7737978135001</v>
      </c>
      <c r="D15" s="69"/>
      <c r="E15" s="69" cm="1">
        <f t="array" ref="E15">$E$9*INDEX('2025 IRP Assumptions'!$E$371:$E$394,'PV_.PX.UTS._.PTC.2031'!$B15-2023,1)</f>
        <v>23.354616835439998</v>
      </c>
      <c r="F15" s="237"/>
      <c r="G15" s="237"/>
      <c r="H15" s="70"/>
      <c r="I15" s="69"/>
      <c r="J15" s="69"/>
      <c r="K15" s="70"/>
      <c r="L15" s="70"/>
      <c r="M15" s="69"/>
      <c r="Q15" s="79"/>
      <c r="R15" s="69"/>
      <c r="S15" s="69"/>
      <c r="V15" s="160"/>
      <c r="W15" s="79"/>
      <c r="X15" s="79"/>
      <c r="Y15" s="158"/>
      <c r="Z15" s="160"/>
      <c r="AA15" s="79"/>
      <c r="AB15" s="79"/>
    </row>
    <row r="16" spans="2:30">
      <c r="B16" s="68">
        <f t="shared" si="0"/>
        <v>2031</v>
      </c>
      <c r="C16" s="71">
        <f>$C$9*INDEX('2025 IRP Assumptions'!$E$190:$E$210,MATCH(B16,'2025 IRP Assumptions'!$S$190:$S$210,0),1)</f>
        <v>1120.9920826667001</v>
      </c>
      <c r="D16" s="205">
        <f>C16*$C$60</f>
        <v>76.911266791762301</v>
      </c>
      <c r="E16" s="69" cm="1">
        <f t="array" ref="E16">$E$9*INDEX('2025 IRP Assumptions'!$E$371:$E$394,'PV_.PX.UTS._.PTC.2031'!$B16-2023,1)</f>
        <v>23.863747481640001</v>
      </c>
      <c r="F16" s="237">
        <f>$D$58*(1+Inflation)^('PV_.PX.BDG._.PTC.2031'!$B16-VALUE(LEFT('PV_.PX.BDG._.PTC.2031'!$B$58,4)))</f>
        <v>2.6872828898456427</v>
      </c>
      <c r="G16" s="237"/>
      <c r="H16" s="70">
        <f t="shared" ref="H16:H46" si="1">(D16+E16+G16)/(8.76*$C$61)</f>
        <v>35.196896705670014</v>
      </c>
      <c r="I16" s="69"/>
      <c r="J16" s="69">
        <f>-J64</f>
        <v>-49.06</v>
      </c>
      <c r="K16" s="70">
        <f t="shared" ref="K16:K35" si="2">(H16+I16+J16)</f>
        <v>-13.863103294329989</v>
      </c>
      <c r="L16" s="70">
        <f t="shared" ref="L16:L46" si="3">ROUND(K16*$C$61*8.76,2)</f>
        <v>-39.69</v>
      </c>
      <c r="M16" s="69">
        <f t="shared" ref="M16:M35" si="4">(D16+E16+G16)</f>
        <v>100.77501427340231</v>
      </c>
      <c r="Q16" s="79"/>
      <c r="R16" s="69"/>
      <c r="S16" s="69"/>
      <c r="V16" s="160"/>
      <c r="W16" s="79"/>
      <c r="X16" s="79"/>
      <c r="Y16" s="158"/>
      <c r="Z16" s="160"/>
      <c r="AA16" s="79"/>
      <c r="AB16" s="79"/>
    </row>
    <row r="17" spans="2:28">
      <c r="B17" s="68">
        <f t="shared" si="0"/>
        <v>2032</v>
      </c>
      <c r="C17" s="71"/>
      <c r="D17" s="69" cm="1">
        <f t="array" ref="D17">D16*INDEX('2025 IRP Assumptions'!$E$371:$E$394,'PV_.PX.UTS._.PTC.2031'!$B17-2023,1)/INDEX('2025 IRP Assumptions'!$E$371:$E$394,'PV_.PX.UTS._.PTC.2031'!$B17-2023-1,1)</f>
        <v>78.587932386487694</v>
      </c>
      <c r="E17" s="69" cm="1">
        <f t="array" ref="E17">$E$9*INDEX('2025 IRP Assumptions'!$E$371:$E$394,'PV_.PX.UTS._.PTC.2031'!$B17-2023,1)</f>
        <v>24.383977170120001</v>
      </c>
      <c r="F17" s="237">
        <f>$D$58*(1+Inflation)^('PV_.PX.BDG._.PTC.2031'!$B17-VALUE(LEFT('PV_.PX.BDG._.PTC.2031'!$B$58,4)))</f>
        <v>2.7458656568442783</v>
      </c>
      <c r="G17" s="237"/>
      <c r="H17" s="70">
        <f t="shared" si="1"/>
        <v>35.964189044090077</v>
      </c>
      <c r="I17" s="69"/>
      <c r="J17" s="69">
        <f t="shared" ref="J17:J25" si="5">-J65</f>
        <v>-50.39</v>
      </c>
      <c r="K17" s="70">
        <f t="shared" si="2"/>
        <v>-14.425810955909924</v>
      </c>
      <c r="L17" s="70">
        <f t="shared" si="3"/>
        <v>-41.3</v>
      </c>
      <c r="M17" s="69">
        <f t="shared" si="4"/>
        <v>102.9719095566077</v>
      </c>
      <c r="Q17" s="79"/>
      <c r="R17" s="69"/>
      <c r="S17" s="69"/>
      <c r="U17" s="79"/>
      <c r="W17" s="79"/>
      <c r="X17" s="79"/>
      <c r="Z17" s="79"/>
      <c r="AA17" s="79"/>
      <c r="AB17" s="79"/>
    </row>
    <row r="18" spans="2:28">
      <c r="B18" s="68">
        <f t="shared" si="0"/>
        <v>2033</v>
      </c>
      <c r="C18" s="71"/>
      <c r="D18" s="69" cm="1">
        <f t="array" ref="D18">D17*INDEX('2025 IRP Assumptions'!$E$371:$E$394,'PV_.PX.UTS._.PTC.2031'!$B18-2023,1)/INDEX('2025 IRP Assumptions'!$E$371:$E$394,'PV_.PX.UTS._.PTC.2031'!$B18-2023-1,1)</f>
        <v>80.301149313452228</v>
      </c>
      <c r="E18" s="69" cm="1">
        <f t="array" ref="E18">$E$9*INDEX('2025 IRP Assumptions'!$E$371:$E$394,'PV_.PX.UTS._.PTC.2031'!$B18-2023,1)</f>
        <v>24.915547872719998</v>
      </c>
      <c r="F18" s="237">
        <f>$D$58*(1+Inflation)^('PV_.PX.BDG._.PTC.2031'!$B18-VALUE(LEFT('PV_.PX.BDG._.PTC.2031'!$B$58,4)))</f>
        <v>2.8057255281634839</v>
      </c>
      <c r="G18" s="237"/>
      <c r="H18" s="70">
        <f t="shared" si="1"/>
        <v>36.748208365681002</v>
      </c>
      <c r="I18" s="69"/>
      <c r="J18" s="69">
        <f t="shared" si="5"/>
        <v>-50.39</v>
      </c>
      <c r="K18" s="70">
        <f t="shared" si="2"/>
        <v>-13.641791634318999</v>
      </c>
      <c r="L18" s="70">
        <f t="shared" si="3"/>
        <v>-39.06</v>
      </c>
      <c r="M18" s="69">
        <f t="shared" si="4"/>
        <v>105.21669718617223</v>
      </c>
      <c r="Q18" s="79"/>
      <c r="R18" s="69"/>
      <c r="S18" s="69"/>
      <c r="U18" s="79"/>
      <c r="W18" s="79"/>
      <c r="X18" s="79"/>
      <c r="Z18" s="79"/>
      <c r="AA18" s="79"/>
      <c r="AB18" s="79"/>
    </row>
    <row r="19" spans="2:28">
      <c r="B19" s="68">
        <f t="shared" si="0"/>
        <v>2034</v>
      </c>
      <c r="C19" s="71"/>
      <c r="D19" s="69" cm="1">
        <f t="array" ref="D19">D18*INDEX('2025 IRP Assumptions'!$E$371:$E$394,'PV_.PX.UTS._.PTC.2031'!$B19-2023,1)/INDEX('2025 IRP Assumptions'!$E$371:$E$394,'PV_.PX.UTS._.PTC.2031'!$B19-2023-1,1)</f>
        <v>82.051714428350522</v>
      </c>
      <c r="E19" s="69" cm="1">
        <f t="array" ref="E19">$E$9*INDEX('2025 IRP Assumptions'!$E$371:$E$394,'PV_.PX.UTS._.PTC.2031'!$B19-2023,1)</f>
        <v>25.458706834919997</v>
      </c>
      <c r="F19" s="237">
        <f>$D$58*(1+Inflation)^('PV_.PX.BDG._.PTC.2031'!$B19-VALUE(LEFT('PV_.PX.BDG._.PTC.2031'!$B$58,4)))</f>
        <v>2.8668903446774481</v>
      </c>
      <c r="G19" s="237"/>
      <c r="H19" s="70">
        <f t="shared" si="1"/>
        <v>37.549319335448878</v>
      </c>
      <c r="I19" s="69"/>
      <c r="J19" s="69">
        <f t="shared" si="5"/>
        <v>-51.71</v>
      </c>
      <c r="K19" s="70">
        <f t="shared" si="2"/>
        <v>-14.160680664551123</v>
      </c>
      <c r="L19" s="70">
        <f t="shared" si="3"/>
        <v>-40.54</v>
      </c>
      <c r="M19" s="69">
        <f t="shared" si="4"/>
        <v>107.51042126327052</v>
      </c>
      <c r="Q19" s="79"/>
      <c r="R19" s="69"/>
      <c r="S19" s="69"/>
      <c r="U19" s="79"/>
      <c r="W19" s="79"/>
      <c r="X19" s="79"/>
      <c r="Z19" s="79"/>
      <c r="AA19" s="79"/>
      <c r="AB19" s="79"/>
    </row>
    <row r="20" spans="2:28">
      <c r="B20" s="68">
        <f t="shared" si="0"/>
        <v>2035</v>
      </c>
      <c r="C20" s="71"/>
      <c r="D20" s="69" cm="1">
        <f t="array" ref="D20">D19*INDEX('2025 IRP Assumptions'!$E$371:$E$394,'PV_.PX.UTS._.PTC.2031'!$B20-2023,1)/INDEX('2025 IRP Assumptions'!$E$371:$E$394,'PV_.PX.UTS._.PTC.2031'!$B20-2023-1,1)</f>
        <v>83.840441781870993</v>
      </c>
      <c r="E20" s="69" cm="1">
        <f t="array" ref="E20">$E$9*INDEX('2025 IRP Assumptions'!$E$371:$E$394,'PV_.PX.UTS._.PTC.2031'!$B20-2023,1)</f>
        <v>26.013706637399999</v>
      </c>
      <c r="F20" s="237">
        <f>$D$58*(1+Inflation)^('PV_.PX.BDG._.PTC.2031'!$B20-VALUE(LEFT('PV_.PX.BDG._.PTC.2031'!$B$58,4)))</f>
        <v>2.9293885541914162</v>
      </c>
      <c r="G20" s="237"/>
      <c r="H20" s="70">
        <f t="shared" si="1"/>
        <v>38.367894487343392</v>
      </c>
      <c r="I20" s="69"/>
      <c r="J20" s="69">
        <f t="shared" si="5"/>
        <v>-53.04</v>
      </c>
      <c r="K20" s="70">
        <f t="shared" si="2"/>
        <v>-14.672105512656607</v>
      </c>
      <c r="L20" s="70">
        <f t="shared" si="3"/>
        <v>-42.01</v>
      </c>
      <c r="M20" s="69">
        <f t="shared" si="4"/>
        <v>109.85414841927098</v>
      </c>
      <c r="Q20" s="79"/>
      <c r="R20" s="69"/>
      <c r="S20" s="69"/>
      <c r="U20" s="79"/>
      <c r="W20" s="79"/>
      <c r="X20" s="79"/>
      <c r="Z20" s="79"/>
      <c r="AA20" s="79"/>
      <c r="AB20" s="79"/>
    </row>
    <row r="21" spans="2:28">
      <c r="B21" s="68">
        <f t="shared" si="0"/>
        <v>2036</v>
      </c>
      <c r="C21" s="71"/>
      <c r="D21" s="69" cm="1">
        <f t="array" ref="D21">D20*INDEX('2025 IRP Assumptions'!$E$371:$E$394,'PV_.PX.UTS._.PTC.2031'!$B21-2023,1)/INDEX('2025 IRP Assumptions'!$E$371:$E$394,'PV_.PX.UTS._.PTC.2031'!$B21-2023-1,1)</f>
        <v>85.668163413310992</v>
      </c>
      <c r="E21" s="69" cm="1">
        <f t="array" ref="E21">$E$9*INDEX('2025 IRP Assumptions'!$E$371:$E$394,'PV_.PX.UTS._.PTC.2031'!$B21-2023,1)</f>
        <v>26.580805442279999</v>
      </c>
      <c r="F21" s="237">
        <f>$D$58*(1+Inflation)^('PV_.PX.BDG._.PTC.2031'!$B21-VALUE(LEFT('PV_.PX.BDG._.PTC.2031'!$B$58,4)))</f>
        <v>2.9932492246727898</v>
      </c>
      <c r="G21" s="237"/>
      <c r="H21" s="70">
        <f t="shared" si="1"/>
        <v>39.204314587439868</v>
      </c>
      <c r="I21" s="69"/>
      <c r="J21" s="69">
        <f t="shared" si="5"/>
        <v>-54.37</v>
      </c>
      <c r="K21" s="70">
        <f t="shared" si="2"/>
        <v>-15.16568541256013</v>
      </c>
      <c r="L21" s="70">
        <f t="shared" si="3"/>
        <v>-43.42</v>
      </c>
      <c r="M21" s="69">
        <f t="shared" si="4"/>
        <v>112.24896885559099</v>
      </c>
      <c r="Q21" s="79"/>
      <c r="R21" s="69"/>
      <c r="S21" s="69"/>
      <c r="U21" s="79"/>
      <c r="W21" s="79"/>
      <c r="X21" s="79"/>
      <c r="Z21" s="79"/>
      <c r="AA21" s="79"/>
      <c r="AB21" s="79"/>
    </row>
    <row r="22" spans="2:28">
      <c r="B22" s="68">
        <f t="shared" si="0"/>
        <v>2037</v>
      </c>
      <c r="C22" s="71"/>
      <c r="D22" s="69" cm="1">
        <f t="array" ref="D22">D21*INDEX('2025 IRP Assumptions'!$E$371:$E$394,'PV_.PX.UTS._.PTC.2031'!$B22-2023,1)/INDEX('2025 IRP Assumptions'!$E$371:$E$394,'PV_.PX.UTS._.PTC.2031'!$B22-2023-1,1)</f>
        <v>87.535729350576801</v>
      </c>
      <c r="E22" s="69" cm="1">
        <f t="array" ref="E22">$E$9*INDEX('2025 IRP Assumptions'!$E$371:$E$394,'PV_.PX.UTS._.PTC.2031'!$B22-2023,1)</f>
        <v>27.160266993119997</v>
      </c>
      <c r="F22" s="237">
        <f>$D$58*(1+Inflation)^('PV_.PX.BDG._.PTC.2031'!$B22-VALUE(LEFT('PV_.PX.BDG._.PTC.2031'!$B$58,4)))</f>
        <v>3.0585020577706565</v>
      </c>
      <c r="G22" s="237"/>
      <c r="H22" s="70">
        <f t="shared" si="1"/>
        <v>40.058968633939237</v>
      </c>
      <c r="I22" s="69"/>
      <c r="J22" s="69">
        <f t="shared" si="5"/>
        <v>-55.69</v>
      </c>
      <c r="K22" s="70">
        <f t="shared" si="2"/>
        <v>-15.63103136606076</v>
      </c>
      <c r="L22" s="70">
        <f t="shared" si="3"/>
        <v>-44.75</v>
      </c>
      <c r="M22" s="69">
        <f t="shared" si="4"/>
        <v>114.69599634369681</v>
      </c>
      <c r="Q22" s="79"/>
      <c r="R22" s="69"/>
      <c r="S22" s="69"/>
      <c r="U22" s="79"/>
      <c r="W22" s="79"/>
      <c r="X22" s="79"/>
      <c r="Z22" s="79"/>
      <c r="AA22" s="79"/>
      <c r="AB22" s="79"/>
    </row>
    <row r="23" spans="2:28">
      <c r="B23" s="68">
        <f t="shared" si="0"/>
        <v>2038</v>
      </c>
      <c r="C23" s="71"/>
      <c r="D23" s="69" cm="1">
        <f t="array" ref="D23">D22*INDEX('2025 IRP Assumptions'!$E$371:$E$394,'PV_.PX.UTS._.PTC.2031'!$B23-2023,1)/INDEX('2025 IRP Assumptions'!$E$371:$E$394,'PV_.PX.UTS._.PTC.2031'!$B23-2023-1,1)</f>
        <v>89.44400827152954</v>
      </c>
      <c r="E23" s="69" cm="1">
        <f t="array" ref="E23">$E$9*INDEX('2025 IRP Assumptions'!$E$371:$E$394,'PV_.PX.UTS._.PTC.2031'!$B23-2023,1)</f>
        <v>27.75236082012</v>
      </c>
      <c r="F23" s="237">
        <f>$D$58*(1+Inflation)^('PV_.PX.BDG._.PTC.2031'!$B23-VALUE(LEFT('PV_.PX.BDG._.PTC.2031'!$B$58,4)))</f>
        <v>3.1251774026300572</v>
      </c>
      <c r="G23" s="237"/>
      <c r="H23" s="70">
        <f t="shared" si="1"/>
        <v>40.932254159819756</v>
      </c>
      <c r="I23" s="69"/>
      <c r="J23" s="69">
        <f t="shared" si="5"/>
        <v>-55.69</v>
      </c>
      <c r="K23" s="70">
        <f t="shared" si="2"/>
        <v>-14.757745840180242</v>
      </c>
      <c r="L23" s="70">
        <f t="shared" si="3"/>
        <v>-42.25</v>
      </c>
      <c r="M23" s="69">
        <f t="shared" si="4"/>
        <v>117.19636909164954</v>
      </c>
      <c r="Q23" s="79"/>
      <c r="R23" s="69"/>
      <c r="S23" s="69"/>
      <c r="U23" s="79"/>
      <c r="W23" s="79"/>
      <c r="X23" s="79"/>
      <c r="Z23" s="79"/>
      <c r="AA23" s="79"/>
      <c r="AB23" s="79"/>
    </row>
    <row r="24" spans="2:28">
      <c r="B24" s="68">
        <f t="shared" si="0"/>
        <v>2039</v>
      </c>
      <c r="C24" s="71"/>
      <c r="D24" s="69" cm="1">
        <f t="array" ref="D24">D23*INDEX('2025 IRP Assumptions'!$E$371:$E$394,'PV_.PX.UTS._.PTC.2031'!$B24-2023,1)/INDEX('2025 IRP Assumptions'!$E$371:$E$394,'PV_.PX.UTS._.PTC.2031'!$B24-2023-1,1)</f>
        <v>91.393887636254348</v>
      </c>
      <c r="E24" s="69" cm="1">
        <f t="array" ref="E24">$E$9*INDEX('2025 IRP Assumptions'!$E$371:$E$394,'PV_.PX.UTS._.PTC.2031'!$B24-2023,1)</f>
        <v>28.35736228116</v>
      </c>
      <c r="F24" s="237">
        <f>$D$58*(1+Inflation)^('PV_.PX.BDG._.PTC.2031'!$B24-VALUE(LEFT('PV_.PX.BDG._.PTC.2031'!$B$58,4)))</f>
        <v>3.1933062700073926</v>
      </c>
      <c r="G24" s="237"/>
      <c r="H24" s="70">
        <f t="shared" si="1"/>
        <v>41.824577293367305</v>
      </c>
      <c r="I24" s="69"/>
      <c r="J24" s="69">
        <f t="shared" si="5"/>
        <v>-57.02</v>
      </c>
      <c r="K24" s="70">
        <f t="shared" si="2"/>
        <v>-15.195422706632698</v>
      </c>
      <c r="L24" s="70">
        <f t="shared" si="3"/>
        <v>-43.51</v>
      </c>
      <c r="M24" s="69">
        <f t="shared" si="4"/>
        <v>119.75124991741436</v>
      </c>
      <c r="Q24" s="79"/>
      <c r="R24" s="69"/>
      <c r="S24" s="69"/>
      <c r="U24" s="79"/>
      <c r="W24" s="79"/>
      <c r="X24" s="79"/>
      <c r="Z24" s="79"/>
      <c r="AA24" s="79"/>
      <c r="AB24" s="79"/>
    </row>
    <row r="25" spans="2:28">
      <c r="B25" s="68">
        <f t="shared" si="0"/>
        <v>2040</v>
      </c>
      <c r="C25" s="71"/>
      <c r="D25" s="69" cm="1">
        <f t="array" ref="D25">D24*INDEX('2025 IRP Assumptions'!$E$371:$E$394,'PV_.PX.UTS._.PTC.2031'!$B25-2023,1)/INDEX('2025 IRP Assumptions'!$E$371:$E$394,'PV_.PX.UTS._.PTC.2031'!$B25-2023-1,1)</f>
        <v>93.386274414540893</v>
      </c>
      <c r="E25" s="69" cm="1">
        <f t="array" ref="E25">$E$9*INDEX('2025 IRP Assumptions'!$E$371:$E$394,'PV_.PX.UTS._.PTC.2031'!$B25-2023,1)</f>
        <v>28.975552787519998</v>
      </c>
      <c r="F25" s="237">
        <f>$D$58*(1+Inflation)^('PV_.PX.BDG._.PTC.2031'!$B25-VALUE(LEFT('PV_.PX.BDG._.PTC.2031'!$B$58,4)))</f>
        <v>3.2629203466935541</v>
      </c>
      <c r="G25" s="237"/>
      <c r="H25" s="70">
        <f t="shared" si="1"/>
        <v>42.736353091092234</v>
      </c>
      <c r="I25" s="69"/>
      <c r="J25" s="69">
        <f t="shared" si="5"/>
        <v>-58.35</v>
      </c>
      <c r="K25" s="70">
        <f t="shared" si="2"/>
        <v>-15.613646908907768</v>
      </c>
      <c r="L25" s="70">
        <f t="shared" si="3"/>
        <v>-44.7</v>
      </c>
      <c r="M25" s="69">
        <f t="shared" si="4"/>
        <v>122.36182720206089</v>
      </c>
      <c r="Q25" s="79"/>
      <c r="R25" s="69"/>
      <c r="S25" s="69"/>
      <c r="U25" s="79"/>
      <c r="W25" s="79"/>
      <c r="X25" s="79"/>
      <c r="Z25" s="79"/>
      <c r="AA25" s="79"/>
      <c r="AB25" s="79"/>
    </row>
    <row r="26" spans="2:28">
      <c r="B26" s="68">
        <f t="shared" si="0"/>
        <v>2041</v>
      </c>
      <c r="C26" s="71"/>
      <c r="D26" s="69" cm="1">
        <f t="array" ref="D26">D25*INDEX('2025 IRP Assumptions'!$E$371:$E$394,'PV_.PX.UTS._.PTC.2031'!$B26-2023,1)/INDEX('2025 IRP Assumptions'!$E$371:$E$394,'PV_.PX.UTS._.PTC.2031'!$B26-2023-1,1)</f>
        <v>95.422095152017988</v>
      </c>
      <c r="E26" s="69" cm="1">
        <f t="array" ref="E26">$E$9*INDEX('2025 IRP Assumptions'!$E$371:$E$394,'PV_.PX.UTS._.PTC.2031'!$B26-2023,1)</f>
        <v>29.607219824399998</v>
      </c>
      <c r="F26" s="237">
        <f>$D$58*(1+Inflation)^('PV_.PX.BDG._.PTC.2031'!$B26-VALUE(LEFT('PV_.PX.BDG._.PTC.2031'!$B$58,4)))</f>
        <v>3.3340520102514746</v>
      </c>
      <c r="G26" s="237"/>
      <c r="H26" s="70">
        <f t="shared" si="1"/>
        <v>43.668005567994577</v>
      </c>
      <c r="I26" s="69"/>
      <c r="J26" s="69"/>
      <c r="K26" s="70">
        <f t="shared" si="2"/>
        <v>43.668005567994577</v>
      </c>
      <c r="L26" s="70">
        <f t="shared" si="3"/>
        <v>125.03</v>
      </c>
      <c r="M26" s="69">
        <f t="shared" si="4"/>
        <v>125.02931497641799</v>
      </c>
      <c r="Q26" s="79"/>
      <c r="R26" s="69"/>
      <c r="S26" s="69"/>
    </row>
    <row r="27" spans="2:28">
      <c r="B27" s="68">
        <f t="shared" si="0"/>
        <v>2042</v>
      </c>
      <c r="C27" s="71"/>
      <c r="D27" s="69" cm="1">
        <f t="array" ref="D27">D26*INDEX('2025 IRP Assumptions'!$E$371:$E$394,'PV_.PX.UTS._.PTC.2031'!$B27-2023,1)/INDEX('2025 IRP Assumptions'!$E$371:$E$394,'PV_.PX.UTS._.PTC.2031'!$B27-2023-1,1)</f>
        <v>97.502296829903244</v>
      </c>
      <c r="E27" s="69" cm="1">
        <f t="array" ref="E27">$E$9*INDEX('2025 IRP Assumptions'!$E$371:$E$394,'PV_.PX.UTS._.PTC.2031'!$B27-2023,1)</f>
        <v>30.252657217679999</v>
      </c>
      <c r="F27" s="237">
        <f>$D$58*(1+Inflation)^('PV_.PX.BDG._.PTC.2031'!$B27-VALUE(LEFT('PV_.PX.BDG._.PTC.2031'!$B$58,4)))</f>
        <v>3.4067343440749567</v>
      </c>
      <c r="G27" s="237"/>
      <c r="H27" s="70">
        <f t="shared" si="1"/>
        <v>44.619968091011174</v>
      </c>
      <c r="I27" s="69"/>
      <c r="J27" s="69"/>
      <c r="K27" s="70">
        <f t="shared" si="2"/>
        <v>44.619968091011174</v>
      </c>
      <c r="L27" s="70">
        <f t="shared" si="3"/>
        <v>127.75</v>
      </c>
      <c r="M27" s="69">
        <f t="shared" si="4"/>
        <v>127.75495404758324</v>
      </c>
      <c r="Q27" s="79"/>
      <c r="R27" s="69"/>
      <c r="S27" s="69"/>
    </row>
    <row r="28" spans="2:28">
      <c r="B28" s="68">
        <f t="shared" si="0"/>
        <v>2043</v>
      </c>
      <c r="C28" s="71"/>
      <c r="D28" s="69" cm="1">
        <f t="array" ref="D28">D27*INDEX('2025 IRP Assumptions'!$E$371:$E$394,'PV_.PX.UTS._.PTC.2031'!$B28-2023,1)/INDEX('2025 IRP Assumptions'!$E$371:$E$394,'PV_.PX.UTS._.PTC.2031'!$B28-2023-1,1)</f>
        <v>99.627846931137697</v>
      </c>
      <c r="E28" s="69" cm="1">
        <f t="array" ref="E28">$E$9*INDEX('2025 IRP Assumptions'!$E$371:$E$394,'PV_.PX.UTS._.PTC.2031'!$B28-2023,1)</f>
        <v>30.91216515444</v>
      </c>
      <c r="F28" s="237">
        <f>$D$58*(1+Inflation)^('PV_.PX.BDG._.PTC.2031'!$B28-VALUE(LEFT('PV_.PX.BDG._.PTC.2031'!$B$58,4)))</f>
        <v>3.4810011527757907</v>
      </c>
      <c r="G28" s="237"/>
      <c r="H28" s="70">
        <f t="shared" si="1"/>
        <v>45.592683409280887</v>
      </c>
      <c r="I28" s="69"/>
      <c r="J28" s="69"/>
      <c r="K28" s="70">
        <f t="shared" si="2"/>
        <v>45.592683409280887</v>
      </c>
      <c r="L28" s="70">
        <f t="shared" si="3"/>
        <v>130.54</v>
      </c>
      <c r="M28" s="69">
        <f t="shared" si="4"/>
        <v>130.5400120855777</v>
      </c>
      <c r="Q28" s="79"/>
      <c r="R28" s="69"/>
      <c r="S28" s="69"/>
    </row>
    <row r="29" spans="2:28">
      <c r="B29" s="68">
        <f t="shared" si="0"/>
        <v>2044</v>
      </c>
      <c r="C29" s="71"/>
      <c r="D29" s="69" cm="1">
        <f t="array" ref="D29">D28*INDEX('2025 IRP Assumptions'!$E$371:$E$394,'PV_.PX.UTS._.PTC.2031'!$B29-2023,1)/INDEX('2025 IRP Assumptions'!$E$371:$E$394,'PV_.PX.UTS._.PTC.2031'!$B29-2023-1,1)</f>
        <v>101.79973396946248</v>
      </c>
      <c r="E29" s="69" cm="1">
        <f t="array" ref="E29">$E$9*INDEX('2025 IRP Assumptions'!$E$371:$E$394,'PV_.PX.UTS._.PTC.2031'!$B29-2023,1)</f>
        <v>31.58605034712</v>
      </c>
      <c r="F29" s="237">
        <f>$D$58*(1+Inflation)^('PV_.PX.BDG._.PTC.2031'!$B29-VALUE(LEFT('PV_.PX.BDG._.PTC.2031'!$B$58,4)))</f>
        <v>3.5568869779063035</v>
      </c>
      <c r="G29" s="237"/>
      <c r="H29" s="70">
        <f t="shared" si="1"/>
        <v>46.586603896265878</v>
      </c>
      <c r="I29" s="69"/>
      <c r="J29" s="69"/>
      <c r="K29" s="70">
        <f t="shared" si="2"/>
        <v>46.586603896265878</v>
      </c>
      <c r="L29" s="70">
        <f t="shared" si="3"/>
        <v>133.38999999999999</v>
      </c>
      <c r="M29" s="69">
        <f t="shared" si="4"/>
        <v>133.38578431658249</v>
      </c>
      <c r="Q29" s="79"/>
      <c r="R29" s="69"/>
      <c r="S29" s="69"/>
    </row>
    <row r="30" spans="2:28">
      <c r="B30" s="68">
        <f t="shared" si="0"/>
        <v>2045</v>
      </c>
      <c r="C30" s="71"/>
      <c r="D30" s="69" cm="1">
        <f t="array" ref="D30">D29*INDEX('2025 IRP Assumptions'!$E$371:$E$394,'PV_.PX.UTS._.PTC.2031'!$B30-2023,1)/INDEX('2025 IRP Assumptions'!$E$371:$E$394,'PV_.PX.UTS._.PTC.2031'!$B30-2023-1,1)</f>
        <v>104.01896821689942</v>
      </c>
      <c r="E30" s="69" cm="1">
        <f t="array" ref="E30">$E$9*INDEX('2025 IRP Assumptions'!$E$371:$E$394,'PV_.PX.UTS._.PTC.2031'!$B30-2023,1)</f>
        <v>32.274626259240002</v>
      </c>
      <c r="F30" s="237">
        <f>$D$58*(1+Inflation)^('PV_.PX.BDG._.PTC.2031'!$B30-VALUE(LEFT('PV_.PX.BDG._.PTC.2031'!$B$58,4)))</f>
        <v>3.6344271140246613</v>
      </c>
      <c r="G30" s="237"/>
      <c r="H30" s="70">
        <f t="shared" si="1"/>
        <v>47.602191882668528</v>
      </c>
      <c r="I30" s="69"/>
      <c r="J30" s="69"/>
      <c r="K30" s="70">
        <f t="shared" si="2"/>
        <v>47.602191882668528</v>
      </c>
      <c r="L30" s="70">
        <f t="shared" si="3"/>
        <v>136.29</v>
      </c>
      <c r="M30" s="69">
        <f t="shared" si="4"/>
        <v>136.29359447613942</v>
      </c>
      <c r="Q30" s="79"/>
      <c r="R30" s="69"/>
      <c r="S30" s="69"/>
    </row>
    <row r="31" spans="2:28">
      <c r="B31" s="68">
        <f t="shared" si="0"/>
        <v>2046</v>
      </c>
      <c r="C31" s="71"/>
      <c r="D31" s="69" cm="1">
        <f t="array" ref="D31">D30*INDEX('2025 IRP Assumptions'!$E$371:$E$394,'PV_.PX.UTS._.PTC.2031'!$B31-2023,1)/INDEX('2025 IRP Assumptions'!$E$371:$E$394,'PV_.PX.UTS._.PTC.2031'!$B31-2023-1,1)</f>
        <v>106.28658170375095</v>
      </c>
      <c r="E31" s="69" cm="1">
        <f t="array" ref="E31">$E$9*INDEX('2025 IRP Assumptions'!$E$371:$E$394,'PV_.PX.UTS._.PTC.2031'!$B31-2023,1)</f>
        <v>32.978213105400002</v>
      </c>
      <c r="F31" s="237">
        <f>$D$58*(1+Inflation)^('PV_.PX.BDG._.PTC.2031'!$B31-VALUE(LEFT('PV_.PX.BDG._.PTC.2031'!$B$58,4)))</f>
        <v>3.713657625110399</v>
      </c>
      <c r="G31" s="237"/>
      <c r="H31" s="70">
        <f t="shared" si="1"/>
        <v>48.639919656431395</v>
      </c>
      <c r="I31" s="69"/>
      <c r="J31" s="69"/>
      <c r="K31" s="70">
        <f t="shared" si="2"/>
        <v>48.639919656431395</v>
      </c>
      <c r="L31" s="70">
        <f t="shared" si="3"/>
        <v>139.26</v>
      </c>
      <c r="M31" s="69">
        <f t="shared" si="4"/>
        <v>139.26479480915094</v>
      </c>
      <c r="Q31" s="79"/>
      <c r="R31" s="69"/>
      <c r="S31" s="69"/>
    </row>
    <row r="32" spans="2:28">
      <c r="B32" s="68">
        <f t="shared" si="0"/>
        <v>2047</v>
      </c>
      <c r="C32" s="71"/>
      <c r="D32" s="69" cm="1">
        <f t="array" ref="D32">D31*INDEX('2025 IRP Assumptions'!$E$371:$E$394,'PV_.PX.UTS._.PTC.2031'!$B32-2023,1)/INDEX('2025 IRP Assumptions'!$E$371:$E$394,'PV_.PX.UTS._.PTC.2031'!$B32-2023-1,1)</f>
        <v>108.6036291444845</v>
      </c>
      <c r="E32" s="69" cm="1">
        <f t="array" ref="E32">$E$9*INDEX('2025 IRP Assumptions'!$E$371:$E$394,'PV_.PX.UTS._.PTC.2031'!$B32-2023,1)</f>
        <v>33.69713813856</v>
      </c>
      <c r="F32" s="237">
        <f>$D$58*(1+Inflation)^('PV_.PX.BDG._.PTC.2031'!$B32-VALUE(LEFT('PV_.PX.BDG._.PTC.2031'!$B$58,4)))</f>
        <v>3.7946153613378062</v>
      </c>
      <c r="G32" s="237"/>
      <c r="H32" s="70">
        <f t="shared" si="1"/>
        <v>49.700269886449597</v>
      </c>
      <c r="I32" s="69"/>
      <c r="J32" s="69"/>
      <c r="K32" s="70">
        <f t="shared" si="2"/>
        <v>49.700269886449597</v>
      </c>
      <c r="L32" s="70">
        <f t="shared" si="3"/>
        <v>142.30000000000001</v>
      </c>
      <c r="M32" s="69">
        <f t="shared" si="4"/>
        <v>142.30076728304451</v>
      </c>
      <c r="Q32" s="79"/>
      <c r="R32" s="69"/>
      <c r="S32" s="69"/>
    </row>
    <row r="33" spans="2:19" ht="15">
      <c r="B33" s="68">
        <f t="shared" si="0"/>
        <v>2048</v>
      </c>
      <c r="C33" s="71"/>
      <c r="D33" s="232">
        <f t="shared" ref="D33:E35" si="6">D32*D32/D31</f>
        <v>110.97118821854514</v>
      </c>
      <c r="E33" s="232">
        <f t="shared" si="6"/>
        <v>34.431735737169561</v>
      </c>
      <c r="F33" s="232">
        <f t="shared" ref="F33" si="7">F32*F32/F31</f>
        <v>3.8773379762149709</v>
      </c>
      <c r="G33" s="237"/>
      <c r="H33" s="70">
        <f t="shared" si="1"/>
        <v>50.78373575107905</v>
      </c>
      <c r="I33" s="69"/>
      <c r="J33" s="69"/>
      <c r="K33" s="70">
        <f t="shared" si="2"/>
        <v>50.78373575107905</v>
      </c>
      <c r="L33" s="70">
        <f t="shared" si="3"/>
        <v>145.4</v>
      </c>
      <c r="M33" s="69">
        <f t="shared" si="4"/>
        <v>145.4029239557147</v>
      </c>
      <c r="Q33" s="79"/>
      <c r="R33" s="69"/>
      <c r="S33" s="69"/>
    </row>
    <row r="34" spans="2:19" ht="15">
      <c r="B34" s="68">
        <f t="shared" si="0"/>
        <v>2049</v>
      </c>
      <c r="C34" s="71"/>
      <c r="D34" s="232">
        <f t="shared" si="6"/>
        <v>113.39036007952019</v>
      </c>
      <c r="E34" s="232">
        <f t="shared" si="6"/>
        <v>35.182347563149534</v>
      </c>
      <c r="F34" s="232">
        <f t="shared" ref="F34" si="8">F33*F33/F32</f>
        <v>3.9618639440964576</v>
      </c>
      <c r="G34" s="237"/>
      <c r="H34" s="70">
        <f t="shared" si="1"/>
        <v>51.890821171145525</v>
      </c>
      <c r="I34" s="69"/>
      <c r="J34" s="69"/>
      <c r="K34" s="70">
        <f t="shared" si="2"/>
        <v>51.890821171145525</v>
      </c>
      <c r="L34" s="70">
        <f t="shared" si="3"/>
        <v>148.57</v>
      </c>
      <c r="M34" s="69">
        <f t="shared" si="4"/>
        <v>148.57270764266974</v>
      </c>
      <c r="Q34" s="79"/>
      <c r="R34" s="69"/>
      <c r="S34" s="69"/>
    </row>
    <row r="35" spans="2:19" ht="15">
      <c r="B35" s="68">
        <f t="shared" si="0"/>
        <v>2050</v>
      </c>
      <c r="C35" s="71"/>
      <c r="D35" s="232">
        <f t="shared" si="6"/>
        <v>115.86226988614479</v>
      </c>
      <c r="E35" s="232">
        <f t="shared" si="6"/>
        <v>35.9493227266505</v>
      </c>
      <c r="F35" s="232">
        <f t="shared" ref="F35" si="9">F34*F34/F33</f>
        <v>4.0482325780777604</v>
      </c>
      <c r="G35" s="237"/>
      <c r="H35" s="70">
        <f t="shared" si="1"/>
        <v>53.022041052948552</v>
      </c>
      <c r="I35" s="69"/>
      <c r="J35" s="69"/>
      <c r="K35" s="70">
        <f t="shared" si="2"/>
        <v>53.022041052948552</v>
      </c>
      <c r="L35" s="70">
        <f t="shared" si="3"/>
        <v>151.81</v>
      </c>
      <c r="M35" s="69">
        <f t="shared" si="4"/>
        <v>151.81159261279529</v>
      </c>
      <c r="Q35" s="79"/>
      <c r="R35" s="69"/>
      <c r="S35" s="69"/>
    </row>
    <row r="36" spans="2:19" ht="15">
      <c r="B36" s="68">
        <f t="shared" si="0"/>
        <v>2051</v>
      </c>
      <c r="C36" s="71"/>
      <c r="D36" s="232">
        <f t="shared" ref="D36:F36" si="10">D35*D35/D34</f>
        <v>118.38806732561402</v>
      </c>
      <c r="E36" s="232">
        <f t="shared" si="10"/>
        <v>36.733017948424198</v>
      </c>
      <c r="F36" s="232">
        <f t="shared" si="10"/>
        <v>4.1364840482798559</v>
      </c>
      <c r="G36" s="237"/>
      <c r="H36" s="70">
        <f t="shared" si="1"/>
        <v>54.177921527744807</v>
      </c>
      <c r="I36" s="69"/>
      <c r="J36" s="69"/>
      <c r="K36" s="70">
        <f t="shared" ref="K36:K46" si="11">(H36+I36+J36)</f>
        <v>54.177921527744807</v>
      </c>
      <c r="L36" s="70">
        <f t="shared" si="3"/>
        <v>155.12</v>
      </c>
      <c r="M36" s="69">
        <f t="shared" ref="M36:M46" si="12">(D36+E36+G36)</f>
        <v>155.12108527403822</v>
      </c>
      <c r="Q36" s="79"/>
      <c r="R36" s="69"/>
      <c r="S36" s="69"/>
    </row>
    <row r="37" spans="2:19" ht="15">
      <c r="B37" s="68">
        <f t="shared" si="0"/>
        <v>2052</v>
      </c>
      <c r="C37" s="71"/>
      <c r="D37" s="232">
        <f t="shared" ref="D37:F37" si="13">D36*D36/D35</f>
        <v>120.96892714830341</v>
      </c>
      <c r="E37" s="232">
        <f t="shared" si="13"/>
        <v>37.533797725734615</v>
      </c>
      <c r="F37" s="232">
        <f t="shared" si="13"/>
        <v>4.2266594005323572</v>
      </c>
      <c r="G37" s="237"/>
      <c r="H37" s="70">
        <f t="shared" si="1"/>
        <v>55.359000196452179</v>
      </c>
      <c r="I37" s="69"/>
      <c r="J37" s="69"/>
      <c r="K37" s="70">
        <f t="shared" si="11"/>
        <v>55.359000196452179</v>
      </c>
      <c r="L37" s="70">
        <f t="shared" si="3"/>
        <v>158.5</v>
      </c>
      <c r="M37" s="69">
        <f t="shared" si="12"/>
        <v>158.50272487403802</v>
      </c>
      <c r="Q37" s="79"/>
      <c r="R37" s="69"/>
      <c r="S37" s="69"/>
    </row>
    <row r="38" spans="2:19" ht="15">
      <c r="B38" s="68">
        <f t="shared" si="0"/>
        <v>2053</v>
      </c>
      <c r="C38" s="71"/>
      <c r="D38" s="232">
        <f t="shared" ref="D38:F38" si="14">D37*D37/D36</f>
        <v>123.60604971414624</v>
      </c>
      <c r="E38" s="232">
        <f t="shared" si="14"/>
        <v>38.35203450188596</v>
      </c>
      <c r="F38" s="232">
        <f t="shared" si="14"/>
        <v>4.3188005754639631</v>
      </c>
      <c r="G38" s="237"/>
      <c r="H38" s="70">
        <f t="shared" si="1"/>
        <v>56.565826379688353</v>
      </c>
      <c r="I38" s="69"/>
      <c r="J38" s="69"/>
      <c r="K38" s="70">
        <f t="shared" si="11"/>
        <v>56.565826379688353</v>
      </c>
      <c r="L38" s="70">
        <f t="shared" si="3"/>
        <v>161.96</v>
      </c>
      <c r="M38" s="69">
        <f t="shared" si="12"/>
        <v>161.9580842160322</v>
      </c>
      <c r="Q38" s="79"/>
      <c r="R38" s="69"/>
      <c r="S38" s="69"/>
    </row>
    <row r="39" spans="2:19" ht="15">
      <c r="B39" s="68">
        <f t="shared" si="0"/>
        <v>2054</v>
      </c>
      <c r="C39" s="71"/>
      <c r="D39" s="232">
        <f t="shared" ref="D39:F39" si="15">D38*D38/D37</f>
        <v>126.30066155092186</v>
      </c>
      <c r="E39" s="232">
        <f t="shared" si="15"/>
        <v>39.188108839446329</v>
      </c>
      <c r="F39" s="232">
        <f t="shared" si="15"/>
        <v>4.4129504280090783</v>
      </c>
      <c r="G39" s="237"/>
      <c r="H39" s="70">
        <f t="shared" si="1"/>
        <v>57.798961373260262</v>
      </c>
      <c r="I39" s="69"/>
      <c r="J39" s="69"/>
      <c r="K39" s="70">
        <f t="shared" si="11"/>
        <v>57.798961373260262</v>
      </c>
      <c r="L39" s="70">
        <f t="shared" si="3"/>
        <v>165.49</v>
      </c>
      <c r="M39" s="69">
        <f t="shared" si="12"/>
        <v>165.48877039036819</v>
      </c>
      <c r="Q39" s="79"/>
      <c r="R39" s="69"/>
      <c r="S39" s="69"/>
    </row>
    <row r="40" spans="2:19" ht="15">
      <c r="B40" s="68">
        <f t="shared" si="0"/>
        <v>2055</v>
      </c>
      <c r="C40" s="71"/>
      <c r="D40" s="232">
        <f t="shared" ref="D40:F40" si="16">D39*D39/D38</f>
        <v>129.05401592471475</v>
      </c>
      <c r="E40" s="232">
        <f t="shared" si="16"/>
        <v>40.042409597247648</v>
      </c>
      <c r="F40" s="232">
        <f t="shared" si="16"/>
        <v>4.5091527473396775</v>
      </c>
      <c r="G40" s="237"/>
      <c r="H40" s="70">
        <f t="shared" si="1"/>
        <v>59.058978709223226</v>
      </c>
      <c r="I40" s="69"/>
      <c r="J40" s="69"/>
      <c r="K40" s="70">
        <f t="shared" si="11"/>
        <v>59.058978709223226</v>
      </c>
      <c r="L40" s="70">
        <f t="shared" si="3"/>
        <v>169.1</v>
      </c>
      <c r="M40" s="69">
        <f t="shared" si="12"/>
        <v>169.0964255219624</v>
      </c>
      <c r="Q40" s="79"/>
      <c r="R40" s="69"/>
      <c r="S40" s="69"/>
    </row>
    <row r="41" spans="2:19" ht="15">
      <c r="B41" s="68">
        <f t="shared" si="0"/>
        <v>2056</v>
      </c>
      <c r="C41" s="71"/>
      <c r="D41" s="232">
        <f t="shared" ref="D41:F41" si="17">D40*D40/D39</f>
        <v>131.86739342280956</v>
      </c>
      <c r="E41" s="232">
        <f t="shared" si="17"/>
        <v>40.915334111244249</v>
      </c>
      <c r="F41" s="232">
        <f t="shared" si="17"/>
        <v>4.6074522772316833</v>
      </c>
      <c r="G41" s="237"/>
      <c r="H41" s="70">
        <f t="shared" si="1"/>
        <v>60.346464422631144</v>
      </c>
      <c r="I41" s="69"/>
      <c r="J41" s="69"/>
      <c r="K41" s="70">
        <f t="shared" si="11"/>
        <v>60.346464422631144</v>
      </c>
      <c r="L41" s="70">
        <f t="shared" si="3"/>
        <v>172.78</v>
      </c>
      <c r="M41" s="69">
        <f t="shared" si="12"/>
        <v>172.78272753405381</v>
      </c>
      <c r="Q41" s="79"/>
      <c r="R41" s="69"/>
      <c r="S41" s="69"/>
    </row>
    <row r="42" spans="2:19" ht="15">
      <c r="B42" s="68">
        <f t="shared" si="0"/>
        <v>2057</v>
      </c>
      <c r="C42" s="71"/>
      <c r="D42" s="232">
        <f t="shared" ref="D42:F42" si="18">D41*D41/D40</f>
        <v>134.74210254929324</v>
      </c>
      <c r="E42" s="232">
        <f t="shared" si="18"/>
        <v>41.807288379314109</v>
      </c>
      <c r="F42" s="232">
        <f t="shared" si="18"/>
        <v>4.7078947368753354</v>
      </c>
      <c r="G42" s="237"/>
      <c r="H42" s="70">
        <f t="shared" si="1"/>
        <v>61.662017324101882</v>
      </c>
      <c r="I42" s="69"/>
      <c r="J42" s="69"/>
      <c r="K42" s="70">
        <f t="shared" si="11"/>
        <v>61.662017324101882</v>
      </c>
      <c r="L42" s="70">
        <f t="shared" si="3"/>
        <v>176.55</v>
      </c>
      <c r="M42" s="69">
        <f t="shared" si="12"/>
        <v>176.54939092860735</v>
      </c>
      <c r="Q42" s="79"/>
      <c r="R42" s="69"/>
      <c r="S42" s="69"/>
    </row>
    <row r="43" spans="2:19" ht="15">
      <c r="B43" s="68">
        <f t="shared" si="0"/>
        <v>2058</v>
      </c>
      <c r="C43" s="71"/>
      <c r="D43" s="232">
        <f t="shared" ref="D43:F43" si="19">D42*D42/D41</f>
        <v>137.67948033364135</v>
      </c>
      <c r="E43" s="232">
        <f t="shared" si="19"/>
        <v>42.718687250088784</v>
      </c>
      <c r="F43" s="232">
        <f t="shared" si="19"/>
        <v>4.8105268421392191</v>
      </c>
      <c r="G43" s="237"/>
      <c r="H43" s="70">
        <f t="shared" si="1"/>
        <v>63.006249278324532</v>
      </c>
      <c r="I43" s="69"/>
      <c r="J43" s="69"/>
      <c r="K43" s="70">
        <f t="shared" si="11"/>
        <v>63.006249278324532</v>
      </c>
      <c r="L43" s="70">
        <f t="shared" si="3"/>
        <v>180.4</v>
      </c>
      <c r="M43" s="69">
        <f t="shared" si="12"/>
        <v>180.39816758373013</v>
      </c>
      <c r="Q43" s="79"/>
      <c r="R43" s="69"/>
      <c r="S43" s="69"/>
    </row>
    <row r="44" spans="2:19" ht="15">
      <c r="B44" s="68">
        <f t="shared" si="0"/>
        <v>2059</v>
      </c>
      <c r="C44" s="71"/>
      <c r="D44" s="232">
        <f t="shared" ref="D44:F44" si="20">D43*D43/D42</f>
        <v>140.6808929525715</v>
      </c>
      <c r="E44" s="232">
        <f t="shared" si="20"/>
        <v>43.649954615899851</v>
      </c>
      <c r="F44" s="232">
        <f t="shared" si="20"/>
        <v>4.9153963272978549</v>
      </c>
      <c r="G44" s="237"/>
      <c r="H44" s="70">
        <f t="shared" si="1"/>
        <v>64.379785488638177</v>
      </c>
      <c r="I44" s="69"/>
      <c r="J44" s="69"/>
      <c r="K44" s="70">
        <f t="shared" si="11"/>
        <v>64.379785488638177</v>
      </c>
      <c r="L44" s="70">
        <f t="shared" si="3"/>
        <v>184.33</v>
      </c>
      <c r="M44" s="69">
        <f t="shared" si="12"/>
        <v>184.33084756847134</v>
      </c>
      <c r="Q44" s="79"/>
      <c r="R44" s="69"/>
      <c r="S44" s="69"/>
    </row>
    <row r="45" spans="2:19" ht="15">
      <c r="B45" s="68">
        <f t="shared" si="0"/>
        <v>2060</v>
      </c>
      <c r="C45" s="71"/>
      <c r="D45" s="232">
        <f t="shared" ref="D45:F45" si="21">D44*D44/D43</f>
        <v>143.74773636545322</v>
      </c>
      <c r="E45" s="232">
        <f t="shared" si="21"/>
        <v>44.601523609931547</v>
      </c>
      <c r="F45" s="232">
        <f t="shared" si="21"/>
        <v>5.0225519672329488</v>
      </c>
      <c r="G45" s="237"/>
      <c r="H45" s="70">
        <f t="shared" si="1"/>
        <v>65.78326478781446</v>
      </c>
      <c r="I45" s="69"/>
      <c r="J45" s="69"/>
      <c r="K45" s="70">
        <f t="shared" si="11"/>
        <v>65.78326478781446</v>
      </c>
      <c r="L45" s="70">
        <f t="shared" si="3"/>
        <v>188.35</v>
      </c>
      <c r="M45" s="69">
        <f t="shared" si="12"/>
        <v>188.34925997538477</v>
      </c>
      <c r="Q45" s="79"/>
      <c r="R45" s="69"/>
      <c r="S45" s="69"/>
    </row>
    <row r="46" spans="2:19" ht="15">
      <c r="B46" s="68">
        <f t="shared" si="0"/>
        <v>2061</v>
      </c>
      <c r="C46" s="71"/>
      <c r="D46" s="232">
        <f t="shared" ref="D46:F46" si="22">D45*D45/D44</f>
        <v>146.8814369635698</v>
      </c>
      <c r="E46" s="232">
        <f t="shared" si="22"/>
        <v>45.573836807671363</v>
      </c>
      <c r="F46" s="232">
        <f t="shared" si="22"/>
        <v>5.1320436001186271</v>
      </c>
      <c r="G46" s="237"/>
      <c r="H46" s="70">
        <f t="shared" si="1"/>
        <v>67.217339935179197</v>
      </c>
      <c r="I46" s="69"/>
      <c r="J46" s="69"/>
      <c r="K46" s="70">
        <f t="shared" si="11"/>
        <v>67.217339935179197</v>
      </c>
      <c r="L46" s="70">
        <f t="shared" si="3"/>
        <v>192.46</v>
      </c>
      <c r="M46" s="69">
        <f t="shared" si="12"/>
        <v>192.45527377124117</v>
      </c>
      <c r="Q46" s="79"/>
      <c r="R46" s="69"/>
      <c r="S46" s="69"/>
    </row>
    <row r="47" spans="2:19">
      <c r="B47" s="68"/>
      <c r="C47" s="71"/>
      <c r="D47" s="69"/>
      <c r="E47" s="69"/>
      <c r="F47" s="69"/>
      <c r="G47" s="69"/>
      <c r="H47" s="70"/>
      <c r="I47" s="69"/>
      <c r="J47" s="69"/>
      <c r="K47" s="69"/>
      <c r="L47" s="69"/>
      <c r="M47" s="69"/>
      <c r="N47" s="69"/>
    </row>
    <row r="48" spans="2:19">
      <c r="B48" s="68"/>
      <c r="C48" s="71"/>
      <c r="D48" s="69"/>
      <c r="E48" s="69"/>
      <c r="F48" s="69"/>
      <c r="G48" s="69">
        <f>NPV(Discount_Rate,G16:G40)</f>
        <v>0</v>
      </c>
      <c r="H48" s="70"/>
      <c r="I48" s="69"/>
      <c r="J48" s="70"/>
      <c r="K48" s="70">
        <f>-PMT(Discount_Rate,COUNT(K$16:K$40),NPV(Discount_Rate,K$16:K$40))</f>
        <v>12.029357860491595</v>
      </c>
      <c r="L48" s="70">
        <f>-PMT(Discount_Rate,COUNT(L$16:L$40),NPV(Discount_Rate,L$16:L$40))</f>
        <v>34.442990016268126</v>
      </c>
      <c r="M48" s="70">
        <f>-PMT(Discount_Rate,COUNT(M$16:M$40),NPV(Discount_Rate,M$16:M$40))</f>
        <v>123.46725151754924</v>
      </c>
      <c r="N48" s="73"/>
    </row>
    <row r="49" spans="2:21" ht="14.25">
      <c r="B49" s="74" t="s">
        <v>25</v>
      </c>
      <c r="C49" s="75"/>
      <c r="D49" s="75"/>
      <c r="E49" s="75"/>
      <c r="F49" s="75"/>
      <c r="G49" s="75"/>
      <c r="H49" s="75"/>
      <c r="I49" s="75"/>
      <c r="J49" s="75"/>
    </row>
    <row r="51" spans="2:21">
      <c r="B51" s="61" t="s">
        <v>60</v>
      </c>
      <c r="C51" s="76" t="s">
        <v>61</v>
      </c>
      <c r="D51" s="146" t="s">
        <v>184</v>
      </c>
    </row>
    <row r="52" spans="2:21">
      <c r="C52" s="76" t="str">
        <f>C7</f>
        <v>(a)</v>
      </c>
      <c r="D52" s="61" t="s">
        <v>62</v>
      </c>
    </row>
    <row r="53" spans="2:21">
      <c r="C53" s="76" t="str">
        <f>D7</f>
        <v>(b)</v>
      </c>
      <c r="D53" s="70" t="str">
        <f>"= "&amp;C7&amp;" x "&amp;C60</f>
        <v>= (a) x 0.06861</v>
      </c>
    </row>
    <row r="54" spans="2:21">
      <c r="C54" s="76">
        <f>G7</f>
        <v>0</v>
      </c>
      <c r="D54" s="70" t="str">
        <f>"= ("&amp;$D$7&amp;" + "&amp;$E$7&amp;") /  (8.76 x "&amp;TEXT(C61,"0.0%")&amp;")"</f>
        <v>= ((b) + (c)) /  (8.76 x 32.7%)</v>
      </c>
    </row>
    <row r="55" spans="2:21">
      <c r="C55" s="76" t="str">
        <f>K7</f>
        <v>(g)</v>
      </c>
      <c r="D55" s="70" t="str">
        <f>"= "&amp;$H$7&amp;" + "&amp;$I$7</f>
        <v>= (e) + (f)</v>
      </c>
    </row>
    <row r="56" spans="2:21">
      <c r="C56" s="76" t="str">
        <f>L7</f>
        <v>(h)</v>
      </c>
      <c r="D56" t="str">
        <f>D51</f>
        <v>Plant Costs  - 2025 IRP - Table 7.1 &amp; 7.2</v>
      </c>
    </row>
    <row r="57" spans="2:21">
      <c r="R57" s="61" t="s">
        <v>83</v>
      </c>
      <c r="S57" s="68">
        <v>2031</v>
      </c>
      <c r="U57" s="156" t="s">
        <v>141</v>
      </c>
    </row>
    <row r="58" spans="2:21">
      <c r="B58" s="325" t="str">
        <f>'2025 IRP Assumptions'!A470&amp;"$"</f>
        <v>2028$</v>
      </c>
      <c r="D58" s="79">
        <f>'2025 IRP Assumptions'!I470</f>
        <v>2.5189276399999998</v>
      </c>
      <c r="E58" s="61" t="s">
        <v>86</v>
      </c>
      <c r="Q58" s="143"/>
      <c r="U58" s="156"/>
    </row>
    <row r="59" spans="2:21">
      <c r="B59"/>
      <c r="C59" s="77"/>
      <c r="R59" s="61" t="s">
        <v>187</v>
      </c>
      <c r="S59" s="143">
        <v>73.5</v>
      </c>
    </row>
    <row r="60" spans="2:21">
      <c r="C60" s="154">
        <v>6.8610000000000004E-2</v>
      </c>
      <c r="D60" s="61" t="s">
        <v>195</v>
      </c>
      <c r="E60" s="150"/>
      <c r="K60" s="231"/>
      <c r="M60" s="145"/>
      <c r="N60" s="81"/>
      <c r="O60" s="81"/>
      <c r="Q60" s="82"/>
    </row>
    <row r="61" spans="2:21">
      <c r="C61" s="155">
        <v>0.32684691378829861</v>
      </c>
      <c r="D61" s="61" t="s">
        <v>35</v>
      </c>
    </row>
    <row r="62" spans="2:21">
      <c r="C62" s="161"/>
      <c r="D62" s="80"/>
      <c r="I62" s="320">
        <v>1.1000000000000001</v>
      </c>
      <c r="J62" s="61" t="s">
        <v>302</v>
      </c>
    </row>
    <row r="63" spans="2:21" ht="15">
      <c r="J63" s="105" t="s">
        <v>31</v>
      </c>
      <c r="K63" s="105" t="s">
        <v>299</v>
      </c>
    </row>
    <row r="64" spans="2:21" ht="15">
      <c r="C64" s="105"/>
      <c r="D64" s="105"/>
      <c r="E64" s="105"/>
      <c r="F64" s="326"/>
      <c r="G64" s="105"/>
      <c r="H64" s="233">
        <v>47849</v>
      </c>
      <c r="I64" s="68">
        <f>YEAR(H64)</f>
        <v>2031</v>
      </c>
      <c r="J64" s="69">
        <f>IF($I$62=110%,INDEX('2025 IRP Assumptions'!$E$339:$E$359,MATCH(I64,'2025 IRP Assumptions'!$S$339:$S$359,0),1),INDEX('2025 IRP Assumptions'!$E$307:$E$336,MATCH(I64,'2025 IRP Assumptions'!$S$339:$S$359,0)))</f>
        <v>49.06</v>
      </c>
      <c r="K64" s="79">
        <f>J64*(8.76*$C$61)</f>
        <v>140.46756001237642</v>
      </c>
    </row>
    <row r="65" spans="3:11" ht="15">
      <c r="C65" s="233"/>
      <c r="D65" s="105"/>
      <c r="E65" s="214"/>
      <c r="F65" s="327"/>
      <c r="G65" s="238"/>
      <c r="H65" s="233">
        <v>48214</v>
      </c>
      <c r="I65" s="68">
        <f>YEAR(H65)</f>
        <v>2032</v>
      </c>
      <c r="J65" s="69">
        <f>IF($I$62=110%,INDEX('2025 IRP Assumptions'!$E$339:$E$359,MATCH(I65,'2025 IRP Assumptions'!$S$339:$S$359,0),1),INDEX('2025 IRP Assumptions'!$E$307:$E$336,MATCH(I65,'2025 IRP Assumptions'!$S$339:$S$359,0)))</f>
        <v>50.39</v>
      </c>
      <c r="K65" s="79">
        <f t="shared" ref="K65:K73" si="23">J65*(8.76*$C$61)</f>
        <v>144.27558803554115</v>
      </c>
    </row>
    <row r="66" spans="3:11" ht="15">
      <c r="C66" s="233"/>
      <c r="D66" s="105"/>
      <c r="E66" s="214"/>
      <c r="F66" s="327"/>
      <c r="G66" s="238"/>
      <c r="H66" s="233">
        <v>48580</v>
      </c>
      <c r="I66" s="68">
        <f t="shared" ref="I66:I73" si="24">YEAR(H66)</f>
        <v>2033</v>
      </c>
      <c r="J66" s="69">
        <f>IF($I$62=110%,INDEX('2025 IRP Assumptions'!$E$339:$E$359,MATCH(I66,'2025 IRP Assumptions'!$S$339:$S$359,0),1),INDEX('2025 IRP Assumptions'!$E$307:$E$336,MATCH(I66,'2025 IRP Assumptions'!$S$339:$S$359,0)))</f>
        <v>50.39</v>
      </c>
      <c r="K66" s="79">
        <f t="shared" si="23"/>
        <v>144.27558803554115</v>
      </c>
    </row>
    <row r="67" spans="3:11" ht="15">
      <c r="C67" s="233"/>
      <c r="D67" s="105"/>
      <c r="E67" s="214"/>
      <c r="F67" s="214"/>
      <c r="G67" s="238"/>
      <c r="H67" s="233">
        <v>48945</v>
      </c>
      <c r="I67" s="68">
        <f t="shared" si="24"/>
        <v>2034</v>
      </c>
      <c r="J67" s="69">
        <f>IF($I$62=110%,INDEX('2025 IRP Assumptions'!$E$339:$E$359,MATCH(I67,'2025 IRP Assumptions'!$S$339:$S$359,0),1),INDEX('2025 IRP Assumptions'!$E$307:$E$336,MATCH(I67,'2025 IRP Assumptions'!$S$339:$S$359,0)))</f>
        <v>51.71</v>
      </c>
      <c r="K67" s="79">
        <f t="shared" si="23"/>
        <v>148.054984269058</v>
      </c>
    </row>
    <row r="68" spans="3:11" ht="15">
      <c r="C68" s="233"/>
      <c r="D68" s="105"/>
      <c r="E68" s="214"/>
      <c r="F68" s="214"/>
      <c r="G68" s="238"/>
      <c r="H68" s="233">
        <v>49310</v>
      </c>
      <c r="I68" s="68">
        <f t="shared" si="24"/>
        <v>2035</v>
      </c>
      <c r="J68" s="69">
        <f>IF($I$62=110%,INDEX('2025 IRP Assumptions'!$E$339:$E$359,MATCH(I68,'2025 IRP Assumptions'!$S$339:$S$359,0),1),INDEX('2025 IRP Assumptions'!$E$307:$E$336,MATCH(I68,'2025 IRP Assumptions'!$S$339:$S$359,0)))</f>
        <v>53.04</v>
      </c>
      <c r="K68" s="79">
        <f t="shared" si="23"/>
        <v>151.86301229222269</v>
      </c>
    </row>
    <row r="69" spans="3:11" ht="15">
      <c r="C69" s="233"/>
      <c r="D69" s="105"/>
      <c r="E69" s="214"/>
      <c r="F69" s="214"/>
      <c r="G69" s="238"/>
      <c r="H69" s="233">
        <v>49675</v>
      </c>
      <c r="I69" s="68">
        <f t="shared" si="24"/>
        <v>2036</v>
      </c>
      <c r="J69" s="69">
        <f>IF($I$62=110%,INDEX('2025 IRP Assumptions'!$E$339:$E$359,MATCH(I69,'2025 IRP Assumptions'!$S$339:$S$359,0),1),INDEX('2025 IRP Assumptions'!$E$307:$E$336,MATCH(I69,'2025 IRP Assumptions'!$S$339:$S$359,0)))</f>
        <v>54.37</v>
      </c>
      <c r="K69" s="79">
        <f t="shared" si="23"/>
        <v>155.67104031538742</v>
      </c>
    </row>
    <row r="70" spans="3:11" ht="15">
      <c r="C70" s="233"/>
      <c r="D70" s="105"/>
      <c r="E70" s="214"/>
      <c r="F70" s="214"/>
      <c r="G70" s="238"/>
      <c r="H70" s="233">
        <v>50041</v>
      </c>
      <c r="I70" s="68">
        <f t="shared" si="24"/>
        <v>2037</v>
      </c>
      <c r="J70" s="69">
        <f>IF($I$62=110%,INDEX('2025 IRP Assumptions'!$E$339:$E$359,MATCH(I70,'2025 IRP Assumptions'!$S$339:$S$359,0),1),INDEX('2025 IRP Assumptions'!$E$307:$E$336,MATCH(I70,'2025 IRP Assumptions'!$S$339:$S$359,0)))</f>
        <v>55.69</v>
      </c>
      <c r="K70" s="79">
        <f t="shared" si="23"/>
        <v>159.45043654890426</v>
      </c>
    </row>
    <row r="71" spans="3:11" ht="15">
      <c r="C71" s="233"/>
      <c r="D71" s="105"/>
      <c r="E71" s="214"/>
      <c r="F71" s="214"/>
      <c r="G71" s="238"/>
      <c r="H71" s="233">
        <v>50406</v>
      </c>
      <c r="I71" s="68">
        <f t="shared" si="24"/>
        <v>2038</v>
      </c>
      <c r="J71" s="69">
        <f>IF($I$62=110%,INDEX('2025 IRP Assumptions'!$E$339:$E$359,MATCH(I71,'2025 IRP Assumptions'!$S$339:$S$359,0),1),INDEX('2025 IRP Assumptions'!$E$307:$E$336,MATCH(I71,'2025 IRP Assumptions'!$S$339:$S$359,0)))</f>
        <v>55.69</v>
      </c>
      <c r="K71" s="79">
        <f t="shared" si="23"/>
        <v>159.45043654890426</v>
      </c>
    </row>
    <row r="72" spans="3:11" ht="15">
      <c r="C72" s="233"/>
      <c r="D72" s="105"/>
      <c r="E72" s="214"/>
      <c r="F72" s="214"/>
      <c r="G72" s="238"/>
      <c r="H72" s="233">
        <v>50771</v>
      </c>
      <c r="I72" s="68">
        <f t="shared" si="24"/>
        <v>2039</v>
      </c>
      <c r="J72" s="69">
        <f>IF($I$62=110%,INDEX('2025 IRP Assumptions'!$E$339:$E$359,MATCH(I72,'2025 IRP Assumptions'!$S$339:$S$359,0),1),INDEX('2025 IRP Assumptions'!$E$307:$E$336,MATCH(I72,'2025 IRP Assumptions'!$S$339:$S$359,0)))</f>
        <v>57.02</v>
      </c>
      <c r="K72" s="79">
        <f t="shared" si="23"/>
        <v>163.25846457206899</v>
      </c>
    </row>
    <row r="73" spans="3:11" ht="15">
      <c r="C73" s="233"/>
      <c r="D73" s="105"/>
      <c r="E73" s="214"/>
      <c r="F73" s="214"/>
      <c r="G73" s="238"/>
      <c r="H73" s="233">
        <v>51136</v>
      </c>
      <c r="I73" s="68">
        <f t="shared" si="24"/>
        <v>2040</v>
      </c>
      <c r="J73" s="69">
        <f>IF($I$62=110%,INDEX('2025 IRP Assumptions'!$E$339:$E$359,MATCH(I73,'2025 IRP Assumptions'!$S$339:$S$359,0),1),INDEX('2025 IRP Assumptions'!$E$307:$E$336,MATCH(I73,'2025 IRP Assumptions'!$S$339:$S$359,0)))</f>
        <v>58.35</v>
      </c>
      <c r="K73" s="79">
        <f t="shared" si="23"/>
        <v>167.06649259523368</v>
      </c>
    </row>
    <row r="74" spans="3:11" ht="15">
      <c r="C74" s="233"/>
      <c r="D74" s="105"/>
      <c r="E74" s="214"/>
      <c r="F74" s="214"/>
      <c r="G74" s="238"/>
    </row>
    <row r="75" spans="3:11" ht="15">
      <c r="C75" s="105"/>
      <c r="D75" s="105"/>
      <c r="E75" s="105"/>
      <c r="F75" s="105"/>
      <c r="G75" s="105"/>
      <c r="H75" s="105"/>
    </row>
    <row r="76" spans="3:11" ht="15">
      <c r="C76" s="105"/>
      <c r="D76" s="105"/>
      <c r="E76" s="105"/>
      <c r="F76" s="105"/>
      <c r="G76" s="105"/>
      <c r="H76" s="105" t="s">
        <v>175</v>
      </c>
      <c r="K76" s="61">
        <f>INDEX('2025 IRP Assumptions'!$E$126:$E$156,MATCH(U57,'2025 IRP Assumptions'!$C$126:$C$156,0),1)</f>
        <v>25</v>
      </c>
    </row>
    <row r="77" spans="3:11" ht="15">
      <c r="C77" s="105"/>
      <c r="D77" s="105"/>
      <c r="E77" s="234"/>
      <c r="F77" s="234"/>
      <c r="G77" s="234"/>
      <c r="H77" s="105" t="s">
        <v>307</v>
      </c>
      <c r="J77" s="234"/>
      <c r="K77" s="234">
        <f>-PMT(Real_Discount_Rate,K76,NPV(Discount_Rate,K64:K73))</f>
        <v>71.112738218630753</v>
      </c>
    </row>
    <row r="80" spans="3:11">
      <c r="C80" s="78"/>
      <c r="D80" s="80"/>
    </row>
    <row r="81" spans="3:4">
      <c r="C81" s="78"/>
      <c r="D81" s="80"/>
    </row>
    <row r="82" spans="3:4">
      <c r="C82" s="78"/>
      <c r="D82" s="80"/>
    </row>
    <row r="83" spans="3:4">
      <c r="C83" s="78"/>
      <c r="D83" s="80"/>
    </row>
    <row r="84" spans="3:4">
      <c r="C84" s="78"/>
      <c r="D84" s="80"/>
    </row>
    <row r="85" spans="3:4">
      <c r="C85" s="78"/>
      <c r="D85" s="80"/>
    </row>
    <row r="86" spans="3:4">
      <c r="C86" s="78"/>
      <c r="D86" s="80"/>
    </row>
    <row r="87" spans="3:4">
      <c r="C87" s="78"/>
      <c r="D87" s="80"/>
    </row>
    <row r="88" spans="3:4">
      <c r="C88" s="78"/>
      <c r="D88" s="80"/>
    </row>
    <row r="89" spans="3:4">
      <c r="C89" s="78"/>
      <c r="D89" s="80"/>
    </row>
  </sheetData>
  <printOptions horizontalCentered="1"/>
  <pageMargins left="0.8" right="0.3" top="0.4" bottom="0.4" header="0.5" footer="0.2"/>
  <pageSetup scale="63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BE6D2-2735-4B03-B0B3-54E00678DD00}">
  <sheetPr>
    <tabColor rgb="FFCCFFCC"/>
    <pageSetUpPr fitToPage="1"/>
  </sheetPr>
  <dimension ref="B1:AC101"/>
  <sheetViews>
    <sheetView workbookViewId="0">
      <selection activeCell="J61" sqref="J61"/>
    </sheetView>
  </sheetViews>
  <sheetFormatPr defaultColWidth="9.33203125" defaultRowHeight="12.75"/>
  <cols>
    <col min="1" max="1" width="2.83203125" customWidth="1"/>
    <col min="2" max="2" width="10.83203125" customWidth="1"/>
    <col min="3" max="3" width="14.1640625" customWidth="1"/>
    <col min="4" max="4" width="15.5" customWidth="1"/>
    <col min="5" max="5" width="10" customWidth="1"/>
    <col min="6" max="6" width="10.5" customWidth="1"/>
    <col min="7" max="7" width="10.5" bestFit="1" customWidth="1"/>
    <col min="8" max="8" width="11.83203125" customWidth="1"/>
    <col min="9" max="9" width="11.1640625" customWidth="1"/>
    <col min="10" max="10" width="14.33203125" customWidth="1"/>
    <col min="11" max="11" width="14.1640625" customWidth="1"/>
    <col min="12" max="12" width="14.33203125" customWidth="1"/>
    <col min="13" max="13" width="9.33203125" customWidth="1"/>
    <col min="14" max="19" width="11.33203125" customWidth="1"/>
    <col min="20" max="20" width="10.33203125" customWidth="1"/>
    <col min="21" max="21" width="12" customWidth="1"/>
    <col min="22" max="22" width="11.5" customWidth="1"/>
    <col min="25" max="25" width="13.6640625" customWidth="1"/>
    <col min="27" max="28" width="9.33203125" style="61"/>
  </cols>
  <sheetData>
    <row r="1" spans="2:29" s="61" customFormat="1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</row>
    <row r="2" spans="2:29" ht="15.75">
      <c r="B2" s="1" t="s">
        <v>227</v>
      </c>
      <c r="C2" s="250"/>
      <c r="D2" s="250"/>
      <c r="E2" s="250"/>
      <c r="F2" s="250"/>
      <c r="G2" s="250"/>
      <c r="H2" s="250"/>
      <c r="I2" s="250"/>
      <c r="J2" s="250"/>
      <c r="K2" s="250"/>
    </row>
    <row r="3" spans="2:29">
      <c r="B3" s="250"/>
      <c r="C3" s="250"/>
      <c r="D3" s="250"/>
      <c r="E3" s="250"/>
      <c r="F3" s="250"/>
      <c r="G3" s="250"/>
      <c r="H3" s="250"/>
      <c r="I3" s="250"/>
      <c r="J3" s="250"/>
      <c r="U3" s="61"/>
      <c r="V3" s="61"/>
      <c r="W3" s="61"/>
      <c r="X3" s="61"/>
      <c r="Y3" s="61"/>
      <c r="Z3" s="61"/>
      <c r="AC3" s="61"/>
    </row>
    <row r="4" spans="2:29" ht="51.75" customHeight="1">
      <c r="B4" s="13" t="s">
        <v>0</v>
      </c>
      <c r="C4" s="14" t="s">
        <v>10</v>
      </c>
      <c r="D4" s="14" t="s">
        <v>200</v>
      </c>
      <c r="E4" s="14" t="s">
        <v>76</v>
      </c>
      <c r="F4" s="14" t="s">
        <v>201</v>
      </c>
      <c r="G4" s="14" t="s">
        <v>202</v>
      </c>
      <c r="H4" s="251" t="s">
        <v>21</v>
      </c>
      <c r="I4" s="14" t="s">
        <v>13</v>
      </c>
      <c r="J4" s="251" t="s">
        <v>203</v>
      </c>
      <c r="K4" s="14" t="s">
        <v>49</v>
      </c>
      <c r="T4" s="61"/>
      <c r="U4" s="61"/>
      <c r="V4" s="61"/>
      <c r="W4" s="61"/>
      <c r="X4" s="61"/>
      <c r="Y4" s="61"/>
      <c r="Z4" s="61"/>
    </row>
    <row r="5" spans="2:29" ht="48" customHeight="1">
      <c r="B5" s="252"/>
      <c r="C5" s="15" t="s">
        <v>8</v>
      </c>
      <c r="D5" s="16" t="s">
        <v>9</v>
      </c>
      <c r="E5" s="16" t="s">
        <v>9</v>
      </c>
      <c r="F5" s="16" t="s">
        <v>9</v>
      </c>
      <c r="G5" s="16" t="s">
        <v>9</v>
      </c>
      <c r="H5" s="16" t="s">
        <v>204</v>
      </c>
      <c r="I5" s="15" t="s">
        <v>31</v>
      </c>
      <c r="J5" s="15" t="s">
        <v>31</v>
      </c>
      <c r="K5" s="15" t="s">
        <v>31</v>
      </c>
      <c r="T5" s="61"/>
      <c r="U5" s="61"/>
      <c r="V5" s="61"/>
      <c r="W5" s="61"/>
      <c r="X5" s="61"/>
      <c r="Y5" s="100"/>
      <c r="Z5" s="100"/>
    </row>
    <row r="6" spans="2:29">
      <c r="C6" s="253" t="s">
        <v>1</v>
      </c>
      <c r="D6" s="253" t="s">
        <v>2</v>
      </c>
      <c r="E6" s="253" t="s">
        <v>3</v>
      </c>
      <c r="F6" s="253" t="s">
        <v>4</v>
      </c>
      <c r="G6" s="253" t="s">
        <v>5</v>
      </c>
      <c r="H6" s="253" t="s">
        <v>7</v>
      </c>
      <c r="I6" s="253" t="s">
        <v>22</v>
      </c>
      <c r="J6" s="67" t="s">
        <v>23</v>
      </c>
      <c r="K6" s="67" t="s">
        <v>24</v>
      </c>
      <c r="T6" s="61"/>
      <c r="U6" s="61"/>
      <c r="V6" s="61"/>
      <c r="W6" s="61"/>
      <c r="X6" s="61"/>
      <c r="Y6" s="61"/>
      <c r="Z6" s="61"/>
    </row>
    <row r="7" spans="2:29" ht="6" customHeight="1">
      <c r="T7" s="61"/>
      <c r="U7" s="61"/>
      <c r="V7" s="61"/>
      <c r="W7" s="61"/>
      <c r="X7" s="61"/>
      <c r="Y7" s="61"/>
      <c r="Z7" s="61"/>
    </row>
    <row r="8" spans="2:29" ht="15.75">
      <c r="B8" s="38" t="str">
        <f>C69</f>
        <v>Wyoming East Brownfield SCCT Frame "F" x1 (6,130')</v>
      </c>
      <c r="H8" s="250"/>
      <c r="J8" s="250"/>
      <c r="K8" s="250"/>
      <c r="T8" s="61"/>
      <c r="U8" s="61"/>
      <c r="V8" s="61"/>
      <c r="W8" s="61"/>
      <c r="X8" s="61"/>
      <c r="Y8" s="61"/>
      <c r="Z8" s="61"/>
    </row>
    <row r="9" spans="2:29" ht="18.95" customHeight="1">
      <c r="B9" s="145"/>
      <c r="C9" s="254"/>
      <c r="D9" s="255"/>
      <c r="E9" s="256"/>
      <c r="F9" s="256"/>
      <c r="G9" s="256"/>
      <c r="H9" s="256"/>
      <c r="I9" s="256"/>
      <c r="J9" s="256"/>
      <c r="K9" s="256"/>
      <c r="T9" s="61"/>
      <c r="U9" s="79"/>
      <c r="V9" s="79"/>
      <c r="W9" s="79"/>
      <c r="X9" s="61"/>
      <c r="Y9" s="79"/>
      <c r="Z9" s="79"/>
    </row>
    <row r="10" spans="2:29">
      <c r="B10" s="145">
        <v>2024</v>
      </c>
      <c r="C10" s="305">
        <f>C85</f>
        <v>1235.7476526089529</v>
      </c>
      <c r="D10" s="69"/>
      <c r="E10" s="69"/>
      <c r="F10" s="205">
        <f>$C$88</f>
        <v>54.452165356822256</v>
      </c>
      <c r="G10" s="256">
        <f>ROUND(D10+E10+F10,2)</f>
        <v>54.45</v>
      </c>
      <c r="H10" s="310">
        <f>$D$96</f>
        <v>5.6147516544049472</v>
      </c>
      <c r="I10" s="306">
        <f>$C$89</f>
        <v>7.9799917258138251</v>
      </c>
      <c r="J10" s="256"/>
      <c r="K10" s="256"/>
      <c r="N10" s="258"/>
      <c r="O10" s="258"/>
      <c r="T10" s="61"/>
      <c r="U10" s="79"/>
      <c r="V10" s="79"/>
      <c r="W10" s="143"/>
      <c r="X10" s="79"/>
      <c r="Y10" s="79"/>
      <c r="Z10" s="79"/>
    </row>
    <row r="11" spans="2:29">
      <c r="B11" s="145">
        <f t="shared" ref="B11:B56" si="0">B10+1</f>
        <v>2025</v>
      </c>
      <c r="C11" s="257">
        <f t="shared" ref="C11:D17" si="1">C10*(1+Inflation)</f>
        <v>1262.6869514358282</v>
      </c>
      <c r="D11" s="69"/>
      <c r="E11" s="69"/>
      <c r="F11" s="69">
        <f t="shared" ref="F11:F30" si="2">F10*(1+Inflation)</f>
        <v>55.639222561600981</v>
      </c>
      <c r="G11" s="256">
        <f t="shared" ref="G11:G31" si="3">ROUND(D11+E11+F11,2)</f>
        <v>55.64</v>
      </c>
      <c r="H11" s="69">
        <f t="shared" ref="H11:H30" si="4">H10*(1+Inflation)</f>
        <v>5.7371532404709749</v>
      </c>
      <c r="I11" s="69">
        <f t="shared" ref="I11:I56" si="5">ROUND(I10*(1+$G$63),2)</f>
        <v>7.98</v>
      </c>
      <c r="J11" s="256"/>
      <c r="K11" s="256"/>
      <c r="N11" s="258"/>
      <c r="O11" s="258"/>
      <c r="T11" s="61"/>
      <c r="U11" s="79"/>
      <c r="V11" s="79"/>
      <c r="W11" s="143"/>
      <c r="X11" s="79"/>
      <c r="Y11" s="79"/>
      <c r="Z11" s="79"/>
    </row>
    <row r="12" spans="2:29">
      <c r="B12" s="145">
        <f t="shared" si="0"/>
        <v>2026</v>
      </c>
      <c r="C12" s="257">
        <f t="shared" si="1"/>
        <v>1290.2135269771293</v>
      </c>
      <c r="D12" s="255"/>
      <c r="E12" s="69"/>
      <c r="F12" s="69">
        <f t="shared" si="2"/>
        <v>56.852157613443886</v>
      </c>
      <c r="G12" s="256">
        <f t="shared" si="3"/>
        <v>56.85</v>
      </c>
      <c r="H12" s="69">
        <f t="shared" si="4"/>
        <v>5.8622231811132419</v>
      </c>
      <c r="I12" s="69">
        <f t="shared" si="5"/>
        <v>7.98</v>
      </c>
      <c r="J12" s="256"/>
      <c r="K12" s="256"/>
      <c r="N12" s="258"/>
      <c r="O12" s="258"/>
      <c r="T12" s="61"/>
      <c r="U12" s="79"/>
      <c r="V12" s="79"/>
      <c r="W12" s="79"/>
      <c r="X12" s="79"/>
      <c r="Y12" s="79"/>
      <c r="Z12" s="79"/>
    </row>
    <row r="13" spans="2:29">
      <c r="B13" s="145">
        <f t="shared" si="0"/>
        <v>2027</v>
      </c>
      <c r="C13" s="257">
        <f t="shared" si="1"/>
        <v>1318.3401818652308</v>
      </c>
      <c r="D13" s="69"/>
      <c r="E13" s="69"/>
      <c r="F13" s="69">
        <f t="shared" si="2"/>
        <v>58.091534649416964</v>
      </c>
      <c r="G13" s="256">
        <f t="shared" si="3"/>
        <v>58.09</v>
      </c>
      <c r="H13" s="69">
        <f t="shared" si="4"/>
        <v>5.9900196464615112</v>
      </c>
      <c r="I13" s="69">
        <f t="shared" si="5"/>
        <v>7.98</v>
      </c>
      <c r="J13" s="256"/>
      <c r="K13" s="256"/>
      <c r="N13" s="258"/>
      <c r="O13" s="258"/>
      <c r="T13" s="259"/>
      <c r="U13" s="79"/>
      <c r="V13" s="79"/>
      <c r="W13" s="79"/>
      <c r="X13" s="79"/>
      <c r="Y13" s="79"/>
      <c r="Z13" s="79"/>
    </row>
    <row r="14" spans="2:29">
      <c r="B14" s="145">
        <f t="shared" si="0"/>
        <v>2028</v>
      </c>
      <c r="C14" s="257">
        <f t="shared" si="1"/>
        <v>1347.0799978298928</v>
      </c>
      <c r="D14" s="69"/>
      <c r="E14" s="69"/>
      <c r="F14" s="69">
        <f t="shared" si="2"/>
        <v>59.357930104774255</v>
      </c>
      <c r="G14" s="256">
        <f t="shared" si="3"/>
        <v>59.36</v>
      </c>
      <c r="H14" s="69">
        <f t="shared" si="4"/>
        <v>6.1206020747543723</v>
      </c>
      <c r="I14" s="69">
        <f t="shared" si="5"/>
        <v>7.98</v>
      </c>
      <c r="J14" s="256"/>
      <c r="K14" s="256"/>
      <c r="N14" s="258"/>
      <c r="O14" s="258"/>
      <c r="T14" s="61"/>
      <c r="U14" s="79"/>
      <c r="V14" s="79"/>
      <c r="W14" s="79"/>
      <c r="X14" s="79"/>
      <c r="Y14" s="79"/>
      <c r="Z14" s="79"/>
    </row>
    <row r="15" spans="2:29">
      <c r="B15" s="145">
        <f t="shared" si="0"/>
        <v>2029</v>
      </c>
      <c r="C15" s="257">
        <f t="shared" si="1"/>
        <v>1376.4463417825846</v>
      </c>
      <c r="D15" s="69"/>
      <c r="E15" s="69"/>
      <c r="F15" s="69">
        <f t="shared" si="2"/>
        <v>60.651932981058337</v>
      </c>
      <c r="G15" s="256">
        <f t="shared" si="3"/>
        <v>60.65</v>
      </c>
      <c r="H15" s="69">
        <f t="shared" si="4"/>
        <v>6.2540311999840181</v>
      </c>
      <c r="I15" s="69">
        <f t="shared" si="5"/>
        <v>7.98</v>
      </c>
      <c r="J15" s="256"/>
      <c r="K15" s="256"/>
      <c r="N15" s="258"/>
      <c r="O15" s="258"/>
      <c r="T15" s="61"/>
      <c r="U15" s="79"/>
      <c r="V15" s="79"/>
      <c r="W15" s="79"/>
      <c r="X15" s="79"/>
      <c r="Y15" s="79"/>
      <c r="Z15" s="79"/>
    </row>
    <row r="16" spans="2:29" s="260" customFormat="1">
      <c r="B16" s="145">
        <f t="shared" si="0"/>
        <v>2030</v>
      </c>
      <c r="C16" s="257">
        <f t="shared" si="1"/>
        <v>1406.4528720334449</v>
      </c>
      <c r="D16" s="205">
        <f>ROUND(C16*$C$92,2)</f>
        <v>85.79</v>
      </c>
      <c r="E16" s="69"/>
      <c r="F16" s="69">
        <f t="shared" si="2"/>
        <v>61.974145120045414</v>
      </c>
      <c r="G16" s="256">
        <f t="shared" si="3"/>
        <v>147.76</v>
      </c>
      <c r="H16" s="69">
        <f t="shared" si="4"/>
        <v>6.3903690801436701</v>
      </c>
      <c r="I16" s="69">
        <f t="shared" si="5"/>
        <v>7.98</v>
      </c>
      <c r="J16" s="256">
        <f t="shared" ref="J16:J56" si="6">ROUND($K$80*H16/1000+I16,2)</f>
        <v>69.33</v>
      </c>
      <c r="K16" s="256">
        <f t="shared" ref="K16:K56" si="7">ROUND(G16*1000/8760/$G$80+J16,2)</f>
        <v>120.44</v>
      </c>
      <c r="L16"/>
      <c r="M16"/>
      <c r="N16" s="258"/>
      <c r="O16" s="258"/>
      <c r="T16" s="61"/>
      <c r="U16" s="79"/>
      <c r="V16" s="79"/>
      <c r="W16" s="79"/>
      <c r="X16" s="79"/>
      <c r="Y16" s="79"/>
      <c r="Z16" s="79"/>
      <c r="AA16" s="61"/>
      <c r="AB16" s="61"/>
    </row>
    <row r="17" spans="2:28" s="260" customFormat="1">
      <c r="B17" s="145">
        <f t="shared" si="0"/>
        <v>2031</v>
      </c>
      <c r="C17" s="257"/>
      <c r="D17" s="69">
        <f t="shared" si="1"/>
        <v>87.660222000000005</v>
      </c>
      <c r="E17" s="69"/>
      <c r="F17" s="69">
        <f t="shared" si="2"/>
        <v>63.325181483662405</v>
      </c>
      <c r="G17" s="256">
        <f t="shared" si="3"/>
        <v>150.99</v>
      </c>
      <c r="H17" s="69">
        <f t="shared" si="4"/>
        <v>6.5296791260908025</v>
      </c>
      <c r="I17" s="69">
        <f t="shared" si="5"/>
        <v>7.98</v>
      </c>
      <c r="J17" s="256">
        <f t="shared" si="6"/>
        <v>70.66</v>
      </c>
      <c r="K17" s="256">
        <f t="shared" si="7"/>
        <v>122.89</v>
      </c>
      <c r="L17"/>
      <c r="M17"/>
      <c r="N17" s="258"/>
      <c r="O17" s="258"/>
      <c r="T17" s="61"/>
      <c r="U17" s="79"/>
      <c r="V17" s="79"/>
      <c r="W17" s="79"/>
      <c r="X17" s="79"/>
      <c r="Y17" s="79"/>
      <c r="Z17" s="79"/>
      <c r="AA17" s="61"/>
      <c r="AB17" s="61"/>
    </row>
    <row r="18" spans="2:28" s="260" customFormat="1">
      <c r="B18" s="145">
        <f t="shared" si="0"/>
        <v>2032</v>
      </c>
      <c r="C18" s="257"/>
      <c r="D18" s="69">
        <f t="shared" ref="D18:D30" si="8">D17*(1+Inflation)</f>
        <v>89.571214839600003</v>
      </c>
      <c r="E18" s="69"/>
      <c r="F18" s="69">
        <f t="shared" si="2"/>
        <v>64.705670440006244</v>
      </c>
      <c r="G18" s="256">
        <f t="shared" si="3"/>
        <v>154.28</v>
      </c>
      <c r="H18" s="69">
        <f t="shared" si="4"/>
        <v>6.6720261310395825</v>
      </c>
      <c r="I18" s="69">
        <f t="shared" si="5"/>
        <v>7.98</v>
      </c>
      <c r="J18" s="256">
        <f t="shared" si="6"/>
        <v>72.03</v>
      </c>
      <c r="K18" s="256">
        <f t="shared" si="7"/>
        <v>125.4</v>
      </c>
      <c r="L18"/>
      <c r="M18"/>
      <c r="N18" s="258"/>
      <c r="O18" s="258"/>
      <c r="T18" s="61"/>
      <c r="U18" s="79"/>
      <c r="V18" s="79"/>
      <c r="W18" s="79"/>
      <c r="X18" s="79"/>
      <c r="Y18" s="79"/>
      <c r="Z18" s="79"/>
      <c r="AA18" s="61"/>
      <c r="AB18" s="61"/>
    </row>
    <row r="19" spans="2:28" s="260" customFormat="1">
      <c r="B19" s="145">
        <f t="shared" si="0"/>
        <v>2033</v>
      </c>
      <c r="C19" s="257"/>
      <c r="D19" s="69">
        <f t="shared" si="8"/>
        <v>91.523867323103289</v>
      </c>
      <c r="E19" s="69"/>
      <c r="F19" s="69">
        <f t="shared" si="2"/>
        <v>66.11625405559839</v>
      </c>
      <c r="G19" s="256">
        <f t="shared" si="3"/>
        <v>157.63999999999999</v>
      </c>
      <c r="H19" s="69">
        <f t="shared" si="4"/>
        <v>6.8174763006962458</v>
      </c>
      <c r="I19" s="69">
        <f t="shared" si="5"/>
        <v>7.98</v>
      </c>
      <c r="J19" s="256">
        <f t="shared" si="6"/>
        <v>73.430000000000007</v>
      </c>
      <c r="K19" s="256">
        <f t="shared" si="7"/>
        <v>127.96</v>
      </c>
      <c r="L19"/>
      <c r="M19"/>
      <c r="N19" s="258"/>
      <c r="O19" s="258"/>
      <c r="Q19" s="261"/>
      <c r="T19" s="61"/>
      <c r="U19" s="79"/>
      <c r="V19" s="79"/>
      <c r="W19" s="79"/>
      <c r="X19" s="79"/>
      <c r="Y19" s="79"/>
      <c r="Z19" s="79"/>
      <c r="AA19" s="61"/>
      <c r="AB19" s="61"/>
    </row>
    <row r="20" spans="2:28" s="260" customFormat="1">
      <c r="B20" s="145">
        <f t="shared" si="0"/>
        <v>2034</v>
      </c>
      <c r="C20" s="257"/>
      <c r="D20" s="69">
        <f t="shared" si="8"/>
        <v>93.519087630746938</v>
      </c>
      <c r="E20" s="69"/>
      <c r="F20" s="69">
        <f t="shared" si="2"/>
        <v>67.557588394010438</v>
      </c>
      <c r="G20" s="256">
        <f t="shared" si="3"/>
        <v>161.08000000000001</v>
      </c>
      <c r="H20" s="69">
        <f t="shared" si="4"/>
        <v>6.9660972840514246</v>
      </c>
      <c r="I20" s="69">
        <f t="shared" si="5"/>
        <v>7.98</v>
      </c>
      <c r="J20" s="256">
        <f t="shared" si="6"/>
        <v>74.849999999999994</v>
      </c>
      <c r="K20" s="256">
        <f t="shared" si="7"/>
        <v>130.57</v>
      </c>
      <c r="L20"/>
      <c r="M20"/>
      <c r="N20"/>
      <c r="T20" s="61"/>
      <c r="U20" s="79"/>
      <c r="V20" s="79"/>
      <c r="W20" s="79"/>
      <c r="X20" s="79"/>
      <c r="Y20" s="79"/>
      <c r="Z20" s="79"/>
      <c r="AA20" s="61"/>
      <c r="AB20" s="61"/>
    </row>
    <row r="21" spans="2:28">
      <c r="B21" s="145">
        <f t="shared" si="0"/>
        <v>2035</v>
      </c>
      <c r="C21" s="257"/>
      <c r="D21" s="69">
        <f t="shared" si="8"/>
        <v>95.557803741097231</v>
      </c>
      <c r="E21" s="69"/>
      <c r="F21" s="69">
        <f t="shared" si="2"/>
        <v>69.030343820999875</v>
      </c>
      <c r="G21" s="256">
        <f t="shared" si="3"/>
        <v>164.59</v>
      </c>
      <c r="H21" s="69">
        <f t="shared" si="4"/>
        <v>7.1179582048437462</v>
      </c>
      <c r="I21" s="69">
        <f t="shared" si="5"/>
        <v>7.98</v>
      </c>
      <c r="J21" s="256">
        <f t="shared" si="6"/>
        <v>76.31</v>
      </c>
      <c r="K21" s="256">
        <f t="shared" si="7"/>
        <v>133.25</v>
      </c>
      <c r="T21" s="61"/>
      <c r="U21" s="79"/>
      <c r="V21" s="79"/>
      <c r="W21" s="79"/>
      <c r="X21" s="79"/>
      <c r="Y21" s="79"/>
      <c r="Z21" s="79"/>
    </row>
    <row r="22" spans="2:28">
      <c r="B22" s="145">
        <f t="shared" si="0"/>
        <v>2036</v>
      </c>
      <c r="C22" s="257"/>
      <c r="D22" s="69">
        <f t="shared" si="8"/>
        <v>97.640963862653152</v>
      </c>
      <c r="E22" s="69"/>
      <c r="F22" s="69">
        <f t="shared" si="2"/>
        <v>70.535205316297677</v>
      </c>
      <c r="G22" s="256">
        <f t="shared" si="3"/>
        <v>168.18</v>
      </c>
      <c r="H22" s="69">
        <f t="shared" si="4"/>
        <v>7.2731296937093406</v>
      </c>
      <c r="I22" s="69">
        <f t="shared" si="5"/>
        <v>7.98</v>
      </c>
      <c r="J22" s="256">
        <f t="shared" si="6"/>
        <v>77.8</v>
      </c>
      <c r="K22" s="256">
        <f t="shared" si="7"/>
        <v>135.97999999999999</v>
      </c>
    </row>
    <row r="23" spans="2:28">
      <c r="B23" s="145">
        <f t="shared" si="0"/>
        <v>2037</v>
      </c>
      <c r="C23" s="257"/>
      <c r="D23" s="69">
        <f t="shared" si="8"/>
        <v>99.769536874859</v>
      </c>
      <c r="E23" s="69"/>
      <c r="F23" s="69">
        <f t="shared" si="2"/>
        <v>72.072872792192967</v>
      </c>
      <c r="G23" s="256">
        <f t="shared" si="3"/>
        <v>171.84</v>
      </c>
      <c r="H23" s="69">
        <f t="shared" si="4"/>
        <v>7.4316839210322048</v>
      </c>
      <c r="I23" s="69">
        <f t="shared" si="5"/>
        <v>7.98</v>
      </c>
      <c r="J23" s="256">
        <f t="shared" si="6"/>
        <v>79.319999999999993</v>
      </c>
      <c r="K23" s="256">
        <f t="shared" si="7"/>
        <v>138.76</v>
      </c>
    </row>
    <row r="24" spans="2:28">
      <c r="B24" s="145">
        <f t="shared" si="0"/>
        <v>2038</v>
      </c>
      <c r="C24" s="257"/>
      <c r="D24" s="69">
        <f t="shared" si="8"/>
        <v>101.94451277873092</v>
      </c>
      <c r="E24" s="69"/>
      <c r="F24" s="69">
        <f t="shared" si="2"/>
        <v>73.64406141906278</v>
      </c>
      <c r="G24" s="256">
        <f t="shared" si="3"/>
        <v>175.59</v>
      </c>
      <c r="H24" s="69">
        <f t="shared" si="4"/>
        <v>7.5936946305107069</v>
      </c>
      <c r="I24" s="69">
        <f t="shared" si="5"/>
        <v>7.98</v>
      </c>
      <c r="J24" s="256">
        <f t="shared" si="6"/>
        <v>80.88</v>
      </c>
      <c r="K24" s="256">
        <f t="shared" si="7"/>
        <v>141.62</v>
      </c>
    </row>
    <row r="25" spans="2:28">
      <c r="B25" s="145">
        <f t="shared" si="0"/>
        <v>2039</v>
      </c>
      <c r="C25" s="257"/>
      <c r="D25" s="69">
        <f t="shared" si="8"/>
        <v>104.16690315730726</v>
      </c>
      <c r="E25" s="69"/>
      <c r="F25" s="69">
        <f t="shared" si="2"/>
        <v>75.249501957998348</v>
      </c>
      <c r="G25" s="256">
        <f t="shared" si="3"/>
        <v>179.42</v>
      </c>
      <c r="H25" s="69">
        <f t="shared" si="4"/>
        <v>7.7592371734558405</v>
      </c>
      <c r="I25" s="69">
        <f t="shared" si="5"/>
        <v>7.98</v>
      </c>
      <c r="J25" s="256">
        <f t="shared" si="6"/>
        <v>82.47</v>
      </c>
      <c r="K25" s="256">
        <f t="shared" si="7"/>
        <v>144.54</v>
      </c>
    </row>
    <row r="26" spans="2:28">
      <c r="B26" s="145">
        <f t="shared" si="0"/>
        <v>2040</v>
      </c>
      <c r="C26" s="257"/>
      <c r="D26" s="69">
        <f t="shared" si="8"/>
        <v>106.43774164613656</v>
      </c>
      <c r="E26" s="69"/>
      <c r="F26" s="69">
        <f t="shared" si="2"/>
        <v>76.889941100682719</v>
      </c>
      <c r="G26" s="256">
        <f t="shared" si="3"/>
        <v>183.33</v>
      </c>
      <c r="H26" s="69">
        <f t="shared" si="4"/>
        <v>7.9283885438371779</v>
      </c>
      <c r="I26" s="69">
        <f t="shared" si="5"/>
        <v>7.98</v>
      </c>
      <c r="J26" s="256">
        <f t="shared" si="6"/>
        <v>84.09</v>
      </c>
      <c r="K26" s="256">
        <f t="shared" si="7"/>
        <v>147.51</v>
      </c>
    </row>
    <row r="27" spans="2:28">
      <c r="B27" s="145">
        <f t="shared" si="0"/>
        <v>2041</v>
      </c>
      <c r="C27" s="257"/>
      <c r="D27" s="69">
        <f t="shared" si="8"/>
        <v>108.75808441402233</v>
      </c>
      <c r="E27" s="69"/>
      <c r="F27" s="69">
        <f t="shared" si="2"/>
        <v>78.5661418166776</v>
      </c>
      <c r="G27" s="256">
        <f t="shared" si="3"/>
        <v>187.32</v>
      </c>
      <c r="H27" s="69">
        <f t="shared" si="4"/>
        <v>8.1012274140928291</v>
      </c>
      <c r="I27" s="69">
        <f t="shared" si="5"/>
        <v>7.98</v>
      </c>
      <c r="J27" s="256">
        <f t="shared" si="6"/>
        <v>85.75</v>
      </c>
      <c r="K27" s="256">
        <f t="shared" si="7"/>
        <v>150.55000000000001</v>
      </c>
    </row>
    <row r="28" spans="2:28">
      <c r="B28" s="145">
        <f t="shared" si="0"/>
        <v>2042</v>
      </c>
      <c r="C28" s="257"/>
      <c r="D28" s="69">
        <f t="shared" si="8"/>
        <v>111.12901065424802</v>
      </c>
      <c r="E28" s="69"/>
      <c r="F28" s="69">
        <f t="shared" si="2"/>
        <v>80.278883708281171</v>
      </c>
      <c r="G28" s="256">
        <f t="shared" si="3"/>
        <v>191.41</v>
      </c>
      <c r="H28" s="69">
        <f t="shared" si="4"/>
        <v>8.2778341717200536</v>
      </c>
      <c r="I28" s="69">
        <f t="shared" si="5"/>
        <v>7.98</v>
      </c>
      <c r="J28" s="256">
        <f t="shared" si="6"/>
        <v>87.45</v>
      </c>
      <c r="K28" s="256">
        <f t="shared" si="7"/>
        <v>153.66</v>
      </c>
    </row>
    <row r="29" spans="2:28">
      <c r="B29" s="145">
        <f t="shared" si="0"/>
        <v>2043</v>
      </c>
      <c r="C29" s="257"/>
      <c r="D29" s="69">
        <f t="shared" si="8"/>
        <v>113.55162308651063</v>
      </c>
      <c r="E29" s="69"/>
      <c r="F29" s="69">
        <f t="shared" si="2"/>
        <v>82.028963373121698</v>
      </c>
      <c r="G29" s="256">
        <f t="shared" si="3"/>
        <v>195.58</v>
      </c>
      <c r="H29" s="69">
        <f t="shared" si="4"/>
        <v>8.4582909566635518</v>
      </c>
      <c r="I29" s="69">
        <f t="shared" si="5"/>
        <v>7.98</v>
      </c>
      <c r="J29" s="256">
        <f t="shared" si="6"/>
        <v>89.18</v>
      </c>
      <c r="K29" s="256">
        <f t="shared" si="7"/>
        <v>156.84</v>
      </c>
    </row>
    <row r="30" spans="2:28">
      <c r="B30" s="145">
        <f t="shared" si="0"/>
        <v>2044</v>
      </c>
      <c r="C30" s="257"/>
      <c r="D30" s="69">
        <f t="shared" si="8"/>
        <v>116.02704846979657</v>
      </c>
      <c r="E30" s="69"/>
      <c r="F30" s="69">
        <f t="shared" si="2"/>
        <v>83.817194774655761</v>
      </c>
      <c r="G30" s="256">
        <f t="shared" si="3"/>
        <v>199.84</v>
      </c>
      <c r="H30" s="69">
        <f t="shared" si="4"/>
        <v>8.6426816995188176</v>
      </c>
      <c r="I30" s="69">
        <f t="shared" si="5"/>
        <v>7.98</v>
      </c>
      <c r="J30" s="256">
        <f t="shared" si="6"/>
        <v>90.95</v>
      </c>
      <c r="K30" s="256">
        <f t="shared" si="7"/>
        <v>160.08000000000001</v>
      </c>
    </row>
    <row r="31" spans="2:28">
      <c r="B31" s="145">
        <f t="shared" si="0"/>
        <v>2045</v>
      </c>
      <c r="C31" s="257"/>
      <c r="D31" s="69">
        <f t="shared" ref="D31:D56" si="9">D30*(1+Inflation)</f>
        <v>118.55643812643814</v>
      </c>
      <c r="E31" s="69"/>
      <c r="F31" s="69">
        <f t="shared" ref="F31:F56" si="10">F30*(1+Inflation)</f>
        <v>85.644409620743261</v>
      </c>
      <c r="G31" s="256">
        <f t="shared" si="3"/>
        <v>204.2</v>
      </c>
      <c r="H31" s="69">
        <f t="shared" ref="H31:H56" si="11">H30*(1+Inflation)</f>
        <v>8.8310921605683284</v>
      </c>
      <c r="I31" s="69">
        <f t="shared" si="5"/>
        <v>7.98</v>
      </c>
      <c r="J31" s="256">
        <f t="shared" si="6"/>
        <v>92.76</v>
      </c>
      <c r="K31" s="256">
        <f t="shared" si="7"/>
        <v>163.4</v>
      </c>
    </row>
    <row r="32" spans="2:28">
      <c r="B32" s="145">
        <f t="shared" si="0"/>
        <v>2046</v>
      </c>
      <c r="C32" s="257"/>
      <c r="D32" s="69">
        <f t="shared" si="9"/>
        <v>121.1409684775945</v>
      </c>
      <c r="E32" s="69"/>
      <c r="F32" s="69">
        <f t="shared" si="10"/>
        <v>87.511457750475472</v>
      </c>
      <c r="G32" s="256">
        <f t="shared" ref="G32:G40" si="12">ROUND(D32+E32+F32,2)</f>
        <v>208.65</v>
      </c>
      <c r="H32" s="69">
        <f t="shared" si="11"/>
        <v>9.0236099696687191</v>
      </c>
      <c r="I32" s="69">
        <f t="shared" si="5"/>
        <v>7.98</v>
      </c>
      <c r="J32" s="256">
        <f t="shared" si="6"/>
        <v>94.61</v>
      </c>
      <c r="K32" s="256">
        <f t="shared" si="7"/>
        <v>166.79</v>
      </c>
    </row>
    <row r="33" spans="2:11">
      <c r="B33" s="145">
        <f t="shared" si="0"/>
        <v>2047</v>
      </c>
      <c r="C33" s="257"/>
      <c r="D33" s="69">
        <f t="shared" si="9"/>
        <v>123.78184159040606</v>
      </c>
      <c r="E33" s="69"/>
      <c r="F33" s="69">
        <f t="shared" si="10"/>
        <v>89.419207529435838</v>
      </c>
      <c r="G33" s="256">
        <f t="shared" si="12"/>
        <v>213.2</v>
      </c>
      <c r="H33" s="69">
        <f t="shared" si="11"/>
        <v>9.2203246670074979</v>
      </c>
      <c r="I33" s="69">
        <f t="shared" si="5"/>
        <v>7.98</v>
      </c>
      <c r="J33" s="256">
        <f t="shared" si="6"/>
        <v>96.5</v>
      </c>
      <c r="K33" s="256">
        <f t="shared" si="7"/>
        <v>170.25</v>
      </c>
    </row>
    <row r="34" spans="2:11">
      <c r="B34" s="145">
        <f t="shared" si="0"/>
        <v>2048</v>
      </c>
      <c r="C34" s="257"/>
      <c r="D34" s="69">
        <f t="shared" si="9"/>
        <v>126.48028573707691</v>
      </c>
      <c r="E34" s="69"/>
      <c r="F34" s="69">
        <f t="shared" si="10"/>
        <v>91.368546253577549</v>
      </c>
      <c r="G34" s="256">
        <f t="shared" si="12"/>
        <v>217.85</v>
      </c>
      <c r="H34" s="69">
        <f t="shared" si="11"/>
        <v>9.4213277447482611</v>
      </c>
      <c r="I34" s="69">
        <f t="shared" si="5"/>
        <v>7.98</v>
      </c>
      <c r="J34" s="256">
        <f t="shared" si="6"/>
        <v>98.42</v>
      </c>
      <c r="K34" s="256">
        <f t="shared" si="7"/>
        <v>173.78</v>
      </c>
    </row>
    <row r="35" spans="2:11">
      <c r="B35" s="145">
        <f t="shared" si="0"/>
        <v>2049</v>
      </c>
      <c r="C35" s="257"/>
      <c r="D35" s="69">
        <f t="shared" si="9"/>
        <v>129.23755596614518</v>
      </c>
      <c r="E35" s="69"/>
      <c r="F35" s="69">
        <f t="shared" si="10"/>
        <v>93.360380561905544</v>
      </c>
      <c r="G35" s="256">
        <f t="shared" si="12"/>
        <v>222.6</v>
      </c>
      <c r="H35" s="69">
        <f t="shared" si="11"/>
        <v>9.6267126895837727</v>
      </c>
      <c r="I35" s="69">
        <f t="shared" si="5"/>
        <v>7.98</v>
      </c>
      <c r="J35" s="256">
        <f t="shared" si="6"/>
        <v>100.4</v>
      </c>
      <c r="K35" s="256">
        <f t="shared" si="7"/>
        <v>177.4</v>
      </c>
    </row>
    <row r="36" spans="2:11">
      <c r="B36" s="145">
        <f t="shared" si="0"/>
        <v>2050</v>
      </c>
      <c r="C36" s="257"/>
      <c r="D36" s="69">
        <f t="shared" si="9"/>
        <v>132.05493468620716</v>
      </c>
      <c r="E36" s="69"/>
      <c r="F36" s="69">
        <f t="shared" si="10"/>
        <v>95.395636858155086</v>
      </c>
      <c r="G36" s="256">
        <f t="shared" si="12"/>
        <v>227.45</v>
      </c>
      <c r="H36" s="69">
        <f t="shared" si="11"/>
        <v>9.8365750262166998</v>
      </c>
      <c r="I36" s="69">
        <f t="shared" si="5"/>
        <v>7.98</v>
      </c>
      <c r="J36" s="256">
        <f t="shared" si="6"/>
        <v>102.41</v>
      </c>
      <c r="K36" s="256">
        <f t="shared" si="7"/>
        <v>181.09</v>
      </c>
    </row>
    <row r="37" spans="2:11">
      <c r="B37" s="145">
        <f t="shared" si="0"/>
        <v>2051</v>
      </c>
      <c r="C37" s="257"/>
      <c r="D37" s="69">
        <f t="shared" si="9"/>
        <v>134.93373226236648</v>
      </c>
      <c r="E37" s="69"/>
      <c r="F37" s="69">
        <f t="shared" si="10"/>
        <v>97.475261741662877</v>
      </c>
      <c r="G37" s="256">
        <f t="shared" si="12"/>
        <v>232.41</v>
      </c>
      <c r="H37" s="69">
        <f t="shared" si="11"/>
        <v>10.051012361788224</v>
      </c>
      <c r="I37" s="69">
        <f t="shared" si="5"/>
        <v>7.98</v>
      </c>
      <c r="J37" s="256">
        <f t="shared" si="6"/>
        <v>104.47</v>
      </c>
      <c r="K37" s="256">
        <f t="shared" si="7"/>
        <v>184.87</v>
      </c>
    </row>
    <row r="38" spans="2:11">
      <c r="B38" s="145">
        <f t="shared" si="0"/>
        <v>2052</v>
      </c>
      <c r="C38" s="257"/>
      <c r="D38" s="69">
        <f t="shared" si="9"/>
        <v>137.87528762568607</v>
      </c>
      <c r="E38" s="69"/>
      <c r="F38" s="69">
        <f t="shared" si="10"/>
        <v>99.600222447631126</v>
      </c>
      <c r="G38" s="256">
        <f t="shared" si="12"/>
        <v>237.48</v>
      </c>
      <c r="H38" s="69">
        <f t="shared" si="11"/>
        <v>10.270124431275208</v>
      </c>
      <c r="I38" s="69">
        <f t="shared" si="5"/>
        <v>7.98</v>
      </c>
      <c r="J38" s="256">
        <f t="shared" si="6"/>
        <v>106.57</v>
      </c>
      <c r="K38" s="256">
        <f t="shared" si="7"/>
        <v>188.72</v>
      </c>
    </row>
    <row r="39" spans="2:11">
      <c r="B39" s="145">
        <f t="shared" si="0"/>
        <v>2053</v>
      </c>
      <c r="C39" s="257"/>
      <c r="D39" s="69">
        <f t="shared" si="9"/>
        <v>140.88096889592603</v>
      </c>
      <c r="E39" s="69"/>
      <c r="F39" s="69">
        <f t="shared" si="10"/>
        <v>101.77150729698948</v>
      </c>
      <c r="G39" s="256">
        <f t="shared" si="12"/>
        <v>242.65</v>
      </c>
      <c r="H39" s="69">
        <f t="shared" si="11"/>
        <v>10.494013143877009</v>
      </c>
      <c r="I39" s="69">
        <f t="shared" si="5"/>
        <v>7.98</v>
      </c>
      <c r="J39" s="256">
        <f t="shared" si="6"/>
        <v>108.72</v>
      </c>
      <c r="K39" s="256">
        <f t="shared" si="7"/>
        <v>192.66</v>
      </c>
    </row>
    <row r="40" spans="2:11">
      <c r="B40" s="145">
        <f t="shared" si="0"/>
        <v>2054</v>
      </c>
      <c r="C40" s="257"/>
      <c r="D40" s="69">
        <f t="shared" si="9"/>
        <v>143.95217401785723</v>
      </c>
      <c r="E40" s="69"/>
      <c r="F40" s="69">
        <f t="shared" si="10"/>
        <v>103.99012615606385</v>
      </c>
      <c r="G40" s="256">
        <f t="shared" si="12"/>
        <v>247.94</v>
      </c>
      <c r="H40" s="69">
        <f t="shared" si="11"/>
        <v>10.722782630413528</v>
      </c>
      <c r="I40" s="69">
        <f t="shared" si="5"/>
        <v>7.98</v>
      </c>
      <c r="J40" s="256">
        <f t="shared" si="6"/>
        <v>110.92</v>
      </c>
      <c r="K40" s="256">
        <f t="shared" si="7"/>
        <v>196.69</v>
      </c>
    </row>
    <row r="41" spans="2:11">
      <c r="B41" s="145">
        <f t="shared" si="0"/>
        <v>2055</v>
      </c>
      <c r="C41" s="257"/>
      <c r="D41" s="69">
        <f t="shared" si="9"/>
        <v>147.09033141144653</v>
      </c>
      <c r="E41" s="69"/>
      <c r="F41" s="69">
        <f t="shared" si="10"/>
        <v>106.25711090626605</v>
      </c>
      <c r="G41" s="256">
        <f t="shared" ref="G41:G52" si="13">ROUND(D41+E41+F41,2)</f>
        <v>253.35</v>
      </c>
      <c r="H41" s="69">
        <f t="shared" si="11"/>
        <v>10.956539291756544</v>
      </c>
      <c r="I41" s="69">
        <f t="shared" si="5"/>
        <v>7.98</v>
      </c>
      <c r="J41" s="256">
        <f t="shared" si="6"/>
        <v>113.16</v>
      </c>
      <c r="K41" s="256">
        <f t="shared" si="7"/>
        <v>200.8</v>
      </c>
    </row>
    <row r="42" spans="2:11">
      <c r="B42" s="145">
        <f t="shared" si="0"/>
        <v>2056</v>
      </c>
      <c r="C42" s="257"/>
      <c r="D42" s="69">
        <f t="shared" si="9"/>
        <v>150.29690063621607</v>
      </c>
      <c r="E42" s="69"/>
      <c r="F42" s="69">
        <f t="shared" si="10"/>
        <v>108.57351592402266</v>
      </c>
      <c r="G42" s="256">
        <f t="shared" si="13"/>
        <v>258.87</v>
      </c>
      <c r="H42" s="69">
        <f t="shared" si="11"/>
        <v>11.195391848316836</v>
      </c>
      <c r="I42" s="69">
        <f t="shared" si="5"/>
        <v>7.98</v>
      </c>
      <c r="J42" s="256">
        <f t="shared" si="6"/>
        <v>115.46</v>
      </c>
      <c r="K42" s="256">
        <f t="shared" si="7"/>
        <v>205.01</v>
      </c>
    </row>
    <row r="43" spans="2:11">
      <c r="B43" s="145">
        <f t="shared" si="0"/>
        <v>2057</v>
      </c>
      <c r="C43" s="257"/>
      <c r="D43" s="69">
        <f t="shared" si="9"/>
        <v>153.57337307008558</v>
      </c>
      <c r="E43" s="69"/>
      <c r="F43" s="69">
        <f t="shared" si="10"/>
        <v>110.94041857116636</v>
      </c>
      <c r="G43" s="256">
        <f t="shared" si="13"/>
        <v>264.51</v>
      </c>
      <c r="H43" s="69">
        <f t="shared" si="11"/>
        <v>11.439451390610143</v>
      </c>
      <c r="I43" s="69">
        <f t="shared" si="5"/>
        <v>7.98</v>
      </c>
      <c r="J43" s="256">
        <f t="shared" si="6"/>
        <v>117.8</v>
      </c>
      <c r="K43" s="256">
        <f t="shared" si="7"/>
        <v>209.3</v>
      </c>
    </row>
    <row r="44" spans="2:11">
      <c r="B44" s="145">
        <f t="shared" si="0"/>
        <v>2058</v>
      </c>
      <c r="C44" s="257"/>
      <c r="D44" s="69">
        <f t="shared" si="9"/>
        <v>156.92127260301345</v>
      </c>
      <c r="E44" s="69"/>
      <c r="F44" s="69">
        <f t="shared" si="10"/>
        <v>113.35891969601779</v>
      </c>
      <c r="G44" s="256">
        <f t="shared" si="13"/>
        <v>270.27999999999997</v>
      </c>
      <c r="H44" s="69">
        <f t="shared" si="11"/>
        <v>11.688831430925445</v>
      </c>
      <c r="I44" s="69">
        <f t="shared" si="5"/>
        <v>7.98</v>
      </c>
      <c r="J44" s="256">
        <f t="shared" si="6"/>
        <v>120.19</v>
      </c>
      <c r="K44" s="256">
        <f t="shared" si="7"/>
        <v>213.69</v>
      </c>
    </row>
    <row r="45" spans="2:11">
      <c r="B45" s="145">
        <f t="shared" si="0"/>
        <v>2059</v>
      </c>
      <c r="C45" s="257"/>
      <c r="D45" s="69">
        <f t="shared" si="9"/>
        <v>160.34215634575915</v>
      </c>
      <c r="E45" s="69"/>
      <c r="F45" s="69">
        <f t="shared" si="10"/>
        <v>115.83014414539099</v>
      </c>
      <c r="G45" s="256">
        <f t="shared" si="13"/>
        <v>276.17</v>
      </c>
      <c r="H45" s="69">
        <f t="shared" si="11"/>
        <v>11.943647956119619</v>
      </c>
      <c r="I45" s="69">
        <f t="shared" si="5"/>
        <v>7.98</v>
      </c>
      <c r="J45" s="256">
        <f t="shared" si="6"/>
        <v>122.64</v>
      </c>
      <c r="K45" s="256">
        <f t="shared" si="7"/>
        <v>218.17</v>
      </c>
    </row>
    <row r="46" spans="2:11">
      <c r="B46" s="145">
        <f t="shared" si="0"/>
        <v>2060</v>
      </c>
      <c r="C46" s="257"/>
      <c r="D46" s="69">
        <f t="shared" si="9"/>
        <v>163.8376153540967</v>
      </c>
      <c r="E46" s="69"/>
      <c r="F46" s="69">
        <f t="shared" si="10"/>
        <v>118.35524128776052</v>
      </c>
      <c r="G46" s="256">
        <f t="shared" si="13"/>
        <v>282.19</v>
      </c>
      <c r="H46" s="69">
        <f t="shared" si="11"/>
        <v>12.204019481563028</v>
      </c>
      <c r="I46" s="69">
        <f t="shared" si="5"/>
        <v>7.98</v>
      </c>
      <c r="J46" s="256">
        <f t="shared" si="6"/>
        <v>125.14</v>
      </c>
      <c r="K46" s="256">
        <f t="shared" si="7"/>
        <v>222.76</v>
      </c>
    </row>
    <row r="47" spans="2:11">
      <c r="B47" s="145">
        <f t="shared" si="0"/>
        <v>2061</v>
      </c>
      <c r="C47" s="257"/>
      <c r="D47" s="69">
        <f t="shared" si="9"/>
        <v>167.40927536881603</v>
      </c>
      <c r="E47" s="69"/>
      <c r="F47" s="69">
        <f t="shared" si="10"/>
        <v>120.9353855478337</v>
      </c>
      <c r="G47" s="256">
        <f t="shared" si="13"/>
        <v>288.33999999999997</v>
      </c>
      <c r="H47" s="69">
        <f t="shared" si="11"/>
        <v>12.470067106261103</v>
      </c>
      <c r="I47" s="69">
        <f t="shared" si="5"/>
        <v>7.98</v>
      </c>
      <c r="J47" s="256">
        <f t="shared" si="6"/>
        <v>127.69</v>
      </c>
      <c r="K47" s="256">
        <f t="shared" si="7"/>
        <v>227.43</v>
      </c>
    </row>
    <row r="48" spans="2:11">
      <c r="B48" s="145">
        <f t="shared" si="0"/>
        <v>2062</v>
      </c>
      <c r="C48" s="257"/>
      <c r="D48" s="69">
        <f t="shared" si="9"/>
        <v>171.05879757185622</v>
      </c>
      <c r="E48" s="69"/>
      <c r="F48" s="69">
        <f t="shared" si="10"/>
        <v>123.57177695277649</v>
      </c>
      <c r="G48" s="256">
        <f t="shared" si="13"/>
        <v>294.63</v>
      </c>
      <c r="H48" s="69">
        <f t="shared" si="11"/>
        <v>12.741914569177595</v>
      </c>
      <c r="I48" s="69">
        <f t="shared" si="5"/>
        <v>7.98</v>
      </c>
      <c r="J48" s="256">
        <f t="shared" si="6"/>
        <v>130.30000000000001</v>
      </c>
      <c r="K48" s="256">
        <f t="shared" si="7"/>
        <v>232.22</v>
      </c>
    </row>
    <row r="49" spans="2:29">
      <c r="B49" s="145">
        <f t="shared" si="0"/>
        <v>2063</v>
      </c>
      <c r="C49" s="257"/>
      <c r="D49" s="69">
        <f t="shared" si="9"/>
        <v>174.78787935892268</v>
      </c>
      <c r="E49" s="69"/>
      <c r="F49" s="69">
        <f t="shared" si="10"/>
        <v>126.26564169034702</v>
      </c>
      <c r="G49" s="256">
        <f t="shared" si="13"/>
        <v>301.05</v>
      </c>
      <c r="H49" s="69">
        <f t="shared" si="11"/>
        <v>13.019688306785667</v>
      </c>
      <c r="I49" s="69">
        <f t="shared" si="5"/>
        <v>7.98</v>
      </c>
      <c r="J49" s="256">
        <f t="shared" si="6"/>
        <v>132.97</v>
      </c>
      <c r="K49" s="256">
        <f t="shared" si="7"/>
        <v>237.11</v>
      </c>
    </row>
    <row r="50" spans="2:29">
      <c r="B50" s="145">
        <f t="shared" si="0"/>
        <v>2064</v>
      </c>
      <c r="C50" s="257"/>
      <c r="D50" s="69">
        <f t="shared" si="9"/>
        <v>178.59825512894722</v>
      </c>
      <c r="E50" s="69"/>
      <c r="F50" s="69">
        <f t="shared" si="10"/>
        <v>129.01823267919659</v>
      </c>
      <c r="G50" s="256">
        <f t="shared" si="13"/>
        <v>307.62</v>
      </c>
      <c r="H50" s="69">
        <f t="shared" si="11"/>
        <v>13.303517511873595</v>
      </c>
      <c r="I50" s="69">
        <f t="shared" si="5"/>
        <v>7.98</v>
      </c>
      <c r="J50" s="256">
        <f t="shared" si="6"/>
        <v>135.69</v>
      </c>
      <c r="K50" s="256">
        <f t="shared" si="7"/>
        <v>242.1</v>
      </c>
    </row>
    <row r="51" spans="2:29">
      <c r="B51" s="145">
        <f t="shared" si="0"/>
        <v>2065</v>
      </c>
      <c r="C51" s="257"/>
      <c r="D51" s="69">
        <f t="shared" si="9"/>
        <v>182.49169709075827</v>
      </c>
      <c r="E51" s="69"/>
      <c r="F51" s="69">
        <f t="shared" si="10"/>
        <v>131.83083015160307</v>
      </c>
      <c r="G51" s="256">
        <f t="shared" si="13"/>
        <v>314.32</v>
      </c>
      <c r="H51" s="69">
        <f t="shared" si="11"/>
        <v>13.59353419363244</v>
      </c>
      <c r="I51" s="69">
        <f t="shared" si="5"/>
        <v>7.98</v>
      </c>
      <c r="J51" s="256">
        <f t="shared" si="6"/>
        <v>138.47999999999999</v>
      </c>
      <c r="K51" s="256">
        <f t="shared" si="7"/>
        <v>247.21</v>
      </c>
    </row>
    <row r="52" spans="2:29">
      <c r="B52" s="145">
        <f t="shared" si="0"/>
        <v>2066</v>
      </c>
      <c r="C52" s="257"/>
      <c r="D52" s="69">
        <f t="shared" si="9"/>
        <v>186.4700160873368</v>
      </c>
      <c r="E52" s="69"/>
      <c r="F52" s="69">
        <f t="shared" si="10"/>
        <v>134.70474224890802</v>
      </c>
      <c r="G52" s="256">
        <f t="shared" si="13"/>
        <v>321.17</v>
      </c>
      <c r="H52" s="69">
        <f t="shared" si="11"/>
        <v>13.889873239053628</v>
      </c>
      <c r="I52" s="69">
        <f t="shared" si="5"/>
        <v>7.98</v>
      </c>
      <c r="J52" s="256">
        <f t="shared" si="6"/>
        <v>141.32</v>
      </c>
      <c r="K52" s="256">
        <f t="shared" si="7"/>
        <v>252.42</v>
      </c>
    </row>
    <row r="53" spans="2:29">
      <c r="B53" s="145">
        <f t="shared" si="0"/>
        <v>2067</v>
      </c>
      <c r="C53" s="257"/>
      <c r="D53" s="69">
        <f t="shared" si="9"/>
        <v>190.53506243804074</v>
      </c>
      <c r="E53" s="69"/>
      <c r="F53" s="69">
        <f t="shared" si="10"/>
        <v>137.64130562993421</v>
      </c>
      <c r="G53" s="256">
        <f>ROUND(D53+E53+F53,2)</f>
        <v>328.18</v>
      </c>
      <c r="H53" s="69">
        <f t="shared" si="11"/>
        <v>14.192672475664997</v>
      </c>
      <c r="I53" s="69">
        <f t="shared" si="5"/>
        <v>7.98</v>
      </c>
      <c r="J53" s="256">
        <f t="shared" si="6"/>
        <v>144.22999999999999</v>
      </c>
      <c r="K53" s="256">
        <f t="shared" si="7"/>
        <v>257.76</v>
      </c>
    </row>
    <row r="54" spans="2:29">
      <c r="B54" s="145">
        <f t="shared" si="0"/>
        <v>2068</v>
      </c>
      <c r="C54" s="257"/>
      <c r="D54" s="69">
        <f t="shared" si="9"/>
        <v>194.68872679919002</v>
      </c>
      <c r="E54" s="69"/>
      <c r="F54" s="69">
        <f t="shared" si="10"/>
        <v>140.64188609266677</v>
      </c>
      <c r="G54" s="256">
        <f>ROUND(D54+E54+F54,2)</f>
        <v>335.33</v>
      </c>
      <c r="H54" s="69">
        <f t="shared" si="11"/>
        <v>14.502072735634494</v>
      </c>
      <c r="I54" s="69">
        <f t="shared" si="5"/>
        <v>7.98</v>
      </c>
      <c r="J54" s="256">
        <f t="shared" si="6"/>
        <v>147.19999999999999</v>
      </c>
      <c r="K54" s="256">
        <f t="shared" si="7"/>
        <v>263.2</v>
      </c>
    </row>
    <row r="55" spans="2:29">
      <c r="B55" s="145">
        <f t="shared" si="0"/>
        <v>2069</v>
      </c>
      <c r="C55" s="257"/>
      <c r="D55" s="69">
        <f t="shared" si="9"/>
        <v>198.93294104341237</v>
      </c>
      <c r="E55" s="69"/>
      <c r="F55" s="69">
        <f t="shared" si="10"/>
        <v>143.70787920948692</v>
      </c>
      <c r="G55" s="256">
        <f>ROUND(D55+E55+F55,2)</f>
        <v>342.64</v>
      </c>
      <c r="H55" s="69">
        <f t="shared" si="11"/>
        <v>14.818217921271327</v>
      </c>
      <c r="I55" s="69">
        <f t="shared" si="5"/>
        <v>7.98</v>
      </c>
      <c r="J55" s="256">
        <f t="shared" si="6"/>
        <v>150.22999999999999</v>
      </c>
      <c r="K55" s="256">
        <f t="shared" si="7"/>
        <v>268.76</v>
      </c>
    </row>
    <row r="56" spans="2:29">
      <c r="B56" s="145">
        <f t="shared" si="0"/>
        <v>2070</v>
      </c>
      <c r="C56" s="257"/>
      <c r="D56" s="69">
        <f t="shared" si="9"/>
        <v>203.26967915815877</v>
      </c>
      <c r="E56" s="69"/>
      <c r="F56" s="69">
        <f t="shared" si="10"/>
        <v>146.84071097625375</v>
      </c>
      <c r="G56" s="256">
        <f>ROUND(D56+E56+F56,2)</f>
        <v>350.11</v>
      </c>
      <c r="H56" s="69">
        <f t="shared" si="11"/>
        <v>15.141255071955042</v>
      </c>
      <c r="I56" s="69">
        <f t="shared" si="5"/>
        <v>7.98</v>
      </c>
      <c r="J56" s="256">
        <f t="shared" si="6"/>
        <v>153.34</v>
      </c>
      <c r="K56" s="256">
        <f t="shared" si="7"/>
        <v>274.45</v>
      </c>
    </row>
    <row r="57" spans="2:29">
      <c r="B57" s="145"/>
      <c r="C57" s="257"/>
      <c r="D57" s="69"/>
      <c r="E57" s="69"/>
      <c r="F57" s="69"/>
      <c r="G57" s="256"/>
      <c r="H57" s="69"/>
      <c r="I57" s="69"/>
      <c r="J57" s="256"/>
      <c r="K57" s="256"/>
    </row>
    <row r="58" spans="2:29">
      <c r="M58" s="145"/>
      <c r="O58" s="262"/>
      <c r="AA58"/>
      <c r="AC58" s="61"/>
    </row>
    <row r="59" spans="2:29">
      <c r="B59" s="68" t="s">
        <v>236</v>
      </c>
      <c r="C59" s="61"/>
      <c r="D59" s="61"/>
      <c r="E59" s="61"/>
      <c r="F59" s="61"/>
      <c r="G59" s="70">
        <f>-PMT(Discount_Rate,COUNT(G$16:G$55),NPV(Discount_Rate,G$16:G$55))</f>
        <v>196.18027703520815</v>
      </c>
      <c r="H59" s="61"/>
      <c r="I59" s="61"/>
      <c r="J59" s="61"/>
      <c r="K59" s="70">
        <f>-PMT(Discount_Rate,COUNT(K$16:K$55),NPV(Discount_Rate,K$16:K$55))</f>
        <v>157.29145405389625</v>
      </c>
      <c r="L59" s="70">
        <f>K59/12</f>
        <v>13.107621171158021</v>
      </c>
      <c r="M59" s="145"/>
      <c r="O59" s="262"/>
      <c r="AA59"/>
      <c r="AC59" s="61"/>
    </row>
    <row r="60" spans="2:29">
      <c r="M60" s="145"/>
      <c r="O60" s="262"/>
      <c r="AA60"/>
      <c r="AC60" s="61"/>
    </row>
    <row r="61" spans="2:29" ht="14.25">
      <c r="B61" s="4" t="s">
        <v>25</v>
      </c>
      <c r="C61" s="17"/>
      <c r="D61" s="17"/>
      <c r="E61" s="17"/>
      <c r="F61" s="17"/>
      <c r="G61" s="17"/>
      <c r="H61" s="17"/>
      <c r="I61" s="17"/>
      <c r="J61" s="17"/>
      <c r="K61" s="17"/>
      <c r="M61" s="262"/>
      <c r="N61" s="262"/>
    </row>
    <row r="63" spans="2:29">
      <c r="B63" t="s">
        <v>235</v>
      </c>
      <c r="D63" s="146" t="s">
        <v>232</v>
      </c>
      <c r="G63" s="263"/>
    </row>
    <row r="64" spans="2:29">
      <c r="C64" s="173" t="str">
        <f>C6</f>
        <v>(a)</v>
      </c>
      <c r="D64" s="146" t="s">
        <v>234</v>
      </c>
      <c r="G64" s="263"/>
    </row>
    <row r="65" spans="3:20">
      <c r="C65" s="173" t="str">
        <f>D6</f>
        <v>(b)</v>
      </c>
      <c r="D65" s="256" t="str">
        <f>"= "&amp;C6&amp;" x "&amp;TEXT(C92,"0.000%")&amp;E92</f>
        <v>= (a) x 6.100%  Real Payment Factor@ 00% ITC</v>
      </c>
    </row>
    <row r="66" spans="3:20">
      <c r="C66" s="173" t="str">
        <f>H6</f>
        <v>(f)</v>
      </c>
      <c r="D66" s="264" t="s">
        <v>233</v>
      </c>
    </row>
    <row r="67" spans="3:20">
      <c r="C67" s="173" t="str">
        <f>J6</f>
        <v>(h)</v>
      </c>
      <c r="D67" s="256" t="str">
        <f>"= "&amp;H6&amp;" / (8.76 x 'Capacity Factor' ) + "&amp;I6</f>
        <v>= (f) / (8.76 x 'Capacity Factor' ) + (g)</v>
      </c>
    </row>
    <row r="68" spans="3:20" ht="13.5" thickBot="1"/>
    <row r="69" spans="3:20" ht="13.5" thickBot="1">
      <c r="C69" s="37" t="s">
        <v>228</v>
      </c>
      <c r="D69" s="265"/>
      <c r="E69" s="265"/>
      <c r="F69" s="265"/>
      <c r="G69" s="265"/>
      <c r="H69" s="265"/>
      <c r="I69" s="265"/>
      <c r="J69" s="266"/>
      <c r="K69" s="267"/>
    </row>
    <row r="70" spans="3:20" ht="5.25" customHeight="1"/>
    <row r="71" spans="3:20" ht="5.25" customHeight="1"/>
    <row r="72" spans="3:20">
      <c r="C72" s="268" t="s">
        <v>205</v>
      </c>
      <c r="D72" s="269"/>
      <c r="E72" s="268"/>
      <c r="F72" s="270" t="s">
        <v>32</v>
      </c>
      <c r="G72" s="270" t="s">
        <v>206</v>
      </c>
      <c r="H72" s="270" t="s">
        <v>207</v>
      </c>
      <c r="I72" s="270" t="s">
        <v>208</v>
      </c>
    </row>
    <row r="73" spans="3:20">
      <c r="C73" s="260" t="s">
        <v>229</v>
      </c>
      <c r="F73" s="271">
        <f>C84</f>
        <v>191.75899999999999</v>
      </c>
      <c r="G73" s="36">
        <f>F73/F75</f>
        <v>1</v>
      </c>
      <c r="H73" s="272">
        <f>C85</f>
        <v>1235.7476526089529</v>
      </c>
      <c r="I73" s="273">
        <f>C88</f>
        <v>54.452165356822256</v>
      </c>
      <c r="O73" s="61"/>
      <c r="P73" s="61"/>
      <c r="Q73" s="61"/>
      <c r="R73" s="61"/>
      <c r="S73" s="61"/>
      <c r="T73" s="61"/>
    </row>
    <row r="74" spans="3:20">
      <c r="C74" s="260"/>
      <c r="F74" s="274"/>
      <c r="G74" s="275"/>
      <c r="H74" s="276"/>
      <c r="I74" s="277"/>
      <c r="O74" s="278"/>
      <c r="P74" s="61"/>
      <c r="Q74" s="61"/>
      <c r="R74" s="61"/>
      <c r="S74" s="61"/>
      <c r="T74" s="61"/>
    </row>
    <row r="75" spans="3:20">
      <c r="C75" s="260" t="s">
        <v>209</v>
      </c>
      <c r="F75" s="271">
        <f>F73+F74</f>
        <v>191.75899999999999</v>
      </c>
      <c r="G75" s="36">
        <f>G73+G74</f>
        <v>1</v>
      </c>
      <c r="H75" s="272">
        <f>ROUND(((F73*H73)+(F74*H74))/F75,0)</f>
        <v>1236</v>
      </c>
      <c r="I75" s="273">
        <f>ROUND(((F73*I73)+(F74*I74))/F75,2)</f>
        <v>54.45</v>
      </c>
      <c r="O75" s="278"/>
      <c r="P75" s="61"/>
      <c r="Q75" s="61"/>
      <c r="R75" s="61"/>
      <c r="S75" s="61"/>
      <c r="T75" s="61"/>
    </row>
    <row r="76" spans="3:20">
      <c r="C76" s="260"/>
      <c r="F76" s="271"/>
      <c r="G76" s="36"/>
      <c r="H76" s="279"/>
      <c r="I76" s="280"/>
      <c r="O76" s="61"/>
      <c r="P76" s="61"/>
      <c r="Q76" s="61"/>
      <c r="R76" s="61"/>
      <c r="S76" s="61"/>
      <c r="T76" s="61"/>
    </row>
    <row r="77" spans="3:20">
      <c r="C77" s="281" t="s">
        <v>205</v>
      </c>
      <c r="D77" s="269"/>
      <c r="E77" s="268"/>
      <c r="F77" s="270" t="s">
        <v>32</v>
      </c>
      <c r="G77" s="270" t="s">
        <v>33</v>
      </c>
      <c r="H77" s="270" t="s">
        <v>210</v>
      </c>
      <c r="I77" s="270" t="s">
        <v>206</v>
      </c>
      <c r="J77" s="270" t="s">
        <v>211</v>
      </c>
      <c r="K77" s="270" t="s">
        <v>212</v>
      </c>
    </row>
    <row r="78" spans="3:20">
      <c r="C78" s="282" t="str">
        <f>C73</f>
        <v>SCCT Frame "F" x1 (6,130')</v>
      </c>
      <c r="D78" s="283"/>
      <c r="E78" s="283"/>
      <c r="F78">
        <f>C84</f>
        <v>191.75899999999999</v>
      </c>
      <c r="G78" s="36">
        <f>C93</f>
        <v>0.33</v>
      </c>
      <c r="H78" s="86">
        <f>G78*F78</f>
        <v>63.280470000000001</v>
      </c>
      <c r="I78" s="36">
        <f>H78/H80</f>
        <v>1</v>
      </c>
      <c r="J78" s="280">
        <f>C89</f>
        <v>7.9799917258138251</v>
      </c>
      <c r="K78" s="284">
        <f>C90</f>
        <v>9600.3960000000006</v>
      </c>
    </row>
    <row r="79" spans="3:20">
      <c r="C79" s="282">
        <f>C74</f>
        <v>0</v>
      </c>
      <c r="D79" s="283"/>
      <c r="E79" s="283"/>
      <c r="F79" s="285">
        <f>D84</f>
        <v>0</v>
      </c>
      <c r="G79" s="275">
        <f>D93</f>
        <v>0</v>
      </c>
      <c r="H79" s="286">
        <f>G79*F79</f>
        <v>0</v>
      </c>
      <c r="I79" s="275">
        <f>1-I78</f>
        <v>0</v>
      </c>
      <c r="J79" s="287">
        <f>D89</f>
        <v>0</v>
      </c>
      <c r="K79" s="288">
        <f>D90</f>
        <v>0</v>
      </c>
    </row>
    <row r="80" spans="3:20">
      <c r="C80" s="260" t="s">
        <v>213</v>
      </c>
      <c r="F80">
        <f>F78+F79</f>
        <v>191.75899999999999</v>
      </c>
      <c r="G80" s="289">
        <f>ROUND(H80/F80,3)</f>
        <v>0.33</v>
      </c>
      <c r="H80" s="86">
        <f>SUM(H78:H79)</f>
        <v>63.280470000000001</v>
      </c>
      <c r="I80" s="36">
        <f>I78+I79</f>
        <v>1</v>
      </c>
      <c r="J80" s="280">
        <f>ROUND(($I78*J78)+($I79*J79),2)</f>
        <v>7.98</v>
      </c>
      <c r="K80" s="242">
        <f>ROUND(($I78*K78)+($I79*K79),0)</f>
        <v>9600</v>
      </c>
    </row>
    <row r="81" spans="2:11">
      <c r="G81" s="289"/>
      <c r="I81" s="36"/>
      <c r="J81" s="280"/>
      <c r="K81" s="290" t="s">
        <v>214</v>
      </c>
    </row>
    <row r="83" spans="2:11">
      <c r="C83" s="270" t="s">
        <v>215</v>
      </c>
      <c r="D83" s="270"/>
      <c r="E83" s="291" t="str">
        <f>D63</f>
        <v>Plant Costs  - 2025 IRP</v>
      </c>
      <c r="F83" s="292"/>
      <c r="G83" s="292"/>
      <c r="H83" s="292"/>
      <c r="I83" s="292"/>
      <c r="J83" s="292"/>
      <c r="K83" s="293"/>
    </row>
    <row r="84" spans="2:11">
      <c r="C84">
        <v>191.75899999999999</v>
      </c>
      <c r="E84" t="s">
        <v>216</v>
      </c>
      <c r="H84" s="294"/>
    </row>
    <row r="85" spans="2:11">
      <c r="B85" t="s">
        <v>183</v>
      </c>
      <c r="C85" s="295">
        <v>1235.7476526089529</v>
      </c>
      <c r="E85" s="260" t="s">
        <v>217</v>
      </c>
      <c r="H85" s="294"/>
    </row>
    <row r="86" spans="2:11">
      <c r="B86" t="s">
        <v>183</v>
      </c>
      <c r="C86" s="304">
        <v>28.653028866339056</v>
      </c>
      <c r="D86" s="280"/>
      <c r="E86" t="s">
        <v>218</v>
      </c>
    </row>
    <row r="87" spans="2:11">
      <c r="B87" t="s">
        <v>183</v>
      </c>
      <c r="C87" s="297">
        <v>25.7991364904832</v>
      </c>
      <c r="D87" s="298"/>
      <c r="E87" t="s">
        <v>219</v>
      </c>
      <c r="H87" s="149" t="s">
        <v>220</v>
      </c>
      <c r="I87" s="299"/>
    </row>
    <row r="88" spans="2:11">
      <c r="B88" t="s">
        <v>183</v>
      </c>
      <c r="C88" s="280">
        <f>C86+C87</f>
        <v>54.452165356822256</v>
      </c>
      <c r="D88" s="280"/>
      <c r="E88" t="s">
        <v>221</v>
      </c>
    </row>
    <row r="89" spans="2:11">
      <c r="B89" t="s">
        <v>183</v>
      </c>
      <c r="C89" s="296">
        <v>7.9799917258138251</v>
      </c>
      <c r="D89" s="280"/>
      <c r="E89" t="s">
        <v>222</v>
      </c>
    </row>
    <row r="90" spans="2:11">
      <c r="C90" s="242">
        <v>9600.3960000000006</v>
      </c>
      <c r="D90" s="242"/>
      <c r="E90" t="s">
        <v>223</v>
      </c>
    </row>
    <row r="91" spans="2:11">
      <c r="C91" s="300">
        <v>0</v>
      </c>
      <c r="D91" s="242"/>
      <c r="E91" t="s">
        <v>224</v>
      </c>
    </row>
    <row r="92" spans="2:11">
      <c r="C92" s="301">
        <v>6.0999999999999999E-2</v>
      </c>
      <c r="D92" s="301"/>
      <c r="E92" t="str">
        <f>"  Real Payment Factor@ "&amp;TEXT(C91,"00%")&amp;" ITC"</f>
        <v xml:space="preserve">  Real Payment Factor@ 00% ITC</v>
      </c>
    </row>
    <row r="93" spans="2:11">
      <c r="C93" s="243">
        <v>0.33</v>
      </c>
      <c r="D93" s="243"/>
      <c r="E93" t="s">
        <v>35</v>
      </c>
      <c r="I93" s="300"/>
      <c r="J93" s="302"/>
    </row>
    <row r="94" spans="2:11">
      <c r="D94" s="36">
        <f>ROUND(H80/F80,3)</f>
        <v>0.33</v>
      </c>
      <c r="E94" t="s">
        <v>225</v>
      </c>
      <c r="I94" s="300"/>
      <c r="J94" s="302"/>
    </row>
    <row r="95" spans="2:11">
      <c r="B95" t="s">
        <v>183</v>
      </c>
      <c r="C95" s="79"/>
      <c r="D95" s="61"/>
      <c r="E95" s="61" t="s">
        <v>86</v>
      </c>
      <c r="I95" s="300"/>
      <c r="J95" s="302"/>
    </row>
    <row r="96" spans="2:11">
      <c r="C96" s="45"/>
      <c r="D96" s="244">
        <v>5.6147516544049472</v>
      </c>
      <c r="E96" s="61" t="s">
        <v>230</v>
      </c>
      <c r="F96" s="307"/>
      <c r="I96" s="300"/>
      <c r="J96" s="302"/>
    </row>
    <row r="97" spans="4:5">
      <c r="D97" s="45">
        <f>(D96/1000000)*1000*C90</f>
        <v>53.903839323942641</v>
      </c>
      <c r="E97" s="61" t="s">
        <v>231</v>
      </c>
    </row>
    <row r="98" spans="4:5">
      <c r="D98" s="308"/>
    </row>
    <row r="100" spans="4:5">
      <c r="D100" s="309"/>
    </row>
    <row r="101" spans="4:5">
      <c r="D101" s="303"/>
    </row>
  </sheetData>
  <printOptions horizontalCentered="1"/>
  <pageMargins left="0.8" right="0.3" top="0.4" bottom="0.4" header="0.5" footer="0.2"/>
  <pageSetup scale="53" orientation="landscape" r:id="rId1"/>
  <headerFooter alignWithMargins="0"/>
  <rowBreaks count="1" manualBreakCount="1">
    <brk id="64" max="1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FE93"/>
  <sheetViews>
    <sheetView view="pageBreakPreview" topLeftCell="A10" zoomScale="70" zoomScaleNormal="80" zoomScaleSheetLayoutView="70" workbookViewId="0"/>
  </sheetViews>
  <sheetFormatPr defaultRowHeight="12.75"/>
  <cols>
    <col min="1" max="1" width="12.5" style="3" customWidth="1"/>
    <col min="2" max="2" width="14.5" style="3" customWidth="1"/>
    <col min="3" max="3" width="14.1640625" style="3" customWidth="1"/>
    <col min="4" max="4" width="6.5" style="3" customWidth="1"/>
    <col min="5" max="5" width="18.83203125" style="3" customWidth="1"/>
    <col min="6" max="6" width="3.5" style="3" bestFit="1" customWidth="1"/>
    <col min="7" max="7" width="20" style="3" customWidth="1"/>
    <col min="8" max="8" width="14.1640625" style="3" customWidth="1"/>
    <col min="9" max="9" width="13.5" style="3" customWidth="1"/>
    <col min="10" max="10" width="12.83203125" customWidth="1"/>
    <col min="11" max="11" width="16.6640625" customWidth="1"/>
    <col min="12" max="12" width="19.1640625" customWidth="1"/>
    <col min="16" max="17" width="21.6640625" customWidth="1"/>
    <col min="18" max="18" width="18.83203125" customWidth="1"/>
    <col min="19" max="25" width="15.33203125" customWidth="1"/>
    <col min="26" max="26" width="9.33203125" style="45" customWidth="1"/>
    <col min="27" max="48" width="3.33203125" customWidth="1"/>
    <col min="50" max="52" width="13.83203125" customWidth="1"/>
    <col min="53" max="53" width="25.33203125" customWidth="1"/>
    <col min="54" max="59" width="13.83203125" customWidth="1"/>
    <col min="60" max="60" width="11" customWidth="1"/>
    <col min="61" max="83" width="4.1640625" customWidth="1"/>
    <col min="84" max="84" width="13.83203125" customWidth="1"/>
    <col min="85" max="85" width="10.6640625" customWidth="1"/>
    <col min="86" max="86" width="16.1640625" customWidth="1"/>
    <col min="87" max="91" width="14.6640625" customWidth="1"/>
    <col min="92" max="95" width="12.6640625" customWidth="1"/>
    <col min="96" max="105" width="2.33203125" customWidth="1"/>
    <col min="106" max="109" width="1.33203125" customWidth="1"/>
    <col min="110" max="120" width="3.5" customWidth="1"/>
    <col min="121" max="121" width="3.1640625" customWidth="1"/>
    <col min="122" max="157" width="15.33203125" customWidth="1"/>
    <col min="160" max="160" width="17.33203125" customWidth="1"/>
    <col min="161" max="161" width="16.6640625" customWidth="1"/>
    <col min="162" max="162" width="15" customWidth="1"/>
  </cols>
  <sheetData>
    <row r="1" spans="1:161" ht="15.75" hidden="1">
      <c r="A1"/>
      <c r="B1" s="1" t="s">
        <v>34</v>
      </c>
      <c r="C1" s="2"/>
      <c r="D1" s="2"/>
      <c r="E1" s="2"/>
      <c r="F1" s="2"/>
      <c r="G1" s="10"/>
      <c r="H1" s="33"/>
    </row>
    <row r="2" spans="1:161" ht="5.25" customHeight="1">
      <c r="A2"/>
      <c r="B2" s="1"/>
      <c r="C2" s="2"/>
      <c r="D2" s="2"/>
      <c r="E2" s="2"/>
      <c r="G2" s="10"/>
      <c r="H2" s="33"/>
    </row>
    <row r="3" spans="1:161" ht="15.75">
      <c r="A3"/>
      <c r="B3" s="1" t="s">
        <v>20</v>
      </c>
      <c r="C3" s="2"/>
      <c r="D3" s="2"/>
      <c r="E3" s="2"/>
      <c r="F3" s="2"/>
      <c r="G3" s="10"/>
      <c r="H3" s="33"/>
      <c r="K3">
        <f>MATCH('Table 5'!K5,'Table 5'!$B$12:$B$264,FALSE)+ROW('Table 5'!B11)</f>
        <v>13</v>
      </c>
    </row>
    <row r="4" spans="1:161" ht="15.75">
      <c r="A4"/>
      <c r="B4" s="4" t="s">
        <v>17</v>
      </c>
      <c r="C4" s="4"/>
      <c r="D4" s="4"/>
      <c r="E4" s="4"/>
      <c r="F4" s="4"/>
      <c r="G4" s="1"/>
      <c r="H4" s="33"/>
      <c r="K4">
        <v>312</v>
      </c>
      <c r="P4" s="83" t="s">
        <v>55</v>
      </c>
      <c r="Q4" s="83"/>
      <c r="R4" s="83"/>
    </row>
    <row r="5" spans="1:161" ht="15.75">
      <c r="A5"/>
      <c r="B5" s="4" t="str">
        <f ca="1">'Table 5'!M4&amp; " - "&amp;TEXT(Study_MW,"#.0")&amp;" MW and "&amp;TEXT(Study_CF,"#.0%")&amp;" CF"</f>
        <v>Avoided Cost Resource - 100.0 MW and 100.0% CF</v>
      </c>
      <c r="C5" s="4"/>
      <c r="D5" s="4"/>
      <c r="E5" s="4"/>
      <c r="F5" s="4"/>
      <c r="G5" s="1"/>
      <c r="H5" s="33"/>
      <c r="P5" s="312">
        <v>0.39343474255914024</v>
      </c>
      <c r="Q5" s="312">
        <v>0.39343474255914024</v>
      </c>
      <c r="R5" s="312">
        <v>0.39343474255914024</v>
      </c>
      <c r="S5" s="312">
        <v>0.25792015761805415</v>
      </c>
      <c r="T5" s="312">
        <v>0.25792015761805415</v>
      </c>
      <c r="U5" s="312">
        <v>0.25792015761805415</v>
      </c>
      <c r="V5" s="312">
        <v>7.3718070273303168E-2</v>
      </c>
      <c r="W5" s="312">
        <v>7.1826765155882377E-2</v>
      </c>
      <c r="X5" s="312">
        <v>0.10785249233276019</v>
      </c>
      <c r="Y5" s="312">
        <v>8.8050975549411797E-2</v>
      </c>
      <c r="Z5" s="312"/>
      <c r="AA5" s="312"/>
      <c r="AB5" s="312"/>
      <c r="AC5" s="312"/>
      <c r="AD5" s="312"/>
      <c r="AE5" s="312"/>
      <c r="AF5" s="312"/>
      <c r="AG5" s="312"/>
      <c r="AH5" s="312"/>
      <c r="AI5" s="312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FD5" s="314"/>
      <c r="FE5" t="s">
        <v>74</v>
      </c>
    </row>
    <row r="6" spans="1:161" ht="14.25" hidden="1">
      <c r="A6"/>
      <c r="B6" s="17"/>
      <c r="C6" s="4"/>
      <c r="D6" s="4"/>
      <c r="E6" s="4"/>
      <c r="F6" s="4"/>
      <c r="G6" s="10"/>
      <c r="H6" s="33"/>
    </row>
    <row r="7" spans="1:161" s="91" customFormat="1" ht="122.25" customHeight="1">
      <c r="B7" s="92"/>
      <c r="C7" s="245"/>
      <c r="D7" s="245"/>
      <c r="E7" s="92"/>
      <c r="F7" s="92"/>
      <c r="G7" s="92"/>
      <c r="H7" s="96"/>
      <c r="N7" s="91" t="s">
        <v>238</v>
      </c>
      <c r="P7" s="91" t="str">
        <f>CH7</f>
        <v>WD_.PX.BDG._.PTC.Utility_Scale</v>
      </c>
      <c r="Q7" s="91" t="str">
        <f t="shared" ref="Q7:AU7" si="0">CI7</f>
        <v>WD_.PX.BDG._.PTC.Utility_Scale</v>
      </c>
      <c r="R7" s="91" t="str">
        <f t="shared" si="0"/>
        <v>WD_.PX.BDG._.PTC.Utility_Scale</v>
      </c>
      <c r="S7" s="91" t="s">
        <v>152</v>
      </c>
      <c r="T7" s="91" t="s">
        <v>152</v>
      </c>
      <c r="U7" s="91" t="s">
        <v>152</v>
      </c>
      <c r="V7" s="91" t="str">
        <f t="shared" si="0"/>
        <v>PV_.PX.BDG._.PTC.Utility_Scale</v>
      </c>
      <c r="W7" s="91" t="str">
        <f t="shared" si="0"/>
        <v>PV_.PX.HTG._.PTC.Utility_Scale</v>
      </c>
      <c r="X7" s="91" t="s">
        <v>252</v>
      </c>
      <c r="Y7" s="91" t="str">
        <f t="shared" si="0"/>
        <v>PV_.PX.UTS._.PTC.Utility_Scale</v>
      </c>
      <c r="Z7" s="91">
        <f t="shared" si="0"/>
        <v>0</v>
      </c>
      <c r="AA7" s="91">
        <f t="shared" si="0"/>
        <v>0</v>
      </c>
      <c r="AB7" s="91">
        <f t="shared" si="0"/>
        <v>0</v>
      </c>
      <c r="AC7" s="91">
        <f t="shared" si="0"/>
        <v>0</v>
      </c>
      <c r="AD7" s="91">
        <f t="shared" si="0"/>
        <v>0</v>
      </c>
      <c r="AE7" s="91">
        <f t="shared" si="0"/>
        <v>0</v>
      </c>
      <c r="AF7" s="91">
        <f t="shared" si="0"/>
        <v>0</v>
      </c>
      <c r="AG7" s="91">
        <f t="shared" si="0"/>
        <v>0</v>
      </c>
      <c r="AH7" s="91">
        <f t="shared" si="0"/>
        <v>0</v>
      </c>
      <c r="AI7" s="91">
        <f t="shared" si="0"/>
        <v>0</v>
      </c>
      <c r="AJ7" s="91">
        <f t="shared" si="0"/>
        <v>0</v>
      </c>
      <c r="AK7" s="91">
        <f t="shared" si="0"/>
        <v>0</v>
      </c>
      <c r="AL7" s="91">
        <f t="shared" si="0"/>
        <v>0</v>
      </c>
      <c r="AM7" s="91">
        <f t="shared" si="0"/>
        <v>0</v>
      </c>
      <c r="AN7" s="91">
        <f t="shared" si="0"/>
        <v>0</v>
      </c>
      <c r="AO7" s="91">
        <f t="shared" si="0"/>
        <v>0</v>
      </c>
      <c r="AP7" s="91">
        <f t="shared" si="0"/>
        <v>0</v>
      </c>
      <c r="AQ7" s="91">
        <f t="shared" si="0"/>
        <v>0</v>
      </c>
      <c r="AR7" s="91">
        <f t="shared" si="0"/>
        <v>0</v>
      </c>
      <c r="AS7" s="91">
        <f t="shared" si="0"/>
        <v>0</v>
      </c>
      <c r="AT7" s="91">
        <f t="shared" si="0"/>
        <v>0</v>
      </c>
      <c r="AU7" s="91">
        <f t="shared" si="0"/>
        <v>0</v>
      </c>
      <c r="AW7" s="99" t="s">
        <v>66</v>
      </c>
      <c r="AX7" s="91" t="str">
        <f>CH7</f>
        <v>WD_.PX.BDG._.PTC.Utility_Scale</v>
      </c>
      <c r="AY7" s="91" t="str">
        <f t="shared" ref="AY7:BG9" si="1">CI7</f>
        <v>WD_.PX.BDG._.PTC.Utility_Scale</v>
      </c>
      <c r="AZ7" s="91" t="str">
        <f t="shared" si="1"/>
        <v>WD_.PX.BDG._.PTC.Utility_Scale</v>
      </c>
      <c r="BA7" s="91" t="str">
        <f t="shared" si="1"/>
        <v>WD_.PX.DJW._.PTC.Utility_Scale</v>
      </c>
      <c r="BB7" s="91" t="str">
        <f t="shared" si="1"/>
        <v>WD_.PX.DJW._.PTC.Utility_Scale</v>
      </c>
      <c r="BC7" s="91" t="str">
        <f t="shared" si="1"/>
        <v>WD_.PX.DJW._.PTC.Utility_Scale</v>
      </c>
      <c r="BD7" s="91" t="str">
        <f t="shared" si="1"/>
        <v>PV_.PX.BDG._.PTC.Utility_Scale</v>
      </c>
      <c r="BE7" s="91" t="str">
        <f t="shared" si="1"/>
        <v>PV_.PX.HTG._.PTC.Utility_Scale</v>
      </c>
      <c r="BF7" s="91" t="str">
        <f t="shared" si="1"/>
        <v>PV_.PX.NTN._.PTC.Utility_Scale</v>
      </c>
      <c r="BG7" s="91" t="str">
        <f t="shared" si="1"/>
        <v>PV_.PX.UTS._.PTC.Utility_Scale</v>
      </c>
      <c r="CG7" s="91" t="s">
        <v>239</v>
      </c>
      <c r="CH7" s="91" t="s">
        <v>144</v>
      </c>
      <c r="CI7" s="91" t="s">
        <v>144</v>
      </c>
      <c r="CJ7" s="91" t="s">
        <v>144</v>
      </c>
      <c r="CK7" s="91" t="s">
        <v>147</v>
      </c>
      <c r="CL7" s="91" t="s">
        <v>147</v>
      </c>
      <c r="CM7" s="91" t="s">
        <v>147</v>
      </c>
      <c r="CN7" s="91" t="s">
        <v>242</v>
      </c>
      <c r="CO7" s="91" t="s">
        <v>249</v>
      </c>
      <c r="CP7" s="91" t="s">
        <v>250</v>
      </c>
      <c r="CQ7" s="91" t="s">
        <v>141</v>
      </c>
    </row>
    <row r="8" spans="1:161" s="91" customFormat="1" ht="40.700000000000003" customHeight="1">
      <c r="B8" s="92"/>
      <c r="C8" s="92"/>
      <c r="D8" s="92"/>
      <c r="E8" s="93"/>
      <c r="F8" s="94"/>
      <c r="G8" s="93" t="s">
        <v>14</v>
      </c>
      <c r="H8" s="96"/>
      <c r="I8" s="98"/>
      <c r="J8" s="93"/>
      <c r="K8"/>
      <c r="L8"/>
      <c r="M8"/>
      <c r="P8" s="91" t="str">
        <f t="shared" ref="P8:Y9" si="2">AX8</f>
        <v>WD_.PX.BDG._.PTC.Utility_Scale</v>
      </c>
      <c r="Q8" s="91" t="str">
        <f t="shared" si="2"/>
        <v>WD_.PX.BDG._.PTC.Utility_Scale</v>
      </c>
      <c r="R8" s="91" t="str">
        <f t="shared" si="2"/>
        <v>WD_.PX.BDG._.PTC.Utility_Scale</v>
      </c>
      <c r="S8" s="91" t="str">
        <f t="shared" si="2"/>
        <v>WD_.PX.DJW._.PTC.Utility_Scale</v>
      </c>
      <c r="T8" s="91" t="str">
        <f t="shared" si="2"/>
        <v>WD_.PX.DJW._.PTC.Utility_Scale</v>
      </c>
      <c r="U8" s="91" t="str">
        <f t="shared" si="2"/>
        <v>WD_.PX.DJW._.PTC.Utility_Scale</v>
      </c>
      <c r="V8" s="91" t="str">
        <f t="shared" si="2"/>
        <v>PV_.PX.BDG._.PTC.Utility_Scale</v>
      </c>
      <c r="W8" s="91" t="str">
        <f t="shared" si="2"/>
        <v>PV_.PX.HTG._.PTC.Utility_Scale</v>
      </c>
      <c r="X8" s="91" t="str">
        <f t="shared" si="2"/>
        <v>PV_.PX.NTN._.PTC.Utility_Scale</v>
      </c>
      <c r="Y8" s="91" t="str">
        <f t="shared" si="2"/>
        <v>PV_.PX.UTS._.PTC.Utility_Scale</v>
      </c>
      <c r="Z8" s="91">
        <f t="shared" ref="Z8:AI9" si="3">BH8</f>
        <v>0</v>
      </c>
      <c r="AA8" s="91">
        <f t="shared" si="3"/>
        <v>0</v>
      </c>
      <c r="AB8" s="91">
        <f t="shared" si="3"/>
        <v>0</v>
      </c>
      <c r="AC8" s="91">
        <f t="shared" si="3"/>
        <v>0</v>
      </c>
      <c r="AD8" s="91">
        <f t="shared" si="3"/>
        <v>0</v>
      </c>
      <c r="AE8" s="91">
        <f t="shared" si="3"/>
        <v>0</v>
      </c>
      <c r="AF8" s="91">
        <f t="shared" si="3"/>
        <v>0</v>
      </c>
      <c r="AG8" s="91">
        <f t="shared" si="3"/>
        <v>0</v>
      </c>
      <c r="AH8" s="91">
        <f t="shared" si="3"/>
        <v>0</v>
      </c>
      <c r="AI8" s="91">
        <f t="shared" si="3"/>
        <v>0</v>
      </c>
      <c r="AJ8" s="91">
        <f t="shared" ref="AJ8:AS9" si="4">BR8</f>
        <v>0</v>
      </c>
      <c r="AK8" s="91">
        <f t="shared" si="4"/>
        <v>0</v>
      </c>
      <c r="AL8" s="91">
        <f t="shared" si="4"/>
        <v>0</v>
      </c>
      <c r="AM8" s="91">
        <f t="shared" si="4"/>
        <v>0</v>
      </c>
      <c r="AN8" s="91">
        <f t="shared" si="4"/>
        <v>0</v>
      </c>
      <c r="AO8" s="91">
        <f t="shared" si="4"/>
        <v>0</v>
      </c>
      <c r="AP8" s="91">
        <f t="shared" si="4"/>
        <v>0</v>
      </c>
      <c r="AQ8" s="91">
        <f t="shared" si="4"/>
        <v>0</v>
      </c>
      <c r="AR8" s="91">
        <f t="shared" si="4"/>
        <v>0</v>
      </c>
      <c r="AS8" s="91">
        <f t="shared" si="4"/>
        <v>0</v>
      </c>
      <c r="AT8" s="91">
        <f t="shared" ref="AT8:AU9" si="5">CB8</f>
        <v>0</v>
      </c>
      <c r="AU8" s="91">
        <f t="shared" si="5"/>
        <v>0</v>
      </c>
      <c r="AX8" s="91" t="str">
        <f>CH8</f>
        <v>WD_.PX.BDG._.PTC.Utility_Scale</v>
      </c>
      <c r="AY8" s="91" t="str">
        <f t="shared" si="1"/>
        <v>WD_.PX.BDG._.PTC.Utility_Scale</v>
      </c>
      <c r="AZ8" s="91" t="str">
        <f t="shared" si="1"/>
        <v>WD_.PX.BDG._.PTC.Utility_Scale</v>
      </c>
      <c r="BA8" s="91" t="str">
        <f t="shared" si="1"/>
        <v>WD_.PX.DJW._.PTC.Utility_Scale</v>
      </c>
      <c r="BB8" s="91" t="str">
        <f t="shared" si="1"/>
        <v>WD_.PX.DJW._.PTC.Utility_Scale</v>
      </c>
      <c r="BC8" s="91" t="str">
        <f t="shared" si="1"/>
        <v>WD_.PX.DJW._.PTC.Utility_Scale</v>
      </c>
      <c r="BD8" s="91" t="str">
        <f t="shared" si="1"/>
        <v>PV_.PX.BDG._.PTC.Utility_Scale</v>
      </c>
      <c r="BE8" s="91" t="str">
        <f t="shared" si="1"/>
        <v>PV_.PX.HTG._.PTC.Utility_Scale</v>
      </c>
      <c r="BF8" s="91" t="str">
        <f t="shared" si="1"/>
        <v>PV_.PX.NTN._.PTC.Utility_Scale</v>
      </c>
      <c r="BG8" s="91" t="str">
        <f t="shared" si="1"/>
        <v>PV_.PX.UTS._.PTC.Utility_Scale</v>
      </c>
      <c r="CG8" s="99" t="s">
        <v>67</v>
      </c>
      <c r="CH8" s="91" t="s">
        <v>144</v>
      </c>
      <c r="CI8" s="91" t="s">
        <v>144</v>
      </c>
      <c r="CJ8" s="91" t="s">
        <v>144</v>
      </c>
      <c r="CK8" s="91" t="s">
        <v>147</v>
      </c>
      <c r="CL8" s="91" t="s">
        <v>147</v>
      </c>
      <c r="CM8" s="91" t="s">
        <v>147</v>
      </c>
      <c r="CN8" s="91" t="s">
        <v>242</v>
      </c>
      <c r="CO8" s="91" t="s">
        <v>249</v>
      </c>
      <c r="CP8" s="91" t="s">
        <v>250</v>
      </c>
      <c r="CQ8" s="91" t="s">
        <v>141</v>
      </c>
      <c r="DR8" s="99" t="s">
        <v>68</v>
      </c>
      <c r="DS8" s="99"/>
      <c r="DT8" s="99"/>
      <c r="FD8" s="87" t="s">
        <v>67</v>
      </c>
      <c r="FE8" s="88" t="s">
        <v>68</v>
      </c>
    </row>
    <row r="9" spans="1:161" s="91" customFormat="1" ht="76.7" customHeight="1">
      <c r="B9" s="92"/>
      <c r="C9" s="93" t="s">
        <v>6</v>
      </c>
      <c r="D9" s="93"/>
      <c r="E9" s="93" t="s">
        <v>18</v>
      </c>
      <c r="F9" s="94"/>
      <c r="G9" s="95">
        <f ca="1">Study_CF</f>
        <v>1</v>
      </c>
      <c r="H9" s="33"/>
      <c r="I9" s="328"/>
      <c r="J9" s="101"/>
      <c r="K9" s="329"/>
      <c r="L9"/>
      <c r="M9"/>
      <c r="P9" s="206" t="str">
        <f t="shared" si="2"/>
        <v>WD_.PX.BDG._.PTC.Utility_Scale2029</v>
      </c>
      <c r="Q9" s="206" t="str">
        <f t="shared" si="2"/>
        <v>WD_.PX.BDG._.PTC.Utility_Scale2030</v>
      </c>
      <c r="R9" s="206" t="str">
        <f t="shared" si="2"/>
        <v>WD_.PX.BDG._.PTC.Utility_Scale2031</v>
      </c>
      <c r="S9" s="206" t="str">
        <f t="shared" si="2"/>
        <v>WD_.PX.DJW._.PTC.Utility_Scale2029</v>
      </c>
      <c r="T9" s="206" t="str">
        <f t="shared" si="2"/>
        <v>WD_.PX.DJW._.PTC.Utility_Scale2030</v>
      </c>
      <c r="U9" s="206" t="str">
        <f t="shared" si="2"/>
        <v>WD_.PX.DJW._.PTC.Utility_Scale2031</v>
      </c>
      <c r="V9" s="206" t="str">
        <f t="shared" si="2"/>
        <v>PV_.PX.BDG._.PTC.Utility_Scale2031</v>
      </c>
      <c r="W9" s="206" t="str">
        <f t="shared" si="2"/>
        <v>PV_.PX.HTG._.PTC.Utility_Scale2031</v>
      </c>
      <c r="X9" s="206" t="str">
        <f t="shared" si="2"/>
        <v>PV_.PX.NTN._.PTC.Utility_Scale2031</v>
      </c>
      <c r="Y9" s="206" t="str">
        <f t="shared" si="2"/>
        <v>PV_.PX.UTS._.PTC.Utility_Scale2031</v>
      </c>
      <c r="Z9" s="206">
        <f t="shared" si="3"/>
        <v>0</v>
      </c>
      <c r="AA9" s="206">
        <f t="shared" si="3"/>
        <v>0</v>
      </c>
      <c r="AB9" s="206">
        <f t="shared" si="3"/>
        <v>0</v>
      </c>
      <c r="AC9" s="206">
        <f t="shared" si="3"/>
        <v>0</v>
      </c>
      <c r="AD9" s="206">
        <f t="shared" si="3"/>
        <v>0</v>
      </c>
      <c r="AE9" s="206">
        <f t="shared" si="3"/>
        <v>0</v>
      </c>
      <c r="AF9" s="206">
        <f t="shared" si="3"/>
        <v>0</v>
      </c>
      <c r="AG9" s="206">
        <f t="shared" si="3"/>
        <v>0</v>
      </c>
      <c r="AH9" s="206">
        <f t="shared" si="3"/>
        <v>0</v>
      </c>
      <c r="AI9" s="206">
        <f t="shared" si="3"/>
        <v>0</v>
      </c>
      <c r="AJ9" s="206">
        <f t="shared" si="4"/>
        <v>0</v>
      </c>
      <c r="AK9" s="206">
        <f t="shared" si="4"/>
        <v>0</v>
      </c>
      <c r="AL9" s="206">
        <f t="shared" si="4"/>
        <v>0</v>
      </c>
      <c r="AM9" s="206">
        <f t="shared" si="4"/>
        <v>0</v>
      </c>
      <c r="AN9" s="206">
        <f t="shared" si="4"/>
        <v>0</v>
      </c>
      <c r="AO9" s="206">
        <f t="shared" si="4"/>
        <v>0</v>
      </c>
      <c r="AP9" s="206">
        <f t="shared" si="4"/>
        <v>0</v>
      </c>
      <c r="AQ9" s="206">
        <f t="shared" si="4"/>
        <v>0</v>
      </c>
      <c r="AR9" s="206">
        <f t="shared" si="4"/>
        <v>0</v>
      </c>
      <c r="AS9" s="206">
        <f t="shared" si="4"/>
        <v>0</v>
      </c>
      <c r="AT9" s="206">
        <f t="shared" si="5"/>
        <v>0</v>
      </c>
      <c r="AU9" s="206">
        <f t="shared" si="5"/>
        <v>0</v>
      </c>
      <c r="AX9" s="206" t="str">
        <f>CH9</f>
        <v>WD_.PX.BDG._.PTC.Utility_Scale2029</v>
      </c>
      <c r="AY9" s="206" t="str">
        <f t="shared" si="1"/>
        <v>WD_.PX.BDG._.PTC.Utility_Scale2030</v>
      </c>
      <c r="AZ9" s="206" t="str">
        <f t="shared" si="1"/>
        <v>WD_.PX.BDG._.PTC.Utility_Scale2031</v>
      </c>
      <c r="BA9" s="206" t="str">
        <f t="shared" si="1"/>
        <v>WD_.PX.DJW._.PTC.Utility_Scale2029</v>
      </c>
      <c r="BB9" s="206" t="str">
        <f t="shared" si="1"/>
        <v>WD_.PX.DJW._.PTC.Utility_Scale2030</v>
      </c>
      <c r="BC9" s="206" t="str">
        <f t="shared" si="1"/>
        <v>WD_.PX.DJW._.PTC.Utility_Scale2031</v>
      </c>
      <c r="BD9" s="206" t="str">
        <f t="shared" si="1"/>
        <v>PV_.PX.BDG._.PTC.Utility_Scale2031</v>
      </c>
      <c r="BE9" s="206" t="str">
        <f t="shared" si="1"/>
        <v>PV_.PX.HTG._.PTC.Utility_Scale2031</v>
      </c>
      <c r="BF9" s="206" t="str">
        <f t="shared" si="1"/>
        <v>PV_.PX.NTN._.PTC.Utility_Scale2031</v>
      </c>
      <c r="BG9" s="206" t="str">
        <f t="shared" si="1"/>
        <v>PV_.PX.UTS._.PTC.Utility_Scale2031</v>
      </c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H9" s="206" t="s">
        <v>289</v>
      </c>
      <c r="CI9" s="206" t="s">
        <v>290</v>
      </c>
      <c r="CJ9" s="206" t="s">
        <v>291</v>
      </c>
      <c r="CK9" s="206" t="s">
        <v>192</v>
      </c>
      <c r="CL9" s="206" t="s">
        <v>292</v>
      </c>
      <c r="CM9" s="206" t="s">
        <v>293</v>
      </c>
      <c r="CN9" s="180" t="s">
        <v>295</v>
      </c>
      <c r="CO9" s="180" t="s">
        <v>296</v>
      </c>
      <c r="CP9" s="180" t="s">
        <v>297</v>
      </c>
      <c r="CQ9" s="180" t="s">
        <v>298</v>
      </c>
      <c r="CR9" s="180"/>
      <c r="CS9" s="180"/>
      <c r="CT9" s="180"/>
      <c r="CU9" s="180"/>
      <c r="CV9" s="180"/>
      <c r="CW9" s="180"/>
      <c r="CX9" s="180"/>
      <c r="CY9" s="180"/>
      <c r="CZ9" s="180"/>
      <c r="DA9" s="180"/>
      <c r="DR9" s="91" t="str">
        <f t="shared" ref="DR9:ET9" si="6">CH9</f>
        <v>WD_.PX.BDG._.PTC.Utility_Scale2029</v>
      </c>
      <c r="DS9" s="91" t="str">
        <f t="shared" si="6"/>
        <v>WD_.PX.BDG._.PTC.Utility_Scale2030</v>
      </c>
      <c r="DT9" s="91" t="str">
        <f t="shared" si="6"/>
        <v>WD_.PX.BDG._.PTC.Utility_Scale2031</v>
      </c>
      <c r="DU9" s="91" t="str">
        <f t="shared" si="6"/>
        <v>WD_.PX.DJW._.PTC.Utility_Scale2029</v>
      </c>
      <c r="DV9" s="101" t="str">
        <f t="shared" si="6"/>
        <v>WD_.PX.DJW._.PTC.Utility_Scale2030</v>
      </c>
      <c r="DW9" s="91" t="str">
        <f t="shared" si="6"/>
        <v>WD_.PX.DJW._.PTC.Utility_Scale2031</v>
      </c>
      <c r="DX9" s="101" t="str">
        <f t="shared" si="6"/>
        <v>PV_.PX.BDG._.PTC.Utility_Scale2031</v>
      </c>
      <c r="DY9" s="91" t="str">
        <f t="shared" si="6"/>
        <v>PV_.PX.HTG._.PTC.Utility_Scale2031</v>
      </c>
      <c r="DZ9" s="91" t="str">
        <f t="shared" si="6"/>
        <v>PV_.PX.NTN._.PTC.Utility_Scale2031</v>
      </c>
      <c r="EA9" s="91" t="str">
        <f t="shared" si="6"/>
        <v>PV_.PX.UTS._.PTC.Utility_Scale2031</v>
      </c>
      <c r="EB9" s="91">
        <f t="shared" si="6"/>
        <v>0</v>
      </c>
      <c r="EC9" s="91">
        <f t="shared" si="6"/>
        <v>0</v>
      </c>
      <c r="ED9" s="91">
        <f t="shared" si="6"/>
        <v>0</v>
      </c>
      <c r="EE9" s="91">
        <f t="shared" si="6"/>
        <v>0</v>
      </c>
      <c r="EF9" s="91">
        <f t="shared" si="6"/>
        <v>0</v>
      </c>
      <c r="EG9" s="91">
        <f t="shared" si="6"/>
        <v>0</v>
      </c>
      <c r="EH9" s="91">
        <f t="shared" si="6"/>
        <v>0</v>
      </c>
      <c r="EI9" s="91">
        <f t="shared" si="6"/>
        <v>0</v>
      </c>
      <c r="EJ9" s="91">
        <f t="shared" si="6"/>
        <v>0</v>
      </c>
      <c r="EK9" s="91">
        <f t="shared" si="6"/>
        <v>0</v>
      </c>
      <c r="EL9" s="91">
        <f t="shared" si="6"/>
        <v>0</v>
      </c>
      <c r="EM9" s="91">
        <f t="shared" si="6"/>
        <v>0</v>
      </c>
      <c r="EN9" s="91">
        <f t="shared" si="6"/>
        <v>0</v>
      </c>
      <c r="EO9" s="91">
        <f t="shared" si="6"/>
        <v>0</v>
      </c>
      <c r="EP9" s="91">
        <f t="shared" si="6"/>
        <v>0</v>
      </c>
      <c r="EQ9" s="91">
        <f t="shared" si="6"/>
        <v>0</v>
      </c>
      <c r="ER9" s="91">
        <f t="shared" si="6"/>
        <v>0</v>
      </c>
      <c r="ES9" s="91">
        <f t="shared" si="6"/>
        <v>0</v>
      </c>
      <c r="ET9" s="91">
        <f t="shared" si="6"/>
        <v>0</v>
      </c>
      <c r="FA9" s="91" t="s">
        <v>69</v>
      </c>
      <c r="FD9" s="91" t="s">
        <v>241</v>
      </c>
      <c r="FE9" s="91" t="str">
        <f>FD9</f>
        <v>Cluster 2/3 - Willamette Valley - Fry-Full Circle 230 kV</v>
      </c>
    </row>
    <row r="10" spans="1:161">
      <c r="A10"/>
      <c r="B10" s="5" t="s">
        <v>0</v>
      </c>
      <c r="C10" s="5" t="str">
        <f>"Price"&amp;IF(I8&lt;&gt;1," ","")</f>
        <v xml:space="preserve">Price </v>
      </c>
      <c r="D10" s="5"/>
      <c r="E10" s="5" t="s">
        <v>19</v>
      </c>
      <c r="F10" s="35"/>
      <c r="G10" s="5" t="s">
        <v>15</v>
      </c>
      <c r="H10" s="173"/>
      <c r="I10" s="5"/>
      <c r="J10" s="173"/>
      <c r="K10" s="178"/>
      <c r="Z10"/>
    </row>
    <row r="11" spans="1:161" ht="13.5">
      <c r="A11"/>
      <c r="B11" s="5"/>
      <c r="C11" s="5" t="s">
        <v>16</v>
      </c>
      <c r="D11" s="5"/>
      <c r="E11" s="209" t="s">
        <v>50</v>
      </c>
      <c r="F11" s="35"/>
      <c r="G11" s="5" t="s">
        <v>31</v>
      </c>
      <c r="H11" s="5"/>
      <c r="I11" s="5"/>
      <c r="J11" s="5"/>
      <c r="K11" s="5"/>
      <c r="P11" t="s">
        <v>32</v>
      </c>
      <c r="Q11" t="s">
        <v>32</v>
      </c>
      <c r="R11" t="s">
        <v>32</v>
      </c>
      <c r="S11" t="s">
        <v>32</v>
      </c>
      <c r="T11" t="s">
        <v>32</v>
      </c>
      <c r="U11" t="s">
        <v>32</v>
      </c>
      <c r="V11" t="s">
        <v>32</v>
      </c>
      <c r="W11" t="s">
        <v>32</v>
      </c>
      <c r="X11" t="s">
        <v>32</v>
      </c>
      <c r="Y11" t="s">
        <v>32</v>
      </c>
      <c r="Z11" t="s">
        <v>32</v>
      </c>
      <c r="AA11" t="s">
        <v>32</v>
      </c>
      <c r="AB11" t="s">
        <v>32</v>
      </c>
      <c r="AC11" t="s">
        <v>32</v>
      </c>
      <c r="AD11" t="s">
        <v>32</v>
      </c>
      <c r="AE11" t="s">
        <v>32</v>
      </c>
      <c r="AF11" t="s">
        <v>32</v>
      </c>
      <c r="AG11" t="s">
        <v>32</v>
      </c>
      <c r="AH11" t="s">
        <v>32</v>
      </c>
      <c r="AI11" t="s">
        <v>32</v>
      </c>
      <c r="AJ11" t="s">
        <v>32</v>
      </c>
      <c r="AK11" t="s">
        <v>32</v>
      </c>
      <c r="AL11" t="s">
        <v>32</v>
      </c>
      <c r="AM11" t="s">
        <v>32</v>
      </c>
      <c r="AN11" t="s">
        <v>32</v>
      </c>
      <c r="AO11" t="s">
        <v>32</v>
      </c>
      <c r="AP11" t="s">
        <v>32</v>
      </c>
      <c r="AQ11" t="s">
        <v>32</v>
      </c>
      <c r="AR11" t="s">
        <v>32</v>
      </c>
      <c r="AS11" t="s">
        <v>32</v>
      </c>
      <c r="AT11" t="s">
        <v>32</v>
      </c>
      <c r="AU11" t="s">
        <v>32</v>
      </c>
      <c r="AX11" t="s">
        <v>32</v>
      </c>
      <c r="AY11" t="s">
        <v>32</v>
      </c>
      <c r="BC11" t="s">
        <v>32</v>
      </c>
      <c r="CH11" t="s">
        <v>70</v>
      </c>
      <c r="CI11" t="s">
        <v>70</v>
      </c>
      <c r="CJ11" t="s">
        <v>70</v>
      </c>
      <c r="CK11" t="s">
        <v>70</v>
      </c>
      <c r="CL11" t="s">
        <v>70</v>
      </c>
      <c r="CM11" t="s">
        <v>70</v>
      </c>
      <c r="CN11" t="s">
        <v>70</v>
      </c>
      <c r="CO11" t="s">
        <v>70</v>
      </c>
      <c r="CP11" t="s">
        <v>70</v>
      </c>
      <c r="CQ11" t="s">
        <v>70</v>
      </c>
      <c r="DR11" t="s">
        <v>71</v>
      </c>
      <c r="DS11" t="s">
        <v>71</v>
      </c>
      <c r="DT11" t="s">
        <v>71</v>
      </c>
      <c r="DU11" t="s">
        <v>71</v>
      </c>
      <c r="DV11" t="s">
        <v>71</v>
      </c>
      <c r="DW11" t="s">
        <v>71</v>
      </c>
      <c r="DX11" t="s">
        <v>71</v>
      </c>
      <c r="DY11" t="s">
        <v>71</v>
      </c>
      <c r="DZ11" t="s">
        <v>71</v>
      </c>
      <c r="EA11" t="s">
        <v>71</v>
      </c>
      <c r="EB11" t="s">
        <v>71</v>
      </c>
      <c r="EC11" t="s">
        <v>71</v>
      </c>
      <c r="ED11" t="s">
        <v>71</v>
      </c>
      <c r="EE11" t="s">
        <v>71</v>
      </c>
      <c r="EF11" t="s">
        <v>71</v>
      </c>
      <c r="EG11" t="s">
        <v>71</v>
      </c>
      <c r="EH11" t="s">
        <v>71</v>
      </c>
      <c r="EI11" t="s">
        <v>71</v>
      </c>
      <c r="EJ11" t="s">
        <v>71</v>
      </c>
      <c r="EK11" t="s">
        <v>71</v>
      </c>
      <c r="EL11" t="s">
        <v>71</v>
      </c>
      <c r="EM11" t="s">
        <v>71</v>
      </c>
      <c r="EN11" t="s">
        <v>71</v>
      </c>
      <c r="EO11" t="s">
        <v>71</v>
      </c>
      <c r="EP11" t="s">
        <v>71</v>
      </c>
      <c r="EQ11" t="s">
        <v>71</v>
      </c>
      <c r="ER11" t="s">
        <v>71</v>
      </c>
      <c r="ES11" t="s">
        <v>71</v>
      </c>
      <c r="ET11" t="s">
        <v>71</v>
      </c>
      <c r="FA11" t="s">
        <v>71</v>
      </c>
      <c r="FD11" t="s">
        <v>70</v>
      </c>
      <c r="FE11" t="s">
        <v>71</v>
      </c>
    </row>
    <row r="12" spans="1:161">
      <c r="A12"/>
      <c r="B12" s="5"/>
      <c r="C12" s="106"/>
      <c r="D12" s="5"/>
      <c r="E12" s="5"/>
      <c r="F12" s="5"/>
      <c r="H12" s="96"/>
      <c r="I12" s="92"/>
      <c r="J12" s="91"/>
      <c r="K12" s="91"/>
      <c r="L12" s="91"/>
      <c r="M12" s="91"/>
    </row>
    <row r="13" spans="1:161">
      <c r="A13"/>
      <c r="B13" s="210">
        <f>'Table 5'!J13</f>
        <v>2026</v>
      </c>
      <c r="C13" s="8">
        <f t="shared" ref="C13:C41" si="7">(INDEX($FA:$FA,MATCH(B13,$O:$O,0),1)+INDEX($FE:$FE,MATCH(B13,$O:$O,0),1))*1000/Study_MW</f>
        <v>0</v>
      </c>
      <c r="D13" s="211"/>
      <c r="E13" s="8">
        <f ca="1">SUMIF(INDIRECT("'Table 5'!$J$"&amp;$K$3&amp;":$J$"&amp;$K$4),B13,INDIRECT("'Table 5'!$c$"&amp;$K$3&amp;":$c$"&amp;$K$4))/SUMIF(INDIRECT("'Table 5'!$J$"&amp;$K$3&amp;":$J$"&amp;$K$4),B13,INDIRECT("'Table 5'!$f$"&amp;$K$3&amp;":$f$"&amp;$K$4))</f>
        <v>23.325280363051494</v>
      </c>
      <c r="F13" s="33"/>
      <c r="G13" s="8">
        <f ca="1">SUMIF(INDIRECT("'Table 5'!$J$"&amp;$K$3&amp;":$J$"&amp;$K$4),B13,INDIRECT("'Table 5'!$e$"&amp;$K$3&amp;":$e$"&amp;$K$4))/SUMIF(INDIRECT("'Table 5'!$J$"&amp;$K$3&amp;":$J$"&amp;$K$4),B13,INDIRECT("'Table 5'!$f$"&amp;$K$3&amp;":$f$"&amp;$K$4))</f>
        <v>23.325280363051494</v>
      </c>
      <c r="H13" s="8"/>
      <c r="I13" s="330"/>
      <c r="J13" s="330"/>
      <c r="K13" s="330"/>
      <c r="O13">
        <f t="shared" ref="O13:O32" si="8">B13</f>
        <v>2026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X13">
        <f t="shared" ref="AX13:AX34" si="9">P13/P$5</f>
        <v>0</v>
      </c>
      <c r="AY13">
        <f t="shared" ref="AY13:AY41" si="10">Q13/Q$5</f>
        <v>0</v>
      </c>
      <c r="AZ13">
        <f t="shared" ref="AZ13:AZ41" si="11">R13/R$5</f>
        <v>0</v>
      </c>
      <c r="BA13">
        <f t="shared" ref="BA13:BA41" si="12">S13/S$5</f>
        <v>0</v>
      </c>
      <c r="BB13">
        <f t="shared" ref="BB13:BB41" si="13">T13/T$5</f>
        <v>0</v>
      </c>
      <c r="BC13">
        <f t="shared" ref="BC13:BC41" si="14">U13/U$5</f>
        <v>0</v>
      </c>
      <c r="BD13">
        <f t="shared" ref="BD13:BD41" si="15">V13/V$5</f>
        <v>0</v>
      </c>
      <c r="BE13">
        <f t="shared" ref="BE13:BE41" si="16">W13/W$5</f>
        <v>0</v>
      </c>
      <c r="BF13">
        <f t="shared" ref="BF13:BF41" si="17">X13/X$5</f>
        <v>0</v>
      </c>
      <c r="BG13">
        <f t="shared" ref="BG13:BG41" si="18">Y13/Y$5</f>
        <v>0</v>
      </c>
      <c r="CG13" s="145">
        <f t="shared" ref="CG13:CG34" si="19">O13</f>
        <v>2026</v>
      </c>
      <c r="CH13" s="70">
        <f>INDEX(Table3Compare!$B$6:$K$37,MATCH($CG13,Table3Compare!$A$6:$A$37,0),MATCH(CH$9,Table3Compare!$B$5:$K$5,0))</f>
        <v>0</v>
      </c>
      <c r="CI13" s="70">
        <f>INDEX(Table3Compare!$B$6:$K$37,MATCH($CG13,Table3Compare!$A$6:$A$37,0),MATCH(CI$9,Table3Compare!$B$5:$K$5,0))</f>
        <v>0</v>
      </c>
      <c r="CJ13" s="70">
        <f>INDEX(Table3Compare!$B$6:$K$37,MATCH($CG13,Table3Compare!$A$6:$A$37,0),MATCH(CJ$9,Table3Compare!$B$5:$K$5,0))</f>
        <v>0</v>
      </c>
      <c r="CK13" s="70">
        <f>INDEX(Table3Compare!$B$6:$K$37,MATCH($CG13,Table3Compare!$A$6:$A$37,0),MATCH(CK$9,Table3Compare!$B$5:$K$5,0))</f>
        <v>0</v>
      </c>
      <c r="CL13" s="70">
        <f>INDEX(Table3Compare!$B$6:$K$37,MATCH($CG13,Table3Compare!$A$6:$A$37,0),MATCH(CL$9,Table3Compare!$B$5:$K$5,0))</f>
        <v>0</v>
      </c>
      <c r="CM13" s="70">
        <f>INDEX(Table3Compare!$B$6:$K$37,MATCH($CG13,Table3Compare!$A$6:$A$37,0),MATCH(CM$9,Table3Compare!$B$5:$K$5,0))</f>
        <v>0</v>
      </c>
      <c r="CN13" s="70">
        <f>INDEX(Table3Compare!$B$6:$K$37,MATCH($CG13,Table3Compare!$A$6:$A$37,0),MATCH(CN$9,Table3Compare!$B$5:$K$5,0))</f>
        <v>0</v>
      </c>
      <c r="CO13" s="70">
        <f>INDEX(Table3Compare!$B$6:$K$37,MATCH($CG13,Table3Compare!$A$6:$A$37,0),MATCH(CO$9,Table3Compare!$B$5:$K$5,0))</f>
        <v>0</v>
      </c>
      <c r="CP13" s="70">
        <f>INDEX(Table3Compare!$B$6:$K$37,MATCH($CG13,Table3Compare!$A$6:$A$37,0),MATCH(CP$9,Table3Compare!$B$5:$K$5,0))</f>
        <v>0</v>
      </c>
      <c r="CQ13" s="70">
        <f>INDEX(Table3Compare!$B$6:$K$37,MATCH($CG13,Table3Compare!$A$6:$A$37,0),MATCH(CQ$9,Table3Compare!$B$5:$K$5,0))</f>
        <v>0</v>
      </c>
      <c r="CR13" s="70"/>
      <c r="CS13" s="70"/>
      <c r="CT13" s="70"/>
      <c r="CU13" s="70"/>
      <c r="CV13" s="70"/>
      <c r="CW13" s="70"/>
      <c r="CX13" s="70"/>
      <c r="CY13" s="70"/>
      <c r="CZ13" s="70"/>
      <c r="DA13" s="70"/>
      <c r="DB13" s="70"/>
      <c r="DC13" s="70"/>
      <c r="DD13" s="70"/>
      <c r="DE13" s="70"/>
      <c r="DF13" s="70"/>
      <c r="DG13" s="70"/>
      <c r="DH13" s="70"/>
      <c r="DI13" s="70"/>
      <c r="DJ13" s="70"/>
      <c r="DK13" s="70"/>
      <c r="DL13" s="70"/>
      <c r="DM13" s="152"/>
      <c r="DR13">
        <f>SUM(AX$13:AX13)*CH13/1000</f>
        <v>0</v>
      </c>
      <c r="DS13">
        <f>SUM(AY$13:AY13)*CI13/1000</f>
        <v>0</v>
      </c>
      <c r="DT13">
        <f>SUM(AZ$13:AZ13)*CJ13/1000</f>
        <v>0</v>
      </c>
      <c r="DU13">
        <f>SUM(BA$13:BA13)*CK13/1000</f>
        <v>0</v>
      </c>
      <c r="DV13">
        <f>SUM(BB$13:BB13)*CL13/1000</f>
        <v>0</v>
      </c>
      <c r="DW13">
        <f>SUM(BC$13:BC13)*CM13/1000</f>
        <v>0</v>
      </c>
      <c r="DX13">
        <f>SUM(BD$13:BD13)*CN13/1000</f>
        <v>0</v>
      </c>
      <c r="DY13">
        <f>SUM(BE$13:BE13)*CO13/1000</f>
        <v>0</v>
      </c>
      <c r="DZ13">
        <f>SUM(BF$13:BF13)*CP13/1000</f>
        <v>0</v>
      </c>
      <c r="EA13">
        <f>SUM(BG$13:BG13)*CQ13/1000</f>
        <v>0</v>
      </c>
      <c r="EB13">
        <f>SUM(BH$13:BH13)*CR13/1000</f>
        <v>0</v>
      </c>
      <c r="EC13">
        <f>SUM(BI$13:BI13)*CS13/1000</f>
        <v>0</v>
      </c>
      <c r="ED13">
        <f>SUM(BJ$13:BJ13)*CT13/1000</f>
        <v>0</v>
      </c>
      <c r="EE13">
        <f>SUM(BK$13:BK13)*CU13/1000</f>
        <v>0</v>
      </c>
      <c r="EF13">
        <f>SUM(BL$13:BL13)*CV13/1000</f>
        <v>0</v>
      </c>
      <c r="EG13">
        <f>SUM(BM$13:BM13)*CW13/1000</f>
        <v>0</v>
      </c>
      <c r="EH13">
        <f>SUM(BN$13:BN13)*CX13/1000</f>
        <v>0</v>
      </c>
      <c r="EI13">
        <f>SUM(BO$13:BO13)*CY13/1000</f>
        <v>0</v>
      </c>
      <c r="EJ13">
        <f>SUM(BP$13:BP13)*CZ13/1000</f>
        <v>0</v>
      </c>
      <c r="EK13">
        <f>SUM(BQ$13:BQ13)*DA13/1000</f>
        <v>0</v>
      </c>
      <c r="EL13">
        <f>SUM(BR$13:BR13)*DB13/1000</f>
        <v>0</v>
      </c>
      <c r="EM13">
        <f>SUM(BS$13:BS13)*DC13/1000</f>
        <v>0</v>
      </c>
      <c r="EN13">
        <f>SUM(BT$13:BT13)*DD13/1000</f>
        <v>0</v>
      </c>
      <c r="EO13">
        <f>SUM(BU$13:BU13)*DE13/1000</f>
        <v>0</v>
      </c>
      <c r="EP13">
        <f>SUM(BV$13:BV13)*DF13/1000</f>
        <v>0</v>
      </c>
      <c r="EQ13">
        <f>SUM(BW$13:BW13)*DG13/1000</f>
        <v>0</v>
      </c>
      <c r="ER13">
        <f>SUM(BX$13:BX13)*DH13/1000</f>
        <v>0</v>
      </c>
      <c r="ES13">
        <f>SUM(BY$13:BY13)*DI13/1000</f>
        <v>0</v>
      </c>
      <c r="ET13">
        <f>SUM(BZ$13:BZ13)*DJ13/1000</f>
        <v>0</v>
      </c>
      <c r="FA13">
        <f t="shared" ref="FA13:FA34" si="20">SUM(DR13:EZ13)</f>
        <v>0</v>
      </c>
      <c r="FC13">
        <f t="shared" ref="FC13:FC34" si="21">O13</f>
        <v>2026</v>
      </c>
      <c r="FD13" s="45"/>
      <c r="FE13" s="86">
        <f>$FD$5*FD13/1000</f>
        <v>0</v>
      </c>
    </row>
    <row r="14" spans="1:161">
      <c r="A14"/>
      <c r="B14" s="210">
        <f t="shared" ref="B14:B41" si="22">B13+1</f>
        <v>2027</v>
      </c>
      <c r="C14" s="8">
        <f t="shared" si="7"/>
        <v>0</v>
      </c>
      <c r="D14" s="211"/>
      <c r="E14" s="8">
        <f t="shared" ref="E14:E32" ca="1" si="23">SUMIF(INDIRECT("'Table 5'!$J$"&amp;$K$3&amp;":$J$"&amp;$K$4),B14,INDIRECT("'Table 5'!$c$"&amp;$K$3&amp;":$c$"&amp;$K$4))/SUMIF(INDIRECT("'Table 5'!$J$"&amp;$K$3&amp;":$J$"&amp;$K$4),B14,INDIRECT("'Table 5'!$f$"&amp;$K$3&amp;":$f$"&amp;$K$4))</f>
        <v>28.540160364408681</v>
      </c>
      <c r="F14" s="33"/>
      <c r="G14" s="8">
        <f t="shared" ref="G14:G32" ca="1" si="24">SUMIF(INDIRECT("'Table 5'!$J$"&amp;$K$3&amp;":$J$"&amp;$K$4),B14,INDIRECT("'Table 5'!$e$"&amp;$K$3&amp;":$e$"&amp;$K$4))/SUMIF(INDIRECT("'Table 5'!$J$"&amp;$K$3&amp;":$J$"&amp;$K$4),B14,INDIRECT("'Table 5'!$f$"&amp;$K$3&amp;":$f$"&amp;$K$4))</f>
        <v>28.540160364408681</v>
      </c>
      <c r="H14" s="8"/>
      <c r="I14" s="330"/>
      <c r="J14" s="330"/>
      <c r="K14" s="330"/>
      <c r="O14">
        <f t="shared" si="8"/>
        <v>2027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X14">
        <f t="shared" si="9"/>
        <v>0</v>
      </c>
      <c r="AY14">
        <f t="shared" si="10"/>
        <v>0</v>
      </c>
      <c r="AZ14">
        <f t="shared" si="11"/>
        <v>0</v>
      </c>
      <c r="BA14">
        <f t="shared" si="12"/>
        <v>0</v>
      </c>
      <c r="BB14">
        <f t="shared" si="13"/>
        <v>0</v>
      </c>
      <c r="BC14">
        <f t="shared" si="14"/>
        <v>0</v>
      </c>
      <c r="BD14">
        <f t="shared" si="15"/>
        <v>0</v>
      </c>
      <c r="BE14">
        <f t="shared" si="16"/>
        <v>0</v>
      </c>
      <c r="BF14">
        <f t="shared" si="17"/>
        <v>0</v>
      </c>
      <c r="BG14">
        <f t="shared" si="18"/>
        <v>0</v>
      </c>
      <c r="CG14" s="145">
        <f t="shared" si="19"/>
        <v>2027</v>
      </c>
      <c r="CH14" s="70">
        <f>INDEX(Table3Compare!$B$6:$K$37,MATCH($CG14,Table3Compare!$A$6:$A$37,0),MATCH(CH$9,Table3Compare!$B$5:$K$5,0))</f>
        <v>0</v>
      </c>
      <c r="CI14" s="70">
        <f>INDEX(Table3Compare!$B$6:$K$37,MATCH($CG14,Table3Compare!$A$6:$A$37,0),MATCH(CI$9,Table3Compare!$B$5:$K$5,0))</f>
        <v>0</v>
      </c>
      <c r="CJ14" s="70">
        <f>INDEX(Table3Compare!$B$6:$K$37,MATCH($CG14,Table3Compare!$A$6:$A$37,0),MATCH(CJ$9,Table3Compare!$B$5:$K$5,0))</f>
        <v>0</v>
      </c>
      <c r="CK14" s="70">
        <f>INDEX(Table3Compare!$B$6:$K$37,MATCH($CG14,Table3Compare!$A$6:$A$37,0),MATCH(CK$9,Table3Compare!$B$5:$K$5,0))</f>
        <v>0</v>
      </c>
      <c r="CL14" s="70">
        <f>INDEX(Table3Compare!$B$6:$K$37,MATCH($CG14,Table3Compare!$A$6:$A$37,0),MATCH(CL$9,Table3Compare!$B$5:$K$5,0))</f>
        <v>0</v>
      </c>
      <c r="CM14" s="70">
        <f>INDEX(Table3Compare!$B$6:$K$37,MATCH($CG14,Table3Compare!$A$6:$A$37,0),MATCH(CM$9,Table3Compare!$B$5:$K$5,0))</f>
        <v>0</v>
      </c>
      <c r="CN14" s="70">
        <f>INDEX(Table3Compare!$B$6:$K$37,MATCH($CG14,Table3Compare!$A$6:$A$37,0),MATCH(CN$9,Table3Compare!$B$5:$K$5,0))</f>
        <v>0</v>
      </c>
      <c r="CO14" s="70">
        <f>INDEX(Table3Compare!$B$6:$K$37,MATCH($CG14,Table3Compare!$A$6:$A$37,0),MATCH(CO$9,Table3Compare!$B$5:$K$5,0))</f>
        <v>0</v>
      </c>
      <c r="CP14" s="70">
        <f>INDEX(Table3Compare!$B$6:$K$37,MATCH($CG14,Table3Compare!$A$6:$A$37,0),MATCH(CP$9,Table3Compare!$B$5:$K$5,0))</f>
        <v>0</v>
      </c>
      <c r="CQ14" s="70">
        <f>INDEX(Table3Compare!$B$6:$K$37,MATCH($CG14,Table3Compare!$A$6:$A$37,0),MATCH(CQ$9,Table3Compare!$B$5:$K$5,0))</f>
        <v>0</v>
      </c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152"/>
      <c r="DG14" s="152"/>
      <c r="DH14" s="70"/>
      <c r="DI14" s="152"/>
      <c r="DJ14" s="152"/>
      <c r="DK14" s="152"/>
      <c r="DL14" s="152"/>
      <c r="DM14" s="152"/>
      <c r="DR14">
        <f>SUM(AX$13:AX14)*CH14/1000</f>
        <v>0</v>
      </c>
      <c r="DS14">
        <f>SUM(AY$13:AY14)*CI14/1000</f>
        <v>0</v>
      </c>
      <c r="DT14">
        <f>SUM(AZ$13:AZ14)*CJ14/1000</f>
        <v>0</v>
      </c>
      <c r="DU14">
        <f>SUM(BA$13:BA14)*CK14/1000</f>
        <v>0</v>
      </c>
      <c r="DV14">
        <f>SUM(BB$13:BB14)*CL14/1000</f>
        <v>0</v>
      </c>
      <c r="DW14">
        <f>SUM(BC$13:BC14)*CM14/1000</f>
        <v>0</v>
      </c>
      <c r="DX14">
        <f>SUM(BD$13:BD14)*CN14/1000</f>
        <v>0</v>
      </c>
      <c r="DY14">
        <f>SUM(BE$13:BE14)*CO14/1000</f>
        <v>0</v>
      </c>
      <c r="DZ14">
        <f>SUM(BF$13:BF14)*CP14/1000</f>
        <v>0</v>
      </c>
      <c r="EA14">
        <f>SUM(BG$13:BG14)*CQ14/1000</f>
        <v>0</v>
      </c>
      <c r="EB14">
        <f>SUM(BH$13:BH14)*CR14/1000</f>
        <v>0</v>
      </c>
      <c r="EC14">
        <f>SUM(BI$13:BI14)*CS14/1000</f>
        <v>0</v>
      </c>
      <c r="ED14">
        <f>SUM(BJ$13:BJ14)*CT14/1000</f>
        <v>0</v>
      </c>
      <c r="EE14">
        <f>SUM(BK$13:BK14)*CU14/1000</f>
        <v>0</v>
      </c>
      <c r="EF14">
        <f>SUM(BL$13:BL14)*CV14/1000</f>
        <v>0</v>
      </c>
      <c r="EG14">
        <f>SUM(BM$13:BM14)*CW14/1000</f>
        <v>0</v>
      </c>
      <c r="EH14">
        <f>SUM(BN$13:BN14)*CX14/1000</f>
        <v>0</v>
      </c>
      <c r="EI14">
        <f>SUM(BO$13:BO14)*CY14/1000</f>
        <v>0</v>
      </c>
      <c r="EJ14">
        <f>SUM(BP$13:BP14)*CZ14/1000</f>
        <v>0</v>
      </c>
      <c r="EK14">
        <f>SUM(BQ$13:BQ14)*DA14/1000</f>
        <v>0</v>
      </c>
      <c r="EL14">
        <f>SUM(BR$13:BR14)*DB14/1000</f>
        <v>0</v>
      </c>
      <c r="EM14">
        <f>SUM(BS$13:BS14)*DC14/1000</f>
        <v>0</v>
      </c>
      <c r="EN14">
        <f>SUM(BT$13:BT14)*DD14/1000</f>
        <v>0</v>
      </c>
      <c r="EO14">
        <f>SUM(BU$13:BU14)*DE14/1000</f>
        <v>0</v>
      </c>
      <c r="EP14">
        <f>SUM(BV$13:BV14)*DF14/1000</f>
        <v>0</v>
      </c>
      <c r="EQ14">
        <f>SUM(BW$13:BW14)*DG14/1000</f>
        <v>0</v>
      </c>
      <c r="ER14">
        <f>SUM(BX$13:BX14)*DH14/1000</f>
        <v>0</v>
      </c>
      <c r="ES14">
        <f>SUM(BY$13:BY14)*DI14/1000</f>
        <v>0</v>
      </c>
      <c r="ET14">
        <f>SUM(BZ$13:BZ14)*DJ14/1000</f>
        <v>0</v>
      </c>
      <c r="FA14">
        <f t="shared" si="20"/>
        <v>0</v>
      </c>
      <c r="FC14">
        <f t="shared" si="21"/>
        <v>2027</v>
      </c>
      <c r="FD14" s="45"/>
      <c r="FE14" s="86">
        <f t="shared" ref="FE14:FE32" si="25">$FD$5*FD14/1000</f>
        <v>0</v>
      </c>
    </row>
    <row r="15" spans="1:161">
      <c r="A15"/>
      <c r="B15" s="210">
        <f t="shared" si="22"/>
        <v>2028</v>
      </c>
      <c r="C15" s="8">
        <f t="shared" si="7"/>
        <v>0</v>
      </c>
      <c r="D15" s="211"/>
      <c r="E15" s="8">
        <f t="shared" ca="1" si="23"/>
        <v>30.309970285719277</v>
      </c>
      <c r="F15" s="33"/>
      <c r="G15" s="8">
        <f t="shared" ca="1" si="24"/>
        <v>30.309970285719277</v>
      </c>
      <c r="H15" s="8"/>
      <c r="I15" s="330"/>
      <c r="J15" s="330"/>
      <c r="K15" s="330"/>
      <c r="O15">
        <f t="shared" si="8"/>
        <v>2028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X15">
        <f t="shared" si="9"/>
        <v>0</v>
      </c>
      <c r="AY15">
        <f t="shared" si="10"/>
        <v>0</v>
      </c>
      <c r="AZ15">
        <f t="shared" si="11"/>
        <v>0</v>
      </c>
      <c r="BA15">
        <f t="shared" si="12"/>
        <v>0</v>
      </c>
      <c r="BB15">
        <f t="shared" si="13"/>
        <v>0</v>
      </c>
      <c r="BC15">
        <f t="shared" si="14"/>
        <v>0</v>
      </c>
      <c r="BD15">
        <f t="shared" si="15"/>
        <v>0</v>
      </c>
      <c r="BE15">
        <f t="shared" si="16"/>
        <v>0</v>
      </c>
      <c r="BF15">
        <f t="shared" si="17"/>
        <v>0</v>
      </c>
      <c r="BG15">
        <f t="shared" si="18"/>
        <v>0</v>
      </c>
      <c r="CG15" s="145">
        <f t="shared" si="19"/>
        <v>2028</v>
      </c>
      <c r="CH15" s="70">
        <f>INDEX(Table3Compare!$B$6:$K$37,MATCH($CG15,Table3Compare!$A$6:$A$37,0),MATCH(CH$9,Table3Compare!$B$5:$K$5,0))</f>
        <v>0</v>
      </c>
      <c r="CI15" s="70">
        <f>INDEX(Table3Compare!$B$6:$K$37,MATCH($CG15,Table3Compare!$A$6:$A$37,0),MATCH(CI$9,Table3Compare!$B$5:$K$5,0))</f>
        <v>0</v>
      </c>
      <c r="CJ15" s="70">
        <f>INDEX(Table3Compare!$B$6:$K$37,MATCH($CG15,Table3Compare!$A$6:$A$37,0),MATCH(CJ$9,Table3Compare!$B$5:$K$5,0))</f>
        <v>0</v>
      </c>
      <c r="CK15" s="70">
        <f>INDEX(Table3Compare!$B$6:$K$37,MATCH($CG15,Table3Compare!$A$6:$A$37,0),MATCH(CK$9,Table3Compare!$B$5:$K$5,0))</f>
        <v>0</v>
      </c>
      <c r="CL15" s="70">
        <f>INDEX(Table3Compare!$B$6:$K$37,MATCH($CG15,Table3Compare!$A$6:$A$37,0),MATCH(CL$9,Table3Compare!$B$5:$K$5,0))</f>
        <v>0</v>
      </c>
      <c r="CM15" s="70">
        <f>INDEX(Table3Compare!$B$6:$K$37,MATCH($CG15,Table3Compare!$A$6:$A$37,0),MATCH(CM$9,Table3Compare!$B$5:$K$5,0))</f>
        <v>0</v>
      </c>
      <c r="CN15" s="70">
        <f>INDEX(Table3Compare!$B$6:$K$37,MATCH($CG15,Table3Compare!$A$6:$A$37,0),MATCH(CN$9,Table3Compare!$B$5:$K$5,0))</f>
        <v>0</v>
      </c>
      <c r="CO15" s="70">
        <f>INDEX(Table3Compare!$B$6:$K$37,MATCH($CG15,Table3Compare!$A$6:$A$37,0),MATCH(CO$9,Table3Compare!$B$5:$K$5,0))</f>
        <v>0</v>
      </c>
      <c r="CP15" s="70">
        <f>INDEX(Table3Compare!$B$6:$K$37,MATCH($CG15,Table3Compare!$A$6:$A$37,0),MATCH(CP$9,Table3Compare!$B$5:$K$5,0))</f>
        <v>0</v>
      </c>
      <c r="CQ15" s="70">
        <f>INDEX(Table3Compare!$B$6:$K$37,MATCH($CG15,Table3Compare!$A$6:$A$37,0),MATCH(CQ$9,Table3Compare!$B$5:$K$5,0))</f>
        <v>0</v>
      </c>
      <c r="CR15" s="70"/>
      <c r="CS15" s="70"/>
      <c r="CT15" s="70"/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152"/>
      <c r="DG15" s="152"/>
      <c r="DH15" s="70"/>
      <c r="DI15" s="152"/>
      <c r="DJ15" s="152"/>
      <c r="DK15" s="152"/>
      <c r="DL15" s="152"/>
      <c r="DM15" s="152"/>
      <c r="DR15">
        <f>SUM(AX$13:AX15)*CH15/1000</f>
        <v>0</v>
      </c>
      <c r="DS15">
        <f>SUM(AY$13:AY15)*CI15/1000</f>
        <v>0</v>
      </c>
      <c r="DT15">
        <f>SUM(AZ$13:AZ15)*CJ15/1000</f>
        <v>0</v>
      </c>
      <c r="DU15">
        <f>SUM(BA$13:BA15)*CK15/1000</f>
        <v>0</v>
      </c>
      <c r="DV15">
        <f>SUM(BB$13:BB15)*CL15/1000</f>
        <v>0</v>
      </c>
      <c r="DW15">
        <f>SUM(BC$13:BC15)*CM15/1000</f>
        <v>0</v>
      </c>
      <c r="DX15">
        <f>SUM(BD$13:BD15)*CN15/1000</f>
        <v>0</v>
      </c>
      <c r="DY15">
        <f>SUM(BE$13:BE15)*CO15/1000</f>
        <v>0</v>
      </c>
      <c r="DZ15">
        <f>SUM(BF$13:BF15)*CP15/1000</f>
        <v>0</v>
      </c>
      <c r="EA15">
        <f>SUM(BG$13:BG15)*CQ15/1000</f>
        <v>0</v>
      </c>
      <c r="EB15">
        <f>SUM(BH$13:BH15)*CR15/1000</f>
        <v>0</v>
      </c>
      <c r="EC15">
        <f>SUM(BI$13:BI15)*CS15/1000</f>
        <v>0</v>
      </c>
      <c r="ED15">
        <f>SUM(BJ$13:BJ15)*CT15/1000</f>
        <v>0</v>
      </c>
      <c r="EE15">
        <f>SUM(BK$13:BK15)*CU15/1000</f>
        <v>0</v>
      </c>
      <c r="EF15">
        <f>SUM(BL$13:BL15)*CV15/1000</f>
        <v>0</v>
      </c>
      <c r="EG15">
        <f>SUM(BM$13:BM15)*CW15/1000</f>
        <v>0</v>
      </c>
      <c r="EH15">
        <f>SUM(BN$13:BN15)*CX15/1000</f>
        <v>0</v>
      </c>
      <c r="EI15">
        <f>SUM(BO$13:BO15)*CY15/1000</f>
        <v>0</v>
      </c>
      <c r="EJ15">
        <f>SUM(BP$13:BP15)*CZ15/1000</f>
        <v>0</v>
      </c>
      <c r="EK15">
        <f>SUM(BQ$13:BQ15)*DA15/1000</f>
        <v>0</v>
      </c>
      <c r="EL15">
        <f>SUM(BR$13:BR15)*DB15/1000</f>
        <v>0</v>
      </c>
      <c r="EM15">
        <f>SUM(BS$13:BS15)*DC15/1000</f>
        <v>0</v>
      </c>
      <c r="EN15">
        <f>SUM(BT$13:BT15)*DD15/1000</f>
        <v>0</v>
      </c>
      <c r="EO15">
        <f>SUM(BU$13:BU15)*DE15/1000</f>
        <v>0</v>
      </c>
      <c r="EP15">
        <f>SUM(BV$13:BV15)*DF15/1000</f>
        <v>0</v>
      </c>
      <c r="EQ15">
        <f>SUM(BW$13:BW15)*DG15/1000</f>
        <v>0</v>
      </c>
      <c r="ER15">
        <f>SUM(BX$13:BX15)*DH15/1000</f>
        <v>0</v>
      </c>
      <c r="ES15">
        <f>SUM(BY$13:BY15)*DI15/1000</f>
        <v>0</v>
      </c>
      <c r="ET15">
        <f>SUM(BZ$13:BZ15)*DJ15/1000</f>
        <v>0</v>
      </c>
      <c r="FA15">
        <f t="shared" si="20"/>
        <v>0</v>
      </c>
      <c r="FC15">
        <f t="shared" si="21"/>
        <v>2028</v>
      </c>
      <c r="FD15" s="45"/>
      <c r="FE15" s="86">
        <f t="shared" si="25"/>
        <v>0</v>
      </c>
    </row>
    <row r="16" spans="1:161">
      <c r="A16"/>
      <c r="B16" s="210">
        <f t="shared" si="22"/>
        <v>2029</v>
      </c>
      <c r="C16" s="8">
        <f t="shared" si="7"/>
        <v>0</v>
      </c>
      <c r="D16" s="211"/>
      <c r="E16" s="8">
        <f t="shared" ca="1" si="23"/>
        <v>35.125738656181611</v>
      </c>
      <c r="F16" s="33"/>
      <c r="G16" s="8">
        <f t="shared" ca="1" si="24"/>
        <v>35.125738656181611</v>
      </c>
      <c r="H16" s="8"/>
      <c r="I16" s="330"/>
      <c r="J16" s="330"/>
      <c r="K16" s="330"/>
      <c r="O16">
        <f t="shared" si="8"/>
        <v>2029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5">
        <v>0</v>
      </c>
      <c r="AL16" s="45">
        <v>0</v>
      </c>
      <c r="AM16" s="45">
        <v>0</v>
      </c>
      <c r="AN16" s="45">
        <v>0</v>
      </c>
      <c r="AO16" s="45">
        <v>0</v>
      </c>
      <c r="AP16" s="45">
        <v>0</v>
      </c>
      <c r="AQ16" s="45">
        <v>0</v>
      </c>
      <c r="AR16" s="45">
        <v>0</v>
      </c>
      <c r="AS16" s="45">
        <v>0</v>
      </c>
      <c r="AT16" s="45">
        <v>0</v>
      </c>
      <c r="AU16" s="45">
        <v>0</v>
      </c>
      <c r="AX16" s="244">
        <f t="shared" si="9"/>
        <v>0</v>
      </c>
      <c r="AY16" s="244">
        <f t="shared" si="10"/>
        <v>0</v>
      </c>
      <c r="AZ16" s="244">
        <f t="shared" si="11"/>
        <v>0</v>
      </c>
      <c r="BA16" s="244">
        <f t="shared" si="12"/>
        <v>0</v>
      </c>
      <c r="BB16" s="244">
        <f t="shared" si="13"/>
        <v>0</v>
      </c>
      <c r="BC16" s="244">
        <f t="shared" si="14"/>
        <v>0</v>
      </c>
      <c r="BD16" s="244">
        <f t="shared" si="15"/>
        <v>0</v>
      </c>
      <c r="BE16" s="244">
        <f t="shared" si="16"/>
        <v>0</v>
      </c>
      <c r="BF16" s="244">
        <f t="shared" si="17"/>
        <v>0</v>
      </c>
      <c r="BG16" s="244">
        <f t="shared" si="18"/>
        <v>0</v>
      </c>
      <c r="CG16" s="145">
        <f t="shared" si="19"/>
        <v>2029</v>
      </c>
      <c r="CH16" s="70">
        <f>INDEX(Table3Compare!$B$6:$K$37,MATCH($CG16,Table3Compare!$A$6:$A$37,0),MATCH(CH$9,Table3Compare!$B$5:$K$5,0))</f>
        <v>123.30914837857404</v>
      </c>
      <c r="CI16" s="70">
        <f>INDEX(Table3Compare!$B$6:$K$37,MATCH($CG16,Table3Compare!$A$6:$A$37,0),MATCH(CI$9,Table3Compare!$B$5:$K$5,0))</f>
        <v>0</v>
      </c>
      <c r="CJ16" s="70">
        <f>INDEX(Table3Compare!$B$6:$K$37,MATCH($CG16,Table3Compare!$A$6:$A$37,0),MATCH(CJ$9,Table3Compare!$B$5:$K$5,0))</f>
        <v>0</v>
      </c>
      <c r="CK16" s="70">
        <f>INDEX(Table3Compare!$B$6:$K$37,MATCH($CG16,Table3Compare!$A$6:$A$37,0),MATCH(CK$9,Table3Compare!$B$5:$K$5,0))</f>
        <v>123.30914837857404</v>
      </c>
      <c r="CL16" s="70">
        <f>INDEX(Table3Compare!$B$6:$K$37,MATCH($CG16,Table3Compare!$A$6:$A$37,0),MATCH(CL$9,Table3Compare!$B$5:$K$5,0))</f>
        <v>0</v>
      </c>
      <c r="CM16" s="70">
        <f>INDEX(Table3Compare!$B$6:$K$37,MATCH($CG16,Table3Compare!$A$6:$A$37,0),MATCH(CM$9,Table3Compare!$B$5:$K$5,0))</f>
        <v>0</v>
      </c>
      <c r="CN16" s="70">
        <f>INDEX(Table3Compare!$B$6:$K$37,MATCH($CG16,Table3Compare!$A$6:$A$37,0),MATCH(CN$9,Table3Compare!$B$5:$K$5,0))</f>
        <v>0</v>
      </c>
      <c r="CO16" s="70">
        <f>INDEX(Table3Compare!$B$6:$K$37,MATCH($CG16,Table3Compare!$A$6:$A$37,0),MATCH(CO$9,Table3Compare!$B$5:$K$5,0))</f>
        <v>0</v>
      </c>
      <c r="CP16" s="70">
        <f>INDEX(Table3Compare!$B$6:$K$37,MATCH($CG16,Table3Compare!$A$6:$A$37,0),MATCH(CP$9,Table3Compare!$B$5:$K$5,0))</f>
        <v>0</v>
      </c>
      <c r="CQ16" s="70">
        <f>INDEX(Table3Compare!$B$6:$K$37,MATCH($CG16,Table3Compare!$A$6:$A$37,0),MATCH(CQ$9,Table3Compare!$B$5:$K$5,0))</f>
        <v>0</v>
      </c>
      <c r="CR16" s="70"/>
      <c r="CS16" s="70"/>
      <c r="CT16" s="70"/>
      <c r="CU16" s="70"/>
      <c r="CV16" s="70"/>
      <c r="CW16" s="70"/>
      <c r="CX16" s="70"/>
      <c r="CY16" s="70"/>
      <c r="CZ16" s="70"/>
      <c r="DA16" s="70"/>
      <c r="DB16" s="70"/>
      <c r="DC16" s="70"/>
      <c r="DD16" s="70"/>
      <c r="DE16" s="70"/>
      <c r="DF16" s="152"/>
      <c r="DG16" s="152"/>
      <c r="DH16" s="70"/>
      <c r="DI16" s="152"/>
      <c r="DJ16" s="152"/>
      <c r="DK16" s="152"/>
      <c r="DL16" s="152"/>
      <c r="DM16" s="152"/>
      <c r="DR16">
        <f>SUM(AX$13:AX16)*CH16/1000</f>
        <v>0</v>
      </c>
      <c r="DS16">
        <f>SUM(AY$13:AY16)*CI16/1000</f>
        <v>0</v>
      </c>
      <c r="DT16">
        <f>SUM(AZ$13:AZ16)*CJ16/1000</f>
        <v>0</v>
      </c>
      <c r="DU16">
        <f>SUM(BA$13:BA16)*CK16/1000</f>
        <v>0</v>
      </c>
      <c r="DV16">
        <f>SUM(BB$13:BB16)*CL16/1000</f>
        <v>0</v>
      </c>
      <c r="DW16">
        <f>SUM(BC$13:BC16)*CM16/1000</f>
        <v>0</v>
      </c>
      <c r="DX16">
        <f>SUM(BD$13:BD16)*CN16/1000</f>
        <v>0</v>
      </c>
      <c r="DY16">
        <f>SUM(BE$13:BE16)*CO16/1000</f>
        <v>0</v>
      </c>
      <c r="DZ16">
        <f>SUM(BF$13:BF16)*CP16/1000</f>
        <v>0</v>
      </c>
      <c r="EA16">
        <f>SUM(BG$13:BG16)*CQ16/1000</f>
        <v>0</v>
      </c>
      <c r="EB16" s="45">
        <f>SUM(BH$13:BH16)*CR16/1000</f>
        <v>0</v>
      </c>
      <c r="EC16">
        <f>SUM(BI$13:BI16)*CS16/1000</f>
        <v>0</v>
      </c>
      <c r="ED16">
        <f>SUM(BJ$13:BJ16)*CT16/1000</f>
        <v>0</v>
      </c>
      <c r="EE16">
        <f>SUM(BK$13:BK16)*CU16/1000</f>
        <v>0</v>
      </c>
      <c r="EF16">
        <f>SUM(BL$13:BL16)*CV16/1000</f>
        <v>0</v>
      </c>
      <c r="EG16">
        <f>SUM(BM$13:BM16)*CW16/1000</f>
        <v>0</v>
      </c>
      <c r="EH16">
        <f>SUM(BN$13:BN16)*CX16/1000</f>
        <v>0</v>
      </c>
      <c r="EI16">
        <f>SUM(BO$13:BO16)*CY16/1000</f>
        <v>0</v>
      </c>
      <c r="EJ16">
        <f>SUM(BP$13:BP16)*CZ16/1000</f>
        <v>0</v>
      </c>
      <c r="EK16">
        <f>SUM(BQ$13:BQ16)*DA16/1000</f>
        <v>0</v>
      </c>
      <c r="EL16">
        <f>SUM(BR$13:BR16)*DB16/1000</f>
        <v>0</v>
      </c>
      <c r="EM16">
        <f>SUM(BS$13:BS16)*DC16/1000</f>
        <v>0</v>
      </c>
      <c r="EN16">
        <f>SUM(BT$13:BT16)*DD16/1000</f>
        <v>0</v>
      </c>
      <c r="EO16">
        <f>SUM(BU$13:BU16)*DE16/1000</f>
        <v>0</v>
      </c>
      <c r="EP16">
        <f>SUM(BV$13:BV16)*DF16/1000</f>
        <v>0</v>
      </c>
      <c r="EQ16">
        <f>SUM(BW$13:BW16)*DG16/1000</f>
        <v>0</v>
      </c>
      <c r="ER16">
        <f>SUM(BX$13:BX16)*DH16/1000</f>
        <v>0</v>
      </c>
      <c r="ES16">
        <f>SUM(BY$13:BY16)*DI16/1000</f>
        <v>0</v>
      </c>
      <c r="ET16">
        <f>SUM(BZ$13:BZ16)*DJ16/1000</f>
        <v>0</v>
      </c>
      <c r="FA16">
        <f t="shared" si="20"/>
        <v>0</v>
      </c>
      <c r="FC16">
        <f t="shared" si="21"/>
        <v>2029</v>
      </c>
      <c r="FD16" s="45"/>
      <c r="FE16" s="86">
        <f t="shared" si="25"/>
        <v>0</v>
      </c>
    </row>
    <row r="17" spans="2:161">
      <c r="B17" s="210">
        <f t="shared" si="22"/>
        <v>2030</v>
      </c>
      <c r="C17" s="8">
        <f t="shared" si="7"/>
        <v>0</v>
      </c>
      <c r="D17" s="211"/>
      <c r="E17" s="8">
        <f t="shared" ca="1" si="23"/>
        <v>40.234951906679505</v>
      </c>
      <c r="F17" s="33"/>
      <c r="G17" s="8">
        <f t="shared" ca="1" si="24"/>
        <v>40.234951906679505</v>
      </c>
      <c r="H17" s="8"/>
      <c r="I17" s="330"/>
      <c r="J17" s="330"/>
      <c r="K17" s="330"/>
      <c r="O17">
        <f t="shared" si="8"/>
        <v>2030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X17">
        <f t="shared" si="9"/>
        <v>0</v>
      </c>
      <c r="AY17">
        <f t="shared" si="10"/>
        <v>0</v>
      </c>
      <c r="AZ17">
        <f t="shared" si="11"/>
        <v>0</v>
      </c>
      <c r="BA17">
        <f t="shared" si="12"/>
        <v>0</v>
      </c>
      <c r="BB17">
        <f t="shared" si="13"/>
        <v>0</v>
      </c>
      <c r="BC17">
        <f t="shared" si="14"/>
        <v>0</v>
      </c>
      <c r="BD17">
        <f t="shared" si="15"/>
        <v>0</v>
      </c>
      <c r="BE17">
        <f t="shared" si="16"/>
        <v>0</v>
      </c>
      <c r="BF17">
        <f t="shared" si="17"/>
        <v>0</v>
      </c>
      <c r="BG17">
        <f t="shared" si="18"/>
        <v>0</v>
      </c>
      <c r="CC17" s="86"/>
      <c r="CG17" s="145">
        <f t="shared" si="19"/>
        <v>2030</v>
      </c>
      <c r="CH17" s="70">
        <f>INDEX(Table3Compare!$B$6:$K$37,MATCH($CG17,Table3Compare!$A$6:$A$37,0),MATCH(CH$9,Table3Compare!$B$5:$K$5,0))</f>
        <v>125.99728774828759</v>
      </c>
      <c r="CI17" s="70">
        <f>INDEX(Table3Compare!$B$6:$K$37,MATCH($CG17,Table3Compare!$A$6:$A$37,0),MATCH(CI$9,Table3Compare!$B$5:$K$5,0))</f>
        <v>123.98377517629999</v>
      </c>
      <c r="CJ17" s="70">
        <f>INDEX(Table3Compare!$B$6:$K$37,MATCH($CG17,Table3Compare!$A$6:$A$37,0),MATCH(CJ$9,Table3Compare!$B$5:$K$5,0))</f>
        <v>0</v>
      </c>
      <c r="CK17" s="70">
        <f>INDEX(Table3Compare!$B$6:$K$37,MATCH($CG17,Table3Compare!$A$6:$A$37,0),MATCH(CK$9,Table3Compare!$B$5:$K$5,0))</f>
        <v>125.99728774828759</v>
      </c>
      <c r="CL17" s="70">
        <f>INDEX(Table3Compare!$B$6:$K$37,MATCH($CG17,Table3Compare!$A$6:$A$37,0),MATCH(CL$9,Table3Compare!$B$5:$K$5,0))</f>
        <v>123.98377517629999</v>
      </c>
      <c r="CM17" s="70">
        <f>INDEX(Table3Compare!$B$6:$K$37,MATCH($CG17,Table3Compare!$A$6:$A$37,0),MATCH(CM$9,Table3Compare!$B$5:$K$5,0))</f>
        <v>0</v>
      </c>
      <c r="CN17" s="70">
        <f>INDEX(Table3Compare!$B$6:$K$37,MATCH($CG17,Table3Compare!$A$6:$A$37,0),MATCH(CN$9,Table3Compare!$B$5:$K$5,0))</f>
        <v>0</v>
      </c>
      <c r="CO17" s="70">
        <f>INDEX(Table3Compare!$B$6:$K$37,MATCH($CG17,Table3Compare!$A$6:$A$37,0),MATCH(CO$9,Table3Compare!$B$5:$K$5,0))</f>
        <v>0</v>
      </c>
      <c r="CP17" s="70">
        <f>INDEX(Table3Compare!$B$6:$K$37,MATCH($CG17,Table3Compare!$A$6:$A$37,0),MATCH(CP$9,Table3Compare!$B$5:$K$5,0))</f>
        <v>0</v>
      </c>
      <c r="CQ17" s="70">
        <f>INDEX(Table3Compare!$B$6:$K$37,MATCH($CG17,Table3Compare!$A$6:$A$37,0),MATCH(CQ$9,Table3Compare!$B$5:$K$5,0))</f>
        <v>0</v>
      </c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152"/>
      <c r="DG17" s="152"/>
      <c r="DH17" s="70"/>
      <c r="DI17" s="152"/>
      <c r="DJ17" s="152"/>
      <c r="DK17" s="152"/>
      <c r="DL17" s="152"/>
      <c r="DM17" s="152"/>
      <c r="DR17">
        <f>SUM(AX$13:AX17)*CH17/1000</f>
        <v>0</v>
      </c>
      <c r="DS17">
        <f>SUM(AY$13:AY17)*CI17/1000</f>
        <v>0</v>
      </c>
      <c r="DT17">
        <f>SUM(AZ$13:AZ17)*CJ17/1000</f>
        <v>0</v>
      </c>
      <c r="DU17">
        <f>SUM(BA$13:BA17)*CK17/1000</f>
        <v>0</v>
      </c>
      <c r="DV17">
        <f>SUM(BB$13:BB17)*CL17/1000</f>
        <v>0</v>
      </c>
      <c r="DW17">
        <f>SUM(BC$13:BC17)*CM17/1000</f>
        <v>0</v>
      </c>
      <c r="DX17">
        <f>SUM(BD$13:BD17)*CN17/1000</f>
        <v>0</v>
      </c>
      <c r="DY17">
        <f>SUM(BE$13:BE17)*CO17/1000</f>
        <v>0</v>
      </c>
      <c r="DZ17">
        <f>SUM(BF$13:BF17)*CP17/1000</f>
        <v>0</v>
      </c>
      <c r="EA17">
        <f>SUM(BG$13:BG17)*CQ17/1000</f>
        <v>0</v>
      </c>
      <c r="EB17">
        <f>SUM(BH$13:BH17)*CR17/1000</f>
        <v>0</v>
      </c>
      <c r="EC17">
        <f>SUM(BI$13:BI17)*CS17/1000</f>
        <v>0</v>
      </c>
      <c r="ED17">
        <f>SUM(BJ$13:BJ17)*CT17/1000</f>
        <v>0</v>
      </c>
      <c r="EE17">
        <f>SUM(BK$13:BK17)*CU17/1000</f>
        <v>0</v>
      </c>
      <c r="EF17">
        <f>SUM(BL$13:BL17)*CV17/1000</f>
        <v>0</v>
      </c>
      <c r="EG17">
        <f>SUM(BM$13:BM17)*CW17/1000</f>
        <v>0</v>
      </c>
      <c r="EH17">
        <f>SUM(BN$13:BN17)*CX17/1000</f>
        <v>0</v>
      </c>
      <c r="EI17">
        <f>SUM(BO$13:BO17)*CY17/1000</f>
        <v>0</v>
      </c>
      <c r="EJ17">
        <f>SUM(BP$13:BP17)*CZ17/1000</f>
        <v>0</v>
      </c>
      <c r="EK17">
        <f>SUM(BQ$13:BQ17)*DA17/1000</f>
        <v>0</v>
      </c>
      <c r="EL17">
        <f>SUM(BR$13:BR17)*DB17/1000</f>
        <v>0</v>
      </c>
      <c r="EM17">
        <f>SUM(BS$13:BS17)*DC17/1000</f>
        <v>0</v>
      </c>
      <c r="EN17">
        <f>SUM(BT$13:BT17)*DD17/1000</f>
        <v>0</v>
      </c>
      <c r="EO17">
        <f>SUM(BU$13:BU17)*DE17/1000</f>
        <v>0</v>
      </c>
      <c r="EP17">
        <f>SUM(BV$13:BV17)*DF17/1000</f>
        <v>0</v>
      </c>
      <c r="EQ17">
        <f>SUM(BW$13:BW17)*DG17/1000</f>
        <v>0</v>
      </c>
      <c r="ER17">
        <f>SUM(BX$13:BX17)*DH17/1000</f>
        <v>0</v>
      </c>
      <c r="ES17">
        <f>SUM(BY$13:BY17)*DI17/1000</f>
        <v>0</v>
      </c>
      <c r="ET17">
        <f>SUM(BZ$13:BZ17)*DJ17/1000</f>
        <v>0</v>
      </c>
      <c r="FA17">
        <f t="shared" si="20"/>
        <v>0</v>
      </c>
      <c r="FC17">
        <f t="shared" si="21"/>
        <v>2030</v>
      </c>
      <c r="FD17" s="45"/>
      <c r="FE17" s="86">
        <f t="shared" si="25"/>
        <v>0</v>
      </c>
    </row>
    <row r="18" spans="2:161">
      <c r="B18" s="210">
        <f t="shared" si="22"/>
        <v>2031</v>
      </c>
      <c r="C18" s="8">
        <f t="shared" si="7"/>
        <v>0</v>
      </c>
      <c r="D18" s="211"/>
      <c r="E18" s="8">
        <f t="shared" ca="1" si="23"/>
        <v>40.999807176706973</v>
      </c>
      <c r="F18" s="33"/>
      <c r="G18" s="8">
        <f t="shared" ca="1" si="24"/>
        <v>40.999807176706973</v>
      </c>
      <c r="H18" s="8"/>
      <c r="I18" s="330"/>
      <c r="J18" s="330"/>
      <c r="K18" s="330"/>
      <c r="O18">
        <f t="shared" si="8"/>
        <v>2031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X18">
        <f t="shared" si="9"/>
        <v>0</v>
      </c>
      <c r="AY18">
        <f t="shared" si="10"/>
        <v>0</v>
      </c>
      <c r="AZ18">
        <f t="shared" si="11"/>
        <v>0</v>
      </c>
      <c r="BA18">
        <f t="shared" si="12"/>
        <v>0</v>
      </c>
      <c r="BB18">
        <f t="shared" si="13"/>
        <v>0</v>
      </c>
      <c r="BC18">
        <f t="shared" si="14"/>
        <v>0</v>
      </c>
      <c r="BD18">
        <f t="shared" si="15"/>
        <v>0</v>
      </c>
      <c r="BE18">
        <f t="shared" si="16"/>
        <v>0</v>
      </c>
      <c r="BF18">
        <f t="shared" si="17"/>
        <v>0</v>
      </c>
      <c r="BG18">
        <f t="shared" si="18"/>
        <v>0</v>
      </c>
      <c r="CG18" s="145">
        <f t="shared" si="19"/>
        <v>2031</v>
      </c>
      <c r="CH18" s="70">
        <f>INDEX(Table3Compare!$B$6:$K$37,MATCH($CG18,Table3Compare!$A$6:$A$37,0),MATCH(CH$9,Table3Compare!$B$5:$K$5,0))</f>
        <v>128.74402861681637</v>
      </c>
      <c r="CI18" s="70">
        <f>INDEX(Table3Compare!$B$6:$K$37,MATCH($CG18,Table3Compare!$A$6:$A$37,0),MATCH(CI$9,Table3Compare!$B$5:$K$5,0))</f>
        <v>126.68662147082951</v>
      </c>
      <c r="CJ18" s="70">
        <f>INDEX(Table3Compare!$B$6:$K$37,MATCH($CG18,Table3Compare!$A$6:$A$37,0),MATCH(CJ$9,Table3Compare!$B$5:$K$5,0))</f>
        <v>125.75126857814824</v>
      </c>
      <c r="CK18" s="70">
        <f>INDEX(Table3Compare!$B$6:$K$37,MATCH($CG18,Table3Compare!$A$6:$A$37,0),MATCH(CK$9,Table3Compare!$B$5:$K$5,0))</f>
        <v>128.74402861681637</v>
      </c>
      <c r="CL18" s="70">
        <f>INDEX(Table3Compare!$B$6:$K$37,MATCH($CG18,Table3Compare!$A$6:$A$37,0),MATCH(CL$9,Table3Compare!$B$5:$K$5,0))</f>
        <v>126.68662147082951</v>
      </c>
      <c r="CM18" s="70">
        <f>INDEX(Table3Compare!$B$6:$K$37,MATCH($CG18,Table3Compare!$A$6:$A$37,0),MATCH(CM$9,Table3Compare!$B$5:$K$5,0))</f>
        <v>125.75126857814824</v>
      </c>
      <c r="CN18" s="70">
        <f>INDEX(Table3Compare!$B$6:$K$37,MATCH($CG18,Table3Compare!$A$6:$A$37,0),MATCH(CN$9,Table3Compare!$B$5:$K$5,0))</f>
        <v>100.77501427340231</v>
      </c>
      <c r="CO18" s="70">
        <f>INDEX(Table3Compare!$B$6:$K$37,MATCH($CG18,Table3Compare!$A$6:$A$37,0),MATCH(CO$9,Table3Compare!$B$5:$K$5,0))</f>
        <v>100.77501427340231</v>
      </c>
      <c r="CP18" s="70">
        <f>INDEX(Table3Compare!$B$6:$K$37,MATCH($CG18,Table3Compare!$A$6:$A$37,0),MATCH(CP$9,Table3Compare!$B$5:$K$5,0))</f>
        <v>100.77501427340231</v>
      </c>
      <c r="CQ18" s="70">
        <f>INDEX(Table3Compare!$B$6:$K$37,MATCH($CG18,Table3Compare!$A$6:$A$37,0),MATCH(CQ$9,Table3Compare!$B$5:$K$5,0))</f>
        <v>100.77501427340231</v>
      </c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0"/>
      <c r="DC18" s="70"/>
      <c r="DD18" s="70"/>
      <c r="DE18" s="70"/>
      <c r="DF18" s="152"/>
      <c r="DG18" s="152"/>
      <c r="DH18" s="70"/>
      <c r="DI18" s="152"/>
      <c r="DJ18" s="152"/>
      <c r="DK18" s="152"/>
      <c r="DL18" s="152"/>
      <c r="DM18" s="152"/>
      <c r="DR18">
        <f>SUM(AX$13:AX18)*CH18/1000</f>
        <v>0</v>
      </c>
      <c r="DS18">
        <f>SUM(AY$13:AY18)*CI18/1000</f>
        <v>0</v>
      </c>
      <c r="DT18">
        <f>SUM(AZ$13:AZ18)*CJ18/1000</f>
        <v>0</v>
      </c>
      <c r="DU18">
        <f>SUM(BA$13:BA18)*CK18/1000</f>
        <v>0</v>
      </c>
      <c r="DV18">
        <f>SUM(BB$13:BB18)*CL18/1000</f>
        <v>0</v>
      </c>
      <c r="DW18">
        <f>SUM(BC$13:BC18)*CM18/1000</f>
        <v>0</v>
      </c>
      <c r="DX18">
        <f>SUM(BD$13:BD18)*CN18/1000</f>
        <v>0</v>
      </c>
      <c r="DY18">
        <f>SUM(BE$13:BE18)*CO18/1000</f>
        <v>0</v>
      </c>
      <c r="DZ18">
        <f>SUM(BF$13:BF18)*CP18/1000</f>
        <v>0</v>
      </c>
      <c r="EA18">
        <f>SUM(BG$13:BG18)*CQ18/1000</f>
        <v>0</v>
      </c>
      <c r="EB18">
        <f>SUM(BH$13:BH18)*CR18/1000</f>
        <v>0</v>
      </c>
      <c r="EC18">
        <f>SUM(BI$13:BI18)*CS18/1000</f>
        <v>0</v>
      </c>
      <c r="ED18">
        <f>SUM(BJ$13:BJ18)*CT18/1000</f>
        <v>0</v>
      </c>
      <c r="EE18">
        <f>SUM(BK$13:BK18)*CU18/1000</f>
        <v>0</v>
      </c>
      <c r="EF18">
        <f>SUM(BL$13:BL18)*CV18/1000</f>
        <v>0</v>
      </c>
      <c r="EG18">
        <f>SUM(BM$13:BM18)*CW18/1000</f>
        <v>0</v>
      </c>
      <c r="EH18">
        <f>SUM(BN$13:BN18)*CX18/1000</f>
        <v>0</v>
      </c>
      <c r="EI18">
        <f>SUM(BO$13:BO18)*CY18/1000</f>
        <v>0</v>
      </c>
      <c r="EJ18">
        <f>SUM(BP$13:BP18)*CZ18/1000</f>
        <v>0</v>
      </c>
      <c r="EK18">
        <f>SUM(BQ$13:BQ18)*DA18/1000</f>
        <v>0</v>
      </c>
      <c r="EL18">
        <f>SUM(BR$13:BR18)*DB18/1000</f>
        <v>0</v>
      </c>
      <c r="EM18">
        <f>SUM(BS$13:BS18)*DC18/1000</f>
        <v>0</v>
      </c>
      <c r="EN18">
        <f>SUM(BT$13:BT18)*DD18/1000</f>
        <v>0</v>
      </c>
      <c r="EO18">
        <f>SUM(BU$13:BU18)*DE18/1000</f>
        <v>0</v>
      </c>
      <c r="EP18">
        <f>SUM(BV$13:BV18)*DF18/1000</f>
        <v>0</v>
      </c>
      <c r="EQ18">
        <f>SUM(BW$13:BW18)*DG18/1000</f>
        <v>0</v>
      </c>
      <c r="ER18">
        <f>SUM(BX$13:BX18)*DH18/1000</f>
        <v>0</v>
      </c>
      <c r="ES18">
        <f>SUM(BY$13:BY18)*DI18/1000</f>
        <v>0</v>
      </c>
      <c r="ET18">
        <f>SUM(BZ$13:BZ18)*DJ18/1000</f>
        <v>0</v>
      </c>
      <c r="FA18">
        <f t="shared" si="20"/>
        <v>0</v>
      </c>
      <c r="FC18">
        <f t="shared" si="21"/>
        <v>2031</v>
      </c>
      <c r="FD18" s="45"/>
      <c r="FE18" s="86">
        <f t="shared" si="25"/>
        <v>0</v>
      </c>
    </row>
    <row r="19" spans="2:161">
      <c r="B19" s="210">
        <f t="shared" si="22"/>
        <v>2032</v>
      </c>
      <c r="C19" s="8">
        <f t="shared" si="7"/>
        <v>0</v>
      </c>
      <c r="D19" s="211"/>
      <c r="E19" s="8">
        <f t="shared" ca="1" si="23"/>
        <v>39.542038939672615</v>
      </c>
      <c r="F19" s="33"/>
      <c r="G19" s="8">
        <f t="shared" ca="1" si="24"/>
        <v>39.542038939672615</v>
      </c>
      <c r="H19" s="8"/>
      <c r="I19" s="330"/>
      <c r="J19" s="330"/>
      <c r="K19" s="330"/>
      <c r="O19">
        <f t="shared" si="8"/>
        <v>2032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 s="45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X19">
        <f t="shared" si="9"/>
        <v>0</v>
      </c>
      <c r="AY19">
        <f t="shared" si="10"/>
        <v>0</v>
      </c>
      <c r="AZ19">
        <f t="shared" si="11"/>
        <v>0</v>
      </c>
      <c r="BA19">
        <f t="shared" si="12"/>
        <v>0</v>
      </c>
      <c r="BB19">
        <f t="shared" si="13"/>
        <v>0</v>
      </c>
      <c r="BC19">
        <f t="shared" si="14"/>
        <v>0</v>
      </c>
      <c r="BD19">
        <f t="shared" si="15"/>
        <v>0</v>
      </c>
      <c r="BE19">
        <f t="shared" si="16"/>
        <v>0</v>
      </c>
      <c r="BF19">
        <f t="shared" si="17"/>
        <v>0</v>
      </c>
      <c r="BG19">
        <f t="shared" si="18"/>
        <v>0</v>
      </c>
      <c r="CG19" s="145">
        <f t="shared" si="19"/>
        <v>2032</v>
      </c>
      <c r="CH19" s="70">
        <f>INDEX(Table3Compare!$B$6:$K$37,MATCH($CG19,Table3Compare!$A$6:$A$37,0),MATCH(CH$9,Table3Compare!$B$5:$K$5,0))</f>
        <v>131.55064840494967</v>
      </c>
      <c r="CI19" s="70">
        <f>INDEX(Table3Compare!$B$6:$K$37,MATCH($CG19,Table3Compare!$A$6:$A$37,0),MATCH(CI$9,Table3Compare!$B$5:$K$5,0))</f>
        <v>129.448389783751</v>
      </c>
      <c r="CJ19" s="70">
        <f>INDEX(Table3Compare!$B$6:$K$37,MATCH($CG19,Table3Compare!$A$6:$A$37,0),MATCH(CJ$9,Table3Compare!$B$5:$K$5,0))</f>
        <v>128.49264619826874</v>
      </c>
      <c r="CK19" s="70">
        <f>INDEX(Table3Compare!$B$6:$K$37,MATCH($CG19,Table3Compare!$A$6:$A$37,0),MATCH(CK$9,Table3Compare!$B$5:$K$5,0))</f>
        <v>131.55064840494967</v>
      </c>
      <c r="CL19" s="70">
        <f>INDEX(Table3Compare!$B$6:$K$37,MATCH($CG19,Table3Compare!$A$6:$A$37,0),MATCH(CL$9,Table3Compare!$B$5:$K$5,0))</f>
        <v>129.448389783751</v>
      </c>
      <c r="CM19" s="70">
        <f>INDEX(Table3Compare!$B$6:$K$37,MATCH($CG19,Table3Compare!$A$6:$A$37,0),MATCH(CM$9,Table3Compare!$B$5:$K$5,0))</f>
        <v>128.49264619826874</v>
      </c>
      <c r="CN19" s="70">
        <f>INDEX(Table3Compare!$B$6:$K$37,MATCH($CG19,Table3Compare!$A$6:$A$37,0),MATCH(CN$9,Table3Compare!$B$5:$K$5,0))</f>
        <v>102.9719095566077</v>
      </c>
      <c r="CO19" s="70">
        <f>INDEX(Table3Compare!$B$6:$K$37,MATCH($CG19,Table3Compare!$A$6:$A$37,0),MATCH(CO$9,Table3Compare!$B$5:$K$5,0))</f>
        <v>102.9719095566077</v>
      </c>
      <c r="CP19" s="70">
        <f>INDEX(Table3Compare!$B$6:$K$37,MATCH($CG19,Table3Compare!$A$6:$A$37,0),MATCH(CP$9,Table3Compare!$B$5:$K$5,0))</f>
        <v>102.9719095566077</v>
      </c>
      <c r="CQ19" s="70">
        <f>INDEX(Table3Compare!$B$6:$K$37,MATCH($CG19,Table3Compare!$A$6:$A$37,0),MATCH(CQ$9,Table3Compare!$B$5:$K$5,0))</f>
        <v>102.9719095566077</v>
      </c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0"/>
      <c r="DC19" s="70"/>
      <c r="DD19" s="70"/>
      <c r="DE19" s="70"/>
      <c r="DF19" s="152"/>
      <c r="DG19" s="152"/>
      <c r="DH19" s="70"/>
      <c r="DI19" s="152"/>
      <c r="DJ19" s="152"/>
      <c r="DK19" s="152"/>
      <c r="DL19" s="152"/>
      <c r="DM19" s="152"/>
      <c r="DR19">
        <f>SUM(AX$13:AX19)*CH19/1000</f>
        <v>0</v>
      </c>
      <c r="DS19">
        <f>SUM(AY$13:AY19)*CI19/1000</f>
        <v>0</v>
      </c>
      <c r="DT19">
        <f>SUM(AZ$13:AZ19)*CJ19/1000</f>
        <v>0</v>
      </c>
      <c r="DU19">
        <f>SUM(BA$13:BA19)*CK19/1000</f>
        <v>0</v>
      </c>
      <c r="DV19">
        <f>SUM(BB$13:BB19)*CL19/1000</f>
        <v>0</v>
      </c>
      <c r="DW19">
        <f>SUM(BC$13:BC19)*CM19/1000</f>
        <v>0</v>
      </c>
      <c r="DX19">
        <f>SUM(BD$13:BD19)*CN19/1000</f>
        <v>0</v>
      </c>
      <c r="DY19">
        <f>SUM(BE$13:BE19)*CO19/1000</f>
        <v>0</v>
      </c>
      <c r="DZ19">
        <f>SUM(BF$13:BF19)*CP19/1000</f>
        <v>0</v>
      </c>
      <c r="EA19">
        <f>SUM(BG$13:BG19)*CQ19/1000</f>
        <v>0</v>
      </c>
      <c r="EB19">
        <f>SUM(BH$13:BH19)*CR19/1000</f>
        <v>0</v>
      </c>
      <c r="EC19">
        <f>SUM(BI$13:BI19)*CS19/1000</f>
        <v>0</v>
      </c>
      <c r="ED19">
        <f>SUM(BJ$13:BJ19)*CT19/1000</f>
        <v>0</v>
      </c>
      <c r="EE19">
        <f>SUM(BK$13:BK19)*CU19/1000</f>
        <v>0</v>
      </c>
      <c r="EF19">
        <f>SUM(BL$13:BL19)*CV19/1000</f>
        <v>0</v>
      </c>
      <c r="EG19">
        <f>SUM(BM$13:BM19)*CW19/1000</f>
        <v>0</v>
      </c>
      <c r="EH19">
        <f>SUM(BN$13:BN19)*CX19/1000</f>
        <v>0</v>
      </c>
      <c r="EI19">
        <f>SUM(BO$13:BO19)*CY19/1000</f>
        <v>0</v>
      </c>
      <c r="EJ19">
        <f>SUM(BP$13:BP19)*CZ19/1000</f>
        <v>0</v>
      </c>
      <c r="EK19">
        <f>SUM(BQ$13:BQ19)*DA19/1000</f>
        <v>0</v>
      </c>
      <c r="EL19">
        <f>SUM(BR$13:BR19)*DB19/1000</f>
        <v>0</v>
      </c>
      <c r="EM19">
        <f>SUM(BS$13:BS19)*DC19/1000</f>
        <v>0</v>
      </c>
      <c r="EN19">
        <f>SUM(BT$13:BT19)*DD19/1000</f>
        <v>0</v>
      </c>
      <c r="EO19">
        <f>SUM(BU$13:BU19)*DE19/1000</f>
        <v>0</v>
      </c>
      <c r="EP19">
        <f>SUM(BV$13:BV19)*DF19/1000</f>
        <v>0</v>
      </c>
      <c r="EQ19">
        <f>SUM(BW$13:BW19)*DG19/1000</f>
        <v>0</v>
      </c>
      <c r="ER19">
        <f>SUM(BX$13:BX19)*DH19/1000</f>
        <v>0</v>
      </c>
      <c r="ES19">
        <f>SUM(BY$13:BY19)*DI19/1000</f>
        <v>0</v>
      </c>
      <c r="ET19">
        <f>SUM(BZ$13:BZ19)*DJ19/1000</f>
        <v>0</v>
      </c>
      <c r="FA19">
        <f t="shared" si="20"/>
        <v>0</v>
      </c>
      <c r="FC19">
        <f t="shared" si="21"/>
        <v>2032</v>
      </c>
      <c r="FD19" s="45"/>
      <c r="FE19" s="86">
        <f t="shared" si="25"/>
        <v>0</v>
      </c>
    </row>
    <row r="20" spans="2:161">
      <c r="B20" s="210">
        <f t="shared" si="22"/>
        <v>2033</v>
      </c>
      <c r="C20" s="8">
        <f t="shared" si="7"/>
        <v>0</v>
      </c>
      <c r="D20" s="211"/>
      <c r="E20" s="8">
        <f t="shared" ca="1" si="23"/>
        <v>40.698992153053055</v>
      </c>
      <c r="F20" s="33"/>
      <c r="G20" s="8">
        <f t="shared" ca="1" si="24"/>
        <v>40.698992153053055</v>
      </c>
      <c r="H20" s="8"/>
      <c r="I20" s="330"/>
      <c r="J20" s="330"/>
      <c r="K20" s="330"/>
      <c r="O20">
        <f t="shared" si="8"/>
        <v>2033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X20">
        <f t="shared" si="9"/>
        <v>0</v>
      </c>
      <c r="AY20">
        <f t="shared" si="10"/>
        <v>0</v>
      </c>
      <c r="AZ20">
        <f t="shared" si="11"/>
        <v>0</v>
      </c>
      <c r="BA20">
        <f t="shared" si="12"/>
        <v>0</v>
      </c>
      <c r="BB20">
        <f t="shared" si="13"/>
        <v>0</v>
      </c>
      <c r="BC20">
        <f t="shared" si="14"/>
        <v>0</v>
      </c>
      <c r="BD20">
        <f t="shared" si="15"/>
        <v>0</v>
      </c>
      <c r="BE20">
        <f t="shared" si="16"/>
        <v>0</v>
      </c>
      <c r="BF20">
        <f t="shared" si="17"/>
        <v>0</v>
      </c>
      <c r="BG20">
        <f t="shared" si="18"/>
        <v>0</v>
      </c>
      <c r="BN20" s="45"/>
      <c r="CG20" s="145">
        <f t="shared" si="19"/>
        <v>2033</v>
      </c>
      <c r="CH20" s="70">
        <f>INDEX(Table3Compare!$B$6:$K$37,MATCH($CG20,Table3Compare!$A$6:$A$37,0),MATCH(CH$9,Table3Compare!$B$5:$K$5,0))</f>
        <v>134.41845254174956</v>
      </c>
      <c r="CI20" s="70">
        <f>INDEX(Table3Compare!$B$6:$K$37,MATCH($CG20,Table3Compare!$A$6:$A$37,0),MATCH(CI$9,Table3Compare!$B$5:$K$5,0))</f>
        <v>132.27036468258365</v>
      </c>
      <c r="CJ20" s="70">
        <f>INDEX(Table3Compare!$B$6:$K$37,MATCH($CG20,Table3Compare!$A$6:$A$37,0),MATCH(CJ$9,Table3Compare!$B$5:$K$5,0))</f>
        <v>131.29378588692646</v>
      </c>
      <c r="CK20" s="70">
        <f>INDEX(Table3Compare!$B$6:$K$37,MATCH($CG20,Table3Compare!$A$6:$A$37,0),MATCH(CK$9,Table3Compare!$B$5:$K$5,0))</f>
        <v>134.41845254174956</v>
      </c>
      <c r="CL20" s="70">
        <f>INDEX(Table3Compare!$B$6:$K$37,MATCH($CG20,Table3Compare!$A$6:$A$37,0),MATCH(CL$9,Table3Compare!$B$5:$K$5,0))</f>
        <v>132.27036468258365</v>
      </c>
      <c r="CM20" s="70">
        <f>INDEX(Table3Compare!$B$6:$K$37,MATCH($CG20,Table3Compare!$A$6:$A$37,0),MATCH(CM$9,Table3Compare!$B$5:$K$5,0))</f>
        <v>131.29378588692646</v>
      </c>
      <c r="CN20" s="70">
        <f>INDEX(Table3Compare!$B$6:$K$37,MATCH($CG20,Table3Compare!$A$6:$A$37,0),MATCH(CN$9,Table3Compare!$B$5:$K$5,0))</f>
        <v>105.21669718617223</v>
      </c>
      <c r="CO20" s="70">
        <f>INDEX(Table3Compare!$B$6:$K$37,MATCH($CG20,Table3Compare!$A$6:$A$37,0),MATCH(CO$9,Table3Compare!$B$5:$K$5,0))</f>
        <v>105.21669718617223</v>
      </c>
      <c r="CP20" s="70">
        <f>INDEX(Table3Compare!$B$6:$K$37,MATCH($CG20,Table3Compare!$A$6:$A$37,0),MATCH(CP$9,Table3Compare!$B$5:$K$5,0))</f>
        <v>105.21669718617223</v>
      </c>
      <c r="CQ20" s="70">
        <f>INDEX(Table3Compare!$B$6:$K$37,MATCH($CG20,Table3Compare!$A$6:$A$37,0),MATCH(CQ$9,Table3Compare!$B$5:$K$5,0))</f>
        <v>105.21669718617223</v>
      </c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0"/>
      <c r="DC20" s="70"/>
      <c r="DD20" s="70"/>
      <c r="DE20" s="70"/>
      <c r="DF20" s="152"/>
      <c r="DG20" s="152"/>
      <c r="DH20" s="70"/>
      <c r="DI20" s="152"/>
      <c r="DJ20" s="152"/>
      <c r="DK20" s="152"/>
      <c r="DL20" s="152"/>
      <c r="DM20" s="152"/>
      <c r="DR20">
        <f>SUM(AX$13:AX20)*CH20/1000</f>
        <v>0</v>
      </c>
      <c r="DS20">
        <f>SUM(AY$13:AY20)*CI20/1000</f>
        <v>0</v>
      </c>
      <c r="DT20">
        <f>SUM(AZ$13:AZ20)*CJ20/1000</f>
        <v>0</v>
      </c>
      <c r="DU20">
        <f>SUM(BA$13:BA20)*CK20/1000</f>
        <v>0</v>
      </c>
      <c r="DV20">
        <f>SUM(BB$13:BB20)*CL20/1000</f>
        <v>0</v>
      </c>
      <c r="DW20">
        <f>SUM(BC$13:BC20)*CM20/1000</f>
        <v>0</v>
      </c>
      <c r="DX20">
        <f>SUM(BD$13:BD20)*CN20/1000</f>
        <v>0</v>
      </c>
      <c r="DY20">
        <f>SUM(BE$13:BE20)*CO20/1000</f>
        <v>0</v>
      </c>
      <c r="DZ20">
        <f>SUM(BF$13:BF20)*CP20/1000</f>
        <v>0</v>
      </c>
      <c r="EA20">
        <f>SUM(BG$13:BG20)*CQ20/1000</f>
        <v>0</v>
      </c>
      <c r="EB20">
        <f>SUM(BH$13:BH20)*CR20/1000</f>
        <v>0</v>
      </c>
      <c r="EC20">
        <f>SUM(BI$13:BI20)*CS20/1000</f>
        <v>0</v>
      </c>
      <c r="ED20">
        <f>SUM(BJ$13:BJ20)*CT20/1000</f>
        <v>0</v>
      </c>
      <c r="EE20">
        <f>SUM(BK$13:BK20)*CU20/1000</f>
        <v>0</v>
      </c>
      <c r="EF20">
        <f>SUM(BL$13:BL20)*CV20/1000</f>
        <v>0</v>
      </c>
      <c r="EG20">
        <f>SUM(BM$13:BM20)*CW20/1000</f>
        <v>0</v>
      </c>
      <c r="EH20">
        <f>SUM(BN$13:BN20)*CX20/1000</f>
        <v>0</v>
      </c>
      <c r="EI20">
        <f>SUM(BO$13:BO20)*CY20/1000</f>
        <v>0</v>
      </c>
      <c r="EJ20">
        <f>SUM(BP$13:BP20)*CZ20/1000</f>
        <v>0</v>
      </c>
      <c r="EK20">
        <f>SUM(BQ$13:BQ20)*DA20/1000</f>
        <v>0</v>
      </c>
      <c r="EL20">
        <f>SUM(BR$13:BR20)*DB20/1000</f>
        <v>0</v>
      </c>
      <c r="EM20">
        <f>SUM(BS$13:BS20)*DC20/1000</f>
        <v>0</v>
      </c>
      <c r="EN20">
        <f>SUM(BT$13:BT20)*DD20/1000</f>
        <v>0</v>
      </c>
      <c r="EO20">
        <f>SUM(BU$13:BU20)*DE20/1000</f>
        <v>0</v>
      </c>
      <c r="EP20">
        <f>SUM(BV$13:BV20)*DF20/1000</f>
        <v>0</v>
      </c>
      <c r="EQ20">
        <f>SUM(BW$13:BW20)*DG20/1000</f>
        <v>0</v>
      </c>
      <c r="ER20">
        <f>SUM(BX$13:BX20)*DH20/1000</f>
        <v>0</v>
      </c>
      <c r="ES20">
        <f>SUM(BY$13:BY20)*DI20/1000</f>
        <v>0</v>
      </c>
      <c r="ET20">
        <f>SUM(BZ$13:BZ20)*DJ20/1000</f>
        <v>0</v>
      </c>
      <c r="FA20">
        <f t="shared" si="20"/>
        <v>0</v>
      </c>
      <c r="FC20">
        <f t="shared" si="21"/>
        <v>2033</v>
      </c>
      <c r="FD20" s="313"/>
      <c r="FE20" s="86">
        <f t="shared" si="25"/>
        <v>0</v>
      </c>
    </row>
    <row r="21" spans="2:161">
      <c r="B21" s="210">
        <f t="shared" si="22"/>
        <v>2034</v>
      </c>
      <c r="C21" s="8">
        <f t="shared" si="7"/>
        <v>0</v>
      </c>
      <c r="D21" s="211"/>
      <c r="E21" s="8">
        <f t="shared" ca="1" si="23"/>
        <v>41.842965679320223</v>
      </c>
      <c r="F21" s="33"/>
      <c r="G21" s="8">
        <f t="shared" ca="1" si="24"/>
        <v>41.842965679320223</v>
      </c>
      <c r="H21" s="8"/>
      <c r="I21" s="330"/>
      <c r="J21" s="330"/>
      <c r="K21" s="330"/>
      <c r="O21">
        <f t="shared" si="8"/>
        <v>2034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X21">
        <f t="shared" si="9"/>
        <v>0</v>
      </c>
      <c r="AY21">
        <f t="shared" si="10"/>
        <v>0</v>
      </c>
      <c r="AZ21">
        <f t="shared" si="11"/>
        <v>0</v>
      </c>
      <c r="BA21">
        <f t="shared" si="12"/>
        <v>0</v>
      </c>
      <c r="BB21">
        <f t="shared" si="13"/>
        <v>0</v>
      </c>
      <c r="BC21">
        <f t="shared" si="14"/>
        <v>0</v>
      </c>
      <c r="BD21">
        <f t="shared" si="15"/>
        <v>0</v>
      </c>
      <c r="BE21">
        <f t="shared" si="16"/>
        <v>0</v>
      </c>
      <c r="BF21">
        <f t="shared" si="17"/>
        <v>0</v>
      </c>
      <c r="BG21">
        <f t="shared" si="18"/>
        <v>0</v>
      </c>
      <c r="CG21" s="145">
        <f t="shared" si="19"/>
        <v>2034</v>
      </c>
      <c r="CH21" s="70">
        <f>INDEX(Table3Compare!$B$6:$K$37,MATCH($CG21,Table3Compare!$A$6:$A$37,0),MATCH(CH$9,Table3Compare!$B$5:$K$5,0))</f>
        <v>137.34877490736955</v>
      </c>
      <c r="CI21" s="70">
        <f>INDEX(Table3Compare!$B$6:$K$37,MATCH($CG21,Table3Compare!$A$6:$A$37,0),MATCH(CI$9,Table3Compare!$B$5:$K$5,0))</f>
        <v>135.15385873127238</v>
      </c>
      <c r="CJ21" s="70">
        <f>INDEX(Table3Compare!$B$6:$K$37,MATCH($CG21,Table3Compare!$A$6:$A$37,0),MATCH(CJ$9,Table3Compare!$B$5:$K$5,0))</f>
        <v>134.15599051714182</v>
      </c>
      <c r="CK21" s="70">
        <f>INDEX(Table3Compare!$B$6:$K$37,MATCH($CG21,Table3Compare!$A$6:$A$37,0),MATCH(CK$9,Table3Compare!$B$5:$K$5,0))</f>
        <v>137.34877490736955</v>
      </c>
      <c r="CL21" s="70">
        <f>INDEX(Table3Compare!$B$6:$K$37,MATCH($CG21,Table3Compare!$A$6:$A$37,0),MATCH(CL$9,Table3Compare!$B$5:$K$5,0))</f>
        <v>135.15385873127238</v>
      </c>
      <c r="CM21" s="70">
        <f>INDEX(Table3Compare!$B$6:$K$37,MATCH($CG21,Table3Compare!$A$6:$A$37,0),MATCH(CM$9,Table3Compare!$B$5:$K$5,0))</f>
        <v>134.15599051714182</v>
      </c>
      <c r="CN21" s="70">
        <f>INDEX(Table3Compare!$B$6:$K$37,MATCH($CG21,Table3Compare!$A$6:$A$37,0),MATCH(CN$9,Table3Compare!$B$5:$K$5,0))</f>
        <v>107.51042126327052</v>
      </c>
      <c r="CO21" s="70">
        <f>INDEX(Table3Compare!$B$6:$K$37,MATCH($CG21,Table3Compare!$A$6:$A$37,0),MATCH(CO$9,Table3Compare!$B$5:$K$5,0))</f>
        <v>107.51042126327052</v>
      </c>
      <c r="CP21" s="70">
        <f>INDEX(Table3Compare!$B$6:$K$37,MATCH($CG21,Table3Compare!$A$6:$A$37,0),MATCH(CP$9,Table3Compare!$B$5:$K$5,0))</f>
        <v>107.51042126327052</v>
      </c>
      <c r="CQ21" s="70">
        <f>INDEX(Table3Compare!$B$6:$K$37,MATCH($CG21,Table3Compare!$A$6:$A$37,0),MATCH(CQ$9,Table3Compare!$B$5:$K$5,0))</f>
        <v>107.51042126327052</v>
      </c>
      <c r="CR21" s="70"/>
      <c r="CS21" s="70"/>
      <c r="CT21" s="70"/>
      <c r="CU21" s="70"/>
      <c r="CV21" s="70"/>
      <c r="CW21" s="70"/>
      <c r="CX21" s="70"/>
      <c r="CY21" s="70"/>
      <c r="CZ21" s="70"/>
      <c r="DA21" s="70"/>
      <c r="DB21" s="70"/>
      <c r="DC21" s="70"/>
      <c r="DD21" s="70"/>
      <c r="DE21" s="70"/>
      <c r="DF21" s="152"/>
      <c r="DG21" s="152"/>
      <c r="DH21" s="70"/>
      <c r="DI21" s="152"/>
      <c r="DJ21" s="152"/>
      <c r="DK21" s="152"/>
      <c r="DL21" s="152"/>
      <c r="DM21" s="152"/>
      <c r="DR21">
        <f>SUM(AX$13:AX21)*CH21/1000</f>
        <v>0</v>
      </c>
      <c r="DS21">
        <f>SUM(AY$13:AY21)*CI21/1000</f>
        <v>0</v>
      </c>
      <c r="DT21">
        <f>SUM(AZ$13:AZ21)*CJ21/1000</f>
        <v>0</v>
      </c>
      <c r="DU21">
        <f>SUM(BA$13:BA21)*CK21/1000</f>
        <v>0</v>
      </c>
      <c r="DV21">
        <f>SUM(BB$13:BB21)*CL21/1000</f>
        <v>0</v>
      </c>
      <c r="DW21">
        <f>SUM(BC$13:BC21)*CM21/1000</f>
        <v>0</v>
      </c>
      <c r="DX21">
        <f>SUM(BD$13:BD21)*CN21/1000</f>
        <v>0</v>
      </c>
      <c r="DY21">
        <f>SUM(BE$13:BE21)*CO21/1000</f>
        <v>0</v>
      </c>
      <c r="DZ21">
        <f>SUM(BF$13:BF21)*CP21/1000</f>
        <v>0</v>
      </c>
      <c r="EA21">
        <f>SUM(BG$13:BG21)*CQ21/1000</f>
        <v>0</v>
      </c>
      <c r="EB21">
        <f>SUM(BH$13:BH21)*CR21/1000</f>
        <v>0</v>
      </c>
      <c r="EC21">
        <f>SUM(BI$13:BI21)*CS21/1000</f>
        <v>0</v>
      </c>
      <c r="ED21">
        <f>SUM(BJ$13:BJ21)*CT21/1000</f>
        <v>0</v>
      </c>
      <c r="EE21">
        <f>SUM(BK$13:BK21)*CU21/1000</f>
        <v>0</v>
      </c>
      <c r="EF21">
        <f>SUM(BL$13:BL21)*CV21/1000</f>
        <v>0</v>
      </c>
      <c r="EG21">
        <f>SUM(BM$13:BM21)*CW21/1000</f>
        <v>0</v>
      </c>
      <c r="EH21">
        <f>SUM(BN$13:BN21)*CX21/1000</f>
        <v>0</v>
      </c>
      <c r="EI21">
        <f>SUM(BO$13:BO21)*CY21/1000</f>
        <v>0</v>
      </c>
      <c r="EJ21">
        <f>SUM(BP$13:BP21)*CZ21/1000</f>
        <v>0</v>
      </c>
      <c r="EK21">
        <f>SUM(BQ$13:BQ21)*DA21/1000</f>
        <v>0</v>
      </c>
      <c r="EL21">
        <f>SUM(BR$13:BR21)*DB21/1000</f>
        <v>0</v>
      </c>
      <c r="EM21">
        <f>SUM(BS$13:BS21)*DC21/1000</f>
        <v>0</v>
      </c>
      <c r="EN21">
        <f>SUM(BT$13:BT21)*DD21/1000</f>
        <v>0</v>
      </c>
      <c r="EO21">
        <f>SUM(BU$13:BU21)*DE21/1000</f>
        <v>0</v>
      </c>
      <c r="EP21">
        <f>SUM(BV$13:BV21)*DF21/1000</f>
        <v>0</v>
      </c>
      <c r="EQ21">
        <f>SUM(BW$13:BW21)*DG21/1000</f>
        <v>0</v>
      </c>
      <c r="ER21">
        <f>SUM(BX$13:BX21)*DH21/1000</f>
        <v>0</v>
      </c>
      <c r="ES21">
        <f>SUM(BY$13:BY21)*DI21/1000</f>
        <v>0</v>
      </c>
      <c r="ET21">
        <f>SUM(BZ$13:BZ21)*DJ21/1000</f>
        <v>0</v>
      </c>
      <c r="FA21">
        <f t="shared" si="20"/>
        <v>0</v>
      </c>
      <c r="FC21">
        <f t="shared" si="21"/>
        <v>2034</v>
      </c>
      <c r="FD21" s="69"/>
      <c r="FE21" s="86">
        <f t="shared" si="25"/>
        <v>0</v>
      </c>
    </row>
    <row r="22" spans="2:161">
      <c r="B22" s="210">
        <f t="shared" si="22"/>
        <v>2035</v>
      </c>
      <c r="C22" s="8">
        <f t="shared" si="7"/>
        <v>0</v>
      </c>
      <c r="D22" s="211"/>
      <c r="E22" s="8">
        <f t="shared" ca="1" si="23"/>
        <v>42.260585352978708</v>
      </c>
      <c r="F22" s="33"/>
      <c r="G22" s="8">
        <f t="shared" ca="1" si="24"/>
        <v>42.260585352978708</v>
      </c>
      <c r="H22" s="8"/>
      <c r="I22" s="330"/>
      <c r="J22" s="330"/>
      <c r="K22" s="330"/>
      <c r="O22">
        <f t="shared" si="8"/>
        <v>2035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X22">
        <f t="shared" si="9"/>
        <v>0</v>
      </c>
      <c r="AY22">
        <f t="shared" si="10"/>
        <v>0</v>
      </c>
      <c r="AZ22">
        <f t="shared" si="11"/>
        <v>0</v>
      </c>
      <c r="BA22">
        <f t="shared" si="12"/>
        <v>0</v>
      </c>
      <c r="BB22">
        <f t="shared" si="13"/>
        <v>0</v>
      </c>
      <c r="BC22">
        <f t="shared" si="14"/>
        <v>0</v>
      </c>
      <c r="BD22">
        <f t="shared" si="15"/>
        <v>0</v>
      </c>
      <c r="BE22">
        <f t="shared" si="16"/>
        <v>0</v>
      </c>
      <c r="BF22">
        <f t="shared" si="17"/>
        <v>0</v>
      </c>
      <c r="BG22">
        <f t="shared" si="18"/>
        <v>0</v>
      </c>
      <c r="CG22" s="145">
        <f t="shared" si="19"/>
        <v>2035</v>
      </c>
      <c r="CH22" s="70">
        <f>INDEX(Table3Compare!$B$6:$K$37,MATCH($CG22,Table3Compare!$A$6:$A$37,0),MATCH(CH$9,Table3Compare!$B$5:$K$5,0))</f>
        <v>140.34297816516823</v>
      </c>
      <c r="CI22" s="70">
        <f>INDEX(Table3Compare!$B$6:$K$37,MATCH($CG22,Table3Compare!$A$6:$A$37,0),MATCH(CI$9,Table3Compare!$B$5:$K$5,0))</f>
        <v>138.10021281699443</v>
      </c>
      <c r="CJ22" s="70">
        <f>INDEX(Table3Compare!$B$6:$K$37,MATCH($CG22,Table3Compare!$A$6:$A$37,0),MATCH(CJ$9,Table3Compare!$B$5:$K$5,0))</f>
        <v>137.08059107605141</v>
      </c>
      <c r="CK22" s="70">
        <f>INDEX(Table3Compare!$B$6:$K$37,MATCH($CG22,Table3Compare!$A$6:$A$37,0),MATCH(CK$9,Table3Compare!$B$5:$K$5,0))</f>
        <v>140.34297816516823</v>
      </c>
      <c r="CL22" s="70">
        <f>INDEX(Table3Compare!$B$6:$K$37,MATCH($CG22,Table3Compare!$A$6:$A$37,0),MATCH(CL$9,Table3Compare!$B$5:$K$5,0))</f>
        <v>138.10021281699443</v>
      </c>
      <c r="CM22" s="70">
        <f>INDEX(Table3Compare!$B$6:$K$37,MATCH($CG22,Table3Compare!$A$6:$A$37,0),MATCH(CM$9,Table3Compare!$B$5:$K$5,0))</f>
        <v>137.08059107605141</v>
      </c>
      <c r="CN22" s="70">
        <f>INDEX(Table3Compare!$B$6:$K$37,MATCH($CG22,Table3Compare!$A$6:$A$37,0),MATCH(CN$9,Table3Compare!$B$5:$K$5,0))</f>
        <v>109.85414841927098</v>
      </c>
      <c r="CO22" s="70">
        <f>INDEX(Table3Compare!$B$6:$K$37,MATCH($CG22,Table3Compare!$A$6:$A$37,0),MATCH(CO$9,Table3Compare!$B$5:$K$5,0))</f>
        <v>109.85414841927098</v>
      </c>
      <c r="CP22" s="70">
        <f>INDEX(Table3Compare!$B$6:$K$37,MATCH($CG22,Table3Compare!$A$6:$A$37,0),MATCH(CP$9,Table3Compare!$B$5:$K$5,0))</f>
        <v>109.85414841927098</v>
      </c>
      <c r="CQ22" s="70">
        <f>INDEX(Table3Compare!$B$6:$K$37,MATCH($CG22,Table3Compare!$A$6:$A$37,0),MATCH(CQ$9,Table3Compare!$B$5:$K$5,0))</f>
        <v>109.85414841927098</v>
      </c>
      <c r="CR22" s="70"/>
      <c r="CS22" s="70"/>
      <c r="CT22" s="70"/>
      <c r="CU22" s="70"/>
      <c r="CV22" s="70"/>
      <c r="CW22" s="70"/>
      <c r="CX22" s="70"/>
      <c r="CY22" s="70"/>
      <c r="CZ22" s="70"/>
      <c r="DA22" s="70"/>
      <c r="DB22" s="70"/>
      <c r="DC22" s="70"/>
      <c r="DD22" s="70"/>
      <c r="DE22" s="70"/>
      <c r="DF22" s="152"/>
      <c r="DG22" s="152"/>
      <c r="DH22" s="70"/>
      <c r="DI22" s="152"/>
      <c r="DJ22" s="152"/>
      <c r="DK22" s="152"/>
      <c r="DL22" s="152"/>
      <c r="DM22" s="152"/>
      <c r="DR22">
        <f>SUM(AX$13:AX22)*CH22/1000</f>
        <v>0</v>
      </c>
      <c r="DS22">
        <f>SUM(AY$13:AY22)*CI22/1000</f>
        <v>0</v>
      </c>
      <c r="DT22">
        <f>SUM(AZ$13:AZ22)*CJ22/1000</f>
        <v>0</v>
      </c>
      <c r="DU22">
        <f>SUM(BA$13:BA22)*CK22/1000</f>
        <v>0</v>
      </c>
      <c r="DV22">
        <f>SUM(BB$13:BB22)*CL22/1000</f>
        <v>0</v>
      </c>
      <c r="DW22">
        <f>SUM(BC$13:BC22)*CM22/1000</f>
        <v>0</v>
      </c>
      <c r="DX22">
        <f>SUM(BD$13:BD22)*CN22/1000</f>
        <v>0</v>
      </c>
      <c r="DY22">
        <f>SUM(BE$13:BE22)*CO22/1000</f>
        <v>0</v>
      </c>
      <c r="DZ22">
        <f>SUM(BF$13:BF22)*CP22/1000</f>
        <v>0</v>
      </c>
      <c r="EA22">
        <f>SUM(BG$13:BG22)*CQ22/1000</f>
        <v>0</v>
      </c>
      <c r="EB22">
        <f>SUM(BH$13:BH22)*CR22/1000</f>
        <v>0</v>
      </c>
      <c r="EC22">
        <f>SUM(BI$13:BI22)*CS22/1000</f>
        <v>0</v>
      </c>
      <c r="ED22">
        <f>SUM(BJ$13:BJ22)*CT22/1000</f>
        <v>0</v>
      </c>
      <c r="EE22">
        <f>SUM(BK$13:BK22)*CU22/1000</f>
        <v>0</v>
      </c>
      <c r="EF22">
        <f>SUM(BL$13:BL22)*CV22/1000</f>
        <v>0</v>
      </c>
      <c r="EG22">
        <f>SUM(BM$13:BM22)*CW22/1000</f>
        <v>0</v>
      </c>
      <c r="EH22">
        <f>SUM(BN$13:BN22)*CX22/1000</f>
        <v>0</v>
      </c>
      <c r="EI22">
        <f>SUM(BO$13:BO22)*CY22/1000</f>
        <v>0</v>
      </c>
      <c r="EJ22">
        <f>SUM(BP$13:BP22)*CZ22/1000</f>
        <v>0</v>
      </c>
      <c r="EK22">
        <f>SUM(BQ$13:BQ22)*DA22/1000</f>
        <v>0</v>
      </c>
      <c r="EL22">
        <f>SUM(BR$13:BR22)*DB22/1000</f>
        <v>0</v>
      </c>
      <c r="EM22">
        <f>SUM(BS$13:BS22)*DC22/1000</f>
        <v>0</v>
      </c>
      <c r="EN22">
        <f>SUM(BT$13:BT22)*DD22/1000</f>
        <v>0</v>
      </c>
      <c r="EO22">
        <f>SUM(BU$13:BU22)*DE22/1000</f>
        <v>0</v>
      </c>
      <c r="EP22">
        <f>SUM(BV$13:BV22)*DF22/1000</f>
        <v>0</v>
      </c>
      <c r="EQ22">
        <f>SUM(BW$13:BW22)*DG22/1000</f>
        <v>0</v>
      </c>
      <c r="ER22">
        <f>SUM(BX$13:BX22)*DH22/1000</f>
        <v>0</v>
      </c>
      <c r="ES22">
        <f>SUM(BY$13:BY22)*DI22/1000</f>
        <v>0</v>
      </c>
      <c r="ET22">
        <f>SUM(BZ$13:BZ22)*DJ22/1000</f>
        <v>0</v>
      </c>
      <c r="FA22">
        <f t="shared" si="20"/>
        <v>0</v>
      </c>
      <c r="FC22">
        <f t="shared" si="21"/>
        <v>2035</v>
      </c>
      <c r="FD22" s="69"/>
      <c r="FE22" s="86">
        <f t="shared" si="25"/>
        <v>0</v>
      </c>
    </row>
    <row r="23" spans="2:161">
      <c r="B23" s="210">
        <f t="shared" si="22"/>
        <v>2036</v>
      </c>
      <c r="C23" s="8">
        <f t="shared" si="7"/>
        <v>0</v>
      </c>
      <c r="D23" s="211"/>
      <c r="E23" s="8">
        <f t="shared" ca="1" si="23"/>
        <v>43.626492863750684</v>
      </c>
      <c r="F23" s="33"/>
      <c r="G23" s="8">
        <f t="shared" ca="1" si="24"/>
        <v>43.626492863750684</v>
      </c>
      <c r="H23" s="8"/>
      <c r="I23" s="330"/>
      <c r="J23" s="330"/>
      <c r="K23" s="330"/>
      <c r="O23">
        <f t="shared" si="8"/>
        <v>2036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X23">
        <f t="shared" si="9"/>
        <v>0</v>
      </c>
      <c r="AY23">
        <f t="shared" si="10"/>
        <v>0</v>
      </c>
      <c r="AZ23">
        <f t="shared" si="11"/>
        <v>0</v>
      </c>
      <c r="BA23">
        <f t="shared" si="12"/>
        <v>0</v>
      </c>
      <c r="BB23">
        <f t="shared" si="13"/>
        <v>0</v>
      </c>
      <c r="BC23">
        <f t="shared" si="14"/>
        <v>0</v>
      </c>
      <c r="BD23">
        <f t="shared" si="15"/>
        <v>0</v>
      </c>
      <c r="BE23">
        <f t="shared" si="16"/>
        <v>0</v>
      </c>
      <c r="BF23">
        <f t="shared" si="17"/>
        <v>0</v>
      </c>
      <c r="BG23">
        <f t="shared" si="18"/>
        <v>0</v>
      </c>
      <c r="CG23" s="145">
        <f t="shared" si="19"/>
        <v>2036</v>
      </c>
      <c r="CH23" s="70">
        <f>INDEX(Table3Compare!$B$6:$K$37,MATCH($CG23,Table3Compare!$A$6:$A$37,0),MATCH(CH$9,Table3Compare!$B$5:$K$5,0))</f>
        <v>143.40245509016526</v>
      </c>
      <c r="CI23" s="70">
        <f>INDEX(Table3Compare!$B$6:$K$37,MATCH($CG23,Table3Compare!$A$6:$A$37,0),MATCH(CI$9,Table3Compare!$B$5:$K$5,0))</f>
        <v>141.1107974573853</v>
      </c>
      <c r="CJ23" s="70">
        <f>INDEX(Table3Compare!$B$6:$K$37,MATCH($CG23,Table3Compare!$A$6:$A$37,0),MATCH(CJ$9,Table3Compare!$B$5:$K$5,0))</f>
        <v>140.0689479624825</v>
      </c>
      <c r="CK23" s="70">
        <f>INDEX(Table3Compare!$B$6:$K$37,MATCH($CG23,Table3Compare!$A$6:$A$37,0),MATCH(CK$9,Table3Compare!$B$5:$K$5,0))</f>
        <v>143.40245509016526</v>
      </c>
      <c r="CL23" s="70">
        <f>INDEX(Table3Compare!$B$6:$K$37,MATCH($CG23,Table3Compare!$A$6:$A$37,0),MATCH(CL$9,Table3Compare!$B$5:$K$5,0))</f>
        <v>141.1107974573853</v>
      </c>
      <c r="CM23" s="70">
        <f>INDEX(Table3Compare!$B$6:$K$37,MATCH($CG23,Table3Compare!$A$6:$A$37,0),MATCH(CM$9,Table3Compare!$B$5:$K$5,0))</f>
        <v>140.0689479624825</v>
      </c>
      <c r="CN23" s="70">
        <f>INDEX(Table3Compare!$B$6:$K$37,MATCH($CG23,Table3Compare!$A$6:$A$37,0),MATCH(CN$9,Table3Compare!$B$5:$K$5,0))</f>
        <v>112.24896885559099</v>
      </c>
      <c r="CO23" s="70">
        <f>INDEX(Table3Compare!$B$6:$K$37,MATCH($CG23,Table3Compare!$A$6:$A$37,0),MATCH(CO$9,Table3Compare!$B$5:$K$5,0))</f>
        <v>112.24896885559099</v>
      </c>
      <c r="CP23" s="70">
        <f>INDEX(Table3Compare!$B$6:$K$37,MATCH($CG23,Table3Compare!$A$6:$A$37,0),MATCH(CP$9,Table3Compare!$B$5:$K$5,0))</f>
        <v>112.24896885559099</v>
      </c>
      <c r="CQ23" s="70">
        <f>INDEX(Table3Compare!$B$6:$K$37,MATCH($CG23,Table3Compare!$A$6:$A$37,0),MATCH(CQ$9,Table3Compare!$B$5:$K$5,0))</f>
        <v>112.24896885559099</v>
      </c>
      <c r="CR23" s="70"/>
      <c r="CS23" s="70"/>
      <c r="CT23" s="70"/>
      <c r="CU23" s="70"/>
      <c r="CV23" s="70"/>
      <c r="CW23" s="70"/>
      <c r="CX23" s="70"/>
      <c r="CY23" s="70"/>
      <c r="CZ23" s="70"/>
      <c r="DA23" s="70"/>
      <c r="DB23" s="70"/>
      <c r="DC23" s="70"/>
      <c r="DD23" s="70"/>
      <c r="DE23" s="70"/>
      <c r="DF23" s="152"/>
      <c r="DG23" s="152"/>
      <c r="DH23" s="70"/>
      <c r="DI23" s="152"/>
      <c r="DJ23" s="152"/>
      <c r="DK23" s="152"/>
      <c r="DL23" s="152"/>
      <c r="DM23" s="152"/>
      <c r="DR23">
        <f>SUM(AX$13:AX23)*CH23/1000</f>
        <v>0</v>
      </c>
      <c r="DS23">
        <f>SUM(AY$13:AY23)*CI23/1000</f>
        <v>0</v>
      </c>
      <c r="DT23">
        <f>SUM(AZ$13:AZ23)*CJ23/1000</f>
        <v>0</v>
      </c>
      <c r="DU23">
        <f>SUM(BA$13:BA23)*CK23/1000</f>
        <v>0</v>
      </c>
      <c r="DV23">
        <f>SUM(BB$13:BB23)*CL23/1000</f>
        <v>0</v>
      </c>
      <c r="DW23">
        <f>SUM(BC$13:BC23)*CM23/1000</f>
        <v>0</v>
      </c>
      <c r="DX23">
        <f>SUM(BD$13:BD23)*CN23/1000</f>
        <v>0</v>
      </c>
      <c r="DY23">
        <f>SUM(BE$13:BE23)*CO23/1000</f>
        <v>0</v>
      </c>
      <c r="DZ23">
        <f>SUM(BF$13:BF23)*CP23/1000</f>
        <v>0</v>
      </c>
      <c r="EA23">
        <f>SUM(BG$13:BG23)*CQ23/1000</f>
        <v>0</v>
      </c>
      <c r="EB23">
        <f>SUM(BH$13:BH23)*CR23/1000</f>
        <v>0</v>
      </c>
      <c r="EC23">
        <f>SUM(BI$13:BI23)*CS23/1000</f>
        <v>0</v>
      </c>
      <c r="ED23">
        <f>SUM(BJ$13:BJ23)*CT23/1000</f>
        <v>0</v>
      </c>
      <c r="EE23">
        <f>SUM(BK$13:BK23)*CU23/1000</f>
        <v>0</v>
      </c>
      <c r="EF23">
        <f>SUM(BL$13:BL23)*CV23/1000</f>
        <v>0</v>
      </c>
      <c r="EG23">
        <f>SUM(BM$13:BM23)*CW23/1000</f>
        <v>0</v>
      </c>
      <c r="EH23">
        <f>SUM(BN$13:BN23)*CX23/1000</f>
        <v>0</v>
      </c>
      <c r="EI23">
        <f>SUM(BO$13:BO23)*CY23/1000</f>
        <v>0</v>
      </c>
      <c r="EJ23">
        <f>SUM(BP$13:BP23)*CZ23/1000</f>
        <v>0</v>
      </c>
      <c r="EK23">
        <f>SUM(BQ$13:BQ23)*DA23/1000</f>
        <v>0</v>
      </c>
      <c r="EL23">
        <f>SUM(BR$13:BR23)*DB23/1000</f>
        <v>0</v>
      </c>
      <c r="EM23">
        <f>SUM(BS$13:BS23)*DC23/1000</f>
        <v>0</v>
      </c>
      <c r="EN23">
        <f>SUM(BT$13:BT23)*DD23/1000</f>
        <v>0</v>
      </c>
      <c r="EO23">
        <f>SUM(BU$13:BU23)*DE23/1000</f>
        <v>0</v>
      </c>
      <c r="EP23">
        <f>SUM(BV$13:BV23)*DF23/1000</f>
        <v>0</v>
      </c>
      <c r="EQ23">
        <f>SUM(BW$13:BW23)*DG23/1000</f>
        <v>0</v>
      </c>
      <c r="ER23">
        <f>SUM(BX$13:BX23)*DH23/1000</f>
        <v>0</v>
      </c>
      <c r="ES23">
        <f>SUM(BY$13:BY23)*DI23/1000</f>
        <v>0</v>
      </c>
      <c r="ET23">
        <f>SUM(BZ$13:BZ23)*DJ23/1000</f>
        <v>0</v>
      </c>
      <c r="FA23">
        <f t="shared" si="20"/>
        <v>0</v>
      </c>
      <c r="FC23">
        <f t="shared" si="21"/>
        <v>2036</v>
      </c>
      <c r="FD23" s="69"/>
      <c r="FE23" s="86">
        <f t="shared" si="25"/>
        <v>0</v>
      </c>
    </row>
    <row r="24" spans="2:161">
      <c r="B24" s="210">
        <f t="shared" si="22"/>
        <v>2037</v>
      </c>
      <c r="C24" s="8">
        <f t="shared" si="7"/>
        <v>0</v>
      </c>
      <c r="D24" s="211"/>
      <c r="E24" s="8">
        <f t="shared" ca="1" si="23"/>
        <v>45.360484997537277</v>
      </c>
      <c r="F24" s="33"/>
      <c r="G24" s="8">
        <f t="shared" ca="1" si="24"/>
        <v>45.360484997537277</v>
      </c>
      <c r="H24" s="8"/>
      <c r="I24" s="330"/>
      <c r="J24" s="330"/>
      <c r="K24" s="330"/>
      <c r="O24">
        <f t="shared" si="8"/>
        <v>2037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X24">
        <f t="shared" si="9"/>
        <v>0</v>
      </c>
      <c r="AY24">
        <f t="shared" si="10"/>
        <v>0</v>
      </c>
      <c r="AZ24">
        <f t="shared" si="11"/>
        <v>0</v>
      </c>
      <c r="BA24">
        <f t="shared" si="12"/>
        <v>0</v>
      </c>
      <c r="BB24">
        <f t="shared" si="13"/>
        <v>0</v>
      </c>
      <c r="BC24">
        <f t="shared" si="14"/>
        <v>0</v>
      </c>
      <c r="BD24">
        <f t="shared" si="15"/>
        <v>0</v>
      </c>
      <c r="BE24">
        <f t="shared" si="16"/>
        <v>0</v>
      </c>
      <c r="BF24">
        <f t="shared" si="17"/>
        <v>0</v>
      </c>
      <c r="BG24">
        <f t="shared" si="18"/>
        <v>0</v>
      </c>
      <c r="CG24" s="145">
        <f t="shared" si="19"/>
        <v>2037</v>
      </c>
      <c r="CH24" s="70">
        <f>INDEX(Table3Compare!$B$6:$K$37,MATCH($CG24,Table3Compare!$A$6:$A$37,0),MATCH(CH$9,Table3Compare!$B$5:$K$5,0))</f>
        <v>146.52862856904096</v>
      </c>
      <c r="CI24" s="70">
        <f>INDEX(Table3Compare!$B$6:$K$37,MATCH($CG24,Table3Compare!$A$6:$A$37,0),MATCH(CI$9,Table3Compare!$B$5:$K$5,0))</f>
        <v>144.18701280053904</v>
      </c>
      <c r="CJ24" s="70">
        <f>INDEX(Table3Compare!$B$6:$K$37,MATCH($CG24,Table3Compare!$A$6:$A$37,0),MATCH(CJ$9,Table3Compare!$B$5:$K$5,0))</f>
        <v>143.12245098695314</v>
      </c>
      <c r="CK24" s="70">
        <f>INDEX(Table3Compare!$B$6:$K$37,MATCH($CG24,Table3Compare!$A$6:$A$37,0),MATCH(CK$9,Table3Compare!$B$5:$K$5,0))</f>
        <v>146.52862856904096</v>
      </c>
      <c r="CL24" s="70">
        <f>INDEX(Table3Compare!$B$6:$K$37,MATCH($CG24,Table3Compare!$A$6:$A$37,0),MATCH(CL$9,Table3Compare!$B$5:$K$5,0))</f>
        <v>144.18701280053904</v>
      </c>
      <c r="CM24" s="70">
        <f>INDEX(Table3Compare!$B$6:$K$37,MATCH($CG24,Table3Compare!$A$6:$A$37,0),MATCH(CM$9,Table3Compare!$B$5:$K$5,0))</f>
        <v>143.12245098695314</v>
      </c>
      <c r="CN24" s="70">
        <f>INDEX(Table3Compare!$B$6:$K$37,MATCH($CG24,Table3Compare!$A$6:$A$37,0),MATCH(CN$9,Table3Compare!$B$5:$K$5,0))</f>
        <v>114.69599634369681</v>
      </c>
      <c r="CO24" s="70">
        <f>INDEX(Table3Compare!$B$6:$K$37,MATCH($CG24,Table3Compare!$A$6:$A$37,0),MATCH(CO$9,Table3Compare!$B$5:$K$5,0))</f>
        <v>114.69599634369681</v>
      </c>
      <c r="CP24" s="70">
        <f>INDEX(Table3Compare!$B$6:$K$37,MATCH($CG24,Table3Compare!$A$6:$A$37,0),MATCH(CP$9,Table3Compare!$B$5:$K$5,0))</f>
        <v>114.69599634369681</v>
      </c>
      <c r="CQ24" s="70">
        <f>INDEX(Table3Compare!$B$6:$K$37,MATCH($CG24,Table3Compare!$A$6:$A$37,0),MATCH(CQ$9,Table3Compare!$B$5:$K$5,0))</f>
        <v>114.69599634369681</v>
      </c>
      <c r="CR24" s="70"/>
      <c r="CS24" s="70"/>
      <c r="CT24" s="70"/>
      <c r="CU24" s="70"/>
      <c r="CV24" s="70"/>
      <c r="CW24" s="70"/>
      <c r="CX24" s="70"/>
      <c r="CY24" s="70"/>
      <c r="CZ24" s="70"/>
      <c r="DA24" s="70"/>
      <c r="DB24" s="70"/>
      <c r="DC24" s="70"/>
      <c r="DD24" s="70"/>
      <c r="DE24" s="70"/>
      <c r="DF24" s="152"/>
      <c r="DG24" s="152"/>
      <c r="DH24" s="70"/>
      <c r="DI24" s="152"/>
      <c r="DJ24" s="152"/>
      <c r="DK24" s="152"/>
      <c r="DL24" s="152"/>
      <c r="DM24" s="152"/>
      <c r="DR24">
        <f>SUM(AX$13:AX24)*CH24/1000</f>
        <v>0</v>
      </c>
      <c r="DS24">
        <f>SUM(AY$13:AY24)*CI24/1000</f>
        <v>0</v>
      </c>
      <c r="DT24">
        <f>SUM(AZ$13:AZ24)*CJ24/1000</f>
        <v>0</v>
      </c>
      <c r="DU24">
        <f>SUM(BA$13:BA24)*CK24/1000</f>
        <v>0</v>
      </c>
      <c r="DV24">
        <f>SUM(BB$13:BB24)*CL24/1000</f>
        <v>0</v>
      </c>
      <c r="DW24">
        <f>SUM(BC$13:BC24)*CM24/1000</f>
        <v>0</v>
      </c>
      <c r="DX24">
        <f>SUM(BD$13:BD24)*CN24/1000</f>
        <v>0</v>
      </c>
      <c r="DY24">
        <f>SUM(BE$13:BE24)*CO24/1000</f>
        <v>0</v>
      </c>
      <c r="DZ24">
        <f>SUM(BF$13:BF24)*CP24/1000</f>
        <v>0</v>
      </c>
      <c r="EA24">
        <f>SUM(BG$13:BG24)*CQ24/1000</f>
        <v>0</v>
      </c>
      <c r="EB24">
        <f>SUM(BH$13:BH24)*CR24/1000</f>
        <v>0</v>
      </c>
      <c r="EC24">
        <f>SUM(BI$13:BI24)*CS24/1000</f>
        <v>0</v>
      </c>
      <c r="ED24">
        <f>SUM(BJ$13:BJ24)*CT24/1000</f>
        <v>0</v>
      </c>
      <c r="EE24">
        <f>SUM(BK$13:BK24)*CU24/1000</f>
        <v>0</v>
      </c>
      <c r="EF24">
        <f>SUM(BL$13:BL24)*CV24/1000</f>
        <v>0</v>
      </c>
      <c r="EG24">
        <f>SUM(BM$13:BM24)*CW24/1000</f>
        <v>0</v>
      </c>
      <c r="EH24">
        <f>SUM(BN$13:BN24)*CX24/1000</f>
        <v>0</v>
      </c>
      <c r="EI24">
        <f>SUM(BO$13:BO24)*CY24/1000</f>
        <v>0</v>
      </c>
      <c r="EJ24">
        <f>SUM(BP$13:BP24)*CZ24/1000</f>
        <v>0</v>
      </c>
      <c r="EK24">
        <f>SUM(BQ$13:BQ24)*DA24/1000</f>
        <v>0</v>
      </c>
      <c r="EL24">
        <f>SUM(BR$13:BR24)*DB24/1000</f>
        <v>0</v>
      </c>
      <c r="EM24">
        <f>SUM(BS$13:BS24)*DC24/1000</f>
        <v>0</v>
      </c>
      <c r="EN24">
        <f>SUM(BT$13:BT24)*DD24/1000</f>
        <v>0</v>
      </c>
      <c r="EO24">
        <f>SUM(BU$13:BU24)*DE24/1000</f>
        <v>0</v>
      </c>
      <c r="EP24">
        <f>SUM(BV$13:BV24)*DF24/1000</f>
        <v>0</v>
      </c>
      <c r="EQ24">
        <f>SUM(BW$13:BW24)*DG24/1000</f>
        <v>0</v>
      </c>
      <c r="ER24">
        <f>SUM(BX$13:BX24)*DH24/1000</f>
        <v>0</v>
      </c>
      <c r="ES24">
        <f>SUM(BY$13:BY24)*DI24/1000</f>
        <v>0</v>
      </c>
      <c r="ET24">
        <f>SUM(BZ$13:BZ24)*DJ24/1000</f>
        <v>0</v>
      </c>
      <c r="FA24">
        <f t="shared" si="20"/>
        <v>0</v>
      </c>
      <c r="FC24">
        <f t="shared" si="21"/>
        <v>2037</v>
      </c>
      <c r="FD24" s="69"/>
      <c r="FE24" s="86">
        <f t="shared" si="25"/>
        <v>0</v>
      </c>
    </row>
    <row r="25" spans="2:161">
      <c r="B25" s="210">
        <f t="shared" si="22"/>
        <v>2038</v>
      </c>
      <c r="C25" s="8">
        <f t="shared" si="7"/>
        <v>0</v>
      </c>
      <c r="D25" s="211"/>
      <c r="E25" s="8">
        <f t="shared" ca="1" si="23"/>
        <v>47.762057704918043</v>
      </c>
      <c r="F25" s="33"/>
      <c r="G25" s="8">
        <f t="shared" ca="1" si="24"/>
        <v>47.762057704918043</v>
      </c>
      <c r="H25" s="8"/>
      <c r="I25" s="330"/>
      <c r="J25" s="330"/>
      <c r="K25" s="330"/>
      <c r="O25">
        <f t="shared" si="8"/>
        <v>2038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X25">
        <f t="shared" si="9"/>
        <v>0</v>
      </c>
      <c r="AY25">
        <f t="shared" si="10"/>
        <v>0</v>
      </c>
      <c r="AZ25">
        <f t="shared" si="11"/>
        <v>0</v>
      </c>
      <c r="BA25">
        <f t="shared" si="12"/>
        <v>0</v>
      </c>
      <c r="BB25">
        <f t="shared" si="13"/>
        <v>0</v>
      </c>
      <c r="BC25">
        <f t="shared" si="14"/>
        <v>0</v>
      </c>
      <c r="BD25">
        <f t="shared" si="15"/>
        <v>0</v>
      </c>
      <c r="BE25">
        <f t="shared" si="16"/>
        <v>0</v>
      </c>
      <c r="BF25">
        <f t="shared" si="17"/>
        <v>0</v>
      </c>
      <c r="BG25">
        <f t="shared" si="18"/>
        <v>0</v>
      </c>
      <c r="CG25" s="145">
        <f t="shared" si="19"/>
        <v>2038</v>
      </c>
      <c r="CH25" s="70">
        <f>INDEX(Table3Compare!$B$6:$K$37,MATCH($CG25,Table3Compare!$A$6:$A$37,0),MATCH(CH$9,Table3Compare!$B$5:$K$5,0))</f>
        <v>149.72295270718297</v>
      </c>
      <c r="CI25" s="70">
        <f>INDEX(Table3Compare!$B$6:$K$37,MATCH($CG25,Table3Compare!$A$6:$A$37,0),MATCH(CI$9,Table3Compare!$B$5:$K$5,0))</f>
        <v>147.330289714363</v>
      </c>
      <c r="CJ25" s="70">
        <f>INDEX(Table3Compare!$B$6:$K$37,MATCH($CG25,Table3Compare!$A$6:$A$37,0),MATCH(CJ$9,Table3Compare!$B$5:$K$5,0))</f>
        <v>146.24252045298422</v>
      </c>
      <c r="CK25" s="70">
        <f>INDEX(Table3Compare!$B$6:$K$37,MATCH($CG25,Table3Compare!$A$6:$A$37,0),MATCH(CK$9,Table3Compare!$B$5:$K$5,0))</f>
        <v>149.72295270718297</v>
      </c>
      <c r="CL25" s="70">
        <f>INDEX(Table3Compare!$B$6:$K$37,MATCH($CG25,Table3Compare!$A$6:$A$37,0),MATCH(CL$9,Table3Compare!$B$5:$K$5,0))</f>
        <v>147.330289714363</v>
      </c>
      <c r="CM25" s="70">
        <f>INDEX(Table3Compare!$B$6:$K$37,MATCH($CG25,Table3Compare!$A$6:$A$37,0),MATCH(CM$9,Table3Compare!$B$5:$K$5,0))</f>
        <v>146.24252045298422</v>
      </c>
      <c r="CN25" s="70">
        <f>INDEX(Table3Compare!$B$6:$K$37,MATCH($CG25,Table3Compare!$A$6:$A$37,0),MATCH(CN$9,Table3Compare!$B$5:$K$5,0))</f>
        <v>117.19636909164954</v>
      </c>
      <c r="CO25" s="70">
        <f>INDEX(Table3Compare!$B$6:$K$37,MATCH($CG25,Table3Compare!$A$6:$A$37,0),MATCH(CO$9,Table3Compare!$B$5:$K$5,0))</f>
        <v>117.19636909164954</v>
      </c>
      <c r="CP25" s="70">
        <f>INDEX(Table3Compare!$B$6:$K$37,MATCH($CG25,Table3Compare!$A$6:$A$37,0),MATCH(CP$9,Table3Compare!$B$5:$K$5,0))</f>
        <v>117.19636909164954</v>
      </c>
      <c r="CQ25" s="70">
        <f>INDEX(Table3Compare!$B$6:$K$37,MATCH($CG25,Table3Compare!$A$6:$A$37,0),MATCH(CQ$9,Table3Compare!$B$5:$K$5,0))</f>
        <v>117.19636909164954</v>
      </c>
      <c r="CR25" s="70"/>
      <c r="CS25" s="70"/>
      <c r="CT25" s="70"/>
      <c r="CU25" s="70"/>
      <c r="CV25" s="70"/>
      <c r="CW25" s="70"/>
      <c r="CX25" s="70"/>
      <c r="CY25" s="70"/>
      <c r="CZ25" s="70"/>
      <c r="DA25" s="70"/>
      <c r="DB25" s="70"/>
      <c r="DC25" s="70"/>
      <c r="DD25" s="70"/>
      <c r="DE25" s="70"/>
      <c r="DF25" s="152"/>
      <c r="DG25" s="152"/>
      <c r="DH25" s="70"/>
      <c r="DI25" s="152"/>
      <c r="DJ25" s="152"/>
      <c r="DK25" s="152"/>
      <c r="DL25" s="152"/>
      <c r="DM25" s="152"/>
      <c r="DR25">
        <f>SUM(AX$13:AX25)*CH25/1000</f>
        <v>0</v>
      </c>
      <c r="DS25">
        <f>SUM(AY$13:AY25)*CI25/1000</f>
        <v>0</v>
      </c>
      <c r="DT25">
        <f>SUM(AZ$13:AZ25)*CJ25/1000</f>
        <v>0</v>
      </c>
      <c r="DU25">
        <f>SUM(BA$13:BA25)*CK25/1000</f>
        <v>0</v>
      </c>
      <c r="DV25">
        <f>SUM(BB$13:BB25)*CL25/1000</f>
        <v>0</v>
      </c>
      <c r="DW25">
        <f>SUM(BC$13:BC25)*CM25/1000</f>
        <v>0</v>
      </c>
      <c r="DX25">
        <f>SUM(BD$13:BD25)*CN25/1000</f>
        <v>0</v>
      </c>
      <c r="DY25">
        <f>SUM(BE$13:BE25)*CO25/1000</f>
        <v>0</v>
      </c>
      <c r="DZ25">
        <f>SUM(BF$13:BF25)*CP25/1000</f>
        <v>0</v>
      </c>
      <c r="EA25">
        <f>SUM(BG$13:BG25)*CQ25/1000</f>
        <v>0</v>
      </c>
      <c r="EB25">
        <f>SUM(BH$13:BH25)*CR25/1000</f>
        <v>0</v>
      </c>
      <c r="EC25">
        <f>SUM(BI$13:BI25)*CS25/1000</f>
        <v>0</v>
      </c>
      <c r="ED25">
        <f>SUM(BJ$13:BJ25)*CT25/1000</f>
        <v>0</v>
      </c>
      <c r="EE25">
        <f>SUM(BK$13:BK25)*CU25/1000</f>
        <v>0</v>
      </c>
      <c r="EF25">
        <f>SUM(BL$13:BL25)*CV25/1000</f>
        <v>0</v>
      </c>
      <c r="EG25">
        <f>SUM(BM$13:BM25)*CW25/1000</f>
        <v>0</v>
      </c>
      <c r="EH25">
        <f>SUM(BN$13:BN25)*CX25/1000</f>
        <v>0</v>
      </c>
      <c r="EI25">
        <f>SUM(BO$13:BO25)*CY25/1000</f>
        <v>0</v>
      </c>
      <c r="EJ25">
        <f>SUM(BP$13:BP25)*CZ25/1000</f>
        <v>0</v>
      </c>
      <c r="EK25">
        <f>SUM(BQ$13:BQ25)*DA25/1000</f>
        <v>0</v>
      </c>
      <c r="EL25">
        <f>SUM(BR$13:BR25)*DB25/1000</f>
        <v>0</v>
      </c>
      <c r="EM25">
        <f>SUM(BS$13:BS25)*DC25/1000</f>
        <v>0</v>
      </c>
      <c r="EN25">
        <f>SUM(BT$13:BT25)*DD25/1000</f>
        <v>0</v>
      </c>
      <c r="EO25">
        <f>SUM(BU$13:BU25)*DE25/1000</f>
        <v>0</v>
      </c>
      <c r="EP25">
        <f>SUM(BV$13:BV25)*DF25/1000</f>
        <v>0</v>
      </c>
      <c r="EQ25">
        <f>SUM(BW$13:BW25)*DG25/1000</f>
        <v>0</v>
      </c>
      <c r="ER25">
        <f>SUM(BX$13:BX25)*DH25/1000</f>
        <v>0</v>
      </c>
      <c r="ES25">
        <f>SUM(BY$13:BY25)*DI25/1000</f>
        <v>0</v>
      </c>
      <c r="ET25">
        <f>SUM(BZ$13:BZ25)*DJ25/1000</f>
        <v>0</v>
      </c>
      <c r="FA25">
        <f t="shared" si="20"/>
        <v>0</v>
      </c>
      <c r="FC25">
        <f t="shared" si="21"/>
        <v>2038</v>
      </c>
      <c r="FD25" s="69"/>
      <c r="FE25" s="86">
        <f t="shared" si="25"/>
        <v>0</v>
      </c>
    </row>
    <row r="26" spans="2:161">
      <c r="B26" s="210">
        <f t="shared" si="22"/>
        <v>2039</v>
      </c>
      <c r="C26" s="8">
        <f t="shared" si="7"/>
        <v>0</v>
      </c>
      <c r="D26" s="211"/>
      <c r="E26" s="8">
        <f t="shared" ca="1" si="23"/>
        <v>48.29005071990003</v>
      </c>
      <c r="F26" s="33"/>
      <c r="G26" s="8">
        <f t="shared" ca="1" si="24"/>
        <v>48.29005071990003</v>
      </c>
      <c r="H26" s="8"/>
      <c r="I26" s="330"/>
      <c r="J26" s="330"/>
      <c r="K26" s="330"/>
      <c r="O26">
        <f t="shared" si="8"/>
        <v>2039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X26">
        <f t="shared" si="9"/>
        <v>0</v>
      </c>
      <c r="AY26">
        <f t="shared" si="10"/>
        <v>0</v>
      </c>
      <c r="AZ26">
        <f t="shared" si="11"/>
        <v>0</v>
      </c>
      <c r="BA26">
        <f t="shared" si="12"/>
        <v>0</v>
      </c>
      <c r="BB26">
        <f t="shared" si="13"/>
        <v>0</v>
      </c>
      <c r="BC26">
        <f t="shared" si="14"/>
        <v>0</v>
      </c>
      <c r="BD26">
        <f t="shared" si="15"/>
        <v>0</v>
      </c>
      <c r="BE26">
        <f t="shared" si="16"/>
        <v>0</v>
      </c>
      <c r="BF26">
        <f t="shared" si="17"/>
        <v>0</v>
      </c>
      <c r="BG26">
        <f t="shared" si="18"/>
        <v>0</v>
      </c>
      <c r="CG26" s="145">
        <f t="shared" si="19"/>
        <v>2039</v>
      </c>
      <c r="CH26" s="70">
        <f>INDEX(Table3Compare!$B$6:$K$37,MATCH($CG26,Table3Compare!$A$6:$A$37,0),MATCH(CH$9,Table3Compare!$B$5:$K$5,0))</f>
        <v>152.98691305009541</v>
      </c>
      <c r="CI26" s="70">
        <f>INDEX(Table3Compare!$B$6:$K$37,MATCH($CG26,Table3Compare!$A$6:$A$37,0),MATCH(CI$9,Table3Compare!$B$5:$K$5,0))</f>
        <v>150.54209000444914</v>
      </c>
      <c r="CJ26" s="70">
        <f>INDEX(Table3Compare!$B$6:$K$37,MATCH($CG26,Table3Compare!$A$6:$A$37,0),MATCH(CJ$9,Table3Compare!$B$5:$K$5,0))</f>
        <v>149.43060737336194</v>
      </c>
      <c r="CK26" s="70">
        <f>INDEX(Table3Compare!$B$6:$K$37,MATCH($CG26,Table3Compare!$A$6:$A$37,0),MATCH(CK$9,Table3Compare!$B$5:$K$5,0))</f>
        <v>152.98691305009541</v>
      </c>
      <c r="CL26" s="70">
        <f>INDEX(Table3Compare!$B$6:$K$37,MATCH($CG26,Table3Compare!$A$6:$A$37,0),MATCH(CL$9,Table3Compare!$B$5:$K$5,0))</f>
        <v>150.54209000444914</v>
      </c>
      <c r="CM26" s="70">
        <f>INDEX(Table3Compare!$B$6:$K$37,MATCH($CG26,Table3Compare!$A$6:$A$37,0),MATCH(CM$9,Table3Compare!$B$5:$K$5,0))</f>
        <v>149.43060737336194</v>
      </c>
      <c r="CN26" s="70">
        <f>INDEX(Table3Compare!$B$6:$K$37,MATCH($CG26,Table3Compare!$A$6:$A$37,0),MATCH(CN$9,Table3Compare!$B$5:$K$5,0))</f>
        <v>119.75124991741436</v>
      </c>
      <c r="CO26" s="70">
        <f>INDEX(Table3Compare!$B$6:$K$37,MATCH($CG26,Table3Compare!$A$6:$A$37,0),MATCH(CO$9,Table3Compare!$B$5:$K$5,0))</f>
        <v>119.75124991741436</v>
      </c>
      <c r="CP26" s="70">
        <f>INDEX(Table3Compare!$B$6:$K$37,MATCH($CG26,Table3Compare!$A$6:$A$37,0),MATCH(CP$9,Table3Compare!$B$5:$K$5,0))</f>
        <v>119.75124991741436</v>
      </c>
      <c r="CQ26" s="70">
        <f>INDEX(Table3Compare!$B$6:$K$37,MATCH($CG26,Table3Compare!$A$6:$A$37,0),MATCH(CQ$9,Table3Compare!$B$5:$K$5,0))</f>
        <v>119.75124991741436</v>
      </c>
      <c r="CR26" s="70"/>
      <c r="CS26" s="70"/>
      <c r="CT26" s="70"/>
      <c r="CU26" s="70"/>
      <c r="CV26" s="70"/>
      <c r="CW26" s="70"/>
      <c r="CX26" s="70"/>
      <c r="CY26" s="70"/>
      <c r="CZ26" s="70"/>
      <c r="DA26" s="70"/>
      <c r="DB26" s="70"/>
      <c r="DC26" s="70"/>
      <c r="DD26" s="70"/>
      <c r="DE26" s="70"/>
      <c r="DF26" s="152"/>
      <c r="DG26" s="152"/>
      <c r="DH26" s="70"/>
      <c r="DI26" s="152"/>
      <c r="DJ26" s="152"/>
      <c r="DK26" s="152"/>
      <c r="DL26" s="152"/>
      <c r="DM26" s="152"/>
      <c r="DR26">
        <f>SUM(AX$13:AX26)*CH26/1000</f>
        <v>0</v>
      </c>
      <c r="DS26">
        <f>SUM(AY$13:AY26)*CI26/1000</f>
        <v>0</v>
      </c>
      <c r="DT26">
        <f>SUM(AZ$13:AZ26)*CJ26/1000</f>
        <v>0</v>
      </c>
      <c r="DU26">
        <f>SUM(BA$13:BA26)*CK26/1000</f>
        <v>0</v>
      </c>
      <c r="DV26">
        <f>SUM(BB$13:BB26)*CL26/1000</f>
        <v>0</v>
      </c>
      <c r="DW26">
        <f>SUM(BC$13:BC26)*CM26/1000</f>
        <v>0</v>
      </c>
      <c r="DX26">
        <f>SUM(BD$13:BD26)*CN26/1000</f>
        <v>0</v>
      </c>
      <c r="DY26">
        <f>SUM(BE$13:BE26)*CO26/1000</f>
        <v>0</v>
      </c>
      <c r="DZ26">
        <f>SUM(BF$13:BF26)*CP26/1000</f>
        <v>0</v>
      </c>
      <c r="EA26">
        <f>SUM(BG$13:BG26)*CQ26/1000</f>
        <v>0</v>
      </c>
      <c r="EB26">
        <f>SUM(BH$13:BH26)*CR26/1000</f>
        <v>0</v>
      </c>
      <c r="EC26">
        <f>SUM(BI$13:BI26)*CS26/1000</f>
        <v>0</v>
      </c>
      <c r="ED26">
        <f>SUM(BJ$13:BJ26)*CT26/1000</f>
        <v>0</v>
      </c>
      <c r="EE26">
        <f>SUM(BK$13:BK26)*CU26/1000</f>
        <v>0</v>
      </c>
      <c r="EF26">
        <f>SUM(BL$13:BL26)*CV26/1000</f>
        <v>0</v>
      </c>
      <c r="EG26">
        <f>SUM(BM$13:BM26)*CW26/1000</f>
        <v>0</v>
      </c>
      <c r="EH26">
        <f>SUM(BN$13:BN26)*CX26/1000</f>
        <v>0</v>
      </c>
      <c r="EI26">
        <f>SUM(BO$13:BO26)*CY26/1000</f>
        <v>0</v>
      </c>
      <c r="EJ26">
        <f>SUM(BP$13:BP26)*CZ26/1000</f>
        <v>0</v>
      </c>
      <c r="EK26">
        <f>SUM(BQ$13:BQ26)*DA26/1000</f>
        <v>0</v>
      </c>
      <c r="EL26">
        <f>SUM(BR$13:BR26)*DB26/1000</f>
        <v>0</v>
      </c>
      <c r="EM26">
        <f>SUM(BS$13:BS26)*DC26/1000</f>
        <v>0</v>
      </c>
      <c r="EN26">
        <f>SUM(BT$13:BT26)*DD26/1000</f>
        <v>0</v>
      </c>
      <c r="EO26">
        <f>SUM(BU$13:BU26)*DE26/1000</f>
        <v>0</v>
      </c>
      <c r="EP26">
        <f>SUM(BV$13:BV26)*DF26/1000</f>
        <v>0</v>
      </c>
      <c r="EQ26">
        <f>SUM(BW$13:BW26)*DG26/1000</f>
        <v>0</v>
      </c>
      <c r="ER26">
        <f>SUM(BX$13:BX26)*DH26/1000</f>
        <v>0</v>
      </c>
      <c r="ES26">
        <f>SUM(BY$13:BY26)*DI26/1000</f>
        <v>0</v>
      </c>
      <c r="ET26">
        <f>SUM(BZ$13:BZ26)*DJ26/1000</f>
        <v>0</v>
      </c>
      <c r="FA26">
        <f t="shared" si="20"/>
        <v>0</v>
      </c>
      <c r="FC26">
        <f t="shared" si="21"/>
        <v>2039</v>
      </c>
      <c r="FD26" s="69"/>
      <c r="FE26" s="86">
        <f t="shared" si="25"/>
        <v>0</v>
      </c>
    </row>
    <row r="27" spans="2:161">
      <c r="B27" s="210">
        <f t="shared" si="22"/>
        <v>2040</v>
      </c>
      <c r="C27" s="8">
        <f t="shared" si="7"/>
        <v>0</v>
      </c>
      <c r="D27" s="211"/>
      <c r="E27" s="8">
        <f t="shared" ca="1" si="23"/>
        <v>49.96758693702494</v>
      </c>
      <c r="F27" s="33"/>
      <c r="G27" s="8">
        <f t="shared" ca="1" si="24"/>
        <v>49.96758693702494</v>
      </c>
      <c r="H27" s="8"/>
      <c r="I27" s="330"/>
      <c r="J27" s="330"/>
      <c r="K27" s="330"/>
      <c r="O27">
        <f t="shared" si="8"/>
        <v>2040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X27">
        <f t="shared" si="9"/>
        <v>0</v>
      </c>
      <c r="AY27">
        <f t="shared" si="10"/>
        <v>0</v>
      </c>
      <c r="AZ27">
        <f t="shared" si="11"/>
        <v>0</v>
      </c>
      <c r="BA27">
        <f t="shared" si="12"/>
        <v>0</v>
      </c>
      <c r="BB27">
        <f t="shared" si="13"/>
        <v>0</v>
      </c>
      <c r="BC27">
        <f t="shared" si="14"/>
        <v>0</v>
      </c>
      <c r="BD27">
        <f t="shared" si="15"/>
        <v>0</v>
      </c>
      <c r="BE27">
        <f t="shared" si="16"/>
        <v>0</v>
      </c>
      <c r="BF27">
        <f t="shared" si="17"/>
        <v>0</v>
      </c>
      <c r="BG27">
        <f t="shared" si="18"/>
        <v>0</v>
      </c>
      <c r="CG27" s="145">
        <f t="shared" si="19"/>
        <v>2040</v>
      </c>
      <c r="CH27" s="70">
        <f>INDEX(Table3Compare!$B$6:$K$37,MATCH($CG27,Table3Compare!$A$6:$A$37,0),MATCH(CH$9,Table3Compare!$B$5:$K$5,0))</f>
        <v>156.32202780114989</v>
      </c>
      <c r="CI27" s="70">
        <f>INDEX(Table3Compare!$B$6:$K$37,MATCH($CG27,Table3Compare!$A$6:$A$37,0),MATCH(CI$9,Table3Compare!$B$5:$K$5,0))</f>
        <v>153.82390761236439</v>
      </c>
      <c r="CJ27" s="70">
        <f>INDEX(Table3Compare!$B$6:$K$37,MATCH($CG27,Table3Compare!$A$6:$A$37,0),MATCH(CJ$9,Table3Compare!$B$5:$K$5,0))</f>
        <v>152.68819465958123</v>
      </c>
      <c r="CK27" s="70">
        <f>INDEX(Table3Compare!$B$6:$K$37,MATCH($CG27,Table3Compare!$A$6:$A$37,0),MATCH(CK$9,Table3Compare!$B$5:$K$5,0))</f>
        <v>156.32202780114989</v>
      </c>
      <c r="CL27" s="70">
        <f>INDEX(Table3Compare!$B$6:$K$37,MATCH($CG27,Table3Compare!$A$6:$A$37,0),MATCH(CL$9,Table3Compare!$B$5:$K$5,0))</f>
        <v>153.82390761236439</v>
      </c>
      <c r="CM27" s="70">
        <f>INDEX(Table3Compare!$B$6:$K$37,MATCH($CG27,Table3Compare!$A$6:$A$37,0),MATCH(CM$9,Table3Compare!$B$5:$K$5,0))</f>
        <v>152.68819465958123</v>
      </c>
      <c r="CN27" s="70">
        <f>INDEX(Table3Compare!$B$6:$K$37,MATCH($CG27,Table3Compare!$A$6:$A$37,0),MATCH(CN$9,Table3Compare!$B$5:$K$5,0))</f>
        <v>122.36182720206089</v>
      </c>
      <c r="CO27" s="70">
        <f>INDEX(Table3Compare!$B$6:$K$37,MATCH($CG27,Table3Compare!$A$6:$A$37,0),MATCH(CO$9,Table3Compare!$B$5:$K$5,0))</f>
        <v>122.36182720206089</v>
      </c>
      <c r="CP27" s="70">
        <f>INDEX(Table3Compare!$B$6:$K$37,MATCH($CG27,Table3Compare!$A$6:$A$37,0),MATCH(CP$9,Table3Compare!$B$5:$K$5,0))</f>
        <v>122.36182720206089</v>
      </c>
      <c r="CQ27" s="70">
        <f>INDEX(Table3Compare!$B$6:$K$37,MATCH($CG27,Table3Compare!$A$6:$A$37,0),MATCH(CQ$9,Table3Compare!$B$5:$K$5,0))</f>
        <v>122.36182720206089</v>
      </c>
      <c r="CR27" s="70"/>
      <c r="CS27" s="70"/>
      <c r="CT27" s="70"/>
      <c r="CU27" s="70"/>
      <c r="CV27" s="70"/>
      <c r="CW27" s="70"/>
      <c r="CX27" s="70"/>
      <c r="CY27" s="70"/>
      <c r="CZ27" s="70"/>
      <c r="DA27" s="70"/>
      <c r="DB27" s="70"/>
      <c r="DC27" s="70"/>
      <c r="DD27" s="70"/>
      <c r="DE27" s="70"/>
      <c r="DF27" s="152"/>
      <c r="DG27" s="152"/>
      <c r="DH27" s="70"/>
      <c r="DI27" s="152"/>
      <c r="DJ27" s="152"/>
      <c r="DK27" s="152"/>
      <c r="DL27" s="152"/>
      <c r="DM27" s="152"/>
      <c r="DR27">
        <f>SUM(AX$13:AX27)*CH27/1000</f>
        <v>0</v>
      </c>
      <c r="DS27">
        <f>SUM(AY$13:AY27)*CI27/1000</f>
        <v>0</v>
      </c>
      <c r="DT27">
        <f>SUM(AZ$13:AZ27)*CJ27/1000</f>
        <v>0</v>
      </c>
      <c r="DU27">
        <f>SUM(BA$13:BA27)*CK27/1000</f>
        <v>0</v>
      </c>
      <c r="DV27">
        <f>SUM(BB$13:BB27)*CL27/1000</f>
        <v>0</v>
      </c>
      <c r="DW27">
        <f>SUM(BC$13:BC27)*CM27/1000</f>
        <v>0</v>
      </c>
      <c r="DX27">
        <f>SUM(BD$13:BD27)*CN27/1000</f>
        <v>0</v>
      </c>
      <c r="DY27">
        <f>SUM(BE$13:BE27)*CO27/1000</f>
        <v>0</v>
      </c>
      <c r="DZ27">
        <f>SUM(BF$13:BF27)*CP27/1000</f>
        <v>0</v>
      </c>
      <c r="EA27">
        <f>SUM(BG$13:BG27)*CQ27/1000</f>
        <v>0</v>
      </c>
      <c r="EB27">
        <f>SUM(BH$13:BH27)*CR27/1000</f>
        <v>0</v>
      </c>
      <c r="EC27">
        <f>SUM(BI$13:BI27)*CS27/1000</f>
        <v>0</v>
      </c>
      <c r="ED27">
        <f>SUM(BJ$13:BJ27)*CT27/1000</f>
        <v>0</v>
      </c>
      <c r="EE27">
        <f>SUM(BK$13:BK27)*CU27/1000</f>
        <v>0</v>
      </c>
      <c r="EF27">
        <f>SUM(BL$13:BL27)*CV27/1000</f>
        <v>0</v>
      </c>
      <c r="EG27">
        <f>SUM(BM$13:BM27)*CW27/1000</f>
        <v>0</v>
      </c>
      <c r="EH27">
        <f>SUM(BN$13:BN27)*CX27/1000</f>
        <v>0</v>
      </c>
      <c r="EI27">
        <f>SUM(BO$13:BO27)*CY27/1000</f>
        <v>0</v>
      </c>
      <c r="EJ27">
        <f>SUM(BP$13:BP27)*CZ27/1000</f>
        <v>0</v>
      </c>
      <c r="EK27">
        <f>SUM(BQ$13:BQ27)*DA27/1000</f>
        <v>0</v>
      </c>
      <c r="EL27">
        <f>SUM(BR$13:BR27)*DB27/1000</f>
        <v>0</v>
      </c>
      <c r="EM27">
        <f>SUM(BS$13:BS27)*DC27/1000</f>
        <v>0</v>
      </c>
      <c r="EN27">
        <f>SUM(BT$13:BT27)*DD27/1000</f>
        <v>0</v>
      </c>
      <c r="EO27">
        <f>SUM(BU$13:BU27)*DE27/1000</f>
        <v>0</v>
      </c>
      <c r="EP27">
        <f>SUM(BV$13:BV27)*DF27/1000</f>
        <v>0</v>
      </c>
      <c r="EQ27">
        <f>SUM(BW$13:BW27)*DG27/1000</f>
        <v>0</v>
      </c>
      <c r="ER27">
        <f>SUM(BX$13:BX27)*DH27/1000</f>
        <v>0</v>
      </c>
      <c r="ES27">
        <f>SUM(BY$13:BY27)*DI27/1000</f>
        <v>0</v>
      </c>
      <c r="ET27">
        <f>SUM(BZ$13:BZ27)*DJ27/1000</f>
        <v>0</v>
      </c>
      <c r="FA27">
        <f t="shared" si="20"/>
        <v>0</v>
      </c>
      <c r="FC27">
        <f t="shared" si="21"/>
        <v>2040</v>
      </c>
      <c r="FD27" s="69"/>
      <c r="FE27" s="86">
        <f t="shared" si="25"/>
        <v>0</v>
      </c>
    </row>
    <row r="28" spans="2:161">
      <c r="B28" s="210">
        <f t="shared" si="22"/>
        <v>2041</v>
      </c>
      <c r="C28" s="8">
        <f t="shared" si="7"/>
        <v>0</v>
      </c>
      <c r="D28" s="211"/>
      <c r="E28" s="8">
        <f t="shared" ca="1" si="23"/>
        <v>52.307686482317422</v>
      </c>
      <c r="F28" s="33"/>
      <c r="G28" s="8">
        <f t="shared" ca="1" si="24"/>
        <v>52.307686482317422</v>
      </c>
      <c r="H28" s="33"/>
      <c r="I28" s="330"/>
      <c r="J28" s="330"/>
      <c r="K28" s="330"/>
      <c r="M28" s="45"/>
      <c r="O28">
        <f t="shared" si="8"/>
        <v>2041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X28">
        <f t="shared" si="9"/>
        <v>0</v>
      </c>
      <c r="AY28">
        <f t="shared" si="10"/>
        <v>0</v>
      </c>
      <c r="AZ28">
        <f t="shared" si="11"/>
        <v>0</v>
      </c>
      <c r="BA28">
        <f t="shared" si="12"/>
        <v>0</v>
      </c>
      <c r="BB28">
        <f t="shared" si="13"/>
        <v>0</v>
      </c>
      <c r="BC28">
        <f t="shared" si="14"/>
        <v>0</v>
      </c>
      <c r="BD28">
        <f t="shared" si="15"/>
        <v>0</v>
      </c>
      <c r="BE28">
        <f t="shared" si="16"/>
        <v>0</v>
      </c>
      <c r="BF28">
        <f t="shared" si="17"/>
        <v>0</v>
      </c>
      <c r="BG28">
        <f t="shared" si="18"/>
        <v>0</v>
      </c>
      <c r="CG28" s="145">
        <f t="shared" si="19"/>
        <v>2041</v>
      </c>
      <c r="CH28" s="70">
        <f>INDEX(Table3Compare!$B$6:$K$37,MATCH($CG28,Table3Compare!$A$6:$A$37,0),MATCH(CH$9,Table3Compare!$B$5:$K$5,0))</f>
        <v>159.72984793229006</v>
      </c>
      <c r="CI28" s="70">
        <f>INDEX(Table3Compare!$B$6:$K$37,MATCH($CG28,Table3Compare!$A$6:$A$37,0),MATCH(CI$9,Table3Compare!$B$5:$K$5,0))</f>
        <v>157.17726872458636</v>
      </c>
      <c r="CJ28" s="70">
        <f>INDEX(Table3Compare!$B$6:$K$37,MATCH($CG28,Table3Compare!$A$6:$A$37,0),MATCH(CJ$9,Table3Compare!$B$5:$K$5,0))</f>
        <v>156.0167972299769</v>
      </c>
      <c r="CK28" s="70">
        <f>INDEX(Table3Compare!$B$6:$K$37,MATCH($CG28,Table3Compare!$A$6:$A$37,0),MATCH(CK$9,Table3Compare!$B$5:$K$5,0))</f>
        <v>159.72984793229006</v>
      </c>
      <c r="CL28" s="70">
        <f>INDEX(Table3Compare!$B$6:$K$37,MATCH($CG28,Table3Compare!$A$6:$A$37,0),MATCH(CL$9,Table3Compare!$B$5:$K$5,0))</f>
        <v>157.17726872458636</v>
      </c>
      <c r="CM28" s="70">
        <f>INDEX(Table3Compare!$B$6:$K$37,MATCH($CG28,Table3Compare!$A$6:$A$37,0),MATCH(CM$9,Table3Compare!$B$5:$K$5,0))</f>
        <v>156.0167972299769</v>
      </c>
      <c r="CN28" s="70">
        <f>INDEX(Table3Compare!$B$6:$K$37,MATCH($CG28,Table3Compare!$A$6:$A$37,0),MATCH(CN$9,Table3Compare!$B$5:$K$5,0))</f>
        <v>125.02931497641799</v>
      </c>
      <c r="CO28" s="70">
        <f>INDEX(Table3Compare!$B$6:$K$37,MATCH($CG28,Table3Compare!$A$6:$A$37,0),MATCH(CO$9,Table3Compare!$B$5:$K$5,0))</f>
        <v>125.02931497641799</v>
      </c>
      <c r="CP28" s="70">
        <f>INDEX(Table3Compare!$B$6:$K$37,MATCH($CG28,Table3Compare!$A$6:$A$37,0),MATCH(CP$9,Table3Compare!$B$5:$K$5,0))</f>
        <v>125.02931497641799</v>
      </c>
      <c r="CQ28" s="70">
        <f>INDEX(Table3Compare!$B$6:$K$37,MATCH($CG28,Table3Compare!$A$6:$A$37,0),MATCH(CQ$9,Table3Compare!$B$5:$K$5,0))</f>
        <v>125.02931497641799</v>
      </c>
      <c r="CR28" s="70"/>
      <c r="CS28" s="70"/>
      <c r="CT28" s="70"/>
      <c r="CU28" s="70"/>
      <c r="CV28" s="70"/>
      <c r="CW28" s="70"/>
      <c r="CX28" s="70"/>
      <c r="CY28" s="70"/>
      <c r="CZ28" s="70"/>
      <c r="DA28" s="70"/>
      <c r="DB28" s="70"/>
      <c r="DC28" s="70"/>
      <c r="DD28" s="70"/>
      <c r="DE28" s="70"/>
      <c r="DF28" s="152"/>
      <c r="DG28" s="152"/>
      <c r="DH28" s="70"/>
      <c r="DI28" s="152"/>
      <c r="DJ28" s="152"/>
      <c r="DK28" s="152"/>
      <c r="DL28" s="152"/>
      <c r="DM28" s="152"/>
      <c r="DR28">
        <f>SUM(AX$13:AX28)*CH28/1000</f>
        <v>0</v>
      </c>
      <c r="DS28">
        <f>SUM(AY$13:AY28)*CI28/1000</f>
        <v>0</v>
      </c>
      <c r="DT28">
        <f>SUM(AZ$13:AZ28)*CJ28/1000</f>
        <v>0</v>
      </c>
      <c r="DU28">
        <f>SUM(BA$13:BA28)*CK28/1000</f>
        <v>0</v>
      </c>
      <c r="DV28">
        <f>SUM(BB$13:BB28)*CL28/1000</f>
        <v>0</v>
      </c>
      <c r="DW28">
        <f>SUM(BC$13:BC28)*CM28/1000</f>
        <v>0</v>
      </c>
      <c r="DX28">
        <f>SUM(BD$13:BD28)*CN28/1000</f>
        <v>0</v>
      </c>
      <c r="DY28">
        <f>SUM(BE$13:BE28)*CO28/1000</f>
        <v>0</v>
      </c>
      <c r="DZ28">
        <f>SUM(BF$13:BF28)*CP28/1000</f>
        <v>0</v>
      </c>
      <c r="EA28">
        <f>SUM(BG$13:BG28)*CQ28/1000</f>
        <v>0</v>
      </c>
      <c r="EB28">
        <f>SUM(BH$13:BH28)*CR28/1000</f>
        <v>0</v>
      </c>
      <c r="EC28">
        <f>SUM(BI$13:BI28)*CS28/1000</f>
        <v>0</v>
      </c>
      <c r="ED28">
        <f>SUM(BJ$13:BJ28)*CT28/1000</f>
        <v>0</v>
      </c>
      <c r="EE28">
        <f>SUM(BK$13:BK28)*CU28/1000</f>
        <v>0</v>
      </c>
      <c r="EF28">
        <f>SUM(BL$13:BL28)*CV28/1000</f>
        <v>0</v>
      </c>
      <c r="EG28">
        <f>SUM(BM$13:BM28)*CW28/1000</f>
        <v>0</v>
      </c>
      <c r="EH28">
        <f>SUM(BN$13:BN28)*CX28/1000</f>
        <v>0</v>
      </c>
      <c r="EI28">
        <f>SUM(BO$13:BO28)*CY28/1000</f>
        <v>0</v>
      </c>
      <c r="EJ28">
        <f>SUM(BP$13:BP28)*CZ28/1000</f>
        <v>0</v>
      </c>
      <c r="EK28">
        <f>SUM(BQ$13:BQ28)*DA28/1000</f>
        <v>0</v>
      </c>
      <c r="EL28">
        <f>SUM(BR$13:BR28)*DB28/1000</f>
        <v>0</v>
      </c>
      <c r="EM28">
        <f>SUM(BS$13:BS28)*DC28/1000</f>
        <v>0</v>
      </c>
      <c r="EN28">
        <f>SUM(BT$13:BT28)*DD28/1000</f>
        <v>0</v>
      </c>
      <c r="EO28">
        <f>SUM(BU$13:BU28)*DE28/1000</f>
        <v>0</v>
      </c>
      <c r="EP28">
        <f>SUM(BV$13:BV28)*DF28/1000</f>
        <v>0</v>
      </c>
      <c r="EQ28">
        <f>SUM(BW$13:BW28)*DG28/1000</f>
        <v>0</v>
      </c>
      <c r="ER28">
        <f>SUM(BX$13:BX28)*DH28/1000</f>
        <v>0</v>
      </c>
      <c r="ES28">
        <f>SUM(BY$13:BY28)*DI28/1000</f>
        <v>0</v>
      </c>
      <c r="ET28">
        <f>SUM(BZ$13:BZ28)*DJ28/1000</f>
        <v>0</v>
      </c>
      <c r="FA28">
        <f t="shared" si="20"/>
        <v>0</v>
      </c>
      <c r="FC28">
        <f t="shared" si="21"/>
        <v>2041</v>
      </c>
      <c r="FD28" s="69"/>
      <c r="FE28" s="86">
        <f t="shared" si="25"/>
        <v>0</v>
      </c>
    </row>
    <row r="29" spans="2:161">
      <c r="B29" s="210">
        <f t="shared" si="22"/>
        <v>2042</v>
      </c>
      <c r="C29" s="8">
        <f t="shared" si="7"/>
        <v>0</v>
      </c>
      <c r="D29" s="211"/>
      <c r="E29" s="8">
        <f t="shared" ca="1" si="23"/>
        <v>56.338347587304703</v>
      </c>
      <c r="F29" s="33"/>
      <c r="G29" s="8">
        <f t="shared" ca="1" si="24"/>
        <v>56.338347587304703</v>
      </c>
      <c r="H29" s="33"/>
      <c r="I29" s="330"/>
      <c r="J29" s="330"/>
      <c r="K29" s="330"/>
      <c r="M29" s="86"/>
      <c r="O29">
        <f t="shared" si="8"/>
        <v>2042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X29">
        <f t="shared" si="9"/>
        <v>0</v>
      </c>
      <c r="AY29">
        <f t="shared" si="10"/>
        <v>0</v>
      </c>
      <c r="AZ29">
        <f t="shared" si="11"/>
        <v>0</v>
      </c>
      <c r="BA29">
        <f t="shared" si="12"/>
        <v>0</v>
      </c>
      <c r="BB29">
        <f t="shared" si="13"/>
        <v>0</v>
      </c>
      <c r="BC29">
        <f t="shared" si="14"/>
        <v>0</v>
      </c>
      <c r="BD29">
        <f t="shared" si="15"/>
        <v>0</v>
      </c>
      <c r="BE29">
        <f t="shared" si="16"/>
        <v>0</v>
      </c>
      <c r="BF29">
        <f t="shared" si="17"/>
        <v>0</v>
      </c>
      <c r="BG29">
        <f t="shared" si="18"/>
        <v>0</v>
      </c>
      <c r="CG29" s="145">
        <f t="shared" si="19"/>
        <v>2042</v>
      </c>
      <c r="CH29" s="70">
        <f>INDEX(Table3Compare!$B$6:$K$37,MATCH($CG29,Table3Compare!$A$6:$A$37,0),MATCH(CH$9,Table3Compare!$B$5:$K$5,0))</f>
        <v>163.21195862319203</v>
      </c>
      <c r="CI29" s="70">
        <f>INDEX(Table3Compare!$B$6:$K$37,MATCH($CG29,Table3Compare!$A$6:$A$37,0),MATCH(CI$9,Table3Compare!$B$5:$K$5,0))</f>
        <v>160.60373318866488</v>
      </c>
      <c r="CJ29" s="70">
        <f>INDEX(Table3Compare!$B$6:$K$37,MATCH($CG29,Table3Compare!$A$6:$A$37,0),MATCH(CJ$9,Table3Compare!$B$5:$K$5,0))</f>
        <v>159.41796341542948</v>
      </c>
      <c r="CK29" s="70">
        <f>INDEX(Table3Compare!$B$6:$K$37,MATCH($CG29,Table3Compare!$A$6:$A$37,0),MATCH(CK$9,Table3Compare!$B$5:$K$5,0))</f>
        <v>163.21195862319203</v>
      </c>
      <c r="CL29" s="70">
        <f>INDEX(Table3Compare!$B$6:$K$37,MATCH($CG29,Table3Compare!$A$6:$A$37,0),MATCH(CL$9,Table3Compare!$B$5:$K$5,0))</f>
        <v>160.60373318866488</v>
      </c>
      <c r="CM29" s="70">
        <f>INDEX(Table3Compare!$B$6:$K$37,MATCH($CG29,Table3Compare!$A$6:$A$37,0),MATCH(CM$9,Table3Compare!$B$5:$K$5,0))</f>
        <v>159.41796341542948</v>
      </c>
      <c r="CN29" s="70">
        <f>INDEX(Table3Compare!$B$6:$K$37,MATCH($CG29,Table3Compare!$A$6:$A$37,0),MATCH(CN$9,Table3Compare!$B$5:$K$5,0))</f>
        <v>127.75495404758324</v>
      </c>
      <c r="CO29" s="70">
        <f>INDEX(Table3Compare!$B$6:$K$37,MATCH($CG29,Table3Compare!$A$6:$A$37,0),MATCH(CO$9,Table3Compare!$B$5:$K$5,0))</f>
        <v>127.75495404758324</v>
      </c>
      <c r="CP29" s="70">
        <f>INDEX(Table3Compare!$B$6:$K$37,MATCH($CG29,Table3Compare!$A$6:$A$37,0),MATCH(CP$9,Table3Compare!$B$5:$K$5,0))</f>
        <v>127.75495404758324</v>
      </c>
      <c r="CQ29" s="70">
        <f>INDEX(Table3Compare!$B$6:$K$37,MATCH($CG29,Table3Compare!$A$6:$A$37,0),MATCH(CQ$9,Table3Compare!$B$5:$K$5,0))</f>
        <v>127.75495404758324</v>
      </c>
      <c r="CR29" s="70"/>
      <c r="CS29" s="70"/>
      <c r="CT29" s="70"/>
      <c r="CU29" s="70"/>
      <c r="CV29" s="70"/>
      <c r="CW29" s="70"/>
      <c r="CX29" s="70"/>
      <c r="CY29" s="70"/>
      <c r="CZ29" s="70"/>
      <c r="DA29" s="70"/>
      <c r="DB29" s="70"/>
      <c r="DC29" s="70"/>
      <c r="DD29" s="70"/>
      <c r="DE29" s="70"/>
      <c r="DF29" s="152"/>
      <c r="DG29" s="152"/>
      <c r="DH29" s="70"/>
      <c r="DI29" s="152"/>
      <c r="DJ29" s="152"/>
      <c r="DK29" s="152"/>
      <c r="DL29" s="152"/>
      <c r="DM29" s="152"/>
      <c r="DR29">
        <f>SUM(AX$13:AX29)*CH29/1000</f>
        <v>0</v>
      </c>
      <c r="DS29">
        <f>SUM(AY$13:AY29)*CI29/1000</f>
        <v>0</v>
      </c>
      <c r="DT29">
        <f>SUM(AZ$13:AZ29)*CJ29/1000</f>
        <v>0</v>
      </c>
      <c r="DU29">
        <f>SUM(BA$13:BA29)*CK29/1000</f>
        <v>0</v>
      </c>
      <c r="DV29">
        <f>SUM(BB$13:BB29)*CL29/1000</f>
        <v>0</v>
      </c>
      <c r="DW29">
        <f>SUM(BC$13:BC29)*CM29/1000</f>
        <v>0</v>
      </c>
      <c r="DX29">
        <f>SUM(BD$13:BD29)*CN29/1000</f>
        <v>0</v>
      </c>
      <c r="DY29">
        <f>SUM(BE$13:BE29)*CO29/1000</f>
        <v>0</v>
      </c>
      <c r="DZ29">
        <f>SUM(BF$13:BF29)*CP29/1000</f>
        <v>0</v>
      </c>
      <c r="EA29">
        <f>SUM(BG$13:BG29)*CQ29/1000</f>
        <v>0</v>
      </c>
      <c r="EB29">
        <f>SUM(BH$13:BH29)*CR29/1000</f>
        <v>0</v>
      </c>
      <c r="EC29">
        <f>SUM(BI$13:BI29)*CS29/1000</f>
        <v>0</v>
      </c>
      <c r="ED29">
        <f>SUM(BJ$13:BJ29)*CT29/1000</f>
        <v>0</v>
      </c>
      <c r="EE29">
        <f>SUM(BK$13:BK29)*CU29/1000</f>
        <v>0</v>
      </c>
      <c r="EF29">
        <f>SUM(BL$13:BL29)*CV29/1000</f>
        <v>0</v>
      </c>
      <c r="EG29">
        <f>SUM(BM$13:BM29)*CW29/1000</f>
        <v>0</v>
      </c>
      <c r="EH29">
        <f>SUM(BN$13:BN29)*CX29/1000</f>
        <v>0</v>
      </c>
      <c r="EI29">
        <f>SUM(BO$13:BO29)*CY29/1000</f>
        <v>0</v>
      </c>
      <c r="EJ29">
        <f>SUM(BP$13:BP29)*CZ29/1000</f>
        <v>0</v>
      </c>
      <c r="EK29">
        <f>SUM(BQ$13:BQ29)*DA29/1000</f>
        <v>0</v>
      </c>
      <c r="EL29">
        <f>SUM(BR$13:BR29)*DB29/1000</f>
        <v>0</v>
      </c>
      <c r="EM29">
        <f>SUM(BS$13:BS29)*DC29/1000</f>
        <v>0</v>
      </c>
      <c r="EN29">
        <f>SUM(BT$13:BT29)*DD29/1000</f>
        <v>0</v>
      </c>
      <c r="EO29">
        <f>SUM(BU$13:BU29)*DE29/1000</f>
        <v>0</v>
      </c>
      <c r="EP29">
        <f>SUM(BV$13:BV29)*DF29/1000</f>
        <v>0</v>
      </c>
      <c r="EQ29">
        <f>SUM(BW$13:BW29)*DG29/1000</f>
        <v>0</v>
      </c>
      <c r="ER29">
        <f>SUM(BX$13:BX29)*DH29/1000</f>
        <v>0</v>
      </c>
      <c r="ES29">
        <f>SUM(BY$13:BY29)*DI29/1000</f>
        <v>0</v>
      </c>
      <c r="ET29">
        <f>SUM(BZ$13:BZ29)*DJ29/1000</f>
        <v>0</v>
      </c>
      <c r="FA29">
        <f t="shared" si="20"/>
        <v>0</v>
      </c>
      <c r="FC29">
        <f t="shared" si="21"/>
        <v>2042</v>
      </c>
      <c r="FD29" s="69"/>
      <c r="FE29" s="86">
        <f t="shared" si="25"/>
        <v>0</v>
      </c>
    </row>
    <row r="30" spans="2:161">
      <c r="B30" s="210">
        <f t="shared" si="22"/>
        <v>2043</v>
      </c>
      <c r="C30" s="8">
        <f t="shared" si="7"/>
        <v>0</v>
      </c>
      <c r="D30" s="211"/>
      <c r="E30" s="8">
        <f t="shared" ca="1" si="23"/>
        <v>62.59111282421086</v>
      </c>
      <c r="F30" s="33"/>
      <c r="G30" s="8">
        <f t="shared" ca="1" si="24"/>
        <v>62.59111282421086</v>
      </c>
      <c r="H30" s="33"/>
      <c r="I30" s="330"/>
      <c r="J30" s="330"/>
      <c r="K30" s="330"/>
      <c r="M30" s="86"/>
      <c r="O30">
        <f t="shared" si="8"/>
        <v>2043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X30">
        <f t="shared" si="9"/>
        <v>0</v>
      </c>
      <c r="AY30">
        <f t="shared" si="10"/>
        <v>0</v>
      </c>
      <c r="AZ30">
        <f t="shared" si="11"/>
        <v>0</v>
      </c>
      <c r="BA30">
        <f t="shared" si="12"/>
        <v>0</v>
      </c>
      <c r="BB30">
        <f t="shared" si="13"/>
        <v>0</v>
      </c>
      <c r="BC30">
        <f t="shared" si="14"/>
        <v>0</v>
      </c>
      <c r="BD30">
        <f t="shared" si="15"/>
        <v>0</v>
      </c>
      <c r="BE30">
        <f t="shared" si="16"/>
        <v>0</v>
      </c>
      <c r="BF30">
        <f t="shared" si="17"/>
        <v>0</v>
      </c>
      <c r="BG30">
        <f t="shared" si="18"/>
        <v>0</v>
      </c>
      <c r="CG30" s="145">
        <f t="shared" si="19"/>
        <v>2043</v>
      </c>
      <c r="CH30" s="70">
        <f>INDEX(Table3Compare!$B$6:$K$37,MATCH($CG30,Table3Compare!$A$6:$A$37,0),MATCH(CH$9,Table3Compare!$B$5:$K$5,0))</f>
        <v>166.7699793719689</v>
      </c>
      <c r="CI30" s="70">
        <f>INDEX(Table3Compare!$B$6:$K$37,MATCH($CG30,Table3Compare!$A$6:$A$37,0),MATCH(CI$9,Table3Compare!$B$5:$K$5,0))</f>
        <v>164.10489462215736</v>
      </c>
      <c r="CJ30" s="70">
        <f>INDEX(Table3Compare!$B$6:$K$37,MATCH($CG30,Table3Compare!$A$6:$A$37,0),MATCH(CJ$9,Table3Compare!$B$5:$K$5,0))</f>
        <v>162.89327506749646</v>
      </c>
      <c r="CK30" s="70">
        <f>INDEX(Table3Compare!$B$6:$K$37,MATCH($CG30,Table3Compare!$A$6:$A$37,0),MATCH(CK$9,Table3Compare!$B$5:$K$5,0))</f>
        <v>166.7699793719689</v>
      </c>
      <c r="CL30" s="70">
        <f>INDEX(Table3Compare!$B$6:$K$37,MATCH($CG30,Table3Compare!$A$6:$A$37,0),MATCH(CL$9,Table3Compare!$B$5:$K$5,0))</f>
        <v>164.10489462215736</v>
      </c>
      <c r="CM30" s="70">
        <f>INDEX(Table3Compare!$B$6:$K$37,MATCH($CG30,Table3Compare!$A$6:$A$37,0),MATCH(CM$9,Table3Compare!$B$5:$K$5,0))</f>
        <v>162.89327506749646</v>
      </c>
      <c r="CN30" s="70">
        <f>INDEX(Table3Compare!$B$6:$K$37,MATCH($CG30,Table3Compare!$A$6:$A$37,0),MATCH(CN$9,Table3Compare!$B$5:$K$5,0))</f>
        <v>130.5400120855777</v>
      </c>
      <c r="CO30" s="70">
        <f>INDEX(Table3Compare!$B$6:$K$37,MATCH($CG30,Table3Compare!$A$6:$A$37,0),MATCH(CO$9,Table3Compare!$B$5:$K$5,0))</f>
        <v>130.5400120855777</v>
      </c>
      <c r="CP30" s="70">
        <f>INDEX(Table3Compare!$B$6:$K$37,MATCH($CG30,Table3Compare!$A$6:$A$37,0),MATCH(CP$9,Table3Compare!$B$5:$K$5,0))</f>
        <v>130.5400120855777</v>
      </c>
      <c r="CQ30" s="70">
        <f>INDEX(Table3Compare!$B$6:$K$37,MATCH($CG30,Table3Compare!$A$6:$A$37,0),MATCH(CQ$9,Table3Compare!$B$5:$K$5,0))</f>
        <v>130.5400120855777</v>
      </c>
      <c r="CR30" s="70"/>
      <c r="CS30" s="70"/>
      <c r="CT30" s="70"/>
      <c r="CU30" s="70"/>
      <c r="CV30" s="70"/>
      <c r="CW30" s="70"/>
      <c r="CX30" s="70"/>
      <c r="CY30" s="70"/>
      <c r="CZ30" s="70"/>
      <c r="DA30" s="70"/>
      <c r="DB30" s="70"/>
      <c r="DC30" s="70"/>
      <c r="DD30" s="70"/>
      <c r="DE30" s="70"/>
      <c r="DF30" s="152"/>
      <c r="DG30" s="152"/>
      <c r="DH30" s="70"/>
      <c r="DI30" s="152"/>
      <c r="DJ30" s="152"/>
      <c r="DK30" s="152"/>
      <c r="DL30" s="152"/>
      <c r="DM30" s="152"/>
      <c r="DR30">
        <f>SUM(AX$13:AX30)*CH30/1000</f>
        <v>0</v>
      </c>
      <c r="DS30">
        <f>SUM(AY$13:AY30)*CI30/1000</f>
        <v>0</v>
      </c>
      <c r="DT30">
        <f>SUM(AZ$13:AZ30)*CJ30/1000</f>
        <v>0</v>
      </c>
      <c r="DU30">
        <f>SUM(BA$13:BA30)*CK30/1000</f>
        <v>0</v>
      </c>
      <c r="DV30">
        <f>SUM(BB$13:BB30)*CL30/1000</f>
        <v>0</v>
      </c>
      <c r="DW30">
        <f>SUM(BC$13:BC30)*CM30/1000</f>
        <v>0</v>
      </c>
      <c r="DX30">
        <f>SUM(BD$13:BD30)*CN30/1000</f>
        <v>0</v>
      </c>
      <c r="DY30">
        <f>SUM(BE$13:BE30)*CO30/1000</f>
        <v>0</v>
      </c>
      <c r="DZ30">
        <f>SUM(BF$13:BF30)*CP30/1000</f>
        <v>0</v>
      </c>
      <c r="EA30">
        <f>SUM(BG$13:BG30)*CQ30/1000</f>
        <v>0</v>
      </c>
      <c r="EB30">
        <f>SUM(BH$13:BH30)*CR30/1000</f>
        <v>0</v>
      </c>
      <c r="EC30">
        <f>SUM(BI$13:BI30)*CS30/1000</f>
        <v>0</v>
      </c>
      <c r="ED30">
        <f>SUM(BJ$13:BJ30)*CT30/1000</f>
        <v>0</v>
      </c>
      <c r="EE30">
        <f>SUM(BK$13:BK30)*CU30/1000</f>
        <v>0</v>
      </c>
      <c r="EF30">
        <f>SUM(BL$13:BL30)*CV30/1000</f>
        <v>0</v>
      </c>
      <c r="EG30">
        <f>SUM(BM$13:BM30)*CW30/1000</f>
        <v>0</v>
      </c>
      <c r="EH30">
        <f>SUM(BN$13:BN30)*CX30/1000</f>
        <v>0</v>
      </c>
      <c r="EI30">
        <f>SUM(BO$13:BO30)*CY30/1000</f>
        <v>0</v>
      </c>
      <c r="EJ30">
        <f>SUM(BP$13:BP30)*CZ30/1000</f>
        <v>0</v>
      </c>
      <c r="EK30">
        <f>SUM(BQ$13:BQ30)*DA30/1000</f>
        <v>0</v>
      </c>
      <c r="EL30">
        <f>SUM(BR$13:BR30)*DB30/1000</f>
        <v>0</v>
      </c>
      <c r="EM30">
        <f>SUM(BS$13:BS30)*DC30/1000</f>
        <v>0</v>
      </c>
      <c r="EN30">
        <f>SUM(BT$13:BT30)*DD30/1000</f>
        <v>0</v>
      </c>
      <c r="EO30">
        <f>SUM(BU$13:BU30)*DE30/1000</f>
        <v>0</v>
      </c>
      <c r="EP30">
        <f>SUM(BV$13:BV30)*DF30/1000</f>
        <v>0</v>
      </c>
      <c r="EQ30">
        <f>SUM(BW$13:BW30)*DG30/1000</f>
        <v>0</v>
      </c>
      <c r="ER30">
        <f>SUM(BX$13:BX30)*DH30/1000</f>
        <v>0</v>
      </c>
      <c r="ES30">
        <f>SUM(BY$13:BY30)*DI30/1000</f>
        <v>0</v>
      </c>
      <c r="ET30">
        <f>SUM(BZ$13:BZ30)*DJ30/1000</f>
        <v>0</v>
      </c>
      <c r="FA30">
        <f t="shared" si="20"/>
        <v>0</v>
      </c>
      <c r="FC30">
        <f t="shared" si="21"/>
        <v>2043</v>
      </c>
      <c r="FD30" s="69"/>
      <c r="FE30" s="86">
        <f t="shared" si="25"/>
        <v>0</v>
      </c>
    </row>
    <row r="31" spans="2:161">
      <c r="B31" s="210">
        <f t="shared" si="22"/>
        <v>2044</v>
      </c>
      <c r="C31" s="8">
        <f t="shared" si="7"/>
        <v>0</v>
      </c>
      <c r="D31" s="211"/>
      <c r="E31" s="8">
        <f t="shared" ca="1" si="23"/>
        <v>66.314685452581315</v>
      </c>
      <c r="F31" s="33"/>
      <c r="G31" s="8">
        <f t="shared" ca="1" si="24"/>
        <v>66.314685452581315</v>
      </c>
      <c r="H31" s="33"/>
      <c r="I31" s="330"/>
      <c r="J31" s="330"/>
      <c r="K31" s="330"/>
      <c r="M31" s="86"/>
      <c r="O31">
        <f t="shared" si="8"/>
        <v>2044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X31">
        <f t="shared" si="9"/>
        <v>0</v>
      </c>
      <c r="AY31">
        <f t="shared" si="10"/>
        <v>0</v>
      </c>
      <c r="AZ31">
        <f t="shared" si="11"/>
        <v>0</v>
      </c>
      <c r="BA31">
        <f t="shared" si="12"/>
        <v>0</v>
      </c>
      <c r="BB31">
        <f t="shared" si="13"/>
        <v>0</v>
      </c>
      <c r="BC31">
        <f t="shared" si="14"/>
        <v>0</v>
      </c>
      <c r="BD31">
        <f t="shared" si="15"/>
        <v>0</v>
      </c>
      <c r="BE31">
        <f t="shared" si="16"/>
        <v>0</v>
      </c>
      <c r="BF31">
        <f t="shared" si="17"/>
        <v>0</v>
      </c>
      <c r="BG31">
        <f t="shared" si="18"/>
        <v>0</v>
      </c>
      <c r="CG31" s="145">
        <f t="shared" si="19"/>
        <v>2044</v>
      </c>
      <c r="CH31" s="70">
        <f>INDEX(Table3Compare!$B$6:$K$37,MATCH($CG31,Table3Compare!$A$6:$A$37,0),MATCH(CH$9,Table3Compare!$B$5:$K$5,0))</f>
        <v>170.40556488080787</v>
      </c>
      <c r="CI31" s="70">
        <f>INDEX(Table3Compare!$B$6:$K$37,MATCH($CG31,Table3Compare!$A$6:$A$37,0),MATCH(CI$9,Table3Compare!$B$5:$K$5,0))</f>
        <v>167.68238128411315</v>
      </c>
      <c r="CJ31" s="70">
        <f>INDEX(Table3Compare!$B$6:$K$37,MATCH($CG31,Table3Compare!$A$6:$A$37,0),MATCH(CJ$9,Table3Compare!$B$5:$K$5,0))</f>
        <v>166.44434842346192</v>
      </c>
      <c r="CK31" s="70">
        <f>INDEX(Table3Compare!$B$6:$K$37,MATCH($CG31,Table3Compare!$A$6:$A$37,0),MATCH(CK$9,Table3Compare!$B$5:$K$5,0))</f>
        <v>170.40556488080787</v>
      </c>
      <c r="CL31" s="70">
        <f>INDEX(Table3Compare!$B$6:$K$37,MATCH($CG31,Table3Compare!$A$6:$A$37,0),MATCH(CL$9,Table3Compare!$B$5:$K$5,0))</f>
        <v>167.68238128411315</v>
      </c>
      <c r="CM31" s="70">
        <f>INDEX(Table3Compare!$B$6:$K$37,MATCH($CG31,Table3Compare!$A$6:$A$37,0),MATCH(CM$9,Table3Compare!$B$5:$K$5,0))</f>
        <v>166.44434842346192</v>
      </c>
      <c r="CN31" s="70">
        <f>INDEX(Table3Compare!$B$6:$K$37,MATCH($CG31,Table3Compare!$A$6:$A$37,0),MATCH(CN$9,Table3Compare!$B$5:$K$5,0))</f>
        <v>133.38578431658249</v>
      </c>
      <c r="CO31" s="70">
        <f>INDEX(Table3Compare!$B$6:$K$37,MATCH($CG31,Table3Compare!$A$6:$A$37,0),MATCH(CO$9,Table3Compare!$B$5:$K$5,0))</f>
        <v>133.38578431658249</v>
      </c>
      <c r="CP31" s="70">
        <f>INDEX(Table3Compare!$B$6:$K$37,MATCH($CG31,Table3Compare!$A$6:$A$37,0),MATCH(CP$9,Table3Compare!$B$5:$K$5,0))</f>
        <v>133.38578431658249</v>
      </c>
      <c r="CQ31" s="70">
        <f>INDEX(Table3Compare!$B$6:$K$37,MATCH($CG31,Table3Compare!$A$6:$A$37,0),MATCH(CQ$9,Table3Compare!$B$5:$K$5,0))</f>
        <v>133.38578431658249</v>
      </c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152"/>
      <c r="DG31" s="152"/>
      <c r="DH31" s="70"/>
      <c r="DI31" s="152"/>
      <c r="DJ31" s="152"/>
      <c r="DK31" s="152"/>
      <c r="DL31" s="152"/>
      <c r="DM31" s="152"/>
      <c r="DR31">
        <f>SUM(AX$13:AX31)*CH31/1000</f>
        <v>0</v>
      </c>
      <c r="DS31">
        <f>SUM(AY$13:AY31)*CI31/1000</f>
        <v>0</v>
      </c>
      <c r="DT31">
        <f>SUM(AZ$13:AZ31)*CJ31/1000</f>
        <v>0</v>
      </c>
      <c r="DU31">
        <f>SUM(BA$13:BA31)*CK31/1000</f>
        <v>0</v>
      </c>
      <c r="DV31">
        <f>SUM(BB$13:BB31)*CL31/1000</f>
        <v>0</v>
      </c>
      <c r="DW31">
        <f>SUM(BC$13:BC31)*CM31/1000</f>
        <v>0</v>
      </c>
      <c r="DX31">
        <f>SUM(BD$13:BD31)*CN31/1000</f>
        <v>0</v>
      </c>
      <c r="DY31">
        <f>SUM(BE$13:BE31)*CO31/1000</f>
        <v>0</v>
      </c>
      <c r="DZ31">
        <f>SUM(BF$13:BF31)*CP31/1000</f>
        <v>0</v>
      </c>
      <c r="EA31">
        <f>SUM(BG$13:BG31)*CQ31/1000</f>
        <v>0</v>
      </c>
      <c r="EB31">
        <f>SUM(BH$13:BH31)*CR31/1000</f>
        <v>0</v>
      </c>
      <c r="EC31">
        <f>SUM(BI$13:BI31)*CS31/1000</f>
        <v>0</v>
      </c>
      <c r="ED31">
        <f>SUM(BJ$13:BJ31)*CT31/1000</f>
        <v>0</v>
      </c>
      <c r="EE31">
        <f>SUM(BK$13:BK31)*CU31/1000</f>
        <v>0</v>
      </c>
      <c r="EF31">
        <f>SUM(BL$13:BL31)*CV31/1000</f>
        <v>0</v>
      </c>
      <c r="EG31">
        <f>SUM(BM$13:BM31)*CW31/1000</f>
        <v>0</v>
      </c>
      <c r="EH31">
        <f>SUM(BN$13:BN31)*CX31/1000</f>
        <v>0</v>
      </c>
      <c r="EI31">
        <f>SUM(BO$13:BO31)*CY31/1000</f>
        <v>0</v>
      </c>
      <c r="EJ31">
        <f>SUM(BP$13:BP31)*CZ31/1000</f>
        <v>0</v>
      </c>
      <c r="EK31">
        <f>SUM(BQ$13:BQ31)*DA31/1000</f>
        <v>0</v>
      </c>
      <c r="EL31">
        <f>SUM(BR$13:BR31)*DB31/1000</f>
        <v>0</v>
      </c>
      <c r="EM31">
        <f>SUM(BS$13:BS31)*DC31/1000</f>
        <v>0</v>
      </c>
      <c r="EN31">
        <f>SUM(BT$13:BT31)*DD31/1000</f>
        <v>0</v>
      </c>
      <c r="EO31">
        <f>SUM(BU$13:BU31)*DE31/1000</f>
        <v>0</v>
      </c>
      <c r="EP31">
        <f>SUM(BV$13:BV31)*DF31/1000</f>
        <v>0</v>
      </c>
      <c r="EQ31">
        <f>SUM(BW$13:BW31)*DG31/1000</f>
        <v>0</v>
      </c>
      <c r="ER31">
        <f>SUM(BX$13:BX31)*DH31/1000</f>
        <v>0</v>
      </c>
      <c r="ES31">
        <f>SUM(BY$13:BY31)*DI31/1000</f>
        <v>0</v>
      </c>
      <c r="ET31">
        <f>SUM(BZ$13:BZ31)*DJ31/1000</f>
        <v>0</v>
      </c>
      <c r="FA31">
        <f t="shared" si="20"/>
        <v>0</v>
      </c>
      <c r="FC31">
        <f t="shared" si="21"/>
        <v>2044</v>
      </c>
      <c r="FD31" s="69"/>
      <c r="FE31" s="86">
        <f t="shared" si="25"/>
        <v>0</v>
      </c>
    </row>
    <row r="32" spans="2:161">
      <c r="B32" s="210">
        <f t="shared" si="22"/>
        <v>2045</v>
      </c>
      <c r="C32" s="8">
        <f t="shared" si="7"/>
        <v>0</v>
      </c>
      <c r="D32" s="211"/>
      <c r="E32" s="8">
        <f t="shared" ca="1" si="23"/>
        <v>68.287427515478257</v>
      </c>
      <c r="F32" s="33"/>
      <c r="G32" s="8">
        <f t="shared" ca="1" si="24"/>
        <v>68.287427515478257</v>
      </c>
      <c r="H32" s="33"/>
      <c r="I32" s="330"/>
      <c r="J32" s="330"/>
      <c r="K32" s="330"/>
      <c r="M32" s="86"/>
      <c r="O32">
        <f t="shared" si="8"/>
        <v>2045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X32">
        <f t="shared" si="9"/>
        <v>0</v>
      </c>
      <c r="AY32">
        <f t="shared" si="10"/>
        <v>0</v>
      </c>
      <c r="AZ32">
        <f t="shared" si="11"/>
        <v>0</v>
      </c>
      <c r="BA32">
        <f t="shared" si="12"/>
        <v>0</v>
      </c>
      <c r="BB32">
        <f t="shared" si="13"/>
        <v>0</v>
      </c>
      <c r="BC32">
        <f t="shared" si="14"/>
        <v>0</v>
      </c>
      <c r="BD32">
        <f t="shared" si="15"/>
        <v>0</v>
      </c>
      <c r="BE32">
        <f t="shared" si="16"/>
        <v>0</v>
      </c>
      <c r="BF32">
        <f t="shared" si="17"/>
        <v>0</v>
      </c>
      <c r="BG32">
        <f t="shared" si="18"/>
        <v>0</v>
      </c>
      <c r="CG32" s="145">
        <f t="shared" si="19"/>
        <v>2045</v>
      </c>
      <c r="CH32" s="70">
        <f>INDEX(Table3Compare!$B$6:$K$37,MATCH($CG32,Table3Compare!$A$6:$A$37,0),MATCH(CH$9,Table3Compare!$B$5:$K$5,0))</f>
        <v>174.12040627372122</v>
      </c>
      <c r="CI32" s="70">
        <f>INDEX(Table3Compare!$B$6:$K$37,MATCH($CG32,Table3Compare!$A$6:$A$37,0),MATCH(CI$9,Table3Compare!$B$5:$K$5,0))</f>
        <v>171.33785727336391</v>
      </c>
      <c r="CJ32" s="70">
        <f>INDEX(Table3Compare!$B$6:$K$37,MATCH($CG32,Table3Compare!$A$6:$A$37,0),MATCH(CJ$9,Table3Compare!$B$5:$K$5,0))</f>
        <v>170.07283529578007</v>
      </c>
      <c r="CK32" s="70">
        <f>INDEX(Table3Compare!$B$6:$K$37,MATCH($CG32,Table3Compare!$A$6:$A$37,0),MATCH(CK$9,Table3Compare!$B$5:$K$5,0))</f>
        <v>174.12040627372122</v>
      </c>
      <c r="CL32" s="70">
        <f>INDEX(Table3Compare!$B$6:$K$37,MATCH($CG32,Table3Compare!$A$6:$A$37,0),MATCH(CL$9,Table3Compare!$B$5:$K$5,0))</f>
        <v>171.33785727336391</v>
      </c>
      <c r="CM32" s="70">
        <f>INDEX(Table3Compare!$B$6:$K$37,MATCH($CG32,Table3Compare!$A$6:$A$37,0),MATCH(CM$9,Table3Compare!$B$5:$K$5,0))</f>
        <v>170.07283529578007</v>
      </c>
      <c r="CN32" s="70">
        <f>INDEX(Table3Compare!$B$6:$K$37,MATCH($CG32,Table3Compare!$A$6:$A$37,0),MATCH(CN$9,Table3Compare!$B$5:$K$5,0))</f>
        <v>136.29359447613942</v>
      </c>
      <c r="CO32" s="70">
        <f>INDEX(Table3Compare!$B$6:$K$37,MATCH($CG32,Table3Compare!$A$6:$A$37,0),MATCH(CO$9,Table3Compare!$B$5:$K$5,0))</f>
        <v>136.29359447613942</v>
      </c>
      <c r="CP32" s="70">
        <f>INDEX(Table3Compare!$B$6:$K$37,MATCH($CG32,Table3Compare!$A$6:$A$37,0),MATCH(CP$9,Table3Compare!$B$5:$K$5,0))</f>
        <v>136.29359447613942</v>
      </c>
      <c r="CQ32" s="70">
        <f>INDEX(Table3Compare!$B$6:$K$37,MATCH($CG32,Table3Compare!$A$6:$A$37,0),MATCH(CQ$9,Table3Compare!$B$5:$K$5,0))</f>
        <v>136.29359447613942</v>
      </c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152"/>
      <c r="DG32" s="152"/>
      <c r="DH32" s="70"/>
      <c r="DI32" s="152"/>
      <c r="DJ32" s="152"/>
      <c r="DK32" s="152"/>
      <c r="DL32" s="152"/>
      <c r="DM32" s="152"/>
      <c r="DR32">
        <f>SUM(AX$13:AX32)*CH32/1000</f>
        <v>0</v>
      </c>
      <c r="DS32">
        <f>SUM(AY$13:AY32)*CI32/1000</f>
        <v>0</v>
      </c>
      <c r="DT32">
        <f>SUM(AZ$13:AZ32)*CJ32/1000</f>
        <v>0</v>
      </c>
      <c r="DU32">
        <f>SUM(BA$13:BA32)*CK32/1000</f>
        <v>0</v>
      </c>
      <c r="DV32">
        <f>SUM(BB$13:BB32)*CL32/1000</f>
        <v>0</v>
      </c>
      <c r="DW32">
        <f>SUM(BC$13:BC32)*CM32/1000</f>
        <v>0</v>
      </c>
      <c r="DX32">
        <f>SUM(BD$13:BD32)*CN32/1000</f>
        <v>0</v>
      </c>
      <c r="DY32">
        <f>SUM(BE$13:BE32)*CO32/1000</f>
        <v>0</v>
      </c>
      <c r="DZ32">
        <f>SUM(BF$13:BF32)*CP32/1000</f>
        <v>0</v>
      </c>
      <c r="EA32">
        <f>SUM(BG$13:BG32)*CQ32/1000</f>
        <v>0</v>
      </c>
      <c r="EB32">
        <f>SUM(BH$13:BH32)*CR32/1000</f>
        <v>0</v>
      </c>
      <c r="EC32">
        <f>SUM(BI$13:BI32)*CS32/1000</f>
        <v>0</v>
      </c>
      <c r="ED32">
        <f>SUM(BJ$13:BJ32)*CT32/1000</f>
        <v>0</v>
      </c>
      <c r="EE32">
        <f>SUM(BK$13:BK32)*CU32/1000</f>
        <v>0</v>
      </c>
      <c r="EF32">
        <f>SUM(BL$13:BL32)*CV32/1000</f>
        <v>0</v>
      </c>
      <c r="EG32">
        <f>SUM(BM$13:BM32)*CW32/1000</f>
        <v>0</v>
      </c>
      <c r="EH32">
        <f>SUM(BN$13:BN32)*CX32/1000</f>
        <v>0</v>
      </c>
      <c r="EI32">
        <f>SUM(BO$13:BO32)*CY32/1000</f>
        <v>0</v>
      </c>
      <c r="EJ32">
        <f>SUM(BP$13:BP32)*CZ32/1000</f>
        <v>0</v>
      </c>
      <c r="EK32">
        <f>SUM(BQ$13:BQ32)*DA32/1000</f>
        <v>0</v>
      </c>
      <c r="EL32">
        <f>SUM(BR$13:BR32)*DB32/1000</f>
        <v>0</v>
      </c>
      <c r="EM32">
        <f>SUM(BS$13:BS32)*DC32/1000</f>
        <v>0</v>
      </c>
      <c r="EN32">
        <f>SUM(BT$13:BT32)*DD32/1000</f>
        <v>0</v>
      </c>
      <c r="EO32">
        <f>SUM(BU$13:BU32)*DE32/1000</f>
        <v>0</v>
      </c>
      <c r="EP32">
        <f>SUM(BV$13:BV32)*DF32/1000</f>
        <v>0</v>
      </c>
      <c r="EQ32">
        <f>SUM(BW$13:BW32)*DG32/1000</f>
        <v>0</v>
      </c>
      <c r="ER32">
        <f>SUM(BX$13:BX32)*DH32/1000</f>
        <v>0</v>
      </c>
      <c r="ES32">
        <f>SUM(BY$13:BY32)*DI32/1000</f>
        <v>0</v>
      </c>
      <c r="ET32">
        <f>SUM(BZ$13:BZ32)*DJ32/1000</f>
        <v>0</v>
      </c>
      <c r="FA32">
        <f t="shared" si="20"/>
        <v>0</v>
      </c>
      <c r="FC32">
        <f t="shared" si="21"/>
        <v>2045</v>
      </c>
      <c r="FD32" s="69"/>
      <c r="FE32" s="86">
        <f t="shared" si="25"/>
        <v>0</v>
      </c>
    </row>
    <row r="33" spans="1:161">
      <c r="B33" s="210">
        <f t="shared" si="22"/>
        <v>2046</v>
      </c>
      <c r="C33" s="8">
        <f t="shared" si="7"/>
        <v>0</v>
      </c>
      <c r="D33" s="211"/>
      <c r="E33" s="8">
        <f t="shared" ref="E33" ca="1" si="26">SUMIF(INDIRECT("'Table 5'!$J$"&amp;$K$3&amp;":$J$"&amp;$K$4),B33,INDIRECT("'Table 5'!$c$"&amp;$K$3&amp;":$c$"&amp;$K$4))/SUMIF(INDIRECT("'Table 5'!$J$"&amp;$K$3&amp;":$J$"&amp;$K$4),B33,INDIRECT("'Table 5'!$f$"&amp;$K$3&amp;":$f$"&amp;$K$4))</f>
        <v>70.126727070669034</v>
      </c>
      <c r="F33" s="33"/>
      <c r="G33" s="8">
        <f t="shared" ref="G33" ca="1" si="27">SUMIF(INDIRECT("'Table 5'!$J$"&amp;$K$3&amp;":$J$"&amp;$K$4),B33,INDIRECT("'Table 5'!$e$"&amp;$K$3&amp;":$e$"&amp;$K$4))/SUMIF(INDIRECT("'Table 5'!$J$"&amp;$K$3&amp;":$J$"&amp;$K$4),B33,INDIRECT("'Table 5'!$f$"&amp;$K$3&amp;":$f$"&amp;$K$4))</f>
        <v>70.126727070669034</v>
      </c>
      <c r="H33" s="33"/>
      <c r="I33" s="330"/>
      <c r="J33" s="330"/>
      <c r="K33" s="330"/>
      <c r="M33" s="86"/>
      <c r="O33">
        <f t="shared" ref="O33" si="28">B33</f>
        <v>2046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X33">
        <f t="shared" ref="AX33" si="29">P33/P$5</f>
        <v>0</v>
      </c>
      <c r="AY33">
        <f t="shared" si="10"/>
        <v>0</v>
      </c>
      <c r="AZ33">
        <f t="shared" si="11"/>
        <v>0</v>
      </c>
      <c r="BA33">
        <f t="shared" si="12"/>
        <v>0</v>
      </c>
      <c r="BB33">
        <f t="shared" si="13"/>
        <v>0</v>
      </c>
      <c r="BC33">
        <f t="shared" si="14"/>
        <v>0</v>
      </c>
      <c r="BD33">
        <f t="shared" si="15"/>
        <v>0</v>
      </c>
      <c r="BE33">
        <f t="shared" si="16"/>
        <v>0</v>
      </c>
      <c r="BF33">
        <f t="shared" si="17"/>
        <v>0</v>
      </c>
      <c r="BG33">
        <f t="shared" si="18"/>
        <v>0</v>
      </c>
      <c r="CG33" s="145">
        <f t="shared" ref="CG33" si="30">O33</f>
        <v>2046</v>
      </c>
      <c r="CH33" s="70">
        <f>INDEX(Table3Compare!$B$6:$K$37,MATCH($CG33,Table3Compare!$A$6:$A$37,0),MATCH(CH$9,Table3Compare!$B$5:$K$5,0))</f>
        <v>177.91623109654628</v>
      </c>
      <c r="CI33" s="70">
        <f>INDEX(Table3Compare!$B$6:$K$37,MATCH($CG33,Table3Compare!$A$6:$A$37,0),MATCH(CI$9,Table3Compare!$B$5:$K$5,0))</f>
        <v>175.07302252852358</v>
      </c>
      <c r="CJ33" s="70">
        <f>INDEX(Table3Compare!$B$6:$K$37,MATCH($CG33,Table3Compare!$A$6:$A$37,0),MATCH(CJ$9,Table3Compare!$B$5:$K$5,0))</f>
        <v>173.78042307207502</v>
      </c>
      <c r="CK33" s="70">
        <f>INDEX(Table3Compare!$B$6:$K$37,MATCH($CG33,Table3Compare!$A$6:$A$37,0),MATCH(CK$9,Table3Compare!$B$5:$K$5,0))</f>
        <v>177.91623109654628</v>
      </c>
      <c r="CL33" s="70">
        <f>INDEX(Table3Compare!$B$6:$K$37,MATCH($CG33,Table3Compare!$A$6:$A$37,0),MATCH(CL$9,Table3Compare!$B$5:$K$5,0))</f>
        <v>175.07302252852358</v>
      </c>
      <c r="CM33" s="70">
        <f>INDEX(Table3Compare!$B$6:$K$37,MATCH($CG33,Table3Compare!$A$6:$A$37,0),MATCH(CM$9,Table3Compare!$B$5:$K$5,0))</f>
        <v>173.78042307207502</v>
      </c>
      <c r="CN33" s="70">
        <f>INDEX(Table3Compare!$B$6:$K$37,MATCH($CG33,Table3Compare!$A$6:$A$37,0),MATCH(CN$9,Table3Compare!$B$5:$K$5,0))</f>
        <v>139.26479480915094</v>
      </c>
      <c r="CO33" s="70">
        <f>INDEX(Table3Compare!$B$6:$K$37,MATCH($CG33,Table3Compare!$A$6:$A$37,0),MATCH(CO$9,Table3Compare!$B$5:$K$5,0))</f>
        <v>139.26479480915094</v>
      </c>
      <c r="CP33" s="70">
        <f>INDEX(Table3Compare!$B$6:$K$37,MATCH($CG33,Table3Compare!$A$6:$A$37,0),MATCH(CP$9,Table3Compare!$B$5:$K$5,0))</f>
        <v>139.26479480915094</v>
      </c>
      <c r="CQ33" s="70">
        <f>INDEX(Table3Compare!$B$6:$K$37,MATCH($CG33,Table3Compare!$A$6:$A$37,0),MATCH(CQ$9,Table3Compare!$B$5:$K$5,0))</f>
        <v>139.26479480915094</v>
      </c>
      <c r="CR33" s="70"/>
      <c r="CS33" s="70"/>
      <c r="CT33" s="70"/>
      <c r="CU33" s="70"/>
      <c r="CV33" s="70"/>
      <c r="CW33" s="70"/>
      <c r="CX33" s="70"/>
      <c r="CY33" s="70"/>
      <c r="CZ33" s="70"/>
      <c r="DA33" s="70"/>
      <c r="DB33" s="70"/>
      <c r="DC33" s="70"/>
      <c r="DD33" s="70"/>
      <c r="DE33" s="70"/>
      <c r="DF33" s="152"/>
      <c r="DG33" s="152"/>
      <c r="DH33" s="70"/>
      <c r="DI33" s="152"/>
      <c r="DJ33" s="152"/>
      <c r="DK33" s="152"/>
      <c r="DL33" s="152"/>
      <c r="DM33" s="152"/>
      <c r="DR33">
        <f>SUM(AX$13:AX33)*CH33/1000</f>
        <v>0</v>
      </c>
      <c r="DS33">
        <f>SUM(AY$13:AY33)*CI33/1000</f>
        <v>0</v>
      </c>
      <c r="DT33">
        <f>SUM(AZ$13:AZ33)*CJ33/1000</f>
        <v>0</v>
      </c>
      <c r="DU33">
        <f>SUM(BA$13:BA33)*CK33/1000</f>
        <v>0</v>
      </c>
      <c r="DV33">
        <f>SUM(BB$13:BB33)*CL33/1000</f>
        <v>0</v>
      </c>
      <c r="DW33">
        <f>SUM(BC$13:BC33)*CM33/1000</f>
        <v>0</v>
      </c>
      <c r="DX33">
        <f>SUM(BD$13:BD33)*CN33/1000</f>
        <v>0</v>
      </c>
      <c r="DY33">
        <f>SUM(BE$13:BE33)*CO33/1000</f>
        <v>0</v>
      </c>
      <c r="DZ33">
        <f>SUM(BF$13:BF33)*CP33/1000</f>
        <v>0</v>
      </c>
      <c r="EA33">
        <f>SUM(BG$13:BG33)*CQ33/1000</f>
        <v>0</v>
      </c>
      <c r="EB33">
        <f>SUM(BH$13:BH33)*CR33/1000</f>
        <v>0</v>
      </c>
      <c r="EC33">
        <f>SUM(BI$13:BI33)*CS33/1000</f>
        <v>0</v>
      </c>
      <c r="ED33">
        <f>SUM(BJ$13:BJ33)*CT33/1000</f>
        <v>0</v>
      </c>
      <c r="EE33">
        <f>SUM(BK$13:BK33)*CU33/1000</f>
        <v>0</v>
      </c>
      <c r="EF33">
        <f>SUM(BL$13:BL33)*CV33/1000</f>
        <v>0</v>
      </c>
      <c r="EG33">
        <f>SUM(BM$13:BM33)*CW33/1000</f>
        <v>0</v>
      </c>
      <c r="EH33">
        <f>SUM(BN$13:BN33)*CX33/1000</f>
        <v>0</v>
      </c>
      <c r="EI33">
        <f>SUM(BO$13:BO33)*CY33/1000</f>
        <v>0</v>
      </c>
      <c r="EJ33">
        <f>SUM(BP$13:BP33)*CZ33/1000</f>
        <v>0</v>
      </c>
      <c r="EK33">
        <f>SUM(BQ$13:BQ33)*DA33/1000</f>
        <v>0</v>
      </c>
      <c r="EL33">
        <f>SUM(BR$13:BR33)*DB33/1000</f>
        <v>0</v>
      </c>
      <c r="EM33">
        <f>SUM(BS$13:BS33)*DC33/1000</f>
        <v>0</v>
      </c>
      <c r="EN33">
        <f>SUM(BT$13:BT33)*DD33/1000</f>
        <v>0</v>
      </c>
      <c r="EO33">
        <f>SUM(BU$13:BU33)*DE33/1000</f>
        <v>0</v>
      </c>
      <c r="EP33">
        <f>SUM(BV$13:BV33)*DF33/1000</f>
        <v>0</v>
      </c>
      <c r="EQ33">
        <f>SUM(BW$13:BW33)*DG33/1000</f>
        <v>0</v>
      </c>
      <c r="ER33">
        <f>SUM(BX$13:BX33)*DH33/1000</f>
        <v>0</v>
      </c>
      <c r="ES33">
        <f>SUM(BY$13:BY33)*DI33/1000</f>
        <v>0</v>
      </c>
      <c r="ET33">
        <f>SUM(BZ$13:BZ33)*DJ33/1000</f>
        <v>0</v>
      </c>
      <c r="FA33">
        <f t="shared" ref="FA33" si="31">SUM(DR33:EZ33)</f>
        <v>0</v>
      </c>
      <c r="FC33">
        <f t="shared" ref="FC33" si="32">O33</f>
        <v>2046</v>
      </c>
      <c r="FD33" s="69"/>
      <c r="FE33" s="86">
        <f t="shared" ref="FE33" si="33">$FD$5*FD33/1000</f>
        <v>0</v>
      </c>
    </row>
    <row r="34" spans="1:161">
      <c r="B34" s="210">
        <f t="shared" si="22"/>
        <v>2047</v>
      </c>
      <c r="C34" s="8">
        <f t="shared" si="7"/>
        <v>0</v>
      </c>
      <c r="D34" s="211"/>
      <c r="E34" s="8">
        <f t="shared" ref="E34" ca="1" si="34">SUMIF(INDIRECT("'Table 5'!$J$"&amp;$K$3&amp;":$J$"&amp;$K$4),B34,INDIRECT("'Table 5'!$c$"&amp;$K$3&amp;":$c$"&amp;$K$4))/SUMIF(INDIRECT("'Table 5'!$J$"&amp;$K$3&amp;":$J$"&amp;$K$4),B34,INDIRECT("'Table 5'!$f$"&amp;$K$3&amp;":$f$"&amp;$K$4))</f>
        <v>72.015567558602626</v>
      </c>
      <c r="F34" s="33"/>
      <c r="G34" s="8">
        <f t="shared" ref="G34" ca="1" si="35">SUMIF(INDIRECT("'Table 5'!$J$"&amp;$K$3&amp;":$J$"&amp;$K$4),B34,INDIRECT("'Table 5'!$e$"&amp;$K$3&amp;":$e$"&amp;$K$4))/SUMIF(INDIRECT("'Table 5'!$J$"&amp;$K$3&amp;":$J$"&amp;$K$4),B34,INDIRECT("'Table 5'!$f$"&amp;$K$3&amp;":$f$"&amp;$K$4))</f>
        <v>72.015567558602626</v>
      </c>
      <c r="H34" s="33"/>
      <c r="I34" s="8"/>
      <c r="J34" s="86"/>
      <c r="M34" s="86"/>
      <c r="O34">
        <f t="shared" ref="O34" si="36">B34</f>
        <v>2047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X34">
        <f t="shared" si="9"/>
        <v>0</v>
      </c>
      <c r="AY34">
        <f t="shared" si="10"/>
        <v>0</v>
      </c>
      <c r="AZ34">
        <f t="shared" si="11"/>
        <v>0</v>
      </c>
      <c r="BA34">
        <f t="shared" si="12"/>
        <v>0</v>
      </c>
      <c r="BB34">
        <f t="shared" si="13"/>
        <v>0</v>
      </c>
      <c r="BC34">
        <f t="shared" si="14"/>
        <v>0</v>
      </c>
      <c r="BD34">
        <f t="shared" si="15"/>
        <v>0</v>
      </c>
      <c r="BE34">
        <f t="shared" si="16"/>
        <v>0</v>
      </c>
      <c r="BF34">
        <f t="shared" si="17"/>
        <v>0</v>
      </c>
      <c r="BG34">
        <f t="shared" si="18"/>
        <v>0</v>
      </c>
      <c r="CG34" s="145">
        <f t="shared" si="19"/>
        <v>2047</v>
      </c>
      <c r="CH34" s="70">
        <f>INDEX(Table3Compare!$B$6:$K$37,MATCH($CG34,Table3Compare!$A$6:$A$37,0),MATCH(CH$9,Table3Compare!$B$5:$K$5,0))</f>
        <v>181.79480486681047</v>
      </c>
      <c r="CI34" s="70">
        <f>INDEX(Table3Compare!$B$6:$K$37,MATCH($CG34,Table3Compare!$A$6:$A$37,0),MATCH(CI$9,Table3Compare!$B$5:$K$5,0))</f>
        <v>178.88961435308579</v>
      </c>
      <c r="CJ34" s="70">
        <f>INDEX(Table3Compare!$B$6:$K$37,MATCH($CG34,Table3Compare!$A$6:$A$37,0),MATCH(CJ$9,Table3Compare!$B$5:$K$5,0))</f>
        <v>177.56883622897806</v>
      </c>
      <c r="CK34" s="70">
        <f>INDEX(Table3Compare!$B$6:$K$37,MATCH($CG34,Table3Compare!$A$6:$A$37,0),MATCH(CK$9,Table3Compare!$B$5:$K$5,0))</f>
        <v>181.79480486681047</v>
      </c>
      <c r="CL34" s="70">
        <f>INDEX(Table3Compare!$B$6:$K$37,MATCH($CG34,Table3Compare!$A$6:$A$37,0),MATCH(CL$9,Table3Compare!$B$5:$K$5,0))</f>
        <v>178.88961435308579</v>
      </c>
      <c r="CM34" s="70">
        <f>INDEX(Table3Compare!$B$6:$K$37,MATCH($CG34,Table3Compare!$A$6:$A$37,0),MATCH(CM$9,Table3Compare!$B$5:$K$5,0))</f>
        <v>177.56883622897806</v>
      </c>
      <c r="CN34" s="70">
        <f>INDEX(Table3Compare!$B$6:$K$37,MATCH($CG34,Table3Compare!$A$6:$A$37,0),MATCH(CN$9,Table3Compare!$B$5:$K$5,0))</f>
        <v>142.30076728304451</v>
      </c>
      <c r="CO34" s="70">
        <f>INDEX(Table3Compare!$B$6:$K$37,MATCH($CG34,Table3Compare!$A$6:$A$37,0),MATCH(CO$9,Table3Compare!$B$5:$K$5,0))</f>
        <v>142.30076728304451</v>
      </c>
      <c r="CP34" s="70">
        <f>INDEX(Table3Compare!$B$6:$K$37,MATCH($CG34,Table3Compare!$A$6:$A$37,0),MATCH(CP$9,Table3Compare!$B$5:$K$5,0))</f>
        <v>142.30076728304451</v>
      </c>
      <c r="CQ34" s="70">
        <f>INDEX(Table3Compare!$B$6:$K$37,MATCH($CG34,Table3Compare!$A$6:$A$37,0),MATCH(CQ$9,Table3Compare!$B$5:$K$5,0))</f>
        <v>142.30076728304451</v>
      </c>
      <c r="CR34" s="70"/>
      <c r="CS34" s="70"/>
      <c r="CT34" s="70"/>
      <c r="CU34" s="70"/>
      <c r="CV34" s="70"/>
      <c r="CW34" s="70"/>
      <c r="CX34" s="70"/>
      <c r="CY34" s="70"/>
      <c r="CZ34" s="70"/>
      <c r="DA34" s="70"/>
      <c r="DB34" s="70"/>
      <c r="DC34" s="70"/>
      <c r="DD34" s="70"/>
      <c r="DE34" s="70"/>
      <c r="DF34" s="152"/>
      <c r="DG34" s="152"/>
      <c r="DH34" s="70"/>
      <c r="DI34" s="152"/>
      <c r="DJ34" s="152"/>
      <c r="DK34" s="152"/>
      <c r="DL34" s="152"/>
      <c r="DM34" s="152"/>
      <c r="DR34">
        <f>SUM(AX$13:AX34)*CH34/1000</f>
        <v>0</v>
      </c>
      <c r="DS34">
        <f>SUM(AY$13:AY34)*CI34/1000</f>
        <v>0</v>
      </c>
      <c r="DT34">
        <f>SUM(AZ$13:AZ34)*CJ34/1000</f>
        <v>0</v>
      </c>
      <c r="DU34">
        <f>SUM(BA$13:BA34)*CK34/1000</f>
        <v>0</v>
      </c>
      <c r="DV34">
        <f>SUM(BB$13:BB34)*CL34/1000</f>
        <v>0</v>
      </c>
      <c r="DW34">
        <f>SUM(BC$13:BC34)*CM34/1000</f>
        <v>0</v>
      </c>
      <c r="DX34">
        <f>SUM(BD$13:BD34)*CN34/1000</f>
        <v>0</v>
      </c>
      <c r="DY34">
        <f>SUM(BE$13:BE34)*CO34/1000</f>
        <v>0</v>
      </c>
      <c r="DZ34">
        <f>SUM(BF$13:BF34)*CP34/1000</f>
        <v>0</v>
      </c>
      <c r="EA34">
        <f>SUM(BG$13:BG34)*CQ34/1000</f>
        <v>0</v>
      </c>
      <c r="EB34">
        <f>SUM(BH$13:BH34)*CR34/1000</f>
        <v>0</v>
      </c>
      <c r="EC34">
        <f>SUM(BI$13:BI34)*CS34/1000</f>
        <v>0</v>
      </c>
      <c r="ED34">
        <f>SUM(BJ$13:BJ34)*CT34/1000</f>
        <v>0</v>
      </c>
      <c r="EE34">
        <f>SUM(BK$13:BK34)*CU34/1000</f>
        <v>0</v>
      </c>
      <c r="EF34">
        <f>SUM(BL$13:BL34)*CV34/1000</f>
        <v>0</v>
      </c>
      <c r="EG34">
        <f>SUM(BM$13:BM34)*CW34/1000</f>
        <v>0</v>
      </c>
      <c r="EH34">
        <f>SUM(BN$13:BN34)*CX34/1000</f>
        <v>0</v>
      </c>
      <c r="EI34">
        <f>SUM(BO$13:BO34)*CY34/1000</f>
        <v>0</v>
      </c>
      <c r="EJ34">
        <f>SUM(BP$13:BP34)*CZ34/1000</f>
        <v>0</v>
      </c>
      <c r="EK34">
        <f>SUM(BQ$13:BQ34)*DA34/1000</f>
        <v>0</v>
      </c>
      <c r="EL34">
        <f>SUM(BR$13:BR34)*DB34/1000</f>
        <v>0</v>
      </c>
      <c r="EM34">
        <f>SUM(BS$13:BS34)*DC34/1000</f>
        <v>0</v>
      </c>
      <c r="EN34">
        <f>SUM(BT$13:BT34)*DD34/1000</f>
        <v>0</v>
      </c>
      <c r="EO34">
        <f>SUM(BU$13:BU34)*DE34/1000</f>
        <v>0</v>
      </c>
      <c r="EP34">
        <f>SUM(BV$13:BV34)*DF34/1000</f>
        <v>0</v>
      </c>
      <c r="EQ34">
        <f>SUM(BW$13:BW34)*DG34/1000</f>
        <v>0</v>
      </c>
      <c r="ER34">
        <f>SUM(BX$13:BX34)*DH34/1000</f>
        <v>0</v>
      </c>
      <c r="ES34">
        <f>SUM(BY$13:BY34)*DI34/1000</f>
        <v>0</v>
      </c>
      <c r="ET34">
        <f>SUM(BZ$13:BZ34)*DJ34/1000</f>
        <v>0</v>
      </c>
      <c r="FA34">
        <f t="shared" si="20"/>
        <v>0</v>
      </c>
      <c r="FC34">
        <f t="shared" si="21"/>
        <v>2047</v>
      </c>
      <c r="FD34" s="69"/>
      <c r="FE34" s="86"/>
    </row>
    <row r="35" spans="1:161" hidden="1">
      <c r="B35" s="210">
        <f t="shared" si="22"/>
        <v>2048</v>
      </c>
      <c r="C35" s="8">
        <f t="shared" si="7"/>
        <v>0</v>
      </c>
      <c r="D35" s="211"/>
      <c r="E35" s="8" t="e">
        <f t="shared" ref="E35:E41" ca="1" si="37">SUMIF(INDIRECT("'Table 5'!$J$"&amp;$K$3&amp;":$J$"&amp;$K$4),B35,INDIRECT("'Table 5'!$c$"&amp;$K$3&amp;":$c$"&amp;$K$4))/SUMIF(INDIRECT("'Table 5'!$J$"&amp;$K$3&amp;":$J$"&amp;$K$4),B35,INDIRECT("'Table 5'!$f$"&amp;$K$3&amp;":$f$"&amp;$K$4))</f>
        <v>#DIV/0!</v>
      </c>
      <c r="F35" s="33"/>
      <c r="G35" s="8" t="e">
        <f t="shared" ref="G35:G41" ca="1" si="38">SUMIF(INDIRECT("'Table 5'!$J$"&amp;$K$3&amp;":$J$"&amp;$K$4),B35,INDIRECT("'Table 5'!$e$"&amp;$K$3&amp;":$e$"&amp;$K$4))/SUMIF(INDIRECT("'Table 5'!$J$"&amp;$K$3&amp;":$J$"&amp;$K$4),B35,INDIRECT("'Table 5'!$f$"&amp;$K$3&amp;":$f$"&amp;$K$4))</f>
        <v>#DIV/0!</v>
      </c>
      <c r="H35" s="33"/>
      <c r="I35" s="8"/>
      <c r="J35" s="86"/>
      <c r="M35" s="86"/>
      <c r="O35">
        <f t="shared" ref="O35:O41" si="39">B35</f>
        <v>2048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X35">
        <f t="shared" ref="AX35:AX41" si="40">P35/P$5</f>
        <v>0</v>
      </c>
      <c r="AY35">
        <f t="shared" si="10"/>
        <v>0</v>
      </c>
      <c r="AZ35">
        <f t="shared" si="11"/>
        <v>0</v>
      </c>
      <c r="BA35">
        <f t="shared" si="12"/>
        <v>0</v>
      </c>
      <c r="BB35">
        <f t="shared" si="13"/>
        <v>0</v>
      </c>
      <c r="BC35">
        <f t="shared" si="14"/>
        <v>0</v>
      </c>
      <c r="BD35">
        <f t="shared" si="15"/>
        <v>0</v>
      </c>
      <c r="BE35">
        <f t="shared" si="16"/>
        <v>0</v>
      </c>
      <c r="BF35">
        <f t="shared" si="17"/>
        <v>0</v>
      </c>
      <c r="BG35">
        <f t="shared" si="18"/>
        <v>0</v>
      </c>
      <c r="CG35" s="145">
        <f t="shared" ref="CG35:CG41" si="41">O35</f>
        <v>2048</v>
      </c>
      <c r="CH35" s="70">
        <f>INDEX(Table3Compare!$B$6:$K$37,MATCH($CG35,Table3Compare!$A$6:$A$37,0),MATCH(CH$9,Table3Compare!$B$5:$K$5,0))</f>
        <v>185.75793154379184</v>
      </c>
      <c r="CI35" s="70">
        <f>INDEX(Table3Compare!$B$6:$K$37,MATCH($CG35,Table3Compare!$A$6:$A$37,0),MATCH(CI$9,Table3Compare!$B$5:$K$5,0))</f>
        <v>182.78940787797245</v>
      </c>
      <c r="CJ35" s="70">
        <f>INDEX(Table3Compare!$B$6:$K$37,MATCH($CG35,Table3Compare!$A$6:$A$37,0),MATCH(CJ$9,Table3Compare!$B$5:$K$5,0))</f>
        <v>181.43983679126131</v>
      </c>
      <c r="CK35" s="70">
        <f>INDEX(Table3Compare!$B$6:$K$37,MATCH($CG35,Table3Compare!$A$6:$A$37,0),MATCH(CK$9,Table3Compare!$B$5:$K$5,0))</f>
        <v>185.75793154379184</v>
      </c>
      <c r="CL35" s="70">
        <f>INDEX(Table3Compare!$B$6:$K$37,MATCH($CG35,Table3Compare!$A$6:$A$37,0),MATCH(CL$9,Table3Compare!$B$5:$K$5,0))</f>
        <v>182.78940787797245</v>
      </c>
      <c r="CM35" s="70">
        <f>INDEX(Table3Compare!$B$6:$K$37,MATCH($CG35,Table3Compare!$A$6:$A$37,0),MATCH(CM$9,Table3Compare!$B$5:$K$5,0))</f>
        <v>181.43983679126131</v>
      </c>
      <c r="CN35" s="70">
        <f>INDEX(Table3Compare!$B$6:$K$37,MATCH($CG35,Table3Compare!$A$6:$A$37,0),MATCH(CN$9,Table3Compare!$B$5:$K$5,0))</f>
        <v>145.4029239557147</v>
      </c>
      <c r="CO35" s="70">
        <f>INDEX(Table3Compare!$B$6:$K$37,MATCH($CG35,Table3Compare!$A$6:$A$37,0),MATCH(CO$9,Table3Compare!$B$5:$K$5,0))</f>
        <v>145.4029239557147</v>
      </c>
      <c r="CP35" s="70">
        <f>INDEX(Table3Compare!$B$6:$K$37,MATCH($CG35,Table3Compare!$A$6:$A$37,0),MATCH(CP$9,Table3Compare!$B$5:$K$5,0))</f>
        <v>145.4029239557147</v>
      </c>
      <c r="CQ35" s="70">
        <f>INDEX(Table3Compare!$B$6:$K$37,MATCH($CG35,Table3Compare!$A$6:$A$37,0),MATCH(CQ$9,Table3Compare!$B$5:$K$5,0))</f>
        <v>145.4029239557147</v>
      </c>
      <c r="CR35" s="70"/>
      <c r="CS35" s="70"/>
      <c r="CT35" s="70"/>
      <c r="CU35" s="70"/>
      <c r="CV35" s="70"/>
      <c r="CW35" s="70"/>
      <c r="CX35" s="70"/>
      <c r="CY35" s="70"/>
      <c r="CZ35" s="70"/>
      <c r="DA35" s="70"/>
      <c r="DB35" s="70"/>
      <c r="DC35" s="70"/>
      <c r="DD35" s="70"/>
      <c r="DE35" s="70"/>
      <c r="DF35" s="152"/>
      <c r="DG35" s="152"/>
      <c r="DH35" s="70"/>
      <c r="DI35" s="152"/>
      <c r="DJ35" s="152"/>
      <c r="DK35" s="152"/>
      <c r="DL35" s="152"/>
      <c r="DM35" s="152"/>
      <c r="DR35">
        <f>SUM(AX$13:AX35)*CH35/1000</f>
        <v>0</v>
      </c>
      <c r="DS35">
        <f>SUM(AY$13:AY35)*CI35/1000</f>
        <v>0</v>
      </c>
      <c r="DT35">
        <f>SUM(AZ$13:AZ35)*CJ35/1000</f>
        <v>0</v>
      </c>
      <c r="DU35">
        <f>SUM(BA$13:BA35)*CK35/1000</f>
        <v>0</v>
      </c>
      <c r="DV35">
        <f>SUM(BB$13:BB35)*CL35/1000</f>
        <v>0</v>
      </c>
      <c r="DW35">
        <f>SUM(BC$13:BC35)*CM35/1000</f>
        <v>0</v>
      </c>
      <c r="DX35">
        <f>SUM(BD$13:BD35)*CN35/1000</f>
        <v>0</v>
      </c>
      <c r="DY35">
        <f>SUM(BE$13:BE35)*CO35/1000</f>
        <v>0</v>
      </c>
      <c r="DZ35">
        <f>SUM(BF$13:BF35)*CP35/1000</f>
        <v>0</v>
      </c>
      <c r="EA35">
        <f>SUM(BG$13:BG35)*CQ35/1000</f>
        <v>0</v>
      </c>
      <c r="EB35">
        <f>SUM(BH$13:BH35)*CR35/1000</f>
        <v>0</v>
      </c>
      <c r="EC35">
        <f>SUM(BI$13:BI35)*CS35/1000</f>
        <v>0</v>
      </c>
      <c r="ED35">
        <f>SUM(BJ$13:BJ35)*CT35/1000</f>
        <v>0</v>
      </c>
      <c r="EE35">
        <f>SUM(BK$13:BK35)*CU35/1000</f>
        <v>0</v>
      </c>
      <c r="EF35">
        <f>SUM(BL$13:BL35)*CV35/1000</f>
        <v>0</v>
      </c>
      <c r="EG35">
        <f>SUM(BM$13:BM35)*CW35/1000</f>
        <v>0</v>
      </c>
      <c r="EH35">
        <f>SUM(BN$13:BN35)*CX35/1000</f>
        <v>0</v>
      </c>
      <c r="EI35">
        <f>SUM(BO$13:BO35)*CY35/1000</f>
        <v>0</v>
      </c>
      <c r="EJ35">
        <f>SUM(BP$13:BP35)*CZ35/1000</f>
        <v>0</v>
      </c>
      <c r="EK35">
        <f>SUM(BQ$13:BQ35)*DA35/1000</f>
        <v>0</v>
      </c>
      <c r="EL35">
        <f>SUM(BR$13:BR35)*DB35/1000</f>
        <v>0</v>
      </c>
      <c r="EM35">
        <f>SUM(BS$13:BS35)*DC35/1000</f>
        <v>0</v>
      </c>
      <c r="EN35">
        <f>SUM(BT$13:BT35)*DD35/1000</f>
        <v>0</v>
      </c>
      <c r="EO35">
        <f>SUM(BU$13:BU35)*DE35/1000</f>
        <v>0</v>
      </c>
      <c r="EP35">
        <f>SUM(BV$13:BV35)*DF35/1000</f>
        <v>0</v>
      </c>
      <c r="EQ35">
        <f>SUM(BW$13:BW35)*DG35/1000</f>
        <v>0</v>
      </c>
      <c r="ER35">
        <f>SUM(BX$13:BX35)*DH35/1000</f>
        <v>0</v>
      </c>
      <c r="ES35">
        <f>SUM(BY$13:BY35)*DI35/1000</f>
        <v>0</v>
      </c>
      <c r="ET35">
        <f>SUM(BZ$13:BZ35)*DJ35/1000</f>
        <v>0</v>
      </c>
      <c r="FA35">
        <f t="shared" ref="FA35:FA41" si="42">SUM(DR35:EZ35)</f>
        <v>0</v>
      </c>
      <c r="FC35">
        <f t="shared" ref="FC35:FC41" si="43">O35</f>
        <v>2048</v>
      </c>
      <c r="FD35" s="69"/>
      <c r="FE35" s="86"/>
    </row>
    <row r="36" spans="1:161" hidden="1">
      <c r="B36" s="210">
        <f t="shared" si="22"/>
        <v>2049</v>
      </c>
      <c r="C36" s="8">
        <f t="shared" si="7"/>
        <v>0</v>
      </c>
      <c r="D36" s="211"/>
      <c r="E36" s="8" t="e">
        <f t="shared" ca="1" si="37"/>
        <v>#DIV/0!</v>
      </c>
      <c r="F36" s="33"/>
      <c r="G36" s="8" t="e">
        <f t="shared" ca="1" si="38"/>
        <v>#DIV/0!</v>
      </c>
      <c r="H36" s="33"/>
      <c r="I36" s="8"/>
      <c r="J36" s="86"/>
      <c r="M36" s="86"/>
      <c r="O36">
        <f t="shared" si="39"/>
        <v>2049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X36">
        <f t="shared" si="40"/>
        <v>0</v>
      </c>
      <c r="AY36">
        <f t="shared" si="10"/>
        <v>0</v>
      </c>
      <c r="AZ36">
        <f t="shared" si="11"/>
        <v>0</v>
      </c>
      <c r="BA36">
        <f t="shared" si="12"/>
        <v>0</v>
      </c>
      <c r="BB36">
        <f t="shared" si="13"/>
        <v>0</v>
      </c>
      <c r="BC36">
        <f t="shared" si="14"/>
        <v>0</v>
      </c>
      <c r="BD36">
        <f t="shared" si="15"/>
        <v>0</v>
      </c>
      <c r="BE36">
        <f t="shared" si="16"/>
        <v>0</v>
      </c>
      <c r="BF36">
        <f t="shared" si="17"/>
        <v>0</v>
      </c>
      <c r="BG36">
        <f t="shared" si="18"/>
        <v>0</v>
      </c>
      <c r="CG36" s="145">
        <f t="shared" si="41"/>
        <v>2049</v>
      </c>
      <c r="CH36" s="70">
        <f>INDEX(Table3Compare!$B$6:$K$37,MATCH($CG36,Table3Compare!$A$6:$A$37,0),MATCH(CH$9,Table3Compare!$B$5:$K$5,0))</f>
        <v>189.80745438082474</v>
      </c>
      <c r="CI36" s="70">
        <f>INDEX(Table3Compare!$B$6:$K$37,MATCH($CG36,Table3Compare!$A$6:$A$37,0),MATCH(CI$9,Table3Compare!$B$5:$K$5,0))</f>
        <v>186.77421690021902</v>
      </c>
      <c r="CJ36" s="70">
        <f>INDEX(Table3Compare!$B$6:$K$37,MATCH($CG36,Table3Compare!$A$6:$A$37,0),MATCH(CJ$9,Table3Compare!$B$5:$K$5,0))</f>
        <v>185.39522516433067</v>
      </c>
      <c r="CK36" s="70">
        <f>INDEX(Table3Compare!$B$6:$K$37,MATCH($CG36,Table3Compare!$A$6:$A$37,0),MATCH(CK$9,Table3Compare!$B$5:$K$5,0))</f>
        <v>189.80745438082474</v>
      </c>
      <c r="CL36" s="70">
        <f>INDEX(Table3Compare!$B$6:$K$37,MATCH($CG36,Table3Compare!$A$6:$A$37,0),MATCH(CL$9,Table3Compare!$B$5:$K$5,0))</f>
        <v>186.77421690021902</v>
      </c>
      <c r="CM36" s="70">
        <f>INDEX(Table3Compare!$B$6:$K$37,MATCH($CG36,Table3Compare!$A$6:$A$37,0),MATCH(CM$9,Table3Compare!$B$5:$K$5,0))</f>
        <v>185.39522516433067</v>
      </c>
      <c r="CN36" s="70">
        <f>INDEX(Table3Compare!$B$6:$K$37,MATCH($CG36,Table3Compare!$A$6:$A$37,0),MATCH(CN$9,Table3Compare!$B$5:$K$5,0))</f>
        <v>148.57270764266974</v>
      </c>
      <c r="CO36" s="70">
        <f>INDEX(Table3Compare!$B$6:$K$37,MATCH($CG36,Table3Compare!$A$6:$A$37,0),MATCH(CO$9,Table3Compare!$B$5:$K$5,0))</f>
        <v>148.57270764266974</v>
      </c>
      <c r="CP36" s="70">
        <f>INDEX(Table3Compare!$B$6:$K$37,MATCH($CG36,Table3Compare!$A$6:$A$37,0),MATCH(CP$9,Table3Compare!$B$5:$K$5,0))</f>
        <v>148.57270764266974</v>
      </c>
      <c r="CQ36" s="70">
        <f>INDEX(Table3Compare!$B$6:$K$37,MATCH($CG36,Table3Compare!$A$6:$A$37,0),MATCH(CQ$9,Table3Compare!$B$5:$K$5,0))</f>
        <v>148.57270764266974</v>
      </c>
      <c r="CR36" s="70"/>
      <c r="CS36" s="70"/>
      <c r="CT36" s="70"/>
      <c r="CU36" s="70"/>
      <c r="CV36" s="70"/>
      <c r="CW36" s="70"/>
      <c r="CX36" s="70"/>
      <c r="CY36" s="70"/>
      <c r="CZ36" s="70"/>
      <c r="DA36" s="70"/>
      <c r="DB36" s="70"/>
      <c r="DC36" s="70"/>
      <c r="DD36" s="70"/>
      <c r="DE36" s="70"/>
      <c r="DF36" s="152"/>
      <c r="DG36" s="152"/>
      <c r="DH36" s="70"/>
      <c r="DI36" s="152"/>
      <c r="DJ36" s="152"/>
      <c r="DK36" s="152"/>
      <c r="DL36" s="152"/>
      <c r="DM36" s="152"/>
      <c r="DR36">
        <f>SUM(AX$13:AX36)*CH36/1000</f>
        <v>0</v>
      </c>
      <c r="DS36">
        <f>SUM(AY$13:AY36)*CI36/1000</f>
        <v>0</v>
      </c>
      <c r="DT36">
        <f>SUM(AZ$13:AZ36)*CJ36/1000</f>
        <v>0</v>
      </c>
      <c r="DU36">
        <f>SUM(BA$13:BA36)*CK36/1000</f>
        <v>0</v>
      </c>
      <c r="DV36">
        <f>SUM(BB$13:BB36)*CL36/1000</f>
        <v>0</v>
      </c>
      <c r="DW36">
        <f>SUM(BC$13:BC36)*CM36/1000</f>
        <v>0</v>
      </c>
      <c r="DX36">
        <f>SUM(BD$13:BD36)*CN36/1000</f>
        <v>0</v>
      </c>
      <c r="DY36">
        <f>SUM(BE$13:BE36)*CO36/1000</f>
        <v>0</v>
      </c>
      <c r="DZ36">
        <f>SUM(BF$13:BF36)*CP36/1000</f>
        <v>0</v>
      </c>
      <c r="EA36">
        <f>SUM(BG$13:BG36)*CQ36/1000</f>
        <v>0</v>
      </c>
      <c r="EB36">
        <f>SUM(BH$13:BH36)*CR36/1000</f>
        <v>0</v>
      </c>
      <c r="EC36">
        <f>SUM(BI$13:BI36)*CS36/1000</f>
        <v>0</v>
      </c>
      <c r="ED36">
        <f>SUM(BJ$13:BJ36)*CT36/1000</f>
        <v>0</v>
      </c>
      <c r="EE36">
        <f>SUM(BK$13:BK36)*CU36/1000</f>
        <v>0</v>
      </c>
      <c r="EF36">
        <f>SUM(BL$13:BL36)*CV36/1000</f>
        <v>0</v>
      </c>
      <c r="EG36">
        <f>SUM(BM$13:BM36)*CW36/1000</f>
        <v>0</v>
      </c>
      <c r="EH36">
        <f>SUM(BN$13:BN36)*CX36/1000</f>
        <v>0</v>
      </c>
      <c r="EI36">
        <f>SUM(BO$13:BO36)*CY36/1000</f>
        <v>0</v>
      </c>
      <c r="EJ36">
        <f>SUM(BP$13:BP36)*CZ36/1000</f>
        <v>0</v>
      </c>
      <c r="EK36">
        <f>SUM(BQ$13:BQ36)*DA36/1000</f>
        <v>0</v>
      </c>
      <c r="EL36">
        <f>SUM(BR$13:BR36)*DB36/1000</f>
        <v>0</v>
      </c>
      <c r="EM36">
        <f>SUM(BS$13:BS36)*DC36/1000</f>
        <v>0</v>
      </c>
      <c r="EN36">
        <f>SUM(BT$13:BT36)*DD36/1000</f>
        <v>0</v>
      </c>
      <c r="EO36">
        <f>SUM(BU$13:BU36)*DE36/1000</f>
        <v>0</v>
      </c>
      <c r="EP36">
        <f>SUM(BV$13:BV36)*DF36/1000</f>
        <v>0</v>
      </c>
      <c r="EQ36">
        <f>SUM(BW$13:BW36)*DG36/1000</f>
        <v>0</v>
      </c>
      <c r="ER36">
        <f>SUM(BX$13:BX36)*DH36/1000</f>
        <v>0</v>
      </c>
      <c r="ES36">
        <f>SUM(BY$13:BY36)*DI36/1000</f>
        <v>0</v>
      </c>
      <c r="ET36">
        <f>SUM(BZ$13:BZ36)*DJ36/1000</f>
        <v>0</v>
      </c>
      <c r="FA36">
        <f t="shared" si="42"/>
        <v>0</v>
      </c>
      <c r="FC36">
        <f t="shared" si="43"/>
        <v>2049</v>
      </c>
      <c r="FD36" s="69"/>
      <c r="FE36" s="86"/>
    </row>
    <row r="37" spans="1:161" hidden="1">
      <c r="B37" s="210">
        <f t="shared" si="22"/>
        <v>2050</v>
      </c>
      <c r="C37" s="8">
        <f t="shared" si="7"/>
        <v>0</v>
      </c>
      <c r="D37" s="211"/>
      <c r="E37" s="8" t="e">
        <f t="shared" ca="1" si="37"/>
        <v>#DIV/0!</v>
      </c>
      <c r="F37" s="33"/>
      <c r="G37" s="8" t="e">
        <f t="shared" ca="1" si="38"/>
        <v>#DIV/0!</v>
      </c>
      <c r="H37" s="33"/>
      <c r="I37" s="8"/>
      <c r="J37" s="86"/>
      <c r="M37" s="86"/>
      <c r="O37">
        <f t="shared" si="39"/>
        <v>2050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X37">
        <f t="shared" si="40"/>
        <v>0</v>
      </c>
      <c r="AY37">
        <f t="shared" si="10"/>
        <v>0</v>
      </c>
      <c r="AZ37">
        <f t="shared" si="11"/>
        <v>0</v>
      </c>
      <c r="BA37">
        <f t="shared" si="12"/>
        <v>0</v>
      </c>
      <c r="BB37">
        <f t="shared" si="13"/>
        <v>0</v>
      </c>
      <c r="BC37">
        <f t="shared" si="14"/>
        <v>0</v>
      </c>
      <c r="BD37">
        <f t="shared" si="15"/>
        <v>0</v>
      </c>
      <c r="BE37">
        <f t="shared" si="16"/>
        <v>0</v>
      </c>
      <c r="BF37">
        <f t="shared" si="17"/>
        <v>0</v>
      </c>
      <c r="BG37">
        <f t="shared" si="18"/>
        <v>0</v>
      </c>
      <c r="CG37" s="145">
        <f t="shared" si="41"/>
        <v>2050</v>
      </c>
      <c r="CH37" s="70">
        <f>INDEX(Table3Compare!$B$6:$K$37,MATCH($CG37,Table3Compare!$A$6:$A$37,0),MATCH(CH$9,Table3Compare!$B$5:$K$5,0))</f>
        <v>183.18893035202484</v>
      </c>
      <c r="CI37" s="70">
        <f>INDEX(Table3Compare!$B$6:$K$37,MATCH($CG37,Table3Compare!$A$6:$A$37,0),MATCH(CI$9,Table3Compare!$B$5:$K$5,0))</f>
        <v>190.84589475763559</v>
      </c>
      <c r="CJ37" s="70">
        <f>INDEX(Table3Compare!$B$6:$K$37,MATCH($CG37,Table3Compare!$A$6:$A$37,0),MATCH(CJ$9,Table3Compare!$B$5:$K$5,0))</f>
        <v>189.43684100242913</v>
      </c>
      <c r="CK37" s="70">
        <f>INDEX(Table3Compare!$B$6:$K$37,MATCH($CG37,Table3Compare!$A$6:$A$37,0),MATCH(CK$9,Table3Compare!$B$5:$K$5,0))</f>
        <v>193.94525681416536</v>
      </c>
      <c r="CL37" s="70">
        <f>INDEX(Table3Compare!$B$6:$K$37,MATCH($CG37,Table3Compare!$A$6:$A$37,0),MATCH(CL$9,Table3Compare!$B$5:$K$5,0))</f>
        <v>190.84589475763559</v>
      </c>
      <c r="CM37" s="70">
        <f>INDEX(Table3Compare!$B$6:$K$37,MATCH($CG37,Table3Compare!$A$6:$A$37,0),MATCH(CM$9,Table3Compare!$B$5:$K$5,0))</f>
        <v>189.43684100242913</v>
      </c>
      <c r="CN37" s="70">
        <f>INDEX(Table3Compare!$B$6:$K$37,MATCH($CG37,Table3Compare!$A$6:$A$37,0),MATCH(CN$9,Table3Compare!$B$5:$K$5,0))</f>
        <v>151.81159261279529</v>
      </c>
      <c r="CO37" s="70">
        <f>INDEX(Table3Compare!$B$6:$K$37,MATCH($CG37,Table3Compare!$A$6:$A$37,0),MATCH(CO$9,Table3Compare!$B$5:$K$5,0))</f>
        <v>151.81159261279529</v>
      </c>
      <c r="CP37" s="70">
        <f>INDEX(Table3Compare!$B$6:$K$37,MATCH($CG37,Table3Compare!$A$6:$A$37,0),MATCH(CP$9,Table3Compare!$B$5:$K$5,0))</f>
        <v>151.81159261279529</v>
      </c>
      <c r="CQ37" s="70">
        <f>INDEX(Table3Compare!$B$6:$K$37,MATCH($CG37,Table3Compare!$A$6:$A$37,0),MATCH(CQ$9,Table3Compare!$B$5:$K$5,0))</f>
        <v>151.81159261279529</v>
      </c>
      <c r="CR37" s="70"/>
      <c r="CS37" s="70"/>
      <c r="CT37" s="70"/>
      <c r="CU37" s="70"/>
      <c r="CV37" s="70"/>
      <c r="CW37" s="70"/>
      <c r="CX37" s="70"/>
      <c r="CY37" s="70"/>
      <c r="CZ37" s="70"/>
      <c r="DA37" s="70"/>
      <c r="DB37" s="70"/>
      <c r="DC37" s="70"/>
      <c r="DD37" s="70"/>
      <c r="DE37" s="70"/>
      <c r="DF37" s="152"/>
      <c r="DG37" s="152"/>
      <c r="DH37" s="70"/>
      <c r="DI37" s="152"/>
      <c r="DJ37" s="152"/>
      <c r="DK37" s="152"/>
      <c r="DL37" s="152"/>
      <c r="DM37" s="152"/>
      <c r="DR37">
        <f>SUM(AX$13:AX37)*CH37/1000</f>
        <v>0</v>
      </c>
      <c r="DS37">
        <f>SUM(AY$13:AY37)*CI37/1000</f>
        <v>0</v>
      </c>
      <c r="DT37">
        <f>SUM(AZ$13:AZ37)*CJ37/1000</f>
        <v>0</v>
      </c>
      <c r="DU37">
        <f>SUM(BA$13:BA37)*CK37/1000</f>
        <v>0</v>
      </c>
      <c r="DV37">
        <f>SUM(BB$13:BB37)*CL37/1000</f>
        <v>0</v>
      </c>
      <c r="DW37">
        <f>SUM(BC$13:BC37)*CM37/1000</f>
        <v>0</v>
      </c>
      <c r="DX37">
        <f>SUM(BD$13:BD37)*CN37/1000</f>
        <v>0</v>
      </c>
      <c r="DY37">
        <f>SUM(BE$13:BE37)*CO37/1000</f>
        <v>0</v>
      </c>
      <c r="DZ37">
        <f>SUM(BF$13:BF37)*CP37/1000</f>
        <v>0</v>
      </c>
      <c r="EA37">
        <f>SUM(BG$13:BG37)*CQ37/1000</f>
        <v>0</v>
      </c>
      <c r="EB37">
        <f>SUM(BH$13:BH37)*CR37/1000</f>
        <v>0</v>
      </c>
      <c r="EC37">
        <f>SUM(BI$13:BI37)*CS37/1000</f>
        <v>0</v>
      </c>
      <c r="ED37">
        <f>SUM(BJ$13:BJ37)*CT37/1000</f>
        <v>0</v>
      </c>
      <c r="EE37">
        <f>SUM(BK$13:BK37)*CU37/1000</f>
        <v>0</v>
      </c>
      <c r="EF37">
        <f>SUM(BL$13:BL37)*CV37/1000</f>
        <v>0</v>
      </c>
      <c r="EG37">
        <f>SUM(BM$13:BM37)*CW37/1000</f>
        <v>0</v>
      </c>
      <c r="EH37">
        <f>SUM(BN$13:BN37)*CX37/1000</f>
        <v>0</v>
      </c>
      <c r="EI37">
        <f>SUM(BO$13:BO37)*CY37/1000</f>
        <v>0</v>
      </c>
      <c r="EJ37">
        <f>SUM(BP$13:BP37)*CZ37/1000</f>
        <v>0</v>
      </c>
      <c r="EK37">
        <f>SUM(BQ$13:BQ37)*DA37/1000</f>
        <v>0</v>
      </c>
      <c r="EL37">
        <f>SUM(BR$13:BR37)*DB37/1000</f>
        <v>0</v>
      </c>
      <c r="EM37">
        <f>SUM(BS$13:BS37)*DC37/1000</f>
        <v>0</v>
      </c>
      <c r="EN37">
        <f>SUM(BT$13:BT37)*DD37/1000</f>
        <v>0</v>
      </c>
      <c r="EO37">
        <f>SUM(BU$13:BU37)*DE37/1000</f>
        <v>0</v>
      </c>
      <c r="EP37">
        <f>SUM(BV$13:BV37)*DF37/1000</f>
        <v>0</v>
      </c>
      <c r="EQ37">
        <f>SUM(BW$13:BW37)*DG37/1000</f>
        <v>0</v>
      </c>
      <c r="ER37">
        <f>SUM(BX$13:BX37)*DH37/1000</f>
        <v>0</v>
      </c>
      <c r="ES37">
        <f>SUM(BY$13:BY37)*DI37/1000</f>
        <v>0</v>
      </c>
      <c r="ET37">
        <f>SUM(BZ$13:BZ37)*DJ37/1000</f>
        <v>0</v>
      </c>
      <c r="FA37">
        <f t="shared" si="42"/>
        <v>0</v>
      </c>
      <c r="FC37">
        <f t="shared" si="43"/>
        <v>2050</v>
      </c>
      <c r="FD37" s="69"/>
      <c r="FE37" s="86"/>
    </row>
    <row r="38" spans="1:161" hidden="1">
      <c r="B38" s="210">
        <f t="shared" si="22"/>
        <v>2051</v>
      </c>
      <c r="C38" s="8">
        <f t="shared" si="7"/>
        <v>0</v>
      </c>
      <c r="D38" s="211"/>
      <c r="E38" s="8" t="e">
        <f t="shared" ca="1" si="37"/>
        <v>#DIV/0!</v>
      </c>
      <c r="F38" s="33"/>
      <c r="G38" s="8" t="e">
        <f t="shared" ca="1" si="38"/>
        <v>#DIV/0!</v>
      </c>
      <c r="H38" s="33"/>
      <c r="I38" s="8"/>
      <c r="J38" s="86"/>
      <c r="M38" s="86"/>
      <c r="O38">
        <f t="shared" si="39"/>
        <v>2051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X38">
        <f t="shared" si="40"/>
        <v>0</v>
      </c>
      <c r="AY38">
        <f t="shared" si="10"/>
        <v>0</v>
      </c>
      <c r="AZ38">
        <f t="shared" si="11"/>
        <v>0</v>
      </c>
      <c r="BA38">
        <f t="shared" si="12"/>
        <v>0</v>
      </c>
      <c r="BB38">
        <f t="shared" si="13"/>
        <v>0</v>
      </c>
      <c r="BC38">
        <f t="shared" si="14"/>
        <v>0</v>
      </c>
      <c r="BD38">
        <f t="shared" si="15"/>
        <v>0</v>
      </c>
      <c r="BE38">
        <f t="shared" si="16"/>
        <v>0</v>
      </c>
      <c r="BF38">
        <f t="shared" si="17"/>
        <v>0</v>
      </c>
      <c r="BG38">
        <f t="shared" si="18"/>
        <v>0</v>
      </c>
      <c r="CG38" s="145">
        <f t="shared" si="41"/>
        <v>2051</v>
      </c>
      <c r="CH38" s="70">
        <f>INDEX(Table3Compare!$B$6:$K$37,MATCH($CG38,Table3Compare!$A$6:$A$37,0),MATCH(CH$9,Table3Compare!$B$5:$K$5,0))</f>
        <v>187.18244901604126</v>
      </c>
      <c r="CI38" s="70">
        <f>INDEX(Table3Compare!$B$6:$K$37,MATCH($CG38,Table3Compare!$A$6:$A$37,0),MATCH(CI$9,Table3Compare!$B$5:$K$5,0))</f>
        <v>195.00633519079582</v>
      </c>
      <c r="CJ38" s="70">
        <f>INDEX(Table3Compare!$B$6:$K$37,MATCH($CG38,Table3Compare!$A$6:$A$37,0),MATCH(CJ$9,Table3Compare!$B$5:$K$5,0))</f>
        <v>193.56656406426157</v>
      </c>
      <c r="CK38" s="70">
        <f>INDEX(Table3Compare!$B$6:$K$37,MATCH($CG38,Table3Compare!$A$6:$A$37,0),MATCH(CK$9,Table3Compare!$B$5:$K$5,0))</f>
        <v>198.17326333897967</v>
      </c>
      <c r="CL38" s="70">
        <f>INDEX(Table3Compare!$B$6:$K$37,MATCH($CG38,Table3Compare!$A$6:$A$37,0),MATCH(CL$9,Table3Compare!$B$5:$K$5,0))</f>
        <v>195.00633519079582</v>
      </c>
      <c r="CM38" s="70">
        <f>INDEX(Table3Compare!$B$6:$K$37,MATCH($CG38,Table3Compare!$A$6:$A$37,0),MATCH(CM$9,Table3Compare!$B$5:$K$5,0))</f>
        <v>193.56656406426157</v>
      </c>
      <c r="CN38" s="70">
        <f>INDEX(Table3Compare!$B$6:$K$37,MATCH($CG38,Table3Compare!$A$6:$A$37,0),MATCH(CN$9,Table3Compare!$B$5:$K$5,0))</f>
        <v>155.12108527403822</v>
      </c>
      <c r="CO38" s="70">
        <f>INDEX(Table3Compare!$B$6:$K$37,MATCH($CG38,Table3Compare!$A$6:$A$37,0),MATCH(CO$9,Table3Compare!$B$5:$K$5,0))</f>
        <v>155.12108527403822</v>
      </c>
      <c r="CP38" s="70">
        <f>INDEX(Table3Compare!$B$6:$K$37,MATCH($CG38,Table3Compare!$A$6:$A$37,0),MATCH(CP$9,Table3Compare!$B$5:$K$5,0))</f>
        <v>0</v>
      </c>
      <c r="CQ38" s="70">
        <f>INDEX(Table3Compare!$B$6:$K$37,MATCH($CG38,Table3Compare!$A$6:$A$37,0),MATCH(CQ$9,Table3Compare!$B$5:$K$5,0))</f>
        <v>155.12108527403822</v>
      </c>
      <c r="CR38" s="70"/>
      <c r="CS38" s="70"/>
      <c r="CT38" s="70"/>
      <c r="CU38" s="70"/>
      <c r="CV38" s="70"/>
      <c r="CW38" s="70"/>
      <c r="CX38" s="70"/>
      <c r="CY38" s="70"/>
      <c r="CZ38" s="70"/>
      <c r="DA38" s="70"/>
      <c r="DB38" s="70"/>
      <c r="DC38" s="70"/>
      <c r="DD38" s="70"/>
      <c r="DE38" s="70"/>
      <c r="DF38" s="152"/>
      <c r="DG38" s="152"/>
      <c r="DH38" s="70"/>
      <c r="DI38" s="152"/>
      <c r="DJ38" s="152"/>
      <c r="DK38" s="152"/>
      <c r="DL38" s="152"/>
      <c r="DM38" s="152"/>
      <c r="DR38">
        <f>SUM(AX$13:AX38)*CH38/1000</f>
        <v>0</v>
      </c>
      <c r="DS38">
        <f>SUM(AY$13:AY38)*CI38/1000</f>
        <v>0</v>
      </c>
      <c r="DT38">
        <f>SUM(AZ$13:AZ38)*CJ38/1000</f>
        <v>0</v>
      </c>
      <c r="DU38">
        <f>SUM(BA$13:BA38)*CK38/1000</f>
        <v>0</v>
      </c>
      <c r="DV38">
        <f>SUM(BB$13:BB38)*CL38/1000</f>
        <v>0</v>
      </c>
      <c r="DW38">
        <f>SUM(BC$13:BC38)*CM38/1000</f>
        <v>0</v>
      </c>
      <c r="DX38">
        <f>SUM(BD$13:BD38)*CN38/1000</f>
        <v>0</v>
      </c>
      <c r="DY38">
        <f>SUM(BE$13:BE38)*CO38/1000</f>
        <v>0</v>
      </c>
      <c r="DZ38">
        <f>SUM(BF$13:BF38)*CP38/1000</f>
        <v>0</v>
      </c>
      <c r="EA38">
        <f>SUM(BG$13:BG38)*CQ38/1000</f>
        <v>0</v>
      </c>
      <c r="EB38">
        <f>SUM(BH$13:BH38)*CR38/1000</f>
        <v>0</v>
      </c>
      <c r="EC38">
        <f>SUM(BI$13:BI38)*CS38/1000</f>
        <v>0</v>
      </c>
      <c r="ED38">
        <f>SUM(BJ$13:BJ38)*CT38/1000</f>
        <v>0</v>
      </c>
      <c r="EE38">
        <f>SUM(BK$13:BK38)*CU38/1000</f>
        <v>0</v>
      </c>
      <c r="EF38">
        <f>SUM(BL$13:BL38)*CV38/1000</f>
        <v>0</v>
      </c>
      <c r="EG38">
        <f>SUM(BM$13:BM38)*CW38/1000</f>
        <v>0</v>
      </c>
      <c r="EH38">
        <f>SUM(BN$13:BN38)*CX38/1000</f>
        <v>0</v>
      </c>
      <c r="EI38">
        <f>SUM(BO$13:BO38)*CY38/1000</f>
        <v>0</v>
      </c>
      <c r="EJ38">
        <f>SUM(BP$13:BP38)*CZ38/1000</f>
        <v>0</v>
      </c>
      <c r="EK38">
        <f>SUM(BQ$13:BQ38)*DA38/1000</f>
        <v>0</v>
      </c>
      <c r="EL38">
        <f>SUM(BR$13:BR38)*DB38/1000</f>
        <v>0</v>
      </c>
      <c r="EM38">
        <f>SUM(BS$13:BS38)*DC38/1000</f>
        <v>0</v>
      </c>
      <c r="EN38">
        <f>SUM(BT$13:BT38)*DD38/1000</f>
        <v>0</v>
      </c>
      <c r="EO38">
        <f>SUM(BU$13:BU38)*DE38/1000</f>
        <v>0</v>
      </c>
      <c r="EP38">
        <f>SUM(BV$13:BV38)*DF38/1000</f>
        <v>0</v>
      </c>
      <c r="EQ38">
        <f>SUM(BW$13:BW38)*DG38/1000</f>
        <v>0</v>
      </c>
      <c r="ER38">
        <f>SUM(BX$13:BX38)*DH38/1000</f>
        <v>0</v>
      </c>
      <c r="ES38">
        <f>SUM(BY$13:BY38)*DI38/1000</f>
        <v>0</v>
      </c>
      <c r="ET38">
        <f>SUM(BZ$13:BZ38)*DJ38/1000</f>
        <v>0</v>
      </c>
      <c r="FA38">
        <f t="shared" si="42"/>
        <v>0</v>
      </c>
      <c r="FC38">
        <f t="shared" si="43"/>
        <v>2051</v>
      </c>
      <c r="FD38" s="69"/>
      <c r="FE38" s="86"/>
    </row>
    <row r="39" spans="1:161" hidden="1">
      <c r="B39" s="210">
        <f t="shared" si="22"/>
        <v>2052</v>
      </c>
      <c r="C39" s="8">
        <f t="shared" si="7"/>
        <v>0</v>
      </c>
      <c r="D39" s="211"/>
      <c r="E39" s="8" t="e">
        <f t="shared" ca="1" si="37"/>
        <v>#DIV/0!</v>
      </c>
      <c r="F39" s="33"/>
      <c r="G39" s="8" t="e">
        <f t="shared" ca="1" si="38"/>
        <v>#DIV/0!</v>
      </c>
      <c r="H39" s="33"/>
      <c r="I39" s="8"/>
      <c r="J39" s="86"/>
      <c r="M39" s="86"/>
      <c r="O39">
        <f t="shared" si="39"/>
        <v>2052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X39">
        <f t="shared" si="40"/>
        <v>0</v>
      </c>
      <c r="AY39">
        <f t="shared" si="10"/>
        <v>0</v>
      </c>
      <c r="AZ39">
        <f t="shared" si="11"/>
        <v>0</v>
      </c>
      <c r="BA39">
        <f t="shared" si="12"/>
        <v>0</v>
      </c>
      <c r="BB39">
        <f t="shared" si="13"/>
        <v>0</v>
      </c>
      <c r="BC39">
        <f t="shared" si="14"/>
        <v>0</v>
      </c>
      <c r="BD39">
        <f t="shared" si="15"/>
        <v>0</v>
      </c>
      <c r="BE39">
        <f t="shared" si="16"/>
        <v>0</v>
      </c>
      <c r="BF39">
        <f t="shared" si="17"/>
        <v>0</v>
      </c>
      <c r="BG39">
        <f t="shared" si="18"/>
        <v>0</v>
      </c>
      <c r="CG39" s="145">
        <f t="shared" si="41"/>
        <v>2052</v>
      </c>
      <c r="CH39" s="70">
        <f>INDEX(Table3Compare!$B$6:$K$37,MATCH($CG39,Table3Compare!$A$6:$A$37,0),MATCH(CH$9,Table3Compare!$B$5:$K$5,0))</f>
        <v>191.26302629311488</v>
      </c>
      <c r="CI39" s="70">
        <f>INDEX(Table3Compare!$B$6:$K$37,MATCH($CG39,Table3Compare!$A$6:$A$37,0),MATCH(CI$9,Table3Compare!$B$5:$K$5,0))</f>
        <v>199.25747322381727</v>
      </c>
      <c r="CJ39" s="70">
        <f>INDEX(Table3Compare!$B$6:$K$37,MATCH($CG39,Table3Compare!$A$6:$A$37,0),MATCH(CJ$9,Table3Compare!$B$5:$K$5,0))</f>
        <v>197.78631508727193</v>
      </c>
      <c r="CK39" s="70">
        <f>INDEX(Table3Compare!$B$6:$K$37,MATCH($CG39,Table3Compare!$A$6:$A$37,0),MATCH(CK$9,Table3Compare!$B$5:$K$5,0))</f>
        <v>202.49344040442753</v>
      </c>
      <c r="CL39" s="70">
        <f>INDEX(Table3Compare!$B$6:$K$37,MATCH($CG39,Table3Compare!$A$6:$A$37,0),MATCH(CL$9,Table3Compare!$B$5:$K$5,0))</f>
        <v>199.25747322381727</v>
      </c>
      <c r="CM39" s="70">
        <f>INDEX(Table3Compare!$B$6:$K$37,MATCH($CG39,Table3Compare!$A$6:$A$37,0),MATCH(CM$9,Table3Compare!$B$5:$K$5,0))</f>
        <v>197.78631508727193</v>
      </c>
      <c r="CN39" s="70">
        <f>INDEX(Table3Compare!$B$6:$K$37,MATCH($CG39,Table3Compare!$A$6:$A$37,0),MATCH(CN$9,Table3Compare!$B$5:$K$5,0))</f>
        <v>158.50272487403802</v>
      </c>
      <c r="CO39" s="70">
        <f>INDEX(Table3Compare!$B$6:$K$37,MATCH($CG39,Table3Compare!$A$6:$A$37,0),MATCH(CO$9,Table3Compare!$B$5:$K$5,0))</f>
        <v>158.50272487403802</v>
      </c>
      <c r="CP39" s="70">
        <f>INDEX(Table3Compare!$B$6:$K$37,MATCH($CG39,Table3Compare!$A$6:$A$37,0),MATCH(CP$9,Table3Compare!$B$5:$K$5,0))</f>
        <v>0</v>
      </c>
      <c r="CQ39" s="70">
        <f>INDEX(Table3Compare!$B$6:$K$37,MATCH($CG39,Table3Compare!$A$6:$A$37,0),MATCH(CQ$9,Table3Compare!$B$5:$K$5,0))</f>
        <v>158.50272487403802</v>
      </c>
      <c r="CR39" s="70"/>
      <c r="CS39" s="70"/>
      <c r="CT39" s="70"/>
      <c r="CU39" s="70"/>
      <c r="CV39" s="70"/>
      <c r="CW39" s="70"/>
      <c r="CX39" s="70"/>
      <c r="CY39" s="70"/>
      <c r="CZ39" s="70"/>
      <c r="DA39" s="70"/>
      <c r="DB39" s="70"/>
      <c r="DC39" s="70"/>
      <c r="DD39" s="70"/>
      <c r="DE39" s="70"/>
      <c r="DF39" s="152"/>
      <c r="DG39" s="152"/>
      <c r="DH39" s="70"/>
      <c r="DI39" s="152"/>
      <c r="DJ39" s="152"/>
      <c r="DK39" s="152"/>
      <c r="DL39" s="152"/>
      <c r="DM39" s="152"/>
      <c r="DR39">
        <f>SUM(AX$13:AX39)*CH39/1000</f>
        <v>0</v>
      </c>
      <c r="DS39">
        <f>SUM(AY$13:AY39)*CI39/1000</f>
        <v>0</v>
      </c>
      <c r="DT39">
        <f>SUM(AZ$13:AZ39)*CJ39/1000</f>
        <v>0</v>
      </c>
      <c r="DU39">
        <f>SUM(BA$13:BA39)*CK39/1000</f>
        <v>0</v>
      </c>
      <c r="DV39">
        <f>SUM(BB$13:BB39)*CL39/1000</f>
        <v>0</v>
      </c>
      <c r="DW39">
        <f>SUM(BC$13:BC39)*CM39/1000</f>
        <v>0</v>
      </c>
      <c r="DX39">
        <f>SUM(BD$13:BD39)*CN39/1000</f>
        <v>0</v>
      </c>
      <c r="DY39">
        <f>SUM(BE$13:BE39)*CO39/1000</f>
        <v>0</v>
      </c>
      <c r="DZ39">
        <f>SUM(BF$13:BF39)*CP39/1000</f>
        <v>0</v>
      </c>
      <c r="EA39">
        <f>SUM(BG$13:BG39)*CQ39/1000</f>
        <v>0</v>
      </c>
      <c r="EB39">
        <f>SUM(BH$13:BH39)*CR39/1000</f>
        <v>0</v>
      </c>
      <c r="EC39">
        <f>SUM(BI$13:BI39)*CS39/1000</f>
        <v>0</v>
      </c>
      <c r="ED39">
        <f>SUM(BJ$13:BJ39)*CT39/1000</f>
        <v>0</v>
      </c>
      <c r="EE39">
        <f>SUM(BK$13:BK39)*CU39/1000</f>
        <v>0</v>
      </c>
      <c r="EF39">
        <f>SUM(BL$13:BL39)*CV39/1000</f>
        <v>0</v>
      </c>
      <c r="EG39">
        <f>SUM(BM$13:BM39)*CW39/1000</f>
        <v>0</v>
      </c>
      <c r="EH39">
        <f>SUM(BN$13:BN39)*CX39/1000</f>
        <v>0</v>
      </c>
      <c r="EI39">
        <f>SUM(BO$13:BO39)*CY39/1000</f>
        <v>0</v>
      </c>
      <c r="EJ39">
        <f>SUM(BP$13:BP39)*CZ39/1000</f>
        <v>0</v>
      </c>
      <c r="EK39">
        <f>SUM(BQ$13:BQ39)*DA39/1000</f>
        <v>0</v>
      </c>
      <c r="EL39">
        <f>SUM(BR$13:BR39)*DB39/1000</f>
        <v>0</v>
      </c>
      <c r="EM39">
        <f>SUM(BS$13:BS39)*DC39/1000</f>
        <v>0</v>
      </c>
      <c r="EN39">
        <f>SUM(BT$13:BT39)*DD39/1000</f>
        <v>0</v>
      </c>
      <c r="EO39">
        <f>SUM(BU$13:BU39)*DE39/1000</f>
        <v>0</v>
      </c>
      <c r="EP39">
        <f>SUM(BV$13:BV39)*DF39/1000</f>
        <v>0</v>
      </c>
      <c r="EQ39">
        <f>SUM(BW$13:BW39)*DG39/1000</f>
        <v>0</v>
      </c>
      <c r="ER39">
        <f>SUM(BX$13:BX39)*DH39/1000</f>
        <v>0</v>
      </c>
      <c r="ES39">
        <f>SUM(BY$13:BY39)*DI39/1000</f>
        <v>0</v>
      </c>
      <c r="ET39">
        <f>SUM(BZ$13:BZ39)*DJ39/1000</f>
        <v>0</v>
      </c>
      <c r="FA39">
        <f t="shared" si="42"/>
        <v>0</v>
      </c>
      <c r="FC39">
        <f t="shared" si="43"/>
        <v>2052</v>
      </c>
      <c r="FD39" s="69"/>
      <c r="FE39" s="86"/>
    </row>
    <row r="40" spans="1:161" hidden="1">
      <c r="B40" s="210">
        <f t="shared" si="22"/>
        <v>2053</v>
      </c>
      <c r="C40" s="8">
        <f t="shared" si="7"/>
        <v>0</v>
      </c>
      <c r="D40" s="211"/>
      <c r="E40" s="8" t="e">
        <f t="shared" ca="1" si="37"/>
        <v>#DIV/0!</v>
      </c>
      <c r="F40" s="33"/>
      <c r="G40" s="8" t="e">
        <f t="shared" ca="1" si="38"/>
        <v>#DIV/0!</v>
      </c>
      <c r="H40" s="33"/>
      <c r="I40" s="8"/>
      <c r="J40" s="86"/>
      <c r="M40" s="86"/>
      <c r="O40">
        <f t="shared" si="39"/>
        <v>2053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X40">
        <f t="shared" si="40"/>
        <v>0</v>
      </c>
      <c r="AY40">
        <f t="shared" si="10"/>
        <v>0</v>
      </c>
      <c r="AZ40">
        <f t="shared" si="11"/>
        <v>0</v>
      </c>
      <c r="BA40">
        <f t="shared" si="12"/>
        <v>0</v>
      </c>
      <c r="BB40">
        <f t="shared" si="13"/>
        <v>0</v>
      </c>
      <c r="BC40">
        <f t="shared" si="14"/>
        <v>0</v>
      </c>
      <c r="BD40">
        <f t="shared" si="15"/>
        <v>0</v>
      </c>
      <c r="BE40">
        <f t="shared" si="16"/>
        <v>0</v>
      </c>
      <c r="BF40">
        <f t="shared" si="17"/>
        <v>0</v>
      </c>
      <c r="BG40">
        <f t="shared" si="18"/>
        <v>0</v>
      </c>
      <c r="CG40" s="145">
        <f t="shared" si="41"/>
        <v>2053</v>
      </c>
      <c r="CH40" s="70">
        <f>INDEX(Table3Compare!$B$6:$K$37,MATCH($CG40,Table3Compare!$A$6:$A$37,0),MATCH(CH$9,Table3Compare!$B$5:$K$5,0))</f>
        <v>195.43256023718754</v>
      </c>
      <c r="CI40" s="70">
        <f>INDEX(Table3Compare!$B$6:$K$37,MATCH($CG40,Table3Compare!$A$6:$A$37,0),MATCH(CI$9,Table3Compare!$B$5:$K$5,0))</f>
        <v>203.60128606434233</v>
      </c>
      <c r="CJ40" s="70">
        <f>INDEX(Table3Compare!$B$6:$K$37,MATCH($CG40,Table3Compare!$A$6:$A$37,0),MATCH(CJ$9,Table3Compare!$B$5:$K$5,0))</f>
        <v>202.09805668097965</v>
      </c>
      <c r="CK40" s="70">
        <f>INDEX(Table3Compare!$B$6:$K$37,MATCH($CG40,Table3Compare!$A$6:$A$37,0),MATCH(CK$9,Table3Compare!$B$5:$K$5,0))</f>
        <v>206.90779732825973</v>
      </c>
      <c r="CL40" s="70">
        <f>INDEX(Table3Compare!$B$6:$K$37,MATCH($CG40,Table3Compare!$A$6:$A$37,0),MATCH(CL$9,Table3Compare!$B$5:$K$5,0))</f>
        <v>203.60128606434233</v>
      </c>
      <c r="CM40" s="70">
        <f>INDEX(Table3Compare!$B$6:$K$37,MATCH($CG40,Table3Compare!$A$6:$A$37,0),MATCH(CM$9,Table3Compare!$B$5:$K$5,0))</f>
        <v>202.09805668097965</v>
      </c>
      <c r="CN40" s="70">
        <f>INDEX(Table3Compare!$B$6:$K$37,MATCH($CG40,Table3Compare!$A$6:$A$37,0),MATCH(CN$9,Table3Compare!$B$5:$K$5,0))</f>
        <v>161.9580842160322</v>
      </c>
      <c r="CO40" s="70">
        <f>INDEX(Table3Compare!$B$6:$K$37,MATCH($CG40,Table3Compare!$A$6:$A$37,0),MATCH(CO$9,Table3Compare!$B$5:$K$5,0))</f>
        <v>161.9580842160322</v>
      </c>
      <c r="CP40" s="70">
        <f>INDEX(Table3Compare!$B$6:$K$37,MATCH($CG40,Table3Compare!$A$6:$A$37,0),MATCH(CP$9,Table3Compare!$B$5:$K$5,0))</f>
        <v>0</v>
      </c>
      <c r="CQ40" s="70">
        <f>INDEX(Table3Compare!$B$6:$K$37,MATCH($CG40,Table3Compare!$A$6:$A$37,0),MATCH(CQ$9,Table3Compare!$B$5:$K$5,0))</f>
        <v>161.9580842160322</v>
      </c>
      <c r="CR40" s="70"/>
      <c r="CS40" s="70"/>
      <c r="CT40" s="70"/>
      <c r="CU40" s="70"/>
      <c r="CV40" s="70"/>
      <c r="CW40" s="70"/>
      <c r="CX40" s="70"/>
      <c r="CY40" s="70"/>
      <c r="CZ40" s="70"/>
      <c r="DA40" s="70"/>
      <c r="DB40" s="70"/>
      <c r="DC40" s="70"/>
      <c r="DD40" s="70"/>
      <c r="DE40" s="70"/>
      <c r="DF40" s="152"/>
      <c r="DG40" s="152"/>
      <c r="DH40" s="70"/>
      <c r="DI40" s="152"/>
      <c r="DJ40" s="152"/>
      <c r="DK40" s="152"/>
      <c r="DL40" s="152"/>
      <c r="DM40" s="152"/>
      <c r="DR40">
        <f>SUM(AX$13:AX40)*CH40/1000</f>
        <v>0</v>
      </c>
      <c r="DS40">
        <f>SUM(AY$13:AY40)*CI40/1000</f>
        <v>0</v>
      </c>
      <c r="DT40">
        <f>SUM(AZ$13:AZ40)*CJ40/1000</f>
        <v>0</v>
      </c>
      <c r="DU40">
        <f>SUM(BA$13:BA40)*CK40/1000</f>
        <v>0</v>
      </c>
      <c r="DV40">
        <f>SUM(BB$13:BB40)*CL40/1000</f>
        <v>0</v>
      </c>
      <c r="DW40">
        <f>SUM(BC$13:BC40)*CM40/1000</f>
        <v>0</v>
      </c>
      <c r="DX40">
        <f>SUM(BD$13:BD40)*CN40/1000</f>
        <v>0</v>
      </c>
      <c r="DY40">
        <f>SUM(BE$13:BE40)*CO40/1000</f>
        <v>0</v>
      </c>
      <c r="DZ40">
        <f>SUM(BF$13:BF40)*CP40/1000</f>
        <v>0</v>
      </c>
      <c r="EA40">
        <f>SUM(BG$13:BG40)*CQ40/1000</f>
        <v>0</v>
      </c>
      <c r="EB40">
        <f>SUM(BH$13:BH40)*CR40/1000</f>
        <v>0</v>
      </c>
      <c r="EC40">
        <f>SUM(BI$13:BI40)*CS40/1000</f>
        <v>0</v>
      </c>
      <c r="ED40">
        <f>SUM(BJ$13:BJ40)*CT40/1000</f>
        <v>0</v>
      </c>
      <c r="EE40">
        <f>SUM(BK$13:BK40)*CU40/1000</f>
        <v>0</v>
      </c>
      <c r="EF40">
        <f>SUM(BL$13:BL40)*CV40/1000</f>
        <v>0</v>
      </c>
      <c r="EG40">
        <f>SUM(BM$13:BM40)*CW40/1000</f>
        <v>0</v>
      </c>
      <c r="EH40">
        <f>SUM(BN$13:BN40)*CX40/1000</f>
        <v>0</v>
      </c>
      <c r="EI40">
        <f>SUM(BO$13:BO40)*CY40/1000</f>
        <v>0</v>
      </c>
      <c r="EJ40">
        <f>SUM(BP$13:BP40)*CZ40/1000</f>
        <v>0</v>
      </c>
      <c r="EK40">
        <f>SUM(BQ$13:BQ40)*DA40/1000</f>
        <v>0</v>
      </c>
      <c r="EL40">
        <f>SUM(BR$13:BR40)*DB40/1000</f>
        <v>0</v>
      </c>
      <c r="EM40">
        <f>SUM(BS$13:BS40)*DC40/1000</f>
        <v>0</v>
      </c>
      <c r="EN40">
        <f>SUM(BT$13:BT40)*DD40/1000</f>
        <v>0</v>
      </c>
      <c r="EO40">
        <f>SUM(BU$13:BU40)*DE40/1000</f>
        <v>0</v>
      </c>
      <c r="EP40">
        <f>SUM(BV$13:BV40)*DF40/1000</f>
        <v>0</v>
      </c>
      <c r="EQ40">
        <f>SUM(BW$13:BW40)*DG40/1000</f>
        <v>0</v>
      </c>
      <c r="ER40">
        <f>SUM(BX$13:BX40)*DH40/1000</f>
        <v>0</v>
      </c>
      <c r="ES40">
        <f>SUM(BY$13:BY40)*DI40/1000</f>
        <v>0</v>
      </c>
      <c r="ET40">
        <f>SUM(BZ$13:BZ40)*DJ40/1000</f>
        <v>0</v>
      </c>
      <c r="FA40">
        <f t="shared" si="42"/>
        <v>0</v>
      </c>
      <c r="FC40">
        <f t="shared" si="43"/>
        <v>2053</v>
      </c>
      <c r="FD40" s="69"/>
      <c r="FE40" s="86"/>
    </row>
    <row r="41" spans="1:161" hidden="1">
      <c r="B41" s="210">
        <f t="shared" si="22"/>
        <v>2054</v>
      </c>
      <c r="C41" s="8">
        <f t="shared" si="7"/>
        <v>0</v>
      </c>
      <c r="D41" s="211"/>
      <c r="E41" s="8" t="e">
        <f t="shared" ca="1" si="37"/>
        <v>#DIV/0!</v>
      </c>
      <c r="F41" s="33"/>
      <c r="G41" s="8" t="e">
        <f t="shared" ca="1" si="38"/>
        <v>#DIV/0!</v>
      </c>
      <c r="H41" s="33"/>
      <c r="I41" s="8"/>
      <c r="J41" s="86"/>
      <c r="M41" s="86"/>
      <c r="O41">
        <f t="shared" si="39"/>
        <v>2054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X41">
        <f t="shared" si="40"/>
        <v>0</v>
      </c>
      <c r="AY41">
        <f t="shared" si="10"/>
        <v>0</v>
      </c>
      <c r="AZ41">
        <f t="shared" si="11"/>
        <v>0</v>
      </c>
      <c r="BA41">
        <f t="shared" si="12"/>
        <v>0</v>
      </c>
      <c r="BB41">
        <f t="shared" si="13"/>
        <v>0</v>
      </c>
      <c r="BC41">
        <f t="shared" si="14"/>
        <v>0</v>
      </c>
      <c r="BD41">
        <f t="shared" si="15"/>
        <v>0</v>
      </c>
      <c r="BE41">
        <f t="shared" si="16"/>
        <v>0</v>
      </c>
      <c r="BF41">
        <f t="shared" si="17"/>
        <v>0</v>
      </c>
      <c r="BG41">
        <f t="shared" si="18"/>
        <v>0</v>
      </c>
      <c r="CG41" s="145">
        <f t="shared" si="41"/>
        <v>2054</v>
      </c>
      <c r="CH41" s="70">
        <f>INDEX(Table3Compare!$B$6:$K$37,MATCH($CG41,Table3Compare!$A$6:$A$37,0),MATCH(CH$9,Table3Compare!$B$5:$K$5,0))</f>
        <v>199.69299002207569</v>
      </c>
      <c r="CI41" s="70">
        <f>INDEX(Table3Compare!$B$6:$K$37,MATCH($CG41,Table3Compare!$A$6:$A$37,0),MATCH(CI$9,Table3Compare!$B$5:$K$5,0))</f>
        <v>208.03979402313945</v>
      </c>
      <c r="CJ41" s="70">
        <f>INDEX(Table3Compare!$B$6:$K$37,MATCH($CG41,Table3Compare!$A$6:$A$37,0),MATCH(CJ$9,Table3Compare!$B$5:$K$5,0))</f>
        <v>206.50379423979092</v>
      </c>
      <c r="CK41" s="70">
        <f>INDEX(Table3Compare!$B$6:$K$37,MATCH($CG41,Table3Compare!$A$6:$A$37,0),MATCH(CK$9,Table3Compare!$B$5:$K$5,0))</f>
        <v>211.41838723135322</v>
      </c>
      <c r="CL41" s="70">
        <f>INDEX(Table3Compare!$B$6:$K$37,MATCH($CG41,Table3Compare!$A$6:$A$37,0),MATCH(CL$9,Table3Compare!$B$5:$K$5,0))</f>
        <v>208.03979402313945</v>
      </c>
      <c r="CM41" s="70">
        <f>INDEX(Table3Compare!$B$6:$K$37,MATCH($CG41,Table3Compare!$A$6:$A$37,0),MATCH(CM$9,Table3Compare!$B$5:$K$5,0))</f>
        <v>206.50379423979092</v>
      </c>
      <c r="CN41" s="70">
        <f>INDEX(Table3Compare!$B$6:$K$37,MATCH($CG41,Table3Compare!$A$6:$A$37,0),MATCH(CN$9,Table3Compare!$B$5:$K$5,0))</f>
        <v>165.48877039036819</v>
      </c>
      <c r="CO41" s="70">
        <f>INDEX(Table3Compare!$B$6:$K$37,MATCH($CG41,Table3Compare!$A$6:$A$37,0),MATCH(CO$9,Table3Compare!$B$5:$K$5,0))</f>
        <v>165.48877039036819</v>
      </c>
      <c r="CP41" s="70">
        <f>INDEX(Table3Compare!$B$6:$K$37,MATCH($CG41,Table3Compare!$A$6:$A$37,0),MATCH(CP$9,Table3Compare!$B$5:$K$5,0))</f>
        <v>0</v>
      </c>
      <c r="CQ41" s="70">
        <f>INDEX(Table3Compare!$B$6:$K$37,MATCH($CG41,Table3Compare!$A$6:$A$37,0),MATCH(CQ$9,Table3Compare!$B$5:$K$5,0))</f>
        <v>165.48877039036819</v>
      </c>
      <c r="CR41" s="70"/>
      <c r="CS41" s="70"/>
      <c r="CT41" s="70"/>
      <c r="CU41" s="70"/>
      <c r="CV41" s="70"/>
      <c r="CW41" s="70"/>
      <c r="CX41" s="70"/>
      <c r="CY41" s="70"/>
      <c r="CZ41" s="70"/>
      <c r="DA41" s="70"/>
      <c r="DB41" s="70"/>
      <c r="DC41" s="70"/>
      <c r="DD41" s="70"/>
      <c r="DE41" s="70"/>
      <c r="DF41" s="152"/>
      <c r="DG41" s="152"/>
      <c r="DH41" s="70"/>
      <c r="DI41" s="152"/>
      <c r="DJ41" s="152"/>
      <c r="DK41" s="152"/>
      <c r="DL41" s="152"/>
      <c r="DM41" s="152"/>
      <c r="DR41">
        <f>SUM(AX$13:AX41)*CH41/1000</f>
        <v>0</v>
      </c>
      <c r="DS41">
        <f>SUM(AY$13:AY41)*CI41/1000</f>
        <v>0</v>
      </c>
      <c r="DT41">
        <f>SUM(AZ$13:AZ41)*CJ41/1000</f>
        <v>0</v>
      </c>
      <c r="DU41">
        <f>SUM(BA$13:BA41)*CK41/1000</f>
        <v>0</v>
      </c>
      <c r="DV41">
        <f>SUM(BB$13:BB41)*CL41/1000</f>
        <v>0</v>
      </c>
      <c r="DW41">
        <f>SUM(BC$13:BC41)*CM41/1000</f>
        <v>0</v>
      </c>
      <c r="DX41">
        <f>SUM(BD$13:BD41)*CN41/1000</f>
        <v>0</v>
      </c>
      <c r="DY41">
        <f>SUM(BE$13:BE41)*CO41/1000</f>
        <v>0</v>
      </c>
      <c r="DZ41">
        <f>SUM(BF$13:BF41)*CP41/1000</f>
        <v>0</v>
      </c>
      <c r="EA41">
        <f>SUM(BG$13:BG41)*CQ41/1000</f>
        <v>0</v>
      </c>
      <c r="EB41">
        <f>SUM(BH$13:BH41)*CR41/1000</f>
        <v>0</v>
      </c>
      <c r="EC41">
        <f>SUM(BI$13:BI41)*CS41/1000</f>
        <v>0</v>
      </c>
      <c r="ED41">
        <f>SUM(BJ$13:BJ41)*CT41/1000</f>
        <v>0</v>
      </c>
      <c r="EE41">
        <f>SUM(BK$13:BK41)*CU41/1000</f>
        <v>0</v>
      </c>
      <c r="EF41">
        <f>SUM(BL$13:BL41)*CV41/1000</f>
        <v>0</v>
      </c>
      <c r="EG41">
        <f>SUM(BM$13:BM41)*CW41/1000</f>
        <v>0</v>
      </c>
      <c r="EH41">
        <f>SUM(BN$13:BN41)*CX41/1000</f>
        <v>0</v>
      </c>
      <c r="EI41">
        <f>SUM(BO$13:BO41)*CY41/1000</f>
        <v>0</v>
      </c>
      <c r="EJ41">
        <f>SUM(BP$13:BP41)*CZ41/1000</f>
        <v>0</v>
      </c>
      <c r="EK41">
        <f>SUM(BQ$13:BQ41)*DA41/1000</f>
        <v>0</v>
      </c>
      <c r="EL41">
        <f>SUM(BR$13:BR41)*DB41/1000</f>
        <v>0</v>
      </c>
      <c r="EM41">
        <f>SUM(BS$13:BS41)*DC41/1000</f>
        <v>0</v>
      </c>
      <c r="EN41">
        <f>SUM(BT$13:BT41)*DD41/1000</f>
        <v>0</v>
      </c>
      <c r="EO41">
        <f>SUM(BU$13:BU41)*DE41/1000</f>
        <v>0</v>
      </c>
      <c r="EP41">
        <f>SUM(BV$13:BV41)*DF41/1000</f>
        <v>0</v>
      </c>
      <c r="EQ41">
        <f>SUM(BW$13:BW41)*DG41/1000</f>
        <v>0</v>
      </c>
      <c r="ER41">
        <f>SUM(BX$13:BX41)*DH41/1000</f>
        <v>0</v>
      </c>
      <c r="ES41">
        <f>SUM(BY$13:BY41)*DI41/1000</f>
        <v>0</v>
      </c>
      <c r="ET41">
        <f>SUM(BZ$13:BZ41)*DJ41/1000</f>
        <v>0</v>
      </c>
      <c r="FA41">
        <f t="shared" si="42"/>
        <v>0</v>
      </c>
      <c r="FC41">
        <f t="shared" si="43"/>
        <v>2054</v>
      </c>
      <c r="FD41" s="69"/>
      <c r="FE41" s="86"/>
    </row>
    <row r="42" spans="1:161">
      <c r="B42" s="210"/>
      <c r="C42" s="8"/>
      <c r="D42" s="211"/>
      <c r="E42" s="8"/>
      <c r="F42" s="33"/>
      <c r="G42" s="8"/>
      <c r="H42" s="33"/>
      <c r="I42" s="8"/>
      <c r="J42" s="86"/>
      <c r="M42" s="86"/>
      <c r="Z42"/>
      <c r="CG42" s="145"/>
      <c r="CH42" s="70"/>
      <c r="CI42" s="70"/>
      <c r="CJ42" s="70"/>
      <c r="CK42" s="70"/>
      <c r="CL42" s="70"/>
      <c r="CM42" s="70"/>
      <c r="CN42" s="70"/>
      <c r="CO42" s="70"/>
      <c r="CP42" s="70"/>
      <c r="CQ42" s="70"/>
      <c r="CR42" s="70"/>
      <c r="CS42" s="70"/>
      <c r="CT42" s="70"/>
      <c r="CU42" s="70"/>
      <c r="CV42" s="70"/>
      <c r="CW42" s="70"/>
      <c r="CX42" s="70"/>
      <c r="CY42" s="70"/>
      <c r="CZ42" s="70"/>
      <c r="DA42" s="70"/>
      <c r="DB42" s="70"/>
      <c r="DC42" s="70"/>
      <c r="DD42" s="70"/>
      <c r="DE42" s="70"/>
      <c r="DF42" s="152"/>
      <c r="DG42" s="152"/>
      <c r="DH42" s="70"/>
      <c r="DI42" s="152"/>
      <c r="DJ42" s="152"/>
      <c r="DK42" s="152"/>
      <c r="DL42" s="152"/>
      <c r="DM42" s="152"/>
      <c r="FD42" s="69"/>
      <c r="FE42" s="86"/>
    </row>
    <row r="43" spans="1:161">
      <c r="B43" s="210"/>
      <c r="C43" s="8"/>
      <c r="D43" s="211"/>
      <c r="E43" s="8"/>
      <c r="F43" s="33"/>
      <c r="G43" s="8"/>
      <c r="H43" s="33"/>
      <c r="J43" s="86"/>
      <c r="K43" s="86"/>
      <c r="Z43"/>
      <c r="CG43" s="145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L43" s="70"/>
      <c r="DM43" s="70"/>
      <c r="FD43" s="45"/>
      <c r="FE43" s="86"/>
    </row>
    <row r="44" spans="1:161">
      <c r="B44" s="210"/>
      <c r="C44" s="8"/>
      <c r="D44" s="211"/>
      <c r="E44" s="8"/>
      <c r="F44" s="33"/>
      <c r="G44" s="8"/>
      <c r="H44" s="33"/>
      <c r="J44" s="86"/>
      <c r="K44" s="86"/>
      <c r="Z44"/>
      <c r="CG44" s="145"/>
      <c r="CH44" s="70"/>
      <c r="CI44" s="70"/>
      <c r="CJ44" s="70"/>
      <c r="CK44" s="70"/>
      <c r="CL44" s="70"/>
      <c r="CM44" s="70"/>
      <c r="CN44" s="70"/>
      <c r="CO44" s="70"/>
      <c r="CP44" s="70"/>
      <c r="CQ44" s="70"/>
      <c r="CR44" s="70"/>
      <c r="CS44" s="70"/>
      <c r="CT44" s="70"/>
      <c r="CU44" s="70"/>
      <c r="CV44" s="70"/>
      <c r="CW44" s="70"/>
      <c r="CX44" s="70"/>
      <c r="CY44" s="70"/>
      <c r="CZ44" s="70"/>
      <c r="DA44" s="70"/>
      <c r="DB44" s="70"/>
      <c r="DC44" s="70"/>
      <c r="DD44" s="70"/>
      <c r="DE44" s="70"/>
      <c r="DF44" s="70"/>
      <c r="DG44" s="70"/>
      <c r="DH44" s="70"/>
      <c r="DI44" s="70"/>
      <c r="DJ44" s="70"/>
      <c r="DK44" s="70"/>
      <c r="DL44" s="70"/>
      <c r="DM44" s="70"/>
      <c r="FD44" s="45"/>
      <c r="FE44" s="86"/>
    </row>
    <row r="45" spans="1:161">
      <c r="B45" s="210"/>
      <c r="C45" s="8"/>
      <c r="D45" s="211"/>
      <c r="E45" s="8"/>
      <c r="F45" s="33"/>
      <c r="G45" s="8"/>
      <c r="H45" s="33"/>
      <c r="J45" s="86"/>
      <c r="K45" s="86"/>
      <c r="Z45"/>
      <c r="CG45" s="145"/>
      <c r="CH45" s="70"/>
      <c r="CI45" s="70"/>
      <c r="CJ45" s="70"/>
      <c r="CK45" s="70"/>
      <c r="CL45" s="70"/>
      <c r="CM45" s="70"/>
      <c r="CN45" s="70"/>
      <c r="CO45" s="70"/>
      <c r="CP45" s="70"/>
      <c r="CQ45" s="70"/>
      <c r="CR45" s="70"/>
      <c r="CS45" s="70"/>
      <c r="CT45" s="70"/>
      <c r="CU45" s="70"/>
      <c r="CV45" s="70"/>
      <c r="CW45" s="70"/>
      <c r="CX45" s="70"/>
      <c r="CY45" s="70"/>
      <c r="CZ45" s="70"/>
      <c r="DA45" s="70"/>
      <c r="DB45" s="70"/>
      <c r="DC45" s="70"/>
      <c r="DD45" s="70"/>
      <c r="DE45" s="70"/>
      <c r="DF45" s="70"/>
      <c r="DG45" s="70"/>
      <c r="DH45" s="70"/>
      <c r="DI45" s="70"/>
      <c r="DJ45" s="70"/>
      <c r="DK45" s="70"/>
      <c r="DL45" s="70"/>
      <c r="DM45" s="70"/>
      <c r="FD45" s="45"/>
      <c r="FE45" s="86"/>
    </row>
    <row r="46" spans="1:161">
      <c r="B46" s="210"/>
      <c r="C46" s="8"/>
      <c r="D46" s="211"/>
      <c r="E46" s="8"/>
      <c r="F46" s="33"/>
      <c r="G46" s="8"/>
      <c r="H46" s="8"/>
      <c r="I46" s="8"/>
      <c r="J46" s="8"/>
      <c r="K46" s="8"/>
      <c r="Z46"/>
      <c r="CG46" s="145"/>
      <c r="CH46" s="70"/>
      <c r="CI46" s="70"/>
      <c r="CJ46" s="70"/>
      <c r="CK46" s="70"/>
      <c r="CL46" s="70"/>
      <c r="CM46" s="70"/>
      <c r="CN46" s="70"/>
      <c r="CO46" s="70"/>
      <c r="CP46" s="70"/>
      <c r="CQ46" s="70"/>
      <c r="CR46" s="70"/>
      <c r="CS46" s="70"/>
      <c r="CT46" s="70"/>
      <c r="CU46" s="70"/>
      <c r="CV46" s="70"/>
      <c r="CW46" s="70"/>
      <c r="CX46" s="70"/>
      <c r="CY46" s="70"/>
      <c r="CZ46" s="70"/>
      <c r="DA46" s="70"/>
      <c r="DB46" s="70"/>
      <c r="DC46" s="70"/>
      <c r="DD46" s="70"/>
      <c r="DE46" s="70"/>
      <c r="FD46" s="45"/>
      <c r="FE46" s="86"/>
    </row>
    <row r="47" spans="1:161" ht="12" customHeight="1">
      <c r="B47" s="210"/>
      <c r="C47" s="8"/>
      <c r="D47" s="211"/>
      <c r="E47" s="8"/>
      <c r="F47" s="8"/>
      <c r="G47" s="8"/>
      <c r="H47" s="8"/>
      <c r="I47" s="8"/>
      <c r="J47" s="8"/>
      <c r="K47" s="8"/>
      <c r="N47" t="s">
        <v>77</v>
      </c>
      <c r="P47">
        <v>2029</v>
      </c>
      <c r="Q47">
        <v>2030</v>
      </c>
      <c r="R47">
        <v>2031</v>
      </c>
      <c r="S47">
        <v>2029</v>
      </c>
      <c r="T47">
        <v>2030</v>
      </c>
      <c r="U47">
        <v>2031</v>
      </c>
      <c r="V47">
        <v>2031</v>
      </c>
      <c r="W47">
        <v>2031</v>
      </c>
      <c r="X47">
        <v>2031</v>
      </c>
      <c r="Y47">
        <v>2031</v>
      </c>
      <c r="Z47"/>
    </row>
    <row r="48" spans="1:161">
      <c r="A48" s="423"/>
      <c r="B48" s="423"/>
      <c r="D48" s="8"/>
      <c r="F48" s="33"/>
      <c r="H48" s="33"/>
      <c r="I48"/>
      <c r="N48" t="s">
        <v>88</v>
      </c>
      <c r="P48" s="97">
        <v>0</v>
      </c>
      <c r="Q48" s="97">
        <v>0</v>
      </c>
      <c r="R48" s="97">
        <v>0</v>
      </c>
      <c r="S48" s="97">
        <v>0</v>
      </c>
      <c r="T48" s="97">
        <v>0</v>
      </c>
      <c r="U48" s="97">
        <v>0</v>
      </c>
      <c r="V48" s="97">
        <v>0</v>
      </c>
      <c r="W48" s="97">
        <v>0</v>
      </c>
      <c r="X48" s="97">
        <v>0</v>
      </c>
      <c r="Y48" s="97">
        <v>0</v>
      </c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</row>
    <row r="49" spans="1:49">
      <c r="A49" s="89"/>
      <c r="B49" s="44"/>
      <c r="I49" t="s">
        <v>188</v>
      </c>
      <c r="P49" s="84"/>
      <c r="Q49" s="84"/>
      <c r="R49" s="84"/>
      <c r="W49" s="97"/>
      <c r="X49" s="97"/>
      <c r="Y49" s="97"/>
      <c r="Z49" s="20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</row>
    <row r="50" spans="1:49">
      <c r="B50" s="40"/>
      <c r="C50" s="8"/>
      <c r="D50" s="8"/>
      <c r="G50" s="318"/>
      <c r="H50" s="33"/>
      <c r="I50" s="57">
        <f>'2025 IRP Assumptions'!$C$281</f>
        <v>6.3799999999999996E-2</v>
      </c>
    </row>
    <row r="51" spans="1:49">
      <c r="B51" s="40"/>
      <c r="E51" s="8"/>
      <c r="G51" s="90"/>
      <c r="H51" s="33"/>
    </row>
    <row r="52" spans="1:49">
      <c r="A52" s="424"/>
      <c r="B52" s="424"/>
      <c r="E52" s="8"/>
      <c r="G52" s="90"/>
      <c r="H52" s="33"/>
      <c r="I52" s="3" t="s">
        <v>189</v>
      </c>
      <c r="J52" s="235">
        <v>2.18E-2</v>
      </c>
    </row>
    <row r="53" spans="1:49" ht="13.7" customHeight="1">
      <c r="A53" s="44"/>
      <c r="B53" s="44"/>
      <c r="H53" s="33"/>
      <c r="I53"/>
    </row>
    <row r="54" spans="1:49" ht="30.6" customHeight="1">
      <c r="A54" s="425" t="str">
        <f>'Table 5'!A10</f>
        <v>15 Year Starting 2026</v>
      </c>
      <c r="B54" s="426"/>
      <c r="C54" s="426"/>
      <c r="E54" s="8"/>
      <c r="G54" s="56"/>
      <c r="H54" s="33"/>
      <c r="I54" t="s">
        <v>301</v>
      </c>
      <c r="J54" s="263">
        <f>(1+Discount_Rate)/(1+Inflation)-1</f>
        <v>4.1103934233705175E-2</v>
      </c>
    </row>
    <row r="55" spans="1:49">
      <c r="B55" s="44" t="str">
        <f>" Levelized Prices (Nominal) @ "&amp;TEXT($I$50,"0.00%")&amp;" Discount Rate (1) (3) "</f>
        <v xml:space="preserve"> Levelized Prices (Nominal) @ 6.38% Discount Rate (1) (3) </v>
      </c>
      <c r="H55" s="33"/>
      <c r="I55"/>
      <c r="M55" s="58"/>
    </row>
    <row r="56" spans="1:49">
      <c r="B56" s="40" t="s">
        <v>8</v>
      </c>
      <c r="C56" s="8">
        <f ca="1">'Table 5'!$D$10*(Study_CF*8.76)/'Table 5'!$F$10</f>
        <v>0</v>
      </c>
      <c r="D56" s="8"/>
      <c r="H56" s="33"/>
      <c r="I56" s="330"/>
    </row>
    <row r="57" spans="1:49">
      <c r="B57" s="40" t="s">
        <v>31</v>
      </c>
      <c r="E57" s="8">
        <f ca="1">'Table 5'!$C$10/'Table 5'!$F$10</f>
        <v>37.913172382019326</v>
      </c>
      <c r="G57" s="90">
        <f ca="1">'Table 5'!$G$10</f>
        <v>37.913172382019326</v>
      </c>
      <c r="H57" s="8"/>
      <c r="I57" s="8"/>
      <c r="J57" s="330"/>
      <c r="K57" s="330"/>
    </row>
    <row r="58" spans="1:49" ht="8.25" customHeight="1">
      <c r="A58" s="424"/>
      <c r="B58" s="424"/>
      <c r="E58" s="8"/>
      <c r="G58" s="56"/>
      <c r="H58" s="33"/>
    </row>
    <row r="59" spans="1:49">
      <c r="A59" s="424" t="str">
        <f>'Table 5'!A8</f>
        <v>15 Year Starting 2027</v>
      </c>
      <c r="B59" s="424"/>
      <c r="E59" s="8"/>
      <c r="G59" s="8"/>
      <c r="H59" s="33"/>
      <c r="I59"/>
      <c r="M59" s="58"/>
    </row>
    <row r="60" spans="1:49">
      <c r="B60" s="44" t="str">
        <f>" Levelized Prices (Nominal) @ "&amp;TEXT($I$50,"0.00%")&amp;" Discount Rate (1) (3) "</f>
        <v xml:space="preserve"> Levelized Prices (Nominal) @ 6.38% Discount Rate (1) (3) </v>
      </c>
      <c r="C60" s="8"/>
      <c r="E60" s="8"/>
      <c r="G60" s="90"/>
      <c r="H60" s="33"/>
      <c r="I60"/>
    </row>
    <row r="61" spans="1:49">
      <c r="B61" s="40" t="s">
        <v>8</v>
      </c>
      <c r="C61" s="8">
        <f ca="1">'Table 5'!$D$8*(Study_CF*8.76)/'Table 5'!$F$8</f>
        <v>0</v>
      </c>
      <c r="D61" s="8"/>
      <c r="E61" s="8">
        <f ca="1">'Table 5'!$C$8/'Table 5'!$F$8</f>
        <v>40.053858161244406</v>
      </c>
      <c r="H61" s="33"/>
      <c r="I61" s="330"/>
    </row>
    <row r="62" spans="1:49">
      <c r="B62" s="40" t="s">
        <v>31</v>
      </c>
      <c r="E62" s="8"/>
      <c r="G62" s="90">
        <f ca="1">'Table 5'!$G$8</f>
        <v>40.053858161244406</v>
      </c>
      <c r="H62" s="33"/>
      <c r="I62" s="8"/>
      <c r="J62" s="330"/>
      <c r="K62" s="330"/>
    </row>
    <row r="63" spans="1:49">
      <c r="A63" s="424"/>
      <c r="B63" s="424"/>
      <c r="E63" s="8"/>
      <c r="G63" s="56"/>
      <c r="H63" s="33"/>
    </row>
    <row r="64" spans="1:49">
      <c r="A64" s="424" t="str">
        <f>'Table 5'!A7</f>
        <v>15 Year Starting 2028</v>
      </c>
      <c r="B64" s="424"/>
      <c r="E64" s="8"/>
      <c r="G64" s="8"/>
      <c r="H64" s="33"/>
      <c r="I64"/>
      <c r="M64" s="58"/>
    </row>
    <row r="65" spans="1:11">
      <c r="B65" s="44" t="str">
        <f>" Levelized Prices (Nominal) @ "&amp;TEXT($I$50,"0.00%")&amp;" Discount Rate (1) (3) "</f>
        <v xml:space="preserve"> Levelized Prices (Nominal) @ 6.38% Discount Rate (1) (3) </v>
      </c>
      <c r="C65" s="8"/>
      <c r="E65" s="8"/>
      <c r="G65" s="90"/>
      <c r="H65" s="33"/>
      <c r="I65"/>
    </row>
    <row r="66" spans="1:11">
      <c r="B66" s="40" t="s">
        <v>8</v>
      </c>
      <c r="C66" s="8">
        <f ca="1">'Table 5'!$D$7*(Study_CF*8.76)/'Table 5'!$F$7</f>
        <v>0</v>
      </c>
      <c r="D66" s="8"/>
      <c r="H66" s="33"/>
      <c r="I66" s="330"/>
    </row>
    <row r="67" spans="1:11">
      <c r="B67" s="40" t="s">
        <v>31</v>
      </c>
      <c r="E67" s="8">
        <f ca="1">'Table 5'!$C$7/'Table 5'!$F$7</f>
        <v>41.946225495488619</v>
      </c>
      <c r="G67" s="90">
        <f ca="1">'Table 5'!$G$7</f>
        <v>41.946225495488619</v>
      </c>
      <c r="H67" s="33"/>
      <c r="I67" s="8"/>
      <c r="J67" s="330"/>
      <c r="K67" s="330"/>
    </row>
    <row r="68" spans="1:11">
      <c r="B68" s="40"/>
      <c r="C68" s="8"/>
      <c r="E68" s="8"/>
      <c r="G68" s="90"/>
      <c r="H68" s="33"/>
    </row>
    <row r="69" spans="1:11">
      <c r="B69" s="40"/>
      <c r="C69" s="8"/>
      <c r="D69" s="8"/>
      <c r="H69" s="33"/>
    </row>
    <row r="70" spans="1:11">
      <c r="B70" s="44"/>
      <c r="H70" s="33"/>
    </row>
    <row r="71" spans="1:11">
      <c r="B71" s="40"/>
      <c r="C71" s="8"/>
      <c r="D71" s="8"/>
      <c r="H71" s="33"/>
    </row>
    <row r="72" spans="1:11">
      <c r="A72" s="424"/>
      <c r="B72" s="424"/>
      <c r="E72" s="8"/>
      <c r="G72" s="56"/>
      <c r="H72" s="33"/>
    </row>
    <row r="73" spans="1:11">
      <c r="B73" s="44"/>
      <c r="H73" s="33"/>
    </row>
    <row r="74" spans="1:11">
      <c r="B74" s="40"/>
      <c r="C74" s="8"/>
      <c r="D74" s="8"/>
      <c r="H74" s="33"/>
    </row>
    <row r="75" spans="1:11">
      <c r="B75" s="40"/>
      <c r="E75" s="8"/>
      <c r="G75" s="90"/>
      <c r="H75" s="33"/>
    </row>
    <row r="76" spans="1:11">
      <c r="E76" s="34"/>
      <c r="G76" s="34"/>
      <c r="H76" s="33"/>
      <c r="I76" s="56"/>
    </row>
    <row r="77" spans="1:11">
      <c r="B77" s="41"/>
      <c r="E77" s="33"/>
      <c r="F77" s="34"/>
      <c r="G77" s="33"/>
      <c r="H77" s="33"/>
      <c r="I77" s="56"/>
    </row>
    <row r="78" spans="1:11">
      <c r="F78" s="34"/>
      <c r="H78" s="33"/>
      <c r="I78" s="56"/>
    </row>
    <row r="81" spans="1:26">
      <c r="B81" s="46"/>
    </row>
    <row r="82" spans="1:26" ht="12.75" customHeight="1">
      <c r="B82" s="46"/>
    </row>
    <row r="83" spans="1:26" ht="12.75" customHeight="1">
      <c r="B83" s="46"/>
    </row>
    <row r="84" spans="1:26">
      <c r="B84" s="9"/>
      <c r="C84" s="6"/>
      <c r="D84" s="6"/>
      <c r="E84" s="6"/>
      <c r="G84" s="6"/>
    </row>
    <row r="85" spans="1:26">
      <c r="A85"/>
      <c r="I85" t="s">
        <v>54</v>
      </c>
    </row>
    <row r="86" spans="1:26" s="43" customFormat="1">
      <c r="B86" s="9"/>
      <c r="I86" t="str">
        <f ca="1">"       Avoided Costs calculated annually are  "&amp;TEXT(PMT(Discount_Rate,COUNT($G$13:$G$27),-NPV(Discount_Rate,$G$13:$G$27)),"$0.00")&amp;"/MWH"</f>
        <v xml:space="preserve">       Avoided Costs calculated annually are  $37.98/MWH</v>
      </c>
      <c r="J86"/>
      <c r="K86"/>
      <c r="L86"/>
      <c r="M86"/>
      <c r="Z86" s="208"/>
    </row>
    <row r="87" spans="1:26" s="43" customFormat="1">
      <c r="B87" s="9"/>
      <c r="I87" s="9" t="str">
        <f ca="1">"       Avoided Costs calculated monthly are  "&amp;TEXT($G$57,"$0.00")&amp;"/MWH"</f>
        <v xml:space="preserve">       Avoided Costs calculated monthly are  $37.91/MWH</v>
      </c>
      <c r="J87"/>
      <c r="K87"/>
      <c r="Z87" s="208"/>
    </row>
    <row r="88" spans="1:26">
      <c r="A88"/>
      <c r="B88" s="42"/>
      <c r="I88" s="43"/>
      <c r="L88" s="43"/>
      <c r="M88" s="43"/>
    </row>
    <row r="89" spans="1:26">
      <c r="A89"/>
      <c r="F89" s="6"/>
    </row>
    <row r="92" spans="1:26">
      <c r="A92"/>
      <c r="J92" s="43"/>
      <c r="K92" s="43"/>
    </row>
    <row r="93" spans="1:26">
      <c r="A93"/>
      <c r="J93" s="43"/>
      <c r="K93" s="43"/>
    </row>
  </sheetData>
  <mergeCells count="8">
    <mergeCell ref="A48:B48"/>
    <mergeCell ref="A58:B58"/>
    <mergeCell ref="A72:B72"/>
    <mergeCell ref="A52:B52"/>
    <mergeCell ref="A59:B59"/>
    <mergeCell ref="A63:B63"/>
    <mergeCell ref="A64:B64"/>
    <mergeCell ref="A54:C54"/>
  </mergeCells>
  <phoneticPr fontId="10" type="noConversion"/>
  <printOptions horizontalCentered="1"/>
  <pageMargins left="0.25" right="0.25" top="0.75" bottom="0.75" header="0.3" footer="0.3"/>
  <pageSetup scale="7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P41"/>
  <sheetViews>
    <sheetView view="pageBreakPreview" topLeftCell="A2" zoomScale="90" zoomScaleNormal="100" zoomScaleSheetLayoutView="90" workbookViewId="0"/>
  </sheetViews>
  <sheetFormatPr defaultColWidth="9.33203125" defaultRowHeight="12.75"/>
  <cols>
    <col min="1" max="1" width="2.83203125" style="3" customWidth="1"/>
    <col min="2" max="2" width="7" style="3" customWidth="1"/>
    <col min="3" max="15" width="10.1640625" style="3" customWidth="1"/>
    <col min="16" max="16" width="1.6640625" style="3" customWidth="1"/>
    <col min="17" max="16384" width="9.33203125" style="3"/>
  </cols>
  <sheetData>
    <row r="1" spans="2:16" s="104" customFormat="1" ht="15.75" hidden="1">
      <c r="B1" s="1" t="s">
        <v>34</v>
      </c>
      <c r="C1" s="1"/>
      <c r="D1" s="1"/>
      <c r="E1" s="1"/>
      <c r="F1" s="1"/>
      <c r="G1" s="102"/>
      <c r="H1" s="1"/>
      <c r="I1" s="1"/>
      <c r="J1" s="1"/>
      <c r="K1" s="1"/>
      <c r="L1" s="103"/>
      <c r="M1" s="1"/>
      <c r="N1" s="1"/>
      <c r="O1" s="1"/>
      <c r="P1" s="1"/>
    </row>
    <row r="2" spans="2:16" s="104" customFormat="1" ht="5.25" customHeight="1">
      <c r="B2" s="1"/>
      <c r="C2" s="1"/>
      <c r="D2" s="1"/>
      <c r="E2" s="1"/>
      <c r="F2" s="1"/>
      <c r="G2" s="102"/>
      <c r="H2" s="1"/>
      <c r="I2" s="1"/>
      <c r="J2" s="1"/>
      <c r="K2" s="1"/>
      <c r="L2" s="103"/>
      <c r="M2" s="1"/>
      <c r="N2" s="1"/>
      <c r="O2" s="1"/>
      <c r="P2" s="1"/>
    </row>
    <row r="3" spans="2:16" s="104" customFormat="1" ht="15.75">
      <c r="B3" s="1" t="s">
        <v>78</v>
      </c>
      <c r="C3" s="1"/>
      <c r="D3" s="1"/>
      <c r="E3" s="1"/>
      <c r="F3" s="1"/>
      <c r="G3" s="102"/>
      <c r="H3" s="1"/>
      <c r="I3" s="1"/>
      <c r="J3" s="1"/>
      <c r="K3" s="1"/>
      <c r="L3" s="103"/>
      <c r="M3" s="1"/>
      <c r="N3" s="1"/>
      <c r="O3" s="1"/>
      <c r="P3" s="1"/>
    </row>
    <row r="4" spans="2:16" s="105" customFormat="1" ht="15">
      <c r="B4" s="4" t="s">
        <v>79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2:16" s="105" customFormat="1" ht="15">
      <c r="B5" s="4" t="str">
        <f ca="1">'Table 1'!B5</f>
        <v>Avoided Cost Resource - 100.0 MW and 100.0% CF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</row>
    <row r="6" spans="2:16" s="105" customFormat="1" ht="15" hidden="1"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</row>
    <row r="7" spans="2:16">
      <c r="D7" s="106"/>
      <c r="E7" s="106"/>
      <c r="F7" s="106"/>
      <c r="G7" s="107"/>
      <c r="H7" s="107"/>
      <c r="I7" s="107"/>
      <c r="J7" s="107"/>
      <c r="K7" s="107"/>
      <c r="L7" s="107"/>
      <c r="M7" s="108"/>
    </row>
    <row r="8" spans="2:16">
      <c r="B8" s="109"/>
      <c r="C8" s="109"/>
      <c r="D8" s="110" t="s">
        <v>80</v>
      </c>
      <c r="E8" s="111"/>
      <c r="F8" s="111"/>
      <c r="G8" s="110"/>
      <c r="H8" s="110"/>
      <c r="I8" s="112" t="s">
        <v>81</v>
      </c>
      <c r="J8" s="113"/>
      <c r="K8" s="113"/>
      <c r="L8" s="114"/>
      <c r="M8" s="115" t="s">
        <v>80</v>
      </c>
      <c r="N8" s="116"/>
      <c r="O8" s="117"/>
    </row>
    <row r="9" spans="2:16">
      <c r="B9" s="118" t="s">
        <v>0</v>
      </c>
      <c r="C9" s="118" t="s">
        <v>115</v>
      </c>
      <c r="D9" s="119" t="s">
        <v>118</v>
      </c>
      <c r="E9" s="120" t="s">
        <v>119</v>
      </c>
      <c r="F9" s="120" t="s">
        <v>120</v>
      </c>
      <c r="G9" s="120" t="s">
        <v>121</v>
      </c>
      <c r="H9" s="121" t="s">
        <v>122</v>
      </c>
      <c r="I9" s="85" t="s">
        <v>123</v>
      </c>
      <c r="J9" s="85" t="s">
        <v>124</v>
      </c>
      <c r="K9" s="85" t="s">
        <v>125</v>
      </c>
      <c r="L9" s="85" t="s">
        <v>126</v>
      </c>
      <c r="M9" s="119" t="s">
        <v>127</v>
      </c>
      <c r="N9" s="120" t="s">
        <v>128</v>
      </c>
      <c r="O9" s="121" t="s">
        <v>129</v>
      </c>
    </row>
    <row r="10" spans="2:16" ht="12.75" customHeight="1">
      <c r="B10" s="5"/>
      <c r="C10" s="5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2:16" ht="12.75" customHeight="1">
      <c r="B11" s="83" t="s">
        <v>82</v>
      </c>
      <c r="C11" s="83"/>
      <c r="E11" s="106"/>
      <c r="F11" s="106"/>
      <c r="G11" s="106"/>
      <c r="H11" s="106"/>
      <c r="I11" s="106"/>
      <c r="J11" s="106"/>
      <c r="K11" s="106"/>
      <c r="L11" s="106"/>
      <c r="M11" s="106"/>
      <c r="N11" s="106"/>
    </row>
    <row r="12" spans="2:16" ht="12.75" hidden="1" customHeight="1">
      <c r="B12" s="122"/>
      <c r="C12" s="123"/>
      <c r="D12" s="7"/>
      <c r="E12" s="7"/>
      <c r="F12" s="7"/>
      <c r="G12" s="7"/>
      <c r="H12" s="11"/>
      <c r="I12" s="124"/>
      <c r="J12" s="125"/>
      <c r="K12" s="125"/>
      <c r="L12" s="126"/>
      <c r="M12" s="124"/>
      <c r="N12" s="125"/>
      <c r="O12" s="126"/>
    </row>
    <row r="13" spans="2:16" ht="12.75" customHeight="1">
      <c r="B13" s="127">
        <f>'[6]Avoided Costs'!B8</f>
        <v>2026</v>
      </c>
      <c r="C13" s="181">
        <f>'[6]Avoided Costs'!C8</f>
        <v>23.300558764704395</v>
      </c>
      <c r="D13" s="182">
        <f>'[6]Avoided Costs'!D8</f>
        <v>22.724103170672233</v>
      </c>
      <c r="E13" s="182">
        <f>'[6]Avoided Costs'!E8</f>
        <v>21.871278654223048</v>
      </c>
      <c r="F13" s="182">
        <f>'[6]Avoided Costs'!F8</f>
        <v>14.307002053081607</v>
      </c>
      <c r="G13" s="182">
        <f>'[6]Avoided Costs'!G8</f>
        <v>15.15688300734837</v>
      </c>
      <c r="H13" s="183">
        <f>'[6]Avoided Costs'!H8</f>
        <v>16.952277057309733</v>
      </c>
      <c r="I13" s="184">
        <f>'[6]Avoided Costs'!I8</f>
        <v>19.764886626781539</v>
      </c>
      <c r="J13" s="182">
        <f>'[6]Avoided Costs'!J8</f>
        <v>29.427077485670647</v>
      </c>
      <c r="K13" s="182">
        <f>'[6]Avoided Costs'!K8</f>
        <v>33.856409497336138</v>
      </c>
      <c r="L13" s="183">
        <f>'[6]Avoided Costs'!L8</f>
        <v>26.0336804816159</v>
      </c>
      <c r="M13" s="184">
        <f>'[6]Avoided Costs'!M8</f>
        <v>20.25156682696332</v>
      </c>
      <c r="N13" s="182">
        <f>'[6]Avoided Costs'!N8</f>
        <v>26.918476696565147</v>
      </c>
      <c r="O13" s="183">
        <f>'[6]Avoided Costs'!O8</f>
        <v>32.323942161425094</v>
      </c>
    </row>
    <row r="14" spans="2:16" ht="12.75" customHeight="1">
      <c r="B14" s="140">
        <f>'[6]Avoided Costs'!B9</f>
        <v>2027</v>
      </c>
      <c r="C14" s="185">
        <f>'[6]Avoided Costs'!C9</f>
        <v>28.515467222253431</v>
      </c>
      <c r="D14" s="186">
        <f>'[6]Avoided Costs'!D9</f>
        <v>33.886376498616961</v>
      </c>
      <c r="E14" s="186">
        <f>'[6]Avoided Costs'!E9</f>
        <v>33.785972421888111</v>
      </c>
      <c r="F14" s="186">
        <f>'[6]Avoided Costs'!F9</f>
        <v>20.140501960767061</v>
      </c>
      <c r="G14" s="186">
        <f>'[6]Avoided Costs'!G9</f>
        <v>17.424635616952099</v>
      </c>
      <c r="H14" s="187">
        <f>'[6]Avoided Costs'!H9</f>
        <v>21.301078512655423</v>
      </c>
      <c r="I14" s="188">
        <f>'[6]Avoided Costs'!I9</f>
        <v>23.326828349500122</v>
      </c>
      <c r="J14" s="186">
        <f>'[6]Avoided Costs'!J9</f>
        <v>34.758199598716558</v>
      </c>
      <c r="K14" s="186">
        <f>'[6]Avoided Costs'!K9</f>
        <v>40.120407754089996</v>
      </c>
      <c r="L14" s="187">
        <f>'[6]Avoided Costs'!L9</f>
        <v>29.418084827830775</v>
      </c>
      <c r="M14" s="188">
        <f>'[6]Avoided Costs'!M9</f>
        <v>22.163950099138209</v>
      </c>
      <c r="N14" s="186">
        <f>'[6]Avoided Costs'!N9</f>
        <v>28.639883561522765</v>
      </c>
      <c r="O14" s="187">
        <f>'[6]Avoided Costs'!O9</f>
        <v>37.528464108987663</v>
      </c>
    </row>
    <row r="15" spans="2:16" ht="12.75" customHeight="1">
      <c r="B15" s="140">
        <f>'[6]Avoided Costs'!B10</f>
        <v>2028</v>
      </c>
      <c r="C15" s="185">
        <f>'[6]Avoided Costs'!C10</f>
        <v>30.245504980207393</v>
      </c>
      <c r="D15" s="186">
        <f>'[6]Avoided Costs'!D10</f>
        <v>39.995886439270201</v>
      </c>
      <c r="E15" s="186">
        <f>'[6]Avoided Costs'!E10</f>
        <v>34.684942216624336</v>
      </c>
      <c r="F15" s="186">
        <f>'[6]Avoided Costs'!F10</f>
        <v>20.877478626253268</v>
      </c>
      <c r="G15" s="186">
        <f>'[6]Avoided Costs'!G10</f>
        <v>19.458025409209007</v>
      </c>
      <c r="H15" s="187">
        <f>'[6]Avoided Costs'!H10</f>
        <v>20.078221190557596</v>
      </c>
      <c r="I15" s="188">
        <f>'[6]Avoided Costs'!I10</f>
        <v>22.001392295591259</v>
      </c>
      <c r="J15" s="186">
        <f>'[6]Avoided Costs'!J10</f>
        <v>36.776787178983135</v>
      </c>
      <c r="K15" s="186">
        <f>'[6]Avoided Costs'!K10</f>
        <v>41.160862355422438</v>
      </c>
      <c r="L15" s="187">
        <f>'[6]Avoided Costs'!L10</f>
        <v>34.601718129061837</v>
      </c>
      <c r="M15" s="188">
        <f>'[6]Avoided Costs'!M10</f>
        <v>22.489339301593319</v>
      </c>
      <c r="N15" s="186">
        <f>'[6]Avoided Costs'!N10</f>
        <v>29.323118828816099</v>
      </c>
      <c r="O15" s="187">
        <f>'[6]Avoided Costs'!O10</f>
        <v>42.042655888913714</v>
      </c>
    </row>
    <row r="16" spans="2:16" ht="12.75" customHeight="1">
      <c r="B16" s="140">
        <f>'[6]Avoided Costs'!B11</f>
        <v>2029</v>
      </c>
      <c r="C16" s="185">
        <f>'[6]Avoided Costs'!C11</f>
        <v>35.096224682584719</v>
      </c>
      <c r="D16" s="186">
        <f>'[6]Avoided Costs'!D11</f>
        <v>35.765741728733083</v>
      </c>
      <c r="E16" s="186">
        <f>'[6]Avoided Costs'!E11</f>
        <v>40.287874401963336</v>
      </c>
      <c r="F16" s="186">
        <f>'[6]Avoided Costs'!F11</f>
        <v>26.860665365763051</v>
      </c>
      <c r="G16" s="186">
        <f>'[6]Avoided Costs'!G11</f>
        <v>21.783226571228056</v>
      </c>
      <c r="H16" s="187">
        <f>'[6]Avoided Costs'!H11</f>
        <v>23.452869668886969</v>
      </c>
      <c r="I16" s="188">
        <f>'[6]Avoided Costs'!I11</f>
        <v>29.808788352578127</v>
      </c>
      <c r="J16" s="186">
        <f>'[6]Avoided Costs'!J11</f>
        <v>44.600000657815876</v>
      </c>
      <c r="K16" s="186">
        <f>'[6]Avoided Costs'!K11</f>
        <v>46.057588100573277</v>
      </c>
      <c r="L16" s="187">
        <f>'[6]Avoided Costs'!L11</f>
        <v>40.263254520394383</v>
      </c>
      <c r="M16" s="188">
        <f>'[6]Avoided Costs'!M11</f>
        <v>29.863142649611039</v>
      </c>
      <c r="N16" s="186">
        <f>'[6]Avoided Costs'!N11</f>
        <v>37.021407106793959</v>
      </c>
      <c r="O16" s="187">
        <f>'[6]Avoided Costs'!O11</f>
        <v>45.868825045438626</v>
      </c>
    </row>
    <row r="17" spans="2:15" ht="12.75" customHeight="1">
      <c r="B17" s="140">
        <f>'[6]Avoided Costs'!B12</f>
        <v>2030</v>
      </c>
      <c r="C17" s="185">
        <f>'[6]Avoided Costs'!C12</f>
        <v>40.199372374396006</v>
      </c>
      <c r="D17" s="186">
        <f>'[6]Avoided Costs'!D12</f>
        <v>42.44140234607282</v>
      </c>
      <c r="E17" s="186">
        <f>'[6]Avoided Costs'!E12</f>
        <v>40.874433602457927</v>
      </c>
      <c r="F17" s="186">
        <f>'[6]Avoided Costs'!F12</f>
        <v>30.137016959617675</v>
      </c>
      <c r="G17" s="186">
        <f>'[6]Avoided Costs'!G12</f>
        <v>23.637852388432901</v>
      </c>
      <c r="H17" s="187">
        <f>'[6]Avoided Costs'!H12</f>
        <v>22.943178246672471</v>
      </c>
      <c r="I17" s="188">
        <f>'[6]Avoided Costs'!I12</f>
        <v>37.071205681616547</v>
      </c>
      <c r="J17" s="186">
        <f>'[6]Avoided Costs'!J12</f>
        <v>47.994367637580602</v>
      </c>
      <c r="K17" s="186">
        <f>'[6]Avoided Costs'!K12</f>
        <v>53.358696618296037</v>
      </c>
      <c r="L17" s="187">
        <f>'[6]Avoided Costs'!L12</f>
        <v>43.068207866078239</v>
      </c>
      <c r="M17" s="188">
        <f>'[6]Avoided Costs'!M12</f>
        <v>43.906709540132518</v>
      </c>
      <c r="N17" s="186">
        <f>'[6]Avoided Costs'!N12</f>
        <v>43.832328793089651</v>
      </c>
      <c r="O17" s="187">
        <f>'[6]Avoided Costs'!O12</f>
        <v>53.185901657843239</v>
      </c>
    </row>
    <row r="18" spans="2:15" ht="12.75" customHeight="1">
      <c r="B18" s="140">
        <f>'[6]Avoided Costs'!B13</f>
        <v>2031</v>
      </c>
      <c r="C18" s="185">
        <f>'[6]Avoided Costs'!C13</f>
        <v>40.974536765211191</v>
      </c>
      <c r="D18" s="186">
        <f>'[6]Avoided Costs'!D13</f>
        <v>46.996348162755986</v>
      </c>
      <c r="E18" s="186">
        <f>'[6]Avoided Costs'!E13</f>
        <v>41.197054646071535</v>
      </c>
      <c r="F18" s="186">
        <f>'[6]Avoided Costs'!F13</f>
        <v>31.827789664024341</v>
      </c>
      <c r="G18" s="186">
        <f>'[6]Avoided Costs'!G13</f>
        <v>28.657675431107339</v>
      </c>
      <c r="H18" s="187">
        <f>'[6]Avoided Costs'!H13</f>
        <v>26.940068127379522</v>
      </c>
      <c r="I18" s="188">
        <f>'[6]Avoided Costs'!I13</f>
        <v>33.197038942668868</v>
      </c>
      <c r="J18" s="186">
        <f>'[6]Avoided Costs'!J13</f>
        <v>50.074455582817983</v>
      </c>
      <c r="K18" s="186">
        <f>'[6]Avoided Costs'!K13</f>
        <v>50.747458952435295</v>
      </c>
      <c r="L18" s="187">
        <f>'[6]Avoided Costs'!L13</f>
        <v>47.502093355051834</v>
      </c>
      <c r="M18" s="188">
        <f>'[6]Avoided Costs'!M13</f>
        <v>35.97776684161731</v>
      </c>
      <c r="N18" s="186">
        <f>'[6]Avoided Costs'!N13</f>
        <v>48.502733482792912</v>
      </c>
      <c r="O18" s="187">
        <f>'[6]Avoided Costs'!O13</f>
        <v>50.1982369612086</v>
      </c>
    </row>
    <row r="19" spans="2:15" ht="12.75" customHeight="1">
      <c r="B19" s="140">
        <f>'[6]Avoided Costs'!B14</f>
        <v>2032</v>
      </c>
      <c r="C19" s="185">
        <f>'[6]Avoided Costs'!C14</f>
        <v>39.481807477001752</v>
      </c>
      <c r="D19" s="186">
        <f>'[6]Avoided Costs'!D14</f>
        <v>43.878369005222595</v>
      </c>
      <c r="E19" s="186">
        <f>'[6]Avoided Costs'!E14</f>
        <v>42.291287779351414</v>
      </c>
      <c r="F19" s="186">
        <f>'[6]Avoided Costs'!F14</f>
        <v>28.345067948363873</v>
      </c>
      <c r="G19" s="186">
        <f>'[6]Avoided Costs'!G14</f>
        <v>24.971640141440123</v>
      </c>
      <c r="H19" s="187">
        <f>'[6]Avoided Costs'!H14</f>
        <v>27.866756136785018</v>
      </c>
      <c r="I19" s="188">
        <f>'[6]Avoided Costs'!I14</f>
        <v>30.818746872895243</v>
      </c>
      <c r="J19" s="186">
        <f>'[6]Avoided Costs'!J14</f>
        <v>45.902927010052856</v>
      </c>
      <c r="K19" s="186">
        <f>'[6]Avoided Costs'!K14</f>
        <v>49.015733721520498</v>
      </c>
      <c r="L19" s="187">
        <f>'[6]Avoided Costs'!L14</f>
        <v>45.887365878514018</v>
      </c>
      <c r="M19" s="188">
        <f>'[6]Avoided Costs'!M14</f>
        <v>35.619620545074667</v>
      </c>
      <c r="N19" s="186">
        <f>'[6]Avoided Costs'!N14</f>
        <v>49.349816487919369</v>
      </c>
      <c r="O19" s="187">
        <f>'[6]Avoided Costs'!O14</f>
        <v>50.504165145752225</v>
      </c>
    </row>
    <row r="20" spans="2:15" ht="12.75" customHeight="1">
      <c r="B20" s="140">
        <f>'[6]Avoided Costs'!B15</f>
        <v>2033</v>
      </c>
      <c r="C20" s="185">
        <f>'[6]Avoided Costs'!C15</f>
        <v>40.664421759056125</v>
      </c>
      <c r="D20" s="186">
        <f>'[6]Avoided Costs'!D15</f>
        <v>47.339011979222285</v>
      </c>
      <c r="E20" s="186">
        <f>'[6]Avoided Costs'!E15</f>
        <v>44.076255212013677</v>
      </c>
      <c r="F20" s="186">
        <f>'[6]Avoided Costs'!F15</f>
        <v>29.499622104245763</v>
      </c>
      <c r="G20" s="186">
        <f>'[6]Avoided Costs'!G15</f>
        <v>26.563150517485155</v>
      </c>
      <c r="H20" s="187">
        <f>'[6]Avoided Costs'!H15</f>
        <v>27.828239625418338</v>
      </c>
      <c r="I20" s="188">
        <f>'[6]Avoided Costs'!I15</f>
        <v>29.579928141185722</v>
      </c>
      <c r="J20" s="186">
        <f>'[6]Avoided Costs'!J15</f>
        <v>44.716663579132124</v>
      </c>
      <c r="K20" s="186">
        <f>'[6]Avoided Costs'!K15</f>
        <v>52.726813577059616</v>
      </c>
      <c r="L20" s="187">
        <f>'[6]Avoided Costs'!L15</f>
        <v>48.008649562914094</v>
      </c>
      <c r="M20" s="188">
        <f>'[6]Avoided Costs'!M15</f>
        <v>33.729028209162728</v>
      </c>
      <c r="N20" s="186">
        <f>'[6]Avoided Costs'!N15</f>
        <v>51.122110312467356</v>
      </c>
      <c r="O20" s="187">
        <f>'[6]Avoided Costs'!O15</f>
        <v>53.282615567901551</v>
      </c>
    </row>
    <row r="21" spans="2:15" ht="12.75" customHeight="1">
      <c r="B21" s="140">
        <f>'[6]Avoided Costs'!B16</f>
        <v>2034</v>
      </c>
      <c r="C21" s="185">
        <f>'[6]Avoided Costs'!C16</f>
        <v>41.804863259224213</v>
      </c>
      <c r="D21" s="186">
        <f>'[6]Avoided Costs'!D16</f>
        <v>48.348169954794969</v>
      </c>
      <c r="E21" s="186">
        <f>'[6]Avoided Costs'!E16</f>
        <v>42.063674498471244</v>
      </c>
      <c r="F21" s="186">
        <f>'[6]Avoided Costs'!F16</f>
        <v>31.945220514855695</v>
      </c>
      <c r="G21" s="186">
        <f>'[6]Avoided Costs'!G16</f>
        <v>25.679796028993223</v>
      </c>
      <c r="H21" s="187">
        <f>'[6]Avoided Costs'!H16</f>
        <v>30.769238600854983</v>
      </c>
      <c r="I21" s="188">
        <f>'[6]Avoided Costs'!I16</f>
        <v>29.868842241706766</v>
      </c>
      <c r="J21" s="186">
        <f>'[6]Avoided Costs'!J16</f>
        <v>45.896514839555742</v>
      </c>
      <c r="K21" s="186">
        <f>'[6]Avoided Costs'!K16</f>
        <v>50.895461419330715</v>
      </c>
      <c r="L21" s="187">
        <f>'[6]Avoided Costs'!L16</f>
        <v>53.045545867892642</v>
      </c>
      <c r="M21" s="188">
        <f>'[6]Avoided Costs'!M16</f>
        <v>37.150406221534986</v>
      </c>
      <c r="N21" s="186">
        <f>'[6]Avoided Costs'!N16</f>
        <v>50.494635344571343</v>
      </c>
      <c r="O21" s="187">
        <f>'[6]Avoided Costs'!O16</f>
        <v>55.712246594226649</v>
      </c>
    </row>
    <row r="22" spans="2:15" ht="12.75" customHeight="1">
      <c r="B22" s="140">
        <f>'[6]Avoided Costs'!B17</f>
        <v>2035</v>
      </c>
      <c r="C22" s="185">
        <f>'[6]Avoided Costs'!C17</f>
        <v>42.212260496703038</v>
      </c>
      <c r="D22" s="186">
        <f>'[6]Avoided Costs'!D17</f>
        <v>43.318518938864656</v>
      </c>
      <c r="E22" s="186">
        <f>'[6]Avoided Costs'!E17</f>
        <v>44.880250337413322</v>
      </c>
      <c r="F22" s="186">
        <f>'[6]Avoided Costs'!F17</f>
        <v>31.915203557502966</v>
      </c>
      <c r="G22" s="186">
        <f>'[6]Avoided Costs'!G17</f>
        <v>27.173526577483546</v>
      </c>
      <c r="H22" s="187">
        <f>'[6]Avoided Costs'!H17</f>
        <v>29.878503818304761</v>
      </c>
      <c r="I22" s="188">
        <f>'[6]Avoided Costs'!I17</f>
        <v>33.201927698891367</v>
      </c>
      <c r="J22" s="186">
        <f>'[6]Avoided Costs'!J17</f>
        <v>48.212485697596257</v>
      </c>
      <c r="K22" s="186">
        <f>'[6]Avoided Costs'!K17</f>
        <v>54.569491294358606</v>
      </c>
      <c r="L22" s="187">
        <f>'[6]Avoided Costs'!L17</f>
        <v>46.063171271974774</v>
      </c>
      <c r="M22" s="188">
        <f>'[6]Avoided Costs'!M17</f>
        <v>37.933649847242535</v>
      </c>
      <c r="N22" s="186">
        <f>'[6]Avoided Costs'!N17</f>
        <v>49.975620200405196</v>
      </c>
      <c r="O22" s="187">
        <f>'[6]Avoided Costs'!O17</f>
        <v>59.850833037323966</v>
      </c>
    </row>
    <row r="23" spans="2:15" ht="12.75" customHeight="1">
      <c r="B23" s="140">
        <f>'[6]Avoided Costs'!B18</f>
        <v>2036</v>
      </c>
      <c r="C23" s="185">
        <f>'[6]Avoided Costs'!C18</f>
        <v>43.545192956123003</v>
      </c>
      <c r="D23" s="186">
        <f>'[6]Avoided Costs'!D18</f>
        <v>47.95514730094559</v>
      </c>
      <c r="E23" s="186">
        <f>'[6]Avoided Costs'!E18</f>
        <v>43.889709401866703</v>
      </c>
      <c r="F23" s="186">
        <f>'[6]Avoided Costs'!F18</f>
        <v>35.342515046780832</v>
      </c>
      <c r="G23" s="186">
        <f>'[6]Avoided Costs'!G18</f>
        <v>26.05568882828609</v>
      </c>
      <c r="H23" s="187">
        <f>'[6]Avoided Costs'!H18</f>
        <v>28.082519288559379</v>
      </c>
      <c r="I23" s="188">
        <f>'[6]Avoided Costs'!I18</f>
        <v>36.958269286418322</v>
      </c>
      <c r="J23" s="186">
        <f>'[6]Avoided Costs'!J18</f>
        <v>50.951352956428643</v>
      </c>
      <c r="K23" s="186">
        <f>'[6]Avoided Costs'!K18</f>
        <v>57.821796238400289</v>
      </c>
      <c r="L23" s="187">
        <f>'[6]Avoided Costs'!L18</f>
        <v>47.204205516125363</v>
      </c>
      <c r="M23" s="188">
        <f>'[6]Avoided Costs'!M18</f>
        <v>40.678518292208473</v>
      </c>
      <c r="N23" s="186">
        <f>'[6]Avoided Costs'!N18</f>
        <v>49.701574203958693</v>
      </c>
      <c r="O23" s="187">
        <f>'[6]Avoided Costs'!O18</f>
        <v>58.423076051998073</v>
      </c>
    </row>
    <row r="24" spans="2:15" ht="12.75" customHeight="1">
      <c r="B24" s="140">
        <f>'[6]Avoided Costs'!B19</f>
        <v>2037</v>
      </c>
      <c r="C24" s="185">
        <f>'[6]Avoided Costs'!C19</f>
        <v>45.336315162144956</v>
      </c>
      <c r="D24" s="186">
        <f>'[6]Avoided Costs'!D19</f>
        <v>49.282082823591011</v>
      </c>
      <c r="E24" s="186">
        <f>'[6]Avoided Costs'!E19</f>
        <v>46.639098189537911</v>
      </c>
      <c r="F24" s="186">
        <f>'[6]Avoided Costs'!F19</f>
        <v>38.618002100775875</v>
      </c>
      <c r="G24" s="186">
        <f>'[6]Avoided Costs'!G19</f>
        <v>30.786501598146867</v>
      </c>
      <c r="H24" s="187">
        <f>'[6]Avoided Costs'!H19</f>
        <v>34.865233483291654</v>
      </c>
      <c r="I24" s="188">
        <f>'[6]Avoided Costs'!I19</f>
        <v>34.685273928470352</v>
      </c>
      <c r="J24" s="186">
        <f>'[6]Avoided Costs'!J19</f>
        <v>49.004447941940356</v>
      </c>
      <c r="K24" s="186">
        <f>'[6]Avoided Costs'!K19</f>
        <v>59.391669414516727</v>
      </c>
      <c r="L24" s="187">
        <f>'[6]Avoided Costs'!L19</f>
        <v>51.992407256858115</v>
      </c>
      <c r="M24" s="188">
        <f>'[6]Avoided Costs'!M19</f>
        <v>39.691709457057748</v>
      </c>
      <c r="N24" s="186">
        <f>'[6]Avoided Costs'!N19</f>
        <v>55.046727731390796</v>
      </c>
      <c r="O24" s="187">
        <f>'[6]Avoided Costs'!O19</f>
        <v>54.158305080377026</v>
      </c>
    </row>
    <row r="25" spans="2:15" ht="12.75" customHeight="1">
      <c r="B25" s="140">
        <f>'[6]Avoided Costs'!B20</f>
        <v>2038</v>
      </c>
      <c r="C25" s="185">
        <f>'[6]Avoided Costs'!C20</f>
        <v>47.721927745799242</v>
      </c>
      <c r="D25" s="186">
        <f>'[6]Avoided Costs'!D20</f>
        <v>52.245772422086759</v>
      </c>
      <c r="E25" s="186">
        <f>'[6]Avoided Costs'!E20</f>
        <v>52.174801870760248</v>
      </c>
      <c r="F25" s="186">
        <f>'[6]Avoided Costs'!F20</f>
        <v>39.26833958934543</v>
      </c>
      <c r="G25" s="186">
        <f>'[6]Avoided Costs'!G20</f>
        <v>27.629229810731381</v>
      </c>
      <c r="H25" s="187">
        <f>'[6]Avoided Costs'!H20</f>
        <v>35.313034879141647</v>
      </c>
      <c r="I25" s="188">
        <f>'[6]Avoided Costs'!I20</f>
        <v>34.224545100376012</v>
      </c>
      <c r="J25" s="186">
        <f>'[6]Avoided Costs'!J20</f>
        <v>53.740872972511539</v>
      </c>
      <c r="K25" s="186">
        <f>'[6]Avoided Costs'!K20</f>
        <v>59.553229407522657</v>
      </c>
      <c r="L25" s="187">
        <f>'[6]Avoided Costs'!L20</f>
        <v>55.059127114236667</v>
      </c>
      <c r="M25" s="188">
        <f>'[6]Avoided Costs'!M20</f>
        <v>41.61631175330092</v>
      </c>
      <c r="N25" s="186">
        <f>'[6]Avoided Costs'!N20</f>
        <v>59.918496995450461</v>
      </c>
      <c r="O25" s="187">
        <f>'[6]Avoided Costs'!O20</f>
        <v>62.369362824154344</v>
      </c>
    </row>
    <row r="26" spans="2:15" ht="12.75" customHeight="1">
      <c r="B26" s="140">
        <f>'[6]Avoided Costs'!B21</f>
        <v>2039</v>
      </c>
      <c r="C26" s="185">
        <f>'[6]Avoided Costs'!C21</f>
        <v>48.243588067231265</v>
      </c>
      <c r="D26" s="186">
        <f>'[6]Avoided Costs'!D21</f>
        <v>53.364507900463678</v>
      </c>
      <c r="E26" s="186">
        <f>'[6]Avoided Costs'!E21</f>
        <v>52.246428812339914</v>
      </c>
      <c r="F26" s="186">
        <f>'[6]Avoided Costs'!F21</f>
        <v>40.574877720696591</v>
      </c>
      <c r="G26" s="186">
        <f>'[6]Avoided Costs'!G21</f>
        <v>30.900024430156108</v>
      </c>
      <c r="H26" s="187">
        <f>'[6]Avoided Costs'!H21</f>
        <v>33.96203536910307</v>
      </c>
      <c r="I26" s="188">
        <f>'[6]Avoided Costs'!I21</f>
        <v>35.418237741694</v>
      </c>
      <c r="J26" s="186">
        <f>'[6]Avoided Costs'!J21</f>
        <v>55.514819574692673</v>
      </c>
      <c r="K26" s="186">
        <f>'[6]Avoided Costs'!K21</f>
        <v>57.346592836481051</v>
      </c>
      <c r="L26" s="187">
        <f>'[6]Avoided Costs'!L21</f>
        <v>54.973544453034819</v>
      </c>
      <c r="M26" s="188">
        <f>'[6]Avoided Costs'!M21</f>
        <v>42.254797471076571</v>
      </c>
      <c r="N26" s="186">
        <f>'[6]Avoided Costs'!N21</f>
        <v>57.646386839706437</v>
      </c>
      <c r="O26" s="187">
        <f>'[6]Avoided Costs'!O21</f>
        <v>65.202456291365507</v>
      </c>
    </row>
    <row r="27" spans="2:15" ht="12.75" customHeight="1">
      <c r="B27" s="140">
        <f>'[6]Avoided Costs'!B22</f>
        <v>2040</v>
      </c>
      <c r="C27" s="185">
        <f>'[6]Avoided Costs'!C22</f>
        <v>49.865582439952099</v>
      </c>
      <c r="D27" s="186">
        <f>'[6]Avoided Costs'!D22</f>
        <v>49.689207240607452</v>
      </c>
      <c r="E27" s="186">
        <f>'[6]Avoided Costs'!E22</f>
        <v>51.995686008754404</v>
      </c>
      <c r="F27" s="186">
        <f>'[6]Avoided Costs'!F22</f>
        <v>43.018674422027509</v>
      </c>
      <c r="G27" s="186">
        <f>'[6]Avoided Costs'!G22</f>
        <v>28.616506908275166</v>
      </c>
      <c r="H27" s="187">
        <f>'[6]Avoided Costs'!H22</f>
        <v>34.830880609981286</v>
      </c>
      <c r="I27" s="188">
        <f>'[6]Avoided Costs'!I22</f>
        <v>39.892383083779855</v>
      </c>
      <c r="J27" s="186">
        <f>'[6]Avoided Costs'!J22</f>
        <v>52.556306392925471</v>
      </c>
      <c r="K27" s="186">
        <f>'[6]Avoided Costs'!K22</f>
        <v>61.48207700506606</v>
      </c>
      <c r="L27" s="187">
        <f>'[6]Avoided Costs'!L22</f>
        <v>62.599687937652007</v>
      </c>
      <c r="M27" s="188">
        <f>'[6]Avoided Costs'!M22</f>
        <v>44.418590822608401</v>
      </c>
      <c r="N27" s="186">
        <f>'[6]Avoided Costs'!N22</f>
        <v>61.887739599454306</v>
      </c>
      <c r="O27" s="187">
        <f>'[6]Avoided Costs'!O22</f>
        <v>68.532405404281008</v>
      </c>
    </row>
    <row r="28" spans="2:15" ht="12.75" customHeight="1">
      <c r="B28" s="140">
        <f>'[6]Avoided Costs'!B23</f>
        <v>2041</v>
      </c>
      <c r="C28" s="185">
        <f>'[6]Avoided Costs'!C23</f>
        <v>52.247463709098909</v>
      </c>
      <c r="D28" s="186">
        <f>'[6]Avoided Costs'!D23</f>
        <v>54.979942169224039</v>
      </c>
      <c r="E28" s="186">
        <f>'[6]Avoided Costs'!E23</f>
        <v>56.311342022110075</v>
      </c>
      <c r="F28" s="186">
        <f>'[6]Avoided Costs'!F23</f>
        <v>43.160472149097757</v>
      </c>
      <c r="G28" s="186">
        <f>'[6]Avoided Costs'!G23</f>
        <v>33.651035531367846</v>
      </c>
      <c r="H28" s="187">
        <f>'[6]Avoided Costs'!H23</f>
        <v>29.71544001675386</v>
      </c>
      <c r="I28" s="188">
        <f>'[6]Avoided Costs'!I23</f>
        <v>43.498537189165809</v>
      </c>
      <c r="J28" s="186">
        <f>'[6]Avoided Costs'!J23</f>
        <v>60.418534560913223</v>
      </c>
      <c r="K28" s="186">
        <f>'[6]Avoided Costs'!K23</f>
        <v>58.437728881232829</v>
      </c>
      <c r="L28" s="187">
        <f>'[6]Avoided Costs'!L23</f>
        <v>63.517386668173053</v>
      </c>
      <c r="M28" s="188">
        <f>'[6]Avoided Costs'!M23</f>
        <v>46.151867322570631</v>
      </c>
      <c r="N28" s="186">
        <f>'[6]Avoided Costs'!N23</f>
        <v>63.856787190761274</v>
      </c>
      <c r="O28" s="187">
        <f>'[6]Avoided Costs'!O23</f>
        <v>74.22877593384429</v>
      </c>
    </row>
    <row r="29" spans="2:15" ht="12.75" customHeight="1">
      <c r="B29" s="140">
        <f>'[6]Avoided Costs'!B24</f>
        <v>2042</v>
      </c>
      <c r="C29" s="185">
        <f>'[6]Avoided Costs'!C24</f>
        <v>56.293340678186439</v>
      </c>
      <c r="D29" s="186">
        <f>'[6]Avoided Costs'!D24</f>
        <v>62.239359984104659</v>
      </c>
      <c r="E29" s="186">
        <f>'[6]Avoided Costs'!E24</f>
        <v>59.218251877138897</v>
      </c>
      <c r="F29" s="186">
        <f>'[6]Avoided Costs'!F24</f>
        <v>51.372660828045056</v>
      </c>
      <c r="G29" s="186">
        <f>'[6]Avoided Costs'!G24</f>
        <v>38.061970256917149</v>
      </c>
      <c r="H29" s="187">
        <f>'[6]Avoided Costs'!H24</f>
        <v>34.431769470688145</v>
      </c>
      <c r="I29" s="188">
        <f>'[6]Avoided Costs'!I24</f>
        <v>45.070773329737975</v>
      </c>
      <c r="J29" s="186">
        <f>'[6]Avoided Costs'!J24</f>
        <v>59.485110428450824</v>
      </c>
      <c r="K29" s="186">
        <f>'[6]Avoided Costs'!K24</f>
        <v>66.814814019029058</v>
      </c>
      <c r="L29" s="187">
        <f>'[6]Avoided Costs'!L24</f>
        <v>67.527842203731979</v>
      </c>
      <c r="M29" s="188">
        <f>'[6]Avoided Costs'!M24</f>
        <v>53.511105300365344</v>
      </c>
      <c r="N29" s="186">
        <f>'[6]Avoided Costs'!N24</f>
        <v>65.590736148180838</v>
      </c>
      <c r="O29" s="187">
        <f>'[6]Avoided Costs'!O24</f>
        <v>72.720862506390802</v>
      </c>
    </row>
    <row r="30" spans="2:15" ht="12.75" customHeight="1">
      <c r="B30" s="141">
        <f>'[6]Avoided Costs'!B25</f>
        <v>2043</v>
      </c>
      <c r="C30" s="189">
        <f>'[6]Avoided Costs'!C25</f>
        <v>62.556269268893111</v>
      </c>
      <c r="D30" s="190">
        <f>'[6]Avoided Costs'!D25</f>
        <v>74.551253004534487</v>
      </c>
      <c r="E30" s="190">
        <f>'[6]Avoided Costs'!E25</f>
        <v>68.392608641539027</v>
      </c>
      <c r="F30" s="190">
        <f>'[6]Avoided Costs'!F25</f>
        <v>55.221097504918852</v>
      </c>
      <c r="G30" s="190">
        <f>'[6]Avoided Costs'!G25</f>
        <v>40.528888006225316</v>
      </c>
      <c r="H30" s="191">
        <f>'[6]Avoided Costs'!H25</f>
        <v>43.324707385929813</v>
      </c>
      <c r="I30" s="192">
        <f>'[6]Avoided Costs'!I25</f>
        <v>48.275432759037557</v>
      </c>
      <c r="J30" s="190">
        <f>'[6]Avoided Costs'!J25</f>
        <v>65.398853722027113</v>
      </c>
      <c r="K30" s="190">
        <f>'[6]Avoided Costs'!K25</f>
        <v>75.945275204258678</v>
      </c>
      <c r="L30" s="191">
        <f>'[6]Avoided Costs'!L25</f>
        <v>68.999325029875365</v>
      </c>
      <c r="M30" s="192">
        <f>'[6]Avoided Costs'!M25</f>
        <v>57.328384875607256</v>
      </c>
      <c r="N30" s="190">
        <f>'[6]Avoided Costs'!N25</f>
        <v>77.943262221771477</v>
      </c>
      <c r="O30" s="191">
        <f>'[6]Avoided Costs'!O25</f>
        <v>75.274166959710172</v>
      </c>
    </row>
    <row r="31" spans="2:15" ht="12.75" hidden="1" customHeight="1">
      <c r="B31" s="12"/>
      <c r="C31" s="128"/>
      <c r="D31" s="129"/>
      <c r="E31" s="129"/>
      <c r="F31" s="129"/>
      <c r="G31" s="129"/>
      <c r="H31" s="130"/>
      <c r="I31" s="131"/>
      <c r="J31" s="129"/>
      <c r="K31" s="129"/>
      <c r="L31" s="130"/>
      <c r="M31" s="131"/>
      <c r="N31" s="129"/>
      <c r="O31" s="130"/>
    </row>
    <row r="32" spans="2:15" ht="12.75" hidden="1" customHeight="1">
      <c r="B32" s="132"/>
      <c r="C32" s="133"/>
      <c r="D32" s="134"/>
      <c r="E32" s="134"/>
      <c r="F32" s="134"/>
      <c r="G32" s="134"/>
      <c r="H32" s="135"/>
      <c r="I32" s="136"/>
      <c r="J32" s="134"/>
      <c r="K32" s="134"/>
      <c r="L32" s="135"/>
      <c r="M32" s="136"/>
      <c r="N32" s="134"/>
      <c r="O32" s="135"/>
    </row>
    <row r="33" spans="2:16" ht="12.75" customHeight="1">
      <c r="D33" s="9"/>
      <c r="E33" s="9"/>
      <c r="F33" s="9"/>
      <c r="M33" s="137"/>
    </row>
    <row r="34" spans="2:16">
      <c r="B34" s="138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</row>
    <row r="38" spans="2:16" hidden="1">
      <c r="C38" s="139"/>
      <c r="D38" s="3">
        <v>31</v>
      </c>
      <c r="E38" s="3">
        <v>28</v>
      </c>
      <c r="F38" s="3">
        <v>31</v>
      </c>
      <c r="G38" s="3">
        <v>30</v>
      </c>
      <c r="H38" s="3">
        <v>31</v>
      </c>
      <c r="I38" s="3">
        <v>30</v>
      </c>
      <c r="J38" s="3">
        <v>31</v>
      </c>
      <c r="K38" s="3">
        <v>31</v>
      </c>
      <c r="L38" s="3">
        <v>30</v>
      </c>
      <c r="M38" s="3">
        <v>31</v>
      </c>
      <c r="N38" s="3">
        <v>30</v>
      </c>
      <c r="O38" s="3">
        <v>31</v>
      </c>
    </row>
    <row r="39" spans="2:16">
      <c r="C39" s="139"/>
    </row>
    <row r="40" spans="2:16">
      <c r="C40" s="139"/>
    </row>
    <row r="41" spans="2:16">
      <c r="C41" s="139"/>
    </row>
  </sheetData>
  <conditionalFormatting sqref="C29:O31">
    <cfRule type="cellIs" dxfId="2" priority="1" stopIfTrue="1" operator="equal">
      <formula>#REF!</formula>
    </cfRule>
  </conditionalFormatting>
  <printOptions horizontalCentered="1"/>
  <pageMargins left="0.25" right="0.25" top="0.75" bottom="0.75" header="0.3" footer="0.3"/>
  <pageSetup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pageSetUpPr fitToPage="1"/>
  </sheetPr>
  <dimension ref="B1:U627"/>
  <sheetViews>
    <sheetView view="pageBreakPreview" topLeftCell="A2" zoomScale="80" zoomScaleNormal="100" zoomScaleSheetLayoutView="80" workbookViewId="0"/>
  </sheetViews>
  <sheetFormatPr defaultColWidth="9.33203125" defaultRowHeight="12.75"/>
  <cols>
    <col min="1" max="1" width="9.33203125" style="3"/>
    <col min="2" max="2" width="15" style="3" customWidth="1"/>
    <col min="3" max="4" width="27" style="3" customWidth="1"/>
    <col min="5" max="5" width="19.5" style="3" customWidth="1"/>
    <col min="6" max="6" width="17" style="3" customWidth="1"/>
    <col min="7" max="7" width="9.33203125" style="3" customWidth="1"/>
    <col min="8" max="8" width="15" style="39" hidden="1" customWidth="1"/>
    <col min="9" max="10" width="16.6640625" style="29" hidden="1" customWidth="1"/>
    <col min="11" max="11" width="11.1640625" style="3" hidden="1" customWidth="1"/>
    <col min="12" max="12" width="9.33203125" style="3" hidden="1" customWidth="1"/>
    <col min="13" max="13" width="9.33203125" style="46" hidden="1" customWidth="1"/>
    <col min="14" max="14" width="10.33203125" style="46" hidden="1" customWidth="1"/>
    <col min="15" max="15" width="13.83203125" style="46" hidden="1" customWidth="1"/>
    <col min="16" max="16" width="12.83203125" style="3" hidden="1" customWidth="1"/>
    <col min="17" max="17" width="13.33203125" style="3" hidden="1" customWidth="1"/>
    <col min="18" max="21" width="9.33203125" style="3" hidden="1" customWidth="1"/>
    <col min="22" max="23" width="0" style="3" hidden="1" customWidth="1"/>
    <col min="24" max="16384" width="9.33203125" style="3"/>
  </cols>
  <sheetData>
    <row r="1" spans="2:18" ht="15.75" hidden="1">
      <c r="B1" s="1" t="s">
        <v>34</v>
      </c>
      <c r="C1" s="1"/>
      <c r="D1" s="1"/>
      <c r="H1" s="26"/>
    </row>
    <row r="2" spans="2:18" ht="5.25" customHeight="1">
      <c r="B2" s="1"/>
      <c r="C2" s="1"/>
      <c r="D2" s="1"/>
      <c r="H2" s="26"/>
    </row>
    <row r="3" spans="2:18" ht="15.75">
      <c r="B3" s="1" t="s">
        <v>52</v>
      </c>
      <c r="C3" s="1"/>
      <c r="D3" s="1"/>
      <c r="H3" s="26"/>
    </row>
    <row r="4" spans="2:18" ht="15.75">
      <c r="B4" s="1" t="s">
        <v>30</v>
      </c>
      <c r="C4" s="1"/>
      <c r="D4" s="1"/>
      <c r="H4" s="47" t="s">
        <v>29</v>
      </c>
    </row>
    <row r="5" spans="2:18" ht="15.75">
      <c r="B5" s="1" t="str">
        <f ca="1">'Table 1'!$B$5</f>
        <v>Avoided Cost Resource - 100.0 MW and 100.0% CF</v>
      </c>
      <c r="C5" s="1"/>
      <c r="D5" s="1"/>
      <c r="H5" s="48">
        <v>46022</v>
      </c>
    </row>
    <row r="6" spans="2:18">
      <c r="B6" s="10"/>
      <c r="C6" s="10"/>
      <c r="D6" s="10"/>
      <c r="H6" s="26"/>
    </row>
    <row r="7" spans="2:18" ht="14.25">
      <c r="B7" s="18"/>
      <c r="C7" s="25" t="s">
        <v>26</v>
      </c>
      <c r="D7" s="4"/>
      <c r="H7" s="26"/>
    </row>
    <row r="8" spans="2:18">
      <c r="B8" s="19"/>
      <c r="C8" s="13" t="s">
        <v>27</v>
      </c>
      <c r="D8" s="13" t="s">
        <v>27</v>
      </c>
      <c r="E8" s="13" t="s">
        <v>27</v>
      </c>
      <c r="F8" s="13" t="s">
        <v>27</v>
      </c>
      <c r="H8" s="26"/>
    </row>
    <row r="9" spans="2:18">
      <c r="B9" s="19" t="s">
        <v>0</v>
      </c>
      <c r="C9" s="19" t="str">
        <f>O16</f>
        <v>IRP - Utah Greenfield</v>
      </c>
      <c r="D9" s="19" t="str">
        <f>R16</f>
        <v>Naughton</v>
      </c>
      <c r="E9" s="19" t="str">
        <f>P15</f>
        <v>IRP West Side</v>
      </c>
      <c r="F9" s="19" t="str">
        <f>Q16</f>
        <v>IRP - Wyo NE</v>
      </c>
      <c r="H9" s="26"/>
    </row>
    <row r="10" spans="2:18">
      <c r="B10" s="20"/>
      <c r="C10" s="21" t="s">
        <v>21</v>
      </c>
      <c r="D10" s="21" t="s">
        <v>21</v>
      </c>
      <c r="E10" s="21" t="s">
        <v>21</v>
      </c>
      <c r="F10" s="21" t="s">
        <v>21</v>
      </c>
      <c r="H10" s="27"/>
      <c r="I10" s="46"/>
      <c r="J10" s="46"/>
    </row>
    <row r="11" spans="2:18" hidden="1">
      <c r="C11" s="5"/>
      <c r="D11" s="5"/>
      <c r="H11" s="27"/>
      <c r="I11" s="46"/>
      <c r="J11" s="46"/>
    </row>
    <row r="12" spans="2:18" hidden="1">
      <c r="C12" s="22"/>
      <c r="D12" s="22"/>
      <c r="H12" s="27"/>
      <c r="I12" s="46"/>
      <c r="J12" s="46"/>
    </row>
    <row r="13" spans="2:18" ht="6" customHeight="1">
      <c r="H13" s="49"/>
      <c r="I13" s="50"/>
      <c r="J13" s="50"/>
    </row>
    <row r="14" spans="2:18">
      <c r="B14" s="23"/>
      <c r="C14" s="24"/>
      <c r="D14" s="24"/>
      <c r="E14" s="24"/>
      <c r="F14" s="24"/>
      <c r="H14" s="51"/>
      <c r="I14" s="30"/>
      <c r="J14" s="30"/>
    </row>
    <row r="15" spans="2:18" ht="13.5" thickBot="1">
      <c r="B15" s="23"/>
      <c r="C15" s="24"/>
      <c r="D15" s="24"/>
      <c r="E15" s="24"/>
      <c r="F15" s="24"/>
      <c r="H15" s="27"/>
      <c r="I15" s="31" t="s">
        <v>56</v>
      </c>
      <c r="J15" s="31"/>
      <c r="K15" s="3" t="s">
        <v>57</v>
      </c>
      <c r="L15" s="3" t="s">
        <v>58</v>
      </c>
      <c r="P15" s="3" t="s">
        <v>57</v>
      </c>
      <c r="R15" s="3" t="s">
        <v>85</v>
      </c>
    </row>
    <row r="16" spans="2:18" ht="13.5" thickBot="1">
      <c r="B16" s="23"/>
      <c r="C16" s="24"/>
      <c r="D16" s="24"/>
      <c r="E16" s="24"/>
      <c r="F16" s="24"/>
      <c r="H16" s="27" t="s">
        <v>28</v>
      </c>
      <c r="I16" s="31" t="s">
        <v>27</v>
      </c>
      <c r="J16" s="3" t="s">
        <v>84</v>
      </c>
      <c r="K16" s="31" t="s">
        <v>27</v>
      </c>
      <c r="L16" s="31" t="s">
        <v>27</v>
      </c>
      <c r="M16" s="50" t="s">
        <v>0</v>
      </c>
      <c r="O16" s="52" t="s">
        <v>56</v>
      </c>
      <c r="P16" s="52" t="s">
        <v>75</v>
      </c>
      <c r="Q16" s="52" t="s">
        <v>58</v>
      </c>
      <c r="R16" s="3" t="s">
        <v>84</v>
      </c>
    </row>
    <row r="17" spans="2:18" ht="13.5" thickBot="1">
      <c r="B17" s="23">
        <v>2025</v>
      </c>
      <c r="C17" s="24">
        <f>ROUND(SUMIF($M$17:$M$379,$B17,$I$17:$I$379)/COUNTIF($M$17:$M$379,$B17),2)</f>
        <v>2.78</v>
      </c>
      <c r="D17" s="24">
        <f>ROUND(SUMIF($M$17:$M$379,$B17,$J$17:$J$379)/COUNTIF($M$17:$M$379,$B17),2)</f>
        <v>2.76</v>
      </c>
      <c r="E17" s="24">
        <f>ROUND(SUMIF($M$17:$M$379,$B17,$K$17:$K$379)/COUNTIF($M$17:$M$379,$B17),2)</f>
        <v>2.1800000000000002</v>
      </c>
      <c r="F17" s="24">
        <f>ROUND(SUMIF($M$17:$M$379,$B17,$L$17:$L$379)/COUNTIF($M$17:$M$379,$B17),2)</f>
        <v>2.76</v>
      </c>
      <c r="H17" s="28">
        <v>45658</v>
      </c>
      <c r="I17" s="32">
        <v>4.1297460368663588</v>
      </c>
      <c r="J17" s="32">
        <v>4.10123008624997</v>
      </c>
      <c r="K17" s="32">
        <v>3.6667413638174002</v>
      </c>
      <c r="L17" s="32">
        <v>4.1264797373966609</v>
      </c>
      <c r="M17" s="53">
        <v>2025</v>
      </c>
      <c r="O17" s="54">
        <v>47</v>
      </c>
      <c r="P17" s="54">
        <v>43</v>
      </c>
      <c r="Q17" s="54">
        <v>46</v>
      </c>
      <c r="R17" s="54">
        <v>42</v>
      </c>
    </row>
    <row r="18" spans="2:18">
      <c r="B18" s="23">
        <f t="shared" ref="B18:B37" si="0">B17+1</f>
        <v>2026</v>
      </c>
      <c r="C18" s="24">
        <f t="shared" ref="C18:C37" si="1">ROUND(SUMIF($M$17:$M$379,$B18,$I$17:$I$379)/COUNTIF($M$17:$M$379,$B18),2)</f>
        <v>3.04</v>
      </c>
      <c r="D18" s="24">
        <f t="shared" ref="D18:D37" si="2">ROUND(SUMIF($M$17:$M$379,$B18,$J$17:$J$379)/COUNTIF($M$17:$M$379,$B18),2)</f>
        <v>2.98</v>
      </c>
      <c r="E18" s="24">
        <f t="shared" ref="E18:E37" si="3">ROUND(SUMIF($M$17:$M$379,$B18,$K$17:$K$379)/COUNTIF($M$17:$M$379,$B18),2)</f>
        <v>2.72</v>
      </c>
      <c r="F18" s="24">
        <f t="shared" ref="F18:F37" si="4">ROUND(SUMIF($M$17:$M$379,$B18,$L$17:$L$379)/COUNTIF($M$17:$M$379,$B18),2)</f>
        <v>2.85</v>
      </c>
      <c r="H18" s="28">
        <v>45689</v>
      </c>
      <c r="I18" s="32">
        <v>3.443492157434402</v>
      </c>
      <c r="J18" s="32">
        <v>3.4192469869653501</v>
      </c>
      <c r="K18" s="32">
        <v>3.2332463688945383</v>
      </c>
      <c r="L18" s="32">
        <v>3.4316866475233296</v>
      </c>
      <c r="M18" s="53">
        <v>2025</v>
      </c>
    </row>
    <row r="19" spans="2:18">
      <c r="B19" s="23">
        <f t="shared" si="0"/>
        <v>2027</v>
      </c>
      <c r="C19" s="24">
        <f t="shared" si="1"/>
        <v>3.62</v>
      </c>
      <c r="D19" s="24">
        <f t="shared" si="2"/>
        <v>3.59</v>
      </c>
      <c r="E19" s="24">
        <f t="shared" si="3"/>
        <v>3.61</v>
      </c>
      <c r="F19" s="24">
        <f t="shared" si="4"/>
        <v>3.39</v>
      </c>
      <c r="H19" s="28">
        <v>45717</v>
      </c>
      <c r="I19" s="32">
        <v>2.6847822448979595</v>
      </c>
      <c r="J19" s="32">
        <v>2.6654832161574844</v>
      </c>
      <c r="K19" s="32">
        <v>2.0537251310910474</v>
      </c>
      <c r="L19" s="32">
        <v>2.7210655697844066</v>
      </c>
      <c r="M19" s="53">
        <v>2025</v>
      </c>
    </row>
    <row r="20" spans="2:18">
      <c r="B20" s="23">
        <f t="shared" si="0"/>
        <v>2028</v>
      </c>
      <c r="C20" s="24">
        <f t="shared" si="1"/>
        <v>3.56</v>
      </c>
      <c r="D20" s="24">
        <f t="shared" si="2"/>
        <v>3.53</v>
      </c>
      <c r="E20" s="24">
        <f t="shared" si="3"/>
        <v>3.7</v>
      </c>
      <c r="F20" s="24">
        <f t="shared" si="4"/>
        <v>3.32</v>
      </c>
      <c r="H20" s="28">
        <v>45748</v>
      </c>
      <c r="I20" s="32">
        <v>1.9317602668759815</v>
      </c>
      <c r="J20" s="32">
        <v>1.9170211999819962</v>
      </c>
      <c r="K20" s="32">
        <v>1.5165075335729228</v>
      </c>
      <c r="L20" s="32">
        <v>1.9378484087102179</v>
      </c>
      <c r="M20" s="53">
        <v>2025</v>
      </c>
    </row>
    <row r="21" spans="2:18">
      <c r="B21" s="23">
        <f t="shared" si="0"/>
        <v>2029</v>
      </c>
      <c r="C21" s="24">
        <f t="shared" si="1"/>
        <v>4.38</v>
      </c>
      <c r="D21" s="24">
        <f t="shared" si="2"/>
        <v>4.34</v>
      </c>
      <c r="E21" s="24">
        <f t="shared" si="3"/>
        <v>4.5</v>
      </c>
      <c r="F21" s="24">
        <f t="shared" si="4"/>
        <v>4.1900000000000004</v>
      </c>
      <c r="H21" s="28">
        <v>45778</v>
      </c>
      <c r="I21" s="32">
        <v>2.1744269916855625</v>
      </c>
      <c r="J21" s="32">
        <v>2.1585423036028977</v>
      </c>
      <c r="K21" s="32">
        <v>1.6603227595179564</v>
      </c>
      <c r="L21" s="32">
        <v>2.1165915869670937</v>
      </c>
      <c r="M21" s="53">
        <v>2025</v>
      </c>
    </row>
    <row r="22" spans="2:18">
      <c r="B22" s="23">
        <f t="shared" si="0"/>
        <v>2030</v>
      </c>
      <c r="C22" s="24">
        <f t="shared" si="1"/>
        <v>5.35</v>
      </c>
      <c r="D22" s="24">
        <f t="shared" si="2"/>
        <v>5.28</v>
      </c>
      <c r="E22" s="24">
        <f t="shared" si="3"/>
        <v>5.32</v>
      </c>
      <c r="F22" s="24">
        <f t="shared" si="4"/>
        <v>5.14</v>
      </c>
      <c r="H22" s="28">
        <v>45809</v>
      </c>
      <c r="I22" s="32">
        <v>2.5624036382828996</v>
      </c>
      <c r="J22" s="32">
        <v>2.5442136000511963</v>
      </c>
      <c r="K22" s="32">
        <v>1.5135007600229307</v>
      </c>
      <c r="L22" s="32">
        <v>2.5326557788944721</v>
      </c>
      <c r="M22" s="53">
        <v>2025</v>
      </c>
    </row>
    <row r="23" spans="2:18">
      <c r="B23" s="23">
        <f t="shared" si="0"/>
        <v>2031</v>
      </c>
      <c r="C23" s="24">
        <f t="shared" si="1"/>
        <v>5.65</v>
      </c>
      <c r="D23" s="24">
        <f t="shared" si="2"/>
        <v>5.59</v>
      </c>
      <c r="E23" s="24">
        <f t="shared" si="3"/>
        <v>5.52</v>
      </c>
      <c r="F23" s="24">
        <f t="shared" si="4"/>
        <v>5.44</v>
      </c>
      <c r="H23" s="28">
        <v>45839</v>
      </c>
      <c r="I23" s="32">
        <v>2.829607317784256</v>
      </c>
      <c r="J23" s="32">
        <v>2.8097874915247272</v>
      </c>
      <c r="K23" s="32">
        <v>1.2723242666752659</v>
      </c>
      <c r="L23" s="32">
        <v>2.7602939698492475</v>
      </c>
      <c r="M23" s="53">
        <v>2025</v>
      </c>
    </row>
    <row r="24" spans="2:18">
      <c r="B24" s="23">
        <f t="shared" si="0"/>
        <v>2032</v>
      </c>
      <c r="C24" s="24">
        <f t="shared" si="1"/>
        <v>5.76</v>
      </c>
      <c r="D24" s="24">
        <f t="shared" si="2"/>
        <v>5.69</v>
      </c>
      <c r="E24" s="24">
        <f t="shared" si="3"/>
        <v>5.59</v>
      </c>
      <c r="F24" s="24">
        <f t="shared" si="4"/>
        <v>5.54</v>
      </c>
      <c r="H24" s="28">
        <v>45870</v>
      </c>
      <c r="I24" s="32">
        <v>2.5406131486880477</v>
      </c>
      <c r="J24" s="32">
        <v>2.5223024728408858</v>
      </c>
      <c r="K24" s="32">
        <v>1.836322932937279</v>
      </c>
      <c r="L24" s="32">
        <v>2.4552202139730919</v>
      </c>
      <c r="M24" s="53">
        <v>2025</v>
      </c>
    </row>
    <row r="25" spans="2:18">
      <c r="B25" s="23">
        <f t="shared" si="0"/>
        <v>2033</v>
      </c>
      <c r="C25" s="24">
        <f t="shared" si="1"/>
        <v>5.86</v>
      </c>
      <c r="D25" s="24">
        <f t="shared" si="2"/>
        <v>5.79</v>
      </c>
      <c r="E25" s="24">
        <f t="shared" si="3"/>
        <v>5.61</v>
      </c>
      <c r="F25" s="24">
        <f t="shared" si="4"/>
        <v>5.64</v>
      </c>
      <c r="H25" s="28">
        <v>45901</v>
      </c>
      <c r="I25" s="32">
        <v>2.6151393877551019</v>
      </c>
      <c r="J25" s="32">
        <v>2.5965194443638895</v>
      </c>
      <c r="K25" s="32">
        <v>1.5369535937128642</v>
      </c>
      <c r="L25" s="32">
        <v>2.5551013400334996</v>
      </c>
      <c r="M25" s="53">
        <v>2025</v>
      </c>
    </row>
    <row r="26" spans="2:18">
      <c r="B26" s="23">
        <f t="shared" si="0"/>
        <v>2034</v>
      </c>
      <c r="C26" s="24">
        <f t="shared" si="1"/>
        <v>6.03</v>
      </c>
      <c r="D26" s="24">
        <f t="shared" si="2"/>
        <v>5.96</v>
      </c>
      <c r="E26" s="24">
        <f t="shared" si="3"/>
        <v>5.76</v>
      </c>
      <c r="F26" s="24">
        <f t="shared" si="4"/>
        <v>5.81</v>
      </c>
      <c r="H26" s="28">
        <v>45931</v>
      </c>
      <c r="I26" s="32">
        <v>2.2420762736205591</v>
      </c>
      <c r="J26" s="32">
        <v>2.2255480041596671</v>
      </c>
      <c r="K26" s="32">
        <v>2.1810072593409204</v>
      </c>
      <c r="L26" s="32">
        <v>2.2830691360025925</v>
      </c>
      <c r="M26" s="53">
        <v>2025</v>
      </c>
    </row>
    <row r="27" spans="2:18">
      <c r="B27" s="23">
        <f t="shared" si="0"/>
        <v>2035</v>
      </c>
      <c r="C27" s="24">
        <f t="shared" si="1"/>
        <v>6.2</v>
      </c>
      <c r="D27" s="24">
        <f t="shared" si="2"/>
        <v>6.12</v>
      </c>
      <c r="E27" s="24">
        <f t="shared" si="3"/>
        <v>5.89</v>
      </c>
      <c r="F27" s="24">
        <f t="shared" si="4"/>
        <v>5.98</v>
      </c>
      <c r="H27" s="28">
        <v>45962</v>
      </c>
      <c r="I27" s="32">
        <v>3.0975373469387759</v>
      </c>
      <c r="J27" s="32">
        <v>3.0762166770081238</v>
      </c>
      <c r="K27" s="32">
        <v>2.6906096509367732</v>
      </c>
      <c r="L27" s="32">
        <v>3.0824045226130639</v>
      </c>
      <c r="M27" s="53">
        <v>2025</v>
      </c>
    </row>
    <row r="28" spans="2:18">
      <c r="B28" s="23">
        <f t="shared" si="0"/>
        <v>2036</v>
      </c>
      <c r="C28" s="24">
        <f t="shared" si="1"/>
        <v>6.38</v>
      </c>
      <c r="D28" s="24">
        <f t="shared" si="2"/>
        <v>6.3</v>
      </c>
      <c r="E28" s="24">
        <f t="shared" si="3"/>
        <v>6.04</v>
      </c>
      <c r="F28" s="24">
        <f t="shared" si="4"/>
        <v>6.16</v>
      </c>
      <c r="H28" s="28">
        <v>45992</v>
      </c>
      <c r="I28" s="32">
        <v>3.0588112113232389</v>
      </c>
      <c r="J28" s="32">
        <v>3.0371015940810375</v>
      </c>
      <c r="K28" s="32">
        <v>2.9402106526641383</v>
      </c>
      <c r="L28" s="32">
        <v>3.0579110876965463</v>
      </c>
      <c r="M28" s="53">
        <v>2025</v>
      </c>
    </row>
    <row r="29" spans="2:18">
      <c r="B29" s="23">
        <f t="shared" si="0"/>
        <v>2037</v>
      </c>
      <c r="C29" s="24">
        <f t="shared" si="1"/>
        <v>6.56</v>
      </c>
      <c r="D29" s="24">
        <f t="shared" si="2"/>
        <v>6.48</v>
      </c>
      <c r="E29" s="24">
        <f t="shared" si="3"/>
        <v>6.19</v>
      </c>
      <c r="F29" s="24">
        <f t="shared" si="4"/>
        <v>6.34</v>
      </c>
      <c r="H29" s="28">
        <v>46023</v>
      </c>
      <c r="I29" s="32">
        <v>4.0245781632653062</v>
      </c>
      <c r="J29" s="32">
        <v>3.625</v>
      </c>
      <c r="K29" s="32">
        <v>3.6088782931041989</v>
      </c>
      <c r="L29" s="32">
        <v>3.6999924623115579</v>
      </c>
      <c r="M29" s="53">
        <v>2026</v>
      </c>
    </row>
    <row r="30" spans="2:18">
      <c r="B30" s="23">
        <f t="shared" si="0"/>
        <v>2038</v>
      </c>
      <c r="C30" s="24">
        <f t="shared" si="1"/>
        <v>6.79</v>
      </c>
      <c r="D30" s="24">
        <f t="shared" si="2"/>
        <v>6.7</v>
      </c>
      <c r="E30" s="24">
        <f t="shared" si="3"/>
        <v>6.38</v>
      </c>
      <c r="F30" s="24">
        <f t="shared" si="4"/>
        <v>6.56</v>
      </c>
      <c r="H30" s="28">
        <v>46054</v>
      </c>
      <c r="I30" s="32">
        <v>3.1494761224489793</v>
      </c>
      <c r="J30" s="32">
        <v>3.1282000000000001</v>
      </c>
      <c r="K30" s="32">
        <v>2.8188528382346991</v>
      </c>
      <c r="L30" s="32">
        <v>3.0349673366834167</v>
      </c>
      <c r="M30" s="53">
        <v>2026</v>
      </c>
    </row>
    <row r="31" spans="2:18">
      <c r="B31" s="23">
        <f t="shared" si="0"/>
        <v>2039</v>
      </c>
      <c r="C31" s="24">
        <f t="shared" si="1"/>
        <v>7.04</v>
      </c>
      <c r="D31" s="24">
        <f t="shared" si="2"/>
        <v>6.95</v>
      </c>
      <c r="E31" s="24">
        <f t="shared" si="3"/>
        <v>6.59</v>
      </c>
      <c r="F31" s="24">
        <f t="shared" si="4"/>
        <v>6.81</v>
      </c>
      <c r="H31" s="28">
        <v>46082</v>
      </c>
      <c r="I31" s="32">
        <v>2.2731495918367344</v>
      </c>
      <c r="J31" s="32">
        <v>2.2574999999999998</v>
      </c>
      <c r="K31" s="32">
        <v>1.9422323051254426</v>
      </c>
      <c r="L31" s="32">
        <v>2.096575376884422</v>
      </c>
      <c r="M31" s="53">
        <v>2026</v>
      </c>
    </row>
    <row r="32" spans="2:18">
      <c r="B32" s="23">
        <f t="shared" si="0"/>
        <v>2040</v>
      </c>
      <c r="C32" s="24">
        <f t="shared" si="1"/>
        <v>7.35</v>
      </c>
      <c r="D32" s="24">
        <f t="shared" si="2"/>
        <v>7.25</v>
      </c>
      <c r="E32" s="24">
        <f t="shared" si="3"/>
        <v>6.86</v>
      </c>
      <c r="F32" s="24">
        <f t="shared" si="4"/>
        <v>7.11</v>
      </c>
      <c r="H32" s="28">
        <v>46113</v>
      </c>
      <c r="I32" s="32">
        <v>2.1568230612244896</v>
      </c>
      <c r="J32" s="32">
        <v>2.1419000000000001</v>
      </c>
      <c r="K32" s="32">
        <v>1.9072850056929693</v>
      </c>
      <c r="L32" s="32">
        <v>2.073258793969849</v>
      </c>
      <c r="M32" s="53">
        <v>2026</v>
      </c>
    </row>
    <row r="33" spans="2:13">
      <c r="B33" s="23">
        <f t="shared" si="0"/>
        <v>2041</v>
      </c>
      <c r="C33" s="24">
        <f t="shared" si="1"/>
        <v>7.61</v>
      </c>
      <c r="D33" s="24">
        <f t="shared" si="2"/>
        <v>7.5</v>
      </c>
      <c r="E33" s="24">
        <f t="shared" si="3"/>
        <v>7.08</v>
      </c>
      <c r="F33" s="24">
        <f t="shared" si="4"/>
        <v>7.36</v>
      </c>
      <c r="H33" s="28">
        <v>46143</v>
      </c>
      <c r="I33" s="32">
        <v>2.0262108163265307</v>
      </c>
      <c r="J33" s="32">
        <v>2.0121000000000002</v>
      </c>
      <c r="K33" s="32">
        <v>1.6643548844167935</v>
      </c>
      <c r="L33" s="32">
        <v>1.948535175879397</v>
      </c>
      <c r="M33" s="53">
        <v>2026</v>
      </c>
    </row>
    <row r="34" spans="2:13">
      <c r="B34" s="23">
        <f t="shared" si="0"/>
        <v>2042</v>
      </c>
      <c r="C34" s="24">
        <f t="shared" si="1"/>
        <v>8.01</v>
      </c>
      <c r="D34" s="24">
        <f t="shared" si="2"/>
        <v>7.9</v>
      </c>
      <c r="E34" s="24">
        <f t="shared" si="3"/>
        <v>7.43</v>
      </c>
      <c r="F34" s="24">
        <f t="shared" si="4"/>
        <v>7.76</v>
      </c>
      <c r="H34" s="28">
        <v>46174</v>
      </c>
      <c r="I34" s="32">
        <v>2.2286597959183672</v>
      </c>
      <c r="J34" s="32">
        <v>2.2132999999999998</v>
      </c>
      <c r="K34" s="32">
        <v>1.7520839458239759</v>
      </c>
      <c r="L34" s="32">
        <v>2.1594899497487439</v>
      </c>
      <c r="M34" s="53">
        <v>2026</v>
      </c>
    </row>
    <row r="35" spans="2:13">
      <c r="B35" s="23">
        <f t="shared" si="0"/>
        <v>2043</v>
      </c>
      <c r="C35" s="24">
        <f t="shared" si="1"/>
        <v>8.4</v>
      </c>
      <c r="D35" s="24">
        <f t="shared" si="2"/>
        <v>8.2799999999999994</v>
      </c>
      <c r="E35" s="24">
        <f t="shared" si="3"/>
        <v>7.76</v>
      </c>
      <c r="F35" s="24">
        <f t="shared" si="4"/>
        <v>8.14</v>
      </c>
      <c r="H35" s="28">
        <v>46204</v>
      </c>
      <c r="I35" s="32">
        <v>3.0189659183673467</v>
      </c>
      <c r="J35" s="32">
        <v>2.9986000000000002</v>
      </c>
      <c r="K35" s="32">
        <v>2.4821113821987861</v>
      </c>
      <c r="L35" s="32">
        <v>2.8402939698492462</v>
      </c>
      <c r="M35" s="53">
        <v>2026</v>
      </c>
    </row>
    <row r="36" spans="2:13">
      <c r="B36" s="23">
        <f t="shared" si="0"/>
        <v>2044</v>
      </c>
      <c r="C36" s="24">
        <f t="shared" si="1"/>
        <v>8.7799999999999994</v>
      </c>
      <c r="D36" s="24">
        <f t="shared" si="2"/>
        <v>8.66</v>
      </c>
      <c r="E36" s="24">
        <f t="shared" si="3"/>
        <v>8.08</v>
      </c>
      <c r="F36" s="24">
        <f t="shared" si="4"/>
        <v>8.52</v>
      </c>
      <c r="H36" s="28">
        <v>46235</v>
      </c>
      <c r="I36" s="32">
        <v>3.2123332653061225</v>
      </c>
      <c r="J36" s="32">
        <v>3.1907000000000001</v>
      </c>
      <c r="K36" s="32">
        <v>2.6696825070288321</v>
      </c>
      <c r="L36" s="32">
        <v>2.9786859296482411</v>
      </c>
      <c r="M36" s="53">
        <v>2026</v>
      </c>
    </row>
    <row r="37" spans="2:13">
      <c r="B37" s="23">
        <f t="shared" si="0"/>
        <v>2045</v>
      </c>
      <c r="C37" s="24">
        <f t="shared" si="1"/>
        <v>9.18</v>
      </c>
      <c r="D37" s="24">
        <f t="shared" si="2"/>
        <v>9.0399999999999991</v>
      </c>
      <c r="E37" s="24">
        <f t="shared" si="3"/>
        <v>8.42</v>
      </c>
      <c r="F37" s="24">
        <f t="shared" si="4"/>
        <v>8.91</v>
      </c>
      <c r="H37" s="28">
        <v>46266</v>
      </c>
      <c r="I37" s="32">
        <v>3.0503944897959183</v>
      </c>
      <c r="J37" s="32">
        <v>3.0297999999999998</v>
      </c>
      <c r="K37" s="32">
        <v>2.5669023963085484</v>
      </c>
      <c r="L37" s="32">
        <v>2.8250175879396986</v>
      </c>
      <c r="M37" s="53">
        <v>2026</v>
      </c>
    </row>
    <row r="38" spans="2:13">
      <c r="B38" s="23"/>
      <c r="C38" s="24"/>
      <c r="D38" s="24"/>
      <c r="E38" s="24"/>
      <c r="F38" s="24"/>
      <c r="H38" s="28">
        <v>46296</v>
      </c>
      <c r="I38" s="32">
        <v>2.9897822448979592</v>
      </c>
      <c r="J38" s="32">
        <v>2.9695999999999998</v>
      </c>
      <c r="K38" s="32">
        <v>2.5756649935113813</v>
      </c>
      <c r="L38" s="32">
        <v>2.7853190954773868</v>
      </c>
      <c r="M38" s="53">
        <v>2026</v>
      </c>
    </row>
    <row r="39" spans="2:13" hidden="1">
      <c r="B39" s="23"/>
      <c r="C39" s="24"/>
      <c r="D39" s="24"/>
      <c r="E39" s="24"/>
      <c r="F39" s="24"/>
      <c r="H39" s="28">
        <v>46327</v>
      </c>
      <c r="I39" s="32">
        <v>3.622129183673469</v>
      </c>
      <c r="J39" s="32">
        <v>3.5979000000000001</v>
      </c>
      <c r="K39" s="32">
        <v>3.6832572799494185</v>
      </c>
      <c r="L39" s="32">
        <v>3.3681331658291458</v>
      </c>
      <c r="M39" s="53">
        <v>2026</v>
      </c>
    </row>
    <row r="40" spans="2:13" hidden="1">
      <c r="B40" s="23"/>
      <c r="C40" s="24"/>
      <c r="D40" s="24"/>
      <c r="E40" s="24"/>
      <c r="F40" s="24"/>
      <c r="H40" s="28">
        <v>46357</v>
      </c>
      <c r="I40" s="32">
        <v>4.6822312244897963</v>
      </c>
      <c r="J40" s="32">
        <v>4.6512000000000002</v>
      </c>
      <c r="K40" s="32">
        <v>4.9701219962195244</v>
      </c>
      <c r="L40" s="32">
        <v>4.354464824120603</v>
      </c>
      <c r="M40" s="53">
        <v>2026</v>
      </c>
    </row>
    <row r="41" spans="2:13" hidden="1">
      <c r="B41" s="23"/>
      <c r="C41" s="24"/>
      <c r="D41" s="24"/>
      <c r="E41" s="24"/>
      <c r="F41" s="24"/>
      <c r="H41" s="28">
        <v>46388</v>
      </c>
      <c r="I41" s="32">
        <v>5.1279455102040821</v>
      </c>
      <c r="J41" s="32">
        <v>5.0941000000000001</v>
      </c>
      <c r="K41" s="32">
        <v>5.4567554091133044</v>
      </c>
      <c r="L41" s="32">
        <v>4.8428065326633165</v>
      </c>
      <c r="M41" s="53">
        <v>2027</v>
      </c>
    </row>
    <row r="42" spans="2:13" hidden="1">
      <c r="B42" s="23"/>
      <c r="C42" s="24"/>
      <c r="D42" s="24"/>
      <c r="E42" s="24"/>
      <c r="F42" s="24"/>
      <c r="H42" s="28">
        <v>46419</v>
      </c>
      <c r="I42" s="32">
        <v>4.7500883673469385</v>
      </c>
      <c r="J42" s="32">
        <v>4.7186000000000003</v>
      </c>
      <c r="K42" s="32">
        <v>4.8482703504107239</v>
      </c>
      <c r="L42" s="32">
        <v>4.4698417085427131</v>
      </c>
      <c r="M42" s="53">
        <v>2027</v>
      </c>
    </row>
    <row r="43" spans="2:13" hidden="1">
      <c r="B43" s="23"/>
      <c r="C43" s="24"/>
      <c r="D43" s="24"/>
      <c r="E43" s="24"/>
      <c r="F43" s="24"/>
      <c r="H43" s="28">
        <v>46447</v>
      </c>
      <c r="I43" s="32">
        <v>3.1036597959183672</v>
      </c>
      <c r="J43" s="32">
        <v>3.0827</v>
      </c>
      <c r="K43" s="32">
        <v>3.2313134430409716</v>
      </c>
      <c r="L43" s="32">
        <v>2.951248743718593</v>
      </c>
      <c r="M43" s="53">
        <v>2027</v>
      </c>
    </row>
    <row r="44" spans="2:13" hidden="1">
      <c r="B44" s="23"/>
      <c r="C44" s="24"/>
      <c r="D44" s="24"/>
      <c r="E44" s="24"/>
      <c r="F44" s="24"/>
      <c r="H44" s="28">
        <v>46478</v>
      </c>
      <c r="I44" s="32">
        <v>2.699578163265306</v>
      </c>
      <c r="J44" s="32">
        <v>2.6812</v>
      </c>
      <c r="K44" s="32">
        <v>2.5028838920384424</v>
      </c>
      <c r="L44" s="32">
        <v>2.5633090452261302</v>
      </c>
      <c r="M44" s="53">
        <v>2027</v>
      </c>
    </row>
    <row r="45" spans="2:13" hidden="1">
      <c r="B45" s="23"/>
      <c r="C45" s="24"/>
      <c r="D45" s="24"/>
      <c r="E45" s="24"/>
      <c r="F45" s="24"/>
      <c r="H45" s="28">
        <v>46508</v>
      </c>
      <c r="I45" s="32">
        <v>2.6597822448979591</v>
      </c>
      <c r="J45" s="32">
        <v>2.6417000000000002</v>
      </c>
      <c r="K45" s="32">
        <v>2.4472156274557415</v>
      </c>
      <c r="L45" s="32">
        <v>2.5467261306532665</v>
      </c>
      <c r="M45" s="53">
        <v>2027</v>
      </c>
    </row>
    <row r="46" spans="2:13" hidden="1">
      <c r="B46" s="23"/>
      <c r="C46" s="24"/>
      <c r="D46" s="24"/>
      <c r="E46" s="24"/>
      <c r="F46" s="24"/>
      <c r="H46" s="28">
        <v>46539</v>
      </c>
      <c r="I46" s="32">
        <v>2.7949863265306121</v>
      </c>
      <c r="J46" s="32">
        <v>2.7759999999999998</v>
      </c>
      <c r="K46" s="32">
        <v>2.5444804564071832</v>
      </c>
      <c r="L46" s="32">
        <v>2.7351683417085426</v>
      </c>
      <c r="M46" s="53">
        <v>2027</v>
      </c>
    </row>
    <row r="47" spans="2:13" hidden="1">
      <c r="B47" s="23"/>
      <c r="C47" s="24"/>
      <c r="D47" s="24"/>
      <c r="E47" s="24"/>
      <c r="F47" s="24"/>
      <c r="H47" s="28">
        <v>46569</v>
      </c>
      <c r="I47" s="32">
        <v>3.434782244897959</v>
      </c>
      <c r="J47" s="32">
        <v>3.4117000000000002</v>
      </c>
      <c r="K47" s="32">
        <v>3.0271964729044014</v>
      </c>
      <c r="L47" s="32">
        <v>3.1643140703517583</v>
      </c>
      <c r="M47" s="53">
        <v>2027</v>
      </c>
    </row>
    <row r="48" spans="2:13" hidden="1">
      <c r="B48" s="23"/>
      <c r="C48" s="24"/>
      <c r="D48" s="24"/>
      <c r="E48" s="24"/>
      <c r="F48" s="24"/>
      <c r="H48" s="28">
        <v>46600</v>
      </c>
      <c r="I48" s="32">
        <v>3.4827414285714284</v>
      </c>
      <c r="J48" s="32">
        <v>3.4594</v>
      </c>
      <c r="K48" s="32">
        <v>3.103379523879616</v>
      </c>
      <c r="L48" s="32">
        <v>3.2618015075376885</v>
      </c>
      <c r="M48" s="53">
        <v>2027</v>
      </c>
    </row>
    <row r="49" spans="2:15" hidden="1">
      <c r="H49" s="28">
        <v>46631</v>
      </c>
      <c r="I49" s="32">
        <v>3.4460067346938774</v>
      </c>
      <c r="J49" s="32">
        <v>3.4228999999999998</v>
      </c>
      <c r="K49" s="32">
        <v>3.0720403527071323</v>
      </c>
      <c r="L49" s="32">
        <v>3.167831658291457</v>
      </c>
      <c r="M49" s="53">
        <v>2027</v>
      </c>
      <c r="N49" s="3"/>
      <c r="O49" s="3"/>
    </row>
    <row r="50" spans="2:15" hidden="1">
      <c r="H50" s="28">
        <v>46661</v>
      </c>
      <c r="I50" s="32">
        <v>3.2301904081632653</v>
      </c>
      <c r="J50" s="32">
        <v>3.2084000000000001</v>
      </c>
      <c r="K50" s="32">
        <v>3.0402372793297929</v>
      </c>
      <c r="L50" s="32">
        <v>3.1210979899497486</v>
      </c>
      <c r="M50" s="53">
        <v>2027</v>
      </c>
      <c r="N50" s="3"/>
      <c r="O50" s="3"/>
    </row>
    <row r="51" spans="2:15">
      <c r="H51" s="28">
        <v>46692</v>
      </c>
      <c r="I51" s="32">
        <v>3.6689659183673466</v>
      </c>
      <c r="J51" s="32">
        <v>3.6444000000000001</v>
      </c>
      <c r="K51" s="32">
        <v>4.1729318295194737</v>
      </c>
      <c r="L51" s="32">
        <v>3.3874296482412061</v>
      </c>
      <c r="M51" s="53">
        <v>2027</v>
      </c>
      <c r="N51" s="3"/>
      <c r="O51" s="3"/>
    </row>
    <row r="52" spans="2:15">
      <c r="H52" s="28">
        <v>46722</v>
      </c>
      <c r="I52" s="32">
        <v>5.0194761224489799</v>
      </c>
      <c r="J52" s="32">
        <v>4.9863</v>
      </c>
      <c r="K52" s="32">
        <v>5.8195269333105717</v>
      </c>
      <c r="L52" s="32">
        <v>4.4210979899497485</v>
      </c>
      <c r="M52" s="53">
        <v>2027</v>
      </c>
      <c r="N52" s="3"/>
      <c r="O52" s="3"/>
    </row>
    <row r="53" spans="2:15">
      <c r="B53" s="55" t="str">
        <f>"Official Forward Price Curve Forecast dated   "&amp;TEXT(H5,"MMM dd, YYYY")</f>
        <v>Official Forward Price Curve Forecast dated   Dec 31, 2025</v>
      </c>
      <c r="H53" s="28">
        <v>46753</v>
      </c>
      <c r="I53" s="32">
        <v>5.5960067346938782</v>
      </c>
      <c r="J53" s="32">
        <v>5.5590999999999999</v>
      </c>
      <c r="K53" s="32">
        <v>6.2737387365538702</v>
      </c>
      <c r="L53" s="32">
        <v>5.0291381909547734</v>
      </c>
      <c r="M53" s="53">
        <v>2028</v>
      </c>
      <c r="N53" s="3"/>
      <c r="O53" s="3"/>
    </row>
    <row r="54" spans="2:15">
      <c r="H54" s="28">
        <v>46784</v>
      </c>
      <c r="I54" s="32">
        <v>4.7347822448979597</v>
      </c>
      <c r="J54" s="32">
        <v>4.7034000000000002</v>
      </c>
      <c r="K54" s="32">
        <v>5.3199042586808298</v>
      </c>
      <c r="L54" s="32">
        <v>4.5552688442211045</v>
      </c>
      <c r="M54" s="53">
        <v>2028</v>
      </c>
      <c r="N54" s="3"/>
      <c r="O54" s="3"/>
    </row>
    <row r="55" spans="2:15">
      <c r="H55" s="28">
        <v>46813</v>
      </c>
      <c r="I55" s="32">
        <v>3.0108026530612242</v>
      </c>
      <c r="J55" s="32">
        <v>2.9904000000000002</v>
      </c>
      <c r="K55" s="32">
        <v>3.4261523690804254</v>
      </c>
      <c r="L55" s="32">
        <v>3.0934597989949744</v>
      </c>
      <c r="M55" s="53">
        <v>2028</v>
      </c>
      <c r="N55" s="3"/>
      <c r="O55" s="3"/>
    </row>
    <row r="56" spans="2:15">
      <c r="H56" s="28">
        <v>46844</v>
      </c>
      <c r="I56" s="32">
        <v>2.5888638775510202</v>
      </c>
      <c r="J56" s="32">
        <v>2.5712000000000002</v>
      </c>
      <c r="K56" s="32">
        <v>2.5160277878426913</v>
      </c>
      <c r="L56" s="32">
        <v>2.5045150753768843</v>
      </c>
      <c r="M56" s="53">
        <v>2028</v>
      </c>
      <c r="N56" s="3"/>
      <c r="O56" s="3"/>
    </row>
    <row r="57" spans="2:15">
      <c r="H57" s="28">
        <v>46874</v>
      </c>
      <c r="I57" s="32">
        <v>2.5868230612244898</v>
      </c>
      <c r="J57" s="32">
        <v>2.5691999999999999</v>
      </c>
      <c r="K57" s="32">
        <v>2.3496415303677294</v>
      </c>
      <c r="L57" s="32">
        <v>2.4371783919597991</v>
      </c>
      <c r="M57" s="53">
        <v>2028</v>
      </c>
      <c r="N57" s="3"/>
      <c r="O57" s="3"/>
    </row>
    <row r="58" spans="2:15">
      <c r="H58" s="28">
        <v>46905</v>
      </c>
      <c r="I58" s="32">
        <v>2.7000883673469387</v>
      </c>
      <c r="J58" s="32">
        <v>2.6817000000000002</v>
      </c>
      <c r="K58" s="32">
        <v>2.5194812820343957</v>
      </c>
      <c r="L58" s="32">
        <v>2.5763743718592962</v>
      </c>
      <c r="M58" s="53">
        <v>2028</v>
      </c>
      <c r="N58" s="3"/>
      <c r="O58" s="3"/>
    </row>
    <row r="59" spans="2:15">
      <c r="H59" s="28">
        <v>46935</v>
      </c>
      <c r="I59" s="32">
        <v>3.2796802040816324</v>
      </c>
      <c r="J59" s="32">
        <v>3.2576000000000001</v>
      </c>
      <c r="K59" s="32">
        <v>3.0122485129701571</v>
      </c>
      <c r="L59" s="32">
        <v>3.0417010050251254</v>
      </c>
      <c r="M59" s="53">
        <v>2028</v>
      </c>
      <c r="N59" s="3"/>
      <c r="O59" s="3"/>
    </row>
    <row r="60" spans="2:15">
      <c r="H60" s="28">
        <v>46966</v>
      </c>
      <c r="I60" s="32">
        <v>3.3475373469387755</v>
      </c>
      <c r="J60" s="32">
        <v>3.3250000000000002</v>
      </c>
      <c r="K60" s="32">
        <v>3.0898232705599393</v>
      </c>
      <c r="L60" s="32">
        <v>3.1085351758793967</v>
      </c>
      <c r="M60" s="53">
        <v>2028</v>
      </c>
      <c r="N60" s="3"/>
      <c r="O60" s="3"/>
    </row>
    <row r="61" spans="2:15">
      <c r="H61" s="28">
        <v>46997</v>
      </c>
      <c r="I61" s="32">
        <v>3.305190408163265</v>
      </c>
      <c r="J61" s="32">
        <v>3.2829999999999999</v>
      </c>
      <c r="K61" s="32">
        <v>3.0760608384825496</v>
      </c>
      <c r="L61" s="32">
        <v>3.0869271356783914</v>
      </c>
      <c r="M61" s="53">
        <v>2028</v>
      </c>
      <c r="N61" s="3"/>
      <c r="O61" s="3"/>
    </row>
    <row r="62" spans="2:15">
      <c r="H62" s="28">
        <v>47027</v>
      </c>
      <c r="I62" s="32">
        <v>3.0939659183673469</v>
      </c>
      <c r="J62" s="32">
        <v>3.0731000000000002</v>
      </c>
      <c r="K62" s="32">
        <v>2.9753940600288322</v>
      </c>
      <c r="L62" s="32">
        <v>3.0195904522613066</v>
      </c>
      <c r="M62" s="53">
        <v>2028</v>
      </c>
      <c r="N62" s="3"/>
      <c r="O62" s="3"/>
    </row>
    <row r="63" spans="2:15">
      <c r="H63" s="28">
        <v>47058</v>
      </c>
      <c r="I63" s="32">
        <v>3.4960067346938777</v>
      </c>
      <c r="J63" s="32">
        <v>3.4725000000000001</v>
      </c>
      <c r="K63" s="32">
        <v>4.198549540165402</v>
      </c>
      <c r="L63" s="32">
        <v>3.2045150753768841</v>
      </c>
      <c r="M63" s="53">
        <v>2028</v>
      </c>
      <c r="N63" s="3"/>
      <c r="O63" s="3"/>
    </row>
    <row r="64" spans="2:15">
      <c r="H64" s="28">
        <v>47088</v>
      </c>
      <c r="I64" s="32">
        <v>4.9434557142857143</v>
      </c>
      <c r="J64" s="32">
        <v>4.9108000000000001</v>
      </c>
      <c r="K64" s="32">
        <v>5.6641196946838654</v>
      </c>
      <c r="L64" s="32">
        <v>4.1854195979899496</v>
      </c>
      <c r="M64" s="53">
        <v>2028</v>
      </c>
      <c r="N64" s="3"/>
      <c r="O64" s="3"/>
    </row>
    <row r="65" spans="8:15">
      <c r="H65" s="28">
        <v>47119</v>
      </c>
      <c r="I65" s="32">
        <v>4.7149863265306129</v>
      </c>
      <c r="J65" s="32">
        <v>4.6837</v>
      </c>
      <c r="K65" s="32">
        <v>6.0386949527602427</v>
      </c>
      <c r="L65" s="32">
        <v>4.7999924623115575</v>
      </c>
      <c r="M65" s="53">
        <v>2029</v>
      </c>
      <c r="N65" s="3"/>
      <c r="O65" s="3"/>
    </row>
    <row r="66" spans="8:15">
      <c r="H66" s="28">
        <v>47150</v>
      </c>
      <c r="I66" s="32">
        <v>5.2813128571428569</v>
      </c>
      <c r="J66" s="32">
        <v>5.2389999999999999</v>
      </c>
      <c r="K66" s="32">
        <v>5.588503635292362</v>
      </c>
      <c r="L66" s="32">
        <v>5.0935603015075372</v>
      </c>
      <c r="M66" s="53">
        <v>2029</v>
      </c>
      <c r="N66" s="3"/>
      <c r="O66" s="3"/>
    </row>
    <row r="67" spans="8:15">
      <c r="H67" s="28">
        <v>47178</v>
      </c>
      <c r="I67" s="32">
        <v>4.0495781632653065</v>
      </c>
      <c r="J67" s="32">
        <v>4.0084</v>
      </c>
      <c r="K67" s="32">
        <v>4.2521044724815376</v>
      </c>
      <c r="L67" s="32">
        <v>4.1165753768844215</v>
      </c>
      <c r="M67" s="53">
        <v>2029</v>
      </c>
      <c r="N67" s="3"/>
      <c r="O67" s="3"/>
    </row>
    <row r="68" spans="8:15">
      <c r="H68" s="28">
        <v>47209</v>
      </c>
      <c r="I68" s="32">
        <v>3.7266189795918367</v>
      </c>
      <c r="J68" s="32">
        <v>3.6861999999999999</v>
      </c>
      <c r="K68" s="32">
        <v>3.6188779628533134</v>
      </c>
      <c r="L68" s="32">
        <v>3.6251180904522613</v>
      </c>
      <c r="M68" s="53">
        <v>2029</v>
      </c>
      <c r="N68" s="3"/>
      <c r="O68" s="3"/>
    </row>
    <row r="69" spans="8:15">
      <c r="H69" s="28">
        <v>47239</v>
      </c>
      <c r="I69" s="32">
        <v>3.7401904081632655</v>
      </c>
      <c r="J69" s="32">
        <v>3.6995</v>
      </c>
      <c r="K69" s="32">
        <v>3.4939851803682345</v>
      </c>
      <c r="L69" s="32">
        <v>3.5731582914572861</v>
      </c>
      <c r="M69" s="53">
        <v>2029</v>
      </c>
      <c r="N69" s="3"/>
      <c r="O69" s="3"/>
    </row>
    <row r="70" spans="8:15">
      <c r="H70" s="28">
        <v>47270</v>
      </c>
      <c r="I70" s="32">
        <v>3.8284557142857141</v>
      </c>
      <c r="J70" s="32">
        <v>3.7875000000000001</v>
      </c>
      <c r="K70" s="32">
        <v>3.5926417159342439</v>
      </c>
      <c r="L70" s="32">
        <v>3.6877311557788945</v>
      </c>
      <c r="M70" s="53">
        <v>2029</v>
      </c>
      <c r="N70" s="3"/>
      <c r="O70" s="3"/>
    </row>
    <row r="71" spans="8:15">
      <c r="H71" s="28">
        <v>47300</v>
      </c>
      <c r="I71" s="32">
        <v>4.2617210204081628</v>
      </c>
      <c r="J71" s="32">
        <v>4.22</v>
      </c>
      <c r="K71" s="32">
        <v>3.9729899792266066</v>
      </c>
      <c r="L71" s="32">
        <v>4.0089371859296481</v>
      </c>
      <c r="M71" s="53">
        <v>2029</v>
      </c>
      <c r="N71" s="3"/>
      <c r="O71" s="3"/>
    </row>
    <row r="72" spans="8:15">
      <c r="H72" s="28">
        <v>47331</v>
      </c>
      <c r="I72" s="32">
        <v>4.3213128571428578</v>
      </c>
      <c r="J72" s="32">
        <v>4.2793000000000001</v>
      </c>
      <c r="K72" s="32">
        <v>4.1523654984375327</v>
      </c>
      <c r="L72" s="32">
        <v>4.0676306532663311</v>
      </c>
      <c r="M72" s="53">
        <v>2029</v>
      </c>
      <c r="N72" s="3"/>
      <c r="O72" s="3"/>
    </row>
    <row r="73" spans="8:15">
      <c r="H73" s="28">
        <v>47362</v>
      </c>
      <c r="I73" s="32">
        <v>4.3663128571428569</v>
      </c>
      <c r="J73" s="32">
        <v>4.3228</v>
      </c>
      <c r="K73" s="32">
        <v>4.2153531089190697</v>
      </c>
      <c r="L73" s="32">
        <v>4.1320527638190949</v>
      </c>
      <c r="M73" s="53">
        <v>2029</v>
      </c>
      <c r="N73" s="3"/>
      <c r="O73" s="3"/>
    </row>
    <row r="74" spans="8:15">
      <c r="H74" s="28">
        <v>47392</v>
      </c>
      <c r="I74" s="32">
        <v>4.279884285714286</v>
      </c>
      <c r="J74" s="32">
        <v>4.2352999999999996</v>
      </c>
      <c r="K74" s="32">
        <v>4.1844778399514411</v>
      </c>
      <c r="L74" s="32">
        <v>4.1876306532663312</v>
      </c>
      <c r="M74" s="53">
        <v>2029</v>
      </c>
      <c r="N74" s="3"/>
      <c r="O74" s="3"/>
    </row>
    <row r="75" spans="8:15">
      <c r="H75" s="28">
        <v>47423</v>
      </c>
      <c r="I75" s="32">
        <v>4.5847822448979594</v>
      </c>
      <c r="J75" s="32">
        <v>4.5395000000000003</v>
      </c>
      <c r="K75" s="32">
        <v>4.9678540298846734</v>
      </c>
      <c r="L75" s="32">
        <v>4.2768768844221094</v>
      </c>
      <c r="M75" s="53">
        <v>2029</v>
      </c>
      <c r="N75" s="3"/>
      <c r="O75" s="3"/>
    </row>
    <row r="76" spans="8:15">
      <c r="H76" s="28">
        <v>47453</v>
      </c>
      <c r="I76" s="32">
        <v>5.4525373469387759</v>
      </c>
      <c r="J76" s="32">
        <v>5.4097</v>
      </c>
      <c r="K76" s="32">
        <v>5.8902462472063739</v>
      </c>
      <c r="L76" s="32">
        <v>4.686826633165829</v>
      </c>
      <c r="M76" s="53">
        <v>2029</v>
      </c>
      <c r="N76" s="3"/>
      <c r="O76" s="3"/>
    </row>
    <row r="77" spans="8:15">
      <c r="H77" s="28">
        <v>47484</v>
      </c>
      <c r="I77" s="32">
        <v>5.4487618367346942</v>
      </c>
      <c r="J77" s="32">
        <v>5.4028999999999998</v>
      </c>
      <c r="K77" s="32">
        <v>6.1639485480713194</v>
      </c>
      <c r="L77" s="32">
        <v>5.5227060301507533</v>
      </c>
      <c r="M77" s="53">
        <v>2030</v>
      </c>
      <c r="N77" s="3"/>
      <c r="O77" s="3"/>
    </row>
    <row r="78" spans="8:15">
      <c r="H78" s="28">
        <v>47515</v>
      </c>
      <c r="I78" s="32">
        <v>5.8278434693877559</v>
      </c>
      <c r="J78" s="32">
        <v>5.7746000000000004</v>
      </c>
      <c r="K78" s="32">
        <v>5.8570514672144665</v>
      </c>
      <c r="L78" s="32">
        <v>5.6318517587939692</v>
      </c>
      <c r="M78" s="53">
        <v>2030</v>
      </c>
      <c r="N78" s="3"/>
      <c r="O78" s="3"/>
    </row>
    <row r="79" spans="8:15">
      <c r="H79" s="28">
        <v>47543</v>
      </c>
      <c r="I79" s="32">
        <v>5.088251632653062</v>
      </c>
      <c r="J79" s="32">
        <v>5.0263999999999998</v>
      </c>
      <c r="K79" s="32">
        <v>5.0781081205720788</v>
      </c>
      <c r="L79" s="32">
        <v>5.1395904522613058</v>
      </c>
      <c r="M79" s="53">
        <v>2030</v>
      </c>
      <c r="N79" s="3"/>
      <c r="O79" s="3"/>
    </row>
    <row r="80" spans="8:15">
      <c r="H80" s="28">
        <v>47574</v>
      </c>
      <c r="I80" s="32">
        <v>4.8643740816326533</v>
      </c>
      <c r="J80" s="32">
        <v>4.8011999999999997</v>
      </c>
      <c r="K80" s="32">
        <v>4.7217281378639342</v>
      </c>
      <c r="L80" s="32">
        <v>4.7457211055276378</v>
      </c>
      <c r="M80" s="53">
        <v>2030</v>
      </c>
      <c r="N80" s="3"/>
      <c r="O80" s="3"/>
    </row>
    <row r="81" spans="8:15">
      <c r="H81" s="28">
        <v>47604</v>
      </c>
      <c r="I81" s="32">
        <v>4.8935577551020408</v>
      </c>
      <c r="J81" s="32">
        <v>4.8296999999999999</v>
      </c>
      <c r="K81" s="32">
        <v>4.6384319197475969</v>
      </c>
      <c r="L81" s="32">
        <v>4.7091381909547732</v>
      </c>
      <c r="M81" s="53">
        <v>2030</v>
      </c>
      <c r="N81" s="3"/>
      <c r="O81" s="3"/>
    </row>
    <row r="82" spans="8:15">
      <c r="H82" s="28">
        <v>47635</v>
      </c>
      <c r="I82" s="32">
        <v>4.9568230612244903</v>
      </c>
      <c r="J82" s="32">
        <v>4.8933</v>
      </c>
      <c r="K82" s="32">
        <v>4.6658536945235207</v>
      </c>
      <c r="L82" s="32">
        <v>4.7990879396984925</v>
      </c>
      <c r="M82" s="53">
        <v>2030</v>
      </c>
      <c r="N82" s="3"/>
      <c r="O82" s="3"/>
    </row>
    <row r="83" spans="8:15">
      <c r="H83" s="28">
        <v>47665</v>
      </c>
      <c r="I83" s="32">
        <v>5.2437618367346941</v>
      </c>
      <c r="J83" s="32">
        <v>5.1824000000000003</v>
      </c>
      <c r="K83" s="32">
        <v>4.9336799007936269</v>
      </c>
      <c r="L83" s="32">
        <v>4.9761733668341703</v>
      </c>
      <c r="M83" s="53">
        <v>2030</v>
      </c>
      <c r="N83" s="3"/>
      <c r="O83" s="3"/>
    </row>
    <row r="84" spans="8:15">
      <c r="H84" s="28">
        <v>47696</v>
      </c>
      <c r="I84" s="32">
        <v>5.2949863265306121</v>
      </c>
      <c r="J84" s="32">
        <v>5.2335000000000003</v>
      </c>
      <c r="K84" s="32">
        <v>5.2149077263151247</v>
      </c>
      <c r="L84" s="32">
        <v>5.0266256281407031</v>
      </c>
      <c r="M84" s="53">
        <v>2030</v>
      </c>
      <c r="N84" s="3"/>
      <c r="O84" s="3"/>
    </row>
    <row r="85" spans="8:15">
      <c r="H85" s="28">
        <v>47727</v>
      </c>
      <c r="I85" s="32">
        <v>5.4273332653061228</v>
      </c>
      <c r="J85" s="32">
        <v>5.3627000000000002</v>
      </c>
      <c r="K85" s="32">
        <v>5.354696924045018</v>
      </c>
      <c r="L85" s="32">
        <v>5.1770778894472356</v>
      </c>
      <c r="M85" s="53">
        <v>2030</v>
      </c>
      <c r="N85" s="3"/>
      <c r="O85" s="3"/>
    </row>
    <row r="86" spans="8:15">
      <c r="H86" s="28">
        <v>47757</v>
      </c>
      <c r="I86" s="32">
        <v>5.4658026530612247</v>
      </c>
      <c r="J86" s="32">
        <v>5.3975</v>
      </c>
      <c r="K86" s="32">
        <v>5.3935616198740508</v>
      </c>
      <c r="L86" s="32">
        <v>5.3556708542713567</v>
      </c>
      <c r="M86" s="53">
        <v>2030</v>
      </c>
      <c r="N86" s="3"/>
      <c r="O86" s="3"/>
    </row>
    <row r="87" spans="8:15">
      <c r="H87" s="28">
        <v>47788</v>
      </c>
      <c r="I87" s="32">
        <v>5.6735577551020411</v>
      </c>
      <c r="J87" s="32">
        <v>5.6064999999999996</v>
      </c>
      <c r="K87" s="32">
        <v>5.7370554302250891</v>
      </c>
      <c r="L87" s="32">
        <v>5.3492386934673357</v>
      </c>
      <c r="M87" s="53">
        <v>2030</v>
      </c>
      <c r="N87" s="3"/>
      <c r="O87" s="3"/>
    </row>
    <row r="88" spans="8:15">
      <c r="H88" s="28">
        <v>47818</v>
      </c>
      <c r="I88" s="32">
        <v>5.9617210204081639</v>
      </c>
      <c r="J88" s="32">
        <v>5.9085999999999999</v>
      </c>
      <c r="K88" s="32">
        <v>6.1164243444183111</v>
      </c>
      <c r="L88" s="32">
        <v>5.1883341708542705</v>
      </c>
      <c r="M88" s="53">
        <v>2030</v>
      </c>
      <c r="N88" s="3"/>
      <c r="O88" s="3"/>
    </row>
    <row r="89" spans="8:15">
      <c r="H89" s="28">
        <v>47849</v>
      </c>
      <c r="I89" s="32">
        <v>6.1826393877551027</v>
      </c>
      <c r="J89" s="32">
        <v>6.1219999999999999</v>
      </c>
      <c r="K89" s="32">
        <v>6.2891505986929692</v>
      </c>
      <c r="L89" s="32">
        <v>6.2455201005025121</v>
      </c>
      <c r="M89" s="53">
        <v>2031</v>
      </c>
      <c r="N89" s="3"/>
      <c r="O89" s="3"/>
    </row>
    <row r="90" spans="8:15">
      <c r="H90" s="28">
        <v>47880</v>
      </c>
      <c r="I90" s="32">
        <v>6.118149591836735</v>
      </c>
      <c r="J90" s="32">
        <v>6.0591999999999997</v>
      </c>
      <c r="K90" s="32">
        <v>6.1200324726783011</v>
      </c>
      <c r="L90" s="32">
        <v>5.917781407035176</v>
      </c>
      <c r="M90" s="53">
        <v>2031</v>
      </c>
      <c r="N90" s="3"/>
      <c r="O90" s="3"/>
    </row>
    <row r="91" spans="8:15">
      <c r="H91" s="28">
        <v>47908</v>
      </c>
      <c r="I91" s="32">
        <v>5.3818230612244902</v>
      </c>
      <c r="J91" s="32">
        <v>5.3140999999999998</v>
      </c>
      <c r="K91" s="32">
        <v>5.2821220013297925</v>
      </c>
      <c r="L91" s="32">
        <v>5.4287361809045223</v>
      </c>
      <c r="M91" s="53">
        <v>2031</v>
      </c>
      <c r="N91" s="3"/>
      <c r="O91" s="3"/>
    </row>
    <row r="92" spans="8:15">
      <c r="H92" s="28">
        <v>47939</v>
      </c>
      <c r="I92" s="32">
        <v>5.1901904081632653</v>
      </c>
      <c r="J92" s="32">
        <v>5.1204999999999998</v>
      </c>
      <c r="K92" s="32">
        <v>4.9477000563181601</v>
      </c>
      <c r="L92" s="32">
        <v>5.0666256281407032</v>
      </c>
      <c r="M92" s="53">
        <v>2031</v>
      </c>
      <c r="N92" s="3"/>
      <c r="O92" s="3"/>
    </row>
    <row r="93" spans="8:15">
      <c r="H93" s="28">
        <v>47969</v>
      </c>
      <c r="I93" s="32">
        <v>5.2212108163265309</v>
      </c>
      <c r="J93" s="32">
        <v>5.1509</v>
      </c>
      <c r="K93" s="32">
        <v>4.9036808915462835</v>
      </c>
      <c r="L93" s="32">
        <v>5.0318517587939695</v>
      </c>
      <c r="M93" s="53">
        <v>2031</v>
      </c>
      <c r="N93" s="3"/>
      <c r="O93" s="3"/>
    </row>
    <row r="94" spans="8:15">
      <c r="H94" s="28">
        <v>48000</v>
      </c>
      <c r="I94" s="32">
        <v>5.3004965306122456</v>
      </c>
      <c r="J94" s="32">
        <v>5.2301000000000002</v>
      </c>
      <c r="K94" s="32">
        <v>4.9331644538993427</v>
      </c>
      <c r="L94" s="32">
        <v>5.13758040201005</v>
      </c>
      <c r="M94" s="53">
        <v>2031</v>
      </c>
      <c r="N94" s="3"/>
      <c r="O94" s="3"/>
    </row>
    <row r="95" spans="8:15">
      <c r="H95" s="28">
        <v>48030</v>
      </c>
      <c r="I95" s="32">
        <v>5.5146802040816327</v>
      </c>
      <c r="J95" s="32">
        <v>5.4478999999999997</v>
      </c>
      <c r="K95" s="32">
        <v>5.144497680555892</v>
      </c>
      <c r="L95" s="32">
        <v>5.2430075376884417</v>
      </c>
      <c r="M95" s="53">
        <v>2031</v>
      </c>
      <c r="N95" s="3"/>
      <c r="O95" s="3"/>
    </row>
    <row r="96" spans="8:15">
      <c r="H96" s="28">
        <v>48061</v>
      </c>
      <c r="I96" s="32">
        <v>5.5847822448979603</v>
      </c>
      <c r="J96" s="32">
        <v>5.5175999999999998</v>
      </c>
      <c r="K96" s="32">
        <v>5.3882009721734958</v>
      </c>
      <c r="L96" s="32">
        <v>5.3120527638190946</v>
      </c>
      <c r="M96" s="53">
        <v>2031</v>
      </c>
      <c r="N96" s="3"/>
      <c r="O96" s="3"/>
    </row>
    <row r="97" spans="8:15">
      <c r="H97" s="28">
        <v>48092</v>
      </c>
      <c r="I97" s="32">
        <v>5.6184557142857141</v>
      </c>
      <c r="J97" s="32">
        <v>5.5499000000000001</v>
      </c>
      <c r="K97" s="32">
        <v>5.4661365425892772</v>
      </c>
      <c r="L97" s="32">
        <v>5.3653190954773864</v>
      </c>
      <c r="M97" s="53">
        <v>2031</v>
      </c>
      <c r="N97" s="3"/>
      <c r="O97" s="3"/>
    </row>
    <row r="98" spans="8:15">
      <c r="H98" s="28">
        <v>48122</v>
      </c>
      <c r="I98" s="32">
        <v>5.6713128571428575</v>
      </c>
      <c r="J98" s="32">
        <v>5.5987999999999998</v>
      </c>
      <c r="K98" s="32">
        <v>5.5526285314501767</v>
      </c>
      <c r="L98" s="32">
        <v>5.5580829145728643</v>
      </c>
      <c r="M98" s="53">
        <v>2031</v>
      </c>
      <c r="N98" s="3"/>
      <c r="O98" s="3"/>
    </row>
    <row r="99" spans="8:15">
      <c r="H99" s="28">
        <v>48153</v>
      </c>
      <c r="I99" s="32">
        <v>5.8775373469387757</v>
      </c>
      <c r="J99" s="32">
        <v>5.8064999999999998</v>
      </c>
      <c r="K99" s="32">
        <v>5.9404507747096602</v>
      </c>
      <c r="L99" s="32">
        <v>5.5501432160804018</v>
      </c>
      <c r="M99" s="53">
        <v>2031</v>
      </c>
      <c r="N99" s="3"/>
      <c r="O99" s="3"/>
    </row>
    <row r="100" spans="8:15">
      <c r="H100" s="28">
        <v>48183</v>
      </c>
      <c r="I100" s="32">
        <v>6.1629455102040813</v>
      </c>
      <c r="J100" s="32">
        <v>6.1058000000000003</v>
      </c>
      <c r="K100" s="32">
        <v>6.2993049025103698</v>
      </c>
      <c r="L100" s="32">
        <v>5.3865251256281406</v>
      </c>
      <c r="M100" s="53">
        <v>2031</v>
      </c>
      <c r="N100" s="3"/>
      <c r="O100" s="3"/>
    </row>
    <row r="101" spans="8:15">
      <c r="H101" s="28">
        <v>48214</v>
      </c>
      <c r="I101" s="32">
        <v>6.3623332653061224</v>
      </c>
      <c r="J101" s="32">
        <v>6.2980999999999998</v>
      </c>
      <c r="K101" s="32">
        <v>6.4803298517830052</v>
      </c>
      <c r="L101" s="32">
        <v>6.422505025125627</v>
      </c>
      <c r="M101" s="53">
        <v>2032</v>
      </c>
      <c r="N101" s="3"/>
      <c r="O101" s="3"/>
    </row>
    <row r="102" spans="8:15">
      <c r="H102" s="28">
        <v>48245</v>
      </c>
      <c r="I102" s="32">
        <v>6.0584557142857145</v>
      </c>
      <c r="J102" s="32">
        <v>6.0006000000000004</v>
      </c>
      <c r="K102" s="32">
        <v>6.060137543562468</v>
      </c>
      <c r="L102" s="32">
        <v>5.8589874371859292</v>
      </c>
      <c r="M102" s="53">
        <v>2032</v>
      </c>
      <c r="N102" s="3"/>
      <c r="O102" s="3"/>
    </row>
    <row r="103" spans="8:15">
      <c r="H103" s="28">
        <v>48274</v>
      </c>
      <c r="I103" s="32">
        <v>5.5028434693877557</v>
      </c>
      <c r="J103" s="32">
        <v>5.4325999999999999</v>
      </c>
      <c r="K103" s="32">
        <v>5.3446972542959035</v>
      </c>
      <c r="L103" s="32">
        <v>5.5479321608040193</v>
      </c>
      <c r="M103" s="53">
        <v>2032</v>
      </c>
      <c r="N103" s="3"/>
      <c r="O103" s="3"/>
    </row>
    <row r="104" spans="8:15">
      <c r="H104" s="28">
        <v>48305</v>
      </c>
      <c r="I104" s="32">
        <v>5.300292448979592</v>
      </c>
      <c r="J104" s="32">
        <v>5.2283999999999997</v>
      </c>
      <c r="K104" s="32">
        <v>5.0155328676059678</v>
      </c>
      <c r="L104" s="32">
        <v>5.1750678391959797</v>
      </c>
      <c r="M104" s="53">
        <v>2032</v>
      </c>
      <c r="N104" s="3"/>
      <c r="O104" s="3"/>
    </row>
    <row r="105" spans="8:15">
      <c r="H105" s="28">
        <v>48335</v>
      </c>
      <c r="I105" s="32">
        <v>5.3319251020408167</v>
      </c>
      <c r="J105" s="32">
        <v>5.2594000000000003</v>
      </c>
      <c r="K105" s="32">
        <v>4.9599676924021248</v>
      </c>
      <c r="L105" s="32">
        <v>5.1408969849246224</v>
      </c>
      <c r="M105" s="53">
        <v>2032</v>
      </c>
      <c r="N105" s="3"/>
      <c r="O105" s="3"/>
    </row>
    <row r="106" spans="8:15">
      <c r="H106" s="28">
        <v>48366</v>
      </c>
      <c r="I106" s="32">
        <v>5.3741700000000003</v>
      </c>
      <c r="J106" s="32">
        <v>5.3022999999999998</v>
      </c>
      <c r="K106" s="32">
        <v>4.9897605228917561</v>
      </c>
      <c r="L106" s="32">
        <v>5.2101432160804011</v>
      </c>
      <c r="M106" s="53">
        <v>2032</v>
      </c>
      <c r="N106" s="3"/>
      <c r="O106" s="3"/>
    </row>
    <row r="107" spans="8:15">
      <c r="H107" s="28">
        <v>48396</v>
      </c>
      <c r="I107" s="32">
        <v>5.6241700000000003</v>
      </c>
      <c r="J107" s="32">
        <v>5.5552000000000001</v>
      </c>
      <c r="K107" s="32">
        <v>5.2319174738265044</v>
      </c>
      <c r="L107" s="32">
        <v>5.3508467336683418</v>
      </c>
      <c r="M107" s="53">
        <v>2032</v>
      </c>
      <c r="N107" s="3"/>
      <c r="O107" s="3"/>
    </row>
    <row r="108" spans="8:15">
      <c r="H108" s="28">
        <v>48427</v>
      </c>
      <c r="I108" s="32">
        <v>5.6865169387755099</v>
      </c>
      <c r="J108" s="32">
        <v>5.6172000000000004</v>
      </c>
      <c r="K108" s="32">
        <v>5.4355189970687912</v>
      </c>
      <c r="L108" s="32">
        <v>5.4122537688442209</v>
      </c>
      <c r="M108" s="53">
        <v>2032</v>
      </c>
      <c r="N108" s="3"/>
      <c r="O108" s="3"/>
    </row>
    <row r="109" spans="8:15">
      <c r="H109" s="28">
        <v>48458</v>
      </c>
      <c r="I109" s="32">
        <v>5.7338638775510207</v>
      </c>
      <c r="J109" s="32">
        <v>5.6631</v>
      </c>
      <c r="K109" s="32">
        <v>5.5710815302655536</v>
      </c>
      <c r="L109" s="32">
        <v>5.4789874371859293</v>
      </c>
      <c r="M109" s="53">
        <v>2032</v>
      </c>
      <c r="N109" s="3"/>
      <c r="O109" s="3"/>
    </row>
    <row r="110" spans="8:15">
      <c r="H110" s="28">
        <v>48488</v>
      </c>
      <c r="I110" s="32">
        <v>5.7916189795918376</v>
      </c>
      <c r="J110" s="32">
        <v>5.7167000000000003</v>
      </c>
      <c r="K110" s="32">
        <v>5.6099462260945874</v>
      </c>
      <c r="L110" s="32">
        <v>5.676575376884422</v>
      </c>
      <c r="M110" s="53">
        <v>2032</v>
      </c>
      <c r="N110" s="3"/>
      <c r="O110" s="3"/>
    </row>
    <row r="111" spans="8:15">
      <c r="H111" s="28">
        <v>48519</v>
      </c>
      <c r="I111" s="32">
        <v>6.0145781632653064</v>
      </c>
      <c r="J111" s="32">
        <v>5.9408000000000003</v>
      </c>
      <c r="K111" s="32">
        <v>6.0394165784122418</v>
      </c>
      <c r="L111" s="32">
        <v>5.6851180904522609</v>
      </c>
      <c r="M111" s="53">
        <v>2032</v>
      </c>
      <c r="N111" s="3"/>
      <c r="O111" s="3"/>
    </row>
    <row r="112" spans="8:15">
      <c r="H112" s="28">
        <v>48549</v>
      </c>
      <c r="I112" s="32">
        <v>6.2870271428571431</v>
      </c>
      <c r="J112" s="32">
        <v>6.2274000000000003</v>
      </c>
      <c r="K112" s="32">
        <v>6.3516743069696506</v>
      </c>
      <c r="L112" s="32">
        <v>5.5087361809045223</v>
      </c>
      <c r="M112" s="53">
        <v>2032</v>
      </c>
      <c r="N112" s="3"/>
      <c r="O112" s="3"/>
    </row>
    <row r="113" spans="8:15">
      <c r="H113" s="28">
        <v>48580</v>
      </c>
      <c r="I113" s="32">
        <v>6.4032516326530615</v>
      </c>
      <c r="J113" s="32">
        <v>6.3381999999999996</v>
      </c>
      <c r="K113" s="32">
        <v>6.3327058612599902</v>
      </c>
      <c r="L113" s="32">
        <v>6.4628065326633166</v>
      </c>
      <c r="M113" s="53">
        <v>2033</v>
      </c>
      <c r="N113" s="3"/>
      <c r="O113" s="3"/>
    </row>
    <row r="114" spans="8:15">
      <c r="H114" s="28">
        <v>48611</v>
      </c>
      <c r="I114" s="32">
        <v>6.3541699999999999</v>
      </c>
      <c r="J114" s="32">
        <v>6.2904</v>
      </c>
      <c r="K114" s="32">
        <v>6.2550795589807784</v>
      </c>
      <c r="L114" s="32">
        <v>6.1502437185929644</v>
      </c>
      <c r="M114" s="53">
        <v>2033</v>
      </c>
      <c r="N114" s="3"/>
      <c r="O114" s="3"/>
    </row>
    <row r="115" spans="8:15">
      <c r="H115" s="28">
        <v>48639</v>
      </c>
      <c r="I115" s="32">
        <v>5.6363128571428573</v>
      </c>
      <c r="J115" s="32">
        <v>5.5635000000000003</v>
      </c>
      <c r="K115" s="32">
        <v>5.3914998322969137</v>
      </c>
      <c r="L115" s="32">
        <v>5.6793894472361801</v>
      </c>
      <c r="M115" s="53">
        <v>2033</v>
      </c>
      <c r="N115" s="3"/>
      <c r="O115" s="3"/>
    </row>
    <row r="116" spans="8:15">
      <c r="H116" s="28">
        <v>48670</v>
      </c>
      <c r="I116" s="32">
        <v>5.3852924489795928</v>
      </c>
      <c r="J116" s="32">
        <v>5.3117000000000001</v>
      </c>
      <c r="K116" s="32">
        <v>5.055428457223571</v>
      </c>
      <c r="L116" s="32">
        <v>5.2587864321608038</v>
      </c>
      <c r="M116" s="53">
        <v>2033</v>
      </c>
      <c r="N116" s="3"/>
      <c r="O116" s="3"/>
    </row>
    <row r="117" spans="8:15">
      <c r="H117" s="28">
        <v>48700</v>
      </c>
      <c r="I117" s="32">
        <v>5.4175373469387766</v>
      </c>
      <c r="J117" s="32">
        <v>5.3432000000000004</v>
      </c>
      <c r="K117" s="32">
        <v>5.0005849076717244</v>
      </c>
      <c r="L117" s="32">
        <v>5.2252185929648238</v>
      </c>
      <c r="M117" s="53">
        <v>2033</v>
      </c>
      <c r="N117" s="3"/>
      <c r="O117" s="3"/>
    </row>
    <row r="118" spans="8:15">
      <c r="H118" s="28">
        <v>48731</v>
      </c>
      <c r="I118" s="32">
        <v>5.4772312244897963</v>
      </c>
      <c r="J118" s="32">
        <v>5.4032999999999998</v>
      </c>
      <c r="K118" s="32">
        <v>5.0253263585973702</v>
      </c>
      <c r="L118" s="32">
        <v>5.311650753768844</v>
      </c>
      <c r="M118" s="53">
        <v>2033</v>
      </c>
      <c r="N118" s="3"/>
      <c r="O118" s="3"/>
    </row>
    <row r="119" spans="8:15">
      <c r="H119" s="28">
        <v>48761</v>
      </c>
      <c r="I119" s="32">
        <v>5.715598571428572</v>
      </c>
      <c r="J119" s="32">
        <v>5.6448</v>
      </c>
      <c r="K119" s="32">
        <v>5.2610917680429949</v>
      </c>
      <c r="L119" s="32">
        <v>5.4408969849246231</v>
      </c>
      <c r="M119" s="53">
        <v>2033</v>
      </c>
      <c r="N119" s="3"/>
      <c r="O119" s="3"/>
    </row>
    <row r="120" spans="8:15">
      <c r="H120" s="28">
        <v>48792</v>
      </c>
      <c r="I120" s="32">
        <v>5.7807006122448978</v>
      </c>
      <c r="J120" s="32">
        <v>5.7095000000000002</v>
      </c>
      <c r="K120" s="32">
        <v>5.4349004607956504</v>
      </c>
      <c r="L120" s="32">
        <v>5.5050175879396983</v>
      </c>
      <c r="M120" s="53">
        <v>2033</v>
      </c>
      <c r="N120" s="3"/>
      <c r="O120" s="3"/>
    </row>
    <row r="121" spans="8:15">
      <c r="H121" s="28">
        <v>48823</v>
      </c>
      <c r="I121" s="32">
        <v>5.8150883673469389</v>
      </c>
      <c r="J121" s="32">
        <v>5.7427000000000001</v>
      </c>
      <c r="K121" s="32">
        <v>5.5427319510799196</v>
      </c>
      <c r="L121" s="32">
        <v>5.5589874371859294</v>
      </c>
      <c r="M121" s="53">
        <v>2033</v>
      </c>
      <c r="N121" s="3"/>
      <c r="O121" s="3"/>
    </row>
    <row r="122" spans="8:15">
      <c r="H122" s="28">
        <v>48853</v>
      </c>
      <c r="I122" s="32">
        <v>5.8675373469387759</v>
      </c>
      <c r="J122" s="32">
        <v>5.7911999999999999</v>
      </c>
      <c r="K122" s="32">
        <v>5.6332444257162377</v>
      </c>
      <c r="L122" s="32">
        <v>5.7513492462311548</v>
      </c>
      <c r="M122" s="53">
        <v>2033</v>
      </c>
      <c r="N122" s="3"/>
      <c r="O122" s="3"/>
    </row>
    <row r="123" spans="8:15">
      <c r="H123" s="28">
        <v>48884</v>
      </c>
      <c r="I123" s="32">
        <v>6.1227414285714286</v>
      </c>
      <c r="J123" s="32">
        <v>6.0467000000000004</v>
      </c>
      <c r="K123" s="32">
        <v>6.0983837031183619</v>
      </c>
      <c r="L123" s="32">
        <v>5.7916507537688435</v>
      </c>
      <c r="M123" s="53">
        <v>2033</v>
      </c>
      <c r="N123" s="3"/>
      <c r="O123" s="3"/>
    </row>
    <row r="124" spans="8:15">
      <c r="H124" s="28">
        <v>48914</v>
      </c>
      <c r="I124" s="32">
        <v>6.3665169387755105</v>
      </c>
      <c r="J124" s="32">
        <v>6.3052999999999999</v>
      </c>
      <c r="K124" s="32">
        <v>6.3487878043616597</v>
      </c>
      <c r="L124" s="32">
        <v>5.5870276381909543</v>
      </c>
      <c r="M124" s="53">
        <v>2033</v>
      </c>
      <c r="N124" s="3"/>
      <c r="O124" s="3"/>
    </row>
    <row r="125" spans="8:15">
      <c r="H125" s="28">
        <v>48945</v>
      </c>
      <c r="I125" s="32">
        <v>6.5812108163265313</v>
      </c>
      <c r="J125" s="32">
        <v>6.5126999999999997</v>
      </c>
      <c r="K125" s="32">
        <v>6.5326992562422861</v>
      </c>
      <c r="L125" s="32">
        <v>6.6381834170854273</v>
      </c>
      <c r="M125" s="53">
        <v>2034</v>
      </c>
      <c r="N125" s="3"/>
      <c r="O125" s="3"/>
    </row>
    <row r="126" spans="8:15">
      <c r="H126" s="28">
        <v>48976</v>
      </c>
      <c r="I126" s="32">
        <v>6.5336597959183678</v>
      </c>
      <c r="J126" s="32">
        <v>6.4663000000000004</v>
      </c>
      <c r="K126" s="32">
        <v>6.3761064897587252</v>
      </c>
      <c r="L126" s="32">
        <v>6.3270276381909545</v>
      </c>
      <c r="M126" s="53">
        <v>2034</v>
      </c>
      <c r="N126" s="3"/>
      <c r="O126" s="3"/>
    </row>
    <row r="127" spans="8:15">
      <c r="H127" s="28">
        <v>49004</v>
      </c>
      <c r="I127" s="32">
        <v>5.8089659183673472</v>
      </c>
      <c r="J127" s="32">
        <v>5.7325999999999997</v>
      </c>
      <c r="K127" s="32">
        <v>5.5717000665386944</v>
      </c>
      <c r="L127" s="32">
        <v>5.8494396984924615</v>
      </c>
      <c r="M127" s="53">
        <v>2034</v>
      </c>
      <c r="N127" s="3"/>
      <c r="O127" s="3"/>
    </row>
    <row r="128" spans="8:15">
      <c r="H128" s="28">
        <v>49035</v>
      </c>
      <c r="I128" s="32">
        <v>5.5652924489795925</v>
      </c>
      <c r="J128" s="32">
        <v>5.4881000000000002</v>
      </c>
      <c r="K128" s="32">
        <v>5.2120212237071319</v>
      </c>
      <c r="L128" s="32">
        <v>5.4360728643216074</v>
      </c>
      <c r="M128" s="53">
        <v>2034</v>
      </c>
      <c r="N128" s="3"/>
      <c r="O128" s="3"/>
    </row>
    <row r="129" spans="8:15">
      <c r="H129" s="28">
        <v>49065</v>
      </c>
      <c r="I129" s="32">
        <v>5.5985577551020409</v>
      </c>
      <c r="J129" s="32">
        <v>5.5206</v>
      </c>
      <c r="K129" s="32">
        <v>5.1535695458952961</v>
      </c>
      <c r="L129" s="32">
        <v>5.4035100502512563</v>
      </c>
      <c r="M129" s="53">
        <v>2034</v>
      </c>
      <c r="N129" s="3"/>
      <c r="O129" s="3"/>
    </row>
    <row r="130" spans="8:15">
      <c r="H130" s="28">
        <v>49096</v>
      </c>
      <c r="I130" s="32">
        <v>5.6430475510204081</v>
      </c>
      <c r="J130" s="32">
        <v>5.5658000000000003</v>
      </c>
      <c r="K130" s="32">
        <v>5.1704246593383925</v>
      </c>
      <c r="L130" s="32">
        <v>5.4749673366834166</v>
      </c>
      <c r="M130" s="53">
        <v>2034</v>
      </c>
      <c r="N130" s="3"/>
      <c r="O130" s="3"/>
    </row>
    <row r="131" spans="8:15">
      <c r="H131" s="28">
        <v>49126</v>
      </c>
      <c r="I131" s="32">
        <v>5.8775373469387757</v>
      </c>
      <c r="J131" s="32">
        <v>5.8034999999999997</v>
      </c>
      <c r="K131" s="32">
        <v>5.3770673192569545</v>
      </c>
      <c r="L131" s="32">
        <v>5.6003944723618089</v>
      </c>
      <c r="M131" s="53">
        <v>2034</v>
      </c>
      <c r="N131" s="3"/>
      <c r="O131" s="3"/>
    </row>
    <row r="132" spans="8:15">
      <c r="H132" s="28">
        <v>49157</v>
      </c>
      <c r="I132" s="32">
        <v>5.9404965306122453</v>
      </c>
      <c r="J132" s="32">
        <v>5.8661000000000003</v>
      </c>
      <c r="K132" s="32">
        <v>5.5584015366661612</v>
      </c>
      <c r="L132" s="32">
        <v>5.6624045226130653</v>
      </c>
      <c r="M132" s="53">
        <v>2034</v>
      </c>
      <c r="N132" s="3"/>
      <c r="O132" s="3"/>
    </row>
    <row r="133" spans="8:15">
      <c r="H133" s="28">
        <v>49188</v>
      </c>
      <c r="I133" s="32">
        <v>5.978659795918368</v>
      </c>
      <c r="J133" s="32">
        <v>5.9029999999999996</v>
      </c>
      <c r="K133" s="32">
        <v>5.7256125091719783</v>
      </c>
      <c r="L133" s="32">
        <v>5.7200929648241203</v>
      </c>
      <c r="M133" s="53">
        <v>2034</v>
      </c>
      <c r="N133" s="3"/>
      <c r="O133" s="3"/>
    </row>
    <row r="134" spans="8:15">
      <c r="H134" s="28">
        <v>49218</v>
      </c>
      <c r="I134" s="32">
        <v>6.0310067346938778</v>
      </c>
      <c r="J134" s="32">
        <v>5.9513999999999996</v>
      </c>
      <c r="K134" s="32">
        <v>5.7734459809615579</v>
      </c>
      <c r="L134" s="32">
        <v>5.9123542713567838</v>
      </c>
      <c r="M134" s="53">
        <v>2034</v>
      </c>
      <c r="N134" s="3"/>
      <c r="O134" s="3"/>
    </row>
    <row r="135" spans="8:15">
      <c r="H135" s="28">
        <v>49249</v>
      </c>
      <c r="I135" s="32">
        <v>6.2827414285714287</v>
      </c>
      <c r="J135" s="32">
        <v>6.2035</v>
      </c>
      <c r="K135" s="32">
        <v>6.2079677128431969</v>
      </c>
      <c r="L135" s="32">
        <v>5.9492386934673362</v>
      </c>
      <c r="M135" s="53">
        <v>2034</v>
      </c>
      <c r="N135" s="3"/>
      <c r="O135" s="3"/>
    </row>
    <row r="136" spans="8:15">
      <c r="H136" s="28">
        <v>49279</v>
      </c>
      <c r="I136" s="32">
        <v>6.5139659183673473</v>
      </c>
      <c r="J136" s="32">
        <v>6.4497999999999998</v>
      </c>
      <c r="K136" s="32">
        <v>6.4956901692326756</v>
      </c>
      <c r="L136" s="32">
        <v>5.7322537688442203</v>
      </c>
      <c r="M136" s="53">
        <v>2034</v>
      </c>
      <c r="N136" s="3"/>
      <c r="O136" s="3"/>
    </row>
    <row r="137" spans="8:15">
      <c r="H137" s="28">
        <v>49310</v>
      </c>
      <c r="I137" s="32">
        <v>6.7352924489795925</v>
      </c>
      <c r="J137" s="32">
        <v>6.6637000000000004</v>
      </c>
      <c r="K137" s="32">
        <v>6.6776429229150231</v>
      </c>
      <c r="L137" s="32">
        <v>6.7899422110552763</v>
      </c>
      <c r="M137" s="53">
        <v>2035</v>
      </c>
      <c r="N137" s="3"/>
      <c r="O137" s="3"/>
    </row>
    <row r="138" spans="8:15">
      <c r="H138" s="28">
        <v>49341</v>
      </c>
      <c r="I138" s="32">
        <v>6.6403944897959182</v>
      </c>
      <c r="J138" s="32">
        <v>6.5709</v>
      </c>
      <c r="K138" s="32">
        <v>6.4729074165053122</v>
      </c>
      <c r="L138" s="32">
        <v>6.4321532663316585</v>
      </c>
      <c r="M138" s="53">
        <v>2035</v>
      </c>
      <c r="N138" s="3"/>
      <c r="O138" s="3"/>
    </row>
    <row r="139" spans="8:15">
      <c r="H139" s="28">
        <v>49369</v>
      </c>
      <c r="I139" s="32">
        <v>6.0013128571428576</v>
      </c>
      <c r="J139" s="32">
        <v>5.9211999999999998</v>
      </c>
      <c r="K139" s="32">
        <v>5.6928300866954986</v>
      </c>
      <c r="L139" s="32">
        <v>6.038886934673366</v>
      </c>
      <c r="M139" s="53">
        <v>2035</v>
      </c>
      <c r="N139" s="3"/>
      <c r="O139" s="3"/>
    </row>
    <row r="140" spans="8:15">
      <c r="H140" s="28">
        <v>49400</v>
      </c>
      <c r="I140" s="32">
        <v>5.746414897959184</v>
      </c>
      <c r="J140" s="32">
        <v>5.6656000000000004</v>
      </c>
      <c r="K140" s="32">
        <v>5.3490270082078908</v>
      </c>
      <c r="L140" s="32">
        <v>5.6144648241206028</v>
      </c>
      <c r="M140" s="53">
        <v>2035</v>
      </c>
      <c r="N140" s="3"/>
      <c r="O140" s="3"/>
    </row>
    <row r="141" spans="8:15">
      <c r="H141" s="28">
        <v>49430</v>
      </c>
      <c r="I141" s="32">
        <v>5.7808026530612251</v>
      </c>
      <c r="J141" s="32">
        <v>5.6992000000000003</v>
      </c>
      <c r="K141" s="32">
        <v>5.2773798899023774</v>
      </c>
      <c r="L141" s="32">
        <v>5.5830075376884425</v>
      </c>
      <c r="M141" s="53">
        <v>2035</v>
      </c>
      <c r="N141" s="3"/>
      <c r="O141" s="3"/>
    </row>
    <row r="142" spans="8:15">
      <c r="H142" s="28">
        <v>49461</v>
      </c>
      <c r="I142" s="32">
        <v>5.8168230612244898</v>
      </c>
      <c r="J142" s="32">
        <v>5.7361000000000004</v>
      </c>
      <c r="K142" s="32">
        <v>5.2181550417491147</v>
      </c>
      <c r="L142" s="32">
        <v>5.6461231155778888</v>
      </c>
      <c r="M142" s="53">
        <v>2035</v>
      </c>
      <c r="N142" s="3"/>
      <c r="O142" s="3"/>
    </row>
    <row r="143" spans="8:15">
      <c r="H143" s="28">
        <v>49491</v>
      </c>
      <c r="I143" s="32">
        <v>6.0386597959183677</v>
      </c>
      <c r="J143" s="32">
        <v>5.9614000000000003</v>
      </c>
      <c r="K143" s="32">
        <v>5.5601540561067271</v>
      </c>
      <c r="L143" s="32">
        <v>5.7590879396984915</v>
      </c>
      <c r="M143" s="53">
        <v>2035</v>
      </c>
      <c r="N143" s="3"/>
      <c r="O143" s="3"/>
    </row>
    <row r="144" spans="8:15">
      <c r="H144" s="28">
        <v>49522</v>
      </c>
      <c r="I144" s="32">
        <v>6.124986326530613</v>
      </c>
      <c r="J144" s="32">
        <v>6.0469999999999997</v>
      </c>
      <c r="K144" s="32">
        <v>5.7363338045730909</v>
      </c>
      <c r="L144" s="32">
        <v>5.8441130653266322</v>
      </c>
      <c r="M144" s="53">
        <v>2035</v>
      </c>
      <c r="N144" s="3"/>
      <c r="O144" s="3"/>
    </row>
    <row r="145" spans="8:15">
      <c r="H145" s="28">
        <v>49553</v>
      </c>
      <c r="I145" s="32">
        <v>6.1531495918367352</v>
      </c>
      <c r="J145" s="32">
        <v>6.0739999999999998</v>
      </c>
      <c r="K145" s="32">
        <v>5.8280833517556907</v>
      </c>
      <c r="L145" s="32">
        <v>5.8919522613065318</v>
      </c>
      <c r="M145" s="53">
        <v>2035</v>
      </c>
      <c r="N145" s="3"/>
      <c r="O145" s="3"/>
    </row>
    <row r="146" spans="8:15">
      <c r="H146" s="28">
        <v>49583</v>
      </c>
      <c r="I146" s="32">
        <v>6.1969251020408169</v>
      </c>
      <c r="J146" s="32">
        <v>6.1139000000000001</v>
      </c>
      <c r="K146" s="32">
        <v>5.8695252820561459</v>
      </c>
      <c r="L146" s="32">
        <v>6.0757713567839193</v>
      </c>
      <c r="M146" s="53">
        <v>2035</v>
      </c>
      <c r="N146" s="3"/>
      <c r="O146" s="3"/>
    </row>
    <row r="147" spans="8:15">
      <c r="H147" s="28">
        <v>49614</v>
      </c>
      <c r="I147" s="32">
        <v>6.4619251020408166</v>
      </c>
      <c r="J147" s="32">
        <v>6.3791000000000002</v>
      </c>
      <c r="K147" s="32">
        <v>6.333118218775418</v>
      </c>
      <c r="L147" s="32">
        <v>6.1257211055276377</v>
      </c>
      <c r="M147" s="53">
        <v>2035</v>
      </c>
      <c r="N147" s="3"/>
      <c r="O147" s="3"/>
    </row>
    <row r="148" spans="8:15">
      <c r="H148" s="28">
        <v>49644</v>
      </c>
      <c r="I148" s="32">
        <v>6.6907006122448989</v>
      </c>
      <c r="J148" s="32">
        <v>6.6231</v>
      </c>
      <c r="K148" s="32">
        <v>6.6535200082625181</v>
      </c>
      <c r="L148" s="32">
        <v>5.9063241206030144</v>
      </c>
      <c r="M148" s="53">
        <v>2035</v>
      </c>
      <c r="N148" s="3"/>
      <c r="O148" s="3"/>
    </row>
    <row r="149" spans="8:15">
      <c r="H149" s="28">
        <v>49675</v>
      </c>
      <c r="I149" s="32">
        <v>6.9355985714285717</v>
      </c>
      <c r="J149" s="32">
        <v>6.86</v>
      </c>
      <c r="K149" s="32">
        <v>6.8398025158568538</v>
      </c>
      <c r="L149" s="32">
        <v>6.9871281407035175</v>
      </c>
      <c r="M149" s="53">
        <v>2036</v>
      </c>
      <c r="N149" s="3"/>
      <c r="O149" s="3"/>
    </row>
    <row r="150" spans="8:15">
      <c r="H150" s="28">
        <v>49706</v>
      </c>
      <c r="I150" s="32">
        <v>6.68212918367347</v>
      </c>
      <c r="J150" s="32">
        <v>6.6117999999999997</v>
      </c>
      <c r="K150" s="32">
        <v>6.472185790853314</v>
      </c>
      <c r="L150" s="32">
        <v>6.4732587939698485</v>
      </c>
      <c r="M150" s="53">
        <v>2036</v>
      </c>
      <c r="N150" s="3"/>
      <c r="O150" s="3"/>
    </row>
    <row r="151" spans="8:15">
      <c r="H151" s="28">
        <v>49735</v>
      </c>
      <c r="I151" s="32">
        <v>6.2182516326530619</v>
      </c>
      <c r="J151" s="32">
        <v>6.1337000000000002</v>
      </c>
      <c r="K151" s="32">
        <v>5.8688036564041477</v>
      </c>
      <c r="L151" s="32">
        <v>6.2525552763819094</v>
      </c>
      <c r="M151" s="53">
        <v>2036</v>
      </c>
      <c r="N151" s="3"/>
      <c r="O151" s="3"/>
    </row>
    <row r="152" spans="8:15">
      <c r="H152" s="28">
        <v>49766</v>
      </c>
      <c r="I152" s="32">
        <v>5.9328434693877554</v>
      </c>
      <c r="J152" s="32">
        <v>5.8483000000000001</v>
      </c>
      <c r="K152" s="32">
        <v>5.5159287125771375</v>
      </c>
      <c r="L152" s="32">
        <v>5.7980829145728636</v>
      </c>
      <c r="M152" s="53">
        <v>2036</v>
      </c>
      <c r="N152" s="3"/>
      <c r="O152" s="3"/>
    </row>
    <row r="153" spans="8:15">
      <c r="H153" s="28">
        <v>49796</v>
      </c>
      <c r="I153" s="32">
        <v>5.9682516326530619</v>
      </c>
      <c r="J153" s="32">
        <v>5.883</v>
      </c>
      <c r="K153" s="32">
        <v>5.3885102403100662</v>
      </c>
      <c r="L153" s="32">
        <v>5.7676306532663313</v>
      </c>
      <c r="M153" s="53">
        <v>2036</v>
      </c>
      <c r="N153" s="3"/>
      <c r="O153" s="3"/>
    </row>
    <row r="154" spans="8:15">
      <c r="H154" s="28">
        <v>49827</v>
      </c>
      <c r="I154" s="32">
        <v>6.0054965306122456</v>
      </c>
      <c r="J154" s="32">
        <v>5.9210000000000003</v>
      </c>
      <c r="K154" s="32">
        <v>5.3873762571426411</v>
      </c>
      <c r="L154" s="32">
        <v>5.8319522613065322</v>
      </c>
      <c r="M154" s="53">
        <v>2036</v>
      </c>
      <c r="N154" s="3"/>
      <c r="O154" s="3"/>
    </row>
    <row r="155" spans="8:15">
      <c r="H155" s="28">
        <v>49857</v>
      </c>
      <c r="I155" s="32">
        <v>6.2486597959183676</v>
      </c>
      <c r="J155" s="32">
        <v>6.1672000000000002</v>
      </c>
      <c r="K155" s="32">
        <v>5.7088089404183116</v>
      </c>
      <c r="L155" s="32">
        <v>5.9659221105527633</v>
      </c>
      <c r="M155" s="53">
        <v>2036</v>
      </c>
      <c r="N155" s="3"/>
      <c r="O155" s="3"/>
    </row>
    <row r="156" spans="8:15">
      <c r="H156" s="28">
        <v>49888</v>
      </c>
      <c r="I156" s="32">
        <v>6.3245781632653069</v>
      </c>
      <c r="J156" s="32">
        <v>6.2426000000000004</v>
      </c>
      <c r="K156" s="32">
        <v>5.9201421670748617</v>
      </c>
      <c r="L156" s="32">
        <v>6.040695979899497</v>
      </c>
      <c r="M156" s="53">
        <v>2036</v>
      </c>
      <c r="N156" s="3"/>
      <c r="O156" s="3"/>
    </row>
    <row r="157" spans="8:15">
      <c r="H157" s="28">
        <v>49919</v>
      </c>
      <c r="I157" s="32">
        <v>6.3529455102040817</v>
      </c>
      <c r="J157" s="32">
        <v>6.2698</v>
      </c>
      <c r="K157" s="32">
        <v>5.9970468437020745</v>
      </c>
      <c r="L157" s="32">
        <v>6.0887361809045224</v>
      </c>
      <c r="M157" s="53">
        <v>2036</v>
      </c>
      <c r="N157" s="3"/>
      <c r="O157" s="3"/>
    </row>
    <row r="158" spans="8:15">
      <c r="H158" s="28">
        <v>49949</v>
      </c>
      <c r="I158" s="32">
        <v>6.3912108163265309</v>
      </c>
      <c r="J158" s="32">
        <v>6.3044000000000002</v>
      </c>
      <c r="K158" s="32">
        <v>6.0318910537556905</v>
      </c>
      <c r="L158" s="32">
        <v>6.2671281407035169</v>
      </c>
      <c r="M158" s="53">
        <v>2036</v>
      </c>
      <c r="N158" s="3"/>
      <c r="O158" s="3"/>
    </row>
    <row r="159" spans="8:15">
      <c r="H159" s="28">
        <v>49980</v>
      </c>
      <c r="I159" s="32">
        <v>6.6434557142857145</v>
      </c>
      <c r="J159" s="32">
        <v>6.5571000000000002</v>
      </c>
      <c r="K159" s="32">
        <v>6.4722888802321705</v>
      </c>
      <c r="L159" s="32">
        <v>6.3045150753768837</v>
      </c>
      <c r="M159" s="53">
        <v>2036</v>
      </c>
      <c r="N159" s="3"/>
      <c r="O159" s="3"/>
    </row>
    <row r="160" spans="8:15">
      <c r="H160" s="28">
        <v>50010</v>
      </c>
      <c r="I160" s="32">
        <v>6.902231224489797</v>
      </c>
      <c r="J160" s="32">
        <v>6.8304</v>
      </c>
      <c r="K160" s="32">
        <v>6.8493898280905423</v>
      </c>
      <c r="L160" s="32">
        <v>6.1146658291457285</v>
      </c>
      <c r="M160" s="53">
        <v>2036</v>
      </c>
      <c r="N160" s="3"/>
      <c r="O160" s="3"/>
    </row>
    <row r="161" spans="8:15">
      <c r="H161" s="28">
        <v>50041</v>
      </c>
      <c r="I161" s="32">
        <v>7.0607006122448981</v>
      </c>
      <c r="J161" s="32">
        <v>6.9825999999999997</v>
      </c>
      <c r="K161" s="32">
        <v>6.9319644205548805</v>
      </c>
      <c r="L161" s="32">
        <v>7.1103442211055263</v>
      </c>
      <c r="M161" s="53">
        <v>2037</v>
      </c>
      <c r="N161" s="3"/>
      <c r="O161" s="3"/>
    </row>
    <row r="162" spans="8:15">
      <c r="H162" s="28">
        <v>50072</v>
      </c>
      <c r="I162" s="32">
        <v>7.0291700000000006</v>
      </c>
      <c r="J162" s="32">
        <v>6.9519000000000002</v>
      </c>
      <c r="K162" s="32">
        <v>6.7544445101633794</v>
      </c>
      <c r="L162" s="32">
        <v>6.8150678391959794</v>
      </c>
      <c r="M162" s="53">
        <v>2037</v>
      </c>
      <c r="N162" s="3"/>
      <c r="O162" s="3"/>
    </row>
    <row r="163" spans="8:15">
      <c r="H163" s="28">
        <v>50100</v>
      </c>
      <c r="I163" s="32">
        <v>6.3954965306122453</v>
      </c>
      <c r="J163" s="32">
        <v>6.3075000000000001</v>
      </c>
      <c r="K163" s="32">
        <v>6.0041600108431972</v>
      </c>
      <c r="L163" s="32">
        <v>6.4271281407035179</v>
      </c>
      <c r="M163" s="53">
        <v>2037</v>
      </c>
      <c r="N163" s="3"/>
      <c r="O163" s="3"/>
    </row>
    <row r="164" spans="8:15">
      <c r="H164" s="28">
        <v>50131</v>
      </c>
      <c r="I164" s="32">
        <v>6.0875373469387766</v>
      </c>
      <c r="J164" s="32">
        <v>5.9999000000000002</v>
      </c>
      <c r="K164" s="32">
        <v>5.6482954750293377</v>
      </c>
      <c r="L164" s="32">
        <v>5.95044472361809</v>
      </c>
      <c r="M164" s="53">
        <v>2037</v>
      </c>
      <c r="N164" s="3"/>
      <c r="O164" s="3"/>
    </row>
    <row r="165" spans="8:15">
      <c r="H165" s="28">
        <v>50161</v>
      </c>
      <c r="I165" s="32">
        <v>6.1238638775510212</v>
      </c>
      <c r="J165" s="32">
        <v>6.0354999999999999</v>
      </c>
      <c r="K165" s="32">
        <v>5.5095887157774399</v>
      </c>
      <c r="L165" s="32">
        <v>5.9208969849246227</v>
      </c>
      <c r="M165" s="53">
        <v>2037</v>
      </c>
      <c r="N165" s="3"/>
      <c r="O165" s="3"/>
    </row>
    <row r="166" spans="8:15">
      <c r="H166" s="28">
        <v>50192</v>
      </c>
      <c r="I166" s="32">
        <v>6.1799863265306128</v>
      </c>
      <c r="J166" s="32">
        <v>6.0921000000000003</v>
      </c>
      <c r="K166" s="32">
        <v>5.5426288617010631</v>
      </c>
      <c r="L166" s="32">
        <v>6.0038115577889437</v>
      </c>
      <c r="M166" s="53">
        <v>2037</v>
      </c>
      <c r="N166" s="3"/>
      <c r="O166" s="3"/>
    </row>
    <row r="167" spans="8:15">
      <c r="H167" s="28">
        <v>50222</v>
      </c>
      <c r="I167" s="32">
        <v>6.4408026530612252</v>
      </c>
      <c r="J167" s="32">
        <v>6.3555000000000001</v>
      </c>
      <c r="K167" s="32">
        <v>5.9001428275766319</v>
      </c>
      <c r="L167" s="32">
        <v>6.1551683417085421</v>
      </c>
      <c r="M167" s="53">
        <v>2037</v>
      </c>
      <c r="N167" s="3"/>
      <c r="O167" s="3"/>
    </row>
    <row r="168" spans="8:15">
      <c r="H168" s="28">
        <v>50253</v>
      </c>
      <c r="I168" s="32">
        <v>6.5019251020408166</v>
      </c>
      <c r="J168" s="32">
        <v>6.4164000000000003</v>
      </c>
      <c r="K168" s="32">
        <v>6.0825079387744054</v>
      </c>
      <c r="L168" s="32">
        <v>6.2153693467336684</v>
      </c>
      <c r="M168" s="53">
        <v>2037</v>
      </c>
      <c r="N168" s="3"/>
      <c r="O168" s="3"/>
    </row>
    <row r="169" spans="8:15">
      <c r="H169" s="28">
        <v>50284</v>
      </c>
      <c r="I169" s="32">
        <v>6.5410067346938785</v>
      </c>
      <c r="J169" s="32">
        <v>6.4541000000000004</v>
      </c>
      <c r="K169" s="32">
        <v>6.156216844657056</v>
      </c>
      <c r="L169" s="32">
        <v>6.2739623115577885</v>
      </c>
      <c r="M169" s="53">
        <v>2037</v>
      </c>
      <c r="N169" s="3"/>
      <c r="O169" s="3"/>
    </row>
    <row r="170" spans="8:15">
      <c r="H170" s="28">
        <v>50314</v>
      </c>
      <c r="I170" s="32">
        <v>6.5803944897959186</v>
      </c>
      <c r="J170" s="32">
        <v>6.4897999999999998</v>
      </c>
      <c r="K170" s="32">
        <v>6.1919888591203849</v>
      </c>
      <c r="L170" s="32">
        <v>6.4534597989949738</v>
      </c>
      <c r="M170" s="53">
        <v>2037</v>
      </c>
      <c r="N170" s="3"/>
      <c r="O170" s="3"/>
    </row>
    <row r="171" spans="8:15">
      <c r="H171" s="28">
        <v>50345</v>
      </c>
      <c r="I171" s="32">
        <v>6.7995781632653065</v>
      </c>
      <c r="J171" s="32">
        <v>6.7100999999999997</v>
      </c>
      <c r="K171" s="32">
        <v>6.6103255585214971</v>
      </c>
      <c r="L171" s="32">
        <v>6.4582839195979895</v>
      </c>
      <c r="M171" s="53">
        <v>2037</v>
      </c>
      <c r="N171" s="3"/>
      <c r="O171" s="3"/>
    </row>
    <row r="172" spans="8:15">
      <c r="H172" s="28">
        <v>50375</v>
      </c>
      <c r="I172" s="32">
        <v>7.0352924489795923</v>
      </c>
      <c r="J172" s="32">
        <v>6.9607999999999999</v>
      </c>
      <c r="K172" s="32">
        <v>6.9816535011638861</v>
      </c>
      <c r="L172" s="32">
        <v>6.2457211055276378</v>
      </c>
      <c r="M172" s="53">
        <v>2037</v>
      </c>
      <c r="N172" s="3"/>
      <c r="O172" s="3"/>
    </row>
    <row r="173" spans="8:15">
      <c r="H173" s="28">
        <v>50406</v>
      </c>
      <c r="I173" s="32">
        <v>7.3127414285714289</v>
      </c>
      <c r="J173" s="32">
        <v>7.2294999999999998</v>
      </c>
      <c r="K173" s="32">
        <v>7.1798943767056143</v>
      </c>
      <c r="L173" s="32">
        <v>7.3585854271356776</v>
      </c>
      <c r="M173" s="53">
        <v>2038</v>
      </c>
      <c r="N173" s="3"/>
      <c r="O173" s="3"/>
    </row>
    <row r="174" spans="8:15">
      <c r="H174" s="28">
        <v>50437</v>
      </c>
      <c r="I174" s="32">
        <v>7.2162108163265311</v>
      </c>
      <c r="J174" s="32">
        <v>7.1352000000000002</v>
      </c>
      <c r="K174" s="32">
        <v>6.9094909359640875</v>
      </c>
      <c r="L174" s="32">
        <v>6.9992889447236175</v>
      </c>
      <c r="M174" s="53">
        <v>2038</v>
      </c>
      <c r="N174" s="3"/>
      <c r="O174" s="3"/>
    </row>
    <row r="175" spans="8:15">
      <c r="H175" s="28">
        <v>50465</v>
      </c>
      <c r="I175" s="32">
        <v>6.5932516326530619</v>
      </c>
      <c r="J175" s="32">
        <v>6.5012999999999996</v>
      </c>
      <c r="K175" s="32">
        <v>6.1863189432832577</v>
      </c>
      <c r="L175" s="32">
        <v>6.6219020100502508</v>
      </c>
      <c r="M175" s="53">
        <v>2038</v>
      </c>
      <c r="N175" s="3"/>
      <c r="O175" s="3"/>
    </row>
    <row r="176" spans="8:15">
      <c r="H176" s="28">
        <v>50496</v>
      </c>
      <c r="I176" s="32">
        <v>6.320496530612246</v>
      </c>
      <c r="J176" s="32">
        <v>6.2282000000000002</v>
      </c>
      <c r="K176" s="32">
        <v>5.7738583384769857</v>
      </c>
      <c r="L176" s="32">
        <v>6.1798919597989945</v>
      </c>
      <c r="M176" s="53">
        <v>2038</v>
      </c>
      <c r="N176" s="3"/>
      <c r="O176" s="3"/>
    </row>
    <row r="177" spans="8:15">
      <c r="H177" s="28">
        <v>50526</v>
      </c>
      <c r="I177" s="32">
        <v>6.3581495918367343</v>
      </c>
      <c r="J177" s="32">
        <v>6.2651000000000003</v>
      </c>
      <c r="K177" s="32">
        <v>5.6932424442109264</v>
      </c>
      <c r="L177" s="32">
        <v>6.1516507537688438</v>
      </c>
      <c r="M177" s="53">
        <v>2038</v>
      </c>
      <c r="N177" s="3"/>
      <c r="O177" s="3"/>
    </row>
    <row r="178" spans="8:15">
      <c r="H178" s="28">
        <v>50557</v>
      </c>
      <c r="I178" s="32">
        <v>6.4113128571428577</v>
      </c>
      <c r="J178" s="32">
        <v>6.3186999999999998</v>
      </c>
      <c r="K178" s="32">
        <v>5.7274681179914015</v>
      </c>
      <c r="L178" s="32">
        <v>6.2316507537688439</v>
      </c>
      <c r="M178" s="53">
        <v>2038</v>
      </c>
      <c r="N178" s="3"/>
      <c r="O178" s="3"/>
    </row>
    <row r="179" spans="8:15">
      <c r="H179" s="28">
        <v>50587</v>
      </c>
      <c r="I179" s="32">
        <v>6.670904693877552</v>
      </c>
      <c r="J179" s="32">
        <v>6.5810000000000004</v>
      </c>
      <c r="K179" s="32">
        <v>6.0740546097081438</v>
      </c>
      <c r="L179" s="32">
        <v>6.3818015075376877</v>
      </c>
      <c r="M179" s="53">
        <v>2038</v>
      </c>
      <c r="N179" s="3"/>
      <c r="O179" s="3"/>
    </row>
    <row r="180" spans="8:15">
      <c r="H180" s="28">
        <v>50618</v>
      </c>
      <c r="I180" s="32">
        <v>6.7383536734693879</v>
      </c>
      <c r="J180" s="32">
        <v>6.6479999999999997</v>
      </c>
      <c r="K180" s="32">
        <v>6.3048717289686396</v>
      </c>
      <c r="L180" s="32">
        <v>6.4482336683417083</v>
      </c>
      <c r="M180" s="53">
        <v>2038</v>
      </c>
      <c r="N180" s="3"/>
      <c r="O180" s="3"/>
    </row>
    <row r="181" spans="8:15">
      <c r="H181" s="28">
        <v>50649</v>
      </c>
      <c r="I181" s="32">
        <v>6.7683536734693881</v>
      </c>
      <c r="J181" s="32">
        <v>6.6768000000000001</v>
      </c>
      <c r="K181" s="32">
        <v>6.3471383742999503</v>
      </c>
      <c r="L181" s="32">
        <v>6.497881909547738</v>
      </c>
      <c r="M181" s="53">
        <v>2038</v>
      </c>
      <c r="N181" s="3"/>
      <c r="O181" s="3"/>
    </row>
    <row r="182" spans="8:15">
      <c r="H182" s="28">
        <v>50679</v>
      </c>
      <c r="I182" s="32">
        <v>6.8086597959183681</v>
      </c>
      <c r="J182" s="32">
        <v>6.7134</v>
      </c>
      <c r="K182" s="32">
        <v>6.3840443719307043</v>
      </c>
      <c r="L182" s="32">
        <v>6.6782839195979893</v>
      </c>
      <c r="M182" s="53">
        <v>2038</v>
      </c>
      <c r="N182" s="3"/>
      <c r="O182" s="3"/>
    </row>
    <row r="183" spans="8:15">
      <c r="H183" s="28">
        <v>50710</v>
      </c>
      <c r="I183" s="32">
        <v>7.0263128571428579</v>
      </c>
      <c r="J183" s="32">
        <v>6.9322999999999997</v>
      </c>
      <c r="K183" s="32">
        <v>6.8164012268563487</v>
      </c>
      <c r="L183" s="32">
        <v>6.6816005025125627</v>
      </c>
      <c r="M183" s="53">
        <v>2038</v>
      </c>
      <c r="N183" s="3"/>
      <c r="O183" s="3"/>
    </row>
    <row r="184" spans="8:15">
      <c r="H184" s="28">
        <v>50740</v>
      </c>
      <c r="I184" s="32">
        <v>7.2780475510204088</v>
      </c>
      <c r="J184" s="32">
        <v>7.1985999999999999</v>
      </c>
      <c r="K184" s="32">
        <v>7.1665958468330802</v>
      </c>
      <c r="L184" s="32">
        <v>6.4848165829145721</v>
      </c>
      <c r="M184" s="53">
        <v>2038</v>
      </c>
      <c r="N184" s="3"/>
      <c r="O184" s="3"/>
    </row>
    <row r="185" spans="8:15">
      <c r="H185" s="28">
        <v>50771</v>
      </c>
      <c r="I185" s="32">
        <v>7.4920271428571432</v>
      </c>
      <c r="J185" s="32">
        <v>7.4051999999999998</v>
      </c>
      <c r="K185" s="32">
        <v>7.3674139568462325</v>
      </c>
      <c r="L185" s="32">
        <v>7.5351683417085429</v>
      </c>
      <c r="M185" s="53">
        <v>2039</v>
      </c>
      <c r="N185" s="3"/>
      <c r="O185" s="3"/>
    </row>
    <row r="186" spans="8:15">
      <c r="H186" s="28">
        <v>50802</v>
      </c>
      <c r="I186" s="32">
        <v>7.4065169387755105</v>
      </c>
      <c r="J186" s="32">
        <v>7.3216999999999999</v>
      </c>
      <c r="K186" s="32">
        <v>7.0740215846196266</v>
      </c>
      <c r="L186" s="32">
        <v>7.1867261306532662</v>
      </c>
      <c r="M186" s="53">
        <v>2039</v>
      </c>
      <c r="N186" s="3"/>
      <c r="O186" s="3"/>
    </row>
    <row r="187" spans="8:15">
      <c r="H187" s="28">
        <v>50830</v>
      </c>
      <c r="I187" s="32">
        <v>6.7867210204081632</v>
      </c>
      <c r="J187" s="32">
        <v>6.6909000000000001</v>
      </c>
      <c r="K187" s="32">
        <v>6.3680655182078905</v>
      </c>
      <c r="L187" s="32">
        <v>6.8124547738693462</v>
      </c>
      <c r="M187" s="53">
        <v>2039</v>
      </c>
      <c r="N187" s="3"/>
      <c r="O187" s="3"/>
    </row>
    <row r="188" spans="8:15">
      <c r="H188" s="28">
        <v>50861</v>
      </c>
      <c r="I188" s="32">
        <v>6.51682306122449</v>
      </c>
      <c r="J188" s="32">
        <v>6.4206000000000003</v>
      </c>
      <c r="K188" s="32">
        <v>5.9111218464248871</v>
      </c>
      <c r="L188" s="32">
        <v>6.3732587939698488</v>
      </c>
      <c r="M188" s="53">
        <v>2039</v>
      </c>
      <c r="N188" s="3"/>
      <c r="O188" s="3"/>
    </row>
    <row r="189" spans="8:15">
      <c r="H189" s="28">
        <v>50891</v>
      </c>
      <c r="I189" s="32">
        <v>6.5555985714285718</v>
      </c>
      <c r="J189" s="32">
        <v>6.4585999999999997</v>
      </c>
      <c r="K189" s="32">
        <v>5.8634430087035918</v>
      </c>
      <c r="L189" s="32">
        <v>6.346123115577889</v>
      </c>
      <c r="M189" s="53">
        <v>2039</v>
      </c>
      <c r="N189" s="3"/>
      <c r="O189" s="3"/>
    </row>
    <row r="190" spans="8:15">
      <c r="H190" s="28">
        <v>50922</v>
      </c>
      <c r="I190" s="32">
        <v>6.6157006122448987</v>
      </c>
      <c r="J190" s="32">
        <v>6.5190000000000001</v>
      </c>
      <c r="K190" s="32">
        <v>5.8986995762726355</v>
      </c>
      <c r="L190" s="32">
        <v>6.4329572864321607</v>
      </c>
      <c r="M190" s="53">
        <v>2039</v>
      </c>
      <c r="N190" s="3"/>
      <c r="O190" s="3"/>
    </row>
    <row r="191" spans="8:15">
      <c r="H191" s="28">
        <v>50952</v>
      </c>
      <c r="I191" s="32">
        <v>6.9392720408163271</v>
      </c>
      <c r="J191" s="32">
        <v>6.8440000000000003</v>
      </c>
      <c r="K191" s="32">
        <v>6.3218814764800202</v>
      </c>
      <c r="L191" s="32">
        <v>6.6461231155778888</v>
      </c>
      <c r="M191" s="53">
        <v>2039</v>
      </c>
      <c r="N191" s="3"/>
      <c r="O191" s="3"/>
    </row>
    <row r="192" spans="8:15">
      <c r="H192" s="28">
        <v>50983</v>
      </c>
      <c r="I192" s="32">
        <v>7.0359046938775514</v>
      </c>
      <c r="J192" s="32">
        <v>6.9396000000000004</v>
      </c>
      <c r="K192" s="32">
        <v>6.5642446061724833</v>
      </c>
      <c r="L192" s="32">
        <v>6.7412989949748736</v>
      </c>
      <c r="M192" s="53">
        <v>2039</v>
      </c>
      <c r="N192" s="3"/>
      <c r="O192" s="3"/>
    </row>
    <row r="193" spans="8:15">
      <c r="H193" s="28">
        <v>51014</v>
      </c>
      <c r="I193" s="32">
        <v>7.078149591836735</v>
      </c>
      <c r="J193" s="32">
        <v>6.9805000000000001</v>
      </c>
      <c r="K193" s="32">
        <v>6.6037278382746587</v>
      </c>
      <c r="L193" s="32">
        <v>6.8030075376884414</v>
      </c>
      <c r="M193" s="53">
        <v>2039</v>
      </c>
      <c r="N193" s="3"/>
      <c r="O193" s="3"/>
    </row>
    <row r="194" spans="8:15">
      <c r="H194" s="28">
        <v>51044</v>
      </c>
      <c r="I194" s="32">
        <v>7.1202924489795922</v>
      </c>
      <c r="J194" s="32">
        <v>7.0189000000000004</v>
      </c>
      <c r="K194" s="32">
        <v>6.6420770872094081</v>
      </c>
      <c r="L194" s="32">
        <v>6.9852185929648236</v>
      </c>
      <c r="M194" s="53">
        <v>2039</v>
      </c>
      <c r="N194" s="3"/>
      <c r="O194" s="3"/>
    </row>
    <row r="195" spans="8:15">
      <c r="H195" s="28">
        <v>51075</v>
      </c>
      <c r="I195" s="32">
        <v>7.3691700000000004</v>
      </c>
      <c r="J195" s="32">
        <v>7.2683</v>
      </c>
      <c r="K195" s="32">
        <v>7.0655682555533632</v>
      </c>
      <c r="L195" s="32">
        <v>7.019288944723618</v>
      </c>
      <c r="M195" s="53">
        <v>2039</v>
      </c>
      <c r="N195" s="3"/>
      <c r="O195" s="3"/>
    </row>
    <row r="196" spans="8:15">
      <c r="H196" s="28">
        <v>51105</v>
      </c>
      <c r="I196" s="32">
        <v>7.6086597959183679</v>
      </c>
      <c r="J196" s="32">
        <v>7.5225999999999997</v>
      </c>
      <c r="K196" s="32">
        <v>7.4262779921734952</v>
      </c>
      <c r="L196" s="32">
        <v>6.8104447236180894</v>
      </c>
      <c r="M196" s="53">
        <v>2039</v>
      </c>
      <c r="N196" s="3"/>
      <c r="O196" s="3"/>
    </row>
    <row r="197" spans="8:15">
      <c r="H197" s="28">
        <v>51136</v>
      </c>
      <c r="I197" s="32">
        <v>7.8796802040816329</v>
      </c>
      <c r="J197" s="32">
        <v>7.7851999999999997</v>
      </c>
      <c r="K197" s="32">
        <v>7.6343123587066266</v>
      </c>
      <c r="L197" s="32">
        <v>7.9170778894472358</v>
      </c>
      <c r="M197" s="53">
        <v>2040</v>
      </c>
      <c r="N197" s="3"/>
      <c r="O197" s="3"/>
    </row>
    <row r="198" spans="8:15">
      <c r="H198" s="28">
        <v>51167</v>
      </c>
      <c r="I198" s="32">
        <v>7.4745781632653063</v>
      </c>
      <c r="J198" s="32">
        <v>7.3883999999999999</v>
      </c>
      <c r="K198" s="32">
        <v>7.1351535862817403</v>
      </c>
      <c r="L198" s="32">
        <v>7.2537613065326632</v>
      </c>
      <c r="M198" s="53">
        <v>2040</v>
      </c>
      <c r="N198" s="3"/>
      <c r="O198" s="3"/>
    </row>
    <row r="199" spans="8:15">
      <c r="H199" s="28">
        <v>51196</v>
      </c>
      <c r="I199" s="32">
        <v>7.0731495918367351</v>
      </c>
      <c r="J199" s="32">
        <v>6.9714999999999998</v>
      </c>
      <c r="K199" s="32">
        <v>6.6380566014339912</v>
      </c>
      <c r="L199" s="32">
        <v>7.0945653266331652</v>
      </c>
      <c r="M199" s="53">
        <v>2040</v>
      </c>
      <c r="N199" s="3"/>
      <c r="O199" s="3"/>
    </row>
    <row r="200" spans="8:15">
      <c r="H200" s="28">
        <v>51227</v>
      </c>
      <c r="I200" s="32">
        <v>6.8227414285714287</v>
      </c>
      <c r="J200" s="32">
        <v>6.7203999999999997</v>
      </c>
      <c r="K200" s="32">
        <v>6.1897208927855338</v>
      </c>
      <c r="L200" s="32">
        <v>6.6745653266331653</v>
      </c>
      <c r="M200" s="53">
        <v>2040</v>
      </c>
      <c r="N200" s="3"/>
      <c r="O200" s="3"/>
    </row>
    <row r="201" spans="8:15">
      <c r="H201" s="28">
        <v>51257</v>
      </c>
      <c r="I201" s="32">
        <v>6.8634557142857151</v>
      </c>
      <c r="J201" s="32">
        <v>6.7602000000000002</v>
      </c>
      <c r="K201" s="32">
        <v>6.1323516534516944</v>
      </c>
      <c r="L201" s="32">
        <v>6.6493391959798993</v>
      </c>
      <c r="M201" s="53">
        <v>2040</v>
      </c>
      <c r="N201" s="3"/>
      <c r="O201" s="3"/>
    </row>
    <row r="202" spans="8:15">
      <c r="H202" s="28">
        <v>51288</v>
      </c>
      <c r="I202" s="32">
        <v>6.9404965306122453</v>
      </c>
      <c r="J202" s="32">
        <v>6.8373999999999997</v>
      </c>
      <c r="K202" s="32">
        <v>6.1691545617035919</v>
      </c>
      <c r="L202" s="32">
        <v>6.7528567839195972</v>
      </c>
      <c r="M202" s="53">
        <v>2040</v>
      </c>
      <c r="N202" s="3"/>
      <c r="O202" s="3"/>
    </row>
    <row r="203" spans="8:15">
      <c r="H203" s="28">
        <v>51318</v>
      </c>
      <c r="I203" s="32">
        <v>7.2844761224489796</v>
      </c>
      <c r="J203" s="32">
        <v>7.1822999999999997</v>
      </c>
      <c r="K203" s="32">
        <v>6.5949652410718258</v>
      </c>
      <c r="L203" s="32">
        <v>6.9861231155778887</v>
      </c>
      <c r="M203" s="53">
        <v>2040</v>
      </c>
      <c r="N203" s="3"/>
      <c r="O203" s="3"/>
    </row>
    <row r="204" spans="8:15">
      <c r="H204" s="28">
        <v>51349</v>
      </c>
      <c r="I204" s="32">
        <v>7.3429455102040819</v>
      </c>
      <c r="J204" s="32">
        <v>7.2405999999999997</v>
      </c>
      <c r="K204" s="32">
        <v>6.846606414861407</v>
      </c>
      <c r="L204" s="32">
        <v>7.0437110552763809</v>
      </c>
      <c r="M204" s="53">
        <v>2040</v>
      </c>
      <c r="N204" s="3"/>
      <c r="O204" s="3"/>
    </row>
    <row r="205" spans="8:15">
      <c r="H205" s="28">
        <v>51380</v>
      </c>
      <c r="I205" s="32">
        <v>7.3901904081632654</v>
      </c>
      <c r="J205" s="32">
        <v>7.2862999999999998</v>
      </c>
      <c r="K205" s="32">
        <v>6.8877390770252926</v>
      </c>
      <c r="L205" s="32">
        <v>7.1103442211055263</v>
      </c>
      <c r="M205" s="53">
        <v>2040</v>
      </c>
      <c r="N205" s="3"/>
      <c r="O205" s="3"/>
    </row>
    <row r="206" spans="8:15">
      <c r="H206" s="28">
        <v>51410</v>
      </c>
      <c r="I206" s="32">
        <v>7.4345781632653063</v>
      </c>
      <c r="J206" s="32">
        <v>7.3269000000000002</v>
      </c>
      <c r="K206" s="32">
        <v>6.9277377560217506</v>
      </c>
      <c r="L206" s="32">
        <v>7.2947663316582911</v>
      </c>
      <c r="M206" s="53">
        <v>2040</v>
      </c>
      <c r="N206" s="3"/>
      <c r="O206" s="3"/>
    </row>
    <row r="207" spans="8:15">
      <c r="H207" s="28">
        <v>51441</v>
      </c>
      <c r="I207" s="32">
        <v>7.7211087755102046</v>
      </c>
      <c r="J207" s="32">
        <v>7.6131000000000002</v>
      </c>
      <c r="K207" s="32">
        <v>7.3603007897051089</v>
      </c>
      <c r="L207" s="32">
        <v>7.3659221105527637</v>
      </c>
      <c r="M207" s="53">
        <v>2040</v>
      </c>
      <c r="N207" s="3"/>
      <c r="O207" s="3"/>
    </row>
    <row r="208" spans="8:15">
      <c r="H208" s="28">
        <v>51471</v>
      </c>
      <c r="I208" s="32">
        <v>8.0070271428571438</v>
      </c>
      <c r="J208" s="32">
        <v>7.9131</v>
      </c>
      <c r="K208" s="32">
        <v>7.7763695227713718</v>
      </c>
      <c r="L208" s="32">
        <v>7.2028065326633159</v>
      </c>
      <c r="M208" s="53">
        <v>2040</v>
      </c>
      <c r="N208" s="3"/>
      <c r="O208" s="3"/>
    </row>
    <row r="209" spans="8:15">
      <c r="H209" s="28">
        <v>51502</v>
      </c>
      <c r="I209" s="32">
        <v>8.0601904081632654</v>
      </c>
      <c r="J209" s="32">
        <v>7.9621000000000004</v>
      </c>
      <c r="K209" s="32">
        <v>7.8025542250010123</v>
      </c>
      <c r="L209" s="32">
        <v>8.0947663316582901</v>
      </c>
      <c r="M209" s="53">
        <v>2041</v>
      </c>
      <c r="N209" s="3"/>
      <c r="O209" s="3"/>
    </row>
    <row r="210" spans="8:15">
      <c r="H210" s="28">
        <v>51533</v>
      </c>
      <c r="I210" s="32">
        <v>7.9226393877551029</v>
      </c>
      <c r="J210" s="32">
        <v>7.8274999999999997</v>
      </c>
      <c r="K210" s="32">
        <v>7.5246252596029342</v>
      </c>
      <c r="L210" s="32">
        <v>7.6950678391959793</v>
      </c>
      <c r="M210" s="53">
        <v>2041</v>
      </c>
      <c r="N210" s="3"/>
      <c r="O210" s="3"/>
    </row>
    <row r="211" spans="8:15">
      <c r="H211" s="28">
        <v>51561</v>
      </c>
      <c r="I211" s="32">
        <v>7.3374353061224493</v>
      </c>
      <c r="J211" s="32">
        <v>7.2305000000000001</v>
      </c>
      <c r="K211" s="32">
        <v>6.8744405471527568</v>
      </c>
      <c r="L211" s="32">
        <v>7.3548668341708536</v>
      </c>
      <c r="M211" s="53">
        <v>2041</v>
      </c>
      <c r="N211" s="3"/>
      <c r="O211" s="3"/>
    </row>
    <row r="212" spans="8:15">
      <c r="H212" s="28">
        <v>51592</v>
      </c>
      <c r="I212" s="32">
        <v>7.0578434693877554</v>
      </c>
      <c r="J212" s="32">
        <v>6.9508000000000001</v>
      </c>
      <c r="K212" s="32">
        <v>6.42445540844259</v>
      </c>
      <c r="L212" s="32">
        <v>6.9061231155778886</v>
      </c>
      <c r="M212" s="53">
        <v>2041</v>
      </c>
      <c r="N212" s="3"/>
      <c r="O212" s="3"/>
    </row>
    <row r="213" spans="8:15">
      <c r="H213" s="28">
        <v>51622</v>
      </c>
      <c r="I213" s="32">
        <v>7.0998842857142863</v>
      </c>
      <c r="J213" s="32">
        <v>6.9919000000000002</v>
      </c>
      <c r="K213" s="32">
        <v>6.3442003270025289</v>
      </c>
      <c r="L213" s="32">
        <v>6.8822035175879392</v>
      </c>
      <c r="M213" s="53">
        <v>2041</v>
      </c>
      <c r="N213" s="3"/>
      <c r="O213" s="3"/>
    </row>
    <row r="214" spans="8:15">
      <c r="H214" s="28">
        <v>51653</v>
      </c>
      <c r="I214" s="32">
        <v>7.199578163265306</v>
      </c>
      <c r="J214" s="32">
        <v>7.0911999999999997</v>
      </c>
      <c r="K214" s="32">
        <v>6.3381180536499748</v>
      </c>
      <c r="L214" s="32">
        <v>7.0080326633165821</v>
      </c>
      <c r="M214" s="53">
        <v>2041</v>
      </c>
      <c r="N214" s="3"/>
      <c r="O214" s="3"/>
    </row>
    <row r="215" spans="8:15">
      <c r="H215" s="28">
        <v>51683</v>
      </c>
      <c r="I215" s="32">
        <v>7.5439659183673475</v>
      </c>
      <c r="J215" s="32">
        <v>7.4366000000000003</v>
      </c>
      <c r="K215" s="32">
        <v>6.8052675739398083</v>
      </c>
      <c r="L215" s="32">
        <v>7.2417010050251251</v>
      </c>
      <c r="M215" s="53">
        <v>2041</v>
      </c>
      <c r="N215" s="3"/>
      <c r="O215" s="3"/>
    </row>
    <row r="216" spans="8:15">
      <c r="H216" s="28">
        <v>51714</v>
      </c>
      <c r="I216" s="32">
        <v>7.5998842857142863</v>
      </c>
      <c r="J216" s="32">
        <v>7.4923000000000002</v>
      </c>
      <c r="K216" s="32">
        <v>7.0679393112670716</v>
      </c>
      <c r="L216" s="32">
        <v>7.296776381909547</v>
      </c>
      <c r="M216" s="53">
        <v>2041</v>
      </c>
      <c r="N216" s="3"/>
      <c r="O216" s="3"/>
    </row>
    <row r="217" spans="8:15">
      <c r="H217" s="28">
        <v>51745</v>
      </c>
      <c r="I217" s="32">
        <v>7.6451904081632653</v>
      </c>
      <c r="J217" s="32">
        <v>7.5362</v>
      </c>
      <c r="K217" s="32">
        <v>7.1103090459772389</v>
      </c>
      <c r="L217" s="32">
        <v>7.3614999999999995</v>
      </c>
      <c r="M217" s="53">
        <v>2041</v>
      </c>
      <c r="N217" s="3"/>
      <c r="O217" s="3"/>
    </row>
    <row r="218" spans="8:15">
      <c r="H218" s="28">
        <v>51775</v>
      </c>
      <c r="I218" s="32">
        <v>7.6911087755102043</v>
      </c>
      <c r="J218" s="32">
        <v>7.5782999999999996</v>
      </c>
      <c r="K218" s="32">
        <v>7.158039428387962</v>
      </c>
      <c r="L218" s="32">
        <v>7.5474296482412058</v>
      </c>
      <c r="M218" s="53">
        <v>2041</v>
      </c>
      <c r="N218" s="3"/>
      <c r="O218" s="3"/>
    </row>
    <row r="219" spans="8:15">
      <c r="H219" s="28">
        <v>51806</v>
      </c>
      <c r="I219" s="32">
        <v>7.9403944897959189</v>
      </c>
      <c r="J219" s="32">
        <v>7.8281000000000001</v>
      </c>
      <c r="K219" s="32">
        <v>7.5419442752508852</v>
      </c>
      <c r="L219" s="32">
        <v>7.5819020100502508</v>
      </c>
      <c r="M219" s="53">
        <v>2041</v>
      </c>
      <c r="N219" s="3"/>
      <c r="O219" s="3"/>
    </row>
    <row r="220" spans="8:15">
      <c r="H220" s="28">
        <v>51836</v>
      </c>
      <c r="I220" s="32">
        <v>8.2147822448979593</v>
      </c>
      <c r="J220" s="32">
        <v>8.1166</v>
      </c>
      <c r="K220" s="32">
        <v>7.9230657088846748</v>
      </c>
      <c r="L220" s="32">
        <v>7.4074296482412052</v>
      </c>
      <c r="M220" s="53">
        <v>2041</v>
      </c>
      <c r="N220" s="3"/>
      <c r="O220" s="3"/>
    </row>
    <row r="221" spans="8:15">
      <c r="H221" s="28">
        <v>51867</v>
      </c>
      <c r="I221" s="32">
        <v>8.4663128571428565</v>
      </c>
      <c r="J221" s="32">
        <v>8.36</v>
      </c>
      <c r="K221" s="32">
        <v>8.1453264097000506</v>
      </c>
      <c r="L221" s="32">
        <v>8.4947663316582904</v>
      </c>
      <c r="M221" s="53">
        <v>2042</v>
      </c>
      <c r="N221" s="3"/>
      <c r="O221" s="3"/>
    </row>
    <row r="222" spans="8:15">
      <c r="H222" s="28">
        <v>51898</v>
      </c>
      <c r="I222" s="32">
        <v>8.2623332653061237</v>
      </c>
      <c r="J222" s="32">
        <v>8.1603999999999992</v>
      </c>
      <c r="K222" s="32">
        <v>7.8372953456757717</v>
      </c>
      <c r="L222" s="32">
        <v>8.0296407035175879</v>
      </c>
      <c r="M222" s="53">
        <v>2042</v>
      </c>
      <c r="N222" s="3"/>
      <c r="O222" s="3"/>
    </row>
    <row r="223" spans="8:15">
      <c r="H223" s="28">
        <v>51926</v>
      </c>
      <c r="I223" s="32">
        <v>7.6887618367346944</v>
      </c>
      <c r="J223" s="32">
        <v>7.5747999999999998</v>
      </c>
      <c r="K223" s="32">
        <v>7.1920589234107233</v>
      </c>
      <c r="L223" s="32">
        <v>7.700896984924622</v>
      </c>
      <c r="M223" s="53">
        <v>2042</v>
      </c>
      <c r="N223" s="3"/>
      <c r="O223" s="3"/>
    </row>
    <row r="224" spans="8:15">
      <c r="H224" s="28">
        <v>51957</v>
      </c>
      <c r="I224" s="32">
        <v>7.483965918367347</v>
      </c>
      <c r="J224" s="32">
        <v>7.3684000000000003</v>
      </c>
      <c r="K224" s="32">
        <v>6.7204250151406182</v>
      </c>
      <c r="L224" s="32">
        <v>7.3258216080402008</v>
      </c>
      <c r="M224" s="53">
        <v>2042</v>
      </c>
      <c r="N224" s="3"/>
      <c r="O224" s="3"/>
    </row>
    <row r="225" spans="8:15">
      <c r="H225" s="28">
        <v>51987</v>
      </c>
      <c r="I225" s="32">
        <v>7.5285577551020415</v>
      </c>
      <c r="J225" s="32">
        <v>7.4119999999999999</v>
      </c>
      <c r="K225" s="32">
        <v>6.6766120291264546</v>
      </c>
      <c r="L225" s="32">
        <v>7.3044145728643208</v>
      </c>
      <c r="M225" s="53">
        <v>2042</v>
      </c>
      <c r="N225" s="3"/>
      <c r="O225" s="3"/>
    </row>
    <row r="226" spans="8:15">
      <c r="H226" s="28">
        <v>52018</v>
      </c>
      <c r="I226" s="32">
        <v>7.6352924489795928</v>
      </c>
      <c r="J226" s="32">
        <v>7.5182000000000002</v>
      </c>
      <c r="K226" s="32">
        <v>6.7633617414344975</v>
      </c>
      <c r="L226" s="32">
        <v>7.4371783919597991</v>
      </c>
      <c r="M226" s="53">
        <v>2042</v>
      </c>
      <c r="N226" s="3"/>
      <c r="O226" s="3"/>
    </row>
    <row r="227" spans="8:15">
      <c r="H227" s="28">
        <v>52048</v>
      </c>
      <c r="I227" s="32">
        <v>7.9561087755102049</v>
      </c>
      <c r="J227" s="32">
        <v>7.8404999999999996</v>
      </c>
      <c r="K227" s="32">
        <v>7.1873168119833082</v>
      </c>
      <c r="L227" s="32">
        <v>7.6476306532663312</v>
      </c>
      <c r="M227" s="53">
        <v>2042</v>
      </c>
      <c r="N227" s="3"/>
      <c r="O227" s="3"/>
    </row>
    <row r="228" spans="8:15">
      <c r="H228" s="28">
        <v>52079</v>
      </c>
      <c r="I228" s="32">
        <v>8.004374081632653</v>
      </c>
      <c r="J228" s="32">
        <v>7.8887</v>
      </c>
      <c r="K228" s="32">
        <v>7.4290614054026314</v>
      </c>
      <c r="L228" s="32">
        <v>7.6951683417085421</v>
      </c>
      <c r="M228" s="53">
        <v>2042</v>
      </c>
      <c r="N228" s="3"/>
      <c r="O228" s="3"/>
    </row>
    <row r="229" spans="8:15">
      <c r="H229" s="28">
        <v>52110</v>
      </c>
      <c r="I229" s="32">
        <v>8.044680204081633</v>
      </c>
      <c r="J229" s="32">
        <v>7.9276</v>
      </c>
      <c r="K229" s="32">
        <v>7.4736991064476479</v>
      </c>
      <c r="L229" s="32">
        <v>7.754967336683416</v>
      </c>
      <c r="M229" s="53">
        <v>2042</v>
      </c>
      <c r="N229" s="3"/>
      <c r="O229" s="3"/>
    </row>
    <row r="230" spans="8:15">
      <c r="H230" s="28">
        <v>52140</v>
      </c>
      <c r="I230" s="32">
        <v>8.0924353061224501</v>
      </c>
      <c r="J230" s="32">
        <v>7.9714999999999998</v>
      </c>
      <c r="K230" s="32">
        <v>7.5223572932680831</v>
      </c>
      <c r="L230" s="32">
        <v>7.9427060301507533</v>
      </c>
      <c r="M230" s="53">
        <v>2042</v>
      </c>
      <c r="N230" s="3"/>
      <c r="O230" s="3"/>
    </row>
    <row r="231" spans="8:15">
      <c r="H231" s="28">
        <v>52171</v>
      </c>
      <c r="I231" s="32">
        <v>8.3479455102040827</v>
      </c>
      <c r="J231" s="32">
        <v>8.2273999999999994</v>
      </c>
      <c r="K231" s="32">
        <v>7.8793558122493685</v>
      </c>
      <c r="L231" s="32">
        <v>7.9833090452261306</v>
      </c>
      <c r="M231" s="53">
        <v>2042</v>
      </c>
      <c r="N231" s="3"/>
      <c r="O231" s="3"/>
    </row>
    <row r="232" spans="8:15">
      <c r="H232" s="28">
        <v>52201</v>
      </c>
      <c r="I232" s="32">
        <v>8.6399863265306127</v>
      </c>
      <c r="J232" s="32">
        <v>8.5333000000000006</v>
      </c>
      <c r="K232" s="32">
        <v>8.2822291048219547</v>
      </c>
      <c r="L232" s="32">
        <v>7.8262236180904514</v>
      </c>
      <c r="M232" s="53">
        <v>2042</v>
      </c>
      <c r="N232" s="3"/>
      <c r="O232" s="3"/>
    </row>
    <row r="233" spans="8:15">
      <c r="H233" s="28">
        <v>52232</v>
      </c>
      <c r="I233" s="32">
        <v>8.8923332653061227</v>
      </c>
      <c r="J233" s="32">
        <v>8.7774999999999999</v>
      </c>
      <c r="K233" s="32">
        <v>8.541911250162368</v>
      </c>
      <c r="L233" s="32">
        <v>8.9143643216080388</v>
      </c>
      <c r="M233" s="53">
        <v>2043</v>
      </c>
      <c r="N233" s="3"/>
      <c r="O233" s="3"/>
    </row>
    <row r="234" spans="8:15">
      <c r="H234" s="28">
        <v>52263</v>
      </c>
      <c r="I234" s="32">
        <v>8.6831495918367345</v>
      </c>
      <c r="J234" s="32">
        <v>8.5729000000000006</v>
      </c>
      <c r="K234" s="32">
        <v>8.2202723881289828</v>
      </c>
      <c r="L234" s="32">
        <v>8.4441130653266327</v>
      </c>
      <c r="M234" s="53">
        <v>2043</v>
      </c>
      <c r="N234" s="3"/>
      <c r="O234" s="3"/>
    </row>
    <row r="235" spans="8:15">
      <c r="H235" s="28">
        <v>52291</v>
      </c>
      <c r="I235" s="32">
        <v>8.0914148979591847</v>
      </c>
      <c r="J235" s="32">
        <v>7.9695</v>
      </c>
      <c r="K235" s="32">
        <v>7.5488512636342939</v>
      </c>
      <c r="L235" s="32">
        <v>8.0974798994974879</v>
      </c>
      <c r="M235" s="53">
        <v>2043</v>
      </c>
      <c r="N235" s="3"/>
      <c r="O235" s="3"/>
    </row>
    <row r="236" spans="8:15">
      <c r="H236" s="28">
        <v>52322</v>
      </c>
      <c r="I236" s="32">
        <v>7.8351904081632657</v>
      </c>
      <c r="J236" s="32">
        <v>7.7126000000000001</v>
      </c>
      <c r="K236" s="32">
        <v>7.0350022547223068</v>
      </c>
      <c r="L236" s="32">
        <v>7.6717512562814063</v>
      </c>
      <c r="M236" s="53">
        <v>2043</v>
      </c>
      <c r="N236" s="3"/>
      <c r="O236" s="3"/>
    </row>
    <row r="237" spans="8:15">
      <c r="H237" s="28">
        <v>52352</v>
      </c>
      <c r="I237" s="32">
        <v>7.8818230612244911</v>
      </c>
      <c r="J237" s="32">
        <v>7.7582000000000004</v>
      </c>
      <c r="K237" s="32">
        <v>6.949334980892262</v>
      </c>
      <c r="L237" s="32">
        <v>7.6523542713567831</v>
      </c>
      <c r="M237" s="53">
        <v>2043</v>
      </c>
      <c r="N237" s="3"/>
      <c r="O237" s="3"/>
    </row>
    <row r="238" spans="8:15">
      <c r="H238" s="28">
        <v>52383</v>
      </c>
      <c r="I238" s="32">
        <v>8.0316189795918369</v>
      </c>
      <c r="J238" s="32">
        <v>7.9066000000000001</v>
      </c>
      <c r="K238" s="32">
        <v>6.9910861793292876</v>
      </c>
      <c r="L238" s="32">
        <v>7.827530150753768</v>
      </c>
      <c r="M238" s="53">
        <v>2043</v>
      </c>
      <c r="N238" s="3"/>
      <c r="O238" s="3"/>
    </row>
    <row r="239" spans="8:15">
      <c r="H239" s="28">
        <v>52413</v>
      </c>
      <c r="I239" s="32">
        <v>8.3187618367346943</v>
      </c>
      <c r="J239" s="32">
        <v>8.1959</v>
      </c>
      <c r="K239" s="32">
        <v>7.5210171313429441</v>
      </c>
      <c r="L239" s="32">
        <v>8.0048165829145717</v>
      </c>
      <c r="M239" s="53">
        <v>2043</v>
      </c>
      <c r="N239" s="3"/>
      <c r="O239" s="3"/>
    </row>
    <row r="240" spans="8:15">
      <c r="H240" s="28">
        <v>52444</v>
      </c>
      <c r="I240" s="32">
        <v>8.3691700000000004</v>
      </c>
      <c r="J240" s="32">
        <v>8.2462</v>
      </c>
      <c r="K240" s="32">
        <v>7.7268866209200819</v>
      </c>
      <c r="L240" s="32">
        <v>8.0544648241206023</v>
      </c>
      <c r="M240" s="53">
        <v>2043</v>
      </c>
      <c r="N240" s="3"/>
      <c r="O240" s="3"/>
    </row>
    <row r="241" spans="8:15">
      <c r="H241" s="28">
        <v>52475</v>
      </c>
      <c r="I241" s="32">
        <v>8.4187618367346939</v>
      </c>
      <c r="J241" s="32">
        <v>8.2942</v>
      </c>
      <c r="K241" s="32">
        <v>7.7960595941330304</v>
      </c>
      <c r="L241" s="32">
        <v>8.1234095477386941</v>
      </c>
      <c r="M241" s="53">
        <v>2043</v>
      </c>
      <c r="N241" s="3"/>
      <c r="O241" s="3"/>
    </row>
    <row r="242" spans="8:15">
      <c r="H242" s="28">
        <v>52505</v>
      </c>
      <c r="I242" s="32">
        <v>8.4691700000000001</v>
      </c>
      <c r="J242" s="32">
        <v>8.3407999999999998</v>
      </c>
      <c r="K242" s="32">
        <v>7.8652325673459798</v>
      </c>
      <c r="L242" s="32">
        <v>8.3137613065326619</v>
      </c>
      <c r="M242" s="53">
        <v>2043</v>
      </c>
      <c r="N242" s="3"/>
      <c r="O242" s="3"/>
    </row>
    <row r="243" spans="8:15">
      <c r="H243" s="28">
        <v>52536</v>
      </c>
      <c r="I243" s="32">
        <v>8.7335577551020407</v>
      </c>
      <c r="J243" s="32">
        <v>8.6052999999999997</v>
      </c>
      <c r="K243" s="32">
        <v>8.2247052314198292</v>
      </c>
      <c r="L243" s="32">
        <v>8.3631080402010056</v>
      </c>
      <c r="M243" s="53">
        <v>2043</v>
      </c>
      <c r="N243" s="3"/>
      <c r="O243" s="3"/>
    </row>
    <row r="244" spans="8:15">
      <c r="H244" s="28">
        <v>52566</v>
      </c>
      <c r="I244" s="32">
        <v>9.0522312244897964</v>
      </c>
      <c r="J244" s="32">
        <v>8.9373000000000005</v>
      </c>
      <c r="K244" s="32">
        <v>8.6698451693237235</v>
      </c>
      <c r="L244" s="32">
        <v>8.2322537688442203</v>
      </c>
      <c r="M244" s="53">
        <v>2043</v>
      </c>
      <c r="N244" s="3"/>
      <c r="O244" s="3"/>
    </row>
    <row r="245" spans="8:15">
      <c r="H245" s="28">
        <v>52597</v>
      </c>
      <c r="I245" s="32">
        <v>9.2442720408163286</v>
      </c>
      <c r="J245" s="32">
        <v>9.1225000000000005</v>
      </c>
      <c r="K245" s="32">
        <v>8.8255101313975715</v>
      </c>
      <c r="L245" s="32">
        <v>9.2609974874371854</v>
      </c>
      <c r="M245" s="53">
        <v>2044</v>
      </c>
      <c r="N245" s="3"/>
      <c r="O245" s="3"/>
    </row>
    <row r="246" spans="8:15">
      <c r="H246" s="28">
        <v>52628</v>
      </c>
      <c r="I246" s="32">
        <v>8.8901904081632654</v>
      </c>
      <c r="J246" s="32">
        <v>8.7757000000000005</v>
      </c>
      <c r="K246" s="32">
        <v>8.3286193253075371</v>
      </c>
      <c r="L246" s="32">
        <v>8.6480326633165827</v>
      </c>
      <c r="M246" s="53">
        <v>2044</v>
      </c>
      <c r="N246" s="3"/>
      <c r="O246" s="3"/>
    </row>
    <row r="247" spans="8:15">
      <c r="H247" s="28">
        <v>52657</v>
      </c>
      <c r="I247" s="32">
        <v>8.4742720408163272</v>
      </c>
      <c r="J247" s="32">
        <v>8.3446999999999996</v>
      </c>
      <c r="K247" s="32">
        <v>7.8894585713773395</v>
      </c>
      <c r="L247" s="32">
        <v>8.4745653266331651</v>
      </c>
      <c r="M247" s="53">
        <v>2044</v>
      </c>
      <c r="N247" s="3"/>
      <c r="O247" s="3"/>
    </row>
    <row r="248" spans="8:15">
      <c r="H248" s="28">
        <v>52688</v>
      </c>
      <c r="I248" s="32">
        <v>8.2642720408163282</v>
      </c>
      <c r="J248" s="32">
        <v>8.1331000000000007</v>
      </c>
      <c r="K248" s="32">
        <v>7.4729259361062219</v>
      </c>
      <c r="L248" s="32">
        <v>8.0943643216080403</v>
      </c>
      <c r="M248" s="53">
        <v>2044</v>
      </c>
      <c r="N248" s="3"/>
      <c r="O248" s="3"/>
    </row>
    <row r="249" spans="8:15">
      <c r="H249" s="28">
        <v>52718</v>
      </c>
      <c r="I249" s="32">
        <v>8.313353673469388</v>
      </c>
      <c r="J249" s="32">
        <v>8.1812000000000005</v>
      </c>
      <c r="K249" s="32">
        <v>7.2833961130778961</v>
      </c>
      <c r="L249" s="32">
        <v>8.0773793969849255</v>
      </c>
      <c r="M249" s="53">
        <v>2044</v>
      </c>
      <c r="N249" s="3"/>
      <c r="O249" s="3"/>
    </row>
    <row r="250" spans="8:15">
      <c r="H250" s="28">
        <v>52749</v>
      </c>
      <c r="I250" s="32">
        <v>8.4651904081632665</v>
      </c>
      <c r="J250" s="32">
        <v>8.3315000000000001</v>
      </c>
      <c r="K250" s="32">
        <v>7.3238586942792114</v>
      </c>
      <c r="L250" s="32">
        <v>8.2545653266331662</v>
      </c>
      <c r="M250" s="53">
        <v>2044</v>
      </c>
      <c r="N250" s="3"/>
      <c r="O250" s="3"/>
    </row>
    <row r="251" spans="8:15">
      <c r="H251" s="28">
        <v>52779</v>
      </c>
      <c r="I251" s="32">
        <v>8.7526393877551012</v>
      </c>
      <c r="J251" s="32">
        <v>8.6211000000000002</v>
      </c>
      <c r="K251" s="32">
        <v>7.8647686651411233</v>
      </c>
      <c r="L251" s="32">
        <v>8.4321532663316585</v>
      </c>
      <c r="M251" s="53">
        <v>2044</v>
      </c>
      <c r="N251" s="3"/>
      <c r="O251" s="3"/>
    </row>
    <row r="252" spans="8:15">
      <c r="H252" s="28">
        <v>52810</v>
      </c>
      <c r="I252" s="32">
        <v>8.8055985714285718</v>
      </c>
      <c r="J252" s="32">
        <v>8.6739999999999995</v>
      </c>
      <c r="K252" s="32">
        <v>8.0595560464911493</v>
      </c>
      <c r="L252" s="32">
        <v>8.4843140703517577</v>
      </c>
      <c r="M252" s="53">
        <v>2044</v>
      </c>
      <c r="N252" s="3"/>
      <c r="O252" s="3"/>
    </row>
    <row r="253" spans="8:15">
      <c r="H253" s="28">
        <v>52841</v>
      </c>
      <c r="I253" s="32">
        <v>8.7997822448979601</v>
      </c>
      <c r="J253" s="32">
        <v>8.6677</v>
      </c>
      <c r="K253" s="32">
        <v>8.1079049651750132</v>
      </c>
      <c r="L253" s="32">
        <v>8.4986859296482411</v>
      </c>
      <c r="M253" s="53">
        <v>2044</v>
      </c>
      <c r="N253" s="3"/>
      <c r="O253" s="3"/>
    </row>
    <row r="254" spans="8:15">
      <c r="H254" s="28">
        <v>52871</v>
      </c>
      <c r="I254" s="32">
        <v>8.8519251020408163</v>
      </c>
      <c r="J254" s="32">
        <v>8.7158999999999995</v>
      </c>
      <c r="K254" s="32">
        <v>8.2150148298072843</v>
      </c>
      <c r="L254" s="32">
        <v>8.6907462311557779</v>
      </c>
      <c r="M254" s="53">
        <v>2044</v>
      </c>
      <c r="N254" s="3"/>
      <c r="O254" s="3"/>
    </row>
    <row r="255" spans="8:15">
      <c r="H255" s="28">
        <v>52902</v>
      </c>
      <c r="I255" s="32">
        <v>9.1136597959183678</v>
      </c>
      <c r="J255" s="32">
        <v>8.9779</v>
      </c>
      <c r="K255" s="32">
        <v>8.5608796958720283</v>
      </c>
      <c r="L255" s="32">
        <v>8.7374798994974867</v>
      </c>
      <c r="M255" s="53">
        <v>2044</v>
      </c>
      <c r="N255" s="3"/>
      <c r="O255" s="3"/>
    </row>
    <row r="256" spans="8:15">
      <c r="H256" s="28">
        <v>52932</v>
      </c>
      <c r="I256" s="32">
        <v>9.439578163265308</v>
      </c>
      <c r="J256" s="32">
        <v>9.3169000000000004</v>
      </c>
      <c r="K256" s="32">
        <v>8.9752989988765819</v>
      </c>
      <c r="L256" s="32">
        <v>8.6137613065326626</v>
      </c>
      <c r="M256" s="53">
        <v>2044</v>
      </c>
      <c r="N256" s="3"/>
      <c r="O256" s="3"/>
    </row>
    <row r="257" spans="8:15">
      <c r="H257" s="28">
        <v>52963</v>
      </c>
      <c r="I257" s="32">
        <v>9.7058026530612249</v>
      </c>
      <c r="J257" s="32">
        <v>9.5747</v>
      </c>
      <c r="K257" s="32">
        <v>9.2682790135877582</v>
      </c>
      <c r="L257" s="32">
        <v>9.7155703517587924</v>
      </c>
      <c r="M257" s="53">
        <v>2045</v>
      </c>
      <c r="N257" s="3"/>
      <c r="O257" s="3"/>
    </row>
    <row r="258" spans="8:15">
      <c r="H258" s="28">
        <v>52994</v>
      </c>
      <c r="I258" s="32">
        <v>9.4591700000000003</v>
      </c>
      <c r="J258" s="32">
        <v>9.3332999999999995</v>
      </c>
      <c r="K258" s="32">
        <v>8.8739621394602963</v>
      </c>
      <c r="L258" s="32">
        <v>9.208434673366833</v>
      </c>
      <c r="M258" s="53">
        <v>2045</v>
      </c>
      <c r="N258" s="3"/>
      <c r="O258" s="3"/>
    </row>
    <row r="259" spans="8:15">
      <c r="H259" s="28">
        <v>53022</v>
      </c>
      <c r="I259" s="32">
        <v>8.8015169387755101</v>
      </c>
      <c r="J259" s="32">
        <v>8.6654</v>
      </c>
      <c r="K259" s="32">
        <v>8.1781088321765303</v>
      </c>
      <c r="L259" s="32">
        <v>8.7968768844221099</v>
      </c>
      <c r="M259" s="53">
        <v>2045</v>
      </c>
      <c r="N259" s="3"/>
      <c r="O259" s="3"/>
    </row>
    <row r="260" spans="8:15">
      <c r="H260" s="28">
        <v>53053</v>
      </c>
      <c r="I260" s="32">
        <v>8.6295781632653057</v>
      </c>
      <c r="J260" s="32">
        <v>8.4911999999999992</v>
      </c>
      <c r="K260" s="32">
        <v>7.753896038180577</v>
      </c>
      <c r="L260" s="32">
        <v>8.4541633165829122</v>
      </c>
      <c r="M260" s="53">
        <v>2045</v>
      </c>
      <c r="N260" s="3"/>
      <c r="O260" s="3"/>
    </row>
    <row r="261" spans="8:15">
      <c r="H261" s="28">
        <v>53083</v>
      </c>
      <c r="I261" s="32">
        <v>8.6808026530612246</v>
      </c>
      <c r="J261" s="32">
        <v>8.5412999999999997</v>
      </c>
      <c r="K261" s="32">
        <v>7.6169417983692469</v>
      </c>
      <c r="L261" s="32">
        <v>8.4392889447236179</v>
      </c>
      <c r="M261" s="53">
        <v>2045</v>
      </c>
      <c r="N261" s="3"/>
      <c r="O261" s="3"/>
    </row>
    <row r="262" spans="8:15">
      <c r="H262" s="28">
        <v>53114</v>
      </c>
      <c r="I262" s="32">
        <v>8.8162108163265316</v>
      </c>
      <c r="J262" s="32">
        <v>8.6754999999999995</v>
      </c>
      <c r="K262" s="32">
        <v>7.6626619378922616</v>
      </c>
      <c r="L262" s="32">
        <v>8.6002939698492451</v>
      </c>
      <c r="M262" s="53">
        <v>2045</v>
      </c>
      <c r="N262" s="3"/>
      <c r="O262" s="3"/>
    </row>
    <row r="263" spans="8:15">
      <c r="H263" s="28">
        <v>53144</v>
      </c>
      <c r="I263" s="32">
        <v>9.1387618367346946</v>
      </c>
      <c r="J263" s="32">
        <v>8.9995999999999992</v>
      </c>
      <c r="K263" s="32">
        <v>8.1664081876762786</v>
      </c>
      <c r="L263" s="32">
        <v>8.8124547738693462</v>
      </c>
      <c r="M263" s="53">
        <v>2045</v>
      </c>
      <c r="N263" s="3"/>
      <c r="O263" s="3"/>
    </row>
    <row r="264" spans="8:15">
      <c r="H264" s="28">
        <v>53175</v>
      </c>
      <c r="I264" s="32">
        <v>9.1936597959183661</v>
      </c>
      <c r="J264" s="32">
        <v>9.0541999999999998</v>
      </c>
      <c r="K264" s="32">
        <v>8.368205646788569</v>
      </c>
      <c r="L264" s="32">
        <v>8.8665251256281401</v>
      </c>
      <c r="M264" s="53">
        <v>2045</v>
      </c>
      <c r="N264" s="3"/>
      <c r="O264" s="3"/>
    </row>
    <row r="265" spans="8:15">
      <c r="H265" s="28">
        <v>53206</v>
      </c>
      <c r="I265" s="32">
        <v>9.1896802040816326</v>
      </c>
      <c r="J265" s="32">
        <v>9.0497999999999994</v>
      </c>
      <c r="K265" s="32">
        <v>8.4184101742918571</v>
      </c>
      <c r="L265" s="32">
        <v>8.8827060301507537</v>
      </c>
      <c r="M265" s="53">
        <v>2045</v>
      </c>
      <c r="N265" s="3"/>
      <c r="O265" s="3"/>
    </row>
    <row r="266" spans="8:15">
      <c r="H266" s="28">
        <v>53236</v>
      </c>
      <c r="I266" s="32">
        <v>9.2441700000000004</v>
      </c>
      <c r="J266" s="32">
        <v>9.1001999999999992</v>
      </c>
      <c r="K266" s="32">
        <v>8.5252107707875577</v>
      </c>
      <c r="L266" s="32">
        <v>9.0770778894472368</v>
      </c>
      <c r="M266" s="53">
        <v>2045</v>
      </c>
      <c r="N266" s="3"/>
      <c r="O266" s="3"/>
    </row>
    <row r="267" spans="8:15">
      <c r="H267" s="28">
        <v>53267</v>
      </c>
      <c r="I267" s="32">
        <v>9.4912108163265305</v>
      </c>
      <c r="J267" s="32">
        <v>9.3478999999999992</v>
      </c>
      <c r="K267" s="32">
        <v>8.9131361034258987</v>
      </c>
      <c r="L267" s="32">
        <v>9.1093391959798993</v>
      </c>
      <c r="M267" s="53">
        <v>2045</v>
      </c>
      <c r="N267" s="3"/>
      <c r="O267" s="3"/>
    </row>
    <row r="268" spans="8:15">
      <c r="H268" s="28">
        <v>53297</v>
      </c>
      <c r="I268" s="32">
        <v>9.801210816326531</v>
      </c>
      <c r="J268" s="32">
        <v>9.6713000000000005</v>
      </c>
      <c r="K268" s="32">
        <v>9.3203391499104722</v>
      </c>
      <c r="L268" s="32">
        <v>8.969942211055276</v>
      </c>
      <c r="M268" s="53">
        <v>2045</v>
      </c>
      <c r="N268" s="3"/>
      <c r="O268" s="3"/>
    </row>
    <row r="269" spans="8:15">
      <c r="H269" s="28">
        <v>53328</v>
      </c>
      <c r="I269" s="32">
        <v>10.077639387755102</v>
      </c>
      <c r="J269" s="32">
        <v>9.9390999999999998</v>
      </c>
      <c r="K269" s="32">
        <v>9.6244528175381916</v>
      </c>
      <c r="L269" s="32">
        <v>10.081801507537687</v>
      </c>
      <c r="M269" s="53">
        <v>2046</v>
      </c>
      <c r="N269" s="3"/>
      <c r="O269" s="3"/>
    </row>
    <row r="270" spans="8:15">
      <c r="H270" s="28">
        <v>53359</v>
      </c>
      <c r="I270" s="32">
        <v>9.8412108163265302</v>
      </c>
      <c r="J270" s="32">
        <v>9.7077000000000009</v>
      </c>
      <c r="K270" s="32">
        <v>9.205909939379362</v>
      </c>
      <c r="L270" s="32">
        <v>9.5847160804020088</v>
      </c>
      <c r="M270" s="53">
        <v>2046</v>
      </c>
      <c r="N270" s="3"/>
      <c r="O270" s="3"/>
    </row>
    <row r="271" spans="8:15">
      <c r="H271" s="28">
        <v>53387</v>
      </c>
      <c r="I271" s="32">
        <v>9.1433536734693881</v>
      </c>
      <c r="J271" s="32">
        <v>9.0002999999999993</v>
      </c>
      <c r="K271" s="32">
        <v>8.477583477755692</v>
      </c>
      <c r="L271" s="32">
        <v>9.1335603015075364</v>
      </c>
      <c r="M271" s="53">
        <v>2046</v>
      </c>
      <c r="N271" s="3"/>
      <c r="O271" s="3"/>
    </row>
    <row r="272" spans="8:15">
      <c r="H272" s="28">
        <v>53418</v>
      </c>
      <c r="I272" s="32">
        <v>8.9118230612244904</v>
      </c>
      <c r="J272" s="32">
        <v>8.7676999999999996</v>
      </c>
      <c r="K272" s="32">
        <v>7.9585284552114324</v>
      </c>
      <c r="L272" s="32">
        <v>8.7321532663316574</v>
      </c>
      <c r="M272" s="53">
        <v>2046</v>
      </c>
      <c r="N272" s="3"/>
      <c r="O272" s="3"/>
    </row>
    <row r="273" spans="8:15">
      <c r="H273" s="28">
        <v>53448</v>
      </c>
      <c r="I273" s="32">
        <v>8.9646802040816329</v>
      </c>
      <c r="J273" s="32">
        <v>8.8194999999999997</v>
      </c>
      <c r="K273" s="32">
        <v>7.8158527548735464</v>
      </c>
      <c r="L273" s="32">
        <v>8.7188869346733657</v>
      </c>
      <c r="M273" s="53">
        <v>2046</v>
      </c>
      <c r="N273" s="3"/>
      <c r="O273" s="3"/>
    </row>
    <row r="274" spans="8:15">
      <c r="H274" s="28">
        <v>53479</v>
      </c>
      <c r="I274" s="32">
        <v>9.1158026530612251</v>
      </c>
      <c r="J274" s="32">
        <v>8.9690999999999992</v>
      </c>
      <c r="K274" s="32">
        <v>7.8627584222534148</v>
      </c>
      <c r="L274" s="32">
        <v>8.8953693467336663</v>
      </c>
      <c r="M274" s="53">
        <v>2046</v>
      </c>
      <c r="N274" s="3"/>
      <c r="O274" s="3"/>
    </row>
    <row r="275" spans="8:15">
      <c r="H275" s="28">
        <v>53509</v>
      </c>
      <c r="I275" s="32">
        <v>9.398047551020408</v>
      </c>
      <c r="J275" s="32">
        <v>9.2536000000000005</v>
      </c>
      <c r="K275" s="32">
        <v>8.3752672692402648</v>
      </c>
      <c r="L275" s="32">
        <v>9.0678316582914569</v>
      </c>
      <c r="M275" s="53">
        <v>2046</v>
      </c>
      <c r="N275" s="3"/>
      <c r="O275" s="3"/>
    </row>
    <row r="276" spans="8:15">
      <c r="H276" s="28">
        <v>53540</v>
      </c>
      <c r="I276" s="32">
        <v>9.4549863265306122</v>
      </c>
      <c r="J276" s="32">
        <v>9.3102999999999998</v>
      </c>
      <c r="K276" s="32">
        <v>8.6155170666661611</v>
      </c>
      <c r="L276" s="32">
        <v>9.1239120603015067</v>
      </c>
      <c r="M276" s="53">
        <v>2046</v>
      </c>
      <c r="N276" s="3"/>
      <c r="O276" s="3"/>
    </row>
    <row r="277" spans="8:15">
      <c r="H277" s="28">
        <v>53571</v>
      </c>
      <c r="I277" s="32">
        <v>9.4919251020408169</v>
      </c>
      <c r="J277" s="32">
        <v>9.3459000000000003</v>
      </c>
      <c r="K277" s="32">
        <v>8.6747934595088516</v>
      </c>
      <c r="L277" s="32">
        <v>9.1803944723618081</v>
      </c>
      <c r="M277" s="53">
        <v>2046</v>
      </c>
      <c r="N277" s="3"/>
      <c r="O277" s="3"/>
    </row>
    <row r="278" spans="8:15">
      <c r="H278" s="28">
        <v>53601</v>
      </c>
      <c r="I278" s="32">
        <v>9.5481495918367347</v>
      </c>
      <c r="J278" s="32">
        <v>9.3981999999999992</v>
      </c>
      <c r="K278" s="32">
        <v>8.7604607333388991</v>
      </c>
      <c r="L278" s="32">
        <v>9.3764748743718584</v>
      </c>
      <c r="M278" s="53">
        <v>2046</v>
      </c>
      <c r="N278" s="3"/>
      <c r="O278" s="3"/>
    </row>
    <row r="279" spans="8:15">
      <c r="H279" s="28">
        <v>53632</v>
      </c>
      <c r="I279" s="32">
        <v>9.7733536734693889</v>
      </c>
      <c r="J279" s="32">
        <v>9.6242999999999999</v>
      </c>
      <c r="K279" s="32">
        <v>9.1645710984577669</v>
      </c>
      <c r="L279" s="32">
        <v>9.3872286432160799</v>
      </c>
      <c r="M279" s="53">
        <v>2046</v>
      </c>
      <c r="N279" s="3"/>
      <c r="O279" s="3"/>
    </row>
    <row r="280" spans="8:15">
      <c r="H280" s="28">
        <v>53662</v>
      </c>
      <c r="I280" s="32">
        <v>10.183965918367347</v>
      </c>
      <c r="J280" s="32">
        <v>10.0464</v>
      </c>
      <c r="K280" s="32">
        <v>9.6855848192003045</v>
      </c>
      <c r="L280" s="32">
        <v>9.3469271356783921</v>
      </c>
      <c r="M280" s="53">
        <v>2046</v>
      </c>
      <c r="N280" s="3"/>
      <c r="O280" s="3"/>
    </row>
    <row r="281" spans="8:15">
      <c r="H281" s="28">
        <v>53693</v>
      </c>
      <c r="I281" s="32">
        <v>10.494986326530613</v>
      </c>
      <c r="J281" s="32">
        <v>10.348100000000001</v>
      </c>
      <c r="K281" s="32">
        <v>9.9790802808057659</v>
      </c>
      <c r="L281" s="32">
        <v>10.492856783919597</v>
      </c>
      <c r="M281" s="53">
        <v>2047</v>
      </c>
      <c r="N281" s="3"/>
      <c r="O281" s="3"/>
    </row>
    <row r="282" spans="8:15">
      <c r="H282" s="28">
        <v>53724</v>
      </c>
      <c r="I282" s="32">
        <v>10.14508836734694</v>
      </c>
      <c r="J282" s="32">
        <v>10.0055</v>
      </c>
      <c r="K282" s="32">
        <v>9.4911582506762766</v>
      </c>
      <c r="L282" s="32">
        <v>9.8840125628140694</v>
      </c>
      <c r="M282" s="53">
        <v>2047</v>
      </c>
      <c r="N282" s="3"/>
      <c r="O282" s="3"/>
    </row>
    <row r="283" spans="8:15">
      <c r="H283" s="28">
        <v>53752</v>
      </c>
      <c r="I283" s="32">
        <v>9.4726393877551018</v>
      </c>
      <c r="J283" s="32">
        <v>9.3231000000000002</v>
      </c>
      <c r="K283" s="32">
        <v>8.7722129225285776</v>
      </c>
      <c r="L283" s="32">
        <v>9.4578819095477389</v>
      </c>
      <c r="M283" s="53">
        <v>2047</v>
      </c>
      <c r="N283" s="3"/>
      <c r="O283" s="3"/>
    </row>
    <row r="284" spans="8:15">
      <c r="H284" s="28">
        <v>53783</v>
      </c>
      <c r="I284" s="32">
        <v>9.2481495918367358</v>
      </c>
      <c r="J284" s="32">
        <v>9.0973000000000006</v>
      </c>
      <c r="K284" s="32">
        <v>8.2329523817283761</v>
      </c>
      <c r="L284" s="32">
        <v>9.0634095477386936</v>
      </c>
      <c r="M284" s="53">
        <v>2047</v>
      </c>
      <c r="N284" s="3"/>
      <c r="O284" s="3"/>
    </row>
    <row r="285" spans="8:15">
      <c r="H285" s="28">
        <v>53813</v>
      </c>
      <c r="I285" s="32">
        <v>9.3029455102040828</v>
      </c>
      <c r="J285" s="32">
        <v>9.1509999999999998</v>
      </c>
      <c r="K285" s="32">
        <v>8.0752771767668179</v>
      </c>
      <c r="L285" s="32">
        <v>9.0520527638190948</v>
      </c>
      <c r="M285" s="53">
        <v>2047</v>
      </c>
      <c r="N285" s="3"/>
      <c r="O285" s="3"/>
    </row>
    <row r="286" spans="8:15">
      <c r="H286" s="28">
        <v>53844</v>
      </c>
      <c r="I286" s="32">
        <v>9.468863877551021</v>
      </c>
      <c r="J286" s="32">
        <v>9.3150999999999993</v>
      </c>
      <c r="K286" s="32">
        <v>8.1794489941016693</v>
      </c>
      <c r="L286" s="32">
        <v>9.2431080402010029</v>
      </c>
      <c r="M286" s="53">
        <v>2047</v>
      </c>
      <c r="N286" s="3"/>
      <c r="O286" s="3"/>
    </row>
    <row r="287" spans="8:15">
      <c r="H287" s="28">
        <v>53874</v>
      </c>
      <c r="I287" s="32">
        <v>9.7537618367346948</v>
      </c>
      <c r="J287" s="32">
        <v>9.6021999999999998</v>
      </c>
      <c r="K287" s="32">
        <v>8.6966999525159352</v>
      </c>
      <c r="L287" s="32">
        <v>9.4181834170854266</v>
      </c>
      <c r="M287" s="53">
        <v>2047</v>
      </c>
      <c r="N287" s="3"/>
      <c r="O287" s="3"/>
    </row>
    <row r="288" spans="8:15">
      <c r="H288" s="28">
        <v>53905</v>
      </c>
      <c r="I288" s="32">
        <v>9.8128434693877562</v>
      </c>
      <c r="J288" s="32">
        <v>9.6609999999999996</v>
      </c>
      <c r="K288" s="32">
        <v>8.9525162461492176</v>
      </c>
      <c r="L288" s="32">
        <v>9.4763743718592952</v>
      </c>
      <c r="M288" s="53">
        <v>2047</v>
      </c>
      <c r="N288" s="3"/>
      <c r="O288" s="3"/>
    </row>
    <row r="289" spans="8:15">
      <c r="H289" s="28">
        <v>53936</v>
      </c>
      <c r="I289" s="32">
        <v>9.8688638775510213</v>
      </c>
      <c r="J289" s="32">
        <v>9.7152999999999992</v>
      </c>
      <c r="K289" s="32">
        <v>9.0062258125336356</v>
      </c>
      <c r="L289" s="32">
        <v>9.5516507537688433</v>
      </c>
      <c r="M289" s="53">
        <v>2047</v>
      </c>
      <c r="N289" s="3"/>
      <c r="O289" s="3"/>
    </row>
    <row r="290" spans="8:15">
      <c r="H290" s="28">
        <v>53966</v>
      </c>
      <c r="I290" s="32">
        <v>9.9272312244897964</v>
      </c>
      <c r="J290" s="32">
        <v>9.7697000000000003</v>
      </c>
      <c r="K290" s="32">
        <v>9.0819965059934233</v>
      </c>
      <c r="L290" s="32">
        <v>9.7498417085427125</v>
      </c>
      <c r="M290" s="53">
        <v>2047</v>
      </c>
      <c r="N290" s="3"/>
      <c r="O290" s="3"/>
    </row>
    <row r="291" spans="8:15">
      <c r="H291" s="28">
        <v>53997</v>
      </c>
      <c r="I291" s="32">
        <v>10.183455714285715</v>
      </c>
      <c r="J291" s="32">
        <v>10.026300000000001</v>
      </c>
      <c r="K291" s="32">
        <v>9.5517748054441078</v>
      </c>
      <c r="L291" s="32">
        <v>9.7911482412060291</v>
      </c>
      <c r="M291" s="53">
        <v>2047</v>
      </c>
      <c r="N291" s="3"/>
      <c r="O291" s="3"/>
    </row>
    <row r="292" spans="8:15">
      <c r="H292" s="28">
        <v>54027</v>
      </c>
      <c r="I292" s="32">
        <v>10.641823061224489</v>
      </c>
      <c r="J292" s="32">
        <v>10.495100000000001</v>
      </c>
      <c r="K292" s="32">
        <v>10.106911110588266</v>
      </c>
      <c r="L292" s="32">
        <v>9.7978819095477387</v>
      </c>
      <c r="M292" s="53">
        <v>2047</v>
      </c>
      <c r="N292" s="3"/>
      <c r="O292" s="3"/>
    </row>
    <row r="293" spans="8:15">
      <c r="H293" s="28">
        <v>54058</v>
      </c>
      <c r="I293" s="32">
        <v>10.647945510204082</v>
      </c>
      <c r="J293" s="32">
        <v>10.497999999999999</v>
      </c>
      <c r="K293" s="32">
        <v>10.119591104187659</v>
      </c>
      <c r="L293" s="32">
        <v>10.643510050251257</v>
      </c>
      <c r="M293" s="53">
        <v>2048</v>
      </c>
      <c r="N293" s="3"/>
      <c r="O293" s="3"/>
    </row>
    <row r="294" spans="8:15">
      <c r="H294" s="28">
        <v>54089</v>
      </c>
      <c r="I294" s="32">
        <v>10.317741428571429</v>
      </c>
      <c r="J294" s="32">
        <v>10.1747</v>
      </c>
      <c r="K294" s="32">
        <v>9.6214632255513415</v>
      </c>
      <c r="L294" s="32">
        <v>10.054062814070351</v>
      </c>
      <c r="M294" s="53">
        <v>2048</v>
      </c>
      <c r="N294" s="3"/>
      <c r="O294" s="3"/>
    </row>
    <row r="295" spans="8:15">
      <c r="H295" s="28">
        <v>54118</v>
      </c>
      <c r="I295" s="32">
        <v>9.8487618367346954</v>
      </c>
      <c r="J295" s="32">
        <v>9.6917000000000009</v>
      </c>
      <c r="K295" s="32">
        <v>9.1048823480996468</v>
      </c>
      <c r="L295" s="32">
        <v>9.8283341708542693</v>
      </c>
      <c r="M295" s="53">
        <v>2048</v>
      </c>
      <c r="N295" s="3"/>
      <c r="O295" s="3"/>
    </row>
    <row r="296" spans="8:15">
      <c r="H296" s="28">
        <v>54149</v>
      </c>
      <c r="I296" s="32">
        <v>9.7075373469387749</v>
      </c>
      <c r="J296" s="32">
        <v>9.5474999999999994</v>
      </c>
      <c r="K296" s="32">
        <v>8.5913941520136579</v>
      </c>
      <c r="L296" s="32">
        <v>9.5158718592964817</v>
      </c>
      <c r="M296" s="53">
        <v>2048</v>
      </c>
      <c r="N296" s="3"/>
      <c r="O296" s="3"/>
    </row>
    <row r="297" spans="8:15">
      <c r="H297" s="28">
        <v>54179</v>
      </c>
      <c r="I297" s="32">
        <v>9.7650883673469391</v>
      </c>
      <c r="J297" s="32">
        <v>9.6038999999999994</v>
      </c>
      <c r="K297" s="32">
        <v>8.502376473370763</v>
      </c>
      <c r="L297" s="32">
        <v>9.5072286432160791</v>
      </c>
      <c r="M297" s="53">
        <v>2048</v>
      </c>
      <c r="N297" s="3"/>
      <c r="O297" s="3"/>
    </row>
    <row r="298" spans="8:15">
      <c r="H298" s="28">
        <v>54210</v>
      </c>
      <c r="I298" s="32">
        <v>9.892435306122449</v>
      </c>
      <c r="J298" s="32">
        <v>9.7302</v>
      </c>
      <c r="K298" s="32">
        <v>8.5534057159049084</v>
      </c>
      <c r="L298" s="32">
        <v>9.6602939698492456</v>
      </c>
      <c r="M298" s="53">
        <v>2048</v>
      </c>
      <c r="N298" s="3"/>
      <c r="O298" s="3"/>
    </row>
    <row r="299" spans="8:15">
      <c r="H299" s="28">
        <v>54240</v>
      </c>
      <c r="I299" s="32">
        <v>10.213557755102041</v>
      </c>
      <c r="J299" s="32">
        <v>10.0528</v>
      </c>
      <c r="K299" s="32">
        <v>9.0977691809585224</v>
      </c>
      <c r="L299" s="32">
        <v>9.8710477386934663</v>
      </c>
      <c r="M299" s="53">
        <v>2048</v>
      </c>
      <c r="N299" s="3"/>
      <c r="O299" s="3"/>
    </row>
    <row r="300" spans="8:15">
      <c r="H300" s="28">
        <v>54271</v>
      </c>
      <c r="I300" s="32">
        <v>10.275292448979592</v>
      </c>
      <c r="J300" s="32">
        <v>10.1143</v>
      </c>
      <c r="K300" s="32">
        <v>9.3434311707744051</v>
      </c>
      <c r="L300" s="32">
        <v>9.9318517587939681</v>
      </c>
      <c r="M300" s="53">
        <v>2048</v>
      </c>
      <c r="N300" s="3"/>
      <c r="O300" s="3"/>
    </row>
    <row r="301" spans="8:15">
      <c r="H301" s="28">
        <v>54302</v>
      </c>
      <c r="I301" s="32">
        <v>10.298251632653063</v>
      </c>
      <c r="J301" s="32">
        <v>10.136200000000001</v>
      </c>
      <c r="K301" s="32">
        <v>9.399511792872536</v>
      </c>
      <c r="L301" s="32">
        <v>9.9745653266331651</v>
      </c>
      <c r="M301" s="53">
        <v>2048</v>
      </c>
      <c r="N301" s="3"/>
      <c r="O301" s="3"/>
    </row>
    <row r="302" spans="8:15">
      <c r="H302" s="28">
        <v>54332</v>
      </c>
      <c r="I302" s="32">
        <v>10.359170000000001</v>
      </c>
      <c r="J302" s="32">
        <v>10.193</v>
      </c>
      <c r="K302" s="32">
        <v>9.516724416632778</v>
      </c>
      <c r="L302" s="32">
        <v>10.175268844221105</v>
      </c>
      <c r="M302" s="53">
        <v>2048</v>
      </c>
      <c r="N302" s="3"/>
      <c r="O302" s="3"/>
    </row>
    <row r="303" spans="8:15">
      <c r="H303" s="28">
        <v>54363</v>
      </c>
      <c r="I303" s="32">
        <v>10.641721020408163</v>
      </c>
      <c r="J303" s="32">
        <v>10.4754</v>
      </c>
      <c r="K303" s="32">
        <v>9.975059795030349</v>
      </c>
      <c r="L303" s="32">
        <v>10.242505025125627</v>
      </c>
      <c r="M303" s="53">
        <v>2048</v>
      </c>
      <c r="N303" s="3"/>
      <c r="O303" s="3"/>
    </row>
    <row r="304" spans="8:15">
      <c r="H304" s="28">
        <v>54393</v>
      </c>
      <c r="I304" s="32">
        <v>11.044170000000001</v>
      </c>
      <c r="J304" s="32">
        <v>10.8895</v>
      </c>
      <c r="K304" s="32">
        <v>10.428653062000507</v>
      </c>
      <c r="L304" s="32">
        <v>10.194163316582914</v>
      </c>
      <c r="M304" s="53">
        <v>2048</v>
      </c>
      <c r="N304" s="3"/>
      <c r="O304" s="3"/>
    </row>
    <row r="305" spans="8:15">
      <c r="H305" s="28">
        <v>54424</v>
      </c>
      <c r="I305" s="32">
        <v>11.366721020408164</v>
      </c>
      <c r="J305" s="32">
        <v>11.202400000000001</v>
      </c>
      <c r="K305" s="32">
        <v>10.783383614646942</v>
      </c>
      <c r="L305" s="32">
        <v>11.351449748743718</v>
      </c>
      <c r="M305" s="53">
        <v>2049</v>
      </c>
      <c r="N305" s="3"/>
      <c r="O305" s="3"/>
    </row>
    <row r="306" spans="8:15">
      <c r="H306" s="28">
        <v>54455</v>
      </c>
      <c r="I306" s="32">
        <v>11.060598571428573</v>
      </c>
      <c r="J306" s="32">
        <v>10.902699999999999</v>
      </c>
      <c r="K306" s="32">
        <v>10.324842057491654</v>
      </c>
      <c r="L306" s="32">
        <v>10.785721105527637</v>
      </c>
      <c r="M306" s="53">
        <v>2049</v>
      </c>
      <c r="N306" s="3"/>
      <c r="O306" s="3"/>
    </row>
    <row r="307" spans="8:15">
      <c r="H307" s="28">
        <v>54483</v>
      </c>
      <c r="I307" s="32">
        <v>10.439170000000001</v>
      </c>
      <c r="J307" s="32">
        <v>10.270300000000001</v>
      </c>
      <c r="K307" s="32">
        <v>9.5989897409605458</v>
      </c>
      <c r="L307" s="32">
        <v>10.409841708542713</v>
      </c>
      <c r="M307" s="53">
        <v>2049</v>
      </c>
      <c r="N307" s="3"/>
      <c r="O307" s="3"/>
    </row>
    <row r="308" spans="8:15">
      <c r="H308" s="28">
        <v>54514</v>
      </c>
      <c r="I308" s="32">
        <v>10.225496530612245</v>
      </c>
      <c r="J308" s="32">
        <v>10.055099999999999</v>
      </c>
      <c r="K308" s="32">
        <v>8.9643715247177553</v>
      </c>
      <c r="L308" s="32">
        <v>10.026022613065326</v>
      </c>
      <c r="M308" s="53">
        <v>2049</v>
      </c>
      <c r="N308" s="3"/>
      <c r="O308" s="3"/>
    </row>
    <row r="309" spans="8:15">
      <c r="H309" s="28">
        <v>54544</v>
      </c>
      <c r="I309" s="32">
        <v>10.286108775510204</v>
      </c>
      <c r="J309" s="32">
        <v>10.1144</v>
      </c>
      <c r="K309" s="32">
        <v>8.91633187417046</v>
      </c>
      <c r="L309" s="32">
        <v>10.020394472361808</v>
      </c>
      <c r="M309" s="53">
        <v>2049</v>
      </c>
      <c r="N309" s="3"/>
      <c r="O309" s="3"/>
    </row>
    <row r="310" spans="8:15">
      <c r="H310" s="28">
        <v>54575</v>
      </c>
      <c r="I310" s="32">
        <v>10.394578163265308</v>
      </c>
      <c r="J310" s="32">
        <v>10.222300000000001</v>
      </c>
      <c r="K310" s="32">
        <v>8.9698352617971668</v>
      </c>
      <c r="L310" s="32">
        <v>10.154866834170853</v>
      </c>
      <c r="M310" s="53">
        <v>2049</v>
      </c>
      <c r="N310" s="3"/>
      <c r="O310" s="3"/>
    </row>
    <row r="311" spans="8:15">
      <c r="H311" s="28">
        <v>54605</v>
      </c>
      <c r="I311" s="32">
        <v>10.67182306122449</v>
      </c>
      <c r="J311" s="32">
        <v>10.502000000000001</v>
      </c>
      <c r="K311" s="32">
        <v>9.4434278682655552</v>
      </c>
      <c r="L311" s="32">
        <v>10.322404522613065</v>
      </c>
      <c r="M311" s="53">
        <v>2049</v>
      </c>
      <c r="N311" s="3"/>
      <c r="O311" s="3"/>
    </row>
    <row r="312" spans="8:15">
      <c r="H312" s="28">
        <v>54636</v>
      </c>
      <c r="I312" s="32">
        <v>10.735190408163266</v>
      </c>
      <c r="J312" s="32">
        <v>10.5649</v>
      </c>
      <c r="K312" s="32">
        <v>9.7056357033879621</v>
      </c>
      <c r="L312" s="32">
        <v>10.384816582914572</v>
      </c>
      <c r="M312" s="53">
        <v>2049</v>
      </c>
      <c r="N312" s="3"/>
      <c r="O312" s="3"/>
    </row>
    <row r="313" spans="8:15">
      <c r="H313" s="28">
        <v>54667</v>
      </c>
      <c r="I313" s="32">
        <v>10.758659795918369</v>
      </c>
      <c r="J313" s="32">
        <v>10.587400000000001</v>
      </c>
      <c r="K313" s="32">
        <v>9.779293064581184</v>
      </c>
      <c r="L313" s="32">
        <v>10.428032663316582</v>
      </c>
      <c r="M313" s="53">
        <v>2049</v>
      </c>
      <c r="N313" s="3"/>
      <c r="O313" s="3"/>
    </row>
    <row r="314" spans="8:15">
      <c r="H314" s="28">
        <v>54697</v>
      </c>
      <c r="I314" s="32">
        <v>10.822333265306124</v>
      </c>
      <c r="J314" s="32">
        <v>10.646800000000001</v>
      </c>
      <c r="K314" s="32">
        <v>9.973101096832071</v>
      </c>
      <c r="L314" s="32">
        <v>10.631449748743718</v>
      </c>
      <c r="M314" s="53">
        <v>2049</v>
      </c>
      <c r="N314" s="3"/>
      <c r="O314" s="3"/>
    </row>
    <row r="315" spans="8:15">
      <c r="H315" s="28">
        <v>54728</v>
      </c>
      <c r="I315" s="32">
        <v>11.005598571428571</v>
      </c>
      <c r="J315" s="32">
        <v>10.832000000000001</v>
      </c>
      <c r="K315" s="32">
        <v>10.307626131222559</v>
      </c>
      <c r="L315" s="32">
        <v>10.600896984924622</v>
      </c>
      <c r="M315" s="53">
        <v>2049</v>
      </c>
      <c r="N315" s="3"/>
      <c r="O315" s="3"/>
    </row>
    <row r="316" spans="8:15">
      <c r="H316" s="28">
        <v>54758</v>
      </c>
      <c r="I316" s="32">
        <v>11.423455714285714</v>
      </c>
      <c r="J316" s="32">
        <v>11.261100000000001</v>
      </c>
      <c r="K316" s="32">
        <v>10.746786885152758</v>
      </c>
      <c r="L316" s="32">
        <v>10.567731155778894</v>
      </c>
      <c r="M316" s="53">
        <v>2049</v>
      </c>
      <c r="N316" s="3"/>
      <c r="O316" s="3"/>
    </row>
    <row r="317" spans="8:15">
      <c r="H317" s="28">
        <v>54789</v>
      </c>
      <c r="I317" s="32">
        <v>11.757027142857142</v>
      </c>
      <c r="J317" s="32">
        <v>11.584899999999999</v>
      </c>
      <c r="K317" s="32">
        <v>11.145433513192213</v>
      </c>
      <c r="L317" s="32">
        <v>11.735871859296482</v>
      </c>
      <c r="M317" s="53">
        <v>2050</v>
      </c>
      <c r="N317" s="3"/>
      <c r="O317" s="3"/>
    </row>
    <row r="318" spans="8:15">
      <c r="H318" s="28">
        <v>54820</v>
      </c>
      <c r="I318" s="32">
        <v>11.452231224489795</v>
      </c>
      <c r="J318" s="32">
        <v>11.2865</v>
      </c>
      <c r="K318" s="32">
        <v>10.692871140010626</v>
      </c>
      <c r="L318" s="32">
        <v>11.171449748743719</v>
      </c>
      <c r="M318" s="53">
        <v>2050</v>
      </c>
      <c r="N318" s="3"/>
      <c r="O318" s="3"/>
    </row>
    <row r="319" spans="8:15">
      <c r="H319" s="28">
        <v>54848</v>
      </c>
      <c r="I319" s="32">
        <v>10.898761836734694</v>
      </c>
      <c r="J319" s="32">
        <v>10.720599999999999</v>
      </c>
      <c r="K319" s="32">
        <v>9.957534600624685</v>
      </c>
      <c r="L319" s="32">
        <v>10.862505025125627</v>
      </c>
      <c r="M319" s="53">
        <v>2050</v>
      </c>
      <c r="N319" s="3"/>
      <c r="O319" s="3"/>
    </row>
    <row r="320" spans="8:15">
      <c r="H320" s="28">
        <v>54879</v>
      </c>
      <c r="I320" s="32">
        <v>10.740496530612244</v>
      </c>
      <c r="J320" s="32">
        <v>10.559799999999999</v>
      </c>
      <c r="K320" s="32">
        <v>9.4615200542549331</v>
      </c>
      <c r="L320" s="32">
        <v>10.53325879396985</v>
      </c>
      <c r="M320" s="53">
        <v>2050</v>
      </c>
      <c r="N320" s="3"/>
      <c r="O320" s="3"/>
    </row>
    <row r="321" spans="8:15">
      <c r="H321" s="28">
        <v>54909</v>
      </c>
      <c r="I321" s="32">
        <v>10.804067959183675</v>
      </c>
      <c r="J321" s="32">
        <v>10.622</v>
      </c>
      <c r="K321" s="32">
        <v>9.2714232396428926</v>
      </c>
      <c r="L321" s="32">
        <v>10.530545226130652</v>
      </c>
      <c r="M321" s="53">
        <v>2050</v>
      </c>
      <c r="N321" s="3"/>
      <c r="O321" s="3"/>
    </row>
    <row r="322" spans="8:15">
      <c r="H322" s="28">
        <v>54940</v>
      </c>
      <c r="I322" s="32">
        <v>10.925904693877552</v>
      </c>
      <c r="J322" s="32">
        <v>10.7431</v>
      </c>
      <c r="K322" s="32">
        <v>9.3903883828437031</v>
      </c>
      <c r="L322" s="32">
        <v>10.678183417085426</v>
      </c>
      <c r="M322" s="53">
        <v>2050</v>
      </c>
      <c r="N322" s="3"/>
      <c r="O322" s="3"/>
    </row>
    <row r="323" spans="8:15">
      <c r="H323" s="28">
        <v>54970</v>
      </c>
      <c r="I323" s="32">
        <v>11.270088367346938</v>
      </c>
      <c r="J323" s="32">
        <v>11.088200000000001</v>
      </c>
      <c r="K323" s="32">
        <v>9.9667611000323735</v>
      </c>
      <c r="L323" s="32">
        <v>10.911650753768845</v>
      </c>
      <c r="M323" s="53">
        <v>2050</v>
      </c>
      <c r="N323" s="3"/>
      <c r="O323" s="3"/>
    </row>
    <row r="324" spans="8:15">
      <c r="H324" s="28">
        <v>55001</v>
      </c>
      <c r="I324" s="32">
        <v>11.338251632653062</v>
      </c>
      <c r="J324" s="32">
        <v>11.155900000000001</v>
      </c>
      <c r="K324" s="32">
        <v>10.260308106327265</v>
      </c>
      <c r="L324" s="32">
        <v>10.978786432160803</v>
      </c>
      <c r="M324" s="53">
        <v>2050</v>
      </c>
      <c r="N324" s="3"/>
      <c r="O324" s="3"/>
    </row>
    <row r="325" spans="8:15">
      <c r="H325" s="28">
        <v>55032</v>
      </c>
      <c r="I325" s="32">
        <v>11.376618979591838</v>
      </c>
      <c r="J325" s="32">
        <v>11.1929</v>
      </c>
      <c r="K325" s="32">
        <v>10.321852465504806</v>
      </c>
      <c r="L325" s="32">
        <v>11.036675879396984</v>
      </c>
      <c r="M325" s="53">
        <v>2050</v>
      </c>
      <c r="N325" s="3"/>
      <c r="O325" s="3"/>
    </row>
    <row r="326" spans="8:15">
      <c r="H326" s="28">
        <v>55062</v>
      </c>
      <c r="I326" s="32">
        <v>11.444374081632652</v>
      </c>
      <c r="J326" s="32">
        <v>11.256500000000001</v>
      </c>
      <c r="K326" s="32">
        <v>10.511949280116845</v>
      </c>
      <c r="L326" s="32">
        <v>11.244113065326633</v>
      </c>
      <c r="M326" s="53">
        <v>2050</v>
      </c>
      <c r="N326" s="3"/>
      <c r="O326" s="3"/>
    </row>
    <row r="327" spans="8:15">
      <c r="H327" s="28">
        <v>55093</v>
      </c>
      <c r="I327" s="32">
        <v>11.800802653061226</v>
      </c>
      <c r="J327" s="32">
        <v>11.6113</v>
      </c>
      <c r="K327" s="32">
        <v>11.014922359559435</v>
      </c>
      <c r="L327" s="32">
        <v>11.384113065326632</v>
      </c>
      <c r="M327" s="53">
        <v>2050</v>
      </c>
      <c r="N327" s="3"/>
      <c r="O327" s="3"/>
    </row>
    <row r="328" spans="8:15">
      <c r="H328" s="28">
        <v>55123</v>
      </c>
      <c r="I328" s="32">
        <v>12.193455714285713</v>
      </c>
      <c r="J328" s="32">
        <v>12.0158</v>
      </c>
      <c r="K328" s="32">
        <v>11.494184881864946</v>
      </c>
      <c r="L328" s="32">
        <v>11.326123115577889</v>
      </c>
      <c r="M328" s="53">
        <v>2050</v>
      </c>
      <c r="N328" s="3"/>
      <c r="O328" s="3"/>
    </row>
    <row r="329" spans="8:15">
      <c r="H329" s="28">
        <v>55154</v>
      </c>
      <c r="I329" s="32">
        <v>12.027639387755102</v>
      </c>
      <c r="J329" s="32">
        <v>11.850199999999999</v>
      </c>
      <c r="K329" s="32">
        <v>11.401507530272635</v>
      </c>
      <c r="L329" s="32">
        <v>12.002505025125627</v>
      </c>
      <c r="M329" s="53">
        <v>2051</v>
      </c>
    </row>
    <row r="330" spans="8:15">
      <c r="H330" s="28">
        <v>55185</v>
      </c>
      <c r="I330" s="32">
        <v>11.715802653061225</v>
      </c>
      <c r="J330" s="32">
        <v>11.5448</v>
      </c>
      <c r="K330" s="32">
        <v>10.938533129826505</v>
      </c>
      <c r="L330" s="32">
        <v>11.431047738693467</v>
      </c>
      <c r="M330" s="53">
        <v>2051</v>
      </c>
    </row>
    <row r="331" spans="8:15">
      <c r="H331" s="28">
        <v>55213</v>
      </c>
      <c r="I331" s="32">
        <v>11.149680204081632</v>
      </c>
      <c r="J331" s="32">
        <v>10.9666</v>
      </c>
      <c r="K331" s="32">
        <v>10.186289932308043</v>
      </c>
      <c r="L331" s="32">
        <v>11.109640703517586</v>
      </c>
      <c r="M331" s="53">
        <v>2051</v>
      </c>
    </row>
    <row r="332" spans="8:15">
      <c r="H332" s="28">
        <v>55244</v>
      </c>
      <c r="I332" s="32">
        <v>10.987741428571429</v>
      </c>
      <c r="J332" s="32">
        <v>10.802099999999999</v>
      </c>
      <c r="K332" s="32">
        <v>9.6788840095746096</v>
      </c>
      <c r="L332" s="32">
        <v>10.776776381909546</v>
      </c>
      <c r="M332" s="53">
        <v>2051</v>
      </c>
    </row>
    <row r="333" spans="8:15">
      <c r="H333" s="28">
        <v>55274</v>
      </c>
      <c r="I333" s="32">
        <v>11.05274142857143</v>
      </c>
      <c r="J333" s="32">
        <v>10.8658</v>
      </c>
      <c r="K333" s="32">
        <v>9.4844058963611531</v>
      </c>
      <c r="L333" s="32">
        <v>10.77546984924623</v>
      </c>
      <c r="M333" s="53">
        <v>2051</v>
      </c>
    </row>
    <row r="334" spans="8:15">
      <c r="H334" s="28">
        <v>55305</v>
      </c>
      <c r="I334" s="32">
        <v>11.177537346938776</v>
      </c>
      <c r="J334" s="32">
        <v>10.989599999999999</v>
      </c>
      <c r="K334" s="32">
        <v>9.6061029081016702</v>
      </c>
      <c r="L334" s="32">
        <v>10.926022613065324</v>
      </c>
      <c r="M334" s="53">
        <v>2051</v>
      </c>
    </row>
    <row r="335" spans="8:15">
      <c r="H335" s="28">
        <v>55335</v>
      </c>
      <c r="I335" s="32">
        <v>11.529578163265306</v>
      </c>
      <c r="J335" s="32">
        <v>11.342499999999999</v>
      </c>
      <c r="K335" s="32">
        <v>10.195722610473446</v>
      </c>
      <c r="L335" s="32">
        <v>11.167228643216079</v>
      </c>
      <c r="M335" s="53">
        <v>2051</v>
      </c>
    </row>
    <row r="336" spans="8:15">
      <c r="H336" s="28">
        <v>55366</v>
      </c>
      <c r="I336" s="32">
        <v>11.599272040816327</v>
      </c>
      <c r="J336" s="32">
        <v>11.4117</v>
      </c>
      <c r="K336" s="32">
        <v>10.496073515772888</v>
      </c>
      <c r="L336" s="32">
        <v>11.235871859296482</v>
      </c>
      <c r="M336" s="53">
        <v>2051</v>
      </c>
    </row>
    <row r="337" spans="8:13">
      <c r="H337" s="28">
        <v>55397</v>
      </c>
      <c r="I337" s="32">
        <v>11.638455714285715</v>
      </c>
      <c r="J337" s="32">
        <v>11.4496</v>
      </c>
      <c r="K337" s="32">
        <v>10.558958036875572</v>
      </c>
      <c r="L337" s="32">
        <v>11.294565326633164</v>
      </c>
      <c r="M337" s="53">
        <v>2051</v>
      </c>
    </row>
    <row r="338" spans="8:13">
      <c r="H338" s="28">
        <v>55427</v>
      </c>
      <c r="I338" s="32">
        <v>11.707843469387756</v>
      </c>
      <c r="J338" s="32">
        <v>11.514699999999999</v>
      </c>
      <c r="K338" s="32">
        <v>10.753487694778455</v>
      </c>
      <c r="L338" s="32">
        <v>11.503610552763817</v>
      </c>
      <c r="M338" s="53">
        <v>2051</v>
      </c>
    </row>
    <row r="339" spans="8:13">
      <c r="H339" s="28">
        <v>55458</v>
      </c>
      <c r="I339" s="32">
        <v>12.072537346938775</v>
      </c>
      <c r="J339" s="32">
        <v>11.8775</v>
      </c>
      <c r="K339" s="32">
        <v>11.268006784653011</v>
      </c>
      <c r="L339" s="32">
        <v>11.651751256281406</v>
      </c>
      <c r="M339" s="53">
        <v>2051</v>
      </c>
    </row>
    <row r="340" spans="8:13">
      <c r="H340" s="28">
        <v>55488</v>
      </c>
      <c r="I340" s="32">
        <v>12.474169999999999</v>
      </c>
      <c r="J340" s="32">
        <v>12.290900000000001</v>
      </c>
      <c r="K340" s="32">
        <v>11.758299870496209</v>
      </c>
      <c r="L340" s="32">
        <v>11.602605527638191</v>
      </c>
      <c r="M340" s="53">
        <v>2051</v>
      </c>
    </row>
    <row r="341" spans="8:13">
      <c r="H341" s="28">
        <v>55519</v>
      </c>
      <c r="I341" s="32">
        <v>12.304578163265306</v>
      </c>
      <c r="J341" s="32">
        <v>12.121499999999999</v>
      </c>
      <c r="K341" s="32">
        <v>11.6634576419479</v>
      </c>
      <c r="L341" s="32">
        <v>12.275168341708543</v>
      </c>
      <c r="M341" s="53">
        <v>2052</v>
      </c>
    </row>
    <row r="342" spans="8:13">
      <c r="H342" s="28">
        <v>55550</v>
      </c>
      <c r="I342" s="32">
        <v>11.985598571428572</v>
      </c>
      <c r="J342" s="32">
        <v>11.809200000000001</v>
      </c>
      <c r="K342" s="32">
        <v>11.189865035479515</v>
      </c>
      <c r="L342" s="32">
        <v>11.696776381909546</v>
      </c>
      <c r="M342" s="53">
        <v>2052</v>
      </c>
    </row>
    <row r="343" spans="8:13">
      <c r="H343" s="28">
        <v>55579</v>
      </c>
      <c r="I343" s="32">
        <v>11.406414897959184</v>
      </c>
      <c r="J343" s="32">
        <v>11.2181</v>
      </c>
      <c r="K343" s="32">
        <v>10.420354367002531</v>
      </c>
      <c r="L343" s="32">
        <v>11.362505025125627</v>
      </c>
      <c r="M343" s="53">
        <v>2052</v>
      </c>
    </row>
    <row r="344" spans="8:13">
      <c r="H344" s="28">
        <v>55610</v>
      </c>
      <c r="I344" s="32">
        <v>11.240700612244897</v>
      </c>
      <c r="J344" s="32">
        <v>11.05</v>
      </c>
      <c r="K344" s="32">
        <v>9.9012477997688428</v>
      </c>
      <c r="L344" s="32">
        <v>11.025922110552763</v>
      </c>
      <c r="M344" s="53">
        <v>2052</v>
      </c>
    </row>
    <row r="345" spans="8:13">
      <c r="H345" s="28">
        <v>55640</v>
      </c>
      <c r="I345" s="32">
        <v>11.307231224489797</v>
      </c>
      <c r="J345" s="32">
        <v>11.1152</v>
      </c>
      <c r="K345" s="32">
        <v>9.7022852985751147</v>
      </c>
      <c r="L345" s="32">
        <v>11.026123115577889</v>
      </c>
      <c r="M345" s="53">
        <v>2052</v>
      </c>
    </row>
    <row r="346" spans="8:13">
      <c r="H346" s="28">
        <v>55671</v>
      </c>
      <c r="I346" s="32">
        <v>11.43478224489796</v>
      </c>
      <c r="J346" s="32">
        <v>11.2418</v>
      </c>
      <c r="K346" s="32">
        <v>9.8267657235447654</v>
      </c>
      <c r="L346" s="32">
        <v>11.179389447236179</v>
      </c>
      <c r="M346" s="53">
        <v>2052</v>
      </c>
    </row>
    <row r="347" spans="8:13">
      <c r="H347" s="28">
        <v>55701</v>
      </c>
      <c r="I347" s="32">
        <v>11.794986326530612</v>
      </c>
      <c r="J347" s="32">
        <v>11.602600000000001</v>
      </c>
      <c r="K347" s="32">
        <v>10.429993223925646</v>
      </c>
      <c r="L347" s="32">
        <v>11.428635678391958</v>
      </c>
      <c r="M347" s="53">
        <v>2052</v>
      </c>
    </row>
    <row r="348" spans="8:13">
      <c r="H348" s="28">
        <v>55732</v>
      </c>
      <c r="I348" s="32">
        <v>11.866312857142859</v>
      </c>
      <c r="J348" s="32">
        <v>11.673400000000001</v>
      </c>
      <c r="K348" s="32">
        <v>10.737199572919071</v>
      </c>
      <c r="L348" s="32">
        <v>11.498886934673365</v>
      </c>
      <c r="M348" s="53">
        <v>2052</v>
      </c>
    </row>
    <row r="349" spans="8:13">
      <c r="H349" s="28">
        <v>55763</v>
      </c>
      <c r="I349" s="32">
        <v>11.906414897959184</v>
      </c>
      <c r="J349" s="32">
        <v>11.712199999999999</v>
      </c>
      <c r="K349" s="32">
        <v>10.801630434704604</v>
      </c>
      <c r="L349" s="32">
        <v>11.558484924623114</v>
      </c>
      <c r="M349" s="53">
        <v>2052</v>
      </c>
    </row>
    <row r="350" spans="8:13">
      <c r="H350" s="28">
        <v>55793</v>
      </c>
      <c r="I350" s="32">
        <v>11.977333265306124</v>
      </c>
      <c r="J350" s="32">
        <v>11.7788</v>
      </c>
      <c r="K350" s="32">
        <v>11.000592935898331</v>
      </c>
      <c r="L350" s="32">
        <v>11.769037688442211</v>
      </c>
      <c r="M350" s="53">
        <v>2052</v>
      </c>
    </row>
    <row r="351" spans="8:13">
      <c r="H351" s="28">
        <v>55824</v>
      </c>
      <c r="I351" s="32">
        <v>12.350496530612245</v>
      </c>
      <c r="J351" s="32">
        <v>12.149900000000001</v>
      </c>
      <c r="K351" s="32">
        <v>11.52686421496257</v>
      </c>
      <c r="L351" s="32">
        <v>11.925520100502512</v>
      </c>
      <c r="M351" s="53">
        <v>2052</v>
      </c>
    </row>
    <row r="352" spans="8:13">
      <c r="H352" s="28">
        <v>55854</v>
      </c>
      <c r="I352" s="32">
        <v>12.761312857142858</v>
      </c>
      <c r="J352" s="32">
        <v>12.5723</v>
      </c>
      <c r="K352" s="32">
        <v>12.02849713248002</v>
      </c>
      <c r="L352" s="32">
        <v>11.88541959798995</v>
      </c>
      <c r="M352" s="53">
        <v>2052</v>
      </c>
    </row>
    <row r="353" spans="8:13">
      <c r="H353" s="28">
        <v>55885</v>
      </c>
      <c r="I353" s="32">
        <v>12.587843469387757</v>
      </c>
      <c r="J353" s="32">
        <v>12.399100000000001</v>
      </c>
      <c r="K353" s="32">
        <v>11.931490026975721</v>
      </c>
      <c r="L353" s="32">
        <v>12.554163316582914</v>
      </c>
      <c r="M353" s="53">
        <v>2053</v>
      </c>
    </row>
    <row r="354" spans="8:13">
      <c r="H354" s="28">
        <v>55916</v>
      </c>
      <c r="I354" s="32">
        <v>12.261516938775511</v>
      </c>
      <c r="J354" s="32">
        <v>12.079599999999999</v>
      </c>
      <c r="K354" s="32">
        <v>11.446969946348508</v>
      </c>
      <c r="L354" s="32">
        <v>11.968535175879396</v>
      </c>
      <c r="M354" s="53">
        <v>2053</v>
      </c>
    </row>
    <row r="355" spans="8:13">
      <c r="H355" s="28">
        <v>55944</v>
      </c>
      <c r="I355" s="32">
        <v>11.668965918367347</v>
      </c>
      <c r="J355" s="32">
        <v>11.4755</v>
      </c>
      <c r="K355" s="32">
        <v>10.659779449397572</v>
      </c>
      <c r="L355" s="32">
        <v>11.621097989949748</v>
      </c>
      <c r="M355" s="53">
        <v>2053</v>
      </c>
    </row>
    <row r="356" spans="8:13">
      <c r="H356" s="28">
        <v>55975</v>
      </c>
      <c r="I356" s="32">
        <v>11.49947612244898</v>
      </c>
      <c r="J356" s="32">
        <v>11.303599999999999</v>
      </c>
      <c r="K356" s="32">
        <v>10.12871451421649</v>
      </c>
      <c r="L356" s="32">
        <v>11.280796482412059</v>
      </c>
      <c r="M356" s="53">
        <v>2053</v>
      </c>
    </row>
    <row r="357" spans="8:13">
      <c r="H357" s="28">
        <v>56005</v>
      </c>
      <c r="I357" s="32">
        <v>11.567537346938776</v>
      </c>
      <c r="J357" s="32">
        <v>11.3703</v>
      </c>
      <c r="K357" s="32">
        <v>9.9251645356636331</v>
      </c>
      <c r="L357" s="32">
        <v>11.282505025125628</v>
      </c>
      <c r="M357" s="53">
        <v>2053</v>
      </c>
    </row>
    <row r="358" spans="8:13">
      <c r="H358" s="28">
        <v>56036</v>
      </c>
      <c r="I358" s="32">
        <v>11.698047551020409</v>
      </c>
      <c r="J358" s="32">
        <v>11.4998</v>
      </c>
      <c r="K358" s="32">
        <v>10.052531463241275</v>
      </c>
      <c r="L358" s="32">
        <v>11.438685929648241</v>
      </c>
      <c r="M358" s="53">
        <v>2053</v>
      </c>
    </row>
    <row r="359" spans="8:13">
      <c r="H359" s="28">
        <v>56066</v>
      </c>
      <c r="I359" s="32">
        <v>12.066516938775511</v>
      </c>
      <c r="J359" s="32">
        <v>11.8688</v>
      </c>
      <c r="K359" s="32">
        <v>10.669624485078401</v>
      </c>
      <c r="L359" s="32">
        <v>11.696072864321607</v>
      </c>
      <c r="M359" s="53">
        <v>2053</v>
      </c>
    </row>
    <row r="360" spans="8:13">
      <c r="H360" s="28">
        <v>56097</v>
      </c>
      <c r="I360" s="32">
        <v>12.139476122448979</v>
      </c>
      <c r="J360" s="32">
        <v>11.9411</v>
      </c>
      <c r="K360" s="32">
        <v>10.98389245652352</v>
      </c>
      <c r="L360" s="32">
        <v>11.767932160804019</v>
      </c>
      <c r="M360" s="53">
        <v>2053</v>
      </c>
    </row>
    <row r="361" spans="8:13">
      <c r="H361" s="28">
        <v>56128</v>
      </c>
      <c r="I361" s="32">
        <v>12.180598571428572</v>
      </c>
      <c r="J361" s="32">
        <v>11.9808</v>
      </c>
      <c r="K361" s="32">
        <v>11.049766569613052</v>
      </c>
      <c r="L361" s="32">
        <v>11.828535175879395</v>
      </c>
      <c r="M361" s="53">
        <v>2053</v>
      </c>
    </row>
    <row r="362" spans="8:13">
      <c r="H362" s="28">
        <v>56158</v>
      </c>
      <c r="I362" s="32">
        <v>12.253149591836735</v>
      </c>
      <c r="J362" s="32">
        <v>12.048999999999999</v>
      </c>
      <c r="K362" s="32">
        <v>11.253265003476482</v>
      </c>
      <c r="L362" s="32">
        <v>12.040695979899496</v>
      </c>
      <c r="M362" s="53">
        <v>2053</v>
      </c>
    </row>
    <row r="363" spans="8:13">
      <c r="H363" s="28">
        <v>56189</v>
      </c>
      <c r="I363" s="32">
        <v>12.634782244897959</v>
      </c>
      <c r="J363" s="32">
        <v>12.4285</v>
      </c>
      <c r="K363" s="32">
        <v>11.791700829245826</v>
      </c>
      <c r="L363" s="32">
        <v>12.205520100502513</v>
      </c>
      <c r="M363" s="53">
        <v>2053</v>
      </c>
    </row>
    <row r="364" spans="8:13">
      <c r="H364" s="28">
        <v>56219</v>
      </c>
      <c r="I364" s="32">
        <v>13.055088367346938</v>
      </c>
      <c r="J364" s="32">
        <v>12.860200000000001</v>
      </c>
      <c r="K364" s="32">
        <v>12.304879757195247</v>
      </c>
      <c r="L364" s="32">
        <v>12.17476633165829</v>
      </c>
      <c r="M364" s="53">
        <v>2053</v>
      </c>
    </row>
    <row r="365" spans="8:13">
      <c r="H365" s="28">
        <v>0</v>
      </c>
      <c r="I365" s="32" t="e">
        <v>#N/A</v>
      </c>
      <c r="J365" s="32" t="e">
        <v>#N/A</v>
      </c>
      <c r="K365" s="32" t="e">
        <v>#N/A</v>
      </c>
      <c r="L365" s="32" t="e">
        <v>#N/A</v>
      </c>
      <c r="M365" s="53">
        <v>1900</v>
      </c>
    </row>
    <row r="366" spans="8:13">
      <c r="H366" s="28"/>
      <c r="I366" s="32"/>
      <c r="J366" s="32"/>
      <c r="K366" s="32"/>
      <c r="L366" s="32"/>
      <c r="M366" s="53"/>
    </row>
    <row r="367" spans="8:13">
      <c r="H367" s="28"/>
      <c r="I367" s="32"/>
      <c r="J367" s="32"/>
      <c r="K367" s="32"/>
      <c r="L367" s="32"/>
      <c r="M367" s="53"/>
    </row>
    <row r="368" spans="8:13">
      <c r="H368" s="28"/>
      <c r="I368" s="32"/>
      <c r="J368" s="32"/>
      <c r="K368" s="32"/>
      <c r="L368" s="32"/>
      <c r="M368" s="53"/>
    </row>
    <row r="369" spans="8:13">
      <c r="H369" s="28"/>
      <c r="I369" s="32"/>
      <c r="J369" s="32"/>
      <c r="K369" s="32"/>
      <c r="L369" s="32"/>
      <c r="M369" s="53"/>
    </row>
    <row r="370" spans="8:13">
      <c r="H370" s="28"/>
      <c r="I370" s="32"/>
      <c r="J370" s="32"/>
      <c r="K370" s="32"/>
      <c r="L370" s="32"/>
      <c r="M370" s="53"/>
    </row>
    <row r="371" spans="8:13">
      <c r="H371" s="28"/>
      <c r="I371" s="32"/>
      <c r="J371" s="32"/>
      <c r="K371" s="32"/>
      <c r="L371" s="32"/>
      <c r="M371" s="53"/>
    </row>
    <row r="372" spans="8:13">
      <c r="H372" s="28"/>
      <c r="I372" s="32"/>
      <c r="J372" s="32"/>
      <c r="K372" s="32"/>
      <c r="L372" s="32"/>
      <c r="M372" s="53"/>
    </row>
    <row r="373" spans="8:13">
      <c r="H373" s="28"/>
      <c r="I373" s="32"/>
      <c r="J373" s="32"/>
      <c r="K373" s="32"/>
      <c r="L373" s="32"/>
      <c r="M373" s="53"/>
    </row>
    <row r="374" spans="8:13">
      <c r="H374" s="28"/>
      <c r="I374" s="32"/>
      <c r="J374" s="32"/>
      <c r="K374" s="32"/>
      <c r="L374" s="32"/>
      <c r="M374" s="53"/>
    </row>
    <row r="375" spans="8:13">
      <c r="H375" s="28"/>
      <c r="I375" s="32"/>
      <c r="J375" s="32"/>
      <c r="K375" s="32"/>
      <c r="L375" s="32"/>
      <c r="M375" s="53"/>
    </row>
    <row r="376" spans="8:13">
      <c r="H376" s="28"/>
      <c r="I376" s="32"/>
      <c r="J376" s="32"/>
      <c r="K376" s="32"/>
      <c r="L376" s="32"/>
      <c r="M376" s="53"/>
    </row>
    <row r="377" spans="8:13">
      <c r="H377" s="28"/>
      <c r="I377" s="32"/>
      <c r="J377" s="32"/>
      <c r="K377" s="32"/>
      <c r="L377" s="32"/>
      <c r="M377" s="53"/>
    </row>
    <row r="378" spans="8:13">
      <c r="H378" s="28"/>
      <c r="I378" s="32"/>
      <c r="J378" s="32"/>
      <c r="K378" s="32"/>
      <c r="L378" s="32"/>
      <c r="M378" s="53"/>
    </row>
    <row r="379" spans="8:13">
      <c r="H379" s="28"/>
      <c r="I379" s="32"/>
      <c r="J379" s="32"/>
      <c r="K379" s="32"/>
      <c r="L379" s="32"/>
      <c r="M379" s="53"/>
    </row>
    <row r="380" spans="8:13">
      <c r="H380" s="28"/>
    </row>
    <row r="381" spans="8:13">
      <c r="H381" s="28"/>
    </row>
    <row r="382" spans="8:13">
      <c r="H382" s="28"/>
    </row>
    <row r="383" spans="8:13">
      <c r="H383" s="28"/>
    </row>
    <row r="384" spans="8:13">
      <c r="H384" s="28"/>
    </row>
    <row r="385" spans="8:8">
      <c r="H385" s="28"/>
    </row>
    <row r="386" spans="8:8">
      <c r="H386" s="28"/>
    </row>
    <row r="387" spans="8:8">
      <c r="H387" s="28"/>
    </row>
    <row r="388" spans="8:8">
      <c r="H388" s="28"/>
    </row>
    <row r="389" spans="8:8">
      <c r="H389" s="28"/>
    </row>
    <row r="390" spans="8:8">
      <c r="H390" s="28"/>
    </row>
    <row r="391" spans="8:8">
      <c r="H391" s="28"/>
    </row>
    <row r="392" spans="8:8">
      <c r="H392" s="28"/>
    </row>
    <row r="393" spans="8:8">
      <c r="H393" s="28"/>
    </row>
    <row r="394" spans="8:8">
      <c r="H394" s="28"/>
    </row>
    <row r="395" spans="8:8">
      <c r="H395" s="28"/>
    </row>
    <row r="396" spans="8:8">
      <c r="H396" s="28"/>
    </row>
    <row r="397" spans="8:8">
      <c r="H397" s="28"/>
    </row>
    <row r="398" spans="8:8">
      <c r="H398" s="28"/>
    </row>
    <row r="399" spans="8:8">
      <c r="H399" s="28"/>
    </row>
    <row r="400" spans="8:8">
      <c r="H400" s="28"/>
    </row>
    <row r="401" spans="8:8">
      <c r="H401" s="28"/>
    </row>
    <row r="402" spans="8:8">
      <c r="H402" s="28"/>
    </row>
    <row r="403" spans="8:8">
      <c r="H403" s="28"/>
    </row>
    <row r="404" spans="8:8">
      <c r="H404" s="28"/>
    </row>
    <row r="405" spans="8:8">
      <c r="H405" s="28"/>
    </row>
    <row r="406" spans="8:8">
      <c r="H406" s="28"/>
    </row>
    <row r="407" spans="8:8">
      <c r="H407" s="28"/>
    </row>
    <row r="408" spans="8:8">
      <c r="H408" s="28"/>
    </row>
    <row r="409" spans="8:8">
      <c r="H409" s="28"/>
    </row>
    <row r="410" spans="8:8">
      <c r="H410" s="28"/>
    </row>
    <row r="411" spans="8:8">
      <c r="H411" s="28"/>
    </row>
    <row r="412" spans="8:8">
      <c r="H412" s="28"/>
    </row>
    <row r="413" spans="8:8">
      <c r="H413" s="28"/>
    </row>
    <row r="414" spans="8:8">
      <c r="H414" s="28"/>
    </row>
    <row r="415" spans="8:8">
      <c r="H415" s="28"/>
    </row>
    <row r="416" spans="8:8">
      <c r="H416" s="28"/>
    </row>
    <row r="417" spans="8:8">
      <c r="H417" s="28"/>
    </row>
    <row r="418" spans="8:8">
      <c r="H418" s="28"/>
    </row>
    <row r="419" spans="8:8">
      <c r="H419" s="28"/>
    </row>
    <row r="420" spans="8:8">
      <c r="H420" s="28"/>
    </row>
    <row r="421" spans="8:8">
      <c r="H421" s="28"/>
    </row>
    <row r="422" spans="8:8">
      <c r="H422" s="28"/>
    </row>
    <row r="423" spans="8:8">
      <c r="H423" s="28"/>
    </row>
    <row r="424" spans="8:8">
      <c r="H424" s="28"/>
    </row>
    <row r="425" spans="8:8">
      <c r="H425" s="28"/>
    </row>
    <row r="426" spans="8:8">
      <c r="H426" s="28"/>
    </row>
    <row r="427" spans="8:8">
      <c r="H427" s="28"/>
    </row>
    <row r="428" spans="8:8">
      <c r="H428" s="28"/>
    </row>
    <row r="429" spans="8:8">
      <c r="H429" s="28"/>
    </row>
    <row r="430" spans="8:8">
      <c r="H430" s="28"/>
    </row>
    <row r="431" spans="8:8">
      <c r="H431" s="28"/>
    </row>
    <row r="432" spans="8:8">
      <c r="H432" s="28"/>
    </row>
    <row r="433" spans="8:8">
      <c r="H433" s="28"/>
    </row>
    <row r="434" spans="8:8">
      <c r="H434" s="28"/>
    </row>
    <row r="435" spans="8:8">
      <c r="H435" s="28"/>
    </row>
    <row r="436" spans="8:8">
      <c r="H436" s="28"/>
    </row>
    <row r="437" spans="8:8">
      <c r="H437" s="28"/>
    </row>
    <row r="438" spans="8:8">
      <c r="H438" s="28"/>
    </row>
    <row r="439" spans="8:8">
      <c r="H439" s="28"/>
    </row>
    <row r="440" spans="8:8">
      <c r="H440" s="28"/>
    </row>
    <row r="441" spans="8:8">
      <c r="H441" s="28"/>
    </row>
    <row r="442" spans="8:8">
      <c r="H442" s="28"/>
    </row>
    <row r="443" spans="8:8">
      <c r="H443" s="28"/>
    </row>
    <row r="444" spans="8:8">
      <c r="H444" s="28"/>
    </row>
    <row r="445" spans="8:8">
      <c r="H445" s="28"/>
    </row>
    <row r="446" spans="8:8">
      <c r="H446" s="28"/>
    </row>
    <row r="447" spans="8:8">
      <c r="H447" s="28"/>
    </row>
    <row r="448" spans="8:8">
      <c r="H448" s="28"/>
    </row>
    <row r="449" spans="8:8">
      <c r="H449" s="28"/>
    </row>
    <row r="450" spans="8:8">
      <c r="H450" s="28"/>
    </row>
    <row r="451" spans="8:8">
      <c r="H451" s="28"/>
    </row>
    <row r="452" spans="8:8">
      <c r="H452" s="28"/>
    </row>
    <row r="453" spans="8:8">
      <c r="H453" s="28"/>
    </row>
    <row r="454" spans="8:8">
      <c r="H454" s="28"/>
    </row>
    <row r="455" spans="8:8">
      <c r="H455" s="28"/>
    </row>
    <row r="456" spans="8:8">
      <c r="H456" s="28"/>
    </row>
    <row r="457" spans="8:8">
      <c r="H457" s="28"/>
    </row>
    <row r="458" spans="8:8">
      <c r="H458" s="28"/>
    </row>
    <row r="459" spans="8:8">
      <c r="H459" s="28"/>
    </row>
    <row r="460" spans="8:8">
      <c r="H460" s="28"/>
    </row>
    <row r="461" spans="8:8">
      <c r="H461" s="28"/>
    </row>
    <row r="462" spans="8:8">
      <c r="H462" s="28"/>
    </row>
    <row r="463" spans="8:8">
      <c r="H463" s="28"/>
    </row>
    <row r="464" spans="8:8">
      <c r="H464" s="28"/>
    </row>
    <row r="465" spans="8:8">
      <c r="H465" s="28"/>
    </row>
    <row r="466" spans="8:8">
      <c r="H466" s="28"/>
    </row>
    <row r="467" spans="8:8">
      <c r="H467" s="28"/>
    </row>
    <row r="468" spans="8:8">
      <c r="H468" s="28"/>
    </row>
    <row r="469" spans="8:8">
      <c r="H469" s="28"/>
    </row>
    <row r="470" spans="8:8">
      <c r="H470" s="28"/>
    </row>
    <row r="471" spans="8:8">
      <c r="H471" s="28"/>
    </row>
    <row r="472" spans="8:8">
      <c r="H472" s="28"/>
    </row>
    <row r="473" spans="8:8">
      <c r="H473" s="28"/>
    </row>
    <row r="474" spans="8:8">
      <c r="H474" s="28"/>
    </row>
    <row r="475" spans="8:8">
      <c r="H475" s="28"/>
    </row>
    <row r="476" spans="8:8">
      <c r="H476" s="28"/>
    </row>
    <row r="477" spans="8:8">
      <c r="H477" s="28"/>
    </row>
    <row r="478" spans="8:8">
      <c r="H478" s="28"/>
    </row>
    <row r="479" spans="8:8">
      <c r="H479" s="28"/>
    </row>
    <row r="480" spans="8:8">
      <c r="H480" s="28"/>
    </row>
    <row r="481" spans="8:8">
      <c r="H481" s="28"/>
    </row>
    <row r="482" spans="8:8">
      <c r="H482" s="28"/>
    </row>
    <row r="483" spans="8:8">
      <c r="H483" s="28"/>
    </row>
    <row r="484" spans="8:8">
      <c r="H484" s="28"/>
    </row>
    <row r="485" spans="8:8">
      <c r="H485" s="28"/>
    </row>
    <row r="486" spans="8:8">
      <c r="H486" s="28"/>
    </row>
    <row r="487" spans="8:8">
      <c r="H487" s="28"/>
    </row>
    <row r="488" spans="8:8">
      <c r="H488" s="28"/>
    </row>
    <row r="489" spans="8:8">
      <c r="H489" s="28"/>
    </row>
    <row r="490" spans="8:8">
      <c r="H490" s="28"/>
    </row>
    <row r="491" spans="8:8">
      <c r="H491" s="28"/>
    </row>
    <row r="492" spans="8:8">
      <c r="H492" s="28"/>
    </row>
    <row r="493" spans="8:8">
      <c r="H493" s="28"/>
    </row>
    <row r="494" spans="8:8">
      <c r="H494" s="28"/>
    </row>
    <row r="495" spans="8:8">
      <c r="H495" s="28"/>
    </row>
    <row r="496" spans="8:8">
      <c r="H496" s="28"/>
    </row>
    <row r="497" spans="8:8">
      <c r="H497" s="28"/>
    </row>
    <row r="498" spans="8:8">
      <c r="H498" s="28"/>
    </row>
    <row r="499" spans="8:8">
      <c r="H499" s="28"/>
    </row>
    <row r="500" spans="8:8">
      <c r="H500" s="28"/>
    </row>
    <row r="501" spans="8:8">
      <c r="H501" s="28"/>
    </row>
    <row r="502" spans="8:8">
      <c r="H502" s="28"/>
    </row>
    <row r="503" spans="8:8">
      <c r="H503" s="28"/>
    </row>
    <row r="504" spans="8:8">
      <c r="H504" s="28"/>
    </row>
    <row r="505" spans="8:8">
      <c r="H505" s="28"/>
    </row>
    <row r="506" spans="8:8">
      <c r="H506" s="28"/>
    </row>
    <row r="507" spans="8:8">
      <c r="H507" s="28"/>
    </row>
    <row r="508" spans="8:8">
      <c r="H508" s="28"/>
    </row>
    <row r="509" spans="8:8">
      <c r="H509" s="28"/>
    </row>
    <row r="510" spans="8:8">
      <c r="H510" s="28"/>
    </row>
    <row r="511" spans="8:8">
      <c r="H511" s="28"/>
    </row>
    <row r="512" spans="8:8">
      <c r="H512" s="28"/>
    </row>
    <row r="513" spans="8:8">
      <c r="H513" s="28"/>
    </row>
    <row r="514" spans="8:8">
      <c r="H514" s="28"/>
    </row>
    <row r="515" spans="8:8">
      <c r="H515" s="28"/>
    </row>
    <row r="516" spans="8:8">
      <c r="H516" s="28"/>
    </row>
    <row r="517" spans="8:8">
      <c r="H517" s="28"/>
    </row>
    <row r="518" spans="8:8">
      <c r="H518" s="28"/>
    </row>
    <row r="519" spans="8:8">
      <c r="H519" s="28"/>
    </row>
    <row r="520" spans="8:8">
      <c r="H520" s="28"/>
    </row>
    <row r="521" spans="8:8">
      <c r="H521" s="28"/>
    </row>
    <row r="522" spans="8:8">
      <c r="H522" s="28"/>
    </row>
    <row r="523" spans="8:8">
      <c r="H523" s="28"/>
    </row>
    <row r="524" spans="8:8">
      <c r="H524" s="28"/>
    </row>
    <row r="525" spans="8:8">
      <c r="H525" s="28"/>
    </row>
    <row r="526" spans="8:8">
      <c r="H526" s="28"/>
    </row>
    <row r="527" spans="8:8">
      <c r="H527" s="28"/>
    </row>
    <row r="528" spans="8:8">
      <c r="H528" s="28"/>
    </row>
    <row r="529" spans="8:8">
      <c r="H529" s="28"/>
    </row>
    <row r="530" spans="8:8">
      <c r="H530" s="28"/>
    </row>
    <row r="531" spans="8:8">
      <c r="H531" s="28"/>
    </row>
    <row r="532" spans="8:8">
      <c r="H532" s="28"/>
    </row>
    <row r="533" spans="8:8">
      <c r="H533" s="28"/>
    </row>
    <row r="534" spans="8:8">
      <c r="H534" s="28"/>
    </row>
    <row r="535" spans="8:8">
      <c r="H535" s="28"/>
    </row>
    <row r="536" spans="8:8">
      <c r="H536" s="28"/>
    </row>
    <row r="537" spans="8:8">
      <c r="H537" s="28"/>
    </row>
    <row r="538" spans="8:8">
      <c r="H538" s="28"/>
    </row>
    <row r="539" spans="8:8">
      <c r="H539" s="28"/>
    </row>
    <row r="540" spans="8:8">
      <c r="H540" s="28"/>
    </row>
    <row r="541" spans="8:8">
      <c r="H541" s="28"/>
    </row>
    <row r="542" spans="8:8">
      <c r="H542" s="28"/>
    </row>
    <row r="543" spans="8:8">
      <c r="H543" s="28"/>
    </row>
    <row r="544" spans="8:8">
      <c r="H544" s="28"/>
    </row>
    <row r="545" spans="8:8">
      <c r="H545" s="28"/>
    </row>
    <row r="546" spans="8:8">
      <c r="H546" s="28"/>
    </row>
    <row r="547" spans="8:8">
      <c r="H547" s="28"/>
    </row>
    <row r="548" spans="8:8">
      <c r="H548" s="28"/>
    </row>
    <row r="549" spans="8:8">
      <c r="H549" s="28"/>
    </row>
    <row r="550" spans="8:8">
      <c r="H550" s="28"/>
    </row>
    <row r="551" spans="8:8">
      <c r="H551" s="28"/>
    </row>
    <row r="552" spans="8:8">
      <c r="H552" s="28"/>
    </row>
    <row r="553" spans="8:8">
      <c r="H553" s="28"/>
    </row>
    <row r="554" spans="8:8">
      <c r="H554" s="28"/>
    </row>
    <row r="555" spans="8:8">
      <c r="H555" s="28"/>
    </row>
    <row r="556" spans="8:8">
      <c r="H556" s="28"/>
    </row>
    <row r="557" spans="8:8">
      <c r="H557" s="28"/>
    </row>
    <row r="558" spans="8:8">
      <c r="H558" s="28"/>
    </row>
    <row r="559" spans="8:8">
      <c r="H559" s="28"/>
    </row>
    <row r="560" spans="8:8">
      <c r="H560" s="28"/>
    </row>
    <row r="561" spans="8:8">
      <c r="H561" s="28"/>
    </row>
    <row r="562" spans="8:8">
      <c r="H562" s="28"/>
    </row>
    <row r="563" spans="8:8">
      <c r="H563" s="28"/>
    </row>
    <row r="564" spans="8:8">
      <c r="H564" s="28"/>
    </row>
    <row r="565" spans="8:8">
      <c r="H565" s="28"/>
    </row>
    <row r="566" spans="8:8">
      <c r="H566" s="28"/>
    </row>
    <row r="567" spans="8:8">
      <c r="H567" s="28"/>
    </row>
    <row r="568" spans="8:8">
      <c r="H568" s="28"/>
    </row>
    <row r="569" spans="8:8">
      <c r="H569" s="28"/>
    </row>
    <row r="570" spans="8:8">
      <c r="H570" s="28"/>
    </row>
    <row r="571" spans="8:8">
      <c r="H571" s="28"/>
    </row>
    <row r="572" spans="8:8">
      <c r="H572" s="28"/>
    </row>
    <row r="573" spans="8:8">
      <c r="H573" s="28"/>
    </row>
    <row r="574" spans="8:8">
      <c r="H574" s="28"/>
    </row>
    <row r="575" spans="8:8">
      <c r="H575" s="28"/>
    </row>
    <row r="576" spans="8:8">
      <c r="H576" s="28"/>
    </row>
    <row r="577" spans="8:8">
      <c r="H577" s="28"/>
    </row>
    <row r="578" spans="8:8">
      <c r="H578" s="28"/>
    </row>
    <row r="579" spans="8:8">
      <c r="H579" s="28"/>
    </row>
    <row r="580" spans="8:8">
      <c r="H580" s="28"/>
    </row>
    <row r="581" spans="8:8">
      <c r="H581" s="28"/>
    </row>
    <row r="582" spans="8:8">
      <c r="H582" s="28"/>
    </row>
    <row r="583" spans="8:8">
      <c r="H583" s="28"/>
    </row>
    <row r="584" spans="8:8">
      <c r="H584" s="28"/>
    </row>
    <row r="585" spans="8:8">
      <c r="H585" s="28"/>
    </row>
    <row r="586" spans="8:8">
      <c r="H586" s="28"/>
    </row>
    <row r="587" spans="8:8">
      <c r="H587" s="28"/>
    </row>
    <row r="588" spans="8:8">
      <c r="H588" s="28"/>
    </row>
    <row r="589" spans="8:8">
      <c r="H589" s="28"/>
    </row>
    <row r="590" spans="8:8">
      <c r="H590" s="28"/>
    </row>
    <row r="591" spans="8:8">
      <c r="H591" s="28"/>
    </row>
    <row r="592" spans="8:8">
      <c r="H592" s="28"/>
    </row>
    <row r="593" spans="8:8">
      <c r="H593" s="28"/>
    </row>
    <row r="594" spans="8:8">
      <c r="H594" s="28"/>
    </row>
    <row r="595" spans="8:8">
      <c r="H595" s="28"/>
    </row>
    <row r="596" spans="8:8">
      <c r="H596" s="28"/>
    </row>
    <row r="597" spans="8:8">
      <c r="H597" s="28"/>
    </row>
    <row r="598" spans="8:8">
      <c r="H598" s="28"/>
    </row>
    <row r="599" spans="8:8">
      <c r="H599" s="28"/>
    </row>
    <row r="600" spans="8:8">
      <c r="H600" s="28"/>
    </row>
    <row r="601" spans="8:8">
      <c r="H601" s="28"/>
    </row>
    <row r="602" spans="8:8">
      <c r="H602" s="28"/>
    </row>
    <row r="603" spans="8:8">
      <c r="H603" s="28"/>
    </row>
    <row r="604" spans="8:8">
      <c r="H604" s="28"/>
    </row>
    <row r="605" spans="8:8">
      <c r="H605" s="28"/>
    </row>
    <row r="606" spans="8:8">
      <c r="H606" s="28"/>
    </row>
    <row r="607" spans="8:8">
      <c r="H607" s="28"/>
    </row>
    <row r="608" spans="8:8">
      <c r="H608" s="28"/>
    </row>
    <row r="609" spans="8:8">
      <c r="H609" s="28"/>
    </row>
    <row r="610" spans="8:8">
      <c r="H610" s="28"/>
    </row>
    <row r="611" spans="8:8">
      <c r="H611" s="28"/>
    </row>
    <row r="612" spans="8:8">
      <c r="H612" s="28"/>
    </row>
    <row r="613" spans="8:8">
      <c r="H613" s="28"/>
    </row>
    <row r="614" spans="8:8">
      <c r="H614" s="28"/>
    </row>
    <row r="615" spans="8:8">
      <c r="H615" s="28"/>
    </row>
    <row r="616" spans="8:8">
      <c r="H616" s="28"/>
    </row>
    <row r="617" spans="8:8">
      <c r="H617" s="28"/>
    </row>
    <row r="618" spans="8:8">
      <c r="H618" s="28"/>
    </row>
    <row r="619" spans="8:8">
      <c r="H619" s="28"/>
    </row>
    <row r="620" spans="8:8">
      <c r="H620" s="28"/>
    </row>
    <row r="621" spans="8:8">
      <c r="H621" s="28"/>
    </row>
    <row r="622" spans="8:8">
      <c r="H622" s="28"/>
    </row>
    <row r="623" spans="8:8">
      <c r="H623" s="28"/>
    </row>
    <row r="624" spans="8:8">
      <c r="H624" s="28"/>
    </row>
    <row r="625" spans="8:8">
      <c r="H625" s="28"/>
    </row>
    <row r="626" spans="8:8">
      <c r="H626" s="28"/>
    </row>
    <row r="627" spans="8:8">
      <c r="H627" s="28"/>
    </row>
  </sheetData>
  <phoneticPr fontId="10" type="noConversion"/>
  <printOptions horizontalCentered="1"/>
  <pageMargins left="0.25" right="0.25" top="0.75" bottom="0.75" header="0.3" footer="0.3"/>
  <pageSetup scale="99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pageSetUpPr fitToPage="1"/>
  </sheetPr>
  <dimension ref="A1:AD380"/>
  <sheetViews>
    <sheetView view="pageLayout" topLeftCell="A46" zoomScaleNormal="100" workbookViewId="0"/>
  </sheetViews>
  <sheetFormatPr defaultColWidth="9.33203125" defaultRowHeight="17.45" customHeight="1" outlineLevelRow="1"/>
  <cols>
    <col min="1" max="1" width="18.5" style="332" customWidth="1"/>
    <col min="2" max="2" width="22.83203125" style="332" customWidth="1"/>
    <col min="3" max="3" width="42" style="332" customWidth="1"/>
    <col min="4" max="4" width="18.33203125" style="332" customWidth="1"/>
    <col min="5" max="5" width="18.5" style="332" customWidth="1"/>
    <col min="6" max="7" width="16.1640625" style="332" customWidth="1"/>
    <col min="8" max="8" width="6.5" style="332" customWidth="1"/>
    <col min="9" max="9" width="9.5" style="332" customWidth="1"/>
    <col min="10" max="11" width="10" style="332" customWidth="1"/>
    <col min="12" max="12" width="9.33203125" style="332" customWidth="1"/>
    <col min="13" max="13" width="30.1640625" style="332" customWidth="1"/>
    <col min="14" max="14" width="20" style="332" customWidth="1"/>
    <col min="15" max="15" width="14.6640625" style="332" customWidth="1"/>
    <col min="16" max="16" width="14.33203125" style="332" customWidth="1"/>
    <col min="17" max="17" width="14.6640625" style="332" customWidth="1"/>
    <col min="18" max="18" width="13.6640625" style="332" customWidth="1"/>
    <col min="19" max="19" width="16" style="332" customWidth="1"/>
    <col min="20" max="20" width="15.1640625" style="332" bestFit="1" customWidth="1"/>
    <col min="21" max="21" width="13.83203125" style="332" customWidth="1"/>
    <col min="22" max="23" width="9.33203125" style="332"/>
    <col min="24" max="24" width="14.33203125" style="332" bestFit="1" customWidth="1"/>
    <col min="25" max="27" width="9.33203125" style="332"/>
    <col min="28" max="28" width="11.1640625" style="332" bestFit="1" customWidth="1"/>
    <col min="29" max="29" width="15.1640625" style="332" customWidth="1"/>
    <col min="30" max="30" width="11.1640625" style="332" bestFit="1" customWidth="1"/>
    <col min="31" max="16384" width="9.33203125" style="332"/>
  </cols>
  <sheetData>
    <row r="1" spans="1:30" s="3" customFormat="1" ht="17.45" customHeight="1">
      <c r="B1" s="1" t="s">
        <v>317</v>
      </c>
      <c r="C1" s="1"/>
      <c r="D1" s="10"/>
      <c r="E1" s="10"/>
      <c r="F1" s="10"/>
      <c r="G1" s="10"/>
      <c r="H1" s="29"/>
      <c r="I1" s="46"/>
      <c r="AB1" s="46" t="s">
        <v>315</v>
      </c>
      <c r="AC1" s="46"/>
      <c r="AD1">
        <v>2044</v>
      </c>
    </row>
    <row r="3" spans="1:30" ht="17.45" customHeight="1">
      <c r="B3" s="1" t="str">
        <f>"Table "&amp;RIGHT('Table 4'!B3,1)+1</f>
        <v>Table 5</v>
      </c>
      <c r="C3" s="193"/>
      <c r="D3" s="193"/>
      <c r="E3" s="193"/>
      <c r="F3" s="193"/>
      <c r="G3" s="193"/>
      <c r="M3" s="332" t="s">
        <v>51</v>
      </c>
      <c r="O3" s="333"/>
    </row>
    <row r="4" spans="1:30" ht="17.45" customHeight="1">
      <c r="B4" s="193" t="str">
        <f ca="1">'Table 1'!B5</f>
        <v>Avoided Cost Resource - 100.0 MW and 100.0% CF</v>
      </c>
      <c r="C4" s="193"/>
      <c r="D4" s="193"/>
      <c r="E4" s="193"/>
      <c r="F4" s="193"/>
      <c r="G4" s="193"/>
      <c r="K4" s="334">
        <f>MIN(K13:K24)</f>
        <v>46023</v>
      </c>
      <c r="M4" s="335" t="s">
        <v>370</v>
      </c>
      <c r="P4" s="336"/>
      <c r="Q4" s="336" t="s">
        <v>314</v>
      </c>
      <c r="R4" s="336" t="s">
        <v>312</v>
      </c>
      <c r="S4" s="336" t="s">
        <v>313</v>
      </c>
    </row>
    <row r="5" spans="1:30" ht="17.45" customHeight="1">
      <c r="B5" s="193" t="str">
        <f>TEXT($K$5,"MMMM YYYY")&amp;"  through  "&amp;TEXT($K$6,"MMMM YYYY")</f>
        <v>January 2026  through  December 2045</v>
      </c>
      <c r="C5" s="193"/>
      <c r="D5" s="193"/>
      <c r="E5" s="193"/>
      <c r="F5" s="193"/>
      <c r="G5" s="193"/>
      <c r="J5" s="332" t="s">
        <v>36</v>
      </c>
      <c r="K5" s="334">
        <f>MIN(K13:K24)</f>
        <v>46023</v>
      </c>
      <c r="M5" s="332" t="s">
        <v>37</v>
      </c>
      <c r="O5" s="3" t="s">
        <v>72</v>
      </c>
      <c r="P5" s="3"/>
      <c r="Q5" s="3">
        <f>R5+12</f>
        <v>37</v>
      </c>
      <c r="R5" s="3">
        <f>S5+12</f>
        <v>25</v>
      </c>
      <c r="S5" s="337">
        <v>13</v>
      </c>
    </row>
    <row r="6" spans="1:30" ht="17.45" customHeight="1">
      <c r="B6" s="193" t="s">
        <v>38</v>
      </c>
      <c r="C6" s="193"/>
      <c r="D6" s="193"/>
      <c r="E6" s="193"/>
      <c r="F6" s="193"/>
      <c r="G6" s="193"/>
      <c r="J6" s="332" t="s">
        <v>39</v>
      </c>
      <c r="K6" s="334">
        <f>EDATE(K5,20*12-1)</f>
        <v>53297</v>
      </c>
      <c r="M6" s="335">
        <v>100</v>
      </c>
      <c r="N6" s="332" t="s">
        <v>32</v>
      </c>
      <c r="O6" s="3" t="s">
        <v>73</v>
      </c>
      <c r="P6"/>
      <c r="Q6">
        <f>Q5+15*12-1</f>
        <v>216</v>
      </c>
      <c r="R6">
        <f>R5+15*12-1</f>
        <v>204</v>
      </c>
      <c r="S6" s="337">
        <f>S5+15*12-1</f>
        <v>192</v>
      </c>
    </row>
    <row r="7" spans="1:30" ht="17.45" customHeight="1">
      <c r="A7" s="336" t="str">
        <f>Q4</f>
        <v>15 Year Starting 2028</v>
      </c>
      <c r="B7" s="193"/>
      <c r="C7" s="338">
        <f ca="1">NPV($K$10,INDIRECT("C"&amp;$Q$5&amp;":C"&amp;$Q$6))</f>
        <v>358484350.91406196</v>
      </c>
      <c r="D7" s="338">
        <f ca="1">NPV($K$10,INDIRECT("D"&amp;$Q$5&amp;":D"&amp;$Q$6))</f>
        <v>0</v>
      </c>
      <c r="E7" s="338">
        <f ca="1">NPV($K$10,INDIRECT("e"&amp;$Q$5&amp;":e"&amp;$Q$6))</f>
        <v>358484350.91406196</v>
      </c>
      <c r="F7" s="339">
        <f ca="1">NPV($K$10,INDIRECT("F"&amp;$Q$5&amp;":F"&amp;$Q$6))</f>
        <v>8546283.8832213283</v>
      </c>
      <c r="G7" s="340">
        <f ca="1">($C7+D7)/$F7</f>
        <v>41.946225495488619</v>
      </c>
      <c r="K7" s="334"/>
      <c r="M7" s="335"/>
      <c r="O7" s="3"/>
      <c r="P7"/>
      <c r="Q7"/>
      <c r="R7"/>
      <c r="S7"/>
      <c r="AB7" s="332" t="s">
        <v>316</v>
      </c>
    </row>
    <row r="8" spans="1:30" ht="17.45" customHeight="1">
      <c r="A8" s="336" t="str">
        <f>R4</f>
        <v>15 Year Starting 2027</v>
      </c>
      <c r="C8" s="338">
        <f ca="1">NPV($K$10,INDIRECT("C"&amp;$R$5&amp;":C"&amp;$R$6))</f>
        <v>342295285.22224373</v>
      </c>
      <c r="D8" s="338">
        <f ca="1">NPV($K$10,INDIRECT("D"&amp;$R$5&amp;":D"&amp;$R$6))</f>
        <v>0</v>
      </c>
      <c r="E8" s="338">
        <f ca="1">NPV($K$10,INDIRECT("e"&amp;$R$5&amp;":e"&amp;$R$6))</f>
        <v>342295285.22224373</v>
      </c>
      <c r="F8" s="339">
        <f ca="1">NPV($K$10,INDIRECT("F"&amp;$R$5&amp;":F"&amp;$R$6))</f>
        <v>8545875.5020370092</v>
      </c>
      <c r="G8" s="340">
        <f ca="1">($C8+D8)/$F8</f>
        <v>40.053858161244406</v>
      </c>
      <c r="M8" s="341">
        <f ca="1">ROUNDUP(SUM(OFFSET(F12,MATCH(K5,B13:B24,0),0,12))/(EDATE(K5,12)-K5)/24/Study_MW,4)</f>
        <v>1</v>
      </c>
      <c r="N8" s="342" t="s">
        <v>33</v>
      </c>
      <c r="AB8" s="333" t="s">
        <v>111</v>
      </c>
    </row>
    <row r="9" spans="1:30" ht="17.45" customHeight="1">
      <c r="A9" s="336"/>
      <c r="B9" s="336" t="str">
        <f>"Nominal NPV at "&amp;TEXT(J10,"0.00%")&amp;" Discount Rate"</f>
        <v>Nominal NPV at 6.38% Discount Rate</v>
      </c>
      <c r="J9" s="332" t="str">
        <f>'Table 1'!I49</f>
        <v>Discount Rate - 2025 IRP</v>
      </c>
      <c r="AB9" s="332" t="str">
        <f>[6]ImportData!$F$12</f>
        <v>THM_QF_UTN_QF_Sch38_UT</v>
      </c>
    </row>
    <row r="10" spans="1:30" ht="17.45" customHeight="1">
      <c r="A10" s="336" t="str">
        <f>S4</f>
        <v>15 Year Starting 2026</v>
      </c>
      <c r="C10" s="338">
        <f ca="1">NPV($K$10,INDIRECT("C"&amp;$S$5&amp;":C"&amp;$S$6))</f>
        <v>323986696.61181617</v>
      </c>
      <c r="D10" s="338">
        <f ca="1">NPV($K$10,INDIRECT("d"&amp;$S$5&amp;":d"&amp;$S$6))</f>
        <v>0</v>
      </c>
      <c r="E10" s="338">
        <f ca="1">NPV($K$10,INDIRECT("e"&amp;$S$5&amp;":e"&amp;$S$6))</f>
        <v>323986696.61181617</v>
      </c>
      <c r="F10" s="339">
        <f ca="1">NPV($K$10,INDIRECT("F"&amp;$S$5&amp;":F"&amp;$S$6))</f>
        <v>8545491.6129748579</v>
      </c>
      <c r="G10" s="340">
        <f ca="1">($C10+D10)/$F10</f>
        <v>37.913172382019326</v>
      </c>
      <c r="J10" s="343">
        <f>'Table 1'!I50</f>
        <v>6.3799999999999996E-2</v>
      </c>
      <c r="K10" s="344">
        <f>((1+J10)^(1/12))-1</f>
        <v>5.1672547259051793E-3</v>
      </c>
    </row>
    <row r="11" spans="1:30" ht="17.45" customHeight="1">
      <c r="B11" s="194"/>
      <c r="C11" s="195" t="s">
        <v>18</v>
      </c>
      <c r="D11" s="196" t="s">
        <v>40</v>
      </c>
      <c r="E11" s="196" t="s">
        <v>41</v>
      </c>
      <c r="F11" s="196" t="s">
        <v>41</v>
      </c>
      <c r="G11" s="197" t="s">
        <v>48</v>
      </c>
      <c r="S11" s="332" t="s">
        <v>132</v>
      </c>
      <c r="U11" s="332" t="s">
        <v>132</v>
      </c>
      <c r="AA11" s="332" t="s">
        <v>107</v>
      </c>
      <c r="AB11" s="332" t="s">
        <v>311</v>
      </c>
    </row>
    <row r="12" spans="1:30" ht="17.45" customHeight="1">
      <c r="B12" s="198" t="s">
        <v>42</v>
      </c>
      <c r="C12" s="195" t="s">
        <v>43</v>
      </c>
      <c r="D12" s="199" t="str">
        <f>TEXT((SUM(F25:F72)/(8760*3+8784))/Study_MW,"0.0%")&amp;" CF"</f>
        <v>100.0% CF</v>
      </c>
      <c r="E12" s="200" t="s">
        <v>47</v>
      </c>
      <c r="F12" s="331" t="s">
        <v>44</v>
      </c>
      <c r="G12" s="199" t="str">
        <f>D12</f>
        <v>100.0% CF</v>
      </c>
      <c r="I12" s="196" t="s">
        <v>45</v>
      </c>
      <c r="J12" s="201" t="s">
        <v>0</v>
      </c>
      <c r="K12" s="201" t="s">
        <v>46</v>
      </c>
      <c r="L12" s="201" t="s">
        <v>45</v>
      </c>
      <c r="M12" s="201"/>
      <c r="N12" s="197"/>
      <c r="P12" s="332" t="s">
        <v>41</v>
      </c>
      <c r="Q12" s="332" t="s">
        <v>63</v>
      </c>
      <c r="R12" s="332" t="s">
        <v>64</v>
      </c>
      <c r="S12" s="332" t="s">
        <v>18</v>
      </c>
      <c r="U12" s="332" t="s">
        <v>6</v>
      </c>
      <c r="V12" s="332" t="str">
        <f t="shared" ref="V12:V75" si="0">IFERROR(IF(AND(MONTH(K13)&gt;=6,MONTH(K13)&lt;=9),"Summer","Winter"),"-")</f>
        <v>Winter</v>
      </c>
    </row>
    <row r="13" spans="1:30" ht="17.45" customHeight="1">
      <c r="B13" s="202">
        <v>46023</v>
      </c>
      <c r="C13" s="345" cm="1">
        <f t="array" ref="C13">IF($J13&lt;=$AD$1,IF(F13="","",-INDEX([6]Delta!$F$1:$JR$1000,$L$13,$I13))*1000*IF(MONTH($B13)=12,IF(MOD($J13,4)=0,31/29,31/30),1),(C1*(1+$AA13)))</f>
        <v>1690673.2758980142</v>
      </c>
      <c r="D13" s="346">
        <f>IF(ISNUMBER($F13),VLOOKUP($J13,'Table 1'!$B$13:$C$37,2,FALSE)/12*1000*Study_MW,"")</f>
        <v>0</v>
      </c>
      <c r="E13" s="347">
        <f t="shared" ref="E13" si="1">IF(ISNUMBER(C13+D13),C13+D13,"")</f>
        <v>1690673.2758980142</v>
      </c>
      <c r="F13" s="348">
        <f>IF($J13&lt;=$AD$1,IF(INDEX([6]Delta!$F$1:$JR$1440,$L$14,$I13)=0,"",INDEX([6]Delta!$F$1:$JR$1440,$L$14,$I13))*IF(MONTH($B13)=12,IF(MOD($J13,4)=0,31/29,31/30),1),F1*IF(MONTH(B13)=2,IF(MOD($J13,4)=0,29/28,IF(MOD($AB1,4)=0,28/29,1)),1))*(1+$AB13)</f>
        <v>74400</v>
      </c>
      <c r="G13" s="349">
        <f t="shared" ref="G13:G76" si="2">IF(ISNUMBER($F13),E13/$F13,"")</f>
        <v>22.724103170672233</v>
      </c>
      <c r="I13" s="350">
        <f>(YEAR(B13)-2025)*13+1</f>
        <v>14</v>
      </c>
      <c r="J13" s="351">
        <f>YEAR(B13)</f>
        <v>2026</v>
      </c>
      <c r="K13" s="202">
        <f t="shared" ref="K13:K24" si="3">IF(ISNUMBER(F13),B13,"")</f>
        <v>46023</v>
      </c>
      <c r="L13" s="332">
        <f>MATCH(M13,[6]Delta!$A$1:$A$1000,FALSE)</f>
        <v>840</v>
      </c>
      <c r="M13" s="336" t="s">
        <v>117</v>
      </c>
      <c r="V13" s="332" t="str">
        <f t="shared" si="0"/>
        <v>Winter</v>
      </c>
      <c r="AA13" s="352">
        <f t="shared" ref="AA13:AA76" si="4">Inflation</f>
        <v>2.18E-2</v>
      </c>
      <c r="AB13" s="353">
        <f>IF($AB$8="Solar",IFERROR(IF(J13&gt;$AD$1,-0.005,0),#REF!),0)</f>
        <v>0</v>
      </c>
    </row>
    <row r="14" spans="1:30" ht="17.45" customHeight="1">
      <c r="B14" s="203">
        <f t="shared" ref="B14:B77" si="5">EDATE(B13,1)</f>
        <v>46054</v>
      </c>
      <c r="C14" s="354" cm="1">
        <f t="array" ref="C14">IF($J14&lt;=$AD$1,IF(F14="","",-INDEX([6]Delta!$F$1:$JR$1000,$L$13,$I14))*1000*IF(MONTH($B14)=12,IF(MOD($J14,4)=0,31/29,31/30),1),(C2*(1+$AA14)))</f>
        <v>1469749.9255637885</v>
      </c>
      <c r="D14" s="355">
        <f>IF(ISNUMBER($F14),VLOOKUP($J14,'Table 1'!$B$13:$C$37,2,FALSE)/12*1000*Study_MW,"")</f>
        <v>0</v>
      </c>
      <c r="E14" s="355">
        <f t="shared" ref="E14:E77" si="6">IF(ISNUMBER(C14+D14),C14+D14,"")</f>
        <v>1469749.9255637885</v>
      </c>
      <c r="F14" s="354">
        <f>IF($J14&lt;=$AD$1,IF(INDEX([6]Delta!$F$1:$JR$1440,$L$14,$I14)=0,"",INDEX([6]Delta!$F$1:$JR$1440,$L$14,$I14))*IF(MONTH($B14)=12,IF(MOD($J14,4)=0,31/29,31/30),1),F2*IF(MONTH(B14)=2,IF(MOD($J14,4)=0,29/28,IF(MOD($J2,4)=0,28/29,1)),1))*(1+$AB14)</f>
        <v>67199.999999999985</v>
      </c>
      <c r="G14" s="356">
        <f t="shared" si="2"/>
        <v>21.871278654223048</v>
      </c>
      <c r="I14" s="357">
        <f>I13+1</f>
        <v>15</v>
      </c>
      <c r="J14" s="351">
        <f t="shared" ref="J14:J77" si="7">YEAR(B14)</f>
        <v>2026</v>
      </c>
      <c r="K14" s="203">
        <f t="shared" si="3"/>
        <v>46054</v>
      </c>
      <c r="L14" s="332">
        <f>MATCH(M14,[6]Delta!$D$710:$D$1500,FALSE)+ROW([6]Delta!$D$709)</f>
        <v>1151</v>
      </c>
      <c r="M14" s="358" t="str">
        <f>[6]ImportData!$F$12</f>
        <v>THM_QF_UTN_QF_Sch38_UT</v>
      </c>
      <c r="V14" s="332" t="str">
        <f t="shared" si="0"/>
        <v>Winter</v>
      </c>
      <c r="AA14" s="352">
        <f t="shared" si="4"/>
        <v>2.18E-2</v>
      </c>
      <c r="AB14" s="353">
        <f t="shared" ref="AB14:AB77" si="8">IF($AB$8="Solar",IFERROR(IF(J14&gt;$AD$1,-0.005,0),AB2),0)</f>
        <v>0</v>
      </c>
    </row>
    <row r="15" spans="1:30" ht="17.45" customHeight="1">
      <c r="B15" s="203">
        <f t="shared" si="5"/>
        <v>46082</v>
      </c>
      <c r="C15" s="354" cm="1">
        <f t="array" ref="C15">IF($J15&lt;=$AD$1,IF(F15="","",-INDEX([6]Delta!$F$1:$JR$1000,$L$13,$I15))*1000*IF(MONTH($B15)=12,IF(MOD($J15,4)=0,31/29,31/30),1),(C3*(1+$AA15)))</f>
        <v>1064440.9527492716</v>
      </c>
      <c r="D15" s="355">
        <f>IF(ISNUMBER($F15),VLOOKUP($J15,'Table 1'!$B$13:$C$37,2,FALSE)/12*1000*Study_MW,"")</f>
        <v>0</v>
      </c>
      <c r="E15" s="355">
        <f t="shared" si="6"/>
        <v>1064440.9527492716</v>
      </c>
      <c r="F15" s="354">
        <f>IF($J15&lt;=$AD$1,IF(INDEX([6]Delta!$F$1:$JR$1440,$L$14,$I15)=0,"",INDEX([6]Delta!$F$1:$JR$1440,$L$14,$I15))*IF(MONTH($B15)=12,IF(MOD($J15,4)=0,31/29,31/30),1),F3*IF(MONTH(B15)=2,IF(MOD($J15,4)=0,29/28,IF(MOD($J3,4)=0,28/29,1)),1))*(1+$AB15)</f>
        <v>74400</v>
      </c>
      <c r="G15" s="356">
        <f t="shared" si="2"/>
        <v>14.307002053081607</v>
      </c>
      <c r="I15" s="357">
        <f t="shared" ref="I15:I24" si="9">I14+1</f>
        <v>16</v>
      </c>
      <c r="J15" s="351">
        <f t="shared" si="7"/>
        <v>2026</v>
      </c>
      <c r="K15" s="203">
        <f t="shared" si="3"/>
        <v>46082</v>
      </c>
      <c r="V15" s="332" t="str">
        <f t="shared" si="0"/>
        <v>Winter</v>
      </c>
      <c r="AA15" s="352">
        <f t="shared" si="4"/>
        <v>2.18E-2</v>
      </c>
      <c r="AB15" s="353">
        <f t="shared" si="8"/>
        <v>0</v>
      </c>
    </row>
    <row r="16" spans="1:30" ht="17.45" customHeight="1">
      <c r="B16" s="203">
        <f t="shared" si="5"/>
        <v>46113</v>
      </c>
      <c r="C16" s="354" cm="1">
        <f t="array" ref="C16">IF($J16&lt;=$AD$1,IF(F16="","",-INDEX([6]Delta!$F$1:$JR$1000,$L$13,$I16))*1000*IF(MONTH($B16)=12,IF(MOD($J16,4)=0,31/29,31/30),1),(C4*(1+$AA16)))</f>
        <v>1091295.5765290826</v>
      </c>
      <c r="D16" s="355">
        <f>IF(ISNUMBER($F16),VLOOKUP($J16,'Table 1'!$B$13:$C$37,2,FALSE)/12*1000*Study_MW,"")</f>
        <v>0</v>
      </c>
      <c r="E16" s="355">
        <f t="shared" si="6"/>
        <v>1091295.5765290826</v>
      </c>
      <c r="F16" s="354">
        <f>IF($J16&lt;=$AD$1,IF(INDEX([6]Delta!$F$1:$JR$1440,$L$14,$I16)=0,"",INDEX([6]Delta!$F$1:$JR$1440,$L$14,$I16))*IF(MONTH($B16)=12,IF(MOD($J16,4)=0,31/29,31/30),1),F4*IF(MONTH(B16)=2,IF(MOD($J16,4)=0,29/28,IF(MOD($J4,4)=0,28/29,1)),1))*(1+$AB16)</f>
        <v>72000</v>
      </c>
      <c r="G16" s="356">
        <f t="shared" si="2"/>
        <v>15.15688300734837</v>
      </c>
      <c r="I16" s="357">
        <f t="shared" si="9"/>
        <v>17</v>
      </c>
      <c r="J16" s="351">
        <f t="shared" si="7"/>
        <v>2026</v>
      </c>
      <c r="K16" s="203">
        <f t="shared" si="3"/>
        <v>46113</v>
      </c>
      <c r="L16" s="351">
        <f>YEAR(B13)</f>
        <v>2026</v>
      </c>
      <c r="M16" s="332">
        <f>SUMIF($J$13:$J$350,L16,$C$13:$C$350)</f>
        <v>20432945.598033108</v>
      </c>
      <c r="N16" s="332">
        <f>SUMIF($J$13:$J$350,L16,$D$13:$D$350)</f>
        <v>0</v>
      </c>
      <c r="O16" s="332">
        <f>SUMIF($J$13:$J$350,L16,$F$13:$F$350)</f>
        <v>876000</v>
      </c>
      <c r="P16" s="359">
        <f t="shared" ref="P16:P25" si="10">(M16+N16)/O16</f>
        <v>23.325280363051494</v>
      </c>
      <c r="Q16" s="360">
        <f>M16/O16</f>
        <v>23.325280363051494</v>
      </c>
      <c r="R16" s="360">
        <f>IFERROR(N16/O16,0)</f>
        <v>0</v>
      </c>
      <c r="S16" s="332">
        <f>SUMIFS($C$13:$C$312,$J$13:$J$312,L16,$V$13:$V$312,"Summer")</f>
        <v>7392612.6817278191</v>
      </c>
      <c r="U16" s="332">
        <f>SUMIFS($D$13:$D$276,$J$13:$J$276,L16,$V$12:$V$275,"Summer")</f>
        <v>0</v>
      </c>
      <c r="V16" s="332" t="str">
        <f t="shared" si="0"/>
        <v>Winter</v>
      </c>
      <c r="X16" s="332">
        <f>M16+N16</f>
        <v>20432945.598033108</v>
      </c>
      <c r="AA16" s="352">
        <f t="shared" si="4"/>
        <v>2.18E-2</v>
      </c>
      <c r="AB16" s="353">
        <f t="shared" si="8"/>
        <v>0</v>
      </c>
    </row>
    <row r="17" spans="2:28" ht="17.45" customHeight="1">
      <c r="B17" s="203">
        <f t="shared" si="5"/>
        <v>46143</v>
      </c>
      <c r="C17" s="354" cm="1">
        <f t="array" ref="C17">IF($J17&lt;=$AD$1,IF(F17="","",-INDEX([6]Delta!$F$1:$JR$1000,$L$13,$I17))*1000*IF(MONTH($B17)=12,IF(MOD($J17,4)=0,31/29,31/30),1),(C5*(1+$AA17)))</f>
        <v>1261249.4130638442</v>
      </c>
      <c r="D17" s="355">
        <f>IF(ISNUMBER($F17),VLOOKUP($J17,'Table 1'!$B$13:$C$37,2,FALSE)/12*1000*Study_MW,"")</f>
        <v>0</v>
      </c>
      <c r="E17" s="355">
        <f t="shared" si="6"/>
        <v>1261249.4130638442</v>
      </c>
      <c r="F17" s="354">
        <f>IF($J17&lt;=$AD$1,IF(INDEX([6]Delta!$F$1:$JR$1440,$L$14,$I17)=0,"",INDEX([6]Delta!$F$1:$JR$1440,$L$14,$I17))*IF(MONTH($B17)=12,IF(MOD($J17,4)=0,31/29,31/30),1),F5*IF(MONTH(B17)=2,IF(MOD($J17,4)=0,29/28,IF(MOD($J5,4)=0,28/29,1)),1))*(1+$AB17)</f>
        <v>74400</v>
      </c>
      <c r="G17" s="356">
        <f t="shared" si="2"/>
        <v>16.952277057309733</v>
      </c>
      <c r="I17" s="357">
        <f t="shared" si="9"/>
        <v>18</v>
      </c>
      <c r="J17" s="351">
        <f t="shared" si="7"/>
        <v>2026</v>
      </c>
      <c r="K17" s="203">
        <f t="shared" si="3"/>
        <v>46143</v>
      </c>
      <c r="L17" s="351">
        <f>L16+1</f>
        <v>2027</v>
      </c>
      <c r="M17" s="332">
        <f t="shared" ref="M17:M41" si="11">SUMIF($J$13:$J$350,L17,$C$13:$C$350)</f>
        <v>25001180.479222003</v>
      </c>
      <c r="N17" s="332">
        <f t="shared" ref="N17:N41" si="12">SUMIF($J$13:$J$350,L17,$D$13:$D$350)</f>
        <v>0</v>
      </c>
      <c r="O17" s="332">
        <f t="shared" ref="O17:O41" si="13">SUMIF($J$13:$J$350,L17,$F$13:$F$350)</f>
        <v>876000</v>
      </c>
      <c r="P17" s="359">
        <f t="shared" si="10"/>
        <v>28.540160364408681</v>
      </c>
      <c r="Q17" s="360">
        <f t="shared" ref="Q17:Q33" si="14">M17/O17</f>
        <v>28.540160364408681</v>
      </c>
      <c r="R17" s="360">
        <f t="shared" ref="R17:R33" si="15">IFERROR(N17/O17,0)</f>
        <v>0</v>
      </c>
      <c r="S17" s="332">
        <f t="shared" ref="S17:S41" si="16">SUMIFS($C$13:$C$312,$J$13:$J$312,L17,$V$13:$V$312,"Summer")</f>
        <v>8835300.2695543803</v>
      </c>
      <c r="U17" s="332">
        <f t="shared" ref="U17:U41" si="17">SUMIFS($D$13:$D$276,$J$13:$J$276,L17,$V$12:$V$275,"Summer")</f>
        <v>0</v>
      </c>
      <c r="V17" s="332" t="str">
        <f t="shared" si="0"/>
        <v>Summer</v>
      </c>
      <c r="X17" s="332">
        <f t="shared" ref="X17:X50" si="18">M17+N17</f>
        <v>25001180.479222003</v>
      </c>
      <c r="AA17" s="352">
        <f t="shared" si="4"/>
        <v>2.18E-2</v>
      </c>
      <c r="AB17" s="353">
        <f t="shared" si="8"/>
        <v>0</v>
      </c>
    </row>
    <row r="18" spans="2:28" ht="17.45" customHeight="1">
      <c r="B18" s="203">
        <f t="shared" si="5"/>
        <v>46174</v>
      </c>
      <c r="C18" s="354" cm="1">
        <f t="array" ref="C18">IF($J18&lt;=$AD$1,IF(F18="","",-INDEX([6]Delta!$F$1:$JR$1000,$L$13,$I18))*1000*IF(MONTH($B18)=12,IF(MOD($J18,4)=0,31/29,31/30),1),(C6*(1+$AA18)))</f>
        <v>1423071.8371282709</v>
      </c>
      <c r="D18" s="355">
        <f>IF(ISNUMBER($F18),VLOOKUP($J18,'Table 1'!$B$13:$C$37,2,FALSE)/12*1000*Study_MW,"")</f>
        <v>0</v>
      </c>
      <c r="E18" s="355">
        <f t="shared" si="6"/>
        <v>1423071.8371282709</v>
      </c>
      <c r="F18" s="354">
        <f>IF($J18&lt;=$AD$1,IF(INDEX([6]Delta!$F$1:$JR$1440,$L$14,$I18)=0,"",INDEX([6]Delta!$F$1:$JR$1440,$L$14,$I18))*IF(MONTH($B18)=12,IF(MOD($J18,4)=0,31/29,31/30),1),F6*IF(MONTH(B18)=2,IF(MOD($J18,4)=0,29/28,IF(MOD($J6,4)=0,28/29,1)),1))*(1+$AB18)</f>
        <v>72000</v>
      </c>
      <c r="G18" s="356">
        <f t="shared" si="2"/>
        <v>19.764886626781539</v>
      </c>
      <c r="I18" s="357">
        <f t="shared" si="9"/>
        <v>19</v>
      </c>
      <c r="J18" s="351">
        <f t="shared" si="7"/>
        <v>2026</v>
      </c>
      <c r="K18" s="203">
        <f t="shared" si="3"/>
        <v>46174</v>
      </c>
      <c r="L18" s="351">
        <f t="shared" ref="L18:L42" si="19">L17+1</f>
        <v>2028</v>
      </c>
      <c r="M18" s="332">
        <f t="shared" si="11"/>
        <v>26624277.898975812</v>
      </c>
      <c r="N18" s="332">
        <f t="shared" si="12"/>
        <v>0</v>
      </c>
      <c r="O18" s="332">
        <f t="shared" si="13"/>
        <v>878400</v>
      </c>
      <c r="P18" s="359">
        <f t="shared" si="10"/>
        <v>30.309970285719277</v>
      </c>
      <c r="Q18" s="360">
        <f t="shared" si="14"/>
        <v>30.309970285719277</v>
      </c>
      <c r="R18" s="360">
        <f t="shared" si="15"/>
        <v>0</v>
      </c>
      <c r="S18" s="332">
        <f t="shared" si="16"/>
        <v>8876481.0272198301</v>
      </c>
      <c r="U18" s="332">
        <f t="shared" si="17"/>
        <v>0</v>
      </c>
      <c r="V18" s="332" t="str">
        <f t="shared" si="0"/>
        <v>Summer</v>
      </c>
      <c r="X18" s="332">
        <f t="shared" si="18"/>
        <v>26624277.898975812</v>
      </c>
      <c r="AA18" s="352">
        <f t="shared" si="4"/>
        <v>2.18E-2</v>
      </c>
      <c r="AB18" s="353">
        <f t="shared" si="8"/>
        <v>0</v>
      </c>
    </row>
    <row r="19" spans="2:28" ht="17.45" customHeight="1">
      <c r="B19" s="203">
        <f t="shared" si="5"/>
        <v>46204</v>
      </c>
      <c r="C19" s="354" cm="1">
        <f t="array" ref="C19">IF($J19&lt;=$AD$1,IF(F19="","",-INDEX([6]Delta!$F$1:$JR$1000,$L$13,$I19))*1000*IF(MONTH($B19)=12,IF(MOD($J19,4)=0,31/29,31/30),1),(C7*(1+$AA19)))</f>
        <v>2189374.5649338961</v>
      </c>
      <c r="D19" s="355">
        <f>IF(ISNUMBER($F19),VLOOKUP($J19,'Table 1'!$B$13:$C$37,2,FALSE)/12*1000*Study_MW,"")</f>
        <v>0</v>
      </c>
      <c r="E19" s="355">
        <f t="shared" si="6"/>
        <v>2189374.5649338961</v>
      </c>
      <c r="F19" s="354">
        <f>IF($J19&lt;=$AD$1,IF(INDEX([6]Delta!$F$1:$JR$1440,$L$14,$I19)=0,"",INDEX([6]Delta!$F$1:$JR$1440,$L$14,$I19))*IF(MONTH($B19)=12,IF(MOD($J19,4)=0,31/29,31/30),1),F7*IF(MONTH(B19)=2,IF(MOD($J19,4)=0,29/28,IF(MOD($J7,4)=0,28/29,1)),1))*(1+$AB19)</f>
        <v>74400</v>
      </c>
      <c r="G19" s="356">
        <f t="shared" si="2"/>
        <v>29.427077485670647</v>
      </c>
      <c r="I19" s="357">
        <f t="shared" si="9"/>
        <v>20</v>
      </c>
      <c r="J19" s="351">
        <f t="shared" si="7"/>
        <v>2026</v>
      </c>
      <c r="K19" s="203">
        <f t="shared" si="3"/>
        <v>46204</v>
      </c>
      <c r="L19" s="351">
        <f t="shared" si="19"/>
        <v>2029</v>
      </c>
      <c r="M19" s="332">
        <f t="shared" si="11"/>
        <v>30770147.062815093</v>
      </c>
      <c r="N19" s="332">
        <f t="shared" si="12"/>
        <v>0</v>
      </c>
      <c r="O19" s="332">
        <f t="shared" si="13"/>
        <v>876000</v>
      </c>
      <c r="P19" s="359">
        <f t="shared" si="10"/>
        <v>35.125738656181611</v>
      </c>
      <c r="Q19" s="360">
        <f t="shared" si="14"/>
        <v>35.125738656181611</v>
      </c>
      <c r="R19" s="360">
        <f t="shared" si="15"/>
        <v>0</v>
      </c>
      <c r="S19" s="332">
        <f t="shared" si="16"/>
        <v>10636050.86837497</v>
      </c>
      <c r="U19" s="332">
        <f t="shared" si="17"/>
        <v>0</v>
      </c>
      <c r="V19" s="332" t="str">
        <f t="shared" si="0"/>
        <v>Summer</v>
      </c>
      <c r="X19" s="332">
        <f t="shared" si="18"/>
        <v>30770147.062815093</v>
      </c>
      <c r="AA19" s="352">
        <f t="shared" si="4"/>
        <v>2.18E-2</v>
      </c>
      <c r="AB19" s="353">
        <f t="shared" si="8"/>
        <v>0</v>
      </c>
    </row>
    <row r="20" spans="2:28" ht="17.45" customHeight="1">
      <c r="B20" s="203">
        <f t="shared" si="5"/>
        <v>46235</v>
      </c>
      <c r="C20" s="354" cm="1">
        <f t="array" ref="C20">IF($J20&lt;=$AD$1,IF(F20="","",-INDEX([6]Delta!$F$1:$JR$1000,$L$13,$I20))*1000*IF(MONTH($B20)=12,IF(MOD($J20,4)=0,31/29,31/30),1),(C8*(1+$AA20)))</f>
        <v>2518916.8666018085</v>
      </c>
      <c r="D20" s="355">
        <f>IF(ISNUMBER($F20),VLOOKUP($J20,'Table 1'!$B$13:$C$37,2,FALSE)/12*1000*Study_MW,"")</f>
        <v>0</v>
      </c>
      <c r="E20" s="355">
        <f t="shared" si="6"/>
        <v>2518916.8666018085</v>
      </c>
      <c r="F20" s="354">
        <f>IF($J20&lt;=$AD$1,IF(INDEX([6]Delta!$F$1:$JR$1440,$L$14,$I20)=0,"",INDEX([6]Delta!$F$1:$JR$1440,$L$14,$I20))*IF(MONTH($B20)=12,IF(MOD($J20,4)=0,31/29,31/30),1),F8*IF(MONTH(B20)=2,IF(MOD($J20,4)=0,29/28,IF(MOD($J8,4)=0,28/29,1)),1))*(1+$AB20)</f>
        <v>74400</v>
      </c>
      <c r="G20" s="356">
        <f t="shared" si="2"/>
        <v>33.856409497336138</v>
      </c>
      <c r="I20" s="357">
        <f t="shared" si="9"/>
        <v>21</v>
      </c>
      <c r="J20" s="351">
        <f t="shared" si="7"/>
        <v>2026</v>
      </c>
      <c r="K20" s="203">
        <f t="shared" si="3"/>
        <v>46235</v>
      </c>
      <c r="L20" s="351">
        <f t="shared" si="19"/>
        <v>2030</v>
      </c>
      <c r="M20" s="332">
        <f t="shared" si="11"/>
        <v>35245817.870251246</v>
      </c>
      <c r="N20" s="332">
        <f t="shared" si="12"/>
        <v>0</v>
      </c>
      <c r="O20" s="332">
        <f t="shared" si="13"/>
        <v>876000</v>
      </c>
      <c r="P20" s="359">
        <f t="shared" si="10"/>
        <v>40.234951906679505</v>
      </c>
      <c r="Q20" s="360">
        <f t="shared" si="14"/>
        <v>40.234951906679505</v>
      </c>
      <c r="R20" s="360">
        <f t="shared" si="15"/>
        <v>0</v>
      </c>
      <c r="S20" s="332">
        <f t="shared" si="16"/>
        <v>11916767.251266045</v>
      </c>
      <c r="U20" s="332">
        <f t="shared" si="17"/>
        <v>0</v>
      </c>
      <c r="V20" s="332" t="str">
        <f t="shared" si="0"/>
        <v>Summer</v>
      </c>
      <c r="X20" s="332">
        <f t="shared" si="18"/>
        <v>35245817.870251246</v>
      </c>
      <c r="AA20" s="352">
        <f t="shared" si="4"/>
        <v>2.18E-2</v>
      </c>
      <c r="AB20" s="353">
        <f t="shared" si="8"/>
        <v>0</v>
      </c>
    </row>
    <row r="21" spans="2:28" ht="17.45" customHeight="1">
      <c r="B21" s="203">
        <f t="shared" si="5"/>
        <v>46266</v>
      </c>
      <c r="C21" s="354" cm="1">
        <f t="array" ref="C21">IF($J21&lt;=$AD$1,IF(F21="","",-INDEX([6]Delta!$F$1:$JR$1000,$L$13,$I21))*1000*IF(MONTH($B21)=12,IF(MOD($J21,4)=0,31/29,31/30),1),(C9*(1+$AA21)))</f>
        <v>1874424.9946763448</v>
      </c>
      <c r="D21" s="355">
        <f>IF(ISNUMBER($F21),VLOOKUP($J21,'Table 1'!$B$13:$C$37,2,FALSE)/12*1000*Study_MW,"")</f>
        <v>0</v>
      </c>
      <c r="E21" s="355">
        <f t="shared" si="6"/>
        <v>1874424.9946763448</v>
      </c>
      <c r="F21" s="354">
        <f>IF($J21&lt;=$AD$1,IF(INDEX([6]Delta!$F$1:$JR$1440,$L$14,$I21)=0,"",INDEX([6]Delta!$F$1:$JR$1440,$L$14,$I21))*IF(MONTH($B21)=12,IF(MOD($J21,4)=0,31/29,31/30),1),F9*IF(MONTH(B21)=2,IF(MOD($J21,4)=0,29/28,IF(MOD($J9,4)=0,28/29,1)),1))*(1+$AB21)</f>
        <v>72000</v>
      </c>
      <c r="G21" s="356">
        <f t="shared" si="2"/>
        <v>26.0336804816159</v>
      </c>
      <c r="I21" s="357">
        <f t="shared" si="9"/>
        <v>22</v>
      </c>
      <c r="J21" s="351">
        <f t="shared" si="7"/>
        <v>2026</v>
      </c>
      <c r="K21" s="203">
        <f t="shared" si="3"/>
        <v>46266</v>
      </c>
      <c r="L21" s="351">
        <f t="shared" si="19"/>
        <v>2031</v>
      </c>
      <c r="M21" s="332">
        <f t="shared" si="11"/>
        <v>35915831.086795308</v>
      </c>
      <c r="N21" s="332">
        <f t="shared" si="12"/>
        <v>0</v>
      </c>
      <c r="O21" s="332">
        <f t="shared" si="13"/>
        <v>876000</v>
      </c>
      <c r="P21" s="359">
        <f t="shared" si="10"/>
        <v>40.999807176706973</v>
      </c>
      <c r="Q21" s="360">
        <f t="shared" si="14"/>
        <v>40.999807176706973</v>
      </c>
      <c r="R21" s="360">
        <f t="shared" si="15"/>
        <v>0</v>
      </c>
      <c r="S21" s="332">
        <f t="shared" si="16"/>
        <v>11895678.313972039</v>
      </c>
      <c r="U21" s="332">
        <f t="shared" si="17"/>
        <v>0</v>
      </c>
      <c r="V21" s="332" t="str">
        <f t="shared" si="0"/>
        <v>Winter</v>
      </c>
      <c r="X21" s="332">
        <f t="shared" si="18"/>
        <v>35915831.086795308</v>
      </c>
      <c r="AA21" s="352">
        <f t="shared" si="4"/>
        <v>2.18E-2</v>
      </c>
      <c r="AB21" s="353">
        <f t="shared" si="8"/>
        <v>0</v>
      </c>
    </row>
    <row r="22" spans="2:28" ht="17.45" customHeight="1">
      <c r="B22" s="203">
        <f t="shared" si="5"/>
        <v>46296</v>
      </c>
      <c r="C22" s="354" cm="1">
        <f t="array" ref="C22">IF($J22&lt;=$AD$1,IF(F22="","",-INDEX([6]Delta!$F$1:$JR$1000,$L$13,$I22))*1000*IF(MONTH($B22)=12,IF(MOD($J22,4)=0,31/29,31/30),1),(C10*(1+$AA22)))</f>
        <v>1506716.5719260711</v>
      </c>
      <c r="D22" s="355">
        <f>IF(ISNUMBER($F22),VLOOKUP($J22,'Table 1'!$B$13:$C$37,2,FALSE)/12*1000*Study_MW,"")</f>
        <v>0</v>
      </c>
      <c r="E22" s="355">
        <f t="shared" si="6"/>
        <v>1506716.5719260711</v>
      </c>
      <c r="F22" s="354">
        <f>IF($J22&lt;=$AD$1,IF(INDEX([6]Delta!$F$1:$JR$1440,$L$14,$I22)=0,"",INDEX([6]Delta!$F$1:$JR$1440,$L$14,$I22))*IF(MONTH($B22)=12,IF(MOD($J22,4)=0,31/29,31/30),1),F10*IF(MONTH(B22)=2,IF(MOD($J22,4)=0,29/28,IF(MOD($J10,4)=0,28/29,1)),1))*(1+$AB22)</f>
        <v>74400</v>
      </c>
      <c r="G22" s="356">
        <f t="shared" si="2"/>
        <v>20.25156682696332</v>
      </c>
      <c r="I22" s="357">
        <f t="shared" si="9"/>
        <v>23</v>
      </c>
      <c r="J22" s="351">
        <f t="shared" si="7"/>
        <v>2026</v>
      </c>
      <c r="K22" s="203">
        <f t="shared" si="3"/>
        <v>46296</v>
      </c>
      <c r="L22" s="351">
        <f t="shared" si="19"/>
        <v>2032</v>
      </c>
      <c r="M22" s="332">
        <f t="shared" si="11"/>
        <v>34733727.004608423</v>
      </c>
      <c r="N22" s="332">
        <f t="shared" si="12"/>
        <v>0</v>
      </c>
      <c r="O22" s="332">
        <f t="shared" si="13"/>
        <v>878400</v>
      </c>
      <c r="P22" s="359">
        <f t="shared" si="10"/>
        <v>39.542038939672615</v>
      </c>
      <c r="Q22" s="360">
        <f t="shared" si="14"/>
        <v>39.542038939672615</v>
      </c>
      <c r="R22" s="360">
        <f t="shared" si="15"/>
        <v>0</v>
      </c>
      <c r="S22" s="332">
        <f t="shared" si="16"/>
        <v>11354184.78985432</v>
      </c>
      <c r="U22" s="332">
        <f t="shared" si="17"/>
        <v>0</v>
      </c>
      <c r="V22" s="332" t="str">
        <f t="shared" si="0"/>
        <v>Winter</v>
      </c>
      <c r="X22" s="332">
        <f t="shared" si="18"/>
        <v>34733727.004608423</v>
      </c>
      <c r="AA22" s="352">
        <f t="shared" si="4"/>
        <v>2.18E-2</v>
      </c>
      <c r="AB22" s="353">
        <f t="shared" si="8"/>
        <v>0</v>
      </c>
    </row>
    <row r="23" spans="2:28" ht="17.45" customHeight="1">
      <c r="B23" s="203">
        <f t="shared" si="5"/>
        <v>46327</v>
      </c>
      <c r="C23" s="354" cm="1">
        <f t="array" ref="C23">IF($J23&lt;=$AD$1,IF(F23="","",-INDEX([6]Delta!$F$1:$JR$1000,$L$13,$I23))*1000*IF(MONTH($B23)=12,IF(MOD($J23,4)=0,31/29,31/30),1),(C11*(1+$AA23)))</f>
        <v>1938130.3221526905</v>
      </c>
      <c r="D23" s="355">
        <f>IF(ISNUMBER($F23),VLOOKUP($J23,'Table 1'!$B$13:$C$37,2,FALSE)/12*1000*Study_MW,"")</f>
        <v>0</v>
      </c>
      <c r="E23" s="355">
        <f t="shared" si="6"/>
        <v>1938130.3221526905</v>
      </c>
      <c r="F23" s="354">
        <f>IF($J23&lt;=$AD$1,IF(INDEX([6]Delta!$F$1:$JR$1440,$L$14,$I23)=0,"",INDEX([6]Delta!$F$1:$JR$1440,$L$14,$I23))*IF(MONTH($B23)=12,IF(MOD($J23,4)=0,31/29,31/30),1),F11*IF(MONTH(B23)=2,IF(MOD($J23,4)=0,29/28,IF(MOD($J11,4)=0,28/29,1)),1))*(1+$AB23)</f>
        <v>72000</v>
      </c>
      <c r="G23" s="356">
        <f t="shared" si="2"/>
        <v>26.918476696565147</v>
      </c>
      <c r="I23" s="357">
        <f t="shared" si="9"/>
        <v>24</v>
      </c>
      <c r="J23" s="351">
        <f t="shared" si="7"/>
        <v>2026</v>
      </c>
      <c r="K23" s="203">
        <f t="shared" si="3"/>
        <v>46327</v>
      </c>
      <c r="L23" s="351">
        <f t="shared" si="19"/>
        <v>2033</v>
      </c>
      <c r="M23" s="332">
        <f t="shared" si="11"/>
        <v>35652317.126074478</v>
      </c>
      <c r="N23" s="332">
        <f t="shared" si="12"/>
        <v>0</v>
      </c>
      <c r="O23" s="332">
        <f t="shared" si="13"/>
        <v>876000</v>
      </c>
      <c r="P23" s="359">
        <f t="shared" si="10"/>
        <v>40.698992153053055</v>
      </c>
      <c r="Q23" s="360">
        <f t="shared" si="14"/>
        <v>40.698992153053055</v>
      </c>
      <c r="R23" s="360">
        <f t="shared" si="15"/>
        <v>0</v>
      </c>
      <c r="S23" s="332">
        <f t="shared" si="16"/>
        <v>11449970.554717161</v>
      </c>
      <c r="T23" s="352"/>
      <c r="U23" s="332">
        <f t="shared" si="17"/>
        <v>0</v>
      </c>
      <c r="V23" s="332" t="str">
        <f t="shared" si="0"/>
        <v>Winter</v>
      </c>
      <c r="X23" s="332">
        <f t="shared" si="18"/>
        <v>35652317.126074478</v>
      </c>
      <c r="AA23" s="352">
        <f t="shared" si="4"/>
        <v>2.18E-2</v>
      </c>
      <c r="AB23" s="353">
        <f t="shared" si="8"/>
        <v>0</v>
      </c>
    </row>
    <row r="24" spans="2:28" ht="17.45" customHeight="1">
      <c r="B24" s="204">
        <f t="shared" si="5"/>
        <v>46357</v>
      </c>
      <c r="C24" s="361" cm="1">
        <f t="array" ref="C24">IF($J24&lt;=$AD$1,IF(F24="","",-INDEX([6]Delta!$F$1:$JR$1000,$L$13,$I24))*1000*IF(MONTH($B24)=12,IF(MOD($J24,4)=0,31/29,31/30),1),(C12*(1+$AA24)))</f>
        <v>2404901.2968100272</v>
      </c>
      <c r="D24" s="362">
        <f>IF(ISNUMBER($F24),VLOOKUP($J24,'Table 1'!$B$13:$C$37,2,FALSE)/12*1000*Study_MW,"")</f>
        <v>0</v>
      </c>
      <c r="E24" s="362">
        <f t="shared" si="6"/>
        <v>2404901.2968100272</v>
      </c>
      <c r="F24" s="361">
        <f>IF($J24&lt;=$AD$1,IF(INDEX([6]Delta!$F$1:$JR$1440,$L$14,$I24)=0,"",INDEX([6]Delta!$F$1:$JR$1440,$L$14,$I24))*IF(MONTH($B24)=12,IF(MOD($J24,4)=0,31/29,31/30),1),F12*IF(MONTH(B24)=2,IF(MOD($J24,4)=0,29/28,IF(MOD($J12,4)=0,28/29,1)),1))*(1+$AB24)</f>
        <v>74400.000000000015</v>
      </c>
      <c r="G24" s="363">
        <f t="shared" si="2"/>
        <v>32.323942161425087</v>
      </c>
      <c r="I24" s="364">
        <f t="shared" si="9"/>
        <v>25</v>
      </c>
      <c r="J24" s="351">
        <f t="shared" si="7"/>
        <v>2026</v>
      </c>
      <c r="K24" s="204">
        <f t="shared" si="3"/>
        <v>46357</v>
      </c>
      <c r="L24" s="351">
        <f t="shared" si="19"/>
        <v>2034</v>
      </c>
      <c r="M24" s="332">
        <f t="shared" si="11"/>
        <v>36654437.935084514</v>
      </c>
      <c r="N24" s="332">
        <f t="shared" si="12"/>
        <v>0</v>
      </c>
      <c r="O24" s="332">
        <f t="shared" si="13"/>
        <v>876000</v>
      </c>
      <c r="P24" s="359">
        <f t="shared" si="10"/>
        <v>41.842965679320223</v>
      </c>
      <c r="Q24" s="360">
        <f t="shared" si="14"/>
        <v>41.842965679320223</v>
      </c>
      <c r="R24" s="360">
        <f t="shared" si="15"/>
        <v>0</v>
      </c>
      <c r="S24" s="332">
        <f t="shared" si="16"/>
        <v>11641111.02696765</v>
      </c>
      <c r="U24" s="332">
        <f t="shared" si="17"/>
        <v>0</v>
      </c>
      <c r="V24" s="332" t="str">
        <f t="shared" si="0"/>
        <v>Winter</v>
      </c>
      <c r="X24" s="332">
        <f t="shared" si="18"/>
        <v>36654437.935084514</v>
      </c>
      <c r="AA24" s="352">
        <f t="shared" si="4"/>
        <v>2.18E-2</v>
      </c>
      <c r="AB24" s="353">
        <f t="shared" si="8"/>
        <v>0</v>
      </c>
    </row>
    <row r="25" spans="2:28" ht="17.45" customHeight="1">
      <c r="B25" s="202">
        <f t="shared" si="5"/>
        <v>46388</v>
      </c>
      <c r="C25" s="345" cm="1">
        <f t="array" ref="C25">IF($J25&lt;=$AD$1,IF(F25="","",-INDEX([6]Delta!$F$1:$JR$1000,$L$13,$I25))*1000*IF(MONTH($B25)=12,IF(MOD($J25,4)=0,31/29,31/30),1),(C13*(1+$AA25)))</f>
        <v>2521146.4114971021</v>
      </c>
      <c r="D25" s="346">
        <f>IF(ISNUMBER($F25),VLOOKUP($J25,'Table 1'!$B$13:$C$37,2,FALSE)/12*1000*Study_MW,"")</f>
        <v>0</v>
      </c>
      <c r="E25" s="347">
        <f t="shared" si="6"/>
        <v>2521146.4114971021</v>
      </c>
      <c r="F25" s="348">
        <f>IF($J25&lt;=$AD$1,IF(INDEX([6]Delta!$F$1:$JR$1440,$L$14,$I25)=0,"",INDEX([6]Delta!$F$1:$JR$1440,$L$14,$I25))*IF(MONTH($B25)=12,IF(MOD($J25,4)=0,31/29,31/30),1),F13*IF(MONTH(B25)=2,IF(MOD($J25,4)=0,29/28,IF(MOD($J13,4)=0,28/29,1)),1))*(1+$AB25)</f>
        <v>74400</v>
      </c>
      <c r="G25" s="349">
        <f t="shared" si="2"/>
        <v>33.886376498616961</v>
      </c>
      <c r="I25" s="365">
        <f>I13+13</f>
        <v>27</v>
      </c>
      <c r="J25" s="351">
        <f t="shared" si="7"/>
        <v>2027</v>
      </c>
      <c r="K25" s="202">
        <f>IF(ISNUMBER(F25),IF(F25&lt;&gt;0,B25,""),"")</f>
        <v>46388</v>
      </c>
      <c r="L25" s="351">
        <f t="shared" si="19"/>
        <v>2035</v>
      </c>
      <c r="M25" s="332">
        <f t="shared" si="11"/>
        <v>37020272.769209348</v>
      </c>
      <c r="N25" s="332">
        <f t="shared" si="12"/>
        <v>0</v>
      </c>
      <c r="O25" s="332">
        <f t="shared" si="13"/>
        <v>876000</v>
      </c>
      <c r="P25" s="359">
        <f t="shared" si="10"/>
        <v>42.260585352978708</v>
      </c>
      <c r="Q25" s="360">
        <f t="shared" si="14"/>
        <v>42.260585352978708</v>
      </c>
      <c r="R25" s="360">
        <f t="shared" si="15"/>
        <v>0</v>
      </c>
      <c r="S25" s="332">
        <f t="shared" si="16"/>
        <v>12260478.566603497</v>
      </c>
      <c r="U25" s="332">
        <f t="shared" si="17"/>
        <v>0</v>
      </c>
      <c r="V25" s="332" t="str">
        <f t="shared" si="0"/>
        <v>Winter</v>
      </c>
      <c r="X25" s="332">
        <f t="shared" si="18"/>
        <v>37020272.769209348</v>
      </c>
      <c r="AA25" s="352">
        <f t="shared" si="4"/>
        <v>2.18E-2</v>
      </c>
      <c r="AB25" s="353">
        <f t="shared" si="8"/>
        <v>0</v>
      </c>
    </row>
    <row r="26" spans="2:28" ht="17.45" customHeight="1">
      <c r="B26" s="203">
        <f t="shared" si="5"/>
        <v>46419</v>
      </c>
      <c r="C26" s="354" cm="1">
        <f t="array" ref="C26">IF($J26&lt;=$AD$1,IF(F26="","",-INDEX([6]Delta!$F$1:$JR$1000,$L$13,$I26))*1000*IF(MONTH($B26)=12,IF(MOD($J26,4)=0,31/29,31/30),1),(C14*(1+$AA26)))</f>
        <v>2270417.3467508806</v>
      </c>
      <c r="D26" s="355">
        <f>IF(ISNUMBER($F26),VLOOKUP($J26,'Table 1'!$B$13:$C$37,2,FALSE)/12*1000*Study_MW,"")</f>
        <v>0</v>
      </c>
      <c r="E26" s="355">
        <f t="shared" si="6"/>
        <v>2270417.3467508806</v>
      </c>
      <c r="F26" s="354">
        <f>IF($J26&lt;=$AD$1,IF(INDEX([6]Delta!$F$1:$JR$1440,$L$14,$I26)=0,"",INDEX([6]Delta!$F$1:$JR$1440,$L$14,$I26))*IF(MONTH($B26)=12,IF(MOD($J26,4)=0,31/29,31/30),1),F14*IF(MONTH(B26)=2,IF(MOD($J26,4)=0,29/28,IF(MOD($J14,4)=0,28/29,1)),1))*(1+$AB26)</f>
        <v>67199.999999999985</v>
      </c>
      <c r="G26" s="356">
        <f t="shared" si="2"/>
        <v>33.785972421888111</v>
      </c>
      <c r="I26" s="357">
        <f t="shared" ref="I26:I89" si="20">I14+13</f>
        <v>28</v>
      </c>
      <c r="J26" s="351">
        <f t="shared" si="7"/>
        <v>2027</v>
      </c>
      <c r="K26" s="203">
        <f t="shared" ref="K26:K89" si="21">IF(ISNUMBER(F26),IF(F26&lt;&gt;0,B26,""),"")</f>
        <v>46419</v>
      </c>
      <c r="L26" s="351">
        <f t="shared" si="19"/>
        <v>2036</v>
      </c>
      <c r="M26" s="332">
        <f t="shared" si="11"/>
        <v>38321511.331518598</v>
      </c>
      <c r="N26" s="332">
        <f t="shared" si="12"/>
        <v>0</v>
      </c>
      <c r="O26" s="332">
        <f t="shared" si="13"/>
        <v>878400</v>
      </c>
      <c r="P26" s="359">
        <f t="shared" ref="P26:P41" si="22">(M26+N26)/O26</f>
        <v>43.626492863750684</v>
      </c>
      <c r="Q26" s="360">
        <f t="shared" si="14"/>
        <v>43.626492863750684</v>
      </c>
      <c r="R26" s="360">
        <f t="shared" si="15"/>
        <v>0</v>
      </c>
      <c r="S26" s="332">
        <f t="shared" si="16"/>
        <v>12843057.123786209</v>
      </c>
      <c r="U26" s="332">
        <f t="shared" si="17"/>
        <v>0</v>
      </c>
      <c r="V26" s="332" t="str">
        <f t="shared" si="0"/>
        <v>Winter</v>
      </c>
      <c r="X26" s="332">
        <f t="shared" si="18"/>
        <v>38321511.331518598</v>
      </c>
      <c r="AA26" s="352">
        <f t="shared" si="4"/>
        <v>2.18E-2</v>
      </c>
      <c r="AB26" s="353">
        <f t="shared" si="8"/>
        <v>0</v>
      </c>
    </row>
    <row r="27" spans="2:28" ht="17.45" customHeight="1">
      <c r="B27" s="203">
        <f t="shared" si="5"/>
        <v>46447</v>
      </c>
      <c r="C27" s="354" cm="1">
        <f t="array" ref="C27">IF($J27&lt;=$AD$1,IF(F27="","",-INDEX([6]Delta!$F$1:$JR$1000,$L$13,$I27))*1000*IF(MONTH($B27)=12,IF(MOD($J27,4)=0,31/29,31/30),1),(C15*(1+$AA27)))</f>
        <v>1498453.3458810693</v>
      </c>
      <c r="D27" s="355">
        <f>IF(ISNUMBER($F27),VLOOKUP($J27,'Table 1'!$B$13:$C$37,2,FALSE)/12*1000*Study_MW,"")</f>
        <v>0</v>
      </c>
      <c r="E27" s="355">
        <f t="shared" si="6"/>
        <v>1498453.3458810693</v>
      </c>
      <c r="F27" s="354">
        <f>IF($J27&lt;=$AD$1,IF(INDEX([6]Delta!$F$1:$JR$1440,$L$14,$I27)=0,"",INDEX([6]Delta!$F$1:$JR$1440,$L$14,$I27))*IF(MONTH($B27)=12,IF(MOD($J27,4)=0,31/29,31/30),1),F15*IF(MONTH(B27)=2,IF(MOD($J27,4)=0,29/28,IF(MOD($J15,4)=0,28/29,1)),1))*(1+$AB27)</f>
        <v>74400</v>
      </c>
      <c r="G27" s="356">
        <f t="shared" si="2"/>
        <v>20.140501960767061</v>
      </c>
      <c r="I27" s="357">
        <f t="shared" si="20"/>
        <v>29</v>
      </c>
      <c r="J27" s="351">
        <f t="shared" si="7"/>
        <v>2027</v>
      </c>
      <c r="K27" s="203">
        <f t="shared" si="21"/>
        <v>46447</v>
      </c>
      <c r="L27" s="351">
        <f t="shared" si="19"/>
        <v>2037</v>
      </c>
      <c r="M27" s="332">
        <f t="shared" si="11"/>
        <v>39735784.857842654</v>
      </c>
      <c r="N27" s="332">
        <f t="shared" si="12"/>
        <v>0</v>
      </c>
      <c r="O27" s="332">
        <f t="shared" si="13"/>
        <v>876000</v>
      </c>
      <c r="P27" s="359">
        <f t="shared" si="22"/>
        <v>45.360484997537277</v>
      </c>
      <c r="Q27" s="360">
        <f t="shared" si="14"/>
        <v>45.360484997537277</v>
      </c>
      <c r="R27" s="360">
        <f t="shared" si="15"/>
        <v>0</v>
      </c>
      <c r="S27" s="332">
        <f t="shared" si="16"/>
        <v>13155984.22532717</v>
      </c>
      <c r="U27" s="332">
        <f t="shared" si="17"/>
        <v>0</v>
      </c>
      <c r="V27" s="332" t="str">
        <f t="shared" si="0"/>
        <v>Winter</v>
      </c>
      <c r="X27" s="332">
        <f t="shared" si="18"/>
        <v>39735784.857842654</v>
      </c>
      <c r="AA27" s="352">
        <f t="shared" si="4"/>
        <v>2.18E-2</v>
      </c>
      <c r="AB27" s="353">
        <f t="shared" si="8"/>
        <v>0</v>
      </c>
    </row>
    <row r="28" spans="2:28" ht="17.45" customHeight="1">
      <c r="B28" s="203">
        <f t="shared" si="5"/>
        <v>46478</v>
      </c>
      <c r="C28" s="354" cm="1">
        <f t="array" ref="C28">IF($J28&lt;=$AD$1,IF(F28="","",-INDEX([6]Delta!$F$1:$JR$1000,$L$13,$I28))*1000*IF(MONTH($B28)=12,IF(MOD($J28,4)=0,31/29,31/30),1),(C16*(1+$AA28)))</f>
        <v>1254573.764420551</v>
      </c>
      <c r="D28" s="355">
        <f>IF(ISNUMBER($F28),VLOOKUP($J28,'Table 1'!$B$13:$C$37,2,FALSE)/12*1000*Study_MW,"")</f>
        <v>0</v>
      </c>
      <c r="E28" s="355">
        <f t="shared" si="6"/>
        <v>1254573.764420551</v>
      </c>
      <c r="F28" s="354">
        <f>IF($J28&lt;=$AD$1,IF(INDEX([6]Delta!$F$1:$JR$1440,$L$14,$I28)=0,"",INDEX([6]Delta!$F$1:$JR$1440,$L$14,$I28))*IF(MONTH($B28)=12,IF(MOD($J28,4)=0,31/29,31/30),1),F16*IF(MONTH(B28)=2,IF(MOD($J28,4)=0,29/28,IF(MOD($J16,4)=0,28/29,1)),1))*(1+$AB28)</f>
        <v>72000</v>
      </c>
      <c r="G28" s="356">
        <f t="shared" si="2"/>
        <v>17.424635616952099</v>
      </c>
      <c r="I28" s="357">
        <f t="shared" si="20"/>
        <v>30</v>
      </c>
      <c r="J28" s="351">
        <f t="shared" si="7"/>
        <v>2027</v>
      </c>
      <c r="K28" s="203">
        <f t="shared" si="21"/>
        <v>46478</v>
      </c>
      <c r="L28" s="351">
        <f t="shared" si="19"/>
        <v>2038</v>
      </c>
      <c r="M28" s="332">
        <f t="shared" si="11"/>
        <v>41839562.549508207</v>
      </c>
      <c r="N28" s="332">
        <f t="shared" si="12"/>
        <v>0</v>
      </c>
      <c r="O28" s="332">
        <f t="shared" si="13"/>
        <v>876000</v>
      </c>
      <c r="P28" s="359">
        <f t="shared" si="22"/>
        <v>47.762057704918043</v>
      </c>
      <c r="Q28" s="360">
        <f t="shared" si="14"/>
        <v>47.762057704918043</v>
      </c>
      <c r="R28" s="360">
        <f t="shared" si="15"/>
        <v>0</v>
      </c>
      <c r="S28" s="332">
        <f t="shared" si="16"/>
        <v>13520538.259309756</v>
      </c>
      <c r="U28" s="332">
        <f t="shared" si="17"/>
        <v>0</v>
      </c>
      <c r="V28" s="332" t="str">
        <f t="shared" si="0"/>
        <v>Winter</v>
      </c>
      <c r="X28" s="332">
        <f t="shared" si="18"/>
        <v>41839562.549508207</v>
      </c>
      <c r="AA28" s="352">
        <f t="shared" si="4"/>
        <v>2.18E-2</v>
      </c>
      <c r="AB28" s="353">
        <f t="shared" si="8"/>
        <v>0</v>
      </c>
    </row>
    <row r="29" spans="2:28" ht="17.45" customHeight="1">
      <c r="B29" s="203">
        <f t="shared" si="5"/>
        <v>46508</v>
      </c>
      <c r="C29" s="354" cm="1">
        <f t="array" ref="C29">IF($J29&lt;=$AD$1,IF(F29="","",-INDEX([6]Delta!$F$1:$JR$1000,$L$13,$I29))*1000*IF(MONTH($B29)=12,IF(MOD($J29,4)=0,31/29,31/30),1),(C17*(1+$AA29)))</f>
        <v>1584800.2413415634</v>
      </c>
      <c r="D29" s="355">
        <f>IF(ISNUMBER($F29),VLOOKUP($J29,'Table 1'!$B$13:$C$37,2,FALSE)/12*1000*Study_MW,"")</f>
        <v>0</v>
      </c>
      <c r="E29" s="355">
        <f t="shared" si="6"/>
        <v>1584800.2413415634</v>
      </c>
      <c r="F29" s="354">
        <f>IF($J29&lt;=$AD$1,IF(INDEX([6]Delta!$F$1:$JR$1440,$L$14,$I29)=0,"",INDEX([6]Delta!$F$1:$JR$1440,$L$14,$I29))*IF(MONTH($B29)=12,IF(MOD($J29,4)=0,31/29,31/30),1),F17*IF(MONTH(B29)=2,IF(MOD($J29,4)=0,29/28,IF(MOD($J17,4)=0,28/29,1)),1))*(1+$AB29)</f>
        <v>74400</v>
      </c>
      <c r="G29" s="356">
        <f t="shared" si="2"/>
        <v>21.301078512655423</v>
      </c>
      <c r="I29" s="357">
        <f t="shared" si="20"/>
        <v>31</v>
      </c>
      <c r="J29" s="351">
        <f t="shared" si="7"/>
        <v>2027</v>
      </c>
      <c r="K29" s="203">
        <f t="shared" si="21"/>
        <v>46508</v>
      </c>
      <c r="L29" s="351">
        <f t="shared" si="19"/>
        <v>2039</v>
      </c>
      <c r="M29" s="332">
        <f t="shared" si="11"/>
        <v>42302084.430632427</v>
      </c>
      <c r="N29" s="332">
        <f t="shared" si="12"/>
        <v>0</v>
      </c>
      <c r="O29" s="332">
        <f t="shared" si="13"/>
        <v>876000</v>
      </c>
      <c r="P29" s="359">
        <f t="shared" si="22"/>
        <v>48.29005071990003</v>
      </c>
      <c r="Q29" s="360">
        <f t="shared" si="14"/>
        <v>48.29005071990003</v>
      </c>
      <c r="R29" s="360">
        <f t="shared" si="15"/>
        <v>0</v>
      </c>
      <c r="S29" s="332">
        <f t="shared" si="16"/>
        <v>13473777.632254561</v>
      </c>
      <c r="U29" s="332">
        <f t="shared" si="17"/>
        <v>0</v>
      </c>
      <c r="V29" s="332" t="str">
        <f t="shared" si="0"/>
        <v>Summer</v>
      </c>
      <c r="X29" s="332">
        <f t="shared" si="18"/>
        <v>42302084.430632427</v>
      </c>
      <c r="AA29" s="352">
        <f t="shared" si="4"/>
        <v>2.18E-2</v>
      </c>
      <c r="AB29" s="353">
        <f t="shared" si="8"/>
        <v>0</v>
      </c>
    </row>
    <row r="30" spans="2:28" ht="17.45" customHeight="1">
      <c r="B30" s="203">
        <f t="shared" si="5"/>
        <v>46539</v>
      </c>
      <c r="C30" s="354" cm="1">
        <f t="array" ref="C30">IF($J30&lt;=$AD$1,IF(F30="","",-INDEX([6]Delta!$F$1:$JR$1000,$L$13,$I30))*1000*IF(MONTH($B30)=12,IF(MOD($J30,4)=0,31/29,31/30),1),(C18*(1+$AA30)))</f>
        <v>1679531.6411640088</v>
      </c>
      <c r="D30" s="355">
        <f>IF(ISNUMBER($F30),VLOOKUP($J30,'Table 1'!$B$13:$C$37,2,FALSE)/12*1000*Study_MW,"")</f>
        <v>0</v>
      </c>
      <c r="E30" s="355">
        <f t="shared" si="6"/>
        <v>1679531.6411640088</v>
      </c>
      <c r="F30" s="354">
        <f>IF($J30&lt;=$AD$1,IF(INDEX([6]Delta!$F$1:$JR$1440,$L$14,$I30)=0,"",INDEX([6]Delta!$F$1:$JR$1440,$L$14,$I30))*IF(MONTH($B30)=12,IF(MOD($J30,4)=0,31/29,31/30),1),F18*IF(MONTH(B30)=2,IF(MOD($J30,4)=0,29/28,IF(MOD($J18,4)=0,28/29,1)),1))*(1+$AB30)</f>
        <v>72000</v>
      </c>
      <c r="G30" s="356">
        <f t="shared" si="2"/>
        <v>23.326828349500122</v>
      </c>
      <c r="I30" s="357">
        <f t="shared" si="20"/>
        <v>32</v>
      </c>
      <c r="J30" s="351">
        <f t="shared" si="7"/>
        <v>2027</v>
      </c>
      <c r="K30" s="203">
        <f t="shared" si="21"/>
        <v>46539</v>
      </c>
      <c r="L30" s="351">
        <f t="shared" si="19"/>
        <v>2040</v>
      </c>
      <c r="M30" s="332">
        <f t="shared" si="11"/>
        <v>43891528.36548271</v>
      </c>
      <c r="N30" s="332">
        <f t="shared" si="12"/>
        <v>0</v>
      </c>
      <c r="O30" s="332">
        <f t="shared" si="13"/>
        <v>878400</v>
      </c>
      <c r="P30" s="359">
        <f t="shared" si="22"/>
        <v>49.96758693702494</v>
      </c>
      <c r="Q30" s="360">
        <f t="shared" si="14"/>
        <v>49.96758693702494</v>
      </c>
      <c r="R30" s="360">
        <f t="shared" si="15"/>
        <v>0</v>
      </c>
      <c r="S30" s="332">
        <f t="shared" si="16"/>
        <v>13948124.824225327</v>
      </c>
      <c r="U30" s="332">
        <f t="shared" si="17"/>
        <v>0</v>
      </c>
      <c r="V30" s="332" t="str">
        <f t="shared" si="0"/>
        <v>Summer</v>
      </c>
      <c r="X30" s="332">
        <f t="shared" si="18"/>
        <v>43891528.36548271</v>
      </c>
      <c r="AA30" s="352">
        <f t="shared" si="4"/>
        <v>2.18E-2</v>
      </c>
      <c r="AB30" s="353">
        <f t="shared" si="8"/>
        <v>0</v>
      </c>
    </row>
    <row r="31" spans="2:28" ht="17.45" customHeight="1">
      <c r="B31" s="203">
        <f t="shared" si="5"/>
        <v>46569</v>
      </c>
      <c r="C31" s="354" cm="1">
        <f t="array" ref="C31">IF($J31&lt;=$AD$1,IF(F31="","",-INDEX([6]Delta!$F$1:$JR$1000,$L$13,$I31))*1000*IF(MONTH($B31)=12,IF(MOD($J31,4)=0,31/29,31/30),1),(C19*(1+$AA31)))</f>
        <v>2586010.0501445122</v>
      </c>
      <c r="D31" s="355">
        <f>IF(ISNUMBER($F31),VLOOKUP($J31,'Table 1'!$B$13:$C$37,2,FALSE)/12*1000*Study_MW,"")</f>
        <v>0</v>
      </c>
      <c r="E31" s="355">
        <f t="shared" si="6"/>
        <v>2586010.0501445122</v>
      </c>
      <c r="F31" s="354">
        <f>IF($J31&lt;=$AD$1,IF(INDEX([6]Delta!$F$1:$JR$1440,$L$14,$I31)=0,"",INDEX([6]Delta!$F$1:$JR$1440,$L$14,$I31))*IF(MONTH($B31)=12,IF(MOD($J31,4)=0,31/29,31/30),1),F19*IF(MONTH(B31)=2,IF(MOD($J31,4)=0,29/28,IF(MOD($J19,4)=0,28/29,1)),1))*(1+$AB31)</f>
        <v>74400</v>
      </c>
      <c r="G31" s="356">
        <f t="shared" si="2"/>
        <v>34.758199598716558</v>
      </c>
      <c r="I31" s="357">
        <f t="shared" si="20"/>
        <v>33</v>
      </c>
      <c r="J31" s="351">
        <f t="shared" si="7"/>
        <v>2027</v>
      </c>
      <c r="K31" s="203">
        <f t="shared" si="21"/>
        <v>46569</v>
      </c>
      <c r="L31" s="351">
        <f t="shared" si="19"/>
        <v>2041</v>
      </c>
      <c r="M31" s="332">
        <f t="shared" si="11"/>
        <v>45821533.358510062</v>
      </c>
      <c r="N31" s="332">
        <f t="shared" si="12"/>
        <v>0</v>
      </c>
      <c r="O31" s="332">
        <f t="shared" si="13"/>
        <v>876000</v>
      </c>
      <c r="P31" s="359">
        <f t="shared" si="22"/>
        <v>52.307686482317422</v>
      </c>
      <c r="Q31" s="360">
        <f t="shared" si="14"/>
        <v>52.307686482317422</v>
      </c>
      <c r="R31" s="360">
        <f t="shared" si="15"/>
        <v>0</v>
      </c>
      <c r="S31" s="332">
        <f t="shared" si="16"/>
        <v>14185629.414962091</v>
      </c>
      <c r="U31" s="332">
        <f t="shared" si="17"/>
        <v>0</v>
      </c>
      <c r="V31" s="332" t="str">
        <f t="shared" si="0"/>
        <v>Summer</v>
      </c>
      <c r="X31" s="332">
        <f t="shared" si="18"/>
        <v>45821533.358510062</v>
      </c>
      <c r="AA31" s="352">
        <f t="shared" si="4"/>
        <v>2.18E-2</v>
      </c>
      <c r="AB31" s="353">
        <f t="shared" si="8"/>
        <v>0</v>
      </c>
    </row>
    <row r="32" spans="2:28" ht="17.45" customHeight="1">
      <c r="B32" s="203">
        <f t="shared" si="5"/>
        <v>46600</v>
      </c>
      <c r="C32" s="354" cm="1">
        <f t="array" ref="C32">IF($J32&lt;=$AD$1,IF(F32="","",-INDEX([6]Delta!$F$1:$JR$1000,$L$13,$I32))*1000*IF(MONTH($B32)=12,IF(MOD($J32,4)=0,31/29,31/30),1),(C20*(1+$AA32)))</f>
        <v>2984958.3369042957</v>
      </c>
      <c r="D32" s="355">
        <f>IF(ISNUMBER($F32),VLOOKUP($J32,'Table 1'!$B$13:$C$37,2,FALSE)/12*1000*Study_MW,"")</f>
        <v>0</v>
      </c>
      <c r="E32" s="355">
        <f t="shared" si="6"/>
        <v>2984958.3369042957</v>
      </c>
      <c r="F32" s="354">
        <f>IF($J32&lt;=$AD$1,IF(INDEX([6]Delta!$F$1:$JR$1440,$L$14,$I32)=0,"",INDEX([6]Delta!$F$1:$JR$1440,$L$14,$I32))*IF(MONTH($B32)=12,IF(MOD($J32,4)=0,31/29,31/30),1),F20*IF(MONTH(B32)=2,IF(MOD($J32,4)=0,29/28,IF(MOD($J20,4)=0,28/29,1)),1))*(1+$AB32)</f>
        <v>74400</v>
      </c>
      <c r="G32" s="356">
        <f t="shared" si="2"/>
        <v>40.120407754089996</v>
      </c>
      <c r="I32" s="357">
        <f t="shared" si="20"/>
        <v>34</v>
      </c>
      <c r="J32" s="351">
        <f t="shared" si="7"/>
        <v>2027</v>
      </c>
      <c r="K32" s="203">
        <f t="shared" si="21"/>
        <v>46600</v>
      </c>
      <c r="L32" s="351">
        <f t="shared" si="19"/>
        <v>2042</v>
      </c>
      <c r="M32" s="332">
        <f t="shared" si="11"/>
        <v>49352392.486478917</v>
      </c>
      <c r="N32" s="332">
        <f t="shared" si="12"/>
        <v>0</v>
      </c>
      <c r="O32" s="332">
        <f t="shared" si="13"/>
        <v>876000</v>
      </c>
      <c r="P32" s="359">
        <f t="shared" si="22"/>
        <v>56.338347587304703</v>
      </c>
      <c r="Q32" s="360">
        <f t="shared" si="14"/>
        <v>56.338347587304703</v>
      </c>
      <c r="R32" s="360">
        <f t="shared" si="15"/>
        <v>0</v>
      </c>
      <c r="S32" s="332">
        <f t="shared" si="16"/>
        <v>15203533.707252834</v>
      </c>
      <c r="U32" s="332">
        <f t="shared" si="17"/>
        <v>0</v>
      </c>
      <c r="V32" s="332" t="str">
        <f t="shared" si="0"/>
        <v>Summer</v>
      </c>
      <c r="X32" s="332">
        <f t="shared" si="18"/>
        <v>49352392.486478917</v>
      </c>
      <c r="AA32" s="352">
        <f t="shared" si="4"/>
        <v>2.18E-2</v>
      </c>
      <c r="AB32" s="353">
        <f t="shared" si="8"/>
        <v>0</v>
      </c>
    </row>
    <row r="33" spans="2:28" ht="17.45" customHeight="1">
      <c r="B33" s="203">
        <f t="shared" si="5"/>
        <v>46631</v>
      </c>
      <c r="C33" s="354" cm="1">
        <f t="array" ref="C33">IF($J33&lt;=$AD$1,IF(F33="","",-INDEX([6]Delta!$F$1:$JR$1000,$L$13,$I33))*1000*IF(MONTH($B33)=12,IF(MOD($J33,4)=0,31/29,31/30),1),(C21*(1+$AA33)))</f>
        <v>2118102.1076038158</v>
      </c>
      <c r="D33" s="355">
        <f>IF(ISNUMBER($F33),VLOOKUP($J33,'Table 1'!$B$13:$C$37,2,FALSE)/12*1000*Study_MW,"")</f>
        <v>0</v>
      </c>
      <c r="E33" s="355">
        <f t="shared" si="6"/>
        <v>2118102.1076038158</v>
      </c>
      <c r="F33" s="354">
        <f>IF($J33&lt;=$AD$1,IF(INDEX([6]Delta!$F$1:$JR$1440,$L$14,$I33)=0,"",INDEX([6]Delta!$F$1:$JR$1440,$L$14,$I33))*IF(MONTH($B33)=12,IF(MOD($J33,4)=0,31/29,31/30),1),F21*IF(MONTH(B33)=2,IF(MOD($J33,4)=0,29/28,IF(MOD($J21,4)=0,28/29,1)),1))*(1+$AB33)</f>
        <v>72000</v>
      </c>
      <c r="G33" s="356">
        <f t="shared" si="2"/>
        <v>29.418084827830775</v>
      </c>
      <c r="I33" s="357">
        <f t="shared" si="20"/>
        <v>35</v>
      </c>
      <c r="J33" s="351">
        <f t="shared" si="7"/>
        <v>2027</v>
      </c>
      <c r="K33" s="203">
        <f t="shared" si="21"/>
        <v>46631</v>
      </c>
      <c r="L33" s="351">
        <f t="shared" si="19"/>
        <v>2043</v>
      </c>
      <c r="M33" s="332">
        <f t="shared" si="11"/>
        <v>54829814.834008716</v>
      </c>
      <c r="N33" s="332">
        <f t="shared" si="12"/>
        <v>0</v>
      </c>
      <c r="O33" s="332">
        <f t="shared" si="13"/>
        <v>876000</v>
      </c>
      <c r="P33" s="359">
        <f t="shared" si="22"/>
        <v>62.59111282421086</v>
      </c>
      <c r="Q33" s="360">
        <f t="shared" si="14"/>
        <v>62.59111282421086</v>
      </c>
      <c r="R33" s="360">
        <f t="shared" si="15"/>
        <v>0</v>
      </c>
      <c r="S33" s="332">
        <f t="shared" si="16"/>
        <v>17215192.580279544</v>
      </c>
      <c r="U33" s="332">
        <f t="shared" si="17"/>
        <v>0</v>
      </c>
      <c r="V33" s="332" t="str">
        <f t="shared" si="0"/>
        <v>Winter</v>
      </c>
      <c r="X33" s="332">
        <f t="shared" si="18"/>
        <v>54829814.834008716</v>
      </c>
      <c r="AA33" s="352">
        <f t="shared" si="4"/>
        <v>2.18E-2</v>
      </c>
      <c r="AB33" s="353">
        <f t="shared" si="8"/>
        <v>0</v>
      </c>
    </row>
    <row r="34" spans="2:28" ht="17.45" customHeight="1">
      <c r="B34" s="203">
        <f t="shared" si="5"/>
        <v>46661</v>
      </c>
      <c r="C34" s="354" cm="1">
        <f t="array" ref="C34">IF($J34&lt;=$AD$1,IF(F34="","",-INDEX([6]Delta!$F$1:$JR$1000,$L$13,$I34))*1000*IF(MONTH($B34)=12,IF(MOD($J34,4)=0,31/29,31/30),1),(C22*(1+$AA34)))</f>
        <v>1648997.8873758828</v>
      </c>
      <c r="D34" s="355">
        <f>IF(ISNUMBER($F34),VLOOKUP($J34,'Table 1'!$B$13:$C$37,2,FALSE)/12*1000*Study_MW,"")</f>
        <v>0</v>
      </c>
      <c r="E34" s="355">
        <f t="shared" si="6"/>
        <v>1648997.8873758828</v>
      </c>
      <c r="F34" s="354">
        <f>IF($J34&lt;=$AD$1,IF(INDEX([6]Delta!$F$1:$JR$1440,$L$14,$I34)=0,"",INDEX([6]Delta!$F$1:$JR$1440,$L$14,$I34))*IF(MONTH($B34)=12,IF(MOD($J34,4)=0,31/29,31/30),1),F22*IF(MONTH(B34)=2,IF(MOD($J34,4)=0,29/28,IF(MOD($J22,4)=0,28/29,1)),1))*(1+$AB34)</f>
        <v>74400</v>
      </c>
      <c r="G34" s="356">
        <f t="shared" si="2"/>
        <v>22.163950099138209</v>
      </c>
      <c r="I34" s="357">
        <f t="shared" si="20"/>
        <v>36</v>
      </c>
      <c r="J34" s="351">
        <f t="shared" si="7"/>
        <v>2027</v>
      </c>
      <c r="K34" s="203">
        <f t="shared" si="21"/>
        <v>46661</v>
      </c>
      <c r="L34" s="351">
        <f t="shared" si="19"/>
        <v>2044</v>
      </c>
      <c r="M34" s="332">
        <f t="shared" si="11"/>
        <v>58250819.701547422</v>
      </c>
      <c r="N34" s="332">
        <f t="shared" si="12"/>
        <v>0</v>
      </c>
      <c r="O34" s="332">
        <f t="shared" si="13"/>
        <v>878400</v>
      </c>
      <c r="P34" s="359">
        <f t="shared" si="22"/>
        <v>66.314685452581315</v>
      </c>
      <c r="Q34" s="360">
        <f t="shared" ref="Q34:Q41" si="23">M34/O34</f>
        <v>66.314685452581315</v>
      </c>
      <c r="R34" s="360">
        <f t="shared" ref="R34:R41" si="24">IFERROR(N34/O34,0)</f>
        <v>0</v>
      </c>
      <c r="S34" s="332">
        <f t="shared" si="16"/>
        <v>18226422.291499652</v>
      </c>
      <c r="U34" s="332">
        <f t="shared" si="17"/>
        <v>0</v>
      </c>
      <c r="V34" s="332" t="str">
        <f t="shared" si="0"/>
        <v>Winter</v>
      </c>
      <c r="X34" s="332">
        <f t="shared" si="18"/>
        <v>58250819.701547422</v>
      </c>
      <c r="AA34" s="352">
        <f t="shared" si="4"/>
        <v>2.18E-2</v>
      </c>
      <c r="AB34" s="353">
        <f t="shared" si="8"/>
        <v>0</v>
      </c>
    </row>
    <row r="35" spans="2:28" ht="17.45" customHeight="1">
      <c r="B35" s="203">
        <f t="shared" si="5"/>
        <v>46692</v>
      </c>
      <c r="C35" s="354" cm="1">
        <f t="array" ref="C35">IF($J35&lt;=$AD$1,IF(F35="","",-INDEX([6]Delta!$F$1:$JR$1000,$L$13,$I35))*1000*IF(MONTH($B35)=12,IF(MOD($J35,4)=0,31/29,31/30),1),(C23*(1+$AA35)))</f>
        <v>2062071.616429639</v>
      </c>
      <c r="D35" s="355">
        <f>IF(ISNUMBER($F35),VLOOKUP($J35,'Table 1'!$B$13:$C$37,2,FALSE)/12*1000*Study_MW,"")</f>
        <v>0</v>
      </c>
      <c r="E35" s="355">
        <f t="shared" si="6"/>
        <v>2062071.616429639</v>
      </c>
      <c r="F35" s="354">
        <f>IF($J35&lt;=$AD$1,IF(INDEX([6]Delta!$F$1:$JR$1440,$L$14,$I35)=0,"",INDEX([6]Delta!$F$1:$JR$1440,$L$14,$I35))*IF(MONTH($B35)=12,IF(MOD($J35,4)=0,31/29,31/30),1),F23*IF(MONTH(B35)=2,IF(MOD($J35,4)=0,29/28,IF(MOD($J23,4)=0,28/29,1)),1))*(1+$AB35)</f>
        <v>72000</v>
      </c>
      <c r="G35" s="356">
        <f t="shared" si="2"/>
        <v>28.639883561522765</v>
      </c>
      <c r="I35" s="357">
        <f t="shared" si="20"/>
        <v>37</v>
      </c>
      <c r="J35" s="351">
        <f t="shared" si="7"/>
        <v>2027</v>
      </c>
      <c r="K35" s="203">
        <f t="shared" si="21"/>
        <v>46692</v>
      </c>
      <c r="L35" s="351">
        <f t="shared" si="19"/>
        <v>2045</v>
      </c>
      <c r="M35" s="332">
        <f t="shared" si="11"/>
        <v>59520687.571041159</v>
      </c>
      <c r="N35" s="332">
        <f t="shared" si="12"/>
        <v>0</v>
      </c>
      <c r="O35" s="332">
        <f t="shared" si="13"/>
        <v>871620</v>
      </c>
      <c r="P35" s="359">
        <f t="shared" si="22"/>
        <v>68.287427515478257</v>
      </c>
      <c r="Q35" s="360">
        <f t="shared" si="23"/>
        <v>68.287427515478257</v>
      </c>
      <c r="R35" s="360">
        <f t="shared" si="24"/>
        <v>0</v>
      </c>
      <c r="S35" s="332">
        <f t="shared" si="16"/>
        <v>18623758.297454342</v>
      </c>
      <c r="U35" s="332">
        <f t="shared" si="17"/>
        <v>0</v>
      </c>
      <c r="V35" s="332" t="str">
        <f t="shared" si="0"/>
        <v>Winter</v>
      </c>
      <c r="X35" s="332">
        <f t="shared" si="18"/>
        <v>59520687.571041159</v>
      </c>
      <c r="AA35" s="352">
        <f t="shared" si="4"/>
        <v>2.18E-2</v>
      </c>
      <c r="AB35" s="353">
        <f t="shared" si="8"/>
        <v>0</v>
      </c>
    </row>
    <row r="36" spans="2:28" ht="17.45" customHeight="1">
      <c r="B36" s="204">
        <f t="shared" si="5"/>
        <v>46722</v>
      </c>
      <c r="C36" s="361" cm="1">
        <f t="array" ref="C36">IF($J36&lt;=$AD$1,IF(F36="","",-INDEX([6]Delta!$F$1:$JR$1000,$L$13,$I36))*1000*IF(MONTH($B36)=12,IF(MOD($J36,4)=0,31/29,31/30),1),(C24*(1+$AA36)))</f>
        <v>2792117.7297086827</v>
      </c>
      <c r="D36" s="362">
        <f>IF(ISNUMBER($F36),VLOOKUP($J36,'Table 1'!$B$13:$C$37,2,FALSE)/12*1000*Study_MW,"")</f>
        <v>0</v>
      </c>
      <c r="E36" s="362">
        <f t="shared" si="6"/>
        <v>2792117.7297086827</v>
      </c>
      <c r="F36" s="361">
        <f>IF($J36&lt;=$AD$1,IF(INDEX([6]Delta!$F$1:$JR$1440,$L$14,$I36)=0,"",INDEX([6]Delta!$F$1:$JR$1440,$L$14,$I36))*IF(MONTH($B36)=12,IF(MOD($J36,4)=0,31/29,31/30),1),F24*IF(MONTH(B36)=2,IF(MOD($J36,4)=0,29/28,IF(MOD($J24,4)=0,28/29,1)),1))*(1+$AB36)</f>
        <v>74400.000000000015</v>
      </c>
      <c r="G36" s="363">
        <f t="shared" si="2"/>
        <v>37.528464108987663</v>
      </c>
      <c r="I36" s="364">
        <f t="shared" si="20"/>
        <v>38</v>
      </c>
      <c r="J36" s="351">
        <f t="shared" si="7"/>
        <v>2027</v>
      </c>
      <c r="K36" s="204">
        <f t="shared" si="21"/>
        <v>46722</v>
      </c>
      <c r="L36" s="351">
        <f t="shared" si="19"/>
        <v>2046</v>
      </c>
      <c r="M36" s="332">
        <f t="shared" si="11"/>
        <v>60818238.560089856</v>
      </c>
      <c r="N36" s="332">
        <f t="shared" si="12"/>
        <v>0</v>
      </c>
      <c r="O36" s="332">
        <f t="shared" si="13"/>
        <v>867261.9</v>
      </c>
      <c r="P36" s="359">
        <f t="shared" si="22"/>
        <v>70.126727070669034</v>
      </c>
      <c r="Q36" s="360">
        <f t="shared" si="23"/>
        <v>70.126727070669034</v>
      </c>
      <c r="R36" s="360">
        <f t="shared" si="24"/>
        <v>0</v>
      </c>
      <c r="S36" s="332">
        <f t="shared" si="16"/>
        <v>19029756.228338849</v>
      </c>
      <c r="U36" s="332">
        <f t="shared" si="17"/>
        <v>0</v>
      </c>
      <c r="V36" s="332" t="str">
        <f t="shared" si="0"/>
        <v>Winter</v>
      </c>
      <c r="X36" s="332">
        <f t="shared" si="18"/>
        <v>60818238.560089856</v>
      </c>
      <c r="AA36" s="352">
        <f t="shared" si="4"/>
        <v>2.18E-2</v>
      </c>
      <c r="AB36" s="353">
        <f t="shared" si="8"/>
        <v>0</v>
      </c>
    </row>
    <row r="37" spans="2:28" ht="17.45" customHeight="1">
      <c r="B37" s="202">
        <f t="shared" si="5"/>
        <v>46753</v>
      </c>
      <c r="C37" s="345" cm="1">
        <f t="array" ref="C37">IF($J37&lt;=$AD$1,IF(F37="","",-INDEX([6]Delta!$F$1:$JR$1000,$L$13,$I37))*1000*IF(MONTH($B37)=12,IF(MOD($J37,4)=0,31/29,31/30),1),(C25*(1+$AA37)))</f>
        <v>2975693.951081703</v>
      </c>
      <c r="D37" s="346">
        <f>IF(ISNUMBER($F37),VLOOKUP($J37,'Table 1'!$B$13:$C$37,2,FALSE)/12*1000*Study_MW,"")</f>
        <v>0</v>
      </c>
      <c r="E37" s="347">
        <f t="shared" si="6"/>
        <v>2975693.951081703</v>
      </c>
      <c r="F37" s="348">
        <f>IF($J37&lt;=$AD$1,IF(INDEX([6]Delta!$F$1:$JR$1440,$L$14,$I37)=0,"",INDEX([6]Delta!$F$1:$JR$1440,$L$14,$I37))*IF(MONTH($B37)=12,IF(MOD($J37,4)=0,31/29,31/30),1),F25*IF(MONTH(B37)=2,IF(MOD($J37,4)=0,29/28,IF(MOD($J25,4)=0,28/29,1)),1))*(1+$AB37)</f>
        <v>74400</v>
      </c>
      <c r="G37" s="349">
        <f t="shared" si="2"/>
        <v>39.995886439270201</v>
      </c>
      <c r="I37" s="365">
        <f>I25+13</f>
        <v>40</v>
      </c>
      <c r="J37" s="351">
        <f t="shared" si="7"/>
        <v>2028</v>
      </c>
      <c r="K37" s="202">
        <f t="shared" si="21"/>
        <v>46753</v>
      </c>
      <c r="L37" s="351">
        <f t="shared" si="19"/>
        <v>2047</v>
      </c>
      <c r="M37" s="332">
        <f t="shared" si="11"/>
        <v>62144076.160699822</v>
      </c>
      <c r="N37" s="332">
        <f t="shared" si="12"/>
        <v>0</v>
      </c>
      <c r="O37" s="332">
        <f t="shared" si="13"/>
        <v>862925.59050000017</v>
      </c>
      <c r="P37" s="359">
        <f t="shared" si="22"/>
        <v>72.015567558602626</v>
      </c>
      <c r="Q37" s="360">
        <f t="shared" si="23"/>
        <v>72.015567558602626</v>
      </c>
      <c r="R37" s="360">
        <f t="shared" si="24"/>
        <v>0</v>
      </c>
      <c r="S37" s="332">
        <f t="shared" si="16"/>
        <v>19444604.914116636</v>
      </c>
      <c r="U37" s="332">
        <f t="shared" si="17"/>
        <v>0</v>
      </c>
      <c r="V37" s="332" t="str">
        <f t="shared" si="0"/>
        <v>Winter</v>
      </c>
      <c r="X37" s="332">
        <f t="shared" si="18"/>
        <v>62144076.160699822</v>
      </c>
      <c r="AA37" s="352">
        <f t="shared" si="4"/>
        <v>2.18E-2</v>
      </c>
      <c r="AB37" s="353">
        <f t="shared" si="8"/>
        <v>0</v>
      </c>
    </row>
    <row r="38" spans="2:28" ht="17.45" customHeight="1">
      <c r="B38" s="203">
        <f t="shared" si="5"/>
        <v>46784</v>
      </c>
      <c r="C38" s="354" cm="1">
        <f t="array" ref="C38">IF($J38&lt;=$AD$1,IF(F38="","",-INDEX([6]Delta!$F$1:$JR$1000,$L$13,$I38))*1000*IF(MONTH($B38)=12,IF(MOD($J38,4)=0,31/29,31/30),1),(C26*(1+$AA38)))</f>
        <v>2414071.9782770537</v>
      </c>
      <c r="D38" s="355">
        <f>IF(ISNUMBER($F38),VLOOKUP($J38,'Table 1'!$B$13:$C$37,2,FALSE)/12*1000*Study_MW,"")</f>
        <v>0</v>
      </c>
      <c r="E38" s="355">
        <f t="shared" si="6"/>
        <v>2414071.9782770537</v>
      </c>
      <c r="F38" s="354">
        <f>IF($J38&lt;=$AD$1,IF(INDEX([6]Delta!$F$1:$JR$1440,$L$14,$I38)=0,"",INDEX([6]Delta!$F$1:$JR$1440,$L$14,$I38))*IF(MONTH($B38)=12,IF(MOD($J38,4)=0,31/29,31/30),1),F26*IF(MONTH(B38)=2,IF(MOD($J38,4)=0,29/28,IF(MOD($J26,4)=0,28/29,1)),1))*(1+$AB38)</f>
        <v>69600</v>
      </c>
      <c r="G38" s="356">
        <f t="shared" si="2"/>
        <v>34.684942216624336</v>
      </c>
      <c r="I38" s="357">
        <f t="shared" si="20"/>
        <v>41</v>
      </c>
      <c r="J38" s="351">
        <f t="shared" si="7"/>
        <v>2028</v>
      </c>
      <c r="K38" s="203">
        <f t="shared" si="21"/>
        <v>46784</v>
      </c>
      <c r="L38" s="351">
        <f t="shared" si="19"/>
        <v>2048</v>
      </c>
      <c r="M38" s="332">
        <f t="shared" si="11"/>
        <v>0</v>
      </c>
      <c r="N38" s="332">
        <f t="shared" si="12"/>
        <v>0</v>
      </c>
      <c r="O38" s="332">
        <f t="shared" si="13"/>
        <v>0</v>
      </c>
      <c r="P38" s="359" t="e">
        <f t="shared" si="22"/>
        <v>#DIV/0!</v>
      </c>
      <c r="Q38" s="360" t="e">
        <f t="shared" si="23"/>
        <v>#DIV/0!</v>
      </c>
      <c r="R38" s="360">
        <f t="shared" si="24"/>
        <v>0</v>
      </c>
      <c r="S38" s="332">
        <f t="shared" si="16"/>
        <v>0</v>
      </c>
      <c r="U38" s="332">
        <f t="shared" si="17"/>
        <v>0</v>
      </c>
      <c r="V38" s="332" t="str">
        <f t="shared" si="0"/>
        <v>Winter</v>
      </c>
      <c r="X38" s="332">
        <f t="shared" si="18"/>
        <v>0</v>
      </c>
      <c r="AA38" s="352">
        <f t="shared" si="4"/>
        <v>2.18E-2</v>
      </c>
      <c r="AB38" s="353">
        <f t="shared" si="8"/>
        <v>0</v>
      </c>
    </row>
    <row r="39" spans="2:28" ht="17.45" customHeight="1">
      <c r="B39" s="203">
        <f t="shared" si="5"/>
        <v>46813</v>
      </c>
      <c r="C39" s="354" cm="1">
        <f t="array" ref="C39">IF($J39&lt;=$AD$1,IF(F39="","",-INDEX([6]Delta!$F$1:$JR$1000,$L$13,$I39))*1000*IF(MONTH($B39)=12,IF(MOD($J39,4)=0,31/29,31/30),1),(C27*(1+$AA39)))</f>
        <v>1553284.409793243</v>
      </c>
      <c r="D39" s="355">
        <f>IF(ISNUMBER($F39),VLOOKUP($J39,'Table 1'!$B$13:$C$37,2,FALSE)/12*1000*Study_MW,"")</f>
        <v>0</v>
      </c>
      <c r="E39" s="355">
        <f t="shared" si="6"/>
        <v>1553284.409793243</v>
      </c>
      <c r="F39" s="354">
        <f>IF($J39&lt;=$AD$1,IF(INDEX([6]Delta!$F$1:$JR$1440,$L$14,$I39)=0,"",INDEX([6]Delta!$F$1:$JR$1440,$L$14,$I39))*IF(MONTH($B39)=12,IF(MOD($J39,4)=0,31/29,31/30),1),F27*IF(MONTH(B39)=2,IF(MOD($J39,4)=0,29/28,IF(MOD($J27,4)=0,28/29,1)),1))*(1+$AB39)</f>
        <v>74400</v>
      </c>
      <c r="G39" s="356">
        <f t="shared" si="2"/>
        <v>20.877478626253268</v>
      </c>
      <c r="I39" s="357">
        <f t="shared" si="20"/>
        <v>42</v>
      </c>
      <c r="J39" s="351">
        <f t="shared" si="7"/>
        <v>2028</v>
      </c>
      <c r="K39" s="203">
        <f t="shared" si="21"/>
        <v>46813</v>
      </c>
      <c r="L39" s="351">
        <f t="shared" si="19"/>
        <v>2049</v>
      </c>
      <c r="M39" s="332">
        <f t="shared" si="11"/>
        <v>0</v>
      </c>
      <c r="N39" s="332">
        <f t="shared" si="12"/>
        <v>0</v>
      </c>
      <c r="O39" s="332">
        <f t="shared" si="13"/>
        <v>0</v>
      </c>
      <c r="P39" s="359" t="e">
        <f t="shared" si="22"/>
        <v>#DIV/0!</v>
      </c>
      <c r="Q39" s="360" t="e">
        <f t="shared" si="23"/>
        <v>#DIV/0!</v>
      </c>
      <c r="R39" s="360">
        <f t="shared" si="24"/>
        <v>0</v>
      </c>
      <c r="S39" s="332">
        <f t="shared" si="16"/>
        <v>0</v>
      </c>
      <c r="U39" s="332">
        <f t="shared" si="17"/>
        <v>0</v>
      </c>
      <c r="V39" s="332" t="str">
        <f t="shared" si="0"/>
        <v>Winter</v>
      </c>
      <c r="X39" s="332">
        <f t="shared" si="18"/>
        <v>0</v>
      </c>
      <c r="AA39" s="352">
        <f t="shared" si="4"/>
        <v>2.18E-2</v>
      </c>
      <c r="AB39" s="353">
        <f t="shared" si="8"/>
        <v>0</v>
      </c>
    </row>
    <row r="40" spans="2:28" ht="17.45" customHeight="1">
      <c r="B40" s="203">
        <f t="shared" si="5"/>
        <v>46844</v>
      </c>
      <c r="C40" s="354" cm="1">
        <f t="array" ref="C40">IF($J40&lt;=$AD$1,IF(F40="","",-INDEX([6]Delta!$F$1:$JR$1000,$L$13,$I40))*1000*IF(MONTH($B40)=12,IF(MOD($J40,4)=0,31/29,31/30),1),(C28*(1+$AA40)))</f>
        <v>1400977.8294630486</v>
      </c>
      <c r="D40" s="355">
        <f>IF(ISNUMBER($F40),VLOOKUP($J40,'Table 1'!$B$13:$C$37,2,FALSE)/12*1000*Study_MW,"")</f>
        <v>0</v>
      </c>
      <c r="E40" s="355">
        <f t="shared" si="6"/>
        <v>1400977.8294630486</v>
      </c>
      <c r="F40" s="354">
        <f>IF($J40&lt;=$AD$1,IF(INDEX([6]Delta!$F$1:$JR$1440,$L$14,$I40)=0,"",INDEX([6]Delta!$F$1:$JR$1440,$L$14,$I40))*IF(MONTH($B40)=12,IF(MOD($J40,4)=0,31/29,31/30),1),F28*IF(MONTH(B40)=2,IF(MOD($J40,4)=0,29/28,IF(MOD($J28,4)=0,28/29,1)),1))*(1+$AB40)</f>
        <v>72000</v>
      </c>
      <c r="G40" s="356">
        <f t="shared" si="2"/>
        <v>19.458025409209007</v>
      </c>
      <c r="I40" s="357">
        <f t="shared" si="20"/>
        <v>43</v>
      </c>
      <c r="J40" s="351">
        <f t="shared" si="7"/>
        <v>2028</v>
      </c>
      <c r="K40" s="203">
        <f t="shared" si="21"/>
        <v>46844</v>
      </c>
      <c r="L40" s="351">
        <f t="shared" si="19"/>
        <v>2050</v>
      </c>
      <c r="M40" s="332">
        <f t="shared" si="11"/>
        <v>0</v>
      </c>
      <c r="N40" s="332">
        <f t="shared" si="12"/>
        <v>0</v>
      </c>
      <c r="O40" s="332">
        <f t="shared" si="13"/>
        <v>0</v>
      </c>
      <c r="P40" s="359" t="e">
        <f t="shared" si="22"/>
        <v>#DIV/0!</v>
      </c>
      <c r="Q40" s="360" t="e">
        <f t="shared" si="23"/>
        <v>#DIV/0!</v>
      </c>
      <c r="R40" s="360">
        <f t="shared" si="24"/>
        <v>0</v>
      </c>
      <c r="S40" s="332">
        <f t="shared" si="16"/>
        <v>0</v>
      </c>
      <c r="T40" s="340"/>
      <c r="U40" s="332">
        <f t="shared" si="17"/>
        <v>0</v>
      </c>
      <c r="V40" s="332" t="str">
        <f t="shared" si="0"/>
        <v>Winter</v>
      </c>
      <c r="X40" s="332">
        <f t="shared" si="18"/>
        <v>0</v>
      </c>
      <c r="AA40" s="352">
        <f t="shared" si="4"/>
        <v>2.18E-2</v>
      </c>
      <c r="AB40" s="353">
        <f t="shared" si="8"/>
        <v>0</v>
      </c>
    </row>
    <row r="41" spans="2:28" ht="17.45" customHeight="1">
      <c r="B41" s="203">
        <f t="shared" si="5"/>
        <v>46874</v>
      </c>
      <c r="C41" s="354" cm="1">
        <f t="array" ref="C41">IF($J41&lt;=$AD$1,IF(F41="","",-INDEX([6]Delta!$F$1:$JR$1000,$L$13,$I41))*1000*IF(MONTH($B41)=12,IF(MOD($J41,4)=0,31/29,31/30),1),(C29*(1+$AA41)))</f>
        <v>1493819.6565774851</v>
      </c>
      <c r="D41" s="355">
        <f>IF(ISNUMBER($F41),VLOOKUP($J41,'Table 1'!$B$13:$C$37,2,FALSE)/12*1000*Study_MW,"")</f>
        <v>0</v>
      </c>
      <c r="E41" s="355">
        <f t="shared" si="6"/>
        <v>1493819.6565774851</v>
      </c>
      <c r="F41" s="354">
        <f>IF($J41&lt;=$AD$1,IF(INDEX([6]Delta!$F$1:$JR$1440,$L$14,$I41)=0,"",INDEX([6]Delta!$F$1:$JR$1440,$L$14,$I41))*IF(MONTH($B41)=12,IF(MOD($J41,4)=0,31/29,31/30),1),F29*IF(MONTH(B41)=2,IF(MOD($J41,4)=0,29/28,IF(MOD($J29,4)=0,28/29,1)),1))*(1+$AB41)</f>
        <v>74400</v>
      </c>
      <c r="G41" s="356">
        <f t="shared" si="2"/>
        <v>20.078221190557596</v>
      </c>
      <c r="I41" s="357">
        <f t="shared" si="20"/>
        <v>44</v>
      </c>
      <c r="J41" s="351">
        <f t="shared" si="7"/>
        <v>2028</v>
      </c>
      <c r="K41" s="203">
        <f t="shared" si="21"/>
        <v>46874</v>
      </c>
      <c r="L41" s="351">
        <f t="shared" si="19"/>
        <v>2051</v>
      </c>
      <c r="M41" s="332">
        <f t="shared" si="11"/>
        <v>0</v>
      </c>
      <c r="N41" s="332">
        <f t="shared" si="12"/>
        <v>0</v>
      </c>
      <c r="O41" s="332">
        <f t="shared" si="13"/>
        <v>0</v>
      </c>
      <c r="P41" s="359" t="e">
        <f t="shared" si="22"/>
        <v>#DIV/0!</v>
      </c>
      <c r="Q41" s="360" t="e">
        <f t="shared" si="23"/>
        <v>#DIV/0!</v>
      </c>
      <c r="R41" s="360">
        <f t="shared" si="24"/>
        <v>0</v>
      </c>
      <c r="S41" s="332">
        <f t="shared" si="16"/>
        <v>0</v>
      </c>
      <c r="T41" s="340"/>
      <c r="U41" s="332">
        <f t="shared" si="17"/>
        <v>0</v>
      </c>
      <c r="V41" s="332" t="str">
        <f t="shared" si="0"/>
        <v>Summer</v>
      </c>
      <c r="X41" s="332">
        <f t="shared" si="18"/>
        <v>0</v>
      </c>
      <c r="AA41" s="352">
        <f t="shared" si="4"/>
        <v>2.18E-2</v>
      </c>
      <c r="AB41" s="353">
        <f t="shared" si="8"/>
        <v>0</v>
      </c>
    </row>
    <row r="42" spans="2:28" ht="17.45" customHeight="1">
      <c r="B42" s="203">
        <f t="shared" si="5"/>
        <v>46905</v>
      </c>
      <c r="C42" s="354" cm="1">
        <f t="array" ref="C42">IF($J42&lt;=$AD$1,IF(F42="","",-INDEX([6]Delta!$F$1:$JR$1000,$L$13,$I42))*1000*IF(MONTH($B42)=12,IF(MOD($J42,4)=0,31/29,31/30),1),(C30*(1+$AA42)))</f>
        <v>1584100.2452825706</v>
      </c>
      <c r="D42" s="355">
        <f>IF(ISNUMBER($F42),VLOOKUP($J42,'Table 1'!$B$13:$C$37,2,FALSE)/12*1000*Study_MW,"")</f>
        <v>0</v>
      </c>
      <c r="E42" s="355">
        <f t="shared" si="6"/>
        <v>1584100.2452825706</v>
      </c>
      <c r="F42" s="354">
        <f>IF($J42&lt;=$AD$1,IF(INDEX([6]Delta!$F$1:$JR$1440,$L$14,$I42)=0,"",INDEX([6]Delta!$F$1:$JR$1440,$L$14,$I42))*IF(MONTH($B42)=12,IF(MOD($J42,4)=0,31/29,31/30),1),F30*IF(MONTH(B42)=2,IF(MOD($J42,4)=0,29/28,IF(MOD($J30,4)=0,28/29,1)),1))*(1+$AB42)</f>
        <v>72000</v>
      </c>
      <c r="G42" s="356">
        <f t="shared" si="2"/>
        <v>22.001392295591259</v>
      </c>
      <c r="I42" s="357">
        <f t="shared" si="20"/>
        <v>45</v>
      </c>
      <c r="J42" s="351">
        <f t="shared" si="7"/>
        <v>2028</v>
      </c>
      <c r="K42" s="203">
        <f t="shared" si="21"/>
        <v>46905</v>
      </c>
      <c r="L42" s="351">
        <f t="shared" si="19"/>
        <v>2052</v>
      </c>
      <c r="P42" s="359"/>
      <c r="Q42" s="360"/>
      <c r="R42" s="360"/>
      <c r="V42" s="332" t="str">
        <f t="shared" si="0"/>
        <v>Summer</v>
      </c>
      <c r="X42" s="332">
        <f t="shared" si="18"/>
        <v>0</v>
      </c>
      <c r="AA42" s="352">
        <f t="shared" si="4"/>
        <v>2.18E-2</v>
      </c>
      <c r="AB42" s="353">
        <f t="shared" si="8"/>
        <v>0</v>
      </c>
    </row>
    <row r="43" spans="2:28" ht="17.45" customHeight="1">
      <c r="B43" s="203">
        <f t="shared" si="5"/>
        <v>46935</v>
      </c>
      <c r="C43" s="354" cm="1">
        <f t="array" ref="C43">IF($J43&lt;=$AD$1,IF(F43="","",-INDEX([6]Delta!$F$1:$JR$1000,$L$13,$I43))*1000*IF(MONTH($B43)=12,IF(MOD($J43,4)=0,31/29,31/30),1),(C31*(1+$AA43)))</f>
        <v>2736192.966116345</v>
      </c>
      <c r="D43" s="355">
        <f>IF(ISNUMBER($F43),VLOOKUP($J43,'Table 1'!$B$13:$C$37,2,FALSE)/12*1000*Study_MW,"")</f>
        <v>0</v>
      </c>
      <c r="E43" s="355">
        <f t="shared" si="6"/>
        <v>2736192.966116345</v>
      </c>
      <c r="F43" s="354">
        <f>IF($J43&lt;=$AD$1,IF(INDEX([6]Delta!$F$1:$JR$1440,$L$14,$I43)=0,"",INDEX([6]Delta!$F$1:$JR$1440,$L$14,$I43))*IF(MONTH($B43)=12,IF(MOD($J43,4)=0,31/29,31/30),1),F31*IF(MONTH(B43)=2,IF(MOD($J43,4)=0,29/28,IF(MOD($J31,4)=0,28/29,1)),1))*(1+$AB43)</f>
        <v>74400</v>
      </c>
      <c r="G43" s="356">
        <f t="shared" si="2"/>
        <v>36.776787178983135</v>
      </c>
      <c r="I43" s="357">
        <f t="shared" si="20"/>
        <v>46</v>
      </c>
      <c r="J43" s="351">
        <f t="shared" si="7"/>
        <v>2028</v>
      </c>
      <c r="K43" s="203">
        <f t="shared" si="21"/>
        <v>46935</v>
      </c>
      <c r="V43" s="332" t="str">
        <f t="shared" si="0"/>
        <v>Summer</v>
      </c>
      <c r="X43" s="332">
        <f t="shared" si="18"/>
        <v>0</v>
      </c>
      <c r="AA43" s="352">
        <f t="shared" si="4"/>
        <v>2.18E-2</v>
      </c>
      <c r="AB43" s="353">
        <f t="shared" si="8"/>
        <v>0</v>
      </c>
    </row>
    <row r="44" spans="2:28" ht="17.45" customHeight="1">
      <c r="B44" s="203">
        <f t="shared" si="5"/>
        <v>46966</v>
      </c>
      <c r="C44" s="354" cm="1">
        <f t="array" ref="C44">IF($J44&lt;=$AD$1,IF(F44="","",-INDEX([6]Delta!$F$1:$JR$1000,$L$13,$I44))*1000*IF(MONTH($B44)=12,IF(MOD($J44,4)=0,31/29,31/30),1),(C32*(1+$AA44)))</f>
        <v>3062368.1592434295</v>
      </c>
      <c r="D44" s="355">
        <f>IF(ISNUMBER($F44),VLOOKUP($J44,'Table 1'!$B$13:$C$37,2,FALSE)/12*1000*Study_MW,"")</f>
        <v>0</v>
      </c>
      <c r="E44" s="355">
        <f t="shared" si="6"/>
        <v>3062368.1592434295</v>
      </c>
      <c r="F44" s="354">
        <f>IF($J44&lt;=$AD$1,IF(INDEX([6]Delta!$F$1:$JR$1440,$L$14,$I44)=0,"",INDEX([6]Delta!$F$1:$JR$1440,$L$14,$I44))*IF(MONTH($B44)=12,IF(MOD($J44,4)=0,31/29,31/30),1),F32*IF(MONTH(B44)=2,IF(MOD($J44,4)=0,29/28,IF(MOD($J32,4)=0,28/29,1)),1))*(1+$AB44)</f>
        <v>74400</v>
      </c>
      <c r="G44" s="356">
        <f t="shared" si="2"/>
        <v>41.160862355422438</v>
      </c>
      <c r="I44" s="357">
        <f t="shared" si="20"/>
        <v>47</v>
      </c>
      <c r="J44" s="351">
        <f t="shared" si="7"/>
        <v>2028</v>
      </c>
      <c r="K44" s="203">
        <f t="shared" si="21"/>
        <v>46966</v>
      </c>
      <c r="V44" s="332" t="str">
        <f t="shared" si="0"/>
        <v>Summer</v>
      </c>
      <c r="X44" s="332">
        <f t="shared" si="18"/>
        <v>0</v>
      </c>
      <c r="AA44" s="352">
        <f t="shared" si="4"/>
        <v>2.18E-2</v>
      </c>
      <c r="AB44" s="353">
        <f t="shared" si="8"/>
        <v>0</v>
      </c>
    </row>
    <row r="45" spans="2:28" ht="17.45" customHeight="1">
      <c r="B45" s="203">
        <f t="shared" si="5"/>
        <v>46997</v>
      </c>
      <c r="C45" s="354" cm="1">
        <f t="array" ref="C45">IF($J45&lt;=$AD$1,IF(F45="","",-INDEX([6]Delta!$F$1:$JR$1000,$L$13,$I45))*1000*IF(MONTH($B45)=12,IF(MOD($J45,4)=0,31/29,31/30),1),(C33*(1+$AA45)))</f>
        <v>2491323.7052924521</v>
      </c>
      <c r="D45" s="355">
        <f>IF(ISNUMBER($F45),VLOOKUP($J45,'Table 1'!$B$13:$C$37,2,FALSE)/12*1000*Study_MW,"")</f>
        <v>0</v>
      </c>
      <c r="E45" s="355">
        <f t="shared" si="6"/>
        <v>2491323.7052924521</v>
      </c>
      <c r="F45" s="354">
        <f>IF($J45&lt;=$AD$1,IF(INDEX([6]Delta!$F$1:$JR$1440,$L$14,$I45)=0,"",INDEX([6]Delta!$F$1:$JR$1440,$L$14,$I45))*IF(MONTH($B45)=12,IF(MOD($J45,4)=0,31/29,31/30),1),F33*IF(MONTH(B45)=2,IF(MOD($J45,4)=0,29/28,IF(MOD($J33,4)=0,28/29,1)),1))*(1+$AB45)</f>
        <v>72000</v>
      </c>
      <c r="G45" s="356">
        <f t="shared" si="2"/>
        <v>34.601718129061837</v>
      </c>
      <c r="I45" s="357">
        <f t="shared" si="20"/>
        <v>48</v>
      </c>
      <c r="J45" s="351">
        <f t="shared" si="7"/>
        <v>2028</v>
      </c>
      <c r="K45" s="203">
        <f t="shared" si="21"/>
        <v>46997</v>
      </c>
      <c r="V45" s="332" t="str">
        <f t="shared" si="0"/>
        <v>Winter</v>
      </c>
      <c r="X45" s="332">
        <f t="shared" si="18"/>
        <v>0</v>
      </c>
      <c r="AA45" s="352">
        <f t="shared" si="4"/>
        <v>2.18E-2</v>
      </c>
      <c r="AB45" s="353">
        <f t="shared" si="8"/>
        <v>0</v>
      </c>
    </row>
    <row r="46" spans="2:28" ht="17.45" customHeight="1">
      <c r="B46" s="203">
        <f t="shared" si="5"/>
        <v>47027</v>
      </c>
      <c r="C46" s="354" cm="1">
        <f t="array" ref="C46">IF($J46&lt;=$AD$1,IF(F46="","",-INDEX([6]Delta!$F$1:$JR$1000,$L$13,$I46))*1000*IF(MONTH($B46)=12,IF(MOD($J46,4)=0,31/29,31/30),1),(C34*(1+$AA46)))</f>
        <v>1673206.8440385428</v>
      </c>
      <c r="D46" s="355">
        <f>IF(ISNUMBER($F46),VLOOKUP($J46,'Table 1'!$B$13:$C$37,2,FALSE)/12*1000*Study_MW,"")</f>
        <v>0</v>
      </c>
      <c r="E46" s="355">
        <f t="shared" si="6"/>
        <v>1673206.8440385428</v>
      </c>
      <c r="F46" s="354">
        <f>IF($J46&lt;=$AD$1,IF(INDEX([6]Delta!$F$1:$JR$1440,$L$14,$I46)=0,"",INDEX([6]Delta!$F$1:$JR$1440,$L$14,$I46))*IF(MONTH($B46)=12,IF(MOD($J46,4)=0,31/29,31/30),1),F34*IF(MONTH(B46)=2,IF(MOD($J46,4)=0,29/28,IF(MOD($J34,4)=0,28/29,1)),1))*(1+$AB46)</f>
        <v>74400</v>
      </c>
      <c r="G46" s="356">
        <f t="shared" si="2"/>
        <v>22.489339301593319</v>
      </c>
      <c r="I46" s="357">
        <f t="shared" si="20"/>
        <v>49</v>
      </c>
      <c r="J46" s="351">
        <f t="shared" si="7"/>
        <v>2028</v>
      </c>
      <c r="K46" s="203">
        <f t="shared" si="21"/>
        <v>47027</v>
      </c>
      <c r="V46" s="332" t="str">
        <f t="shared" si="0"/>
        <v>Winter</v>
      </c>
      <c r="X46" s="332">
        <f t="shared" si="18"/>
        <v>0</v>
      </c>
      <c r="AA46" s="352">
        <f t="shared" si="4"/>
        <v>2.18E-2</v>
      </c>
      <c r="AB46" s="353">
        <f t="shared" si="8"/>
        <v>0</v>
      </c>
    </row>
    <row r="47" spans="2:28" ht="17.45" customHeight="1">
      <c r="B47" s="203">
        <f t="shared" si="5"/>
        <v>47058</v>
      </c>
      <c r="C47" s="354" cm="1">
        <f t="array" ref="C47">IF($J47&lt;=$AD$1,IF(F47="","",-INDEX([6]Delta!$F$1:$JR$1000,$L$13,$I47))*1000*IF(MONTH($B47)=12,IF(MOD($J47,4)=0,31/29,31/30),1),(C35*(1+$AA47)))</f>
        <v>2111264.5556747592</v>
      </c>
      <c r="D47" s="355">
        <f>IF(ISNUMBER($F47),VLOOKUP($J47,'Table 1'!$B$13:$C$37,2,FALSE)/12*1000*Study_MW,"")</f>
        <v>0</v>
      </c>
      <c r="E47" s="355">
        <f t="shared" si="6"/>
        <v>2111264.5556747592</v>
      </c>
      <c r="F47" s="354">
        <f>IF($J47&lt;=$AD$1,IF(INDEX([6]Delta!$F$1:$JR$1440,$L$14,$I47)=0,"",INDEX([6]Delta!$F$1:$JR$1440,$L$14,$I47))*IF(MONTH($B47)=12,IF(MOD($J47,4)=0,31/29,31/30),1),F35*IF(MONTH(B47)=2,IF(MOD($J47,4)=0,29/28,IF(MOD($J35,4)=0,28/29,1)),1))*(1+$AB47)</f>
        <v>72000</v>
      </c>
      <c r="G47" s="356">
        <f t="shared" si="2"/>
        <v>29.323118828816099</v>
      </c>
      <c r="I47" s="357">
        <f t="shared" si="20"/>
        <v>50</v>
      </c>
      <c r="J47" s="351">
        <f t="shared" si="7"/>
        <v>2028</v>
      </c>
      <c r="K47" s="203">
        <f t="shared" si="21"/>
        <v>47058</v>
      </c>
      <c r="V47" s="332" t="str">
        <f t="shared" si="0"/>
        <v>Winter</v>
      </c>
      <c r="X47" s="332">
        <f t="shared" si="18"/>
        <v>0</v>
      </c>
      <c r="AA47" s="352">
        <f t="shared" si="4"/>
        <v>2.18E-2</v>
      </c>
      <c r="AB47" s="353">
        <f t="shared" si="8"/>
        <v>0</v>
      </c>
    </row>
    <row r="48" spans="2:28" ht="17.45" customHeight="1">
      <c r="B48" s="204">
        <f t="shared" si="5"/>
        <v>47088</v>
      </c>
      <c r="C48" s="361" cm="1">
        <f t="array" ref="C48">IF($J48&lt;=$AD$1,IF(F48="","",-INDEX([6]Delta!$F$1:$JR$1000,$L$13,$I48))*1000*IF(MONTH($B48)=12,IF(MOD($J48,4)=0,31/29,31/30),1),(C36*(1+$AA48)))</f>
        <v>3127973.5981351798</v>
      </c>
      <c r="D48" s="362">
        <f>IF(ISNUMBER($F48),VLOOKUP($J48,'Table 1'!$B$13:$C$37,2,FALSE)/12*1000*Study_MW,"")</f>
        <v>0</v>
      </c>
      <c r="E48" s="362">
        <f t="shared" si="6"/>
        <v>3127973.5981351798</v>
      </c>
      <c r="F48" s="361">
        <f>IF($J48&lt;=$AD$1,IF(INDEX([6]Delta!$F$1:$JR$1440,$L$14,$I48)=0,"",INDEX([6]Delta!$F$1:$JR$1440,$L$14,$I48))*IF(MONTH($B48)=12,IF(MOD($J48,4)=0,31/29,31/30),1),F36*IF(MONTH(B48)=2,IF(MOD($J48,4)=0,29/28,IF(MOD($J36,4)=0,28/29,1)),1))*(1+$AB48)</f>
        <v>74400</v>
      </c>
      <c r="G48" s="363">
        <f t="shared" si="2"/>
        <v>42.042655888913707</v>
      </c>
      <c r="I48" s="364">
        <f t="shared" si="20"/>
        <v>51</v>
      </c>
      <c r="J48" s="351">
        <f t="shared" si="7"/>
        <v>2028</v>
      </c>
      <c r="K48" s="204">
        <f t="shared" si="21"/>
        <v>47088</v>
      </c>
      <c r="V48" s="332" t="str">
        <f t="shared" si="0"/>
        <v>Winter</v>
      </c>
      <c r="X48" s="332">
        <f t="shared" si="18"/>
        <v>0</v>
      </c>
      <c r="AA48" s="352">
        <f t="shared" si="4"/>
        <v>2.18E-2</v>
      </c>
      <c r="AB48" s="353">
        <f t="shared" si="8"/>
        <v>0</v>
      </c>
    </row>
    <row r="49" spans="2:28" ht="17.45" hidden="1" customHeight="1" outlineLevel="1">
      <c r="B49" s="202">
        <f t="shared" si="5"/>
        <v>47119</v>
      </c>
      <c r="C49" s="345" cm="1">
        <f t="array" ref="C49">IF($J49&lt;=$AD$1,IF(F49="","",-INDEX([6]Delta!$F$1:$JR$1000,$L$13,$I49))*1000*IF(MONTH($B49)=12,IF(MOD($J49,4)=0,31/29,31/30),1),(C37*(1+$AA49)))</f>
        <v>2660971.1846177415</v>
      </c>
      <c r="D49" s="346">
        <f>IF(ISNUMBER($F49),VLOOKUP($J49,'Table 1'!$B$13:$C$37,2,FALSE)/12*1000*Study_MW,"")</f>
        <v>0</v>
      </c>
      <c r="E49" s="347">
        <f t="shared" si="6"/>
        <v>2660971.1846177415</v>
      </c>
      <c r="F49" s="348">
        <f>IF($J49&lt;=$AD$1,IF(INDEX([6]Delta!$F$1:$JR$1440,$L$14,$I49)=0,"",INDEX([6]Delta!$F$1:$JR$1440,$L$14,$I49))*IF(MONTH($B49)=12,IF(MOD($J49,4)=0,31/29,31/30),1),F37*IF(MONTH(B49)=2,IF(MOD($J49,4)=0,29/28,IF(MOD($J37,4)=0,28/29,1)),1))*(1+$AB49)</f>
        <v>74400</v>
      </c>
      <c r="G49" s="349">
        <f t="shared" si="2"/>
        <v>35.765741728733083</v>
      </c>
      <c r="I49" s="365">
        <f>I37+13</f>
        <v>53</v>
      </c>
      <c r="J49" s="351">
        <f t="shared" si="7"/>
        <v>2029</v>
      </c>
      <c r="K49" s="202">
        <f t="shared" si="21"/>
        <v>47119</v>
      </c>
      <c r="V49" s="332" t="str">
        <f t="shared" si="0"/>
        <v>Winter</v>
      </c>
      <c r="X49" s="332">
        <f t="shared" si="18"/>
        <v>0</v>
      </c>
      <c r="AA49" s="352">
        <f t="shared" si="4"/>
        <v>2.18E-2</v>
      </c>
      <c r="AB49" s="353">
        <f t="shared" si="8"/>
        <v>0</v>
      </c>
    </row>
    <row r="50" spans="2:28" ht="17.45" hidden="1" customHeight="1" outlineLevel="1">
      <c r="B50" s="203">
        <f t="shared" si="5"/>
        <v>47150</v>
      </c>
      <c r="C50" s="354" cm="1">
        <f t="array" ref="C50">IF($J50&lt;=$AD$1,IF(F50="","",-INDEX([6]Delta!$F$1:$JR$1000,$L$13,$I50))*1000*IF(MONTH($B50)=12,IF(MOD($J50,4)=0,31/29,31/30),1),(C38*(1+$AA50)))</f>
        <v>2707345.1598119354</v>
      </c>
      <c r="D50" s="355">
        <f>IF(ISNUMBER($F50),VLOOKUP($J50,'Table 1'!$B$13:$C$37,2,FALSE)/12*1000*Study_MW,"")</f>
        <v>0</v>
      </c>
      <c r="E50" s="355">
        <f t="shared" si="6"/>
        <v>2707345.1598119354</v>
      </c>
      <c r="F50" s="354">
        <f>IF($J50&lt;=$AD$1,IF(INDEX([6]Delta!$F$1:$JR$1440,$L$14,$I50)=0,"",INDEX([6]Delta!$F$1:$JR$1440,$L$14,$I50))*IF(MONTH($B50)=12,IF(MOD($J50,4)=0,31/29,31/30),1),F38*IF(MONTH(B50)=2,IF(MOD($J50,4)=0,29/28,IF(MOD($J38,4)=0,28/29,1)),1))*(1+$AB50)</f>
        <v>67199.999999999985</v>
      </c>
      <c r="G50" s="356">
        <f t="shared" si="2"/>
        <v>40.287874401963336</v>
      </c>
      <c r="I50" s="357">
        <f t="shared" si="20"/>
        <v>54</v>
      </c>
      <c r="J50" s="351">
        <f t="shared" si="7"/>
        <v>2029</v>
      </c>
      <c r="K50" s="203">
        <f t="shared" si="21"/>
        <v>47150</v>
      </c>
      <c r="V50" s="332" t="str">
        <f t="shared" si="0"/>
        <v>Winter</v>
      </c>
      <c r="X50" s="332">
        <f t="shared" si="18"/>
        <v>0</v>
      </c>
      <c r="AA50" s="352">
        <f t="shared" si="4"/>
        <v>2.18E-2</v>
      </c>
      <c r="AB50" s="353">
        <f t="shared" si="8"/>
        <v>0</v>
      </c>
    </row>
    <row r="51" spans="2:28" ht="17.45" hidden="1" customHeight="1" outlineLevel="1">
      <c r="B51" s="203">
        <f t="shared" si="5"/>
        <v>47178</v>
      </c>
      <c r="C51" s="354" cm="1">
        <f t="array" ref="C51">IF($J51&lt;=$AD$1,IF(F51="","",-INDEX([6]Delta!$F$1:$JR$1000,$L$13,$I51))*1000*IF(MONTH($B51)=12,IF(MOD($J51,4)=0,31/29,31/30),1),(C39*(1+$AA51)))</f>
        <v>1998433.5032127709</v>
      </c>
      <c r="D51" s="355">
        <f>IF(ISNUMBER($F51),VLOOKUP($J51,'Table 1'!$B$13:$C$37,2,FALSE)/12*1000*Study_MW,"")</f>
        <v>0</v>
      </c>
      <c r="E51" s="355">
        <f t="shared" si="6"/>
        <v>1998433.5032127709</v>
      </c>
      <c r="F51" s="354">
        <f>IF($J51&lt;=$AD$1,IF(INDEX([6]Delta!$F$1:$JR$1440,$L$14,$I51)=0,"",INDEX([6]Delta!$F$1:$JR$1440,$L$14,$I51))*IF(MONTH($B51)=12,IF(MOD($J51,4)=0,31/29,31/30),1),F39*IF(MONTH(B51)=2,IF(MOD($J51,4)=0,29/28,IF(MOD($J39,4)=0,28/29,1)),1))*(1+$AB51)</f>
        <v>74400</v>
      </c>
      <c r="G51" s="356">
        <f t="shared" si="2"/>
        <v>26.860665365763051</v>
      </c>
      <c r="I51" s="357">
        <f t="shared" si="20"/>
        <v>55</v>
      </c>
      <c r="J51" s="351">
        <f t="shared" si="7"/>
        <v>2029</v>
      </c>
      <c r="K51" s="203">
        <f t="shared" si="21"/>
        <v>47178</v>
      </c>
      <c r="V51" s="332" t="str">
        <f t="shared" si="0"/>
        <v>Winter</v>
      </c>
      <c r="AA51" s="352">
        <f t="shared" si="4"/>
        <v>2.18E-2</v>
      </c>
      <c r="AB51" s="353">
        <f t="shared" si="8"/>
        <v>0</v>
      </c>
    </row>
    <row r="52" spans="2:28" ht="17.45" hidden="1" customHeight="1" outlineLevel="1">
      <c r="B52" s="203">
        <f t="shared" si="5"/>
        <v>47209</v>
      </c>
      <c r="C52" s="354" cm="1">
        <f t="array" ref="C52">IF($J52&lt;=$AD$1,IF(F52="","",-INDEX([6]Delta!$F$1:$JR$1000,$L$13,$I52))*1000*IF(MONTH($B52)=12,IF(MOD($J52,4)=0,31/29,31/30),1),(C40*(1+$AA52)))</f>
        <v>1568392.3131284199</v>
      </c>
      <c r="D52" s="355">
        <f>IF(ISNUMBER($F52),VLOOKUP($J52,'Table 1'!$B$13:$C$37,2,FALSE)/12*1000*Study_MW,"")</f>
        <v>0</v>
      </c>
      <c r="E52" s="355">
        <f t="shared" si="6"/>
        <v>1568392.3131284199</v>
      </c>
      <c r="F52" s="354">
        <f>IF($J52&lt;=$AD$1,IF(INDEX([6]Delta!$F$1:$JR$1440,$L$14,$I52)=0,"",INDEX([6]Delta!$F$1:$JR$1440,$L$14,$I52))*IF(MONTH($B52)=12,IF(MOD($J52,4)=0,31/29,31/30),1),F40*IF(MONTH(B52)=2,IF(MOD($J52,4)=0,29/28,IF(MOD($J40,4)=0,28/29,1)),1))*(1+$AB52)</f>
        <v>72000</v>
      </c>
      <c r="G52" s="356">
        <f t="shared" si="2"/>
        <v>21.783226571228056</v>
      </c>
      <c r="I52" s="357">
        <f t="shared" si="20"/>
        <v>56</v>
      </c>
      <c r="J52" s="351">
        <f t="shared" si="7"/>
        <v>2029</v>
      </c>
      <c r="K52" s="203">
        <f t="shared" si="21"/>
        <v>47209</v>
      </c>
      <c r="V52" s="332" t="str">
        <f t="shared" si="0"/>
        <v>Winter</v>
      </c>
      <c r="AA52" s="352">
        <f t="shared" si="4"/>
        <v>2.18E-2</v>
      </c>
      <c r="AB52" s="353">
        <f t="shared" si="8"/>
        <v>0</v>
      </c>
    </row>
    <row r="53" spans="2:28" ht="17.45" hidden="1" customHeight="1" outlineLevel="1">
      <c r="B53" s="203">
        <f t="shared" si="5"/>
        <v>47239</v>
      </c>
      <c r="C53" s="354" cm="1">
        <f t="array" ref="C53">IF($J53&lt;=$AD$1,IF(F53="","",-INDEX([6]Delta!$F$1:$JR$1000,$L$13,$I53))*1000*IF(MONTH($B53)=12,IF(MOD($J53,4)=0,31/29,31/30),1),(C41*(1+$AA53)))</f>
        <v>1744893.5033651905</v>
      </c>
      <c r="D53" s="355">
        <f>IF(ISNUMBER($F53),VLOOKUP($J53,'Table 1'!$B$13:$C$37,2,FALSE)/12*1000*Study_MW,"")</f>
        <v>0</v>
      </c>
      <c r="E53" s="355">
        <f t="shared" si="6"/>
        <v>1744893.5033651905</v>
      </c>
      <c r="F53" s="354">
        <f>IF($J53&lt;=$AD$1,IF(INDEX([6]Delta!$F$1:$JR$1440,$L$14,$I53)=0,"",INDEX([6]Delta!$F$1:$JR$1440,$L$14,$I53))*IF(MONTH($B53)=12,IF(MOD($J53,4)=0,31/29,31/30),1),F41*IF(MONTH(B53)=2,IF(MOD($J53,4)=0,29/28,IF(MOD($J41,4)=0,28/29,1)),1))*(1+$AB53)</f>
        <v>74400</v>
      </c>
      <c r="G53" s="356">
        <f t="shared" si="2"/>
        <v>23.452869668886969</v>
      </c>
      <c r="I53" s="357">
        <f t="shared" si="20"/>
        <v>57</v>
      </c>
      <c r="J53" s="351">
        <f t="shared" si="7"/>
        <v>2029</v>
      </c>
      <c r="K53" s="203">
        <f t="shared" si="21"/>
        <v>47239</v>
      </c>
      <c r="V53" s="332" t="str">
        <f t="shared" si="0"/>
        <v>Summer</v>
      </c>
      <c r="AA53" s="352">
        <f t="shared" si="4"/>
        <v>2.18E-2</v>
      </c>
      <c r="AB53" s="353">
        <f t="shared" si="8"/>
        <v>0</v>
      </c>
    </row>
    <row r="54" spans="2:28" ht="17.45" hidden="1" customHeight="1" outlineLevel="1">
      <c r="B54" s="203">
        <f t="shared" si="5"/>
        <v>47270</v>
      </c>
      <c r="C54" s="354" cm="1">
        <f t="array" ref="C54">IF($J54&lt;=$AD$1,IF(F54="","",-INDEX([6]Delta!$F$1:$JR$1000,$L$13,$I54))*1000*IF(MONTH($B54)=12,IF(MOD($J54,4)=0,31/29,31/30),1),(C42*(1+$AA54)))</f>
        <v>2146232.7613856252</v>
      </c>
      <c r="D54" s="355">
        <f>IF(ISNUMBER($F54),VLOOKUP($J54,'Table 1'!$B$13:$C$37,2,FALSE)/12*1000*Study_MW,"")</f>
        <v>0</v>
      </c>
      <c r="E54" s="355">
        <f t="shared" si="6"/>
        <v>2146232.7613856252</v>
      </c>
      <c r="F54" s="354">
        <f>IF($J54&lt;=$AD$1,IF(INDEX([6]Delta!$F$1:$JR$1440,$L$14,$I54)=0,"",INDEX([6]Delta!$F$1:$JR$1440,$L$14,$I54))*IF(MONTH($B54)=12,IF(MOD($J54,4)=0,31/29,31/30),1),F42*IF(MONTH(B54)=2,IF(MOD($J54,4)=0,29/28,IF(MOD($J42,4)=0,28/29,1)),1))*(1+$AB54)</f>
        <v>72000</v>
      </c>
      <c r="G54" s="356">
        <f t="shared" si="2"/>
        <v>29.808788352578127</v>
      </c>
      <c r="I54" s="357">
        <f t="shared" si="20"/>
        <v>58</v>
      </c>
      <c r="J54" s="351">
        <f t="shared" si="7"/>
        <v>2029</v>
      </c>
      <c r="K54" s="203">
        <f t="shared" si="21"/>
        <v>47270</v>
      </c>
      <c r="V54" s="332" t="str">
        <f t="shared" si="0"/>
        <v>Summer</v>
      </c>
      <c r="AA54" s="352">
        <f t="shared" si="4"/>
        <v>2.18E-2</v>
      </c>
      <c r="AB54" s="353">
        <f t="shared" si="8"/>
        <v>0</v>
      </c>
    </row>
    <row r="55" spans="2:28" ht="17.45" hidden="1" customHeight="1" outlineLevel="1">
      <c r="B55" s="203">
        <f t="shared" si="5"/>
        <v>47300</v>
      </c>
      <c r="C55" s="354" cm="1">
        <f t="array" ref="C55">IF($J55&lt;=$AD$1,IF(F55="","",-INDEX([6]Delta!$F$1:$JR$1000,$L$13,$I55))*1000*IF(MONTH($B55)=12,IF(MOD($J55,4)=0,31/29,31/30),1),(C43*(1+$AA55)))</f>
        <v>3318240.0489415014</v>
      </c>
      <c r="D55" s="355">
        <f>IF(ISNUMBER($F55),VLOOKUP($J55,'Table 1'!$B$13:$C$37,2,FALSE)/12*1000*Study_MW,"")</f>
        <v>0</v>
      </c>
      <c r="E55" s="355">
        <f t="shared" si="6"/>
        <v>3318240.0489415014</v>
      </c>
      <c r="F55" s="354">
        <f>IF($J55&lt;=$AD$1,IF(INDEX([6]Delta!$F$1:$JR$1440,$L$14,$I55)=0,"",INDEX([6]Delta!$F$1:$JR$1440,$L$14,$I55))*IF(MONTH($B55)=12,IF(MOD($J55,4)=0,31/29,31/30),1),F43*IF(MONTH(B55)=2,IF(MOD($J55,4)=0,29/28,IF(MOD($J43,4)=0,28/29,1)),1))*(1+$AB55)</f>
        <v>74400</v>
      </c>
      <c r="G55" s="356">
        <f t="shared" si="2"/>
        <v>44.600000657815876</v>
      </c>
      <c r="I55" s="357">
        <f t="shared" si="20"/>
        <v>59</v>
      </c>
      <c r="J55" s="351">
        <f t="shared" si="7"/>
        <v>2029</v>
      </c>
      <c r="K55" s="203">
        <f t="shared" si="21"/>
        <v>47300</v>
      </c>
      <c r="V55" s="332" t="str">
        <f t="shared" si="0"/>
        <v>Summer</v>
      </c>
      <c r="AA55" s="352">
        <f t="shared" si="4"/>
        <v>2.18E-2</v>
      </c>
      <c r="AB55" s="353">
        <f t="shared" si="8"/>
        <v>0</v>
      </c>
    </row>
    <row r="56" spans="2:28" ht="17.45" hidden="1" customHeight="1" outlineLevel="1">
      <c r="B56" s="203">
        <f t="shared" si="5"/>
        <v>47331</v>
      </c>
      <c r="C56" s="354" cm="1">
        <f t="array" ref="C56">IF($J56&lt;=$AD$1,IF(F56="","",-INDEX([6]Delta!$F$1:$JR$1000,$L$13,$I56))*1000*IF(MONTH($B56)=12,IF(MOD($J56,4)=0,31/29,31/30),1),(C44*(1+$AA56)))</f>
        <v>3426684.5546826515</v>
      </c>
      <c r="D56" s="355">
        <f>IF(ISNUMBER($F56),VLOOKUP($J56,'Table 1'!$B$13:$C$37,2,FALSE)/12*1000*Study_MW,"")</f>
        <v>0</v>
      </c>
      <c r="E56" s="355">
        <f t="shared" si="6"/>
        <v>3426684.5546826515</v>
      </c>
      <c r="F56" s="354">
        <f>IF($J56&lt;=$AD$1,IF(INDEX([6]Delta!$F$1:$JR$1440,$L$14,$I56)=0,"",INDEX([6]Delta!$F$1:$JR$1440,$L$14,$I56))*IF(MONTH($B56)=12,IF(MOD($J56,4)=0,31/29,31/30),1),F44*IF(MONTH(B56)=2,IF(MOD($J56,4)=0,29/28,IF(MOD($J44,4)=0,28/29,1)),1))*(1+$AB56)</f>
        <v>74400</v>
      </c>
      <c r="G56" s="356">
        <f t="shared" si="2"/>
        <v>46.057588100573277</v>
      </c>
      <c r="I56" s="357">
        <f t="shared" si="20"/>
        <v>60</v>
      </c>
      <c r="J56" s="351">
        <f t="shared" si="7"/>
        <v>2029</v>
      </c>
      <c r="K56" s="203">
        <f t="shared" si="21"/>
        <v>47331</v>
      </c>
      <c r="V56" s="332" t="str">
        <f t="shared" si="0"/>
        <v>Summer</v>
      </c>
      <c r="AA56" s="352">
        <f t="shared" si="4"/>
        <v>2.18E-2</v>
      </c>
      <c r="AB56" s="353">
        <f t="shared" si="8"/>
        <v>0</v>
      </c>
    </row>
    <row r="57" spans="2:28" ht="17.45" hidden="1" customHeight="1" outlineLevel="1">
      <c r="B57" s="203">
        <f t="shared" si="5"/>
        <v>47362</v>
      </c>
      <c r="C57" s="354" cm="1">
        <f t="array" ref="C57">IF($J57&lt;=$AD$1,IF(F57="","",-INDEX([6]Delta!$F$1:$JR$1000,$L$13,$I57))*1000*IF(MONTH($B57)=12,IF(MOD($J57,4)=0,31/29,31/30),1),(C45*(1+$AA57)))</f>
        <v>2898954.3254683958</v>
      </c>
      <c r="D57" s="355">
        <f>IF(ISNUMBER($F57),VLOOKUP($J57,'Table 1'!$B$13:$C$37,2,FALSE)/12*1000*Study_MW,"")</f>
        <v>0</v>
      </c>
      <c r="E57" s="355">
        <f t="shared" si="6"/>
        <v>2898954.3254683958</v>
      </c>
      <c r="F57" s="354">
        <f>IF($J57&lt;=$AD$1,IF(INDEX([6]Delta!$F$1:$JR$1440,$L$14,$I57)=0,"",INDEX([6]Delta!$F$1:$JR$1440,$L$14,$I57))*IF(MONTH($B57)=12,IF(MOD($J57,4)=0,31/29,31/30),1),F45*IF(MONTH(B57)=2,IF(MOD($J57,4)=0,29/28,IF(MOD($J45,4)=0,28/29,1)),1))*(1+$AB57)</f>
        <v>72000</v>
      </c>
      <c r="G57" s="356">
        <f t="shared" si="2"/>
        <v>40.263254520394383</v>
      </c>
      <c r="I57" s="357">
        <f t="shared" si="20"/>
        <v>61</v>
      </c>
      <c r="J57" s="351">
        <f t="shared" si="7"/>
        <v>2029</v>
      </c>
      <c r="K57" s="203">
        <f t="shared" si="21"/>
        <v>47362</v>
      </c>
      <c r="V57" s="332" t="str">
        <f t="shared" si="0"/>
        <v>Winter</v>
      </c>
      <c r="AA57" s="352">
        <f t="shared" si="4"/>
        <v>2.18E-2</v>
      </c>
      <c r="AB57" s="353">
        <f t="shared" si="8"/>
        <v>0</v>
      </c>
    </row>
    <row r="58" spans="2:28" ht="17.45" hidden="1" customHeight="1" outlineLevel="1">
      <c r="B58" s="203">
        <f t="shared" si="5"/>
        <v>47392</v>
      </c>
      <c r="C58" s="354" cm="1">
        <f t="array" ref="C58">IF($J58&lt;=$AD$1,IF(F58="","",-INDEX([6]Delta!$F$1:$JR$1000,$L$13,$I58))*1000*IF(MONTH($B58)=12,IF(MOD($J58,4)=0,31/29,31/30),1),(C46*(1+$AA58)))</f>
        <v>2221817.8131310614</v>
      </c>
      <c r="D58" s="355">
        <f>IF(ISNUMBER($F58),VLOOKUP($J58,'Table 1'!$B$13:$C$37,2,FALSE)/12*1000*Study_MW,"")</f>
        <v>0</v>
      </c>
      <c r="E58" s="355">
        <f t="shared" si="6"/>
        <v>2221817.8131310614</v>
      </c>
      <c r="F58" s="354">
        <f>IF($J58&lt;=$AD$1,IF(INDEX([6]Delta!$F$1:$JR$1440,$L$14,$I58)=0,"",INDEX([6]Delta!$F$1:$JR$1440,$L$14,$I58))*IF(MONTH($B58)=12,IF(MOD($J58,4)=0,31/29,31/30),1),F46*IF(MONTH(B58)=2,IF(MOD($J58,4)=0,29/28,IF(MOD($J46,4)=0,28/29,1)),1))*(1+$AB58)</f>
        <v>74400</v>
      </c>
      <c r="G58" s="356">
        <f t="shared" si="2"/>
        <v>29.863142649611039</v>
      </c>
      <c r="I58" s="357">
        <f t="shared" si="20"/>
        <v>62</v>
      </c>
      <c r="J58" s="351">
        <f t="shared" si="7"/>
        <v>2029</v>
      </c>
      <c r="K58" s="203">
        <f t="shared" si="21"/>
        <v>47392</v>
      </c>
      <c r="V58" s="332" t="str">
        <f t="shared" si="0"/>
        <v>Winter</v>
      </c>
      <c r="AA58" s="352">
        <f t="shared" si="4"/>
        <v>2.18E-2</v>
      </c>
      <c r="AB58" s="353">
        <f t="shared" si="8"/>
        <v>0</v>
      </c>
    </row>
    <row r="59" spans="2:28" ht="17.45" hidden="1" customHeight="1" outlineLevel="1">
      <c r="B59" s="203">
        <f t="shared" si="5"/>
        <v>47423</v>
      </c>
      <c r="C59" s="354" cm="1">
        <f t="array" ref="C59">IF($J59&lt;=$AD$1,IF(F59="","",-INDEX([6]Delta!$F$1:$JR$1000,$L$13,$I59))*1000*IF(MONTH($B59)=12,IF(MOD($J59,4)=0,31/29,31/30),1),(C47*(1+$AA59)))</f>
        <v>2665541.311689165</v>
      </c>
      <c r="D59" s="355">
        <f>IF(ISNUMBER($F59),VLOOKUP($J59,'Table 1'!$B$13:$C$37,2,FALSE)/12*1000*Study_MW,"")</f>
        <v>0</v>
      </c>
      <c r="E59" s="355">
        <f t="shared" si="6"/>
        <v>2665541.311689165</v>
      </c>
      <c r="F59" s="354">
        <f>IF($J59&lt;=$AD$1,IF(INDEX([6]Delta!$F$1:$JR$1440,$L$14,$I59)=0,"",INDEX([6]Delta!$F$1:$JR$1440,$L$14,$I59))*IF(MONTH($B59)=12,IF(MOD($J59,4)=0,31/29,31/30),1),F47*IF(MONTH(B59)=2,IF(MOD($J59,4)=0,29/28,IF(MOD($J47,4)=0,28/29,1)),1))*(1+$AB59)</f>
        <v>72000</v>
      </c>
      <c r="G59" s="356">
        <f t="shared" si="2"/>
        <v>37.021407106793959</v>
      </c>
      <c r="I59" s="357">
        <f t="shared" si="20"/>
        <v>63</v>
      </c>
      <c r="J59" s="351">
        <f t="shared" si="7"/>
        <v>2029</v>
      </c>
      <c r="K59" s="203">
        <f t="shared" si="21"/>
        <v>47423</v>
      </c>
      <c r="V59" s="332" t="str">
        <f t="shared" si="0"/>
        <v>Winter</v>
      </c>
      <c r="AA59" s="352">
        <f t="shared" si="4"/>
        <v>2.18E-2</v>
      </c>
      <c r="AB59" s="353">
        <f t="shared" si="8"/>
        <v>0</v>
      </c>
    </row>
    <row r="60" spans="2:28" ht="17.45" hidden="1" customHeight="1" outlineLevel="1">
      <c r="B60" s="204">
        <f t="shared" si="5"/>
        <v>47453</v>
      </c>
      <c r="C60" s="361" cm="1">
        <f t="array" ref="C60">IF($J60&lt;=$AD$1,IF(F60="","",-INDEX([6]Delta!$F$1:$JR$1000,$L$13,$I60))*1000*IF(MONTH($B60)=12,IF(MOD($J60,4)=0,31/29,31/30),1),(C48*(1+$AA60)))</f>
        <v>3412640.583380634</v>
      </c>
      <c r="D60" s="362">
        <f>IF(ISNUMBER($F60),VLOOKUP($J60,'Table 1'!$B$13:$C$37,2,FALSE)/12*1000*Study_MW,"")</f>
        <v>0</v>
      </c>
      <c r="E60" s="362">
        <f t="shared" si="6"/>
        <v>3412640.583380634</v>
      </c>
      <c r="F60" s="361">
        <f>IF($J60&lt;=$AD$1,IF(INDEX([6]Delta!$F$1:$JR$1440,$L$14,$I60)=0,"",INDEX([6]Delta!$F$1:$JR$1440,$L$14,$I60))*IF(MONTH($B60)=12,IF(MOD($J60,4)=0,31/29,31/30),1),F48*IF(MONTH(B60)=2,IF(MOD($J60,4)=0,29/28,IF(MOD($J48,4)=0,28/29,1)),1))*(1+$AB60)</f>
        <v>74400.000000000015</v>
      </c>
      <c r="G60" s="363">
        <f t="shared" si="2"/>
        <v>45.868825045438619</v>
      </c>
      <c r="I60" s="364">
        <f t="shared" si="20"/>
        <v>64</v>
      </c>
      <c r="J60" s="351">
        <f t="shared" si="7"/>
        <v>2029</v>
      </c>
      <c r="K60" s="204">
        <f t="shared" si="21"/>
        <v>47453</v>
      </c>
      <c r="V60" s="332" t="str">
        <f t="shared" si="0"/>
        <v>Winter</v>
      </c>
      <c r="AA60" s="352">
        <f t="shared" si="4"/>
        <v>2.18E-2</v>
      </c>
      <c r="AB60" s="353">
        <f t="shared" si="8"/>
        <v>0</v>
      </c>
    </row>
    <row r="61" spans="2:28" ht="17.45" hidden="1" customHeight="1" outlineLevel="1">
      <c r="B61" s="202">
        <f t="shared" si="5"/>
        <v>47484</v>
      </c>
      <c r="C61" s="345" cm="1">
        <f t="array" ref="C61">IF($J61&lt;=$AD$1,IF(F61="","",-INDEX([6]Delta!$F$1:$JR$1000,$L$13,$I61))*1000*IF(MONTH($B61)=12,IF(MOD($J61,4)=0,31/29,31/30),1),(C49*(1+$AA61)))</f>
        <v>3157640.3345478177</v>
      </c>
      <c r="D61" s="346">
        <f>IF(ISNUMBER($F61),VLOOKUP($J61,'Table 1'!$B$13:$C$37,2,FALSE)/12*1000*Study_MW,"")</f>
        <v>0</v>
      </c>
      <c r="E61" s="347">
        <f t="shared" si="6"/>
        <v>3157640.3345478177</v>
      </c>
      <c r="F61" s="348">
        <f>IF($J61&lt;=$AD$1,IF(INDEX([6]Delta!$F$1:$JR$1440,$L$14,$I61)=0,"",INDEX([6]Delta!$F$1:$JR$1440,$L$14,$I61))*IF(MONTH($B61)=12,IF(MOD($J61,4)=0,31/29,31/30),1),F49*IF(MONTH(B61)=2,IF(MOD($J61,4)=0,29/28,IF(MOD($J49,4)=0,28/29,1)),1))*(1+$AB61)</f>
        <v>74400</v>
      </c>
      <c r="G61" s="349">
        <f t="shared" si="2"/>
        <v>42.44140234607282</v>
      </c>
      <c r="I61" s="365">
        <f>I49+13</f>
        <v>66</v>
      </c>
      <c r="J61" s="351">
        <f t="shared" si="7"/>
        <v>2030</v>
      </c>
      <c r="K61" s="202">
        <f t="shared" si="21"/>
        <v>47484</v>
      </c>
      <c r="V61" s="332" t="str">
        <f t="shared" si="0"/>
        <v>Winter</v>
      </c>
      <c r="AA61" s="352">
        <f t="shared" si="4"/>
        <v>2.18E-2</v>
      </c>
      <c r="AB61" s="353">
        <f t="shared" si="8"/>
        <v>0</v>
      </c>
    </row>
    <row r="62" spans="2:28" ht="17.45" hidden="1" customHeight="1" outlineLevel="1">
      <c r="B62" s="203">
        <f t="shared" si="5"/>
        <v>47515</v>
      </c>
      <c r="C62" s="354" cm="1">
        <f t="array" ref="C62">IF($J62&lt;=$AD$1,IF(F62="","",-INDEX([6]Delta!$F$1:$JR$1000,$L$13,$I62))*1000*IF(MONTH($B62)=12,IF(MOD($J62,4)=0,31/29,31/30),1),(C50*(1+$AA62)))</f>
        <v>2746761.9380851719</v>
      </c>
      <c r="D62" s="355">
        <f>IF(ISNUMBER($F62),VLOOKUP($J62,'Table 1'!$B$13:$C$37,2,FALSE)/12*1000*Study_MW,"")</f>
        <v>0</v>
      </c>
      <c r="E62" s="355">
        <f t="shared" si="6"/>
        <v>2746761.9380851719</v>
      </c>
      <c r="F62" s="354">
        <f>IF($J62&lt;=$AD$1,IF(INDEX([6]Delta!$F$1:$JR$1440,$L$14,$I62)=0,"",INDEX([6]Delta!$F$1:$JR$1440,$L$14,$I62))*IF(MONTH($B62)=12,IF(MOD($J62,4)=0,31/29,31/30),1),F50*IF(MONTH(B62)=2,IF(MOD($J62,4)=0,29/28,IF(MOD($J50,4)=0,28/29,1)),1))*(1+$AB62)</f>
        <v>67199.999999999985</v>
      </c>
      <c r="G62" s="356">
        <f t="shared" si="2"/>
        <v>40.874433602457927</v>
      </c>
      <c r="I62" s="357">
        <f t="shared" si="20"/>
        <v>67</v>
      </c>
      <c r="J62" s="351">
        <f t="shared" si="7"/>
        <v>2030</v>
      </c>
      <c r="K62" s="203">
        <f t="shared" si="21"/>
        <v>47515</v>
      </c>
      <c r="V62" s="332" t="str">
        <f t="shared" si="0"/>
        <v>Winter</v>
      </c>
      <c r="AA62" s="352">
        <f t="shared" si="4"/>
        <v>2.18E-2</v>
      </c>
      <c r="AB62" s="353">
        <f t="shared" si="8"/>
        <v>0</v>
      </c>
    </row>
    <row r="63" spans="2:28" ht="17.45" hidden="1" customHeight="1" outlineLevel="1">
      <c r="B63" s="203">
        <f t="shared" si="5"/>
        <v>47543</v>
      </c>
      <c r="C63" s="354" cm="1">
        <f t="array" ref="C63">IF($J63&lt;=$AD$1,IF(F63="","",-INDEX([6]Delta!$F$1:$JR$1000,$L$13,$I63))*1000*IF(MONTH($B63)=12,IF(MOD($J63,4)=0,31/29,31/30),1),(C51*(1+$AA63)))</f>
        <v>2242194.0617955551</v>
      </c>
      <c r="D63" s="355">
        <f>IF(ISNUMBER($F63),VLOOKUP($J63,'Table 1'!$B$13:$C$37,2,FALSE)/12*1000*Study_MW,"")</f>
        <v>0</v>
      </c>
      <c r="E63" s="355">
        <f t="shared" si="6"/>
        <v>2242194.0617955551</v>
      </c>
      <c r="F63" s="354">
        <f>IF($J63&lt;=$AD$1,IF(INDEX([6]Delta!$F$1:$JR$1440,$L$14,$I63)=0,"",INDEX([6]Delta!$F$1:$JR$1440,$L$14,$I63))*IF(MONTH($B63)=12,IF(MOD($J63,4)=0,31/29,31/30),1),F51*IF(MONTH(B63)=2,IF(MOD($J63,4)=0,29/28,IF(MOD($J51,4)=0,28/29,1)),1))*(1+$AB63)</f>
        <v>74400</v>
      </c>
      <c r="G63" s="356">
        <f t="shared" si="2"/>
        <v>30.137016959617675</v>
      </c>
      <c r="I63" s="357">
        <f t="shared" si="20"/>
        <v>68</v>
      </c>
      <c r="J63" s="351">
        <f t="shared" si="7"/>
        <v>2030</v>
      </c>
      <c r="K63" s="203">
        <f t="shared" si="21"/>
        <v>47543</v>
      </c>
      <c r="V63" s="332" t="str">
        <f t="shared" si="0"/>
        <v>Winter</v>
      </c>
      <c r="AA63" s="352">
        <f t="shared" si="4"/>
        <v>2.18E-2</v>
      </c>
      <c r="AB63" s="353">
        <f t="shared" si="8"/>
        <v>0</v>
      </c>
    </row>
    <row r="64" spans="2:28" ht="17.45" hidden="1" customHeight="1" outlineLevel="1">
      <c r="B64" s="203">
        <f t="shared" si="5"/>
        <v>47574</v>
      </c>
      <c r="C64" s="354" cm="1">
        <f t="array" ref="C64">IF($J64&lt;=$AD$1,IF(F64="","",-INDEX([6]Delta!$F$1:$JR$1000,$L$13,$I64))*1000*IF(MONTH($B64)=12,IF(MOD($J64,4)=0,31/29,31/30),1),(C52*(1+$AA64)))</f>
        <v>1701925.3719671688</v>
      </c>
      <c r="D64" s="355">
        <f>IF(ISNUMBER($F64),VLOOKUP($J64,'Table 1'!$B$13:$C$37,2,FALSE)/12*1000*Study_MW,"")</f>
        <v>0</v>
      </c>
      <c r="E64" s="355">
        <f t="shared" si="6"/>
        <v>1701925.3719671688</v>
      </c>
      <c r="F64" s="354">
        <f>IF($J64&lt;=$AD$1,IF(INDEX([6]Delta!$F$1:$JR$1440,$L$14,$I64)=0,"",INDEX([6]Delta!$F$1:$JR$1440,$L$14,$I64))*IF(MONTH($B64)=12,IF(MOD($J64,4)=0,31/29,31/30),1),F52*IF(MONTH(B64)=2,IF(MOD($J64,4)=0,29/28,IF(MOD($J52,4)=0,28/29,1)),1))*(1+$AB64)</f>
        <v>72000</v>
      </c>
      <c r="G64" s="356">
        <f t="shared" si="2"/>
        <v>23.637852388432901</v>
      </c>
      <c r="I64" s="357">
        <f t="shared" si="20"/>
        <v>69</v>
      </c>
      <c r="J64" s="351">
        <f t="shared" si="7"/>
        <v>2030</v>
      </c>
      <c r="K64" s="203">
        <f t="shared" si="21"/>
        <v>47574</v>
      </c>
      <c r="V64" s="332" t="str">
        <f t="shared" si="0"/>
        <v>Winter</v>
      </c>
      <c r="AA64" s="352">
        <f t="shared" si="4"/>
        <v>2.18E-2</v>
      </c>
      <c r="AB64" s="353">
        <f t="shared" si="8"/>
        <v>0</v>
      </c>
    </row>
    <row r="65" spans="2:28" ht="17.45" hidden="1" customHeight="1" outlineLevel="1">
      <c r="B65" s="203">
        <f t="shared" si="5"/>
        <v>47604</v>
      </c>
      <c r="C65" s="354" cm="1">
        <f t="array" ref="C65">IF($J65&lt;=$AD$1,IF(F65="","",-INDEX([6]Delta!$F$1:$JR$1000,$L$13,$I65))*1000*IF(MONTH($B65)=12,IF(MOD($J65,4)=0,31/29,31/30),1),(C53*(1+$AA65)))</f>
        <v>1706972.4615524318</v>
      </c>
      <c r="D65" s="355">
        <f>IF(ISNUMBER($F65),VLOOKUP($J65,'Table 1'!$B$13:$C$37,2,FALSE)/12*1000*Study_MW,"")</f>
        <v>0</v>
      </c>
      <c r="E65" s="355">
        <f t="shared" si="6"/>
        <v>1706972.4615524318</v>
      </c>
      <c r="F65" s="354">
        <f>IF($J65&lt;=$AD$1,IF(INDEX([6]Delta!$F$1:$JR$1440,$L$14,$I65)=0,"",INDEX([6]Delta!$F$1:$JR$1440,$L$14,$I65))*IF(MONTH($B65)=12,IF(MOD($J65,4)=0,31/29,31/30),1),F53*IF(MONTH(B65)=2,IF(MOD($J65,4)=0,29/28,IF(MOD($J53,4)=0,28/29,1)),1))*(1+$AB65)</f>
        <v>74400</v>
      </c>
      <c r="G65" s="356">
        <f t="shared" si="2"/>
        <v>22.943178246672471</v>
      </c>
      <c r="I65" s="357">
        <f t="shared" si="20"/>
        <v>70</v>
      </c>
      <c r="J65" s="351">
        <f t="shared" si="7"/>
        <v>2030</v>
      </c>
      <c r="K65" s="203">
        <f t="shared" si="21"/>
        <v>47604</v>
      </c>
      <c r="V65" s="332" t="str">
        <f t="shared" si="0"/>
        <v>Summer</v>
      </c>
      <c r="AA65" s="352">
        <f t="shared" si="4"/>
        <v>2.18E-2</v>
      </c>
      <c r="AB65" s="353">
        <f t="shared" si="8"/>
        <v>0</v>
      </c>
    </row>
    <row r="66" spans="2:28" ht="17.45" hidden="1" customHeight="1" outlineLevel="1">
      <c r="B66" s="203">
        <f t="shared" si="5"/>
        <v>47635</v>
      </c>
      <c r="C66" s="354" cm="1">
        <f t="array" ref="C66">IF($J66&lt;=$AD$1,IF(F66="","",-INDEX([6]Delta!$F$1:$JR$1000,$L$13,$I66))*1000*IF(MONTH($B66)=12,IF(MOD($J66,4)=0,31/29,31/30),1),(C54*(1+$AA66)))</f>
        <v>2669126.8090763916</v>
      </c>
      <c r="D66" s="355">
        <f>IF(ISNUMBER($F66),VLOOKUP($J66,'Table 1'!$B$13:$C$37,2,FALSE)/12*1000*Study_MW,"")</f>
        <v>0</v>
      </c>
      <c r="E66" s="355">
        <f t="shared" si="6"/>
        <v>2669126.8090763916</v>
      </c>
      <c r="F66" s="354">
        <f>IF($J66&lt;=$AD$1,IF(INDEX([6]Delta!$F$1:$JR$1440,$L$14,$I66)=0,"",INDEX([6]Delta!$F$1:$JR$1440,$L$14,$I66))*IF(MONTH($B66)=12,IF(MOD($J66,4)=0,31/29,31/30),1),F54*IF(MONTH(B66)=2,IF(MOD($J66,4)=0,29/28,IF(MOD($J54,4)=0,28/29,1)),1))*(1+$AB66)</f>
        <v>72000</v>
      </c>
      <c r="G66" s="356">
        <f t="shared" si="2"/>
        <v>37.071205681616547</v>
      </c>
      <c r="I66" s="357">
        <f t="shared" si="20"/>
        <v>71</v>
      </c>
      <c r="J66" s="351">
        <f t="shared" si="7"/>
        <v>2030</v>
      </c>
      <c r="K66" s="203">
        <f t="shared" si="21"/>
        <v>47635</v>
      </c>
      <c r="V66" s="332" t="str">
        <f t="shared" si="0"/>
        <v>Summer</v>
      </c>
      <c r="AA66" s="352">
        <f t="shared" si="4"/>
        <v>2.18E-2</v>
      </c>
      <c r="AB66" s="353">
        <f t="shared" si="8"/>
        <v>0</v>
      </c>
    </row>
    <row r="67" spans="2:28" ht="17.45" hidden="1" customHeight="1" outlineLevel="1">
      <c r="B67" s="203">
        <f t="shared" si="5"/>
        <v>47665</v>
      </c>
      <c r="C67" s="354" cm="1">
        <f t="array" ref="C67">IF($J67&lt;=$AD$1,IF(F67="","",-INDEX([6]Delta!$F$1:$JR$1000,$L$13,$I67))*1000*IF(MONTH($B67)=12,IF(MOD($J67,4)=0,31/29,31/30),1),(C55*(1+$AA67)))</f>
        <v>3570780.9522359967</v>
      </c>
      <c r="D67" s="355">
        <f>IF(ISNUMBER($F67),VLOOKUP($J67,'Table 1'!$B$13:$C$37,2,FALSE)/12*1000*Study_MW,"")</f>
        <v>0</v>
      </c>
      <c r="E67" s="355">
        <f t="shared" si="6"/>
        <v>3570780.9522359967</v>
      </c>
      <c r="F67" s="354">
        <f>IF($J67&lt;=$AD$1,IF(INDEX([6]Delta!$F$1:$JR$1440,$L$14,$I67)=0,"",INDEX([6]Delta!$F$1:$JR$1440,$L$14,$I67))*IF(MONTH($B67)=12,IF(MOD($J67,4)=0,31/29,31/30),1),F55*IF(MONTH(B67)=2,IF(MOD($J67,4)=0,29/28,IF(MOD($J55,4)=0,28/29,1)),1))*(1+$AB67)</f>
        <v>74400</v>
      </c>
      <c r="G67" s="356">
        <f t="shared" si="2"/>
        <v>47.994367637580602</v>
      </c>
      <c r="I67" s="357">
        <f t="shared" si="20"/>
        <v>72</v>
      </c>
      <c r="J67" s="351">
        <f t="shared" si="7"/>
        <v>2030</v>
      </c>
      <c r="K67" s="203">
        <f t="shared" si="21"/>
        <v>47665</v>
      </c>
      <c r="V67" s="332" t="str">
        <f t="shared" si="0"/>
        <v>Summer</v>
      </c>
      <c r="AA67" s="352">
        <f t="shared" si="4"/>
        <v>2.18E-2</v>
      </c>
      <c r="AB67" s="353">
        <f t="shared" si="8"/>
        <v>0</v>
      </c>
    </row>
    <row r="68" spans="2:28" ht="17.45" hidden="1" customHeight="1" outlineLevel="1">
      <c r="B68" s="203">
        <f t="shared" si="5"/>
        <v>47696</v>
      </c>
      <c r="C68" s="354" cm="1">
        <f t="array" ref="C68">IF($J68&lt;=$AD$1,IF(F68="","",-INDEX([6]Delta!$F$1:$JR$1000,$L$13,$I68))*1000*IF(MONTH($B68)=12,IF(MOD($J68,4)=0,31/29,31/30),1),(C56*(1+$AA68)))</f>
        <v>3969887.0284012253</v>
      </c>
      <c r="D68" s="355">
        <f>IF(ISNUMBER($F68),VLOOKUP($J68,'Table 1'!$B$13:$C$37,2,FALSE)/12*1000*Study_MW,"")</f>
        <v>0</v>
      </c>
      <c r="E68" s="355">
        <f t="shared" si="6"/>
        <v>3969887.0284012253</v>
      </c>
      <c r="F68" s="354">
        <f>IF($J68&lt;=$AD$1,IF(INDEX([6]Delta!$F$1:$JR$1440,$L$14,$I68)=0,"",INDEX([6]Delta!$F$1:$JR$1440,$L$14,$I68))*IF(MONTH($B68)=12,IF(MOD($J68,4)=0,31/29,31/30),1),F56*IF(MONTH(B68)=2,IF(MOD($J68,4)=0,29/28,IF(MOD($J56,4)=0,28/29,1)),1))*(1+$AB68)</f>
        <v>74400</v>
      </c>
      <c r="G68" s="356">
        <f t="shared" si="2"/>
        <v>53.358696618296037</v>
      </c>
      <c r="I68" s="357">
        <f t="shared" si="20"/>
        <v>73</v>
      </c>
      <c r="J68" s="351">
        <f t="shared" si="7"/>
        <v>2030</v>
      </c>
      <c r="K68" s="203">
        <f t="shared" si="21"/>
        <v>47696</v>
      </c>
      <c r="V68" s="332" t="str">
        <f t="shared" si="0"/>
        <v>Summer</v>
      </c>
      <c r="AA68" s="352">
        <f t="shared" si="4"/>
        <v>2.18E-2</v>
      </c>
      <c r="AB68" s="353">
        <f t="shared" si="8"/>
        <v>0</v>
      </c>
    </row>
    <row r="69" spans="2:28" ht="17.45" hidden="1" customHeight="1" outlineLevel="1">
      <c r="B69" s="203">
        <f t="shared" si="5"/>
        <v>47727</v>
      </c>
      <c r="C69" s="354" cm="1">
        <f t="array" ref="C69">IF($J69&lt;=$AD$1,IF(F69="","",-INDEX([6]Delta!$F$1:$JR$1000,$L$13,$I69))*1000*IF(MONTH($B69)=12,IF(MOD($J69,4)=0,31/29,31/30),1),(C57*(1+$AA69)))</f>
        <v>3100910.966357633</v>
      </c>
      <c r="D69" s="355">
        <f>IF(ISNUMBER($F69),VLOOKUP($J69,'Table 1'!$B$13:$C$37,2,FALSE)/12*1000*Study_MW,"")</f>
        <v>0</v>
      </c>
      <c r="E69" s="355">
        <f t="shared" si="6"/>
        <v>3100910.966357633</v>
      </c>
      <c r="F69" s="354">
        <f>IF($J69&lt;=$AD$1,IF(INDEX([6]Delta!$F$1:$JR$1440,$L$14,$I69)=0,"",INDEX([6]Delta!$F$1:$JR$1440,$L$14,$I69))*IF(MONTH($B69)=12,IF(MOD($J69,4)=0,31/29,31/30),1),F57*IF(MONTH(B69)=2,IF(MOD($J69,4)=0,29/28,IF(MOD($J57,4)=0,28/29,1)),1))*(1+$AB69)</f>
        <v>72000</v>
      </c>
      <c r="G69" s="356">
        <f t="shared" si="2"/>
        <v>43.068207866078239</v>
      </c>
      <c r="I69" s="357">
        <f t="shared" si="20"/>
        <v>74</v>
      </c>
      <c r="J69" s="351">
        <f t="shared" si="7"/>
        <v>2030</v>
      </c>
      <c r="K69" s="203">
        <f t="shared" si="21"/>
        <v>47727</v>
      </c>
      <c r="V69" s="332" t="str">
        <f t="shared" si="0"/>
        <v>Winter</v>
      </c>
      <c r="AA69" s="352">
        <f t="shared" si="4"/>
        <v>2.18E-2</v>
      </c>
      <c r="AB69" s="353">
        <f t="shared" si="8"/>
        <v>0</v>
      </c>
    </row>
    <row r="70" spans="2:28" ht="17.45" hidden="1" customHeight="1" outlineLevel="1">
      <c r="B70" s="203">
        <f t="shared" si="5"/>
        <v>47757</v>
      </c>
      <c r="C70" s="354" cm="1">
        <f t="array" ref="C70">IF($J70&lt;=$AD$1,IF(F70="","",-INDEX([6]Delta!$F$1:$JR$1000,$L$13,$I70))*1000*IF(MONTH($B70)=12,IF(MOD($J70,4)=0,31/29,31/30),1),(C58*(1+$AA70)))</f>
        <v>3266659.1897858595</v>
      </c>
      <c r="D70" s="355">
        <f>IF(ISNUMBER($F70),VLOOKUP($J70,'Table 1'!$B$13:$C$37,2,FALSE)/12*1000*Study_MW,"")</f>
        <v>0</v>
      </c>
      <c r="E70" s="355">
        <f t="shared" si="6"/>
        <v>3266659.1897858595</v>
      </c>
      <c r="F70" s="354">
        <f>IF($J70&lt;=$AD$1,IF(INDEX([6]Delta!$F$1:$JR$1440,$L$14,$I70)=0,"",INDEX([6]Delta!$F$1:$JR$1440,$L$14,$I70))*IF(MONTH($B70)=12,IF(MOD($J70,4)=0,31/29,31/30),1),F58*IF(MONTH(B70)=2,IF(MOD($J70,4)=0,29/28,IF(MOD($J58,4)=0,28/29,1)),1))*(1+$AB70)</f>
        <v>74400</v>
      </c>
      <c r="G70" s="356">
        <f t="shared" si="2"/>
        <v>43.906709540132518</v>
      </c>
      <c r="I70" s="357">
        <f t="shared" si="20"/>
        <v>75</v>
      </c>
      <c r="J70" s="351">
        <f t="shared" si="7"/>
        <v>2030</v>
      </c>
      <c r="K70" s="203">
        <f t="shared" si="21"/>
        <v>47757</v>
      </c>
      <c r="V70" s="332" t="str">
        <f t="shared" si="0"/>
        <v>Winter</v>
      </c>
      <c r="AA70" s="352">
        <f t="shared" si="4"/>
        <v>2.18E-2</v>
      </c>
      <c r="AB70" s="353">
        <f t="shared" si="8"/>
        <v>0</v>
      </c>
    </row>
    <row r="71" spans="2:28" ht="17.45" hidden="1" customHeight="1" outlineLevel="1">
      <c r="B71" s="203">
        <f t="shared" si="5"/>
        <v>47788</v>
      </c>
      <c r="C71" s="354" cm="1">
        <f t="array" ref="C71">IF($J71&lt;=$AD$1,IF(F71="","",-INDEX([6]Delta!$F$1:$JR$1000,$L$13,$I71))*1000*IF(MONTH($B71)=12,IF(MOD($J71,4)=0,31/29,31/30),1),(C59*(1+$AA71)))</f>
        <v>3155927.6731024547</v>
      </c>
      <c r="D71" s="355">
        <f>IF(ISNUMBER($F71),VLOOKUP($J71,'Table 1'!$B$13:$C$37,2,FALSE)/12*1000*Study_MW,"")</f>
        <v>0</v>
      </c>
      <c r="E71" s="355">
        <f t="shared" si="6"/>
        <v>3155927.6731024547</v>
      </c>
      <c r="F71" s="354">
        <f>IF($J71&lt;=$AD$1,IF(INDEX([6]Delta!$F$1:$JR$1440,$L$14,$I71)=0,"",INDEX([6]Delta!$F$1:$JR$1440,$L$14,$I71))*IF(MONTH($B71)=12,IF(MOD($J71,4)=0,31/29,31/30),1),F59*IF(MONTH(B71)=2,IF(MOD($J71,4)=0,29/28,IF(MOD($J59,4)=0,28/29,1)),1))*(1+$AB71)</f>
        <v>72000</v>
      </c>
      <c r="G71" s="356">
        <f t="shared" si="2"/>
        <v>43.832328793089651</v>
      </c>
      <c r="I71" s="357">
        <f t="shared" si="20"/>
        <v>76</v>
      </c>
      <c r="J71" s="351">
        <f t="shared" si="7"/>
        <v>2030</v>
      </c>
      <c r="K71" s="203">
        <f t="shared" si="21"/>
        <v>47788</v>
      </c>
      <c r="V71" s="332" t="str">
        <f t="shared" si="0"/>
        <v>Winter</v>
      </c>
      <c r="AA71" s="352">
        <f t="shared" si="4"/>
        <v>2.18E-2</v>
      </c>
      <c r="AB71" s="353">
        <f t="shared" si="8"/>
        <v>0</v>
      </c>
    </row>
    <row r="72" spans="2:28" ht="17.45" hidden="1" customHeight="1" outlineLevel="1">
      <c r="B72" s="204">
        <f t="shared" si="5"/>
        <v>47818</v>
      </c>
      <c r="C72" s="361" cm="1">
        <f t="array" ref="C72">IF($J72&lt;=$AD$1,IF(F72="","",-INDEX([6]Delta!$F$1:$JR$1000,$L$13,$I72))*1000*IF(MONTH($B72)=12,IF(MOD($J72,4)=0,31/29,31/30),1),(C60*(1+$AA72)))</f>
        <v>3957031.0833435375</v>
      </c>
      <c r="D72" s="362">
        <f>IF(ISNUMBER($F72),VLOOKUP($J72,'Table 1'!$B$13:$C$37,2,FALSE)/12*1000*Study_MW,"")</f>
        <v>0</v>
      </c>
      <c r="E72" s="362">
        <f t="shared" si="6"/>
        <v>3957031.0833435375</v>
      </c>
      <c r="F72" s="361">
        <f>IF($J72&lt;=$AD$1,IF(INDEX([6]Delta!$F$1:$JR$1440,$L$14,$I72)=0,"",INDEX([6]Delta!$F$1:$JR$1440,$L$14,$I72))*IF(MONTH($B72)=12,IF(MOD($J72,4)=0,31/29,31/30),1),F60*IF(MONTH(B72)=2,IF(MOD($J72,4)=0,29/28,IF(MOD($J60,4)=0,28/29,1)),1))*(1+$AB72)</f>
        <v>74400.000000000015</v>
      </c>
      <c r="G72" s="363">
        <f t="shared" si="2"/>
        <v>53.185901657843239</v>
      </c>
      <c r="I72" s="364">
        <f t="shared" si="20"/>
        <v>77</v>
      </c>
      <c r="J72" s="351">
        <f t="shared" si="7"/>
        <v>2030</v>
      </c>
      <c r="K72" s="204">
        <f t="shared" si="21"/>
        <v>47818</v>
      </c>
      <c r="V72" s="332" t="str">
        <f t="shared" si="0"/>
        <v>Winter</v>
      </c>
      <c r="AA72" s="352">
        <f t="shared" si="4"/>
        <v>2.18E-2</v>
      </c>
      <c r="AB72" s="353">
        <f t="shared" si="8"/>
        <v>0</v>
      </c>
    </row>
    <row r="73" spans="2:28" ht="17.45" hidden="1" customHeight="1" outlineLevel="1">
      <c r="B73" s="202">
        <f t="shared" si="5"/>
        <v>47849</v>
      </c>
      <c r="C73" s="345" cm="1">
        <f t="array" ref="C73">IF($J73&lt;=$AD$1,IF(F73="","",-INDEX([6]Delta!$F$1:$JR$1000,$L$13,$I73))*1000*IF(MONTH($B73)=12,IF(MOD($J73,4)=0,31/29,31/30),1),(C61*(1+$AA73)))</f>
        <v>3496528.3033090453</v>
      </c>
      <c r="D73" s="346">
        <f>IF(ISNUMBER($F73),VLOOKUP($J73,'Table 1'!$B$13:$C$37,2,FALSE)/12*1000*Study_MW,"")</f>
        <v>0</v>
      </c>
      <c r="E73" s="347">
        <f t="shared" si="6"/>
        <v>3496528.3033090453</v>
      </c>
      <c r="F73" s="348">
        <f>IF($J73&lt;=$AD$1,IF(INDEX([6]Delta!$F$1:$JR$1440,$L$14,$I73)=0,"",INDEX([6]Delta!$F$1:$JR$1440,$L$14,$I73))*IF(MONTH($B73)=12,IF(MOD($J73,4)=0,31/29,31/30),1),F61*IF(MONTH(B73)=2,IF(MOD($J73,4)=0,29/28,IF(MOD($J61,4)=0,28/29,1)),1))*(1+$AB73)</f>
        <v>74400</v>
      </c>
      <c r="G73" s="349">
        <f t="shared" si="2"/>
        <v>46.996348162755986</v>
      </c>
      <c r="I73" s="365">
        <f>I61+13</f>
        <v>79</v>
      </c>
      <c r="J73" s="351">
        <f t="shared" si="7"/>
        <v>2031</v>
      </c>
      <c r="K73" s="202">
        <f t="shared" si="21"/>
        <v>47849</v>
      </c>
      <c r="V73" s="332" t="str">
        <f t="shared" si="0"/>
        <v>Winter</v>
      </c>
      <c r="AA73" s="352">
        <f t="shared" si="4"/>
        <v>2.18E-2</v>
      </c>
      <c r="AB73" s="353">
        <f t="shared" si="8"/>
        <v>0</v>
      </c>
    </row>
    <row r="74" spans="2:28" ht="17.45" hidden="1" customHeight="1" outlineLevel="1">
      <c r="B74" s="203">
        <f t="shared" si="5"/>
        <v>47880</v>
      </c>
      <c r="C74" s="354" cm="1">
        <f t="array" ref="C74">IF($J74&lt;=$AD$1,IF(F74="","",-INDEX([6]Delta!$F$1:$JR$1000,$L$13,$I74))*1000*IF(MONTH($B74)=12,IF(MOD($J74,4)=0,31/29,31/30),1),(C62*(1+$AA74)))</f>
        <v>2768442.0722160065</v>
      </c>
      <c r="D74" s="355">
        <f>IF(ISNUMBER($F74),VLOOKUP($J74,'Table 1'!$B$13:$C$37,2,FALSE)/12*1000*Study_MW,"")</f>
        <v>0</v>
      </c>
      <c r="E74" s="355">
        <f t="shared" si="6"/>
        <v>2768442.0722160065</v>
      </c>
      <c r="F74" s="354">
        <f>IF($J74&lt;=$AD$1,IF(INDEX([6]Delta!$F$1:$JR$1440,$L$14,$I74)=0,"",INDEX([6]Delta!$F$1:$JR$1440,$L$14,$I74))*IF(MONTH($B74)=12,IF(MOD($J74,4)=0,31/29,31/30),1),F62*IF(MONTH(B74)=2,IF(MOD($J74,4)=0,29/28,IF(MOD($J62,4)=0,28/29,1)),1))*(1+$AB74)</f>
        <v>67199.999999999985</v>
      </c>
      <c r="G74" s="356">
        <f t="shared" si="2"/>
        <v>41.197054646071535</v>
      </c>
      <c r="I74" s="357">
        <f t="shared" si="20"/>
        <v>80</v>
      </c>
      <c r="J74" s="351">
        <f t="shared" si="7"/>
        <v>2031</v>
      </c>
      <c r="K74" s="203">
        <f t="shared" si="21"/>
        <v>47880</v>
      </c>
      <c r="V74" s="332" t="str">
        <f t="shared" si="0"/>
        <v>Winter</v>
      </c>
      <c r="AA74" s="352">
        <f t="shared" si="4"/>
        <v>2.18E-2</v>
      </c>
      <c r="AB74" s="353">
        <f t="shared" si="8"/>
        <v>0</v>
      </c>
    </row>
    <row r="75" spans="2:28" ht="17.45" hidden="1" customHeight="1" outlineLevel="1">
      <c r="B75" s="203">
        <f t="shared" si="5"/>
        <v>47908</v>
      </c>
      <c r="C75" s="354" cm="1">
        <f t="array" ref="C75">IF($J75&lt;=$AD$1,IF(F75="","",-INDEX([6]Delta!$F$1:$JR$1000,$L$13,$I75))*1000*IF(MONTH($B75)=12,IF(MOD($J75,4)=0,31/29,31/30),1),(C63*(1+$AA75)))</f>
        <v>2367987.5510034109</v>
      </c>
      <c r="D75" s="355">
        <f>IF(ISNUMBER($F75),VLOOKUP($J75,'Table 1'!$B$13:$C$37,2,FALSE)/12*1000*Study_MW,"")</f>
        <v>0</v>
      </c>
      <c r="E75" s="355">
        <f t="shared" si="6"/>
        <v>2367987.5510034109</v>
      </c>
      <c r="F75" s="354">
        <f>IF($J75&lt;=$AD$1,IF(INDEX([6]Delta!$F$1:$JR$1440,$L$14,$I75)=0,"",INDEX([6]Delta!$F$1:$JR$1440,$L$14,$I75))*IF(MONTH($B75)=12,IF(MOD($J75,4)=0,31/29,31/30),1),F63*IF(MONTH(B75)=2,IF(MOD($J75,4)=0,29/28,IF(MOD($J63,4)=0,28/29,1)),1))*(1+$AB75)</f>
        <v>74400</v>
      </c>
      <c r="G75" s="356">
        <f t="shared" si="2"/>
        <v>31.827789664024341</v>
      </c>
      <c r="I75" s="357">
        <f t="shared" si="20"/>
        <v>81</v>
      </c>
      <c r="J75" s="351">
        <f t="shared" si="7"/>
        <v>2031</v>
      </c>
      <c r="K75" s="203">
        <f t="shared" si="21"/>
        <v>47908</v>
      </c>
      <c r="V75" s="332" t="str">
        <f t="shared" si="0"/>
        <v>Winter</v>
      </c>
      <c r="AA75" s="352">
        <f t="shared" si="4"/>
        <v>2.18E-2</v>
      </c>
      <c r="AB75" s="353">
        <f t="shared" si="8"/>
        <v>0</v>
      </c>
    </row>
    <row r="76" spans="2:28" ht="17.45" hidden="1" customHeight="1" outlineLevel="1">
      <c r="B76" s="203">
        <f t="shared" si="5"/>
        <v>47939</v>
      </c>
      <c r="C76" s="354" cm="1">
        <f t="array" ref="C76">IF($J76&lt;=$AD$1,IF(F76="","",-INDEX([6]Delta!$F$1:$JR$1000,$L$13,$I76))*1000*IF(MONTH($B76)=12,IF(MOD($J76,4)=0,31/29,31/30),1),(C64*(1+$AA76)))</f>
        <v>2063352.6310397284</v>
      </c>
      <c r="D76" s="355">
        <f>IF(ISNUMBER($F76),VLOOKUP($J76,'Table 1'!$B$13:$C$37,2,FALSE)/12*1000*Study_MW,"")</f>
        <v>0</v>
      </c>
      <c r="E76" s="355">
        <f t="shared" si="6"/>
        <v>2063352.6310397284</v>
      </c>
      <c r="F76" s="354">
        <f>IF($J76&lt;=$AD$1,IF(INDEX([6]Delta!$F$1:$JR$1440,$L$14,$I76)=0,"",INDEX([6]Delta!$F$1:$JR$1440,$L$14,$I76))*IF(MONTH($B76)=12,IF(MOD($J76,4)=0,31/29,31/30),1),F64*IF(MONTH(B76)=2,IF(MOD($J76,4)=0,29/28,IF(MOD($J64,4)=0,28/29,1)),1))*(1+$AB76)</f>
        <v>72000</v>
      </c>
      <c r="G76" s="356">
        <f t="shared" si="2"/>
        <v>28.657675431107339</v>
      </c>
      <c r="I76" s="357">
        <f t="shared" si="20"/>
        <v>82</v>
      </c>
      <c r="J76" s="351">
        <f t="shared" si="7"/>
        <v>2031</v>
      </c>
      <c r="K76" s="203">
        <f t="shared" si="21"/>
        <v>47939</v>
      </c>
      <c r="V76" s="332" t="str">
        <f t="shared" ref="V76:V139" si="25">IFERROR(IF(AND(MONTH(K77)&gt;=6,MONTH(K77)&lt;=9),"Summer","Winter"),"-")</f>
        <v>Winter</v>
      </c>
      <c r="AA76" s="352">
        <f t="shared" si="4"/>
        <v>2.18E-2</v>
      </c>
      <c r="AB76" s="353">
        <f t="shared" si="8"/>
        <v>0</v>
      </c>
    </row>
    <row r="77" spans="2:28" ht="17.45" hidden="1" customHeight="1" outlineLevel="1">
      <c r="B77" s="203">
        <f t="shared" si="5"/>
        <v>47969</v>
      </c>
      <c r="C77" s="354" cm="1">
        <f t="array" ref="C77">IF($J77&lt;=$AD$1,IF(F77="","",-INDEX([6]Delta!$F$1:$JR$1000,$L$13,$I77))*1000*IF(MONTH($B77)=12,IF(MOD($J77,4)=0,31/29,31/30),1),(C65*(1+$AA77)))</f>
        <v>2004341.0686770366</v>
      </c>
      <c r="D77" s="355">
        <f>IF(ISNUMBER($F77),VLOOKUP($J77,'Table 1'!$B$13:$C$37,2,FALSE)/12*1000*Study_MW,"")</f>
        <v>0</v>
      </c>
      <c r="E77" s="355">
        <f t="shared" si="6"/>
        <v>2004341.0686770366</v>
      </c>
      <c r="F77" s="354">
        <f>IF($J77&lt;=$AD$1,IF(INDEX([6]Delta!$F$1:$JR$1440,$L$14,$I77)=0,"",INDEX([6]Delta!$F$1:$JR$1440,$L$14,$I77))*IF(MONTH($B77)=12,IF(MOD($J77,4)=0,31/29,31/30),1),F65*IF(MONTH(B77)=2,IF(MOD($J77,4)=0,29/28,IF(MOD($J65,4)=0,28/29,1)),1))*(1+$AB77)</f>
        <v>74400</v>
      </c>
      <c r="G77" s="356">
        <f t="shared" ref="G77:G140" si="26">IF(ISNUMBER($F77),E77/$F77,"")</f>
        <v>26.940068127379522</v>
      </c>
      <c r="I77" s="357">
        <f t="shared" si="20"/>
        <v>83</v>
      </c>
      <c r="J77" s="351">
        <f t="shared" si="7"/>
        <v>2031</v>
      </c>
      <c r="K77" s="203">
        <f t="shared" si="21"/>
        <v>47969</v>
      </c>
      <c r="V77" s="332" t="str">
        <f t="shared" si="25"/>
        <v>Summer</v>
      </c>
      <c r="AA77" s="352">
        <f t="shared" ref="AA77:AA140" si="27">Inflation</f>
        <v>2.18E-2</v>
      </c>
      <c r="AB77" s="353">
        <f t="shared" si="8"/>
        <v>0</v>
      </c>
    </row>
    <row r="78" spans="2:28" ht="17.45" hidden="1" customHeight="1" outlineLevel="1">
      <c r="B78" s="203">
        <f t="shared" ref="B78:B141" si="28">EDATE(B77,1)</f>
        <v>48000</v>
      </c>
      <c r="C78" s="354" cm="1">
        <f t="array" ref="C78">IF($J78&lt;=$AD$1,IF(F78="","",-INDEX([6]Delta!$F$1:$JR$1000,$L$13,$I78))*1000*IF(MONTH($B78)=12,IF(MOD($J78,4)=0,31/29,31/30),1),(C66*(1+$AA78)))</f>
        <v>2390186.8038721588</v>
      </c>
      <c r="D78" s="355">
        <f>IF(ISNUMBER($F78),VLOOKUP($J78,'Table 1'!$B$13:$C$37,2,FALSE)/12*1000*Study_MW,"")</f>
        <v>0</v>
      </c>
      <c r="E78" s="355">
        <f t="shared" ref="E78:E141" si="29">IF(ISNUMBER(C78+D78),C78+D78,"")</f>
        <v>2390186.8038721588</v>
      </c>
      <c r="F78" s="354">
        <f>IF($J78&lt;=$AD$1,IF(INDEX([6]Delta!$F$1:$JR$1440,$L$14,$I78)=0,"",INDEX([6]Delta!$F$1:$JR$1440,$L$14,$I78))*IF(MONTH($B78)=12,IF(MOD($J78,4)=0,31/29,31/30),1),F66*IF(MONTH(B78)=2,IF(MOD($J78,4)=0,29/28,IF(MOD($J66,4)=0,28/29,1)),1))*(1+$AB78)</f>
        <v>72000</v>
      </c>
      <c r="G78" s="356">
        <f t="shared" si="26"/>
        <v>33.197038942668868</v>
      </c>
      <c r="I78" s="357">
        <f t="shared" si="20"/>
        <v>84</v>
      </c>
      <c r="J78" s="351">
        <f t="shared" ref="J78:J141" si="30">YEAR(B78)</f>
        <v>2031</v>
      </c>
      <c r="K78" s="203">
        <f t="shared" si="21"/>
        <v>48000</v>
      </c>
      <c r="V78" s="332" t="str">
        <f t="shared" si="25"/>
        <v>Summer</v>
      </c>
      <c r="AA78" s="352">
        <f t="shared" si="27"/>
        <v>2.18E-2</v>
      </c>
      <c r="AB78" s="353">
        <f t="shared" ref="AB78:AB141" si="31">IF($AB$8="Solar",IFERROR(IF(J78&gt;$AD$1,-0.005,0),AB66),0)</f>
        <v>0</v>
      </c>
    </row>
    <row r="79" spans="2:28" ht="17.45" hidden="1" customHeight="1" outlineLevel="1">
      <c r="B79" s="203">
        <f t="shared" si="28"/>
        <v>48030</v>
      </c>
      <c r="C79" s="354" cm="1">
        <f t="array" ref="C79">IF($J79&lt;=$AD$1,IF(F79="","",-INDEX([6]Delta!$F$1:$JR$1000,$L$13,$I79))*1000*IF(MONTH($B79)=12,IF(MOD($J79,4)=0,31/29,31/30),1),(C67*(1+$AA79)))</f>
        <v>3725539.4953616578</v>
      </c>
      <c r="D79" s="355">
        <f>IF(ISNUMBER($F79),VLOOKUP($J79,'Table 1'!$B$13:$C$37,2,FALSE)/12*1000*Study_MW,"")</f>
        <v>0</v>
      </c>
      <c r="E79" s="355">
        <f t="shared" si="29"/>
        <v>3725539.4953616578</v>
      </c>
      <c r="F79" s="354">
        <f>IF($J79&lt;=$AD$1,IF(INDEX([6]Delta!$F$1:$JR$1440,$L$14,$I79)=0,"",INDEX([6]Delta!$F$1:$JR$1440,$L$14,$I79))*IF(MONTH($B79)=12,IF(MOD($J79,4)=0,31/29,31/30),1),F67*IF(MONTH(B79)=2,IF(MOD($J79,4)=0,29/28,IF(MOD($J67,4)=0,28/29,1)),1))*(1+$AB79)</f>
        <v>74400</v>
      </c>
      <c r="G79" s="356">
        <f t="shared" si="26"/>
        <v>50.074455582817983</v>
      </c>
      <c r="I79" s="357">
        <f t="shared" si="20"/>
        <v>85</v>
      </c>
      <c r="J79" s="351">
        <f t="shared" si="30"/>
        <v>2031</v>
      </c>
      <c r="K79" s="203">
        <f t="shared" si="21"/>
        <v>48030</v>
      </c>
      <c r="V79" s="332" t="str">
        <f t="shared" si="25"/>
        <v>Summer</v>
      </c>
      <c r="AA79" s="352">
        <f t="shared" si="27"/>
        <v>2.18E-2</v>
      </c>
      <c r="AB79" s="353">
        <f t="shared" si="31"/>
        <v>0</v>
      </c>
    </row>
    <row r="80" spans="2:28" ht="17.45" hidden="1" customHeight="1" outlineLevel="1">
      <c r="B80" s="203">
        <f t="shared" si="28"/>
        <v>48061</v>
      </c>
      <c r="C80" s="354" cm="1">
        <f t="array" ref="C80">IF($J80&lt;=$AD$1,IF(F80="","",-INDEX([6]Delta!$F$1:$JR$1000,$L$13,$I80))*1000*IF(MONTH($B80)=12,IF(MOD($J80,4)=0,31/29,31/30),1),(C68*(1+$AA80)))</f>
        <v>3775610.946061186</v>
      </c>
      <c r="D80" s="355">
        <f>IF(ISNUMBER($F80),VLOOKUP($J80,'Table 1'!$B$13:$C$37,2,FALSE)/12*1000*Study_MW,"")</f>
        <v>0</v>
      </c>
      <c r="E80" s="355">
        <f t="shared" si="29"/>
        <v>3775610.946061186</v>
      </c>
      <c r="F80" s="354">
        <f>IF($J80&lt;=$AD$1,IF(INDEX([6]Delta!$F$1:$JR$1440,$L$14,$I80)=0,"",INDEX([6]Delta!$F$1:$JR$1440,$L$14,$I80))*IF(MONTH($B80)=12,IF(MOD($J80,4)=0,31/29,31/30),1),F68*IF(MONTH(B80)=2,IF(MOD($J80,4)=0,29/28,IF(MOD($J68,4)=0,28/29,1)),1))*(1+$AB80)</f>
        <v>74400</v>
      </c>
      <c r="G80" s="356">
        <f t="shared" si="26"/>
        <v>50.747458952435295</v>
      </c>
      <c r="I80" s="357">
        <f t="shared" si="20"/>
        <v>86</v>
      </c>
      <c r="J80" s="351">
        <f t="shared" si="30"/>
        <v>2031</v>
      </c>
      <c r="K80" s="203">
        <f t="shared" si="21"/>
        <v>48061</v>
      </c>
      <c r="V80" s="332" t="str">
        <f t="shared" si="25"/>
        <v>Summer</v>
      </c>
      <c r="AA80" s="352">
        <f t="shared" si="27"/>
        <v>2.18E-2</v>
      </c>
      <c r="AB80" s="353">
        <f t="shared" si="31"/>
        <v>0</v>
      </c>
    </row>
    <row r="81" spans="2:28" ht="17.45" hidden="1" customHeight="1" outlineLevel="1">
      <c r="B81" s="203">
        <f t="shared" si="28"/>
        <v>48092</v>
      </c>
      <c r="C81" s="354" cm="1">
        <f t="array" ref="C81">IF($J81&lt;=$AD$1,IF(F81="","",-INDEX([6]Delta!$F$1:$JR$1000,$L$13,$I81))*1000*IF(MONTH($B81)=12,IF(MOD($J81,4)=0,31/29,31/30),1),(C69*(1+$AA81)))</f>
        <v>3420150.7215637323</v>
      </c>
      <c r="D81" s="355">
        <f>IF(ISNUMBER($F81),VLOOKUP($J81,'Table 1'!$B$13:$C$37,2,FALSE)/12*1000*Study_MW,"")</f>
        <v>0</v>
      </c>
      <c r="E81" s="355">
        <f t="shared" si="29"/>
        <v>3420150.7215637323</v>
      </c>
      <c r="F81" s="354">
        <f>IF($J81&lt;=$AD$1,IF(INDEX([6]Delta!$F$1:$JR$1440,$L$14,$I81)=0,"",INDEX([6]Delta!$F$1:$JR$1440,$L$14,$I81))*IF(MONTH($B81)=12,IF(MOD($J81,4)=0,31/29,31/30),1),F69*IF(MONTH(B81)=2,IF(MOD($J81,4)=0,29/28,IF(MOD($J69,4)=0,28/29,1)),1))*(1+$AB81)</f>
        <v>72000</v>
      </c>
      <c r="G81" s="356">
        <f t="shared" si="26"/>
        <v>47.502093355051834</v>
      </c>
      <c r="I81" s="357">
        <f t="shared" si="20"/>
        <v>87</v>
      </c>
      <c r="J81" s="351">
        <f t="shared" si="30"/>
        <v>2031</v>
      </c>
      <c r="K81" s="203">
        <f t="shared" si="21"/>
        <v>48092</v>
      </c>
      <c r="V81" s="332" t="str">
        <f t="shared" si="25"/>
        <v>Winter</v>
      </c>
      <c r="AA81" s="352">
        <f t="shared" si="27"/>
        <v>2.18E-2</v>
      </c>
      <c r="AB81" s="353">
        <f t="shared" si="31"/>
        <v>0</v>
      </c>
    </row>
    <row r="82" spans="2:28" ht="17.45" hidden="1" customHeight="1" outlineLevel="1">
      <c r="B82" s="203">
        <f t="shared" si="28"/>
        <v>48122</v>
      </c>
      <c r="C82" s="354" cm="1">
        <f t="array" ref="C82">IF($J82&lt;=$AD$1,IF(F82="","",-INDEX([6]Delta!$F$1:$JR$1000,$L$13,$I82))*1000*IF(MONTH($B82)=12,IF(MOD($J82,4)=0,31/29,31/30),1),(C70*(1+$AA82)))</f>
        <v>2676745.8530163276</v>
      </c>
      <c r="D82" s="355">
        <f>IF(ISNUMBER($F82),VLOOKUP($J82,'Table 1'!$B$13:$C$37,2,FALSE)/12*1000*Study_MW,"")</f>
        <v>0</v>
      </c>
      <c r="E82" s="355">
        <f t="shared" si="29"/>
        <v>2676745.8530163276</v>
      </c>
      <c r="F82" s="354">
        <f>IF($J82&lt;=$AD$1,IF(INDEX([6]Delta!$F$1:$JR$1440,$L$14,$I82)=0,"",INDEX([6]Delta!$F$1:$JR$1440,$L$14,$I82))*IF(MONTH($B82)=12,IF(MOD($J82,4)=0,31/29,31/30),1),F70*IF(MONTH(B82)=2,IF(MOD($J82,4)=0,29/28,IF(MOD($J70,4)=0,28/29,1)),1))*(1+$AB82)</f>
        <v>74400</v>
      </c>
      <c r="G82" s="356">
        <f t="shared" si="26"/>
        <v>35.97776684161731</v>
      </c>
      <c r="I82" s="357">
        <f t="shared" si="20"/>
        <v>88</v>
      </c>
      <c r="J82" s="351">
        <f t="shared" si="30"/>
        <v>2031</v>
      </c>
      <c r="K82" s="203">
        <f t="shared" si="21"/>
        <v>48122</v>
      </c>
      <c r="V82" s="332" t="str">
        <f t="shared" si="25"/>
        <v>Winter</v>
      </c>
      <c r="AA82" s="352">
        <f t="shared" si="27"/>
        <v>2.18E-2</v>
      </c>
      <c r="AB82" s="353">
        <f t="shared" si="31"/>
        <v>0</v>
      </c>
    </row>
    <row r="83" spans="2:28" ht="17.45" hidden="1" customHeight="1" outlineLevel="1">
      <c r="B83" s="203">
        <f t="shared" si="28"/>
        <v>48153</v>
      </c>
      <c r="C83" s="354" cm="1">
        <f t="array" ref="C83">IF($J83&lt;=$AD$1,IF(F83="","",-INDEX([6]Delta!$F$1:$JR$1000,$L$13,$I83))*1000*IF(MONTH($B83)=12,IF(MOD($J83,4)=0,31/29,31/30),1),(C71*(1+$AA83)))</f>
        <v>3492196.8107610899</v>
      </c>
      <c r="D83" s="355">
        <f>IF(ISNUMBER($F83),VLOOKUP($J83,'Table 1'!$B$13:$C$37,2,FALSE)/12*1000*Study_MW,"")</f>
        <v>0</v>
      </c>
      <c r="E83" s="355">
        <f t="shared" si="29"/>
        <v>3492196.8107610899</v>
      </c>
      <c r="F83" s="354">
        <f>IF($J83&lt;=$AD$1,IF(INDEX([6]Delta!$F$1:$JR$1440,$L$14,$I83)=0,"",INDEX([6]Delta!$F$1:$JR$1440,$L$14,$I83))*IF(MONTH($B83)=12,IF(MOD($J83,4)=0,31/29,31/30),1),F71*IF(MONTH(B83)=2,IF(MOD($J83,4)=0,29/28,IF(MOD($J71,4)=0,28/29,1)),1))*(1+$AB83)</f>
        <v>72000</v>
      </c>
      <c r="G83" s="356">
        <f t="shared" si="26"/>
        <v>48.502733482792912</v>
      </c>
      <c r="I83" s="357">
        <f t="shared" si="20"/>
        <v>89</v>
      </c>
      <c r="J83" s="351">
        <f t="shared" si="30"/>
        <v>2031</v>
      </c>
      <c r="K83" s="203">
        <f t="shared" si="21"/>
        <v>48153</v>
      </c>
      <c r="V83" s="332" t="str">
        <f t="shared" si="25"/>
        <v>Winter</v>
      </c>
      <c r="AA83" s="352">
        <f t="shared" si="27"/>
        <v>2.18E-2</v>
      </c>
      <c r="AB83" s="353">
        <f t="shared" si="31"/>
        <v>0</v>
      </c>
    </row>
    <row r="84" spans="2:28" ht="17.45" hidden="1" customHeight="1" outlineLevel="1">
      <c r="B84" s="204">
        <f t="shared" si="28"/>
        <v>48183</v>
      </c>
      <c r="C84" s="361" cm="1">
        <f t="array" ref="C84">IF($J84&lt;=$AD$1,IF(F84="","",-INDEX([6]Delta!$F$1:$JR$1000,$L$13,$I84))*1000*IF(MONTH($B84)=12,IF(MOD($J84,4)=0,31/29,31/30),1),(C72*(1+$AA84)))</f>
        <v>3734748.8299139203</v>
      </c>
      <c r="D84" s="362">
        <f>IF(ISNUMBER($F84),VLOOKUP($J84,'Table 1'!$B$13:$C$37,2,FALSE)/12*1000*Study_MW,"")</f>
        <v>0</v>
      </c>
      <c r="E84" s="362">
        <f t="shared" si="29"/>
        <v>3734748.8299139203</v>
      </c>
      <c r="F84" s="361">
        <f>IF($J84&lt;=$AD$1,IF(INDEX([6]Delta!$F$1:$JR$1440,$L$14,$I84)=0,"",INDEX([6]Delta!$F$1:$JR$1440,$L$14,$I84))*IF(MONTH($B84)=12,IF(MOD($J84,4)=0,31/29,31/30),1),F72*IF(MONTH(B84)=2,IF(MOD($J84,4)=0,29/28,IF(MOD($J72,4)=0,28/29,1)),1))*(1+$AB84)</f>
        <v>74400.000000000015</v>
      </c>
      <c r="G84" s="363">
        <f t="shared" si="26"/>
        <v>50.198236961208593</v>
      </c>
      <c r="I84" s="364">
        <f t="shared" si="20"/>
        <v>90</v>
      </c>
      <c r="J84" s="351">
        <f t="shared" si="30"/>
        <v>2031</v>
      </c>
      <c r="K84" s="204">
        <f t="shared" si="21"/>
        <v>48183</v>
      </c>
      <c r="V84" s="332" t="str">
        <f t="shared" si="25"/>
        <v>Winter</v>
      </c>
      <c r="AA84" s="352">
        <f t="shared" si="27"/>
        <v>2.18E-2</v>
      </c>
      <c r="AB84" s="353">
        <f t="shared" si="31"/>
        <v>0</v>
      </c>
    </row>
    <row r="85" spans="2:28" ht="17.45" hidden="1" customHeight="1" outlineLevel="1">
      <c r="B85" s="202">
        <f t="shared" si="28"/>
        <v>48214</v>
      </c>
      <c r="C85" s="345" cm="1">
        <f t="array" ref="C85">IF($J85&lt;=$AD$1,IF(F85="","",-INDEX([6]Delta!$F$1:$JR$1000,$L$13,$I85))*1000*IF(MONTH($B85)=12,IF(MOD($J85,4)=0,31/29,31/30),1),(C73*(1+$AA85)))</f>
        <v>3264550.6539885611</v>
      </c>
      <c r="D85" s="346">
        <f>IF(ISNUMBER($F85),VLOOKUP($J85,'Table 1'!$B$13:$C$37,2,FALSE)/12*1000*Study_MW,"")</f>
        <v>0</v>
      </c>
      <c r="E85" s="347">
        <f t="shared" si="29"/>
        <v>3264550.6539885611</v>
      </c>
      <c r="F85" s="348">
        <f>IF($J85&lt;=$AD$1,IF(INDEX([6]Delta!$F$1:$JR$1440,$L$14,$I85)=0,"",INDEX([6]Delta!$F$1:$JR$1440,$L$14,$I85))*IF(MONTH($B85)=12,IF(MOD($J85,4)=0,31/29,31/30),1),F73*IF(MONTH(B85)=2,IF(MOD($J85,4)=0,29/28,IF(MOD($J73,4)=0,28/29,1)),1))*(1+$AB85)</f>
        <v>74400</v>
      </c>
      <c r="G85" s="349">
        <f t="shared" si="26"/>
        <v>43.878369005222595</v>
      </c>
      <c r="I85" s="365">
        <f>I73+13</f>
        <v>92</v>
      </c>
      <c r="J85" s="351">
        <f t="shared" si="30"/>
        <v>2032</v>
      </c>
      <c r="K85" s="202">
        <f t="shared" si="21"/>
        <v>48214</v>
      </c>
      <c r="V85" s="332" t="str">
        <f t="shared" si="25"/>
        <v>Winter</v>
      </c>
      <c r="AA85" s="352">
        <f t="shared" si="27"/>
        <v>2.18E-2</v>
      </c>
      <c r="AB85" s="353">
        <f t="shared" si="31"/>
        <v>0</v>
      </c>
    </row>
    <row r="86" spans="2:28" ht="17.45" hidden="1" customHeight="1" outlineLevel="1">
      <c r="B86" s="203">
        <f t="shared" si="28"/>
        <v>48245</v>
      </c>
      <c r="C86" s="354" cm="1">
        <f t="array" ref="C86">IF($J86&lt;=$AD$1,IF(F86="","",-INDEX([6]Delta!$F$1:$JR$1000,$L$13,$I86))*1000*IF(MONTH($B86)=12,IF(MOD($J86,4)=0,31/29,31/30),1),(C74*(1+$AA86)))</f>
        <v>2943473.6294428585</v>
      </c>
      <c r="D86" s="355">
        <f>IF(ISNUMBER($F86),VLOOKUP($J86,'Table 1'!$B$13:$C$37,2,FALSE)/12*1000*Study_MW,"")</f>
        <v>0</v>
      </c>
      <c r="E86" s="355">
        <f t="shared" si="29"/>
        <v>2943473.6294428585</v>
      </c>
      <c r="F86" s="354">
        <f>IF($J86&lt;=$AD$1,IF(INDEX([6]Delta!$F$1:$JR$1440,$L$14,$I86)=0,"",INDEX([6]Delta!$F$1:$JR$1440,$L$14,$I86))*IF(MONTH($B86)=12,IF(MOD($J86,4)=0,31/29,31/30),1),F74*IF(MONTH(B86)=2,IF(MOD($J86,4)=0,29/28,IF(MOD($J74,4)=0,28/29,1)),1))*(1+$AB86)</f>
        <v>69600</v>
      </c>
      <c r="G86" s="356">
        <f t="shared" si="26"/>
        <v>42.291287779351414</v>
      </c>
      <c r="I86" s="357">
        <f t="shared" si="20"/>
        <v>93</v>
      </c>
      <c r="J86" s="351">
        <f t="shared" si="30"/>
        <v>2032</v>
      </c>
      <c r="K86" s="203">
        <f t="shared" si="21"/>
        <v>48245</v>
      </c>
      <c r="V86" s="332" t="str">
        <f t="shared" si="25"/>
        <v>Winter</v>
      </c>
      <c r="AA86" s="352">
        <f t="shared" si="27"/>
        <v>2.18E-2</v>
      </c>
      <c r="AB86" s="353">
        <f t="shared" si="31"/>
        <v>0</v>
      </c>
    </row>
    <row r="87" spans="2:28" ht="17.45" hidden="1" customHeight="1" outlineLevel="1">
      <c r="B87" s="203">
        <f t="shared" si="28"/>
        <v>48274</v>
      </c>
      <c r="C87" s="354" cm="1">
        <f t="array" ref="C87">IF($J87&lt;=$AD$1,IF(F87="","",-INDEX([6]Delta!$F$1:$JR$1000,$L$13,$I87))*1000*IF(MONTH($B87)=12,IF(MOD($J87,4)=0,31/29,31/30),1),(C75*(1+$AA87)))</f>
        <v>2108873.055358272</v>
      </c>
      <c r="D87" s="355">
        <f>IF(ISNUMBER($F87),VLOOKUP($J87,'Table 1'!$B$13:$C$37,2,FALSE)/12*1000*Study_MW,"")</f>
        <v>0</v>
      </c>
      <c r="E87" s="355">
        <f t="shared" si="29"/>
        <v>2108873.055358272</v>
      </c>
      <c r="F87" s="354">
        <f>IF($J87&lt;=$AD$1,IF(INDEX([6]Delta!$F$1:$JR$1440,$L$14,$I87)=0,"",INDEX([6]Delta!$F$1:$JR$1440,$L$14,$I87))*IF(MONTH($B87)=12,IF(MOD($J87,4)=0,31/29,31/30),1),F75*IF(MONTH(B87)=2,IF(MOD($J87,4)=0,29/28,IF(MOD($J75,4)=0,28/29,1)),1))*(1+$AB87)</f>
        <v>74400</v>
      </c>
      <c r="G87" s="356">
        <f t="shared" si="26"/>
        <v>28.345067948363873</v>
      </c>
      <c r="I87" s="357">
        <f t="shared" si="20"/>
        <v>94</v>
      </c>
      <c r="J87" s="351">
        <f t="shared" si="30"/>
        <v>2032</v>
      </c>
      <c r="K87" s="203">
        <f t="shared" si="21"/>
        <v>48274</v>
      </c>
      <c r="V87" s="332" t="str">
        <f t="shared" si="25"/>
        <v>Winter</v>
      </c>
      <c r="AA87" s="352">
        <f t="shared" si="27"/>
        <v>2.18E-2</v>
      </c>
      <c r="AB87" s="353">
        <f t="shared" si="31"/>
        <v>0</v>
      </c>
    </row>
    <row r="88" spans="2:28" ht="17.45" hidden="1" customHeight="1" outlineLevel="1">
      <c r="B88" s="203">
        <f t="shared" si="28"/>
        <v>48305</v>
      </c>
      <c r="C88" s="354" cm="1">
        <f t="array" ref="C88">IF($J88&lt;=$AD$1,IF(F88="","",-INDEX([6]Delta!$F$1:$JR$1000,$L$13,$I88))*1000*IF(MONTH($B88)=12,IF(MOD($J88,4)=0,31/29,31/30),1),(C76*(1+$AA88)))</f>
        <v>1797958.0901836888</v>
      </c>
      <c r="D88" s="355">
        <f>IF(ISNUMBER($F88),VLOOKUP($J88,'Table 1'!$B$13:$C$37,2,FALSE)/12*1000*Study_MW,"")</f>
        <v>0</v>
      </c>
      <c r="E88" s="355">
        <f t="shared" si="29"/>
        <v>1797958.0901836888</v>
      </c>
      <c r="F88" s="354">
        <f>IF($J88&lt;=$AD$1,IF(INDEX([6]Delta!$F$1:$JR$1440,$L$14,$I88)=0,"",INDEX([6]Delta!$F$1:$JR$1440,$L$14,$I88))*IF(MONTH($B88)=12,IF(MOD($J88,4)=0,31/29,31/30),1),F76*IF(MONTH(B88)=2,IF(MOD($J88,4)=0,29/28,IF(MOD($J76,4)=0,28/29,1)),1))*(1+$AB88)</f>
        <v>72000</v>
      </c>
      <c r="G88" s="356">
        <f t="shared" si="26"/>
        <v>24.971640141440123</v>
      </c>
      <c r="I88" s="357">
        <f t="shared" si="20"/>
        <v>95</v>
      </c>
      <c r="J88" s="351">
        <f t="shared" si="30"/>
        <v>2032</v>
      </c>
      <c r="K88" s="203">
        <f t="shared" si="21"/>
        <v>48305</v>
      </c>
      <c r="V88" s="332" t="str">
        <f t="shared" si="25"/>
        <v>Winter</v>
      </c>
      <c r="AA88" s="352">
        <f t="shared" si="27"/>
        <v>2.18E-2</v>
      </c>
      <c r="AB88" s="353">
        <f t="shared" si="31"/>
        <v>0</v>
      </c>
    </row>
    <row r="89" spans="2:28" ht="17.45" hidden="1" customHeight="1" outlineLevel="1">
      <c r="B89" s="203">
        <f t="shared" si="28"/>
        <v>48335</v>
      </c>
      <c r="C89" s="354" cm="1">
        <f t="array" ref="C89">IF($J89&lt;=$AD$1,IF(F89="","",-INDEX([6]Delta!$F$1:$JR$1000,$L$13,$I89))*1000*IF(MONTH($B89)=12,IF(MOD($J89,4)=0,31/29,31/30),1),(C77*(1+$AA89)))</f>
        <v>2073286.6565768053</v>
      </c>
      <c r="D89" s="355">
        <f>IF(ISNUMBER($F89),VLOOKUP($J89,'Table 1'!$B$13:$C$37,2,FALSE)/12*1000*Study_MW,"")</f>
        <v>0</v>
      </c>
      <c r="E89" s="355">
        <f t="shared" si="29"/>
        <v>2073286.6565768053</v>
      </c>
      <c r="F89" s="354">
        <f>IF($J89&lt;=$AD$1,IF(INDEX([6]Delta!$F$1:$JR$1440,$L$14,$I89)=0,"",INDEX([6]Delta!$F$1:$JR$1440,$L$14,$I89))*IF(MONTH($B89)=12,IF(MOD($J89,4)=0,31/29,31/30),1),F77*IF(MONTH(B89)=2,IF(MOD($J89,4)=0,29/28,IF(MOD($J77,4)=0,28/29,1)),1))*(1+$AB89)</f>
        <v>74400</v>
      </c>
      <c r="G89" s="356">
        <f t="shared" si="26"/>
        <v>27.866756136785018</v>
      </c>
      <c r="I89" s="357">
        <f t="shared" si="20"/>
        <v>96</v>
      </c>
      <c r="J89" s="351">
        <f t="shared" si="30"/>
        <v>2032</v>
      </c>
      <c r="K89" s="203">
        <f t="shared" si="21"/>
        <v>48335</v>
      </c>
      <c r="V89" s="332" t="str">
        <f t="shared" si="25"/>
        <v>Summer</v>
      </c>
      <c r="AA89" s="352">
        <f t="shared" si="27"/>
        <v>2.18E-2</v>
      </c>
      <c r="AB89" s="353">
        <f t="shared" si="31"/>
        <v>0</v>
      </c>
    </row>
    <row r="90" spans="2:28" ht="17.45" hidden="1" customHeight="1" outlineLevel="1">
      <c r="B90" s="203">
        <f t="shared" si="28"/>
        <v>48366</v>
      </c>
      <c r="C90" s="354" cm="1">
        <f t="array" ref="C90">IF($J90&lt;=$AD$1,IF(F90="","",-INDEX([6]Delta!$F$1:$JR$1000,$L$13,$I90))*1000*IF(MONTH($B90)=12,IF(MOD($J90,4)=0,31/29,31/30),1),(C78*(1+$AA90)))</f>
        <v>2218949.7748484574</v>
      </c>
      <c r="D90" s="355">
        <f>IF(ISNUMBER($F90),VLOOKUP($J90,'Table 1'!$B$13:$C$37,2,FALSE)/12*1000*Study_MW,"")</f>
        <v>0</v>
      </c>
      <c r="E90" s="355">
        <f t="shared" si="29"/>
        <v>2218949.7748484574</v>
      </c>
      <c r="F90" s="354">
        <f>IF($J90&lt;=$AD$1,IF(INDEX([6]Delta!$F$1:$JR$1440,$L$14,$I90)=0,"",INDEX([6]Delta!$F$1:$JR$1440,$L$14,$I90))*IF(MONTH($B90)=12,IF(MOD($J90,4)=0,31/29,31/30),1),F78*IF(MONTH(B90)=2,IF(MOD($J90,4)=0,29/28,IF(MOD($J78,4)=0,28/29,1)),1))*(1+$AB90)</f>
        <v>72000</v>
      </c>
      <c r="G90" s="356">
        <f t="shared" si="26"/>
        <v>30.818746872895243</v>
      </c>
      <c r="I90" s="357">
        <f t="shared" ref="I90:I96" si="32">I78+13</f>
        <v>97</v>
      </c>
      <c r="J90" s="351">
        <f t="shared" si="30"/>
        <v>2032</v>
      </c>
      <c r="K90" s="203">
        <f t="shared" ref="K90:K153" si="33">IF(ISNUMBER(F90),IF(F90&lt;&gt;0,B90,""),"")</f>
        <v>48366</v>
      </c>
      <c r="V90" s="332" t="str">
        <f t="shared" si="25"/>
        <v>Summer</v>
      </c>
      <c r="AA90" s="352">
        <f t="shared" si="27"/>
        <v>2.18E-2</v>
      </c>
      <c r="AB90" s="353">
        <f t="shared" si="31"/>
        <v>0</v>
      </c>
    </row>
    <row r="91" spans="2:28" ht="17.45" hidden="1" customHeight="1" outlineLevel="1">
      <c r="B91" s="203">
        <f t="shared" si="28"/>
        <v>48396</v>
      </c>
      <c r="C91" s="354" cm="1">
        <f t="array" ref="C91">IF($J91&lt;=$AD$1,IF(F91="","",-INDEX([6]Delta!$F$1:$JR$1000,$L$13,$I91))*1000*IF(MONTH($B91)=12,IF(MOD($J91,4)=0,31/29,31/30),1),(C79*(1+$AA91)))</f>
        <v>3415177.7695479323</v>
      </c>
      <c r="D91" s="355">
        <f>IF(ISNUMBER($F91),VLOOKUP($J91,'Table 1'!$B$13:$C$37,2,FALSE)/12*1000*Study_MW,"")</f>
        <v>0</v>
      </c>
      <c r="E91" s="355">
        <f t="shared" si="29"/>
        <v>3415177.7695479323</v>
      </c>
      <c r="F91" s="354">
        <f>IF($J91&lt;=$AD$1,IF(INDEX([6]Delta!$F$1:$JR$1440,$L$14,$I91)=0,"",INDEX([6]Delta!$F$1:$JR$1440,$L$14,$I91))*IF(MONTH($B91)=12,IF(MOD($J91,4)=0,31/29,31/30),1),F79*IF(MONTH(B91)=2,IF(MOD($J91,4)=0,29/28,IF(MOD($J79,4)=0,28/29,1)),1))*(1+$AB91)</f>
        <v>74400</v>
      </c>
      <c r="G91" s="356">
        <f t="shared" si="26"/>
        <v>45.902927010052856</v>
      </c>
      <c r="I91" s="357">
        <f t="shared" si="32"/>
        <v>98</v>
      </c>
      <c r="J91" s="351">
        <f t="shared" si="30"/>
        <v>2032</v>
      </c>
      <c r="K91" s="203">
        <f t="shared" si="33"/>
        <v>48396</v>
      </c>
      <c r="V91" s="332" t="str">
        <f t="shared" si="25"/>
        <v>Summer</v>
      </c>
      <c r="AA91" s="352">
        <f t="shared" si="27"/>
        <v>2.18E-2</v>
      </c>
      <c r="AB91" s="353">
        <f t="shared" si="31"/>
        <v>0</v>
      </c>
    </row>
    <row r="92" spans="2:28" ht="17.45" hidden="1" customHeight="1" outlineLevel="1">
      <c r="B92" s="203">
        <f t="shared" si="28"/>
        <v>48427</v>
      </c>
      <c r="C92" s="354" cm="1">
        <f t="array" ref="C92">IF($J92&lt;=$AD$1,IF(F92="","",-INDEX([6]Delta!$F$1:$JR$1000,$L$13,$I92))*1000*IF(MONTH($B92)=12,IF(MOD($J92,4)=0,31/29,31/30),1),(C80*(1+$AA92)))</f>
        <v>3646770.5888811252</v>
      </c>
      <c r="D92" s="355">
        <f>IF(ISNUMBER($F92),VLOOKUP($J92,'Table 1'!$B$13:$C$37,2,FALSE)/12*1000*Study_MW,"")</f>
        <v>0</v>
      </c>
      <c r="E92" s="355">
        <f t="shared" si="29"/>
        <v>3646770.5888811252</v>
      </c>
      <c r="F92" s="354">
        <f>IF($J92&lt;=$AD$1,IF(INDEX([6]Delta!$F$1:$JR$1440,$L$14,$I92)=0,"",INDEX([6]Delta!$F$1:$JR$1440,$L$14,$I92))*IF(MONTH($B92)=12,IF(MOD($J92,4)=0,31/29,31/30),1),F80*IF(MONTH(B92)=2,IF(MOD($J92,4)=0,29/28,IF(MOD($J80,4)=0,28/29,1)),1))*(1+$AB92)</f>
        <v>74400</v>
      </c>
      <c r="G92" s="356">
        <f t="shared" si="26"/>
        <v>49.015733721520498</v>
      </c>
      <c r="I92" s="357">
        <f t="shared" si="32"/>
        <v>99</v>
      </c>
      <c r="J92" s="351">
        <f t="shared" si="30"/>
        <v>2032</v>
      </c>
      <c r="K92" s="203">
        <f t="shared" si="33"/>
        <v>48427</v>
      </c>
      <c r="V92" s="332" t="str">
        <f t="shared" si="25"/>
        <v>Summer</v>
      </c>
      <c r="AA92" s="352">
        <f t="shared" si="27"/>
        <v>2.18E-2</v>
      </c>
      <c r="AB92" s="353">
        <f t="shared" si="31"/>
        <v>0</v>
      </c>
    </row>
    <row r="93" spans="2:28" ht="17.45" hidden="1" customHeight="1" outlineLevel="1">
      <c r="B93" s="203">
        <f t="shared" si="28"/>
        <v>48458</v>
      </c>
      <c r="C93" s="354" cm="1">
        <f t="array" ref="C93">IF($J93&lt;=$AD$1,IF(F93="","",-INDEX([6]Delta!$F$1:$JR$1000,$L$13,$I93))*1000*IF(MONTH($B93)=12,IF(MOD($J93,4)=0,31/29,31/30),1),(C81*(1+$AA93)))</f>
        <v>3303890.3432530095</v>
      </c>
      <c r="D93" s="355">
        <f>IF(ISNUMBER($F93),VLOOKUP($J93,'Table 1'!$B$13:$C$37,2,FALSE)/12*1000*Study_MW,"")</f>
        <v>0</v>
      </c>
      <c r="E93" s="355">
        <f t="shared" si="29"/>
        <v>3303890.3432530095</v>
      </c>
      <c r="F93" s="354">
        <f>IF($J93&lt;=$AD$1,IF(INDEX([6]Delta!$F$1:$JR$1440,$L$14,$I93)=0,"",INDEX([6]Delta!$F$1:$JR$1440,$L$14,$I93))*IF(MONTH($B93)=12,IF(MOD($J93,4)=0,31/29,31/30),1),F81*IF(MONTH(B93)=2,IF(MOD($J93,4)=0,29/28,IF(MOD($J81,4)=0,28/29,1)),1))*(1+$AB93)</f>
        <v>72000</v>
      </c>
      <c r="G93" s="356">
        <f t="shared" si="26"/>
        <v>45.887365878514018</v>
      </c>
      <c r="I93" s="357">
        <f t="shared" si="32"/>
        <v>100</v>
      </c>
      <c r="J93" s="351">
        <f t="shared" si="30"/>
        <v>2032</v>
      </c>
      <c r="K93" s="203">
        <f t="shared" si="33"/>
        <v>48458</v>
      </c>
      <c r="V93" s="332" t="str">
        <f t="shared" si="25"/>
        <v>Winter</v>
      </c>
      <c r="AA93" s="352">
        <f t="shared" si="27"/>
        <v>2.18E-2</v>
      </c>
      <c r="AB93" s="353">
        <f t="shared" si="31"/>
        <v>0</v>
      </c>
    </row>
    <row r="94" spans="2:28" ht="17.45" hidden="1" customHeight="1" outlineLevel="1">
      <c r="B94" s="203">
        <f t="shared" si="28"/>
        <v>48488</v>
      </c>
      <c r="C94" s="354" cm="1">
        <f t="array" ref="C94">IF($J94&lt;=$AD$1,IF(F94="","",-INDEX([6]Delta!$F$1:$JR$1000,$L$13,$I94))*1000*IF(MONTH($B94)=12,IF(MOD($J94,4)=0,31/29,31/30),1),(C82*(1+$AA94)))</f>
        <v>2650099.768553555</v>
      </c>
      <c r="D94" s="355">
        <f>IF(ISNUMBER($F94),VLOOKUP($J94,'Table 1'!$B$13:$C$37,2,FALSE)/12*1000*Study_MW,"")</f>
        <v>0</v>
      </c>
      <c r="E94" s="355">
        <f t="shared" si="29"/>
        <v>2650099.768553555</v>
      </c>
      <c r="F94" s="354">
        <f>IF($J94&lt;=$AD$1,IF(INDEX([6]Delta!$F$1:$JR$1440,$L$14,$I94)=0,"",INDEX([6]Delta!$F$1:$JR$1440,$L$14,$I94))*IF(MONTH($B94)=12,IF(MOD($J94,4)=0,31/29,31/30),1),F82*IF(MONTH(B94)=2,IF(MOD($J94,4)=0,29/28,IF(MOD($J82,4)=0,28/29,1)),1))*(1+$AB94)</f>
        <v>74400</v>
      </c>
      <c r="G94" s="356">
        <f t="shared" si="26"/>
        <v>35.619620545074667</v>
      </c>
      <c r="I94" s="357">
        <f t="shared" si="32"/>
        <v>101</v>
      </c>
      <c r="J94" s="351">
        <f t="shared" si="30"/>
        <v>2032</v>
      </c>
      <c r="K94" s="203">
        <f t="shared" si="33"/>
        <v>48488</v>
      </c>
      <c r="V94" s="332" t="str">
        <f t="shared" si="25"/>
        <v>Winter</v>
      </c>
      <c r="AA94" s="352">
        <f t="shared" si="27"/>
        <v>2.18E-2</v>
      </c>
      <c r="AB94" s="353">
        <f t="shared" si="31"/>
        <v>0</v>
      </c>
    </row>
    <row r="95" spans="2:28" ht="17.45" hidden="1" customHeight="1" outlineLevel="1">
      <c r="B95" s="203">
        <f t="shared" si="28"/>
        <v>48519</v>
      </c>
      <c r="C95" s="354" cm="1">
        <f t="array" ref="C95">IF($J95&lt;=$AD$1,IF(F95="","",-INDEX([6]Delta!$F$1:$JR$1000,$L$13,$I95))*1000*IF(MONTH($B95)=12,IF(MOD($J95,4)=0,31/29,31/30),1),(C83*(1+$AA95)))</f>
        <v>3553186.7871301947</v>
      </c>
      <c r="D95" s="355">
        <f>IF(ISNUMBER($F95),VLOOKUP($J95,'Table 1'!$B$13:$C$37,2,FALSE)/12*1000*Study_MW,"")</f>
        <v>0</v>
      </c>
      <c r="E95" s="355">
        <f t="shared" si="29"/>
        <v>3553186.7871301947</v>
      </c>
      <c r="F95" s="354">
        <f>IF($J95&lt;=$AD$1,IF(INDEX([6]Delta!$F$1:$JR$1440,$L$14,$I95)=0,"",INDEX([6]Delta!$F$1:$JR$1440,$L$14,$I95))*IF(MONTH($B95)=12,IF(MOD($J95,4)=0,31/29,31/30),1),F83*IF(MONTH(B95)=2,IF(MOD($J95,4)=0,29/28,IF(MOD($J83,4)=0,28/29,1)),1))*(1+$AB95)</f>
        <v>72000</v>
      </c>
      <c r="G95" s="356">
        <f t="shared" si="26"/>
        <v>49.349816487919369</v>
      </c>
      <c r="I95" s="357">
        <f t="shared" si="32"/>
        <v>102</v>
      </c>
      <c r="J95" s="351">
        <f t="shared" si="30"/>
        <v>2032</v>
      </c>
      <c r="K95" s="203">
        <f t="shared" si="33"/>
        <v>48519</v>
      </c>
      <c r="V95" s="332" t="str">
        <f t="shared" si="25"/>
        <v>Winter</v>
      </c>
      <c r="AA95" s="352">
        <f t="shared" si="27"/>
        <v>2.18E-2</v>
      </c>
      <c r="AB95" s="353">
        <f t="shared" si="31"/>
        <v>0</v>
      </c>
    </row>
    <row r="96" spans="2:28" ht="17.45" hidden="1" customHeight="1" outlineLevel="1">
      <c r="B96" s="204">
        <f t="shared" si="28"/>
        <v>48549</v>
      </c>
      <c r="C96" s="361" cm="1">
        <f t="array" ref="C96">IF($J96&lt;=$AD$1,IF(F96="","",-INDEX([6]Delta!$F$1:$JR$1000,$L$13,$I96))*1000*IF(MONTH($B96)=12,IF(MOD($J96,4)=0,31/29,31/30),1),(C84*(1+$AA96)))</f>
        <v>3757509.8868439654</v>
      </c>
      <c r="D96" s="362">
        <f>IF(ISNUMBER($F96),VLOOKUP($J96,'Table 1'!$B$13:$C$37,2,FALSE)/12*1000*Study_MW,"")</f>
        <v>0</v>
      </c>
      <c r="E96" s="362">
        <f t="shared" si="29"/>
        <v>3757509.8868439654</v>
      </c>
      <c r="F96" s="361">
        <f>IF($J96&lt;=$AD$1,IF(INDEX([6]Delta!$F$1:$JR$1440,$L$14,$I96)=0,"",INDEX([6]Delta!$F$1:$JR$1440,$L$14,$I96))*IF(MONTH($B96)=12,IF(MOD($J96,4)=0,31/29,31/30),1),F84*IF(MONTH(B96)=2,IF(MOD($J96,4)=0,29/28,IF(MOD($J84,4)=0,28/29,1)),1))*(1+$AB96)</f>
        <v>74400</v>
      </c>
      <c r="G96" s="363">
        <f t="shared" si="26"/>
        <v>50.504165145752225</v>
      </c>
      <c r="I96" s="364">
        <f t="shared" si="32"/>
        <v>103</v>
      </c>
      <c r="J96" s="351">
        <f t="shared" si="30"/>
        <v>2032</v>
      </c>
      <c r="K96" s="204">
        <f t="shared" si="33"/>
        <v>48549</v>
      </c>
      <c r="V96" s="332" t="str">
        <f t="shared" si="25"/>
        <v>Winter</v>
      </c>
      <c r="AA96" s="352">
        <f t="shared" si="27"/>
        <v>2.18E-2</v>
      </c>
      <c r="AB96" s="353">
        <f t="shared" si="31"/>
        <v>0</v>
      </c>
    </row>
    <row r="97" spans="2:28" ht="17.45" hidden="1" customHeight="1" outlineLevel="1">
      <c r="B97" s="202">
        <f t="shared" si="28"/>
        <v>48580</v>
      </c>
      <c r="C97" s="345" cm="1">
        <f t="array" ref="C97">IF($J97&lt;=$AD$1,IF(F97="","",-INDEX([6]Delta!$F$1:$JR$1000,$L$13,$I97))*1000*IF(MONTH($B97)=12,IF(MOD($J97,4)=0,31/29,31/30),1),(C85*(1+$AA97)))</f>
        <v>3522022.4912541378</v>
      </c>
      <c r="D97" s="346">
        <f>IF(ISNUMBER($F97),VLOOKUP($J97,'Table 1'!$B$13:$C$37,2,FALSE)/12*1000*Study_MW,"")</f>
        <v>0</v>
      </c>
      <c r="E97" s="347">
        <f t="shared" si="29"/>
        <v>3522022.4912541378</v>
      </c>
      <c r="F97" s="348">
        <f>IF($J97&lt;=$AD$1,IF(INDEX([6]Delta!$F$1:$JR$1440,$L$14,$I97)=0,"",INDEX([6]Delta!$F$1:$JR$1440,$L$14,$I97))*IF(MONTH($B97)=12,IF(MOD($J97,4)=0,31/29,31/30),1),F85*IF(MONTH(B97)=2,IF(MOD($J97,4)=0,29/28,IF(MOD($J85,4)=0,28/29,1)),1))*(1+$AB97)</f>
        <v>74400</v>
      </c>
      <c r="G97" s="349">
        <f t="shared" si="26"/>
        <v>47.339011979222285</v>
      </c>
      <c r="I97" s="365">
        <f>I85+13</f>
        <v>105</v>
      </c>
      <c r="J97" s="351">
        <f t="shared" si="30"/>
        <v>2033</v>
      </c>
      <c r="K97" s="202">
        <f t="shared" si="33"/>
        <v>48580</v>
      </c>
      <c r="V97" s="332" t="str">
        <f t="shared" si="25"/>
        <v>Winter</v>
      </c>
      <c r="AA97" s="352">
        <f t="shared" si="27"/>
        <v>2.18E-2</v>
      </c>
      <c r="AB97" s="353">
        <f t="shared" si="31"/>
        <v>0</v>
      </c>
    </row>
    <row r="98" spans="2:28" ht="17.45" hidden="1" customHeight="1" outlineLevel="1">
      <c r="B98" s="203">
        <f t="shared" si="28"/>
        <v>48611</v>
      </c>
      <c r="C98" s="354" cm="1">
        <f t="array" ref="C98">IF($J98&lt;=$AD$1,IF(F98="","",-INDEX([6]Delta!$F$1:$JR$1000,$L$13,$I98))*1000*IF(MONTH($B98)=12,IF(MOD($J98,4)=0,31/29,31/30),1),(C86*(1+$AA98)))</f>
        <v>2961924.3502473184</v>
      </c>
      <c r="D98" s="355">
        <f>IF(ISNUMBER($F98),VLOOKUP($J98,'Table 1'!$B$13:$C$37,2,FALSE)/12*1000*Study_MW,"")</f>
        <v>0</v>
      </c>
      <c r="E98" s="355">
        <f t="shared" si="29"/>
        <v>2961924.3502473184</v>
      </c>
      <c r="F98" s="354">
        <f>IF($J98&lt;=$AD$1,IF(INDEX([6]Delta!$F$1:$JR$1440,$L$14,$I98)=0,"",INDEX([6]Delta!$F$1:$JR$1440,$L$14,$I98))*IF(MONTH($B98)=12,IF(MOD($J98,4)=0,31/29,31/30),1),F86*IF(MONTH(B98)=2,IF(MOD($J98,4)=0,29/28,IF(MOD($J86,4)=0,28/29,1)),1))*(1+$AB98)</f>
        <v>67199.999999999985</v>
      </c>
      <c r="G98" s="356">
        <f t="shared" si="26"/>
        <v>44.076255212013677</v>
      </c>
      <c r="I98" s="357">
        <f t="shared" ref="I98:I120" si="34">I86+13</f>
        <v>106</v>
      </c>
      <c r="J98" s="351">
        <f t="shared" si="30"/>
        <v>2033</v>
      </c>
      <c r="K98" s="203">
        <f t="shared" si="33"/>
        <v>48611</v>
      </c>
      <c r="V98" s="332" t="str">
        <f t="shared" si="25"/>
        <v>Winter</v>
      </c>
      <c r="AA98" s="352">
        <f t="shared" si="27"/>
        <v>2.18E-2</v>
      </c>
      <c r="AB98" s="353">
        <f t="shared" si="31"/>
        <v>0</v>
      </c>
    </row>
    <row r="99" spans="2:28" ht="17.45" hidden="1" customHeight="1" outlineLevel="1">
      <c r="B99" s="203">
        <f t="shared" si="28"/>
        <v>48639</v>
      </c>
      <c r="C99" s="354" cm="1">
        <f t="array" ref="C99">IF($J99&lt;=$AD$1,IF(F99="","",-INDEX([6]Delta!$F$1:$JR$1000,$L$13,$I99))*1000*IF(MONTH($B99)=12,IF(MOD($J99,4)=0,31/29,31/30),1),(C87*(1+$AA99)))</f>
        <v>2194771.8845558846</v>
      </c>
      <c r="D99" s="355">
        <f>IF(ISNUMBER($F99),VLOOKUP($J99,'Table 1'!$B$13:$C$37,2,FALSE)/12*1000*Study_MW,"")</f>
        <v>0</v>
      </c>
      <c r="E99" s="355">
        <f t="shared" si="29"/>
        <v>2194771.8845558846</v>
      </c>
      <c r="F99" s="354">
        <f>IF($J99&lt;=$AD$1,IF(INDEX([6]Delta!$F$1:$JR$1440,$L$14,$I99)=0,"",INDEX([6]Delta!$F$1:$JR$1440,$L$14,$I99))*IF(MONTH($B99)=12,IF(MOD($J99,4)=0,31/29,31/30),1),F87*IF(MONTH(B99)=2,IF(MOD($J99,4)=0,29/28,IF(MOD($J87,4)=0,28/29,1)),1))*(1+$AB99)</f>
        <v>74400</v>
      </c>
      <c r="G99" s="356">
        <f t="shared" si="26"/>
        <v>29.499622104245763</v>
      </c>
      <c r="I99" s="357">
        <f t="shared" si="34"/>
        <v>107</v>
      </c>
      <c r="J99" s="351">
        <f t="shared" si="30"/>
        <v>2033</v>
      </c>
      <c r="K99" s="203">
        <f t="shared" si="33"/>
        <v>48639</v>
      </c>
      <c r="V99" s="332" t="str">
        <f t="shared" si="25"/>
        <v>Winter</v>
      </c>
      <c r="AA99" s="352">
        <f t="shared" si="27"/>
        <v>2.18E-2</v>
      </c>
      <c r="AB99" s="353">
        <f t="shared" si="31"/>
        <v>0</v>
      </c>
    </row>
    <row r="100" spans="2:28" ht="17.45" hidden="1" customHeight="1" outlineLevel="1">
      <c r="B100" s="203">
        <f t="shared" si="28"/>
        <v>48670</v>
      </c>
      <c r="C100" s="354" cm="1">
        <f t="array" ref="C100">IF($J100&lt;=$AD$1,IF(F100="","",-INDEX([6]Delta!$F$1:$JR$1000,$L$13,$I100))*1000*IF(MONTH($B100)=12,IF(MOD($J100,4)=0,31/29,31/30),1),(C88*(1+$AA100)))</f>
        <v>1912546.8372589312</v>
      </c>
      <c r="D100" s="355">
        <f>IF(ISNUMBER($F100),VLOOKUP($J100,'Table 1'!$B$13:$C$37,2,FALSE)/12*1000*Study_MW,"")</f>
        <v>0</v>
      </c>
      <c r="E100" s="355">
        <f t="shared" si="29"/>
        <v>1912546.8372589312</v>
      </c>
      <c r="F100" s="354">
        <f>IF($J100&lt;=$AD$1,IF(INDEX([6]Delta!$F$1:$JR$1440,$L$14,$I100)=0,"",INDEX([6]Delta!$F$1:$JR$1440,$L$14,$I100))*IF(MONTH($B100)=12,IF(MOD($J100,4)=0,31/29,31/30),1),F88*IF(MONTH(B100)=2,IF(MOD($J100,4)=0,29/28,IF(MOD($J88,4)=0,28/29,1)),1))*(1+$AB100)</f>
        <v>72000</v>
      </c>
      <c r="G100" s="356">
        <f t="shared" si="26"/>
        <v>26.563150517485155</v>
      </c>
      <c r="I100" s="357">
        <f t="shared" si="34"/>
        <v>108</v>
      </c>
      <c r="J100" s="351">
        <f t="shared" si="30"/>
        <v>2033</v>
      </c>
      <c r="K100" s="203">
        <f t="shared" si="33"/>
        <v>48670</v>
      </c>
      <c r="V100" s="332" t="str">
        <f t="shared" si="25"/>
        <v>Winter</v>
      </c>
      <c r="AA100" s="352">
        <f t="shared" si="27"/>
        <v>2.18E-2</v>
      </c>
      <c r="AB100" s="353">
        <f t="shared" si="31"/>
        <v>0</v>
      </c>
    </row>
    <row r="101" spans="2:28" ht="17.45" hidden="1" customHeight="1" outlineLevel="1">
      <c r="B101" s="203">
        <f t="shared" si="28"/>
        <v>48700</v>
      </c>
      <c r="C101" s="354" cm="1">
        <f t="array" ref="C101">IF($J101&lt;=$AD$1,IF(F101="","",-INDEX([6]Delta!$F$1:$JR$1000,$L$13,$I101))*1000*IF(MONTH($B101)=12,IF(MOD($J101,4)=0,31/29,31/30),1),(C89*(1+$AA101)))</f>
        <v>2070421.0281311243</v>
      </c>
      <c r="D101" s="355">
        <f>IF(ISNUMBER($F101),VLOOKUP($J101,'Table 1'!$B$13:$C$37,2,FALSE)/12*1000*Study_MW,"")</f>
        <v>0</v>
      </c>
      <c r="E101" s="355">
        <f t="shared" si="29"/>
        <v>2070421.0281311243</v>
      </c>
      <c r="F101" s="354">
        <f>IF($J101&lt;=$AD$1,IF(INDEX([6]Delta!$F$1:$JR$1440,$L$14,$I101)=0,"",INDEX([6]Delta!$F$1:$JR$1440,$L$14,$I101))*IF(MONTH($B101)=12,IF(MOD($J101,4)=0,31/29,31/30),1),F89*IF(MONTH(B101)=2,IF(MOD($J101,4)=0,29/28,IF(MOD($J89,4)=0,28/29,1)),1))*(1+$AB101)</f>
        <v>74400</v>
      </c>
      <c r="G101" s="356">
        <f t="shared" si="26"/>
        <v>27.828239625418338</v>
      </c>
      <c r="I101" s="357">
        <f t="shared" si="34"/>
        <v>109</v>
      </c>
      <c r="J101" s="351">
        <f t="shared" si="30"/>
        <v>2033</v>
      </c>
      <c r="K101" s="203">
        <f t="shared" si="33"/>
        <v>48700</v>
      </c>
      <c r="V101" s="332" t="str">
        <f t="shared" si="25"/>
        <v>Summer</v>
      </c>
      <c r="AA101" s="352">
        <f t="shared" si="27"/>
        <v>2.18E-2</v>
      </c>
      <c r="AB101" s="353">
        <f t="shared" si="31"/>
        <v>0</v>
      </c>
    </row>
    <row r="102" spans="2:28" ht="17.45" hidden="1" customHeight="1" outlineLevel="1">
      <c r="B102" s="203">
        <f t="shared" si="28"/>
        <v>48731</v>
      </c>
      <c r="C102" s="354" cm="1">
        <f t="array" ref="C102">IF($J102&lt;=$AD$1,IF(F102="","",-INDEX([6]Delta!$F$1:$JR$1000,$L$13,$I102))*1000*IF(MONTH($B102)=12,IF(MOD($J102,4)=0,31/29,31/30),1),(C90*(1+$AA102)))</f>
        <v>2129754.826165372</v>
      </c>
      <c r="D102" s="355">
        <f>IF(ISNUMBER($F102),VLOOKUP($J102,'Table 1'!$B$13:$C$37,2,FALSE)/12*1000*Study_MW,"")</f>
        <v>0</v>
      </c>
      <c r="E102" s="355">
        <f t="shared" si="29"/>
        <v>2129754.826165372</v>
      </c>
      <c r="F102" s="354">
        <f>IF($J102&lt;=$AD$1,IF(INDEX([6]Delta!$F$1:$JR$1440,$L$14,$I102)=0,"",INDEX([6]Delta!$F$1:$JR$1440,$L$14,$I102))*IF(MONTH($B102)=12,IF(MOD($J102,4)=0,31/29,31/30),1),F90*IF(MONTH(B102)=2,IF(MOD($J102,4)=0,29/28,IF(MOD($J90,4)=0,28/29,1)),1))*(1+$AB102)</f>
        <v>72000</v>
      </c>
      <c r="G102" s="356">
        <f t="shared" si="26"/>
        <v>29.579928141185722</v>
      </c>
      <c r="I102" s="357">
        <f t="shared" si="34"/>
        <v>110</v>
      </c>
      <c r="J102" s="351">
        <f t="shared" si="30"/>
        <v>2033</v>
      </c>
      <c r="K102" s="203">
        <f t="shared" si="33"/>
        <v>48731</v>
      </c>
      <c r="V102" s="332" t="str">
        <f t="shared" si="25"/>
        <v>Summer</v>
      </c>
      <c r="AA102" s="352">
        <f t="shared" si="27"/>
        <v>2.18E-2</v>
      </c>
      <c r="AB102" s="353">
        <f t="shared" si="31"/>
        <v>0</v>
      </c>
    </row>
    <row r="103" spans="2:28" ht="17.45" hidden="1" customHeight="1" outlineLevel="1">
      <c r="B103" s="203">
        <f t="shared" si="28"/>
        <v>48761</v>
      </c>
      <c r="C103" s="354" cm="1">
        <f t="array" ref="C103">IF($J103&lt;=$AD$1,IF(F103="","",-INDEX([6]Delta!$F$1:$JR$1000,$L$13,$I103))*1000*IF(MONTH($B103)=12,IF(MOD($J103,4)=0,31/29,31/30),1),(C91*(1+$AA103)))</f>
        <v>3326919.7702874299</v>
      </c>
      <c r="D103" s="355">
        <f>IF(ISNUMBER($F103),VLOOKUP($J103,'Table 1'!$B$13:$C$37,2,FALSE)/12*1000*Study_MW,"")</f>
        <v>0</v>
      </c>
      <c r="E103" s="355">
        <f t="shared" si="29"/>
        <v>3326919.7702874299</v>
      </c>
      <c r="F103" s="354">
        <f>IF($J103&lt;=$AD$1,IF(INDEX([6]Delta!$F$1:$JR$1440,$L$14,$I103)=0,"",INDEX([6]Delta!$F$1:$JR$1440,$L$14,$I103))*IF(MONTH($B103)=12,IF(MOD($J103,4)=0,31/29,31/30),1),F91*IF(MONTH(B103)=2,IF(MOD($J103,4)=0,29/28,IF(MOD($J91,4)=0,28/29,1)),1))*(1+$AB103)</f>
        <v>74400</v>
      </c>
      <c r="G103" s="356">
        <f t="shared" si="26"/>
        <v>44.716663579132124</v>
      </c>
      <c r="I103" s="357">
        <f t="shared" si="34"/>
        <v>111</v>
      </c>
      <c r="J103" s="351">
        <f t="shared" si="30"/>
        <v>2033</v>
      </c>
      <c r="K103" s="203">
        <f t="shared" si="33"/>
        <v>48761</v>
      </c>
      <c r="V103" s="332" t="str">
        <f t="shared" si="25"/>
        <v>Summer</v>
      </c>
      <c r="AA103" s="352">
        <f t="shared" si="27"/>
        <v>2.18E-2</v>
      </c>
      <c r="AB103" s="353">
        <f t="shared" si="31"/>
        <v>0</v>
      </c>
    </row>
    <row r="104" spans="2:28" ht="17.45" hidden="1" customHeight="1" outlineLevel="1">
      <c r="B104" s="203">
        <f t="shared" si="28"/>
        <v>48792</v>
      </c>
      <c r="C104" s="354" cm="1">
        <f t="array" ref="C104">IF($J104&lt;=$AD$1,IF(F104="","",-INDEX([6]Delta!$F$1:$JR$1000,$L$13,$I104))*1000*IF(MONTH($B104)=12,IF(MOD($J104,4)=0,31/29,31/30),1),(C92*(1+$AA104)))</f>
        <v>3922874.9301332356</v>
      </c>
      <c r="D104" s="355">
        <f>IF(ISNUMBER($F104),VLOOKUP($J104,'Table 1'!$B$13:$C$37,2,FALSE)/12*1000*Study_MW,"")</f>
        <v>0</v>
      </c>
      <c r="E104" s="355">
        <f t="shared" si="29"/>
        <v>3922874.9301332356</v>
      </c>
      <c r="F104" s="354">
        <f>IF($J104&lt;=$AD$1,IF(INDEX([6]Delta!$F$1:$JR$1440,$L$14,$I104)=0,"",INDEX([6]Delta!$F$1:$JR$1440,$L$14,$I104))*IF(MONTH($B104)=12,IF(MOD($J104,4)=0,31/29,31/30),1),F92*IF(MONTH(B104)=2,IF(MOD($J104,4)=0,29/28,IF(MOD($J92,4)=0,28/29,1)),1))*(1+$AB104)</f>
        <v>74400</v>
      </c>
      <c r="G104" s="356">
        <f t="shared" si="26"/>
        <v>52.726813577059616</v>
      </c>
      <c r="I104" s="357">
        <f t="shared" si="34"/>
        <v>112</v>
      </c>
      <c r="J104" s="351">
        <f t="shared" si="30"/>
        <v>2033</v>
      </c>
      <c r="K104" s="203">
        <f t="shared" si="33"/>
        <v>48792</v>
      </c>
      <c r="V104" s="332" t="str">
        <f t="shared" si="25"/>
        <v>Summer</v>
      </c>
      <c r="AA104" s="352">
        <f t="shared" si="27"/>
        <v>2.18E-2</v>
      </c>
      <c r="AB104" s="353">
        <f t="shared" si="31"/>
        <v>0</v>
      </c>
    </row>
    <row r="105" spans="2:28" ht="17.45" hidden="1" customHeight="1" outlineLevel="1">
      <c r="B105" s="203">
        <f t="shared" si="28"/>
        <v>48823</v>
      </c>
      <c r="C105" s="354" cm="1">
        <f t="array" ref="C105">IF($J105&lt;=$AD$1,IF(F105="","",-INDEX([6]Delta!$F$1:$JR$1000,$L$13,$I105))*1000*IF(MONTH($B105)=12,IF(MOD($J105,4)=0,31/29,31/30),1),(C93*(1+$AA105)))</f>
        <v>3456622.7685298147</v>
      </c>
      <c r="D105" s="355">
        <f>IF(ISNUMBER($F105),VLOOKUP($J105,'Table 1'!$B$13:$C$37,2,FALSE)/12*1000*Study_MW,"")</f>
        <v>0</v>
      </c>
      <c r="E105" s="355">
        <f t="shared" si="29"/>
        <v>3456622.7685298147</v>
      </c>
      <c r="F105" s="354">
        <f>IF($J105&lt;=$AD$1,IF(INDEX([6]Delta!$F$1:$JR$1440,$L$14,$I105)=0,"",INDEX([6]Delta!$F$1:$JR$1440,$L$14,$I105))*IF(MONTH($B105)=12,IF(MOD($J105,4)=0,31/29,31/30),1),F93*IF(MONTH(B105)=2,IF(MOD($J105,4)=0,29/28,IF(MOD($J93,4)=0,28/29,1)),1))*(1+$AB105)</f>
        <v>72000</v>
      </c>
      <c r="G105" s="356">
        <f t="shared" si="26"/>
        <v>48.008649562914094</v>
      </c>
      <c r="I105" s="357">
        <f t="shared" si="34"/>
        <v>113</v>
      </c>
      <c r="J105" s="351">
        <f t="shared" si="30"/>
        <v>2033</v>
      </c>
      <c r="K105" s="203">
        <f t="shared" si="33"/>
        <v>48823</v>
      </c>
      <c r="V105" s="332" t="str">
        <f t="shared" si="25"/>
        <v>Winter</v>
      </c>
      <c r="AA105" s="352">
        <f t="shared" si="27"/>
        <v>2.18E-2</v>
      </c>
      <c r="AB105" s="353">
        <f t="shared" si="31"/>
        <v>0</v>
      </c>
    </row>
    <row r="106" spans="2:28" ht="17.45" hidden="1" customHeight="1" outlineLevel="1">
      <c r="B106" s="203">
        <f t="shared" si="28"/>
        <v>48853</v>
      </c>
      <c r="C106" s="354" cm="1">
        <f t="array" ref="C106">IF($J106&lt;=$AD$1,IF(F106="","",-INDEX([6]Delta!$F$1:$JR$1000,$L$13,$I106))*1000*IF(MONTH($B106)=12,IF(MOD($J106,4)=0,31/29,31/30),1),(C94*(1+$AA106)))</f>
        <v>2509439.6987617072</v>
      </c>
      <c r="D106" s="355">
        <f>IF(ISNUMBER($F106),VLOOKUP($J106,'Table 1'!$B$13:$C$37,2,FALSE)/12*1000*Study_MW,"")</f>
        <v>0</v>
      </c>
      <c r="E106" s="355">
        <f t="shared" si="29"/>
        <v>2509439.6987617072</v>
      </c>
      <c r="F106" s="354">
        <f>IF($J106&lt;=$AD$1,IF(INDEX([6]Delta!$F$1:$JR$1440,$L$14,$I106)=0,"",INDEX([6]Delta!$F$1:$JR$1440,$L$14,$I106))*IF(MONTH($B106)=12,IF(MOD($J106,4)=0,31/29,31/30),1),F94*IF(MONTH(B106)=2,IF(MOD($J106,4)=0,29/28,IF(MOD($J94,4)=0,28/29,1)),1))*(1+$AB106)</f>
        <v>74400</v>
      </c>
      <c r="G106" s="356">
        <f t="shared" si="26"/>
        <v>33.729028209162728</v>
      </c>
      <c r="I106" s="357">
        <f t="shared" si="34"/>
        <v>114</v>
      </c>
      <c r="J106" s="351">
        <f t="shared" si="30"/>
        <v>2033</v>
      </c>
      <c r="K106" s="203">
        <f t="shared" si="33"/>
        <v>48853</v>
      </c>
      <c r="V106" s="332" t="str">
        <f t="shared" si="25"/>
        <v>Winter</v>
      </c>
      <c r="AA106" s="352">
        <f t="shared" si="27"/>
        <v>2.18E-2</v>
      </c>
      <c r="AB106" s="353">
        <f t="shared" si="31"/>
        <v>0</v>
      </c>
    </row>
    <row r="107" spans="2:28" ht="17.45" hidden="1" customHeight="1" outlineLevel="1">
      <c r="B107" s="203">
        <f t="shared" si="28"/>
        <v>48884</v>
      </c>
      <c r="C107" s="354" cm="1">
        <f t="array" ref="C107">IF($J107&lt;=$AD$1,IF(F107="","",-INDEX([6]Delta!$F$1:$JR$1000,$L$13,$I107))*1000*IF(MONTH($B107)=12,IF(MOD($J107,4)=0,31/29,31/30),1),(C95*(1+$AA107)))</f>
        <v>3680791.9424976497</v>
      </c>
      <c r="D107" s="355">
        <f>IF(ISNUMBER($F107),VLOOKUP($J107,'Table 1'!$B$13:$C$37,2,FALSE)/12*1000*Study_MW,"")</f>
        <v>0</v>
      </c>
      <c r="E107" s="355">
        <f t="shared" si="29"/>
        <v>3680791.9424976497</v>
      </c>
      <c r="F107" s="354">
        <f>IF($J107&lt;=$AD$1,IF(INDEX([6]Delta!$F$1:$JR$1440,$L$14,$I107)=0,"",INDEX([6]Delta!$F$1:$JR$1440,$L$14,$I107))*IF(MONTH($B107)=12,IF(MOD($J107,4)=0,31/29,31/30),1),F95*IF(MONTH(B107)=2,IF(MOD($J107,4)=0,29/28,IF(MOD($J95,4)=0,28/29,1)),1))*(1+$AB107)</f>
        <v>72000</v>
      </c>
      <c r="G107" s="356">
        <f t="shared" si="26"/>
        <v>51.122110312467356</v>
      </c>
      <c r="I107" s="357">
        <f t="shared" si="34"/>
        <v>115</v>
      </c>
      <c r="J107" s="351">
        <f t="shared" si="30"/>
        <v>2033</v>
      </c>
      <c r="K107" s="203">
        <f t="shared" si="33"/>
        <v>48884</v>
      </c>
      <c r="V107" s="332" t="str">
        <f t="shared" si="25"/>
        <v>Winter</v>
      </c>
      <c r="AA107" s="352">
        <f t="shared" si="27"/>
        <v>2.18E-2</v>
      </c>
      <c r="AB107" s="353">
        <f t="shared" si="31"/>
        <v>0</v>
      </c>
    </row>
    <row r="108" spans="2:28" ht="17.45" hidden="1" customHeight="1" outlineLevel="1">
      <c r="B108" s="204">
        <f t="shared" si="28"/>
        <v>48914</v>
      </c>
      <c r="C108" s="361" cm="1">
        <f t="array" ref="C108">IF($J108&lt;=$AD$1,IF(F108="","",-INDEX([6]Delta!$F$1:$JR$1000,$L$13,$I108))*1000*IF(MONTH($B108)=12,IF(MOD($J108,4)=0,31/29,31/30),1),(C96*(1+$AA108)))</f>
        <v>3964226.598251876</v>
      </c>
      <c r="D108" s="362">
        <f>IF(ISNUMBER($F108),VLOOKUP($J108,'Table 1'!$B$13:$C$37,2,FALSE)/12*1000*Study_MW,"")</f>
        <v>0</v>
      </c>
      <c r="E108" s="362">
        <f t="shared" si="29"/>
        <v>3964226.598251876</v>
      </c>
      <c r="F108" s="361">
        <f>IF($J108&lt;=$AD$1,IF(INDEX([6]Delta!$F$1:$JR$1440,$L$14,$I108)=0,"",INDEX([6]Delta!$F$1:$JR$1440,$L$14,$I108))*IF(MONTH($B108)=12,IF(MOD($J108,4)=0,31/29,31/30),1),F96*IF(MONTH(B108)=2,IF(MOD($J108,4)=0,29/28,IF(MOD($J96,4)=0,28/29,1)),1))*(1+$AB108)</f>
        <v>74400.000000000015</v>
      </c>
      <c r="G108" s="363">
        <f t="shared" si="26"/>
        <v>53.282615567901551</v>
      </c>
      <c r="I108" s="364">
        <f t="shared" si="34"/>
        <v>116</v>
      </c>
      <c r="J108" s="351">
        <f t="shared" si="30"/>
        <v>2033</v>
      </c>
      <c r="K108" s="204">
        <f t="shared" si="33"/>
        <v>48914</v>
      </c>
      <c r="V108" s="332" t="str">
        <f t="shared" si="25"/>
        <v>Winter</v>
      </c>
      <c r="AA108" s="352">
        <f t="shared" si="27"/>
        <v>2.18E-2</v>
      </c>
      <c r="AB108" s="353">
        <f t="shared" si="31"/>
        <v>0</v>
      </c>
    </row>
    <row r="109" spans="2:28" ht="17.45" hidden="1" customHeight="1" outlineLevel="1">
      <c r="B109" s="202">
        <f t="shared" si="28"/>
        <v>48945</v>
      </c>
      <c r="C109" s="345" cm="1">
        <f t="array" ref="C109">IF($J109&lt;=$AD$1,IF(F109="","",-INDEX([6]Delta!$F$1:$JR$1000,$L$13,$I109))*1000*IF(MONTH($B109)=12,IF(MOD($J109,4)=0,31/29,31/30),1),(C97*(1+$AA109)))</f>
        <v>3597103.8446367458</v>
      </c>
      <c r="D109" s="346">
        <f>IF(ISNUMBER($F109),VLOOKUP($J109,'Table 1'!$B$13:$C$37,2,FALSE)/12*1000*Study_MW,"")</f>
        <v>0</v>
      </c>
      <c r="E109" s="347">
        <f t="shared" si="29"/>
        <v>3597103.8446367458</v>
      </c>
      <c r="F109" s="348">
        <f>IF($J109&lt;=$AD$1,IF(INDEX([6]Delta!$F$1:$JR$1440,$L$14,$I109)=0,"",INDEX([6]Delta!$F$1:$JR$1440,$L$14,$I109))*IF(MONTH($B109)=12,IF(MOD($J109,4)=0,31/29,31/30),1),F97*IF(MONTH(B109)=2,IF(MOD($J109,4)=0,29/28,IF(MOD($J97,4)=0,28/29,1)),1))*(1+$AB109)</f>
        <v>74400</v>
      </c>
      <c r="G109" s="349">
        <f t="shared" si="26"/>
        <v>48.348169954794969</v>
      </c>
      <c r="I109" s="365">
        <f>I97+13</f>
        <v>118</v>
      </c>
      <c r="J109" s="351">
        <f t="shared" si="30"/>
        <v>2034</v>
      </c>
      <c r="K109" s="202">
        <f t="shared" si="33"/>
        <v>48945</v>
      </c>
      <c r="V109" s="332" t="str">
        <f t="shared" si="25"/>
        <v>Winter</v>
      </c>
      <c r="AA109" s="352">
        <f t="shared" si="27"/>
        <v>2.18E-2</v>
      </c>
      <c r="AB109" s="353">
        <f t="shared" si="31"/>
        <v>0</v>
      </c>
    </row>
    <row r="110" spans="2:28" ht="17.45" hidden="1" customHeight="1" outlineLevel="1">
      <c r="B110" s="203">
        <f t="shared" si="28"/>
        <v>48976</v>
      </c>
      <c r="C110" s="354" cm="1">
        <f t="array" ref="C110">IF($J110&lt;=$AD$1,IF(F110="","",-INDEX([6]Delta!$F$1:$JR$1000,$L$13,$I110))*1000*IF(MONTH($B110)=12,IF(MOD($J110,4)=0,31/29,31/30),1),(C98*(1+$AA110)))</f>
        <v>2826678.926297267</v>
      </c>
      <c r="D110" s="355">
        <f>IF(ISNUMBER($F110),VLOOKUP($J110,'Table 1'!$B$13:$C$37,2,FALSE)/12*1000*Study_MW,"")</f>
        <v>0</v>
      </c>
      <c r="E110" s="355">
        <f t="shared" si="29"/>
        <v>2826678.926297267</v>
      </c>
      <c r="F110" s="354">
        <f>IF($J110&lt;=$AD$1,IF(INDEX([6]Delta!$F$1:$JR$1440,$L$14,$I110)=0,"",INDEX([6]Delta!$F$1:$JR$1440,$L$14,$I110))*IF(MONTH($B110)=12,IF(MOD($J110,4)=0,31/29,31/30),1),F98*IF(MONTH(B110)=2,IF(MOD($J110,4)=0,29/28,IF(MOD($J98,4)=0,28/29,1)),1))*(1+$AB110)</f>
        <v>67199.999999999985</v>
      </c>
      <c r="G110" s="356">
        <f t="shared" si="26"/>
        <v>42.063674498471244</v>
      </c>
      <c r="I110" s="357">
        <f t="shared" si="34"/>
        <v>119</v>
      </c>
      <c r="J110" s="351">
        <f t="shared" si="30"/>
        <v>2034</v>
      </c>
      <c r="K110" s="203">
        <f t="shared" si="33"/>
        <v>48976</v>
      </c>
      <c r="V110" s="332" t="str">
        <f t="shared" si="25"/>
        <v>Winter</v>
      </c>
      <c r="AA110" s="352">
        <f t="shared" si="27"/>
        <v>2.18E-2</v>
      </c>
      <c r="AB110" s="353">
        <f t="shared" si="31"/>
        <v>0</v>
      </c>
    </row>
    <row r="111" spans="2:28" ht="17.45" hidden="1" customHeight="1" outlineLevel="1">
      <c r="B111" s="203">
        <f t="shared" si="28"/>
        <v>49004</v>
      </c>
      <c r="C111" s="354" cm="1">
        <f t="array" ref="C111">IF($J111&lt;=$AD$1,IF(F111="","",-INDEX([6]Delta!$F$1:$JR$1000,$L$13,$I111))*1000*IF(MONTH($B111)=12,IF(MOD($J111,4)=0,31/29,31/30),1),(C99*(1+$AA111)))</f>
        <v>2376724.4063052638</v>
      </c>
      <c r="D111" s="355">
        <f>IF(ISNUMBER($F111),VLOOKUP($J111,'Table 1'!$B$13:$C$37,2,FALSE)/12*1000*Study_MW,"")</f>
        <v>0</v>
      </c>
      <c r="E111" s="355">
        <f t="shared" si="29"/>
        <v>2376724.4063052638</v>
      </c>
      <c r="F111" s="354">
        <f>IF($J111&lt;=$AD$1,IF(INDEX([6]Delta!$F$1:$JR$1440,$L$14,$I111)=0,"",INDEX([6]Delta!$F$1:$JR$1440,$L$14,$I111))*IF(MONTH($B111)=12,IF(MOD($J111,4)=0,31/29,31/30),1),F99*IF(MONTH(B111)=2,IF(MOD($J111,4)=0,29/28,IF(MOD($J99,4)=0,28/29,1)),1))*(1+$AB111)</f>
        <v>74400</v>
      </c>
      <c r="G111" s="356">
        <f t="shared" si="26"/>
        <v>31.945220514855695</v>
      </c>
      <c r="I111" s="357">
        <f t="shared" si="34"/>
        <v>120</v>
      </c>
      <c r="J111" s="351">
        <f t="shared" si="30"/>
        <v>2034</v>
      </c>
      <c r="K111" s="203">
        <f t="shared" si="33"/>
        <v>49004</v>
      </c>
      <c r="V111" s="332" t="str">
        <f t="shared" si="25"/>
        <v>Winter</v>
      </c>
      <c r="AA111" s="352">
        <f t="shared" si="27"/>
        <v>2.18E-2</v>
      </c>
      <c r="AB111" s="353">
        <f t="shared" si="31"/>
        <v>0</v>
      </c>
    </row>
    <row r="112" spans="2:28" ht="17.45" hidden="1" customHeight="1" outlineLevel="1">
      <c r="B112" s="203">
        <f t="shared" si="28"/>
        <v>49035</v>
      </c>
      <c r="C112" s="354" cm="1">
        <f t="array" ref="C112">IF($J112&lt;=$AD$1,IF(F112="","",-INDEX([6]Delta!$F$1:$JR$1000,$L$13,$I112))*1000*IF(MONTH($B112)=12,IF(MOD($J112,4)=0,31/29,31/30),1),(C100*(1+$AA112)))</f>
        <v>1848945.314087512</v>
      </c>
      <c r="D112" s="355">
        <f>IF(ISNUMBER($F112),VLOOKUP($J112,'Table 1'!$B$13:$C$37,2,FALSE)/12*1000*Study_MW,"")</f>
        <v>0</v>
      </c>
      <c r="E112" s="355">
        <f t="shared" si="29"/>
        <v>1848945.314087512</v>
      </c>
      <c r="F112" s="354">
        <f>IF($J112&lt;=$AD$1,IF(INDEX([6]Delta!$F$1:$JR$1440,$L$14,$I112)=0,"",INDEX([6]Delta!$F$1:$JR$1440,$L$14,$I112))*IF(MONTH($B112)=12,IF(MOD($J112,4)=0,31/29,31/30),1),F100*IF(MONTH(B112)=2,IF(MOD($J112,4)=0,29/28,IF(MOD($J100,4)=0,28/29,1)),1))*(1+$AB112)</f>
        <v>72000</v>
      </c>
      <c r="G112" s="356">
        <f t="shared" si="26"/>
        <v>25.679796028993223</v>
      </c>
      <c r="I112" s="357">
        <f t="shared" si="34"/>
        <v>121</v>
      </c>
      <c r="J112" s="351">
        <f t="shared" si="30"/>
        <v>2034</v>
      </c>
      <c r="K112" s="203">
        <f t="shared" si="33"/>
        <v>49035</v>
      </c>
      <c r="V112" s="332" t="str">
        <f t="shared" si="25"/>
        <v>Winter</v>
      </c>
      <c r="AA112" s="352">
        <f t="shared" si="27"/>
        <v>2.18E-2</v>
      </c>
      <c r="AB112" s="353">
        <f t="shared" si="31"/>
        <v>0</v>
      </c>
    </row>
    <row r="113" spans="2:28" ht="17.45" hidden="1" customHeight="1" outlineLevel="1">
      <c r="B113" s="203">
        <f t="shared" si="28"/>
        <v>49065</v>
      </c>
      <c r="C113" s="354" cm="1">
        <f t="array" ref="C113">IF($J113&lt;=$AD$1,IF(F113="","",-INDEX([6]Delta!$F$1:$JR$1000,$L$13,$I113))*1000*IF(MONTH($B113)=12,IF(MOD($J113,4)=0,31/29,31/30),1),(C101*(1+$AA113)))</f>
        <v>2289231.3519036109</v>
      </c>
      <c r="D113" s="355">
        <f>IF(ISNUMBER($F113),VLOOKUP($J113,'Table 1'!$B$13:$C$37,2,FALSE)/12*1000*Study_MW,"")</f>
        <v>0</v>
      </c>
      <c r="E113" s="355">
        <f t="shared" si="29"/>
        <v>2289231.3519036109</v>
      </c>
      <c r="F113" s="354">
        <f>IF($J113&lt;=$AD$1,IF(INDEX([6]Delta!$F$1:$JR$1440,$L$14,$I113)=0,"",INDEX([6]Delta!$F$1:$JR$1440,$L$14,$I113))*IF(MONTH($B113)=12,IF(MOD($J113,4)=0,31/29,31/30),1),F101*IF(MONTH(B113)=2,IF(MOD($J113,4)=0,29/28,IF(MOD($J101,4)=0,28/29,1)),1))*(1+$AB113)</f>
        <v>74400</v>
      </c>
      <c r="G113" s="356">
        <f t="shared" si="26"/>
        <v>30.769238600854983</v>
      </c>
      <c r="I113" s="357">
        <f t="shared" si="34"/>
        <v>122</v>
      </c>
      <c r="J113" s="351">
        <f t="shared" si="30"/>
        <v>2034</v>
      </c>
      <c r="K113" s="203">
        <f t="shared" si="33"/>
        <v>49065</v>
      </c>
      <c r="V113" s="332" t="str">
        <f t="shared" si="25"/>
        <v>Summer</v>
      </c>
      <c r="AA113" s="352">
        <f t="shared" si="27"/>
        <v>2.18E-2</v>
      </c>
      <c r="AB113" s="353">
        <f t="shared" si="31"/>
        <v>0</v>
      </c>
    </row>
    <row r="114" spans="2:28" ht="17.45" hidden="1" customHeight="1" outlineLevel="1">
      <c r="B114" s="203">
        <f t="shared" si="28"/>
        <v>49096</v>
      </c>
      <c r="C114" s="354" cm="1">
        <f t="array" ref="C114">IF($J114&lt;=$AD$1,IF(F114="","",-INDEX([6]Delta!$F$1:$JR$1000,$L$13,$I114))*1000*IF(MONTH($B114)=12,IF(MOD($J114,4)=0,31/29,31/30),1),(C102*(1+$AA114)))</f>
        <v>2150556.6414028872</v>
      </c>
      <c r="D114" s="355">
        <f>IF(ISNUMBER($F114),VLOOKUP($J114,'Table 1'!$B$13:$C$37,2,FALSE)/12*1000*Study_MW,"")</f>
        <v>0</v>
      </c>
      <c r="E114" s="355">
        <f t="shared" si="29"/>
        <v>2150556.6414028872</v>
      </c>
      <c r="F114" s="354">
        <f>IF($J114&lt;=$AD$1,IF(INDEX([6]Delta!$F$1:$JR$1440,$L$14,$I114)=0,"",INDEX([6]Delta!$F$1:$JR$1440,$L$14,$I114))*IF(MONTH($B114)=12,IF(MOD($J114,4)=0,31/29,31/30),1),F102*IF(MONTH(B114)=2,IF(MOD($J114,4)=0,29/28,IF(MOD($J102,4)=0,28/29,1)),1))*(1+$AB114)</f>
        <v>72000</v>
      </c>
      <c r="G114" s="356">
        <f t="shared" si="26"/>
        <v>29.868842241706766</v>
      </c>
      <c r="I114" s="357">
        <f t="shared" si="34"/>
        <v>123</v>
      </c>
      <c r="J114" s="351">
        <f t="shared" si="30"/>
        <v>2034</v>
      </c>
      <c r="K114" s="203">
        <f t="shared" si="33"/>
        <v>49096</v>
      </c>
      <c r="V114" s="332" t="str">
        <f t="shared" si="25"/>
        <v>Summer</v>
      </c>
      <c r="AA114" s="352">
        <f t="shared" si="27"/>
        <v>2.18E-2</v>
      </c>
      <c r="AB114" s="353">
        <f t="shared" si="31"/>
        <v>0</v>
      </c>
    </row>
    <row r="115" spans="2:28" ht="17.45" hidden="1" customHeight="1" outlineLevel="1">
      <c r="B115" s="203">
        <f t="shared" si="28"/>
        <v>49126</v>
      </c>
      <c r="C115" s="354" cm="1">
        <f t="array" ref="C115">IF($J115&lt;=$AD$1,IF(F115="","",-INDEX([6]Delta!$F$1:$JR$1000,$L$13,$I115))*1000*IF(MONTH($B115)=12,IF(MOD($J115,4)=0,31/29,31/30),1),(C103*(1+$AA115)))</f>
        <v>3414700.7040629471</v>
      </c>
      <c r="D115" s="355">
        <f>IF(ISNUMBER($F115),VLOOKUP($J115,'Table 1'!$B$13:$C$37,2,FALSE)/12*1000*Study_MW,"")</f>
        <v>0</v>
      </c>
      <c r="E115" s="355">
        <f t="shared" si="29"/>
        <v>3414700.7040629471</v>
      </c>
      <c r="F115" s="354">
        <f>IF($J115&lt;=$AD$1,IF(INDEX([6]Delta!$F$1:$JR$1440,$L$14,$I115)=0,"",INDEX([6]Delta!$F$1:$JR$1440,$L$14,$I115))*IF(MONTH($B115)=12,IF(MOD($J115,4)=0,31/29,31/30),1),F103*IF(MONTH(B115)=2,IF(MOD($J115,4)=0,29/28,IF(MOD($J103,4)=0,28/29,1)),1))*(1+$AB115)</f>
        <v>74400</v>
      </c>
      <c r="G115" s="356">
        <f t="shared" si="26"/>
        <v>45.896514839555742</v>
      </c>
      <c r="I115" s="357">
        <f t="shared" si="34"/>
        <v>124</v>
      </c>
      <c r="J115" s="351">
        <f t="shared" si="30"/>
        <v>2034</v>
      </c>
      <c r="K115" s="203">
        <f t="shared" si="33"/>
        <v>49126</v>
      </c>
      <c r="V115" s="332" t="str">
        <f t="shared" si="25"/>
        <v>Summer</v>
      </c>
      <c r="AA115" s="352">
        <f t="shared" si="27"/>
        <v>2.18E-2</v>
      </c>
      <c r="AB115" s="353">
        <f t="shared" si="31"/>
        <v>0</v>
      </c>
    </row>
    <row r="116" spans="2:28" ht="17.45" hidden="1" customHeight="1" outlineLevel="1">
      <c r="B116" s="203">
        <f t="shared" si="28"/>
        <v>49157</v>
      </c>
      <c r="C116" s="354" cm="1">
        <f t="array" ref="C116">IF($J116&lt;=$AD$1,IF(F116="","",-INDEX([6]Delta!$F$1:$JR$1000,$L$13,$I116))*1000*IF(MONTH($B116)=12,IF(MOD($J116,4)=0,31/29,31/30),1),(C104*(1+$AA116)))</f>
        <v>3786622.3295982052</v>
      </c>
      <c r="D116" s="355">
        <f>IF(ISNUMBER($F116),VLOOKUP($J116,'Table 1'!$B$13:$C$37,2,FALSE)/12*1000*Study_MW,"")</f>
        <v>0</v>
      </c>
      <c r="E116" s="355">
        <f t="shared" si="29"/>
        <v>3786622.3295982052</v>
      </c>
      <c r="F116" s="354">
        <f>IF($J116&lt;=$AD$1,IF(INDEX([6]Delta!$F$1:$JR$1440,$L$14,$I116)=0,"",INDEX([6]Delta!$F$1:$JR$1440,$L$14,$I116))*IF(MONTH($B116)=12,IF(MOD($J116,4)=0,31/29,31/30),1),F104*IF(MONTH(B116)=2,IF(MOD($J116,4)=0,29/28,IF(MOD($J104,4)=0,28/29,1)),1))*(1+$AB116)</f>
        <v>74400</v>
      </c>
      <c r="G116" s="356">
        <f t="shared" si="26"/>
        <v>50.895461419330715</v>
      </c>
      <c r="I116" s="357">
        <f t="shared" si="34"/>
        <v>125</v>
      </c>
      <c r="J116" s="351">
        <f t="shared" si="30"/>
        <v>2034</v>
      </c>
      <c r="K116" s="203">
        <f t="shared" si="33"/>
        <v>49157</v>
      </c>
      <c r="V116" s="332" t="str">
        <f t="shared" si="25"/>
        <v>Summer</v>
      </c>
      <c r="AA116" s="352">
        <f t="shared" si="27"/>
        <v>2.18E-2</v>
      </c>
      <c r="AB116" s="353">
        <f t="shared" si="31"/>
        <v>0</v>
      </c>
    </row>
    <row r="117" spans="2:28" ht="17.45" hidden="1" customHeight="1" outlineLevel="1">
      <c r="B117" s="203">
        <f t="shared" si="28"/>
        <v>49188</v>
      </c>
      <c r="C117" s="354" cm="1">
        <f t="array" ref="C117">IF($J117&lt;=$AD$1,IF(F117="","",-INDEX([6]Delta!$F$1:$JR$1000,$L$13,$I117))*1000*IF(MONTH($B117)=12,IF(MOD($J117,4)=0,31/29,31/30),1),(C105*(1+$AA117)))</f>
        <v>3819279.3024882702</v>
      </c>
      <c r="D117" s="355">
        <f>IF(ISNUMBER($F117),VLOOKUP($J117,'Table 1'!$B$13:$C$37,2,FALSE)/12*1000*Study_MW,"")</f>
        <v>0</v>
      </c>
      <c r="E117" s="355">
        <f t="shared" si="29"/>
        <v>3819279.3024882702</v>
      </c>
      <c r="F117" s="354">
        <f>IF($J117&lt;=$AD$1,IF(INDEX([6]Delta!$F$1:$JR$1440,$L$14,$I117)=0,"",INDEX([6]Delta!$F$1:$JR$1440,$L$14,$I117))*IF(MONTH($B117)=12,IF(MOD($J117,4)=0,31/29,31/30),1),F105*IF(MONTH(B117)=2,IF(MOD($J117,4)=0,29/28,IF(MOD($J105,4)=0,28/29,1)),1))*(1+$AB117)</f>
        <v>72000</v>
      </c>
      <c r="G117" s="356">
        <f t="shared" si="26"/>
        <v>53.045545867892642</v>
      </c>
      <c r="I117" s="357">
        <f t="shared" si="34"/>
        <v>126</v>
      </c>
      <c r="J117" s="351">
        <f t="shared" si="30"/>
        <v>2034</v>
      </c>
      <c r="K117" s="203">
        <f t="shared" si="33"/>
        <v>49188</v>
      </c>
      <c r="V117" s="332" t="str">
        <f t="shared" si="25"/>
        <v>Winter</v>
      </c>
      <c r="AA117" s="352">
        <f t="shared" si="27"/>
        <v>2.18E-2</v>
      </c>
      <c r="AB117" s="353">
        <f t="shared" si="31"/>
        <v>0</v>
      </c>
    </row>
    <row r="118" spans="2:28" ht="17.45" hidden="1" customHeight="1" outlineLevel="1">
      <c r="B118" s="203">
        <f t="shared" si="28"/>
        <v>49218</v>
      </c>
      <c r="C118" s="354" cm="1">
        <f t="array" ref="C118">IF($J118&lt;=$AD$1,IF(F118="","",-INDEX([6]Delta!$F$1:$JR$1000,$L$13,$I118))*1000*IF(MONTH($B118)=12,IF(MOD($J118,4)=0,31/29,31/30),1),(C106*(1+$AA118)))</f>
        <v>2763990.2228822028</v>
      </c>
      <c r="D118" s="355">
        <f>IF(ISNUMBER($F118),VLOOKUP($J118,'Table 1'!$B$13:$C$37,2,FALSE)/12*1000*Study_MW,"")</f>
        <v>0</v>
      </c>
      <c r="E118" s="355">
        <f t="shared" si="29"/>
        <v>2763990.2228822028</v>
      </c>
      <c r="F118" s="354">
        <f>IF($J118&lt;=$AD$1,IF(INDEX([6]Delta!$F$1:$JR$1440,$L$14,$I118)=0,"",INDEX([6]Delta!$F$1:$JR$1440,$L$14,$I118))*IF(MONTH($B118)=12,IF(MOD($J118,4)=0,31/29,31/30),1),F106*IF(MONTH(B118)=2,IF(MOD($J118,4)=0,29/28,IF(MOD($J106,4)=0,28/29,1)),1))*(1+$AB118)</f>
        <v>74400</v>
      </c>
      <c r="G118" s="356">
        <f t="shared" si="26"/>
        <v>37.150406221534986</v>
      </c>
      <c r="I118" s="357">
        <f t="shared" si="34"/>
        <v>127</v>
      </c>
      <c r="J118" s="351">
        <f t="shared" si="30"/>
        <v>2034</v>
      </c>
      <c r="K118" s="203">
        <f t="shared" si="33"/>
        <v>49218</v>
      </c>
      <c r="V118" s="332" t="str">
        <f t="shared" si="25"/>
        <v>Winter</v>
      </c>
      <c r="AA118" s="352">
        <f t="shared" si="27"/>
        <v>2.18E-2</v>
      </c>
      <c r="AB118" s="353">
        <f t="shared" si="31"/>
        <v>0</v>
      </c>
    </row>
    <row r="119" spans="2:28" ht="17.45" hidden="1" customHeight="1" outlineLevel="1">
      <c r="B119" s="203">
        <f t="shared" si="28"/>
        <v>49249</v>
      </c>
      <c r="C119" s="354" cm="1">
        <f t="array" ref="C119">IF($J119&lt;=$AD$1,IF(F119="","",-INDEX([6]Delta!$F$1:$JR$1000,$L$13,$I119))*1000*IF(MONTH($B119)=12,IF(MOD($J119,4)=0,31/29,31/30),1),(C107*(1+$AA119)))</f>
        <v>3635613.7448091367</v>
      </c>
      <c r="D119" s="355">
        <f>IF(ISNUMBER($F119),VLOOKUP($J119,'Table 1'!$B$13:$C$37,2,FALSE)/12*1000*Study_MW,"")</f>
        <v>0</v>
      </c>
      <c r="E119" s="355">
        <f t="shared" si="29"/>
        <v>3635613.7448091367</v>
      </c>
      <c r="F119" s="354">
        <f>IF($J119&lt;=$AD$1,IF(INDEX([6]Delta!$F$1:$JR$1440,$L$14,$I119)=0,"",INDEX([6]Delta!$F$1:$JR$1440,$L$14,$I119))*IF(MONTH($B119)=12,IF(MOD($J119,4)=0,31/29,31/30),1),F107*IF(MONTH(B119)=2,IF(MOD($J119,4)=0,29/28,IF(MOD($J107,4)=0,28/29,1)),1))*(1+$AB119)</f>
        <v>72000</v>
      </c>
      <c r="G119" s="356">
        <f t="shared" si="26"/>
        <v>50.494635344571343</v>
      </c>
      <c r="I119" s="357">
        <f t="shared" si="34"/>
        <v>128</v>
      </c>
      <c r="J119" s="351">
        <f t="shared" si="30"/>
        <v>2034</v>
      </c>
      <c r="K119" s="203">
        <f t="shared" si="33"/>
        <v>49249</v>
      </c>
      <c r="V119" s="332" t="str">
        <f t="shared" si="25"/>
        <v>Winter</v>
      </c>
      <c r="AA119" s="352">
        <f t="shared" si="27"/>
        <v>2.18E-2</v>
      </c>
      <c r="AB119" s="353">
        <f t="shared" si="31"/>
        <v>0</v>
      </c>
    </row>
    <row r="120" spans="2:28" ht="17.45" hidden="1" customHeight="1" outlineLevel="1">
      <c r="B120" s="204">
        <f t="shared" si="28"/>
        <v>49279</v>
      </c>
      <c r="C120" s="361" cm="1">
        <f t="array" ref="C120">IF($J120&lt;=$AD$1,IF(F120="","",-INDEX([6]Delta!$F$1:$JR$1000,$L$13,$I120))*1000*IF(MONTH($B120)=12,IF(MOD($J120,4)=0,31/29,31/30),1),(C108*(1+$AA120)))</f>
        <v>4144991.146610463</v>
      </c>
      <c r="D120" s="362">
        <f>IF(ISNUMBER($F120),VLOOKUP($J120,'Table 1'!$B$13:$C$37,2,FALSE)/12*1000*Study_MW,"")</f>
        <v>0</v>
      </c>
      <c r="E120" s="362">
        <f t="shared" si="29"/>
        <v>4144991.146610463</v>
      </c>
      <c r="F120" s="361">
        <f>IF($J120&lt;=$AD$1,IF(INDEX([6]Delta!$F$1:$JR$1440,$L$14,$I120)=0,"",INDEX([6]Delta!$F$1:$JR$1440,$L$14,$I120))*IF(MONTH($B120)=12,IF(MOD($J120,4)=0,31/29,31/30),1),F108*IF(MONTH(B120)=2,IF(MOD($J120,4)=0,29/28,IF(MOD($J108,4)=0,28/29,1)),1))*(1+$AB120)</f>
        <v>74400.000000000015</v>
      </c>
      <c r="G120" s="363">
        <f t="shared" si="26"/>
        <v>55.712246594226642</v>
      </c>
      <c r="I120" s="364">
        <f t="shared" si="34"/>
        <v>129</v>
      </c>
      <c r="J120" s="351">
        <f t="shared" si="30"/>
        <v>2034</v>
      </c>
      <c r="K120" s="204">
        <f t="shared" si="33"/>
        <v>49279</v>
      </c>
      <c r="V120" s="332" t="str">
        <f t="shared" si="25"/>
        <v>Winter</v>
      </c>
      <c r="AA120" s="352">
        <f t="shared" si="27"/>
        <v>2.18E-2</v>
      </c>
      <c r="AB120" s="353">
        <f t="shared" si="31"/>
        <v>0</v>
      </c>
    </row>
    <row r="121" spans="2:28" ht="17.45" hidden="1" customHeight="1" outlineLevel="1">
      <c r="B121" s="202">
        <f t="shared" si="28"/>
        <v>49310</v>
      </c>
      <c r="C121" s="345" cm="1">
        <f t="array" ref="C121">IF($J121&lt;=$AD$1,IF(F121="","",-INDEX([6]Delta!$F$1:$JR$1000,$L$13,$I121))*1000*IF(MONTH($B121)=12,IF(MOD($J121,4)=0,31/29,31/30),1),(C109*(1+$AA121)))</f>
        <v>3222897.8090515304</v>
      </c>
      <c r="D121" s="346">
        <f>IF(ISNUMBER($F121),VLOOKUP($J121,'Table 1'!$B$13:$C$37,2,FALSE)/12*1000*Study_MW,"")</f>
        <v>0</v>
      </c>
      <c r="E121" s="347">
        <f t="shared" si="29"/>
        <v>3222897.8090515304</v>
      </c>
      <c r="F121" s="348">
        <f>IF($J121&lt;=$AD$1,IF(INDEX([6]Delta!$F$1:$JR$1440,$L$14,$I121)=0,"",INDEX([6]Delta!$F$1:$JR$1440,$L$14,$I121))*IF(MONTH($B121)=12,IF(MOD($J121,4)=0,31/29,31/30),1),F109*IF(MONTH(B121)=2,IF(MOD($J121,4)=0,29/28,IF(MOD($J109,4)=0,28/29,1)),1))*(1+$AB121)</f>
        <v>74400</v>
      </c>
      <c r="G121" s="349">
        <f t="shared" si="26"/>
        <v>43.318518938864656</v>
      </c>
      <c r="I121" s="365">
        <f>I109+13</f>
        <v>131</v>
      </c>
      <c r="J121" s="351">
        <f t="shared" si="30"/>
        <v>2035</v>
      </c>
      <c r="K121" s="202">
        <f t="shared" si="33"/>
        <v>49310</v>
      </c>
      <c r="V121" s="332" t="str">
        <f t="shared" si="25"/>
        <v>Winter</v>
      </c>
      <c r="AA121" s="352">
        <f t="shared" si="27"/>
        <v>2.18E-2</v>
      </c>
      <c r="AB121" s="353">
        <f t="shared" si="31"/>
        <v>0</v>
      </c>
    </row>
    <row r="122" spans="2:28" ht="17.45" hidden="1" customHeight="1" outlineLevel="1">
      <c r="B122" s="203">
        <f t="shared" si="28"/>
        <v>49341</v>
      </c>
      <c r="C122" s="354" cm="1">
        <f t="array" ref="C122">IF($J122&lt;=$AD$1,IF(F122="","",-INDEX([6]Delta!$F$1:$JR$1000,$L$13,$I122))*1000*IF(MONTH($B122)=12,IF(MOD($J122,4)=0,31/29,31/30),1),(C110*(1+$AA122)))</f>
        <v>3015952.8226741748</v>
      </c>
      <c r="D122" s="355">
        <f>IF(ISNUMBER($F122),VLOOKUP($J122,'Table 1'!$B$13:$C$37,2,FALSE)/12*1000*Study_MW,"")</f>
        <v>0</v>
      </c>
      <c r="E122" s="355">
        <f t="shared" si="29"/>
        <v>3015952.8226741748</v>
      </c>
      <c r="F122" s="354">
        <f>IF($J122&lt;=$AD$1,IF(INDEX([6]Delta!$F$1:$JR$1440,$L$14,$I122)=0,"",INDEX([6]Delta!$F$1:$JR$1440,$L$14,$I122))*IF(MONTH($B122)=12,IF(MOD($J122,4)=0,31/29,31/30),1),F110*IF(MONTH(B122)=2,IF(MOD($J122,4)=0,29/28,IF(MOD($J110,4)=0,28/29,1)),1))*(1+$AB122)</f>
        <v>67199.999999999985</v>
      </c>
      <c r="G122" s="356">
        <f t="shared" si="26"/>
        <v>44.880250337413322</v>
      </c>
      <c r="I122" s="357">
        <f t="shared" ref="I122:I185" si="35">I110+13</f>
        <v>132</v>
      </c>
      <c r="J122" s="351">
        <f t="shared" si="30"/>
        <v>2035</v>
      </c>
      <c r="K122" s="203">
        <f t="shared" si="33"/>
        <v>49341</v>
      </c>
      <c r="V122" s="332" t="str">
        <f t="shared" si="25"/>
        <v>Winter</v>
      </c>
      <c r="AA122" s="352">
        <f t="shared" si="27"/>
        <v>2.18E-2</v>
      </c>
      <c r="AB122" s="353">
        <f t="shared" si="31"/>
        <v>0</v>
      </c>
    </row>
    <row r="123" spans="2:28" ht="17.45" hidden="1" customHeight="1" outlineLevel="1">
      <c r="B123" s="203">
        <f t="shared" si="28"/>
        <v>49369</v>
      </c>
      <c r="C123" s="354" cm="1">
        <f t="array" ref="C123">IF($J123&lt;=$AD$1,IF(F123="","",-INDEX([6]Delta!$F$1:$JR$1000,$L$13,$I123))*1000*IF(MONTH($B123)=12,IF(MOD($J123,4)=0,31/29,31/30),1),(C111*(1+$AA123)))</f>
        <v>2374491.1446782206</v>
      </c>
      <c r="D123" s="355">
        <f>IF(ISNUMBER($F123),VLOOKUP($J123,'Table 1'!$B$13:$C$37,2,FALSE)/12*1000*Study_MW,"")</f>
        <v>0</v>
      </c>
      <c r="E123" s="355">
        <f t="shared" si="29"/>
        <v>2374491.1446782206</v>
      </c>
      <c r="F123" s="354">
        <f>IF($J123&lt;=$AD$1,IF(INDEX([6]Delta!$F$1:$JR$1440,$L$14,$I123)=0,"",INDEX([6]Delta!$F$1:$JR$1440,$L$14,$I123))*IF(MONTH($B123)=12,IF(MOD($J123,4)=0,31/29,31/30),1),F111*IF(MONTH(B123)=2,IF(MOD($J123,4)=0,29/28,IF(MOD($J111,4)=0,28/29,1)),1))*(1+$AB123)</f>
        <v>74400</v>
      </c>
      <c r="G123" s="356">
        <f t="shared" si="26"/>
        <v>31.915203557502966</v>
      </c>
      <c r="I123" s="357">
        <f t="shared" si="35"/>
        <v>133</v>
      </c>
      <c r="J123" s="351">
        <f t="shared" si="30"/>
        <v>2035</v>
      </c>
      <c r="K123" s="203">
        <f t="shared" si="33"/>
        <v>49369</v>
      </c>
      <c r="V123" s="332" t="str">
        <f t="shared" si="25"/>
        <v>Winter</v>
      </c>
      <c r="AA123" s="352">
        <f t="shared" si="27"/>
        <v>2.18E-2</v>
      </c>
      <c r="AB123" s="353">
        <f t="shared" si="31"/>
        <v>0</v>
      </c>
    </row>
    <row r="124" spans="2:28" ht="17.45" hidden="1" customHeight="1" outlineLevel="1">
      <c r="B124" s="203">
        <f t="shared" si="28"/>
        <v>49400</v>
      </c>
      <c r="C124" s="354" cm="1">
        <f t="array" ref="C124">IF($J124&lt;=$AD$1,IF(F124="","",-INDEX([6]Delta!$F$1:$JR$1000,$L$13,$I124))*1000*IF(MONTH($B124)=12,IF(MOD($J124,4)=0,31/29,31/30),1),(C112*(1+$AA124)))</f>
        <v>1956493.9135788153</v>
      </c>
      <c r="D124" s="355">
        <f>IF(ISNUMBER($F124),VLOOKUP($J124,'Table 1'!$B$13:$C$37,2,FALSE)/12*1000*Study_MW,"")</f>
        <v>0</v>
      </c>
      <c r="E124" s="355">
        <f t="shared" si="29"/>
        <v>1956493.9135788153</v>
      </c>
      <c r="F124" s="354">
        <f>IF($J124&lt;=$AD$1,IF(INDEX([6]Delta!$F$1:$JR$1440,$L$14,$I124)=0,"",INDEX([6]Delta!$F$1:$JR$1440,$L$14,$I124))*IF(MONTH($B124)=12,IF(MOD($J124,4)=0,31/29,31/30),1),F112*IF(MONTH(B124)=2,IF(MOD($J124,4)=0,29/28,IF(MOD($J112,4)=0,28/29,1)),1))*(1+$AB124)</f>
        <v>72000</v>
      </c>
      <c r="G124" s="356">
        <f t="shared" si="26"/>
        <v>27.173526577483546</v>
      </c>
      <c r="I124" s="357">
        <f t="shared" si="35"/>
        <v>134</v>
      </c>
      <c r="J124" s="351">
        <f t="shared" si="30"/>
        <v>2035</v>
      </c>
      <c r="K124" s="203">
        <f t="shared" si="33"/>
        <v>49400</v>
      </c>
      <c r="V124" s="332" t="str">
        <f t="shared" si="25"/>
        <v>Winter</v>
      </c>
      <c r="AA124" s="352">
        <f t="shared" si="27"/>
        <v>2.18E-2</v>
      </c>
      <c r="AB124" s="353">
        <f t="shared" si="31"/>
        <v>0</v>
      </c>
    </row>
    <row r="125" spans="2:28" ht="17.45" hidden="1" customHeight="1" outlineLevel="1">
      <c r="B125" s="203">
        <f t="shared" si="28"/>
        <v>49430</v>
      </c>
      <c r="C125" s="354" cm="1">
        <f t="array" ref="C125">IF($J125&lt;=$AD$1,IF(F125="","",-INDEX([6]Delta!$F$1:$JR$1000,$L$13,$I125))*1000*IF(MONTH($B125)=12,IF(MOD($J125,4)=0,31/29,31/30),1),(C113*(1+$AA125)))</f>
        <v>2222960.6840818743</v>
      </c>
      <c r="D125" s="355">
        <f>IF(ISNUMBER($F125),VLOOKUP($J125,'Table 1'!$B$13:$C$37,2,FALSE)/12*1000*Study_MW,"")</f>
        <v>0</v>
      </c>
      <c r="E125" s="355">
        <f t="shared" si="29"/>
        <v>2222960.6840818743</v>
      </c>
      <c r="F125" s="354">
        <f>IF($J125&lt;=$AD$1,IF(INDEX([6]Delta!$F$1:$JR$1440,$L$14,$I125)=0,"",INDEX([6]Delta!$F$1:$JR$1440,$L$14,$I125))*IF(MONTH($B125)=12,IF(MOD($J125,4)=0,31/29,31/30),1),F113*IF(MONTH(B125)=2,IF(MOD($J125,4)=0,29/28,IF(MOD($J113,4)=0,28/29,1)),1))*(1+$AB125)</f>
        <v>74400</v>
      </c>
      <c r="G125" s="356">
        <f t="shared" si="26"/>
        <v>29.878503818304761</v>
      </c>
      <c r="I125" s="357">
        <f t="shared" si="35"/>
        <v>135</v>
      </c>
      <c r="J125" s="351">
        <f t="shared" si="30"/>
        <v>2035</v>
      </c>
      <c r="K125" s="203">
        <f t="shared" si="33"/>
        <v>49430</v>
      </c>
      <c r="V125" s="332" t="str">
        <f t="shared" si="25"/>
        <v>Summer</v>
      </c>
      <c r="AA125" s="352">
        <f t="shared" si="27"/>
        <v>2.18E-2</v>
      </c>
      <c r="AB125" s="353">
        <f t="shared" si="31"/>
        <v>0</v>
      </c>
    </row>
    <row r="126" spans="2:28" ht="17.45" hidden="1" customHeight="1" outlineLevel="1">
      <c r="B126" s="203">
        <f t="shared" si="28"/>
        <v>49461</v>
      </c>
      <c r="C126" s="354" cm="1">
        <f t="array" ref="C126">IF($J126&lt;=$AD$1,IF(F126="","",-INDEX([6]Delta!$F$1:$JR$1000,$L$13,$I126))*1000*IF(MONTH($B126)=12,IF(MOD($J126,4)=0,31/29,31/30),1),(C114*(1+$AA126)))</f>
        <v>2390538.7943201787</v>
      </c>
      <c r="D126" s="355">
        <f>IF(ISNUMBER($F126),VLOOKUP($J126,'Table 1'!$B$13:$C$37,2,FALSE)/12*1000*Study_MW,"")</f>
        <v>0</v>
      </c>
      <c r="E126" s="355">
        <f t="shared" si="29"/>
        <v>2390538.7943201787</v>
      </c>
      <c r="F126" s="354">
        <f>IF($J126&lt;=$AD$1,IF(INDEX([6]Delta!$F$1:$JR$1440,$L$14,$I126)=0,"",INDEX([6]Delta!$F$1:$JR$1440,$L$14,$I126))*IF(MONTH($B126)=12,IF(MOD($J126,4)=0,31/29,31/30),1),F114*IF(MONTH(B126)=2,IF(MOD($J126,4)=0,29/28,IF(MOD($J114,4)=0,28/29,1)),1))*(1+$AB126)</f>
        <v>72000</v>
      </c>
      <c r="G126" s="356">
        <f t="shared" si="26"/>
        <v>33.201927698891367</v>
      </c>
      <c r="I126" s="357">
        <f t="shared" si="35"/>
        <v>136</v>
      </c>
      <c r="J126" s="351">
        <f t="shared" si="30"/>
        <v>2035</v>
      </c>
      <c r="K126" s="203">
        <f t="shared" si="33"/>
        <v>49461</v>
      </c>
      <c r="V126" s="332" t="str">
        <f t="shared" si="25"/>
        <v>Summer</v>
      </c>
      <c r="AA126" s="352">
        <f t="shared" si="27"/>
        <v>2.18E-2</v>
      </c>
      <c r="AB126" s="353">
        <f t="shared" si="31"/>
        <v>0</v>
      </c>
    </row>
    <row r="127" spans="2:28" ht="17.45" hidden="1" customHeight="1" outlineLevel="1">
      <c r="B127" s="203">
        <f t="shared" si="28"/>
        <v>49491</v>
      </c>
      <c r="C127" s="354" cm="1">
        <f t="array" ref="C127">IF($J127&lt;=$AD$1,IF(F127="","",-INDEX([6]Delta!$F$1:$JR$1000,$L$13,$I127))*1000*IF(MONTH($B127)=12,IF(MOD($J127,4)=0,31/29,31/30),1),(C115*(1+$AA127)))</f>
        <v>3587008.9359011617</v>
      </c>
      <c r="D127" s="355">
        <f>IF(ISNUMBER($F127),VLOOKUP($J127,'Table 1'!$B$13:$C$37,2,FALSE)/12*1000*Study_MW,"")</f>
        <v>0</v>
      </c>
      <c r="E127" s="355">
        <f t="shared" si="29"/>
        <v>3587008.9359011617</v>
      </c>
      <c r="F127" s="354">
        <f>IF($J127&lt;=$AD$1,IF(INDEX([6]Delta!$F$1:$JR$1440,$L$14,$I127)=0,"",INDEX([6]Delta!$F$1:$JR$1440,$L$14,$I127))*IF(MONTH($B127)=12,IF(MOD($J127,4)=0,31/29,31/30),1),F115*IF(MONTH(B127)=2,IF(MOD($J127,4)=0,29/28,IF(MOD($J115,4)=0,28/29,1)),1))*(1+$AB127)</f>
        <v>74400</v>
      </c>
      <c r="G127" s="356">
        <f t="shared" si="26"/>
        <v>48.212485697596257</v>
      </c>
      <c r="I127" s="357">
        <f t="shared" si="35"/>
        <v>137</v>
      </c>
      <c r="J127" s="351">
        <f t="shared" si="30"/>
        <v>2035</v>
      </c>
      <c r="K127" s="203">
        <f t="shared" si="33"/>
        <v>49491</v>
      </c>
      <c r="V127" s="332" t="str">
        <f t="shared" si="25"/>
        <v>Summer</v>
      </c>
      <c r="AA127" s="352">
        <f t="shared" si="27"/>
        <v>2.18E-2</v>
      </c>
      <c r="AB127" s="353">
        <f t="shared" si="31"/>
        <v>0</v>
      </c>
    </row>
    <row r="128" spans="2:28" ht="17.45" hidden="1" customHeight="1" outlineLevel="1">
      <c r="B128" s="203">
        <f t="shared" si="28"/>
        <v>49522</v>
      </c>
      <c r="C128" s="354" cm="1">
        <f t="array" ref="C128">IF($J128&lt;=$AD$1,IF(F128="","",-INDEX([6]Delta!$F$1:$JR$1000,$L$13,$I128))*1000*IF(MONTH($B128)=12,IF(MOD($J128,4)=0,31/29,31/30),1),(C116*(1+$AA128)))</f>
        <v>4059970.1523002805</v>
      </c>
      <c r="D128" s="355">
        <f>IF(ISNUMBER($F128),VLOOKUP($J128,'Table 1'!$B$13:$C$37,2,FALSE)/12*1000*Study_MW,"")</f>
        <v>0</v>
      </c>
      <c r="E128" s="355">
        <f t="shared" si="29"/>
        <v>4059970.1523002805</v>
      </c>
      <c r="F128" s="354">
        <f>IF($J128&lt;=$AD$1,IF(INDEX([6]Delta!$F$1:$JR$1440,$L$14,$I128)=0,"",INDEX([6]Delta!$F$1:$JR$1440,$L$14,$I128))*IF(MONTH($B128)=12,IF(MOD($J128,4)=0,31/29,31/30),1),F116*IF(MONTH(B128)=2,IF(MOD($J128,4)=0,29/28,IF(MOD($J116,4)=0,28/29,1)),1))*(1+$AB128)</f>
        <v>74400</v>
      </c>
      <c r="G128" s="356">
        <f t="shared" si="26"/>
        <v>54.569491294358606</v>
      </c>
      <c r="I128" s="357">
        <f t="shared" si="35"/>
        <v>138</v>
      </c>
      <c r="J128" s="351">
        <f t="shared" si="30"/>
        <v>2035</v>
      </c>
      <c r="K128" s="203">
        <f t="shared" si="33"/>
        <v>49522</v>
      </c>
      <c r="V128" s="332" t="str">
        <f t="shared" si="25"/>
        <v>Summer</v>
      </c>
      <c r="AA128" s="352">
        <f t="shared" si="27"/>
        <v>2.18E-2</v>
      </c>
      <c r="AB128" s="353">
        <f t="shared" si="31"/>
        <v>0</v>
      </c>
    </row>
    <row r="129" spans="2:28" ht="17.45" hidden="1" customHeight="1" outlineLevel="1">
      <c r="B129" s="203">
        <f t="shared" si="28"/>
        <v>49553</v>
      </c>
      <c r="C129" s="354" cm="1">
        <f t="array" ref="C129">IF($J129&lt;=$AD$1,IF(F129="","",-INDEX([6]Delta!$F$1:$JR$1000,$L$13,$I129))*1000*IF(MONTH($B129)=12,IF(MOD($J129,4)=0,31/29,31/30),1),(C117*(1+$AA129)))</f>
        <v>3316548.3315821839</v>
      </c>
      <c r="D129" s="355">
        <f>IF(ISNUMBER($F129),VLOOKUP($J129,'Table 1'!$B$13:$C$37,2,FALSE)/12*1000*Study_MW,"")</f>
        <v>0</v>
      </c>
      <c r="E129" s="355">
        <f t="shared" si="29"/>
        <v>3316548.3315821839</v>
      </c>
      <c r="F129" s="354">
        <f>IF($J129&lt;=$AD$1,IF(INDEX([6]Delta!$F$1:$JR$1440,$L$14,$I129)=0,"",INDEX([6]Delta!$F$1:$JR$1440,$L$14,$I129))*IF(MONTH($B129)=12,IF(MOD($J129,4)=0,31/29,31/30),1),F117*IF(MONTH(B129)=2,IF(MOD($J129,4)=0,29/28,IF(MOD($J117,4)=0,28/29,1)),1))*(1+$AB129)</f>
        <v>72000</v>
      </c>
      <c r="G129" s="356">
        <f t="shared" si="26"/>
        <v>46.063171271974774</v>
      </c>
      <c r="I129" s="357">
        <f t="shared" si="35"/>
        <v>139</v>
      </c>
      <c r="J129" s="351">
        <f t="shared" si="30"/>
        <v>2035</v>
      </c>
      <c r="K129" s="203">
        <f t="shared" si="33"/>
        <v>49553</v>
      </c>
      <c r="V129" s="332" t="str">
        <f t="shared" si="25"/>
        <v>Winter</v>
      </c>
      <c r="AA129" s="352">
        <f t="shared" si="27"/>
        <v>2.18E-2</v>
      </c>
      <c r="AB129" s="353">
        <f t="shared" si="31"/>
        <v>0</v>
      </c>
    </row>
    <row r="130" spans="2:28" ht="17.45" hidden="1" customHeight="1" outlineLevel="1">
      <c r="B130" s="203">
        <f t="shared" si="28"/>
        <v>49583</v>
      </c>
      <c r="C130" s="354" cm="1">
        <f t="array" ref="C130">IF($J130&lt;=$AD$1,IF(F130="","",-INDEX([6]Delta!$F$1:$JR$1000,$L$13,$I130))*1000*IF(MONTH($B130)=12,IF(MOD($J130,4)=0,31/29,31/30),1),(C118*(1+$AA130)))</f>
        <v>2822263.5486348444</v>
      </c>
      <c r="D130" s="355">
        <f>IF(ISNUMBER($F130),VLOOKUP($J130,'Table 1'!$B$13:$C$37,2,FALSE)/12*1000*Study_MW,"")</f>
        <v>0</v>
      </c>
      <c r="E130" s="355">
        <f t="shared" si="29"/>
        <v>2822263.5486348444</v>
      </c>
      <c r="F130" s="354">
        <f>IF($J130&lt;=$AD$1,IF(INDEX([6]Delta!$F$1:$JR$1440,$L$14,$I130)=0,"",INDEX([6]Delta!$F$1:$JR$1440,$L$14,$I130))*IF(MONTH($B130)=12,IF(MOD($J130,4)=0,31/29,31/30),1),F118*IF(MONTH(B130)=2,IF(MOD($J130,4)=0,29/28,IF(MOD($J118,4)=0,28/29,1)),1))*(1+$AB130)</f>
        <v>74400</v>
      </c>
      <c r="G130" s="356">
        <f t="shared" si="26"/>
        <v>37.933649847242535</v>
      </c>
      <c r="I130" s="357">
        <f t="shared" si="35"/>
        <v>140</v>
      </c>
      <c r="J130" s="351">
        <f t="shared" si="30"/>
        <v>2035</v>
      </c>
      <c r="K130" s="203">
        <f t="shared" si="33"/>
        <v>49583</v>
      </c>
      <c r="V130" s="332" t="str">
        <f t="shared" si="25"/>
        <v>Winter</v>
      </c>
      <c r="AA130" s="352">
        <f t="shared" si="27"/>
        <v>2.18E-2</v>
      </c>
      <c r="AB130" s="353">
        <f t="shared" si="31"/>
        <v>0</v>
      </c>
    </row>
    <row r="131" spans="2:28" ht="17.45" hidden="1" customHeight="1" outlineLevel="1">
      <c r="B131" s="203">
        <f t="shared" si="28"/>
        <v>49614</v>
      </c>
      <c r="C131" s="354" cm="1">
        <f t="array" ref="C131">IF($J131&lt;=$AD$1,IF(F131="","",-INDEX([6]Delta!$F$1:$JR$1000,$L$13,$I131))*1000*IF(MONTH($B131)=12,IF(MOD($J131,4)=0,31/29,31/30),1),(C119*(1+$AA131)))</f>
        <v>3598244.654429174</v>
      </c>
      <c r="D131" s="355">
        <f>IF(ISNUMBER($F131),VLOOKUP($J131,'Table 1'!$B$13:$C$37,2,FALSE)/12*1000*Study_MW,"")</f>
        <v>0</v>
      </c>
      <c r="E131" s="355">
        <f t="shared" si="29"/>
        <v>3598244.654429174</v>
      </c>
      <c r="F131" s="354">
        <f>IF($J131&lt;=$AD$1,IF(INDEX([6]Delta!$F$1:$JR$1440,$L$14,$I131)=0,"",INDEX([6]Delta!$F$1:$JR$1440,$L$14,$I131))*IF(MONTH($B131)=12,IF(MOD($J131,4)=0,31/29,31/30),1),F119*IF(MONTH(B131)=2,IF(MOD($J131,4)=0,29/28,IF(MOD($J119,4)=0,28/29,1)),1))*(1+$AB131)</f>
        <v>72000</v>
      </c>
      <c r="G131" s="356">
        <f t="shared" si="26"/>
        <v>49.975620200405196</v>
      </c>
      <c r="I131" s="357">
        <f t="shared" si="35"/>
        <v>141</v>
      </c>
      <c r="J131" s="351">
        <f t="shared" si="30"/>
        <v>2035</v>
      </c>
      <c r="K131" s="203">
        <f t="shared" si="33"/>
        <v>49614</v>
      </c>
      <c r="V131" s="332" t="str">
        <f t="shared" si="25"/>
        <v>Winter</v>
      </c>
      <c r="AA131" s="352">
        <f t="shared" si="27"/>
        <v>2.18E-2</v>
      </c>
      <c r="AB131" s="353">
        <f t="shared" si="31"/>
        <v>0</v>
      </c>
    </row>
    <row r="132" spans="2:28" ht="17.45" hidden="1" customHeight="1" outlineLevel="1">
      <c r="B132" s="204">
        <f t="shared" si="28"/>
        <v>49644</v>
      </c>
      <c r="C132" s="361" cm="1">
        <f t="array" ref="C132">IF($J132&lt;=$AD$1,IF(F132="","",-INDEX([6]Delta!$F$1:$JR$1000,$L$13,$I132))*1000*IF(MONTH($B132)=12,IF(MOD($J132,4)=0,31/29,31/30),1),(C120*(1+$AA132)))</f>
        <v>4452901.9779769033</v>
      </c>
      <c r="D132" s="362">
        <f>IF(ISNUMBER($F132),VLOOKUP($J132,'Table 1'!$B$13:$C$37,2,FALSE)/12*1000*Study_MW,"")</f>
        <v>0</v>
      </c>
      <c r="E132" s="362">
        <f t="shared" si="29"/>
        <v>4452901.9779769033</v>
      </c>
      <c r="F132" s="361">
        <f>IF($J132&lt;=$AD$1,IF(INDEX([6]Delta!$F$1:$JR$1440,$L$14,$I132)=0,"",INDEX([6]Delta!$F$1:$JR$1440,$L$14,$I132))*IF(MONTH($B132)=12,IF(MOD($J132,4)=0,31/29,31/30),1),F120*IF(MONTH(B132)=2,IF(MOD($J132,4)=0,29/28,IF(MOD($J120,4)=0,28/29,1)),1))*(1+$AB132)</f>
        <v>74400.000000000015</v>
      </c>
      <c r="G132" s="363">
        <f t="shared" si="26"/>
        <v>59.850833037323959</v>
      </c>
      <c r="I132" s="364">
        <f t="shared" si="35"/>
        <v>142</v>
      </c>
      <c r="J132" s="351">
        <f t="shared" si="30"/>
        <v>2035</v>
      </c>
      <c r="K132" s="204">
        <f t="shared" si="33"/>
        <v>49644</v>
      </c>
      <c r="V132" s="332" t="str">
        <f t="shared" si="25"/>
        <v>Winter</v>
      </c>
      <c r="AA132" s="352">
        <f t="shared" si="27"/>
        <v>2.18E-2</v>
      </c>
      <c r="AB132" s="353">
        <f t="shared" si="31"/>
        <v>0</v>
      </c>
    </row>
    <row r="133" spans="2:28" ht="17.45" hidden="1" customHeight="1" outlineLevel="1">
      <c r="B133" s="202">
        <f t="shared" si="28"/>
        <v>49675</v>
      </c>
      <c r="C133" s="345" cm="1">
        <f t="array" ref="C133">IF($J133&lt;=$AD$1,IF(F133="","",-INDEX([6]Delta!$F$1:$JR$1000,$L$13,$I133))*1000*IF(MONTH($B133)=12,IF(MOD($J133,4)=0,31/29,31/30),1),(C121*(1+$AA133)))</f>
        <v>3567862.9591903519</v>
      </c>
      <c r="D133" s="346">
        <f>IF(ISNUMBER($F133),VLOOKUP($J133,'Table 1'!$B$13:$C$37,2,FALSE)/12*1000*Study_MW,"")</f>
        <v>0</v>
      </c>
      <c r="E133" s="347">
        <f t="shared" si="29"/>
        <v>3567862.9591903519</v>
      </c>
      <c r="F133" s="348">
        <f>IF($J133&lt;=$AD$1,IF(INDEX([6]Delta!$F$1:$JR$1440,$L$14,$I133)=0,"",INDEX([6]Delta!$F$1:$JR$1440,$L$14,$I133))*IF(MONTH($B133)=12,IF(MOD($J133,4)=0,31/29,31/30),1),F121*IF(MONTH(B133)=2,IF(MOD($J133,4)=0,29/28,IF(MOD($J121,4)=0,28/29,1)),1))*(1+$AB133)</f>
        <v>74400</v>
      </c>
      <c r="G133" s="349">
        <f t="shared" si="26"/>
        <v>47.95514730094559</v>
      </c>
      <c r="I133" s="365">
        <f t="shared" si="35"/>
        <v>144</v>
      </c>
      <c r="J133" s="351">
        <f t="shared" si="30"/>
        <v>2036</v>
      </c>
      <c r="K133" s="202">
        <f t="shared" si="33"/>
        <v>49675</v>
      </c>
      <c r="V133" s="332" t="str">
        <f t="shared" si="25"/>
        <v>Winter</v>
      </c>
      <c r="AA133" s="352">
        <f t="shared" si="27"/>
        <v>2.18E-2</v>
      </c>
      <c r="AB133" s="353">
        <f t="shared" si="31"/>
        <v>0</v>
      </c>
    </row>
    <row r="134" spans="2:28" ht="17.45" hidden="1" customHeight="1" outlineLevel="1">
      <c r="B134" s="203">
        <f t="shared" si="28"/>
        <v>49706</v>
      </c>
      <c r="C134" s="354" cm="1">
        <f t="array" ref="C134">IF($J134&lt;=$AD$1,IF(F134="","",-INDEX([6]Delta!$F$1:$JR$1000,$L$13,$I134))*1000*IF(MONTH($B134)=12,IF(MOD($J134,4)=0,31/29,31/30),1),(C122*(1+$AA134)))</f>
        <v>3054723.7743699225</v>
      </c>
      <c r="D134" s="355">
        <f>IF(ISNUMBER($F134),VLOOKUP($J134,'Table 1'!$B$13:$C$37,2,FALSE)/12*1000*Study_MW,"")</f>
        <v>0</v>
      </c>
      <c r="E134" s="355">
        <f t="shared" si="29"/>
        <v>3054723.7743699225</v>
      </c>
      <c r="F134" s="354">
        <f>IF($J134&lt;=$AD$1,IF(INDEX([6]Delta!$F$1:$JR$1440,$L$14,$I134)=0,"",INDEX([6]Delta!$F$1:$JR$1440,$L$14,$I134))*IF(MONTH($B134)=12,IF(MOD($J134,4)=0,31/29,31/30),1),F122*IF(MONTH(B134)=2,IF(MOD($J134,4)=0,29/28,IF(MOD($J122,4)=0,28/29,1)),1))*(1+$AB134)</f>
        <v>69600</v>
      </c>
      <c r="G134" s="356">
        <f t="shared" si="26"/>
        <v>43.889709401866703</v>
      </c>
      <c r="I134" s="357">
        <f t="shared" si="35"/>
        <v>145</v>
      </c>
      <c r="J134" s="351">
        <f t="shared" si="30"/>
        <v>2036</v>
      </c>
      <c r="K134" s="203">
        <f t="shared" si="33"/>
        <v>49706</v>
      </c>
      <c r="V134" s="332" t="str">
        <f t="shared" si="25"/>
        <v>Winter</v>
      </c>
      <c r="AA134" s="352">
        <f t="shared" si="27"/>
        <v>2.18E-2</v>
      </c>
      <c r="AB134" s="353">
        <f t="shared" si="31"/>
        <v>0</v>
      </c>
    </row>
    <row r="135" spans="2:28" ht="17.45" hidden="1" customHeight="1" outlineLevel="1">
      <c r="B135" s="203">
        <f t="shared" si="28"/>
        <v>49735</v>
      </c>
      <c r="C135" s="354" cm="1">
        <f t="array" ref="C135">IF($J135&lt;=$AD$1,IF(F135="","",-INDEX([6]Delta!$F$1:$JR$1000,$L$13,$I135))*1000*IF(MONTH($B135)=12,IF(MOD($J135,4)=0,31/29,31/30),1),(C123*(1+$AA135)))</f>
        <v>2629483.1194804939</v>
      </c>
      <c r="D135" s="355">
        <f>IF(ISNUMBER($F135),VLOOKUP($J135,'Table 1'!$B$13:$C$37,2,FALSE)/12*1000*Study_MW,"")</f>
        <v>0</v>
      </c>
      <c r="E135" s="355">
        <f t="shared" si="29"/>
        <v>2629483.1194804939</v>
      </c>
      <c r="F135" s="354">
        <f>IF($J135&lt;=$AD$1,IF(INDEX([6]Delta!$F$1:$JR$1440,$L$14,$I135)=0,"",INDEX([6]Delta!$F$1:$JR$1440,$L$14,$I135))*IF(MONTH($B135)=12,IF(MOD($J135,4)=0,31/29,31/30),1),F123*IF(MONTH(B135)=2,IF(MOD($J135,4)=0,29/28,IF(MOD($J123,4)=0,28/29,1)),1))*(1+$AB135)</f>
        <v>74400</v>
      </c>
      <c r="G135" s="356">
        <f t="shared" si="26"/>
        <v>35.342515046780832</v>
      </c>
      <c r="I135" s="357">
        <f t="shared" si="35"/>
        <v>146</v>
      </c>
      <c r="J135" s="351">
        <f t="shared" si="30"/>
        <v>2036</v>
      </c>
      <c r="K135" s="203">
        <f t="shared" si="33"/>
        <v>49735</v>
      </c>
      <c r="V135" s="332" t="str">
        <f t="shared" si="25"/>
        <v>Winter</v>
      </c>
      <c r="AA135" s="352">
        <f t="shared" si="27"/>
        <v>2.18E-2</v>
      </c>
      <c r="AB135" s="353">
        <f t="shared" si="31"/>
        <v>0</v>
      </c>
    </row>
    <row r="136" spans="2:28" ht="17.45" hidden="1" customHeight="1" outlineLevel="1">
      <c r="B136" s="203">
        <f t="shared" si="28"/>
        <v>49766</v>
      </c>
      <c r="C136" s="354" cm="1">
        <f t="array" ref="C136">IF($J136&lt;=$AD$1,IF(F136="","",-INDEX([6]Delta!$F$1:$JR$1000,$L$13,$I136))*1000*IF(MONTH($B136)=12,IF(MOD($J136,4)=0,31/29,31/30),1),(C124*(1+$AA136)))</f>
        <v>1876009.5956365985</v>
      </c>
      <c r="D136" s="355">
        <f>IF(ISNUMBER($F136),VLOOKUP($J136,'Table 1'!$B$13:$C$37,2,FALSE)/12*1000*Study_MW,"")</f>
        <v>0</v>
      </c>
      <c r="E136" s="355">
        <f t="shared" si="29"/>
        <v>1876009.5956365985</v>
      </c>
      <c r="F136" s="354">
        <f>IF($J136&lt;=$AD$1,IF(INDEX([6]Delta!$F$1:$JR$1440,$L$14,$I136)=0,"",INDEX([6]Delta!$F$1:$JR$1440,$L$14,$I136))*IF(MONTH($B136)=12,IF(MOD($J136,4)=0,31/29,31/30),1),F124*IF(MONTH(B136)=2,IF(MOD($J136,4)=0,29/28,IF(MOD($J124,4)=0,28/29,1)),1))*(1+$AB136)</f>
        <v>72000</v>
      </c>
      <c r="G136" s="356">
        <f t="shared" si="26"/>
        <v>26.05568882828609</v>
      </c>
      <c r="I136" s="357">
        <f t="shared" si="35"/>
        <v>147</v>
      </c>
      <c r="J136" s="351">
        <f t="shared" si="30"/>
        <v>2036</v>
      </c>
      <c r="K136" s="203">
        <f t="shared" si="33"/>
        <v>49766</v>
      </c>
      <c r="V136" s="332" t="str">
        <f t="shared" si="25"/>
        <v>Winter</v>
      </c>
      <c r="AA136" s="352">
        <f t="shared" si="27"/>
        <v>2.18E-2</v>
      </c>
      <c r="AB136" s="353">
        <f t="shared" si="31"/>
        <v>0</v>
      </c>
    </row>
    <row r="137" spans="2:28" ht="17.45" hidden="1" customHeight="1" outlineLevel="1">
      <c r="B137" s="203">
        <f t="shared" si="28"/>
        <v>49796</v>
      </c>
      <c r="C137" s="354" cm="1">
        <f t="array" ref="C137">IF($J137&lt;=$AD$1,IF(F137="","",-INDEX([6]Delta!$F$1:$JR$1000,$L$13,$I137))*1000*IF(MONTH($B137)=12,IF(MOD($J137,4)=0,31/29,31/30),1),(C125*(1+$AA137)))</f>
        <v>2089339.4350688178</v>
      </c>
      <c r="D137" s="355">
        <f>IF(ISNUMBER($F137),VLOOKUP($J137,'Table 1'!$B$13:$C$37,2,FALSE)/12*1000*Study_MW,"")</f>
        <v>0</v>
      </c>
      <c r="E137" s="355">
        <f t="shared" si="29"/>
        <v>2089339.4350688178</v>
      </c>
      <c r="F137" s="354">
        <f>IF($J137&lt;=$AD$1,IF(INDEX([6]Delta!$F$1:$JR$1440,$L$14,$I137)=0,"",INDEX([6]Delta!$F$1:$JR$1440,$L$14,$I137))*IF(MONTH($B137)=12,IF(MOD($J137,4)=0,31/29,31/30),1),F125*IF(MONTH(B137)=2,IF(MOD($J137,4)=0,29/28,IF(MOD($J125,4)=0,28/29,1)),1))*(1+$AB137)</f>
        <v>74400</v>
      </c>
      <c r="G137" s="356">
        <f t="shared" si="26"/>
        <v>28.082519288559379</v>
      </c>
      <c r="I137" s="357">
        <f t="shared" si="35"/>
        <v>148</v>
      </c>
      <c r="J137" s="351">
        <f t="shared" si="30"/>
        <v>2036</v>
      </c>
      <c r="K137" s="203">
        <f t="shared" si="33"/>
        <v>49796</v>
      </c>
      <c r="V137" s="332" t="str">
        <f t="shared" si="25"/>
        <v>Summer</v>
      </c>
      <c r="AA137" s="352">
        <f t="shared" si="27"/>
        <v>2.18E-2</v>
      </c>
      <c r="AB137" s="353">
        <f t="shared" si="31"/>
        <v>0</v>
      </c>
    </row>
    <row r="138" spans="2:28" ht="17.45" hidden="1" customHeight="1" outlineLevel="1">
      <c r="B138" s="203">
        <f t="shared" si="28"/>
        <v>49827</v>
      </c>
      <c r="C138" s="354" cm="1">
        <f t="array" ref="C138">IF($J138&lt;=$AD$1,IF(F138="","",-INDEX([6]Delta!$F$1:$JR$1000,$L$13,$I138))*1000*IF(MONTH($B138)=12,IF(MOD($J138,4)=0,31/29,31/30),1),(C126*(1+$AA138)))</f>
        <v>2660995.3886221191</v>
      </c>
      <c r="D138" s="355">
        <f>IF(ISNUMBER($F138),VLOOKUP($J138,'Table 1'!$B$13:$C$37,2,FALSE)/12*1000*Study_MW,"")</f>
        <v>0</v>
      </c>
      <c r="E138" s="355">
        <f t="shared" si="29"/>
        <v>2660995.3886221191</v>
      </c>
      <c r="F138" s="354">
        <f>IF($J138&lt;=$AD$1,IF(INDEX([6]Delta!$F$1:$JR$1440,$L$14,$I138)=0,"",INDEX([6]Delta!$F$1:$JR$1440,$L$14,$I138))*IF(MONTH($B138)=12,IF(MOD($J138,4)=0,31/29,31/30),1),F126*IF(MONTH(B138)=2,IF(MOD($J138,4)=0,29/28,IF(MOD($J126,4)=0,28/29,1)),1))*(1+$AB138)</f>
        <v>72000</v>
      </c>
      <c r="G138" s="356">
        <f t="shared" si="26"/>
        <v>36.958269286418322</v>
      </c>
      <c r="I138" s="357">
        <f t="shared" si="35"/>
        <v>149</v>
      </c>
      <c r="J138" s="351">
        <f t="shared" si="30"/>
        <v>2036</v>
      </c>
      <c r="K138" s="203">
        <f t="shared" si="33"/>
        <v>49827</v>
      </c>
      <c r="V138" s="332" t="str">
        <f t="shared" si="25"/>
        <v>Summer</v>
      </c>
      <c r="AA138" s="352">
        <f t="shared" si="27"/>
        <v>2.18E-2</v>
      </c>
      <c r="AB138" s="353">
        <f t="shared" si="31"/>
        <v>0</v>
      </c>
    </row>
    <row r="139" spans="2:28" ht="17.45" hidden="1" customHeight="1" outlineLevel="1">
      <c r="B139" s="203">
        <f t="shared" si="28"/>
        <v>49857</v>
      </c>
      <c r="C139" s="354" cm="1">
        <f t="array" ref="C139">IF($J139&lt;=$AD$1,IF(F139="","",-INDEX([6]Delta!$F$1:$JR$1000,$L$13,$I139))*1000*IF(MONTH($B139)=12,IF(MOD($J139,4)=0,31/29,31/30),1),(C127*(1+$AA139)))</f>
        <v>3790780.6599582909</v>
      </c>
      <c r="D139" s="355">
        <f>IF(ISNUMBER($F139),VLOOKUP($J139,'Table 1'!$B$13:$C$37,2,FALSE)/12*1000*Study_MW,"")</f>
        <v>0</v>
      </c>
      <c r="E139" s="355">
        <f t="shared" si="29"/>
        <v>3790780.6599582909</v>
      </c>
      <c r="F139" s="354">
        <f>IF($J139&lt;=$AD$1,IF(INDEX([6]Delta!$F$1:$JR$1440,$L$14,$I139)=0,"",INDEX([6]Delta!$F$1:$JR$1440,$L$14,$I139))*IF(MONTH($B139)=12,IF(MOD($J139,4)=0,31/29,31/30),1),F127*IF(MONTH(B139)=2,IF(MOD($J139,4)=0,29/28,IF(MOD($J127,4)=0,28/29,1)),1))*(1+$AB139)</f>
        <v>74400</v>
      </c>
      <c r="G139" s="356">
        <f t="shared" si="26"/>
        <v>50.951352956428643</v>
      </c>
      <c r="I139" s="357">
        <f t="shared" si="35"/>
        <v>150</v>
      </c>
      <c r="J139" s="351">
        <f t="shared" si="30"/>
        <v>2036</v>
      </c>
      <c r="K139" s="203">
        <f t="shared" si="33"/>
        <v>49857</v>
      </c>
      <c r="V139" s="332" t="str">
        <f t="shared" si="25"/>
        <v>Summer</v>
      </c>
      <c r="AA139" s="352">
        <f t="shared" si="27"/>
        <v>2.18E-2</v>
      </c>
      <c r="AB139" s="353">
        <f t="shared" si="31"/>
        <v>0</v>
      </c>
    </row>
    <row r="140" spans="2:28" ht="17.45" hidden="1" customHeight="1" outlineLevel="1">
      <c r="B140" s="203">
        <f t="shared" si="28"/>
        <v>49888</v>
      </c>
      <c r="C140" s="354" cm="1">
        <f t="array" ref="C140">IF($J140&lt;=$AD$1,IF(F140="","",-INDEX([6]Delta!$F$1:$JR$1000,$L$13,$I140))*1000*IF(MONTH($B140)=12,IF(MOD($J140,4)=0,31/29,31/30),1),(C128*(1+$AA140)))</f>
        <v>4301941.6401369814</v>
      </c>
      <c r="D140" s="355">
        <f>IF(ISNUMBER($F140),VLOOKUP($J140,'Table 1'!$B$13:$C$37,2,FALSE)/12*1000*Study_MW,"")</f>
        <v>0</v>
      </c>
      <c r="E140" s="355">
        <f t="shared" si="29"/>
        <v>4301941.6401369814</v>
      </c>
      <c r="F140" s="354">
        <f>IF($J140&lt;=$AD$1,IF(INDEX([6]Delta!$F$1:$JR$1440,$L$14,$I140)=0,"",INDEX([6]Delta!$F$1:$JR$1440,$L$14,$I140))*IF(MONTH($B140)=12,IF(MOD($J140,4)=0,31/29,31/30),1),F128*IF(MONTH(B140)=2,IF(MOD($J140,4)=0,29/28,IF(MOD($J128,4)=0,28/29,1)),1))*(1+$AB140)</f>
        <v>74400</v>
      </c>
      <c r="G140" s="356">
        <f t="shared" si="26"/>
        <v>57.821796238400289</v>
      </c>
      <c r="I140" s="357">
        <f t="shared" si="35"/>
        <v>151</v>
      </c>
      <c r="J140" s="351">
        <f t="shared" si="30"/>
        <v>2036</v>
      </c>
      <c r="K140" s="203">
        <f t="shared" si="33"/>
        <v>49888</v>
      </c>
      <c r="V140" s="332" t="str">
        <f t="shared" ref="V140:V203" si="36">IFERROR(IF(AND(MONTH(K141)&gt;=6,MONTH(K141)&lt;=9),"Summer","Winter"),"-")</f>
        <v>Summer</v>
      </c>
      <c r="AA140" s="352">
        <f t="shared" si="27"/>
        <v>2.18E-2</v>
      </c>
      <c r="AB140" s="353">
        <f t="shared" si="31"/>
        <v>0</v>
      </c>
    </row>
    <row r="141" spans="2:28" ht="17.45" hidden="1" customHeight="1" outlineLevel="1">
      <c r="B141" s="203">
        <f t="shared" si="28"/>
        <v>49919</v>
      </c>
      <c r="C141" s="354" cm="1">
        <f t="array" ref="C141">IF($J141&lt;=$AD$1,IF(F141="","",-INDEX([6]Delta!$F$1:$JR$1000,$L$13,$I141))*1000*IF(MONTH($B141)=12,IF(MOD($J141,4)=0,31/29,31/30),1),(C129*(1+$AA141)))</f>
        <v>3398702.7971610259</v>
      </c>
      <c r="D141" s="355">
        <f>IF(ISNUMBER($F141),VLOOKUP($J141,'Table 1'!$B$13:$C$37,2,FALSE)/12*1000*Study_MW,"")</f>
        <v>0</v>
      </c>
      <c r="E141" s="355">
        <f t="shared" si="29"/>
        <v>3398702.7971610259</v>
      </c>
      <c r="F141" s="354">
        <f>IF($J141&lt;=$AD$1,IF(INDEX([6]Delta!$F$1:$JR$1440,$L$14,$I141)=0,"",INDEX([6]Delta!$F$1:$JR$1440,$L$14,$I141))*IF(MONTH($B141)=12,IF(MOD($J141,4)=0,31/29,31/30),1),F129*IF(MONTH(B141)=2,IF(MOD($J141,4)=0,29/28,IF(MOD($J129,4)=0,28/29,1)),1))*(1+$AB141)</f>
        <v>72000</v>
      </c>
      <c r="G141" s="356">
        <f t="shared" ref="G141:G204" si="37">IF(ISNUMBER($F141),E141/$F141,"")</f>
        <v>47.204205516125363</v>
      </c>
      <c r="I141" s="357">
        <f t="shared" si="35"/>
        <v>152</v>
      </c>
      <c r="J141" s="351">
        <f t="shared" si="30"/>
        <v>2036</v>
      </c>
      <c r="K141" s="203">
        <f t="shared" si="33"/>
        <v>49919</v>
      </c>
      <c r="V141" s="332" t="str">
        <f t="shared" si="36"/>
        <v>Winter</v>
      </c>
      <c r="AA141" s="352">
        <f t="shared" ref="AA141:AA204" si="38">Inflation</f>
        <v>2.18E-2</v>
      </c>
      <c r="AB141" s="353">
        <f t="shared" si="31"/>
        <v>0</v>
      </c>
    </row>
    <row r="142" spans="2:28" ht="17.45" hidden="1" customHeight="1" outlineLevel="1">
      <c r="B142" s="203">
        <f t="shared" ref="B142:B205" si="39">EDATE(B141,1)</f>
        <v>49949</v>
      </c>
      <c r="C142" s="354" cm="1">
        <f t="array" ref="C142">IF($J142&lt;=$AD$1,IF(F142="","",-INDEX([6]Delta!$F$1:$JR$1000,$L$13,$I142))*1000*IF(MONTH($B142)=12,IF(MOD($J142,4)=0,31/29,31/30),1),(C130*(1+$AA142)))</f>
        <v>3026481.7609403105</v>
      </c>
      <c r="D142" s="355">
        <f>IF(ISNUMBER($F142),VLOOKUP($J142,'Table 1'!$B$13:$C$37,2,FALSE)/12*1000*Study_MW,"")</f>
        <v>0</v>
      </c>
      <c r="E142" s="355">
        <f t="shared" ref="E142:E205" si="40">IF(ISNUMBER(C142+D142),C142+D142,"")</f>
        <v>3026481.7609403105</v>
      </c>
      <c r="F142" s="354">
        <f>IF($J142&lt;=$AD$1,IF(INDEX([6]Delta!$F$1:$JR$1440,$L$14,$I142)=0,"",INDEX([6]Delta!$F$1:$JR$1440,$L$14,$I142))*IF(MONTH($B142)=12,IF(MOD($J142,4)=0,31/29,31/30),1),F130*IF(MONTH(B142)=2,IF(MOD($J142,4)=0,29/28,IF(MOD($J130,4)=0,28/29,1)),1))*(1+$AB142)</f>
        <v>74400</v>
      </c>
      <c r="G142" s="356">
        <f t="shared" si="37"/>
        <v>40.678518292208473</v>
      </c>
      <c r="I142" s="357">
        <f t="shared" si="35"/>
        <v>153</v>
      </c>
      <c r="J142" s="351">
        <f t="shared" ref="J142:J192" si="41">YEAR(B142)</f>
        <v>2036</v>
      </c>
      <c r="K142" s="203">
        <f t="shared" si="33"/>
        <v>49949</v>
      </c>
      <c r="V142" s="332" t="str">
        <f t="shared" si="36"/>
        <v>Winter</v>
      </c>
      <c r="AA142" s="352">
        <f t="shared" si="38"/>
        <v>2.18E-2</v>
      </c>
      <c r="AB142" s="353">
        <f t="shared" ref="AB142:AB205" si="42">IF($AB$8="Solar",IFERROR(IF(J142&gt;$AD$1,-0.005,0),AB130),0)</f>
        <v>0</v>
      </c>
    </row>
    <row r="143" spans="2:28" ht="17.45" hidden="1" customHeight="1" outlineLevel="1">
      <c r="B143" s="203">
        <f t="shared" si="39"/>
        <v>49980</v>
      </c>
      <c r="C143" s="354" cm="1">
        <f t="array" ref="C143">IF($J143&lt;=$AD$1,IF(F143="","",-INDEX([6]Delta!$F$1:$JR$1000,$L$13,$I143))*1000*IF(MONTH($B143)=12,IF(MOD($J143,4)=0,31/29,31/30),1),(C131*(1+$AA143)))</f>
        <v>3578513.3426850261</v>
      </c>
      <c r="D143" s="355">
        <f>IF(ISNUMBER($F143),VLOOKUP($J143,'Table 1'!$B$13:$C$37,2,FALSE)/12*1000*Study_MW,"")</f>
        <v>0</v>
      </c>
      <c r="E143" s="355">
        <f t="shared" si="40"/>
        <v>3578513.3426850261</v>
      </c>
      <c r="F143" s="354">
        <f>IF($J143&lt;=$AD$1,IF(INDEX([6]Delta!$F$1:$JR$1440,$L$14,$I143)=0,"",INDEX([6]Delta!$F$1:$JR$1440,$L$14,$I143))*IF(MONTH($B143)=12,IF(MOD($J143,4)=0,31/29,31/30),1),F131*IF(MONTH(B143)=2,IF(MOD($J143,4)=0,29/28,IF(MOD($J131,4)=0,28/29,1)),1))*(1+$AB143)</f>
        <v>72000</v>
      </c>
      <c r="G143" s="356">
        <f t="shared" si="37"/>
        <v>49.701574203958693</v>
      </c>
      <c r="I143" s="357">
        <f t="shared" si="35"/>
        <v>154</v>
      </c>
      <c r="J143" s="351">
        <f t="shared" si="41"/>
        <v>2036</v>
      </c>
      <c r="K143" s="203">
        <f t="shared" si="33"/>
        <v>49980</v>
      </c>
      <c r="V143" s="332" t="str">
        <f t="shared" si="36"/>
        <v>Winter</v>
      </c>
      <c r="AA143" s="352">
        <f t="shared" si="38"/>
        <v>2.18E-2</v>
      </c>
      <c r="AB143" s="353">
        <f t="shared" si="42"/>
        <v>0</v>
      </c>
    </row>
    <row r="144" spans="2:28" ht="17.45" hidden="1" customHeight="1" outlineLevel="1">
      <c r="B144" s="204">
        <f t="shared" si="39"/>
        <v>50010</v>
      </c>
      <c r="C144" s="361" cm="1">
        <f t="array" ref="C144">IF($J144&lt;=$AD$1,IF(F144="","",-INDEX([6]Delta!$F$1:$JR$1000,$L$13,$I144))*1000*IF(MONTH($B144)=12,IF(MOD($J144,4)=0,31/29,31/30),1),(C132*(1+$AA144)))</f>
        <v>4346676.8582686568</v>
      </c>
      <c r="D144" s="362">
        <f>IF(ISNUMBER($F144),VLOOKUP($J144,'Table 1'!$B$13:$C$37,2,FALSE)/12*1000*Study_MW,"")</f>
        <v>0</v>
      </c>
      <c r="E144" s="362">
        <f t="shared" si="40"/>
        <v>4346676.8582686568</v>
      </c>
      <c r="F144" s="361">
        <f>IF($J144&lt;=$AD$1,IF(INDEX([6]Delta!$F$1:$JR$1440,$L$14,$I144)=0,"",INDEX([6]Delta!$F$1:$JR$1440,$L$14,$I144))*IF(MONTH($B144)=12,IF(MOD($J144,4)=0,31/29,31/30),1),F132*IF(MONTH(B144)=2,IF(MOD($J144,4)=0,29/28,IF(MOD($J132,4)=0,28/29,1)),1))*(1+$AB144)</f>
        <v>74400</v>
      </c>
      <c r="G144" s="363">
        <f t="shared" si="37"/>
        <v>58.423076051998073</v>
      </c>
      <c r="I144" s="364">
        <f t="shared" si="35"/>
        <v>155</v>
      </c>
      <c r="J144" s="351">
        <f t="shared" si="41"/>
        <v>2036</v>
      </c>
      <c r="K144" s="204">
        <f t="shared" si="33"/>
        <v>50010</v>
      </c>
      <c r="V144" s="332" t="str">
        <f t="shared" si="36"/>
        <v>Winter</v>
      </c>
      <c r="AA144" s="352">
        <f t="shared" si="38"/>
        <v>2.18E-2</v>
      </c>
      <c r="AB144" s="353">
        <f t="shared" si="42"/>
        <v>0</v>
      </c>
    </row>
    <row r="145" spans="2:28" ht="17.45" hidden="1" customHeight="1" outlineLevel="1">
      <c r="B145" s="202">
        <f t="shared" si="39"/>
        <v>50041</v>
      </c>
      <c r="C145" s="345" cm="1">
        <f t="array" ref="C145">IF($J145&lt;=$AD$1,IF(F145="","",-INDEX([6]Delta!$F$1:$JR$1000,$L$13,$I145))*1000*IF(MONTH($B145)=12,IF(MOD($J145,4)=0,31/29,31/30),1),(C133*(1+$AA145)))</f>
        <v>3666586.9620751711</v>
      </c>
      <c r="D145" s="346">
        <f>IF(ISNUMBER($F145),VLOOKUP($J145,'Table 1'!$B$13:$C$37,2,FALSE)/12*1000*Study_MW,"")</f>
        <v>0</v>
      </c>
      <c r="E145" s="347">
        <f t="shared" si="40"/>
        <v>3666586.9620751711</v>
      </c>
      <c r="F145" s="348">
        <f>IF($J145&lt;=$AD$1,IF(INDEX([6]Delta!$F$1:$JR$1440,$L$14,$I145)=0,"",INDEX([6]Delta!$F$1:$JR$1440,$L$14,$I145))*IF(MONTH($B145)=12,IF(MOD($J145,4)=0,31/29,31/30),1),F133*IF(MONTH(B145)=2,IF(MOD($J145,4)=0,29/28,IF(MOD($J133,4)=0,28/29,1)),1))*(1+$AB145)</f>
        <v>74400</v>
      </c>
      <c r="G145" s="349">
        <f t="shared" si="37"/>
        <v>49.282082823591011</v>
      </c>
      <c r="I145" s="365">
        <f t="shared" si="35"/>
        <v>157</v>
      </c>
      <c r="J145" s="351">
        <f t="shared" si="41"/>
        <v>2037</v>
      </c>
      <c r="K145" s="202">
        <f t="shared" si="33"/>
        <v>50041</v>
      </c>
      <c r="V145" s="332" t="str">
        <f t="shared" si="36"/>
        <v>Winter</v>
      </c>
      <c r="AA145" s="352">
        <f t="shared" si="38"/>
        <v>2.18E-2</v>
      </c>
      <c r="AB145" s="353">
        <f t="shared" si="42"/>
        <v>0</v>
      </c>
    </row>
    <row r="146" spans="2:28" ht="17.45" hidden="1" customHeight="1" outlineLevel="1">
      <c r="B146" s="203">
        <f t="shared" si="39"/>
        <v>50072</v>
      </c>
      <c r="C146" s="354" cm="1">
        <f t="array" ref="C146">IF($J146&lt;=$AD$1,IF(F146="","",-INDEX([6]Delta!$F$1:$JR$1000,$L$13,$I146))*1000*IF(MONTH($B146)=12,IF(MOD($J146,4)=0,31/29,31/30),1),(C134*(1+$AA146)))</f>
        <v>3134147.398336947</v>
      </c>
      <c r="D146" s="355">
        <f>IF(ISNUMBER($F146),VLOOKUP($J146,'Table 1'!$B$13:$C$37,2,FALSE)/12*1000*Study_MW,"")</f>
        <v>0</v>
      </c>
      <c r="E146" s="355">
        <f t="shared" si="40"/>
        <v>3134147.398336947</v>
      </c>
      <c r="F146" s="354">
        <f>IF($J146&lt;=$AD$1,IF(INDEX([6]Delta!$F$1:$JR$1440,$L$14,$I146)=0,"",INDEX([6]Delta!$F$1:$JR$1440,$L$14,$I146))*IF(MONTH($B146)=12,IF(MOD($J146,4)=0,31/29,31/30),1),F134*IF(MONTH(B146)=2,IF(MOD($J146,4)=0,29/28,IF(MOD($J134,4)=0,28/29,1)),1))*(1+$AB146)</f>
        <v>67199.999999999985</v>
      </c>
      <c r="G146" s="356">
        <f t="shared" si="37"/>
        <v>46.639098189537911</v>
      </c>
      <c r="I146" s="357">
        <f t="shared" si="35"/>
        <v>158</v>
      </c>
      <c r="J146" s="351">
        <f t="shared" si="41"/>
        <v>2037</v>
      </c>
      <c r="K146" s="203">
        <f t="shared" si="33"/>
        <v>50072</v>
      </c>
      <c r="V146" s="332" t="str">
        <f t="shared" si="36"/>
        <v>Winter</v>
      </c>
      <c r="AA146" s="352">
        <f t="shared" si="38"/>
        <v>2.18E-2</v>
      </c>
      <c r="AB146" s="353">
        <f t="shared" si="42"/>
        <v>0</v>
      </c>
    </row>
    <row r="147" spans="2:28" ht="17.45" hidden="1" customHeight="1" outlineLevel="1">
      <c r="B147" s="203">
        <f t="shared" si="39"/>
        <v>50100</v>
      </c>
      <c r="C147" s="354" cm="1">
        <f t="array" ref="C147">IF($J147&lt;=$AD$1,IF(F147="","",-INDEX([6]Delta!$F$1:$JR$1000,$L$13,$I147))*1000*IF(MONTH($B147)=12,IF(MOD($J147,4)=0,31/29,31/30),1),(C135*(1+$AA147)))</f>
        <v>2873179.3562977253</v>
      </c>
      <c r="D147" s="355">
        <f>IF(ISNUMBER($F147),VLOOKUP($J147,'Table 1'!$B$13:$C$37,2,FALSE)/12*1000*Study_MW,"")</f>
        <v>0</v>
      </c>
      <c r="E147" s="355">
        <f t="shared" si="40"/>
        <v>2873179.3562977253</v>
      </c>
      <c r="F147" s="354">
        <f>IF($J147&lt;=$AD$1,IF(INDEX([6]Delta!$F$1:$JR$1440,$L$14,$I147)=0,"",INDEX([6]Delta!$F$1:$JR$1440,$L$14,$I147))*IF(MONTH($B147)=12,IF(MOD($J147,4)=0,31/29,31/30),1),F135*IF(MONTH(B147)=2,IF(MOD($J147,4)=0,29/28,IF(MOD($J135,4)=0,28/29,1)),1))*(1+$AB147)</f>
        <v>74400</v>
      </c>
      <c r="G147" s="356">
        <f t="shared" si="37"/>
        <v>38.618002100775875</v>
      </c>
      <c r="I147" s="357">
        <f t="shared" si="35"/>
        <v>159</v>
      </c>
      <c r="J147" s="351">
        <f t="shared" si="41"/>
        <v>2037</v>
      </c>
      <c r="K147" s="203">
        <f t="shared" si="33"/>
        <v>50100</v>
      </c>
      <c r="V147" s="332" t="str">
        <f t="shared" si="36"/>
        <v>Winter</v>
      </c>
      <c r="AA147" s="352">
        <f t="shared" si="38"/>
        <v>2.18E-2</v>
      </c>
      <c r="AB147" s="353">
        <f t="shared" si="42"/>
        <v>0</v>
      </c>
    </row>
    <row r="148" spans="2:28" ht="17.45" hidden="1" customHeight="1" outlineLevel="1">
      <c r="B148" s="203">
        <f t="shared" si="39"/>
        <v>50131</v>
      </c>
      <c r="C148" s="354" cm="1">
        <f t="array" ref="C148">IF($J148&lt;=$AD$1,IF(F148="","",-INDEX([6]Delta!$F$1:$JR$1000,$L$13,$I148))*1000*IF(MONTH($B148)=12,IF(MOD($J148,4)=0,31/29,31/30),1),(C136*(1+$AA148)))</f>
        <v>2216628.1150665744</v>
      </c>
      <c r="D148" s="355">
        <f>IF(ISNUMBER($F148),VLOOKUP($J148,'Table 1'!$B$13:$C$37,2,FALSE)/12*1000*Study_MW,"")</f>
        <v>0</v>
      </c>
      <c r="E148" s="355">
        <f t="shared" si="40"/>
        <v>2216628.1150665744</v>
      </c>
      <c r="F148" s="354">
        <f>IF($J148&lt;=$AD$1,IF(INDEX([6]Delta!$F$1:$JR$1440,$L$14,$I148)=0,"",INDEX([6]Delta!$F$1:$JR$1440,$L$14,$I148))*IF(MONTH($B148)=12,IF(MOD($J148,4)=0,31/29,31/30),1),F136*IF(MONTH(B148)=2,IF(MOD($J148,4)=0,29/28,IF(MOD($J136,4)=0,28/29,1)),1))*(1+$AB148)</f>
        <v>72000</v>
      </c>
      <c r="G148" s="356">
        <f t="shared" si="37"/>
        <v>30.786501598146867</v>
      </c>
      <c r="I148" s="357">
        <f t="shared" si="35"/>
        <v>160</v>
      </c>
      <c r="J148" s="351">
        <f t="shared" si="41"/>
        <v>2037</v>
      </c>
      <c r="K148" s="203">
        <f t="shared" si="33"/>
        <v>50131</v>
      </c>
      <c r="V148" s="332" t="str">
        <f t="shared" si="36"/>
        <v>Winter</v>
      </c>
      <c r="AA148" s="352">
        <f t="shared" si="38"/>
        <v>2.18E-2</v>
      </c>
      <c r="AB148" s="353">
        <f t="shared" si="42"/>
        <v>0</v>
      </c>
    </row>
    <row r="149" spans="2:28" ht="17.45" hidden="1" customHeight="1" outlineLevel="1">
      <c r="B149" s="203">
        <f t="shared" si="39"/>
        <v>50161</v>
      </c>
      <c r="C149" s="354" cm="1">
        <f t="array" ref="C149">IF($J149&lt;=$AD$1,IF(F149="","",-INDEX([6]Delta!$F$1:$JR$1000,$L$13,$I149))*1000*IF(MONTH($B149)=12,IF(MOD($J149,4)=0,31/29,31/30),1),(C137*(1+$AA149)))</f>
        <v>2593973.3711568988</v>
      </c>
      <c r="D149" s="355">
        <f>IF(ISNUMBER($F149),VLOOKUP($J149,'Table 1'!$B$13:$C$37,2,FALSE)/12*1000*Study_MW,"")</f>
        <v>0</v>
      </c>
      <c r="E149" s="355">
        <f t="shared" si="40"/>
        <v>2593973.3711568988</v>
      </c>
      <c r="F149" s="354">
        <f>IF($J149&lt;=$AD$1,IF(INDEX([6]Delta!$F$1:$JR$1440,$L$14,$I149)=0,"",INDEX([6]Delta!$F$1:$JR$1440,$L$14,$I149))*IF(MONTH($B149)=12,IF(MOD($J149,4)=0,31/29,31/30),1),F137*IF(MONTH(B149)=2,IF(MOD($J149,4)=0,29/28,IF(MOD($J137,4)=0,28/29,1)),1))*(1+$AB149)</f>
        <v>74400</v>
      </c>
      <c r="G149" s="356">
        <f t="shared" si="37"/>
        <v>34.865233483291654</v>
      </c>
      <c r="I149" s="357">
        <f t="shared" si="35"/>
        <v>161</v>
      </c>
      <c r="J149" s="351">
        <f t="shared" si="41"/>
        <v>2037</v>
      </c>
      <c r="K149" s="203">
        <f t="shared" si="33"/>
        <v>50161</v>
      </c>
      <c r="V149" s="332" t="str">
        <f t="shared" si="36"/>
        <v>Summer</v>
      </c>
      <c r="AA149" s="352">
        <f t="shared" si="38"/>
        <v>2.18E-2</v>
      </c>
      <c r="AB149" s="353">
        <f t="shared" si="42"/>
        <v>0</v>
      </c>
    </row>
    <row r="150" spans="2:28" ht="17.45" hidden="1" customHeight="1" outlineLevel="1">
      <c r="B150" s="203">
        <f t="shared" si="39"/>
        <v>50192</v>
      </c>
      <c r="C150" s="354" cm="1">
        <f t="array" ref="C150">IF($J150&lt;=$AD$1,IF(F150="","",-INDEX([6]Delta!$F$1:$JR$1000,$L$13,$I150))*1000*IF(MONTH($B150)=12,IF(MOD($J150,4)=0,31/29,31/30),1),(C138*(1+$AA150)))</f>
        <v>2497339.7228498654</v>
      </c>
      <c r="D150" s="355">
        <f>IF(ISNUMBER($F150),VLOOKUP($J150,'Table 1'!$B$13:$C$37,2,FALSE)/12*1000*Study_MW,"")</f>
        <v>0</v>
      </c>
      <c r="E150" s="355">
        <f t="shared" si="40"/>
        <v>2497339.7228498654</v>
      </c>
      <c r="F150" s="354">
        <f>IF($J150&lt;=$AD$1,IF(INDEX([6]Delta!$F$1:$JR$1440,$L$14,$I150)=0,"",INDEX([6]Delta!$F$1:$JR$1440,$L$14,$I150))*IF(MONTH($B150)=12,IF(MOD($J150,4)=0,31/29,31/30),1),F138*IF(MONTH(B150)=2,IF(MOD($J150,4)=0,29/28,IF(MOD($J138,4)=0,28/29,1)),1))*(1+$AB150)</f>
        <v>72000</v>
      </c>
      <c r="G150" s="356">
        <f t="shared" si="37"/>
        <v>34.685273928470352</v>
      </c>
      <c r="I150" s="357">
        <f t="shared" si="35"/>
        <v>162</v>
      </c>
      <c r="J150" s="351">
        <f t="shared" si="41"/>
        <v>2037</v>
      </c>
      <c r="K150" s="203">
        <f t="shared" si="33"/>
        <v>50192</v>
      </c>
      <c r="V150" s="332" t="str">
        <f t="shared" si="36"/>
        <v>Summer</v>
      </c>
      <c r="AA150" s="352">
        <f t="shared" si="38"/>
        <v>2.18E-2</v>
      </c>
      <c r="AB150" s="353">
        <f t="shared" si="42"/>
        <v>0</v>
      </c>
    </row>
    <row r="151" spans="2:28" ht="17.45" hidden="1" customHeight="1" outlineLevel="1">
      <c r="B151" s="203">
        <f t="shared" si="39"/>
        <v>50222</v>
      </c>
      <c r="C151" s="354" cm="1">
        <f t="array" ref="C151">IF($J151&lt;=$AD$1,IF(F151="","",-INDEX([6]Delta!$F$1:$JR$1000,$L$13,$I151))*1000*IF(MONTH($B151)=12,IF(MOD($J151,4)=0,31/29,31/30),1),(C139*(1+$AA151)))</f>
        <v>3645930.9268803624</v>
      </c>
      <c r="D151" s="355">
        <f>IF(ISNUMBER($F151),VLOOKUP($J151,'Table 1'!$B$13:$C$37,2,FALSE)/12*1000*Study_MW,"")</f>
        <v>0</v>
      </c>
      <c r="E151" s="355">
        <f t="shared" si="40"/>
        <v>3645930.9268803624</v>
      </c>
      <c r="F151" s="354">
        <f>IF($J151&lt;=$AD$1,IF(INDEX([6]Delta!$F$1:$JR$1440,$L$14,$I151)=0,"",INDEX([6]Delta!$F$1:$JR$1440,$L$14,$I151))*IF(MONTH($B151)=12,IF(MOD($J151,4)=0,31/29,31/30),1),F139*IF(MONTH(B151)=2,IF(MOD($J151,4)=0,29/28,IF(MOD($J139,4)=0,28/29,1)),1))*(1+$AB151)</f>
        <v>74400</v>
      </c>
      <c r="G151" s="356">
        <f t="shared" si="37"/>
        <v>49.004447941940356</v>
      </c>
      <c r="I151" s="357">
        <f t="shared" si="35"/>
        <v>163</v>
      </c>
      <c r="J151" s="351">
        <f t="shared" si="41"/>
        <v>2037</v>
      </c>
      <c r="K151" s="203">
        <f t="shared" si="33"/>
        <v>50222</v>
      </c>
      <c r="V151" s="332" t="str">
        <f t="shared" si="36"/>
        <v>Summer</v>
      </c>
      <c r="AA151" s="352">
        <f t="shared" si="38"/>
        <v>2.18E-2</v>
      </c>
      <c r="AB151" s="353">
        <f t="shared" si="42"/>
        <v>0</v>
      </c>
    </row>
    <row r="152" spans="2:28" ht="17.45" hidden="1" customHeight="1" outlineLevel="1">
      <c r="B152" s="203">
        <f t="shared" si="39"/>
        <v>50253</v>
      </c>
      <c r="C152" s="354" cm="1">
        <f t="array" ref="C152">IF($J152&lt;=$AD$1,IF(F152="","",-INDEX([6]Delta!$F$1:$JR$1000,$L$13,$I152))*1000*IF(MONTH($B152)=12,IF(MOD($J152,4)=0,31/29,31/30),1),(C140*(1+$AA152)))</f>
        <v>4418740.2044400442</v>
      </c>
      <c r="D152" s="355">
        <f>IF(ISNUMBER($F152),VLOOKUP($J152,'Table 1'!$B$13:$C$37,2,FALSE)/12*1000*Study_MW,"")</f>
        <v>0</v>
      </c>
      <c r="E152" s="355">
        <f t="shared" si="40"/>
        <v>4418740.2044400442</v>
      </c>
      <c r="F152" s="354">
        <f>IF($J152&lt;=$AD$1,IF(INDEX([6]Delta!$F$1:$JR$1440,$L$14,$I152)=0,"",INDEX([6]Delta!$F$1:$JR$1440,$L$14,$I152))*IF(MONTH($B152)=12,IF(MOD($J152,4)=0,31/29,31/30),1),F140*IF(MONTH(B152)=2,IF(MOD($J152,4)=0,29/28,IF(MOD($J140,4)=0,28/29,1)),1))*(1+$AB152)</f>
        <v>74400</v>
      </c>
      <c r="G152" s="356">
        <f t="shared" si="37"/>
        <v>59.391669414516727</v>
      </c>
      <c r="I152" s="357">
        <f t="shared" si="35"/>
        <v>164</v>
      </c>
      <c r="J152" s="351">
        <f t="shared" si="41"/>
        <v>2037</v>
      </c>
      <c r="K152" s="203">
        <f t="shared" si="33"/>
        <v>50253</v>
      </c>
      <c r="V152" s="332" t="str">
        <f t="shared" si="36"/>
        <v>Summer</v>
      </c>
      <c r="AA152" s="352">
        <f t="shared" si="38"/>
        <v>2.18E-2</v>
      </c>
      <c r="AB152" s="353">
        <f t="shared" si="42"/>
        <v>0</v>
      </c>
    </row>
    <row r="153" spans="2:28" ht="17.45" hidden="1" customHeight="1" outlineLevel="1">
      <c r="B153" s="203">
        <f t="shared" si="39"/>
        <v>50284</v>
      </c>
      <c r="C153" s="354" cm="1">
        <f t="array" ref="C153">IF($J153&lt;=$AD$1,IF(F153="","",-INDEX([6]Delta!$F$1:$JR$1000,$L$13,$I153))*1000*IF(MONTH($B153)=12,IF(MOD($J153,4)=0,31/29,31/30),1),(C141*(1+$AA153)))</f>
        <v>3743453.3224937841</v>
      </c>
      <c r="D153" s="355">
        <f>IF(ISNUMBER($F153),VLOOKUP($J153,'Table 1'!$B$13:$C$37,2,FALSE)/12*1000*Study_MW,"")</f>
        <v>0</v>
      </c>
      <c r="E153" s="355">
        <f t="shared" si="40"/>
        <v>3743453.3224937841</v>
      </c>
      <c r="F153" s="354">
        <f>IF($J153&lt;=$AD$1,IF(INDEX([6]Delta!$F$1:$JR$1440,$L$14,$I153)=0,"",INDEX([6]Delta!$F$1:$JR$1440,$L$14,$I153))*IF(MONTH($B153)=12,IF(MOD($J153,4)=0,31/29,31/30),1),F141*IF(MONTH(B153)=2,IF(MOD($J153,4)=0,29/28,IF(MOD($J141,4)=0,28/29,1)),1))*(1+$AB153)</f>
        <v>72000</v>
      </c>
      <c r="G153" s="356">
        <f t="shared" si="37"/>
        <v>51.992407256858115</v>
      </c>
      <c r="I153" s="357">
        <f t="shared" si="35"/>
        <v>165</v>
      </c>
      <c r="J153" s="351">
        <f t="shared" si="41"/>
        <v>2037</v>
      </c>
      <c r="K153" s="203">
        <f t="shared" si="33"/>
        <v>50284</v>
      </c>
      <c r="V153" s="332" t="str">
        <f t="shared" si="36"/>
        <v>Winter</v>
      </c>
      <c r="AA153" s="352">
        <f t="shared" si="38"/>
        <v>2.18E-2</v>
      </c>
      <c r="AB153" s="353">
        <f t="shared" si="42"/>
        <v>0</v>
      </c>
    </row>
    <row r="154" spans="2:28" ht="17.45" hidden="1" customHeight="1" outlineLevel="1">
      <c r="B154" s="203">
        <f t="shared" si="39"/>
        <v>50314</v>
      </c>
      <c r="C154" s="354" cm="1">
        <f t="array" ref="C154">IF($J154&lt;=$AD$1,IF(F154="","",-INDEX([6]Delta!$F$1:$JR$1000,$L$13,$I154))*1000*IF(MONTH($B154)=12,IF(MOD($J154,4)=0,31/29,31/30),1),(C142*(1+$AA154)))</f>
        <v>2953063.1836050963</v>
      </c>
      <c r="D154" s="355">
        <f>IF(ISNUMBER($F154),VLOOKUP($J154,'Table 1'!$B$13:$C$37,2,FALSE)/12*1000*Study_MW,"")</f>
        <v>0</v>
      </c>
      <c r="E154" s="355">
        <f t="shared" si="40"/>
        <v>2953063.1836050963</v>
      </c>
      <c r="F154" s="354">
        <f>IF($J154&lt;=$AD$1,IF(INDEX([6]Delta!$F$1:$JR$1440,$L$14,$I154)=0,"",INDEX([6]Delta!$F$1:$JR$1440,$L$14,$I154))*IF(MONTH($B154)=12,IF(MOD($J154,4)=0,31/29,31/30),1),F142*IF(MONTH(B154)=2,IF(MOD($J154,4)=0,29/28,IF(MOD($J142,4)=0,28/29,1)),1))*(1+$AB154)</f>
        <v>74400</v>
      </c>
      <c r="G154" s="356">
        <f t="shared" si="37"/>
        <v>39.691709457057748</v>
      </c>
      <c r="I154" s="357">
        <f t="shared" si="35"/>
        <v>166</v>
      </c>
      <c r="J154" s="351">
        <f t="shared" si="41"/>
        <v>2037</v>
      </c>
      <c r="K154" s="203">
        <f t="shared" ref="K154:K192" si="43">IF(ISNUMBER(F154),IF(F154&lt;&gt;0,B154,""),"")</f>
        <v>50314</v>
      </c>
      <c r="V154" s="332" t="str">
        <f t="shared" si="36"/>
        <v>Winter</v>
      </c>
      <c r="AA154" s="352">
        <f t="shared" si="38"/>
        <v>2.18E-2</v>
      </c>
      <c r="AB154" s="353">
        <f t="shared" si="42"/>
        <v>0</v>
      </c>
    </row>
    <row r="155" spans="2:28" ht="17.45" hidden="1" customHeight="1" outlineLevel="1">
      <c r="B155" s="203">
        <f t="shared" si="39"/>
        <v>50345</v>
      </c>
      <c r="C155" s="354" cm="1">
        <f t="array" ref="C155">IF($J155&lt;=$AD$1,IF(F155="","",-INDEX([6]Delta!$F$1:$JR$1000,$L$13,$I155))*1000*IF(MONTH($B155)=12,IF(MOD($J155,4)=0,31/29,31/30),1),(C143*(1+$AA155)))</f>
        <v>3963364.3966601375</v>
      </c>
      <c r="D155" s="355">
        <f>IF(ISNUMBER($F155),VLOOKUP($J155,'Table 1'!$B$13:$C$37,2,FALSE)/12*1000*Study_MW,"")</f>
        <v>0</v>
      </c>
      <c r="E155" s="355">
        <f t="shared" si="40"/>
        <v>3963364.3966601375</v>
      </c>
      <c r="F155" s="354">
        <f>IF($J155&lt;=$AD$1,IF(INDEX([6]Delta!$F$1:$JR$1440,$L$14,$I155)=0,"",INDEX([6]Delta!$F$1:$JR$1440,$L$14,$I155))*IF(MONTH($B155)=12,IF(MOD($J155,4)=0,31/29,31/30),1),F143*IF(MONTH(B155)=2,IF(MOD($J155,4)=0,29/28,IF(MOD($J143,4)=0,28/29,1)),1))*(1+$AB155)</f>
        <v>72000</v>
      </c>
      <c r="G155" s="356">
        <f t="shared" si="37"/>
        <v>55.046727731390796</v>
      </c>
      <c r="I155" s="357">
        <f t="shared" si="35"/>
        <v>167</v>
      </c>
      <c r="J155" s="351">
        <f t="shared" si="41"/>
        <v>2037</v>
      </c>
      <c r="K155" s="203">
        <f t="shared" si="43"/>
        <v>50345</v>
      </c>
      <c r="V155" s="332" t="str">
        <f t="shared" si="36"/>
        <v>Winter</v>
      </c>
      <c r="AA155" s="352">
        <f t="shared" si="38"/>
        <v>2.18E-2</v>
      </c>
      <c r="AB155" s="353">
        <f t="shared" si="42"/>
        <v>0</v>
      </c>
    </row>
    <row r="156" spans="2:28" ht="17.45" hidden="1" customHeight="1" outlineLevel="1">
      <c r="B156" s="204">
        <f t="shared" si="39"/>
        <v>50375</v>
      </c>
      <c r="C156" s="361" cm="1">
        <f t="array" ref="C156">IF($J156&lt;=$AD$1,IF(F156="","",-INDEX([6]Delta!$F$1:$JR$1000,$L$13,$I156))*1000*IF(MONTH($B156)=12,IF(MOD($J156,4)=0,31/29,31/30),1),(C144*(1+$AA156)))</f>
        <v>4029377.8979800511</v>
      </c>
      <c r="D156" s="362">
        <f>IF(ISNUMBER($F156),VLOOKUP($J156,'Table 1'!$B$13:$C$37,2,FALSE)/12*1000*Study_MW,"")</f>
        <v>0</v>
      </c>
      <c r="E156" s="362">
        <f t="shared" si="40"/>
        <v>4029377.8979800511</v>
      </c>
      <c r="F156" s="361">
        <f>IF($J156&lt;=$AD$1,IF(INDEX([6]Delta!$F$1:$JR$1440,$L$14,$I156)=0,"",INDEX([6]Delta!$F$1:$JR$1440,$L$14,$I156))*IF(MONTH($B156)=12,IF(MOD($J156,4)=0,31/29,31/30),1),F144*IF(MONTH(B156)=2,IF(MOD($J156,4)=0,29/28,IF(MOD($J144,4)=0,28/29,1)),1))*(1+$AB156)</f>
        <v>74400.000000000015</v>
      </c>
      <c r="G156" s="363">
        <f t="shared" si="37"/>
        <v>54.158305080377019</v>
      </c>
      <c r="I156" s="364">
        <f t="shared" si="35"/>
        <v>168</v>
      </c>
      <c r="J156" s="351">
        <f t="shared" si="41"/>
        <v>2037</v>
      </c>
      <c r="K156" s="204">
        <f t="shared" si="43"/>
        <v>50375</v>
      </c>
      <c r="V156" s="332" t="str">
        <f t="shared" si="36"/>
        <v>Winter</v>
      </c>
      <c r="AA156" s="352">
        <f t="shared" si="38"/>
        <v>2.18E-2</v>
      </c>
      <c r="AB156" s="353">
        <f t="shared" si="42"/>
        <v>0</v>
      </c>
    </row>
    <row r="157" spans="2:28" ht="17.45" hidden="1" customHeight="1" outlineLevel="1">
      <c r="B157" s="202">
        <f t="shared" si="39"/>
        <v>50406</v>
      </c>
      <c r="C157" s="345" cm="1">
        <f t="array" ref="C157">IF($J157&lt;=$AD$1,IF(F157="","",-INDEX([6]Delta!$F$1:$JR$1000,$L$13,$I157))*1000*IF(MONTH($B157)=12,IF(MOD($J157,4)=0,31/29,31/30),1),(C145*(1+$AA157)))</f>
        <v>3887085.468203255</v>
      </c>
      <c r="D157" s="346">
        <f>IF(ISNUMBER($F157),VLOOKUP($J157,'Table 1'!$B$13:$C$37,2,FALSE)/12*1000*Study_MW,"")</f>
        <v>0</v>
      </c>
      <c r="E157" s="347">
        <f t="shared" si="40"/>
        <v>3887085.468203255</v>
      </c>
      <c r="F157" s="348">
        <f>IF($J157&lt;=$AD$1,IF(INDEX([6]Delta!$F$1:$JR$1440,$L$14,$I157)=0,"",INDEX([6]Delta!$F$1:$JR$1440,$L$14,$I157))*IF(MONTH($B157)=12,IF(MOD($J157,4)=0,31/29,31/30),1),F145*IF(MONTH(B157)=2,IF(MOD($J157,4)=0,29/28,IF(MOD($J145,4)=0,28/29,1)),1))*(1+$AB157)</f>
        <v>74400</v>
      </c>
      <c r="G157" s="349">
        <f t="shared" si="37"/>
        <v>52.245772422086759</v>
      </c>
      <c r="I157" s="365">
        <f t="shared" si="35"/>
        <v>170</v>
      </c>
      <c r="J157" s="351">
        <f t="shared" si="41"/>
        <v>2038</v>
      </c>
      <c r="K157" s="202">
        <f t="shared" si="43"/>
        <v>50406</v>
      </c>
      <c r="V157" s="332" t="str">
        <f t="shared" si="36"/>
        <v>Winter</v>
      </c>
      <c r="AA157" s="352">
        <f t="shared" si="38"/>
        <v>2.18E-2</v>
      </c>
      <c r="AB157" s="353">
        <f t="shared" si="42"/>
        <v>0</v>
      </c>
    </row>
    <row r="158" spans="2:28" ht="17.45" hidden="1" customHeight="1" outlineLevel="1">
      <c r="B158" s="203">
        <f t="shared" si="39"/>
        <v>50437</v>
      </c>
      <c r="C158" s="354" cm="1">
        <f t="array" ref="C158">IF($J158&lt;=$AD$1,IF(F158="","",-INDEX([6]Delta!$F$1:$JR$1000,$L$13,$I158))*1000*IF(MONTH($B158)=12,IF(MOD($J158,4)=0,31/29,31/30),1),(C146*(1+$AA158)))</f>
        <v>3506146.6857150882</v>
      </c>
      <c r="D158" s="355">
        <f>IF(ISNUMBER($F158),VLOOKUP($J158,'Table 1'!$B$13:$C$37,2,FALSE)/12*1000*Study_MW,"")</f>
        <v>0</v>
      </c>
      <c r="E158" s="355">
        <f t="shared" si="40"/>
        <v>3506146.6857150882</v>
      </c>
      <c r="F158" s="354">
        <f>IF($J158&lt;=$AD$1,IF(INDEX([6]Delta!$F$1:$JR$1440,$L$14,$I158)=0,"",INDEX([6]Delta!$F$1:$JR$1440,$L$14,$I158))*IF(MONTH($B158)=12,IF(MOD($J158,4)=0,31/29,31/30),1),F146*IF(MONTH(B158)=2,IF(MOD($J158,4)=0,29/28,IF(MOD($J146,4)=0,28/29,1)),1))*(1+$AB158)</f>
        <v>67199.999999999985</v>
      </c>
      <c r="G158" s="356">
        <f t="shared" si="37"/>
        <v>52.174801870760248</v>
      </c>
      <c r="I158" s="357">
        <f t="shared" si="35"/>
        <v>171</v>
      </c>
      <c r="J158" s="351">
        <f t="shared" si="41"/>
        <v>2038</v>
      </c>
      <c r="K158" s="203">
        <f t="shared" si="43"/>
        <v>50437</v>
      </c>
      <c r="V158" s="332" t="str">
        <f t="shared" si="36"/>
        <v>Winter</v>
      </c>
      <c r="AA158" s="352">
        <f t="shared" si="38"/>
        <v>2.18E-2</v>
      </c>
      <c r="AB158" s="353">
        <f t="shared" si="42"/>
        <v>0</v>
      </c>
    </row>
    <row r="159" spans="2:28" ht="17.45" hidden="1" customHeight="1" outlineLevel="1">
      <c r="B159" s="203">
        <f t="shared" si="39"/>
        <v>50465</v>
      </c>
      <c r="C159" s="354" cm="1">
        <f t="array" ref="C159">IF($J159&lt;=$AD$1,IF(F159="","",-INDEX([6]Delta!$F$1:$JR$1000,$L$13,$I159))*1000*IF(MONTH($B159)=12,IF(MOD($J159,4)=0,31/29,31/30),1),(C147*(1+$AA159)))</f>
        <v>2921564.4654473001</v>
      </c>
      <c r="D159" s="355">
        <f>IF(ISNUMBER($F159),VLOOKUP($J159,'Table 1'!$B$13:$C$37,2,FALSE)/12*1000*Study_MW,"")</f>
        <v>0</v>
      </c>
      <c r="E159" s="355">
        <f t="shared" si="40"/>
        <v>2921564.4654473001</v>
      </c>
      <c r="F159" s="354">
        <f>IF($J159&lt;=$AD$1,IF(INDEX([6]Delta!$F$1:$JR$1440,$L$14,$I159)=0,"",INDEX([6]Delta!$F$1:$JR$1440,$L$14,$I159))*IF(MONTH($B159)=12,IF(MOD($J159,4)=0,31/29,31/30),1),F147*IF(MONTH(B159)=2,IF(MOD($J159,4)=0,29/28,IF(MOD($J147,4)=0,28/29,1)),1))*(1+$AB159)</f>
        <v>74400</v>
      </c>
      <c r="G159" s="356">
        <f t="shared" si="37"/>
        <v>39.26833958934543</v>
      </c>
      <c r="I159" s="357">
        <f t="shared" si="35"/>
        <v>172</v>
      </c>
      <c r="J159" s="351">
        <f t="shared" si="41"/>
        <v>2038</v>
      </c>
      <c r="K159" s="203">
        <f t="shared" si="43"/>
        <v>50465</v>
      </c>
      <c r="V159" s="332" t="str">
        <f t="shared" si="36"/>
        <v>Winter</v>
      </c>
      <c r="AA159" s="352">
        <f t="shared" si="38"/>
        <v>2.18E-2</v>
      </c>
      <c r="AB159" s="353">
        <f t="shared" si="42"/>
        <v>0</v>
      </c>
    </row>
    <row r="160" spans="2:28" ht="17.45" hidden="1" customHeight="1" outlineLevel="1">
      <c r="B160" s="203">
        <f t="shared" si="39"/>
        <v>50496</v>
      </c>
      <c r="C160" s="354" cm="1">
        <f t="array" ref="C160">IF($J160&lt;=$AD$1,IF(F160="","",-INDEX([6]Delta!$F$1:$JR$1000,$L$13,$I160))*1000*IF(MONTH($B160)=12,IF(MOD($J160,4)=0,31/29,31/30),1),(C148*(1+$AA160)))</f>
        <v>1989304.5463726595</v>
      </c>
      <c r="D160" s="355">
        <f>IF(ISNUMBER($F160),VLOOKUP($J160,'Table 1'!$B$13:$C$37,2,FALSE)/12*1000*Study_MW,"")</f>
        <v>0</v>
      </c>
      <c r="E160" s="355">
        <f t="shared" si="40"/>
        <v>1989304.5463726595</v>
      </c>
      <c r="F160" s="354">
        <f>IF($J160&lt;=$AD$1,IF(INDEX([6]Delta!$F$1:$JR$1440,$L$14,$I160)=0,"",INDEX([6]Delta!$F$1:$JR$1440,$L$14,$I160))*IF(MONTH($B160)=12,IF(MOD($J160,4)=0,31/29,31/30),1),F148*IF(MONTH(B160)=2,IF(MOD($J160,4)=0,29/28,IF(MOD($J148,4)=0,28/29,1)),1))*(1+$AB160)</f>
        <v>72000</v>
      </c>
      <c r="G160" s="356">
        <f t="shared" si="37"/>
        <v>27.629229810731381</v>
      </c>
      <c r="I160" s="357">
        <f t="shared" si="35"/>
        <v>173</v>
      </c>
      <c r="J160" s="351">
        <f t="shared" si="41"/>
        <v>2038</v>
      </c>
      <c r="K160" s="203">
        <f t="shared" si="43"/>
        <v>50496</v>
      </c>
      <c r="V160" s="332" t="str">
        <f t="shared" si="36"/>
        <v>Winter</v>
      </c>
      <c r="AA160" s="352">
        <f t="shared" si="38"/>
        <v>2.18E-2</v>
      </c>
      <c r="AB160" s="353">
        <f t="shared" si="42"/>
        <v>0</v>
      </c>
    </row>
    <row r="161" spans="2:28" ht="17.45" hidden="1" customHeight="1" outlineLevel="1">
      <c r="B161" s="203">
        <f t="shared" si="39"/>
        <v>50526</v>
      </c>
      <c r="C161" s="354" cm="1">
        <f t="array" ref="C161">IF($J161&lt;=$AD$1,IF(F161="","",-INDEX([6]Delta!$F$1:$JR$1000,$L$13,$I161))*1000*IF(MONTH($B161)=12,IF(MOD($J161,4)=0,31/29,31/30),1),(C149*(1+$AA161)))</f>
        <v>2627289.7950081388</v>
      </c>
      <c r="D161" s="355">
        <f>IF(ISNUMBER($F161),VLOOKUP($J161,'Table 1'!$B$13:$C$37,2,FALSE)/12*1000*Study_MW,"")</f>
        <v>0</v>
      </c>
      <c r="E161" s="355">
        <f t="shared" si="40"/>
        <v>2627289.7950081388</v>
      </c>
      <c r="F161" s="354">
        <f>IF($J161&lt;=$AD$1,IF(INDEX([6]Delta!$F$1:$JR$1440,$L$14,$I161)=0,"",INDEX([6]Delta!$F$1:$JR$1440,$L$14,$I161))*IF(MONTH($B161)=12,IF(MOD($J161,4)=0,31/29,31/30),1),F149*IF(MONTH(B161)=2,IF(MOD($J161,4)=0,29/28,IF(MOD($J149,4)=0,28/29,1)),1))*(1+$AB161)</f>
        <v>74400</v>
      </c>
      <c r="G161" s="356">
        <f t="shared" si="37"/>
        <v>35.313034879141647</v>
      </c>
      <c r="I161" s="357">
        <f t="shared" si="35"/>
        <v>174</v>
      </c>
      <c r="J161" s="351">
        <f t="shared" si="41"/>
        <v>2038</v>
      </c>
      <c r="K161" s="203">
        <f t="shared" si="43"/>
        <v>50526</v>
      </c>
      <c r="V161" s="332" t="str">
        <f t="shared" si="36"/>
        <v>Summer</v>
      </c>
      <c r="AA161" s="352">
        <f t="shared" si="38"/>
        <v>2.18E-2</v>
      </c>
      <c r="AB161" s="353">
        <f t="shared" si="42"/>
        <v>0</v>
      </c>
    </row>
    <row r="162" spans="2:28" ht="17.45" hidden="1" customHeight="1" outlineLevel="1">
      <c r="B162" s="203">
        <f t="shared" si="39"/>
        <v>50557</v>
      </c>
      <c r="C162" s="354" cm="1">
        <f t="array" ref="C162">IF($J162&lt;=$AD$1,IF(F162="","",-INDEX([6]Delta!$F$1:$JR$1000,$L$13,$I162))*1000*IF(MONTH($B162)=12,IF(MOD($J162,4)=0,31/29,31/30),1),(C150*(1+$AA162)))</f>
        <v>2464167.2472270727</v>
      </c>
      <c r="D162" s="355">
        <f>IF(ISNUMBER($F162),VLOOKUP($J162,'Table 1'!$B$13:$C$37,2,FALSE)/12*1000*Study_MW,"")</f>
        <v>0</v>
      </c>
      <c r="E162" s="355">
        <f t="shared" si="40"/>
        <v>2464167.2472270727</v>
      </c>
      <c r="F162" s="354">
        <f>IF($J162&lt;=$AD$1,IF(INDEX([6]Delta!$F$1:$JR$1440,$L$14,$I162)=0,"",INDEX([6]Delta!$F$1:$JR$1440,$L$14,$I162))*IF(MONTH($B162)=12,IF(MOD($J162,4)=0,31/29,31/30),1),F150*IF(MONTH(B162)=2,IF(MOD($J162,4)=0,29/28,IF(MOD($J150,4)=0,28/29,1)),1))*(1+$AB162)</f>
        <v>72000</v>
      </c>
      <c r="G162" s="356">
        <f t="shared" si="37"/>
        <v>34.224545100376012</v>
      </c>
      <c r="I162" s="357">
        <f t="shared" si="35"/>
        <v>175</v>
      </c>
      <c r="J162" s="351">
        <f t="shared" si="41"/>
        <v>2038</v>
      </c>
      <c r="K162" s="203">
        <f t="shared" si="43"/>
        <v>50557</v>
      </c>
      <c r="V162" s="332" t="str">
        <f t="shared" si="36"/>
        <v>Summer</v>
      </c>
      <c r="AA162" s="352">
        <f t="shared" si="38"/>
        <v>2.18E-2</v>
      </c>
      <c r="AB162" s="353">
        <f t="shared" si="42"/>
        <v>0</v>
      </c>
    </row>
    <row r="163" spans="2:28" ht="17.45" hidden="1" customHeight="1" outlineLevel="1">
      <c r="B163" s="203">
        <f t="shared" si="39"/>
        <v>50587</v>
      </c>
      <c r="C163" s="354" cm="1">
        <f t="array" ref="C163">IF($J163&lt;=$AD$1,IF(F163="","",-INDEX([6]Delta!$F$1:$JR$1000,$L$13,$I163))*1000*IF(MONTH($B163)=12,IF(MOD($J163,4)=0,31/29,31/30),1),(C151*(1+$AA163)))</f>
        <v>3998320.9491548585</v>
      </c>
      <c r="D163" s="355">
        <f>IF(ISNUMBER($F163),VLOOKUP($J163,'Table 1'!$B$13:$C$37,2,FALSE)/12*1000*Study_MW,"")</f>
        <v>0</v>
      </c>
      <c r="E163" s="355">
        <f t="shared" si="40"/>
        <v>3998320.9491548585</v>
      </c>
      <c r="F163" s="354">
        <f>IF($J163&lt;=$AD$1,IF(INDEX([6]Delta!$F$1:$JR$1440,$L$14,$I163)=0,"",INDEX([6]Delta!$F$1:$JR$1440,$L$14,$I163))*IF(MONTH($B163)=12,IF(MOD($J163,4)=0,31/29,31/30),1),F151*IF(MONTH(B163)=2,IF(MOD($J163,4)=0,29/28,IF(MOD($J151,4)=0,28/29,1)),1))*(1+$AB163)</f>
        <v>74400</v>
      </c>
      <c r="G163" s="356">
        <f t="shared" si="37"/>
        <v>53.740872972511539</v>
      </c>
      <c r="I163" s="357">
        <f t="shared" si="35"/>
        <v>176</v>
      </c>
      <c r="J163" s="351">
        <f t="shared" si="41"/>
        <v>2038</v>
      </c>
      <c r="K163" s="203">
        <f t="shared" si="43"/>
        <v>50587</v>
      </c>
      <c r="V163" s="332" t="str">
        <f t="shared" si="36"/>
        <v>Summer</v>
      </c>
      <c r="AA163" s="352">
        <f t="shared" si="38"/>
        <v>2.18E-2</v>
      </c>
      <c r="AB163" s="353">
        <f t="shared" si="42"/>
        <v>0</v>
      </c>
    </row>
    <row r="164" spans="2:28" ht="17.45" hidden="1" customHeight="1" outlineLevel="1">
      <c r="B164" s="203">
        <f t="shared" si="39"/>
        <v>50618</v>
      </c>
      <c r="C164" s="354" cm="1">
        <f t="array" ref="C164">IF($J164&lt;=$AD$1,IF(F164="","",-INDEX([6]Delta!$F$1:$JR$1000,$L$13,$I164))*1000*IF(MONTH($B164)=12,IF(MOD($J164,4)=0,31/29,31/30),1),(C152*(1+$AA164)))</f>
        <v>4430760.2679196857</v>
      </c>
      <c r="D164" s="355">
        <f>IF(ISNUMBER($F164),VLOOKUP($J164,'Table 1'!$B$13:$C$37,2,FALSE)/12*1000*Study_MW,"")</f>
        <v>0</v>
      </c>
      <c r="E164" s="355">
        <f t="shared" si="40"/>
        <v>4430760.2679196857</v>
      </c>
      <c r="F164" s="354">
        <f>IF($J164&lt;=$AD$1,IF(INDEX([6]Delta!$F$1:$JR$1440,$L$14,$I164)=0,"",INDEX([6]Delta!$F$1:$JR$1440,$L$14,$I164))*IF(MONTH($B164)=12,IF(MOD($J164,4)=0,31/29,31/30),1),F152*IF(MONTH(B164)=2,IF(MOD($J164,4)=0,29/28,IF(MOD($J152,4)=0,28/29,1)),1))*(1+$AB164)</f>
        <v>74400</v>
      </c>
      <c r="G164" s="356">
        <f t="shared" si="37"/>
        <v>59.553229407522657</v>
      </c>
      <c r="I164" s="357">
        <f t="shared" si="35"/>
        <v>177</v>
      </c>
      <c r="J164" s="351">
        <f t="shared" si="41"/>
        <v>2038</v>
      </c>
      <c r="K164" s="203">
        <f t="shared" si="43"/>
        <v>50618</v>
      </c>
      <c r="V164" s="332" t="str">
        <f t="shared" si="36"/>
        <v>Summer</v>
      </c>
      <c r="AA164" s="352">
        <f t="shared" si="38"/>
        <v>2.18E-2</v>
      </c>
      <c r="AB164" s="353">
        <f t="shared" si="42"/>
        <v>0</v>
      </c>
    </row>
    <row r="165" spans="2:28" ht="17.45" hidden="1" customHeight="1" outlineLevel="1">
      <c r="B165" s="203">
        <f t="shared" si="39"/>
        <v>50649</v>
      </c>
      <c r="C165" s="354" cm="1">
        <f t="array" ref="C165">IF($J165&lt;=$AD$1,IF(F165="","",-INDEX([6]Delta!$F$1:$JR$1000,$L$13,$I165))*1000*IF(MONTH($B165)=12,IF(MOD($J165,4)=0,31/29,31/30),1),(C153*(1+$AA165)))</f>
        <v>3964257.1522250399</v>
      </c>
      <c r="D165" s="355">
        <f>IF(ISNUMBER($F165),VLOOKUP($J165,'Table 1'!$B$13:$C$37,2,FALSE)/12*1000*Study_MW,"")</f>
        <v>0</v>
      </c>
      <c r="E165" s="355">
        <f t="shared" si="40"/>
        <v>3964257.1522250399</v>
      </c>
      <c r="F165" s="354">
        <f>IF($J165&lt;=$AD$1,IF(INDEX([6]Delta!$F$1:$JR$1440,$L$14,$I165)=0,"",INDEX([6]Delta!$F$1:$JR$1440,$L$14,$I165))*IF(MONTH($B165)=12,IF(MOD($J165,4)=0,31/29,31/30),1),F153*IF(MONTH(B165)=2,IF(MOD($J165,4)=0,29/28,IF(MOD($J153,4)=0,28/29,1)),1))*(1+$AB165)</f>
        <v>72000</v>
      </c>
      <c r="G165" s="356">
        <f t="shared" si="37"/>
        <v>55.059127114236667</v>
      </c>
      <c r="I165" s="357">
        <f t="shared" si="35"/>
        <v>178</v>
      </c>
      <c r="J165" s="351">
        <f t="shared" si="41"/>
        <v>2038</v>
      </c>
      <c r="K165" s="203">
        <f t="shared" si="43"/>
        <v>50649</v>
      </c>
      <c r="V165" s="332" t="str">
        <f t="shared" si="36"/>
        <v>Winter</v>
      </c>
      <c r="AA165" s="352">
        <f t="shared" si="38"/>
        <v>2.18E-2</v>
      </c>
      <c r="AB165" s="353">
        <f t="shared" si="42"/>
        <v>0</v>
      </c>
    </row>
    <row r="166" spans="2:28" ht="17.45" hidden="1" customHeight="1" outlineLevel="1">
      <c r="B166" s="203">
        <f t="shared" si="39"/>
        <v>50679</v>
      </c>
      <c r="C166" s="354" cm="1">
        <f t="array" ref="C166">IF($J166&lt;=$AD$1,IF(F166="","",-INDEX([6]Delta!$F$1:$JR$1000,$L$13,$I166))*1000*IF(MONTH($B166)=12,IF(MOD($J166,4)=0,31/29,31/30),1),(C154*(1+$AA166)))</f>
        <v>3096253.5944455885</v>
      </c>
      <c r="D166" s="355">
        <f>IF(ISNUMBER($F166),VLOOKUP($J166,'Table 1'!$B$13:$C$37,2,FALSE)/12*1000*Study_MW,"")</f>
        <v>0</v>
      </c>
      <c r="E166" s="355">
        <f t="shared" si="40"/>
        <v>3096253.5944455885</v>
      </c>
      <c r="F166" s="354">
        <f>IF($J166&lt;=$AD$1,IF(INDEX([6]Delta!$F$1:$JR$1440,$L$14,$I166)=0,"",INDEX([6]Delta!$F$1:$JR$1440,$L$14,$I166))*IF(MONTH($B166)=12,IF(MOD($J166,4)=0,31/29,31/30),1),F154*IF(MONTH(B166)=2,IF(MOD($J166,4)=0,29/28,IF(MOD($J154,4)=0,28/29,1)),1))*(1+$AB166)</f>
        <v>74400</v>
      </c>
      <c r="G166" s="356">
        <f t="shared" si="37"/>
        <v>41.61631175330092</v>
      </c>
      <c r="I166" s="357">
        <f t="shared" si="35"/>
        <v>179</v>
      </c>
      <c r="J166" s="351">
        <f t="shared" si="41"/>
        <v>2038</v>
      </c>
      <c r="K166" s="203">
        <f t="shared" si="43"/>
        <v>50679</v>
      </c>
      <c r="V166" s="332" t="str">
        <f t="shared" si="36"/>
        <v>Winter</v>
      </c>
      <c r="AA166" s="352">
        <f t="shared" si="38"/>
        <v>2.18E-2</v>
      </c>
      <c r="AB166" s="353">
        <f t="shared" si="42"/>
        <v>0</v>
      </c>
    </row>
    <row r="167" spans="2:28" ht="17.45" hidden="1" customHeight="1" outlineLevel="1">
      <c r="B167" s="203">
        <f t="shared" si="39"/>
        <v>50710</v>
      </c>
      <c r="C167" s="354" cm="1">
        <f t="array" ref="C167">IF($J167&lt;=$AD$1,IF(F167="","",-INDEX([6]Delta!$F$1:$JR$1000,$L$13,$I167))*1000*IF(MONTH($B167)=12,IF(MOD($J167,4)=0,31/29,31/30),1),(C155*(1+$AA167)))</f>
        <v>4314131.7836724333</v>
      </c>
      <c r="D167" s="355">
        <f>IF(ISNUMBER($F167),VLOOKUP($J167,'Table 1'!$B$13:$C$37,2,FALSE)/12*1000*Study_MW,"")</f>
        <v>0</v>
      </c>
      <c r="E167" s="355">
        <f t="shared" si="40"/>
        <v>4314131.7836724333</v>
      </c>
      <c r="F167" s="354">
        <f>IF($J167&lt;=$AD$1,IF(INDEX([6]Delta!$F$1:$JR$1440,$L$14,$I167)=0,"",INDEX([6]Delta!$F$1:$JR$1440,$L$14,$I167))*IF(MONTH($B167)=12,IF(MOD($J167,4)=0,31/29,31/30),1),F155*IF(MONTH(B167)=2,IF(MOD($J167,4)=0,29/28,IF(MOD($J155,4)=0,28/29,1)),1))*(1+$AB167)</f>
        <v>72000</v>
      </c>
      <c r="G167" s="356">
        <f t="shared" si="37"/>
        <v>59.918496995450461</v>
      </c>
      <c r="I167" s="357">
        <f t="shared" si="35"/>
        <v>180</v>
      </c>
      <c r="J167" s="351">
        <f t="shared" si="41"/>
        <v>2038</v>
      </c>
      <c r="K167" s="203">
        <f t="shared" si="43"/>
        <v>50710</v>
      </c>
      <c r="V167" s="332" t="str">
        <f t="shared" si="36"/>
        <v>Winter</v>
      </c>
      <c r="AA167" s="352">
        <f t="shared" si="38"/>
        <v>2.18E-2</v>
      </c>
      <c r="AB167" s="353">
        <f t="shared" si="42"/>
        <v>0</v>
      </c>
    </row>
    <row r="168" spans="2:28" ht="17.45" hidden="1" customHeight="1" outlineLevel="1">
      <c r="B168" s="204">
        <f t="shared" si="39"/>
        <v>50740</v>
      </c>
      <c r="C168" s="361" cm="1">
        <f t="array" ref="C168">IF($J168&lt;=$AD$1,IF(F168="","",-INDEX([6]Delta!$F$1:$JR$1000,$L$13,$I168))*1000*IF(MONTH($B168)=12,IF(MOD($J168,4)=0,31/29,31/30),1),(C156*(1+$AA168)))</f>
        <v>4640280.5941170836</v>
      </c>
      <c r="D168" s="362">
        <f>IF(ISNUMBER($F168),VLOOKUP($J168,'Table 1'!$B$13:$C$37,2,FALSE)/12*1000*Study_MW,"")</f>
        <v>0</v>
      </c>
      <c r="E168" s="362">
        <f t="shared" si="40"/>
        <v>4640280.5941170836</v>
      </c>
      <c r="F168" s="361">
        <f>IF($J168&lt;=$AD$1,IF(INDEX([6]Delta!$F$1:$JR$1440,$L$14,$I168)=0,"",INDEX([6]Delta!$F$1:$JR$1440,$L$14,$I168))*IF(MONTH($B168)=12,IF(MOD($J168,4)=0,31/29,31/30),1),F156*IF(MONTH(B168)=2,IF(MOD($J168,4)=0,29/28,IF(MOD($J156,4)=0,28/29,1)),1))*(1+$AB168)</f>
        <v>74400.000000000015</v>
      </c>
      <c r="G168" s="363">
        <f t="shared" si="37"/>
        <v>62.369362824154337</v>
      </c>
      <c r="I168" s="364">
        <f t="shared" si="35"/>
        <v>181</v>
      </c>
      <c r="J168" s="351">
        <f t="shared" si="41"/>
        <v>2038</v>
      </c>
      <c r="K168" s="204">
        <f t="shared" si="43"/>
        <v>50740</v>
      </c>
      <c r="V168" s="332" t="str">
        <f t="shared" si="36"/>
        <v>Winter</v>
      </c>
      <c r="AA168" s="352">
        <f t="shared" si="38"/>
        <v>2.18E-2</v>
      </c>
      <c r="AB168" s="353">
        <f t="shared" si="42"/>
        <v>0</v>
      </c>
    </row>
    <row r="169" spans="2:28" ht="17.45" hidden="1" customHeight="1" outlineLevel="1">
      <c r="B169" s="202">
        <f t="shared" si="39"/>
        <v>50771</v>
      </c>
      <c r="C169" s="345" cm="1">
        <f t="array" ref="C169">IF($J169&lt;=$AD$1,IF(F169="","",-INDEX([6]Delta!$F$1:$JR$1000,$L$13,$I169))*1000*IF(MONTH($B169)=12,IF(MOD($J169,4)=0,31/29,31/30),1),(C157*(1+$AA169)))</f>
        <v>3970319.3877944979</v>
      </c>
      <c r="D169" s="346">
        <f>IF(ISNUMBER($F169),VLOOKUP($J169,'Table 1'!$B$13:$C$37,2,FALSE)/12*1000*Study_MW,"")</f>
        <v>0</v>
      </c>
      <c r="E169" s="347">
        <f t="shared" si="40"/>
        <v>3970319.3877944979</v>
      </c>
      <c r="F169" s="348">
        <f>IF($J169&lt;=$AD$1,IF(INDEX([6]Delta!$F$1:$JR$1440,$L$14,$I169)=0,"",INDEX([6]Delta!$F$1:$JR$1440,$L$14,$I169))*IF(MONTH($B169)=12,IF(MOD($J169,4)=0,31/29,31/30),1),F157*IF(MONTH(B169)=2,IF(MOD($J169,4)=0,29/28,IF(MOD($J157,4)=0,28/29,1)),1))*(1+$AB169)</f>
        <v>74400</v>
      </c>
      <c r="G169" s="349">
        <f t="shared" si="37"/>
        <v>53.364507900463678</v>
      </c>
      <c r="I169" s="365">
        <f t="shared" si="35"/>
        <v>183</v>
      </c>
      <c r="J169" s="351">
        <f t="shared" si="41"/>
        <v>2039</v>
      </c>
      <c r="K169" s="202">
        <f t="shared" si="43"/>
        <v>50771</v>
      </c>
      <c r="V169" s="332" t="str">
        <f t="shared" si="36"/>
        <v>Winter</v>
      </c>
      <c r="AA169" s="352">
        <f t="shared" si="38"/>
        <v>2.18E-2</v>
      </c>
      <c r="AB169" s="353">
        <f t="shared" si="42"/>
        <v>0</v>
      </c>
    </row>
    <row r="170" spans="2:28" ht="17.45" hidden="1" customHeight="1" outlineLevel="1">
      <c r="B170" s="203">
        <f t="shared" si="39"/>
        <v>50802</v>
      </c>
      <c r="C170" s="354" cm="1">
        <f t="array" ref="C170">IF($J170&lt;=$AD$1,IF(F170="","",-INDEX([6]Delta!$F$1:$JR$1000,$L$13,$I170))*1000*IF(MONTH($B170)=12,IF(MOD($J170,4)=0,31/29,31/30),1),(C158*(1+$AA170)))</f>
        <v>3510960.0161892413</v>
      </c>
      <c r="D170" s="355">
        <f>IF(ISNUMBER($F170),VLOOKUP($J170,'Table 1'!$B$13:$C$37,2,FALSE)/12*1000*Study_MW,"")</f>
        <v>0</v>
      </c>
      <c r="E170" s="355">
        <f t="shared" si="40"/>
        <v>3510960.0161892413</v>
      </c>
      <c r="F170" s="354">
        <f>IF($J170&lt;=$AD$1,IF(INDEX([6]Delta!$F$1:$JR$1440,$L$14,$I170)=0,"",INDEX([6]Delta!$F$1:$JR$1440,$L$14,$I170))*IF(MONTH($B170)=12,IF(MOD($J170,4)=0,31/29,31/30),1),F158*IF(MONTH(B170)=2,IF(MOD($J170,4)=0,29/28,IF(MOD($J158,4)=0,28/29,1)),1))*(1+$AB170)</f>
        <v>67199.999999999985</v>
      </c>
      <c r="G170" s="356">
        <f t="shared" si="37"/>
        <v>52.246428812339914</v>
      </c>
      <c r="I170" s="357">
        <f t="shared" si="35"/>
        <v>184</v>
      </c>
      <c r="J170" s="351">
        <f t="shared" si="41"/>
        <v>2039</v>
      </c>
      <c r="K170" s="203">
        <f t="shared" si="43"/>
        <v>50802</v>
      </c>
      <c r="V170" s="332" t="str">
        <f t="shared" si="36"/>
        <v>Winter</v>
      </c>
      <c r="AA170" s="352">
        <f t="shared" si="38"/>
        <v>2.18E-2</v>
      </c>
      <c r="AB170" s="353">
        <f t="shared" si="42"/>
        <v>0</v>
      </c>
    </row>
    <row r="171" spans="2:28" ht="17.45" hidden="1" customHeight="1" outlineLevel="1">
      <c r="B171" s="203">
        <f t="shared" si="39"/>
        <v>50830</v>
      </c>
      <c r="C171" s="354" cm="1">
        <f t="array" ref="C171">IF($J171&lt;=$AD$1,IF(F171="","",-INDEX([6]Delta!$F$1:$JR$1000,$L$13,$I171))*1000*IF(MONTH($B171)=12,IF(MOD($J171,4)=0,31/29,31/30),1),(C159*(1+$AA171)))</f>
        <v>3018770.9024198265</v>
      </c>
      <c r="D171" s="355">
        <f>IF(ISNUMBER($F171),VLOOKUP($J171,'Table 1'!$B$13:$C$37,2,FALSE)/12*1000*Study_MW,"")</f>
        <v>0</v>
      </c>
      <c r="E171" s="355">
        <f t="shared" si="40"/>
        <v>3018770.9024198265</v>
      </c>
      <c r="F171" s="354">
        <f>IF($J171&lt;=$AD$1,IF(INDEX([6]Delta!$F$1:$JR$1440,$L$14,$I171)=0,"",INDEX([6]Delta!$F$1:$JR$1440,$L$14,$I171))*IF(MONTH($B171)=12,IF(MOD($J171,4)=0,31/29,31/30),1),F159*IF(MONTH(B171)=2,IF(MOD($J171,4)=0,29/28,IF(MOD($J159,4)=0,28/29,1)),1))*(1+$AB171)</f>
        <v>74400</v>
      </c>
      <c r="G171" s="356">
        <f t="shared" si="37"/>
        <v>40.574877720696591</v>
      </c>
      <c r="I171" s="357">
        <f t="shared" si="35"/>
        <v>185</v>
      </c>
      <c r="J171" s="351">
        <f t="shared" si="41"/>
        <v>2039</v>
      </c>
      <c r="K171" s="203">
        <f t="shared" si="43"/>
        <v>50830</v>
      </c>
      <c r="V171" s="332" t="str">
        <f t="shared" si="36"/>
        <v>Winter</v>
      </c>
      <c r="AA171" s="352">
        <f t="shared" si="38"/>
        <v>2.18E-2</v>
      </c>
      <c r="AB171" s="353">
        <f t="shared" si="42"/>
        <v>0</v>
      </c>
    </row>
    <row r="172" spans="2:28" ht="17.45" hidden="1" customHeight="1" outlineLevel="1">
      <c r="B172" s="203">
        <f t="shared" si="39"/>
        <v>50861</v>
      </c>
      <c r="C172" s="354" cm="1">
        <f t="array" ref="C172">IF($J172&lt;=$AD$1,IF(F172="","",-INDEX([6]Delta!$F$1:$JR$1000,$L$13,$I172))*1000*IF(MONTH($B172)=12,IF(MOD($J172,4)=0,31/29,31/30),1),(C160*(1+$AA172)))</f>
        <v>2224801.7589712399</v>
      </c>
      <c r="D172" s="355">
        <f>IF(ISNUMBER($F172),VLOOKUP($J172,'Table 1'!$B$13:$C$37,2,FALSE)/12*1000*Study_MW,"")</f>
        <v>0</v>
      </c>
      <c r="E172" s="355">
        <f t="shared" si="40"/>
        <v>2224801.7589712399</v>
      </c>
      <c r="F172" s="354">
        <f>IF($J172&lt;=$AD$1,IF(INDEX([6]Delta!$F$1:$JR$1440,$L$14,$I172)=0,"",INDEX([6]Delta!$F$1:$JR$1440,$L$14,$I172))*IF(MONTH($B172)=12,IF(MOD($J172,4)=0,31/29,31/30),1),F160*IF(MONTH(B172)=2,IF(MOD($J172,4)=0,29/28,IF(MOD($J160,4)=0,28/29,1)),1))*(1+$AB172)</f>
        <v>72000</v>
      </c>
      <c r="G172" s="356">
        <f t="shared" si="37"/>
        <v>30.900024430156108</v>
      </c>
      <c r="I172" s="357">
        <f t="shared" si="35"/>
        <v>186</v>
      </c>
      <c r="J172" s="351">
        <f t="shared" si="41"/>
        <v>2039</v>
      </c>
      <c r="K172" s="203">
        <f t="shared" si="43"/>
        <v>50861</v>
      </c>
      <c r="V172" s="332" t="str">
        <f t="shared" si="36"/>
        <v>Winter</v>
      </c>
      <c r="AA172" s="352">
        <f t="shared" si="38"/>
        <v>2.18E-2</v>
      </c>
      <c r="AB172" s="353">
        <f t="shared" si="42"/>
        <v>0</v>
      </c>
    </row>
    <row r="173" spans="2:28" ht="17.45" hidden="1" customHeight="1" outlineLevel="1">
      <c r="B173" s="203">
        <f t="shared" si="39"/>
        <v>50891</v>
      </c>
      <c r="C173" s="354" cm="1">
        <f t="array" ref="C173">IF($J173&lt;=$AD$1,IF(F173="","",-INDEX([6]Delta!$F$1:$JR$1000,$L$13,$I173))*1000*IF(MONTH($B173)=12,IF(MOD($J173,4)=0,31/29,31/30),1),(C161*(1+$AA173)))</f>
        <v>2526775.4314612686</v>
      </c>
      <c r="D173" s="355">
        <f>IF(ISNUMBER($F173),VLOOKUP($J173,'Table 1'!$B$13:$C$37,2,FALSE)/12*1000*Study_MW,"")</f>
        <v>0</v>
      </c>
      <c r="E173" s="355">
        <f t="shared" si="40"/>
        <v>2526775.4314612686</v>
      </c>
      <c r="F173" s="354">
        <f>IF($J173&lt;=$AD$1,IF(INDEX([6]Delta!$F$1:$JR$1440,$L$14,$I173)=0,"",INDEX([6]Delta!$F$1:$JR$1440,$L$14,$I173))*IF(MONTH($B173)=12,IF(MOD($J173,4)=0,31/29,31/30),1),F161*IF(MONTH(B173)=2,IF(MOD($J173,4)=0,29/28,IF(MOD($J161,4)=0,28/29,1)),1))*(1+$AB173)</f>
        <v>74400</v>
      </c>
      <c r="G173" s="356">
        <f t="shared" si="37"/>
        <v>33.96203536910307</v>
      </c>
      <c r="I173" s="357">
        <f t="shared" si="35"/>
        <v>187</v>
      </c>
      <c r="J173" s="351">
        <f t="shared" si="41"/>
        <v>2039</v>
      </c>
      <c r="K173" s="203">
        <f t="shared" si="43"/>
        <v>50891</v>
      </c>
      <c r="V173" s="332" t="str">
        <f t="shared" si="36"/>
        <v>Summer</v>
      </c>
      <c r="AA173" s="352">
        <f t="shared" si="38"/>
        <v>2.18E-2</v>
      </c>
      <c r="AB173" s="353">
        <f t="shared" si="42"/>
        <v>0</v>
      </c>
    </row>
    <row r="174" spans="2:28" ht="17.45" hidden="1" customHeight="1" outlineLevel="1">
      <c r="B174" s="203">
        <f t="shared" si="39"/>
        <v>50922</v>
      </c>
      <c r="C174" s="354" cm="1">
        <f t="array" ref="C174">IF($J174&lt;=$AD$1,IF(F174="","",-INDEX([6]Delta!$F$1:$JR$1000,$L$13,$I174))*1000*IF(MONTH($B174)=12,IF(MOD($J174,4)=0,31/29,31/30),1),(C162*(1+$AA174)))</f>
        <v>2550113.1174019682</v>
      </c>
      <c r="D174" s="355">
        <f>IF(ISNUMBER($F174),VLOOKUP($J174,'Table 1'!$B$13:$C$37,2,FALSE)/12*1000*Study_MW,"")</f>
        <v>0</v>
      </c>
      <c r="E174" s="355">
        <f t="shared" si="40"/>
        <v>2550113.1174019682</v>
      </c>
      <c r="F174" s="354">
        <f>IF($J174&lt;=$AD$1,IF(INDEX([6]Delta!$F$1:$JR$1440,$L$14,$I174)=0,"",INDEX([6]Delta!$F$1:$JR$1440,$L$14,$I174))*IF(MONTH($B174)=12,IF(MOD($J174,4)=0,31/29,31/30),1),F162*IF(MONTH(B174)=2,IF(MOD($J174,4)=0,29/28,IF(MOD($J162,4)=0,28/29,1)),1))*(1+$AB174)</f>
        <v>72000</v>
      </c>
      <c r="G174" s="356">
        <f t="shared" si="37"/>
        <v>35.418237741694</v>
      </c>
      <c r="I174" s="357">
        <f t="shared" si="35"/>
        <v>188</v>
      </c>
      <c r="J174" s="351">
        <f t="shared" si="41"/>
        <v>2039</v>
      </c>
      <c r="K174" s="203">
        <f t="shared" si="43"/>
        <v>50922</v>
      </c>
      <c r="V174" s="332" t="str">
        <f t="shared" si="36"/>
        <v>Summer</v>
      </c>
      <c r="AA174" s="352">
        <f t="shared" si="38"/>
        <v>2.18E-2</v>
      </c>
      <c r="AB174" s="353">
        <f t="shared" si="42"/>
        <v>0</v>
      </c>
    </row>
    <row r="175" spans="2:28" ht="17.45" hidden="1" customHeight="1" outlineLevel="1">
      <c r="B175" s="203">
        <f t="shared" si="39"/>
        <v>50952</v>
      </c>
      <c r="C175" s="354" cm="1">
        <f t="array" ref="C175">IF($J175&lt;=$AD$1,IF(F175="","",-INDEX([6]Delta!$F$1:$JR$1000,$L$13,$I175))*1000*IF(MONTH($B175)=12,IF(MOD($J175,4)=0,31/29,31/30),1),(C163*(1+$AA175)))</f>
        <v>4130302.5763571351</v>
      </c>
      <c r="D175" s="355">
        <f>IF(ISNUMBER($F175),VLOOKUP($J175,'Table 1'!$B$13:$C$37,2,FALSE)/12*1000*Study_MW,"")</f>
        <v>0</v>
      </c>
      <c r="E175" s="355">
        <f t="shared" si="40"/>
        <v>4130302.5763571351</v>
      </c>
      <c r="F175" s="354">
        <f>IF($J175&lt;=$AD$1,IF(INDEX([6]Delta!$F$1:$JR$1440,$L$14,$I175)=0,"",INDEX([6]Delta!$F$1:$JR$1440,$L$14,$I175))*IF(MONTH($B175)=12,IF(MOD($J175,4)=0,31/29,31/30),1),F163*IF(MONTH(B175)=2,IF(MOD($J175,4)=0,29/28,IF(MOD($J163,4)=0,28/29,1)),1))*(1+$AB175)</f>
        <v>74400</v>
      </c>
      <c r="G175" s="356">
        <f t="shared" si="37"/>
        <v>55.514819574692673</v>
      </c>
      <c r="I175" s="357">
        <f t="shared" si="35"/>
        <v>189</v>
      </c>
      <c r="J175" s="351">
        <f t="shared" si="41"/>
        <v>2039</v>
      </c>
      <c r="K175" s="203">
        <f t="shared" si="43"/>
        <v>50952</v>
      </c>
      <c r="V175" s="332" t="str">
        <f t="shared" si="36"/>
        <v>Summer</v>
      </c>
      <c r="AA175" s="352">
        <f t="shared" si="38"/>
        <v>2.18E-2</v>
      </c>
      <c r="AB175" s="353">
        <f t="shared" si="42"/>
        <v>0</v>
      </c>
    </row>
    <row r="176" spans="2:28" ht="17.45" hidden="1" customHeight="1" outlineLevel="1">
      <c r="B176" s="203">
        <f t="shared" si="39"/>
        <v>50983</v>
      </c>
      <c r="C176" s="354" cm="1">
        <f t="array" ref="C176">IF($J176&lt;=$AD$1,IF(F176="","",-INDEX([6]Delta!$F$1:$JR$1000,$L$13,$I176))*1000*IF(MONTH($B176)=12,IF(MOD($J176,4)=0,31/29,31/30),1),(C164*(1+$AA176)))</f>
        <v>4266586.50703419</v>
      </c>
      <c r="D176" s="355">
        <f>IF(ISNUMBER($F176),VLOOKUP($J176,'Table 1'!$B$13:$C$37,2,FALSE)/12*1000*Study_MW,"")</f>
        <v>0</v>
      </c>
      <c r="E176" s="355">
        <f t="shared" si="40"/>
        <v>4266586.50703419</v>
      </c>
      <c r="F176" s="354">
        <f>IF($J176&lt;=$AD$1,IF(INDEX([6]Delta!$F$1:$JR$1440,$L$14,$I176)=0,"",INDEX([6]Delta!$F$1:$JR$1440,$L$14,$I176))*IF(MONTH($B176)=12,IF(MOD($J176,4)=0,31/29,31/30),1),F164*IF(MONTH(B176)=2,IF(MOD($J176,4)=0,29/28,IF(MOD($J164,4)=0,28/29,1)),1))*(1+$AB176)</f>
        <v>74400</v>
      </c>
      <c r="G176" s="356">
        <f t="shared" si="37"/>
        <v>57.346592836481051</v>
      </c>
      <c r="I176" s="357">
        <f t="shared" si="35"/>
        <v>190</v>
      </c>
      <c r="J176" s="351">
        <f t="shared" si="41"/>
        <v>2039</v>
      </c>
      <c r="K176" s="203">
        <f t="shared" si="43"/>
        <v>50983</v>
      </c>
      <c r="V176" s="332" t="str">
        <f t="shared" si="36"/>
        <v>Summer</v>
      </c>
      <c r="AA176" s="352">
        <f t="shared" si="38"/>
        <v>2.18E-2</v>
      </c>
      <c r="AB176" s="353">
        <f t="shared" si="42"/>
        <v>0</v>
      </c>
    </row>
    <row r="177" spans="2:28" ht="17.45" hidden="1" customHeight="1" outlineLevel="1">
      <c r="B177" s="203">
        <f t="shared" si="39"/>
        <v>51014</v>
      </c>
      <c r="C177" s="354" cm="1">
        <f t="array" ref="C177">IF($J177&lt;=$AD$1,IF(F177="","",-INDEX([6]Delta!$F$1:$JR$1000,$L$13,$I177))*1000*IF(MONTH($B177)=12,IF(MOD($J177,4)=0,31/29,31/30),1),(C165*(1+$AA177)))</f>
        <v>3958095.2006185069</v>
      </c>
      <c r="D177" s="355">
        <f>IF(ISNUMBER($F177),VLOOKUP($J177,'Table 1'!$B$13:$C$37,2,FALSE)/12*1000*Study_MW,"")</f>
        <v>0</v>
      </c>
      <c r="E177" s="355">
        <f t="shared" si="40"/>
        <v>3958095.2006185069</v>
      </c>
      <c r="F177" s="354">
        <f>IF($J177&lt;=$AD$1,IF(INDEX([6]Delta!$F$1:$JR$1440,$L$14,$I177)=0,"",INDEX([6]Delta!$F$1:$JR$1440,$L$14,$I177))*IF(MONTH($B177)=12,IF(MOD($J177,4)=0,31/29,31/30),1),F165*IF(MONTH(B177)=2,IF(MOD($J177,4)=0,29/28,IF(MOD($J165,4)=0,28/29,1)),1))*(1+$AB177)</f>
        <v>72000</v>
      </c>
      <c r="G177" s="356">
        <f t="shared" si="37"/>
        <v>54.973544453034819</v>
      </c>
      <c r="I177" s="357">
        <f t="shared" si="35"/>
        <v>191</v>
      </c>
      <c r="J177" s="351">
        <f t="shared" si="41"/>
        <v>2039</v>
      </c>
      <c r="K177" s="203">
        <f t="shared" si="43"/>
        <v>51014</v>
      </c>
      <c r="V177" s="332" t="str">
        <f t="shared" si="36"/>
        <v>Winter</v>
      </c>
      <c r="AA177" s="352">
        <f t="shared" si="38"/>
        <v>2.18E-2</v>
      </c>
      <c r="AB177" s="353">
        <f t="shared" si="42"/>
        <v>0</v>
      </c>
    </row>
    <row r="178" spans="2:28" ht="17.45" hidden="1" customHeight="1" outlineLevel="1">
      <c r="B178" s="203">
        <f t="shared" si="39"/>
        <v>51044</v>
      </c>
      <c r="C178" s="354" cm="1">
        <f t="array" ref="C178">IF($J178&lt;=$AD$1,IF(F178="","",-INDEX([6]Delta!$F$1:$JR$1000,$L$13,$I178))*1000*IF(MONTH($B178)=12,IF(MOD($J178,4)=0,31/29,31/30),1),(C166*(1+$AA178)))</f>
        <v>3143756.9318480967</v>
      </c>
      <c r="D178" s="355">
        <f>IF(ISNUMBER($F178),VLOOKUP($J178,'Table 1'!$B$13:$C$37,2,FALSE)/12*1000*Study_MW,"")</f>
        <v>0</v>
      </c>
      <c r="E178" s="355">
        <f t="shared" si="40"/>
        <v>3143756.9318480967</v>
      </c>
      <c r="F178" s="354">
        <f>IF($J178&lt;=$AD$1,IF(INDEX([6]Delta!$F$1:$JR$1440,$L$14,$I178)=0,"",INDEX([6]Delta!$F$1:$JR$1440,$L$14,$I178))*IF(MONTH($B178)=12,IF(MOD($J178,4)=0,31/29,31/30),1),F166*IF(MONTH(B178)=2,IF(MOD($J178,4)=0,29/28,IF(MOD($J166,4)=0,28/29,1)),1))*(1+$AB178)</f>
        <v>74400</v>
      </c>
      <c r="G178" s="356">
        <f t="shared" si="37"/>
        <v>42.254797471076571</v>
      </c>
      <c r="I178" s="357">
        <f t="shared" si="35"/>
        <v>192</v>
      </c>
      <c r="J178" s="351">
        <f t="shared" si="41"/>
        <v>2039</v>
      </c>
      <c r="K178" s="203">
        <f t="shared" si="43"/>
        <v>51044</v>
      </c>
      <c r="V178" s="332" t="str">
        <f t="shared" si="36"/>
        <v>Winter</v>
      </c>
      <c r="AA178" s="352">
        <f t="shared" si="38"/>
        <v>2.18E-2</v>
      </c>
      <c r="AB178" s="353">
        <f t="shared" si="42"/>
        <v>0</v>
      </c>
    </row>
    <row r="179" spans="2:28" ht="17.45" hidden="1" customHeight="1" outlineLevel="1">
      <c r="B179" s="203">
        <f t="shared" si="39"/>
        <v>51075</v>
      </c>
      <c r="C179" s="354" cm="1">
        <f t="array" ref="C179">IF($J179&lt;=$AD$1,IF(F179="","",-INDEX([6]Delta!$F$1:$JR$1000,$L$13,$I179))*1000*IF(MONTH($B179)=12,IF(MOD($J179,4)=0,31/29,31/30),1),(C167*(1+$AA179)))</f>
        <v>4150539.8524588635</v>
      </c>
      <c r="D179" s="355">
        <f>IF(ISNUMBER($F179),VLOOKUP($J179,'Table 1'!$B$13:$C$37,2,FALSE)/12*1000*Study_MW,"")</f>
        <v>0</v>
      </c>
      <c r="E179" s="355">
        <f t="shared" si="40"/>
        <v>4150539.8524588635</v>
      </c>
      <c r="F179" s="354">
        <f>IF($J179&lt;=$AD$1,IF(INDEX([6]Delta!$F$1:$JR$1440,$L$14,$I179)=0,"",INDEX([6]Delta!$F$1:$JR$1440,$L$14,$I179))*IF(MONTH($B179)=12,IF(MOD($J179,4)=0,31/29,31/30),1),F167*IF(MONTH(B179)=2,IF(MOD($J179,4)=0,29/28,IF(MOD($J167,4)=0,28/29,1)),1))*(1+$AB179)</f>
        <v>72000</v>
      </c>
      <c r="G179" s="356">
        <f t="shared" si="37"/>
        <v>57.646386839706437</v>
      </c>
      <c r="I179" s="357">
        <f t="shared" si="35"/>
        <v>193</v>
      </c>
      <c r="J179" s="351">
        <f t="shared" si="41"/>
        <v>2039</v>
      </c>
      <c r="K179" s="203">
        <f t="shared" si="43"/>
        <v>51075</v>
      </c>
      <c r="V179" s="332" t="str">
        <f t="shared" si="36"/>
        <v>Winter</v>
      </c>
      <c r="AA179" s="352">
        <f t="shared" si="38"/>
        <v>2.18E-2</v>
      </c>
      <c r="AB179" s="353">
        <f t="shared" si="42"/>
        <v>0</v>
      </c>
    </row>
    <row r="180" spans="2:28" ht="17.45" hidden="1" customHeight="1" outlineLevel="1">
      <c r="B180" s="204">
        <f t="shared" si="39"/>
        <v>51105</v>
      </c>
      <c r="C180" s="361" cm="1">
        <f t="array" ref="C180">IF($J180&lt;=$AD$1,IF(F180="","",-INDEX([6]Delta!$F$1:$JR$1000,$L$13,$I180))*1000*IF(MONTH($B180)=12,IF(MOD($J180,4)=0,31/29,31/30),1),(C168*(1+$AA180)))</f>
        <v>4851062.7480775937</v>
      </c>
      <c r="D180" s="362">
        <f>IF(ISNUMBER($F180),VLOOKUP($J180,'Table 1'!$B$13:$C$37,2,FALSE)/12*1000*Study_MW,"")</f>
        <v>0</v>
      </c>
      <c r="E180" s="362">
        <f t="shared" si="40"/>
        <v>4851062.7480775937</v>
      </c>
      <c r="F180" s="361">
        <f>IF($J180&lt;=$AD$1,IF(INDEX([6]Delta!$F$1:$JR$1440,$L$14,$I180)=0,"",INDEX([6]Delta!$F$1:$JR$1440,$L$14,$I180))*IF(MONTH($B180)=12,IF(MOD($J180,4)=0,31/29,31/30),1),F168*IF(MONTH(B180)=2,IF(MOD($J180,4)=0,29/28,IF(MOD($J168,4)=0,28/29,1)),1))*(1+$AB180)</f>
        <v>74400.000000000015</v>
      </c>
      <c r="G180" s="363">
        <f t="shared" si="37"/>
        <v>65.202456291365493</v>
      </c>
      <c r="I180" s="364">
        <f t="shared" si="35"/>
        <v>194</v>
      </c>
      <c r="J180" s="351">
        <f t="shared" si="41"/>
        <v>2039</v>
      </c>
      <c r="K180" s="204">
        <f t="shared" si="43"/>
        <v>51105</v>
      </c>
      <c r="V180" s="332" t="str">
        <f t="shared" si="36"/>
        <v>Winter</v>
      </c>
      <c r="AA180" s="352">
        <f t="shared" si="38"/>
        <v>2.18E-2</v>
      </c>
      <c r="AB180" s="353">
        <f t="shared" si="42"/>
        <v>0</v>
      </c>
    </row>
    <row r="181" spans="2:28" ht="17.45" hidden="1" customHeight="1" outlineLevel="1">
      <c r="B181" s="202">
        <f t="shared" si="39"/>
        <v>51136</v>
      </c>
      <c r="C181" s="345" cm="1">
        <f t="array" ref="C181">IF($J181&lt;=$AD$1,IF(F181="","",-INDEX([6]Delta!$F$1:$JR$1000,$L$13,$I181))*1000*IF(MONTH($B181)=12,IF(MOD($J181,4)=0,31/29,31/30),1),(C169*(1+$AA181)))</f>
        <v>3696877.0187011943</v>
      </c>
      <c r="D181" s="346">
        <f>IF(ISNUMBER($F181),VLOOKUP($J181,'Table 1'!$B$13:$C$37,2,FALSE)/12*1000*Study_MW,"")</f>
        <v>0</v>
      </c>
      <c r="E181" s="347">
        <f t="shared" si="40"/>
        <v>3696877.0187011943</v>
      </c>
      <c r="F181" s="348">
        <f>IF($J181&lt;=$AD$1,IF(INDEX([6]Delta!$F$1:$JR$1440,$L$14,$I181)=0,"",INDEX([6]Delta!$F$1:$JR$1440,$L$14,$I181))*IF(MONTH($B181)=12,IF(MOD($J181,4)=0,31/29,31/30),1),F169*IF(MONTH(B181)=2,IF(MOD($J181,4)=0,29/28,IF(MOD($J169,4)=0,28/29,1)),1))*(1+$AB181)</f>
        <v>74400</v>
      </c>
      <c r="G181" s="349">
        <f t="shared" si="37"/>
        <v>49.689207240607452</v>
      </c>
      <c r="I181" s="365">
        <f t="shared" si="35"/>
        <v>196</v>
      </c>
      <c r="J181" s="351">
        <f t="shared" si="41"/>
        <v>2040</v>
      </c>
      <c r="K181" s="202">
        <f t="shared" si="43"/>
        <v>51136</v>
      </c>
      <c r="V181" s="332" t="str">
        <f t="shared" si="36"/>
        <v>Winter</v>
      </c>
      <c r="AA181" s="352">
        <f t="shared" si="38"/>
        <v>2.18E-2</v>
      </c>
      <c r="AB181" s="353">
        <f t="shared" si="42"/>
        <v>0</v>
      </c>
    </row>
    <row r="182" spans="2:28" ht="17.45" hidden="1" customHeight="1" outlineLevel="1">
      <c r="B182" s="203">
        <f t="shared" si="39"/>
        <v>51167</v>
      </c>
      <c r="C182" s="354" cm="1">
        <f t="array" ref="C182">IF($J182&lt;=$AD$1,IF(F182="","",-INDEX([6]Delta!$F$1:$JR$1000,$L$13,$I182))*1000*IF(MONTH($B182)=12,IF(MOD($J182,4)=0,31/29,31/30),1),(C170*(1+$AA182)))</f>
        <v>3618899.7462093066</v>
      </c>
      <c r="D182" s="355">
        <f>IF(ISNUMBER($F182),VLOOKUP($J182,'Table 1'!$B$13:$C$37,2,FALSE)/12*1000*Study_MW,"")</f>
        <v>0</v>
      </c>
      <c r="E182" s="355">
        <f t="shared" si="40"/>
        <v>3618899.7462093066</v>
      </c>
      <c r="F182" s="354">
        <f>IF($J182&lt;=$AD$1,IF(INDEX([6]Delta!$F$1:$JR$1440,$L$14,$I182)=0,"",INDEX([6]Delta!$F$1:$JR$1440,$L$14,$I182))*IF(MONTH($B182)=12,IF(MOD($J182,4)=0,31/29,31/30),1),F170*IF(MONTH(B182)=2,IF(MOD($J182,4)=0,29/28,IF(MOD($J170,4)=0,28/29,1)),1))*(1+$AB182)</f>
        <v>69600</v>
      </c>
      <c r="G182" s="356">
        <f t="shared" si="37"/>
        <v>51.995686008754404</v>
      </c>
      <c r="I182" s="357">
        <f t="shared" si="35"/>
        <v>197</v>
      </c>
      <c r="J182" s="351">
        <f t="shared" si="41"/>
        <v>2040</v>
      </c>
      <c r="K182" s="203">
        <f t="shared" si="43"/>
        <v>51167</v>
      </c>
      <c r="V182" s="332" t="str">
        <f t="shared" si="36"/>
        <v>Winter</v>
      </c>
      <c r="AA182" s="352">
        <f t="shared" si="38"/>
        <v>2.18E-2</v>
      </c>
      <c r="AB182" s="353">
        <f t="shared" si="42"/>
        <v>0</v>
      </c>
    </row>
    <row r="183" spans="2:28" ht="17.45" hidden="1" customHeight="1" outlineLevel="1">
      <c r="B183" s="203">
        <f t="shared" si="39"/>
        <v>51196</v>
      </c>
      <c r="C183" s="354" cm="1">
        <f t="array" ref="C183">IF($J183&lt;=$AD$1,IF(F183="","",-INDEX([6]Delta!$F$1:$JR$1000,$L$13,$I183))*1000*IF(MONTH($B183)=12,IF(MOD($J183,4)=0,31/29,31/30),1),(C171*(1+$AA183)))</f>
        <v>3200589.3769988469</v>
      </c>
      <c r="D183" s="355">
        <f>IF(ISNUMBER($F183),VLOOKUP($J183,'Table 1'!$B$13:$C$37,2,FALSE)/12*1000*Study_MW,"")</f>
        <v>0</v>
      </c>
      <c r="E183" s="355">
        <f t="shared" si="40"/>
        <v>3200589.3769988469</v>
      </c>
      <c r="F183" s="354">
        <f>IF($J183&lt;=$AD$1,IF(INDEX([6]Delta!$F$1:$JR$1440,$L$14,$I183)=0,"",INDEX([6]Delta!$F$1:$JR$1440,$L$14,$I183))*IF(MONTH($B183)=12,IF(MOD($J183,4)=0,31/29,31/30),1),F171*IF(MONTH(B183)=2,IF(MOD($J183,4)=0,29/28,IF(MOD($J171,4)=0,28/29,1)),1))*(1+$AB183)</f>
        <v>74400</v>
      </c>
      <c r="G183" s="356">
        <f t="shared" si="37"/>
        <v>43.018674422027509</v>
      </c>
      <c r="I183" s="357">
        <f t="shared" si="35"/>
        <v>198</v>
      </c>
      <c r="J183" s="351">
        <f t="shared" si="41"/>
        <v>2040</v>
      </c>
      <c r="K183" s="203">
        <f t="shared" si="43"/>
        <v>51196</v>
      </c>
      <c r="V183" s="332" t="str">
        <f t="shared" si="36"/>
        <v>Winter</v>
      </c>
      <c r="AA183" s="352">
        <f t="shared" si="38"/>
        <v>2.18E-2</v>
      </c>
      <c r="AB183" s="353">
        <f t="shared" si="42"/>
        <v>0</v>
      </c>
    </row>
    <row r="184" spans="2:28" ht="17.45" hidden="1" customHeight="1" outlineLevel="1">
      <c r="B184" s="203">
        <f t="shared" si="39"/>
        <v>51227</v>
      </c>
      <c r="C184" s="354" cm="1">
        <f t="array" ref="C184">IF($J184&lt;=$AD$1,IF(F184="","",-INDEX([6]Delta!$F$1:$JR$1000,$L$13,$I184))*1000*IF(MONTH($B184)=12,IF(MOD($J184,4)=0,31/29,31/30),1),(C172*(1+$AA184)))</f>
        <v>2060388.4973958121</v>
      </c>
      <c r="D184" s="355">
        <f>IF(ISNUMBER($F184),VLOOKUP($J184,'Table 1'!$B$13:$C$37,2,FALSE)/12*1000*Study_MW,"")</f>
        <v>0</v>
      </c>
      <c r="E184" s="355">
        <f t="shared" si="40"/>
        <v>2060388.4973958121</v>
      </c>
      <c r="F184" s="354">
        <f>IF($J184&lt;=$AD$1,IF(INDEX([6]Delta!$F$1:$JR$1440,$L$14,$I184)=0,"",INDEX([6]Delta!$F$1:$JR$1440,$L$14,$I184))*IF(MONTH($B184)=12,IF(MOD($J184,4)=0,31/29,31/30),1),F172*IF(MONTH(B184)=2,IF(MOD($J184,4)=0,29/28,IF(MOD($J172,4)=0,28/29,1)),1))*(1+$AB184)</f>
        <v>72000</v>
      </c>
      <c r="G184" s="356">
        <f t="shared" si="37"/>
        <v>28.616506908275166</v>
      </c>
      <c r="I184" s="357">
        <f t="shared" si="35"/>
        <v>199</v>
      </c>
      <c r="J184" s="351">
        <f t="shared" si="41"/>
        <v>2040</v>
      </c>
      <c r="K184" s="203">
        <f t="shared" si="43"/>
        <v>51227</v>
      </c>
      <c r="V184" s="332" t="str">
        <f t="shared" si="36"/>
        <v>Winter</v>
      </c>
      <c r="AA184" s="352">
        <f t="shared" si="38"/>
        <v>2.18E-2</v>
      </c>
      <c r="AB184" s="353">
        <f t="shared" si="42"/>
        <v>0</v>
      </c>
    </row>
    <row r="185" spans="2:28" ht="17.45" hidden="1" customHeight="1" outlineLevel="1">
      <c r="B185" s="203">
        <f t="shared" si="39"/>
        <v>51257</v>
      </c>
      <c r="C185" s="354" cm="1">
        <f t="array" ref="C185">IF($J185&lt;=$AD$1,IF(F185="","",-INDEX([6]Delta!$F$1:$JR$1000,$L$13,$I185))*1000*IF(MONTH($B185)=12,IF(MOD($J185,4)=0,31/29,31/30),1),(C173*(1+$AA185)))</f>
        <v>2591417.5173826078</v>
      </c>
      <c r="D185" s="355">
        <f>IF(ISNUMBER($F185),VLOOKUP($J185,'Table 1'!$B$13:$C$37,2,FALSE)/12*1000*Study_MW,"")</f>
        <v>0</v>
      </c>
      <c r="E185" s="355">
        <f t="shared" si="40"/>
        <v>2591417.5173826078</v>
      </c>
      <c r="F185" s="354">
        <f>IF($J185&lt;=$AD$1,IF(INDEX([6]Delta!$F$1:$JR$1440,$L$14,$I185)=0,"",INDEX([6]Delta!$F$1:$JR$1440,$L$14,$I185))*IF(MONTH($B185)=12,IF(MOD($J185,4)=0,31/29,31/30),1),F173*IF(MONTH(B185)=2,IF(MOD($J185,4)=0,29/28,IF(MOD($J173,4)=0,28/29,1)),1))*(1+$AB185)</f>
        <v>74400</v>
      </c>
      <c r="G185" s="356">
        <f t="shared" si="37"/>
        <v>34.830880609981286</v>
      </c>
      <c r="I185" s="357">
        <f t="shared" si="35"/>
        <v>200</v>
      </c>
      <c r="J185" s="351">
        <f t="shared" si="41"/>
        <v>2040</v>
      </c>
      <c r="K185" s="203">
        <f t="shared" si="43"/>
        <v>51257</v>
      </c>
      <c r="V185" s="332" t="str">
        <f t="shared" si="36"/>
        <v>Summer</v>
      </c>
      <c r="AA185" s="352">
        <f t="shared" si="38"/>
        <v>2.18E-2</v>
      </c>
      <c r="AB185" s="353">
        <f t="shared" si="42"/>
        <v>0</v>
      </c>
    </row>
    <row r="186" spans="2:28" ht="17.45" hidden="1" customHeight="1" outlineLevel="1">
      <c r="B186" s="203">
        <f t="shared" si="39"/>
        <v>51288</v>
      </c>
      <c r="C186" s="354" cm="1">
        <f t="array" ref="C186">IF($J186&lt;=$AD$1,IF(F186="","",-INDEX([6]Delta!$F$1:$JR$1000,$L$13,$I186))*1000*IF(MONTH($B186)=12,IF(MOD($J186,4)=0,31/29,31/30),1),(C174*(1+$AA186)))</f>
        <v>2872251.5820321497</v>
      </c>
      <c r="D186" s="355">
        <f>IF(ISNUMBER($F186),VLOOKUP($J186,'Table 1'!$B$13:$C$37,2,FALSE)/12*1000*Study_MW,"")</f>
        <v>0</v>
      </c>
      <c r="E186" s="355">
        <f t="shared" si="40"/>
        <v>2872251.5820321497</v>
      </c>
      <c r="F186" s="354">
        <f>IF($J186&lt;=$AD$1,IF(INDEX([6]Delta!$F$1:$JR$1440,$L$14,$I186)=0,"",INDEX([6]Delta!$F$1:$JR$1440,$L$14,$I186))*IF(MONTH($B186)=12,IF(MOD($J186,4)=0,31/29,31/30),1),F174*IF(MONTH(B186)=2,IF(MOD($J186,4)=0,29/28,IF(MOD($J174,4)=0,28/29,1)),1))*(1+$AB186)</f>
        <v>72000</v>
      </c>
      <c r="G186" s="356">
        <f t="shared" si="37"/>
        <v>39.892383083779855</v>
      </c>
      <c r="I186" s="357">
        <f t="shared" ref="I186:I252" si="44">I174+13</f>
        <v>201</v>
      </c>
      <c r="J186" s="351">
        <f t="shared" si="41"/>
        <v>2040</v>
      </c>
      <c r="K186" s="203">
        <f t="shared" si="43"/>
        <v>51288</v>
      </c>
      <c r="V186" s="332" t="str">
        <f t="shared" si="36"/>
        <v>Summer</v>
      </c>
      <c r="AA186" s="352">
        <f t="shared" si="38"/>
        <v>2.18E-2</v>
      </c>
      <c r="AB186" s="353">
        <f t="shared" si="42"/>
        <v>0</v>
      </c>
    </row>
    <row r="187" spans="2:28" ht="17.45" hidden="1" customHeight="1" outlineLevel="1">
      <c r="B187" s="203">
        <f t="shared" si="39"/>
        <v>51318</v>
      </c>
      <c r="C187" s="354" cm="1">
        <f t="array" ref="C187">IF($J187&lt;=$AD$1,IF(F187="","",-INDEX([6]Delta!$F$1:$JR$1000,$L$13,$I187))*1000*IF(MONTH($B187)=12,IF(MOD($J187,4)=0,31/29,31/30),1),(C175*(1+$AA187)))</f>
        <v>3910189.1956336549</v>
      </c>
      <c r="D187" s="355">
        <f>IF(ISNUMBER($F187),VLOOKUP($J187,'Table 1'!$B$13:$C$37,2,FALSE)/12*1000*Study_MW,"")</f>
        <v>0</v>
      </c>
      <c r="E187" s="355">
        <f t="shared" si="40"/>
        <v>3910189.1956336549</v>
      </c>
      <c r="F187" s="354">
        <f>IF($J187&lt;=$AD$1,IF(INDEX([6]Delta!$F$1:$JR$1440,$L$14,$I187)=0,"",INDEX([6]Delta!$F$1:$JR$1440,$L$14,$I187))*IF(MONTH($B187)=12,IF(MOD($J187,4)=0,31/29,31/30),1),F175*IF(MONTH(B187)=2,IF(MOD($J187,4)=0,29/28,IF(MOD($J175,4)=0,28/29,1)),1))*(1+$AB187)</f>
        <v>74400</v>
      </c>
      <c r="G187" s="356">
        <f t="shared" si="37"/>
        <v>52.556306392925471</v>
      </c>
      <c r="I187" s="357">
        <f t="shared" si="44"/>
        <v>202</v>
      </c>
      <c r="J187" s="351">
        <f t="shared" si="41"/>
        <v>2040</v>
      </c>
      <c r="K187" s="203">
        <f t="shared" si="43"/>
        <v>51318</v>
      </c>
      <c r="V187" s="332" t="str">
        <f t="shared" si="36"/>
        <v>Summer</v>
      </c>
      <c r="AA187" s="352">
        <f t="shared" si="38"/>
        <v>2.18E-2</v>
      </c>
      <c r="AB187" s="353">
        <f t="shared" si="42"/>
        <v>0</v>
      </c>
    </row>
    <row r="188" spans="2:28" ht="17.45" hidden="1" customHeight="1" outlineLevel="1">
      <c r="B188" s="203">
        <f t="shared" si="39"/>
        <v>51349</v>
      </c>
      <c r="C188" s="354" cm="1">
        <f t="array" ref="C188">IF($J188&lt;=$AD$1,IF(F188="","",-INDEX([6]Delta!$F$1:$JR$1000,$L$13,$I188))*1000*IF(MONTH($B188)=12,IF(MOD($J188,4)=0,31/29,31/30),1),(C176*(1+$AA188)))</f>
        <v>4574266.5291769151</v>
      </c>
      <c r="D188" s="355">
        <f>IF(ISNUMBER($F188),VLOOKUP($J188,'Table 1'!$B$13:$C$37,2,FALSE)/12*1000*Study_MW,"")</f>
        <v>0</v>
      </c>
      <c r="E188" s="355">
        <f t="shared" si="40"/>
        <v>4574266.5291769151</v>
      </c>
      <c r="F188" s="354">
        <f>IF($J188&lt;=$AD$1,IF(INDEX([6]Delta!$F$1:$JR$1440,$L$14,$I188)=0,"",INDEX([6]Delta!$F$1:$JR$1440,$L$14,$I188))*IF(MONTH($B188)=12,IF(MOD($J188,4)=0,31/29,31/30),1),F176*IF(MONTH(B188)=2,IF(MOD($J188,4)=0,29/28,IF(MOD($J176,4)=0,28/29,1)),1))*(1+$AB188)</f>
        <v>74400</v>
      </c>
      <c r="G188" s="356">
        <f t="shared" si="37"/>
        <v>61.48207700506606</v>
      </c>
      <c r="I188" s="357">
        <f t="shared" si="44"/>
        <v>203</v>
      </c>
      <c r="J188" s="351">
        <f t="shared" si="41"/>
        <v>2040</v>
      </c>
      <c r="K188" s="203">
        <f t="shared" si="43"/>
        <v>51349</v>
      </c>
      <c r="V188" s="332" t="str">
        <f t="shared" si="36"/>
        <v>Summer</v>
      </c>
      <c r="AA188" s="352">
        <f t="shared" si="38"/>
        <v>2.18E-2</v>
      </c>
      <c r="AB188" s="353">
        <f t="shared" si="42"/>
        <v>0</v>
      </c>
    </row>
    <row r="189" spans="2:28" ht="17.45" hidden="1" customHeight="1" outlineLevel="1">
      <c r="B189" s="203">
        <f t="shared" si="39"/>
        <v>51380</v>
      </c>
      <c r="C189" s="354" cm="1">
        <f t="array" ref="C189">IF($J189&lt;=$AD$1,IF(F189="","",-INDEX([6]Delta!$F$1:$JR$1000,$L$13,$I189))*1000*IF(MONTH($B189)=12,IF(MOD($J189,4)=0,31/29,31/30),1),(C177*(1+$AA189)))</f>
        <v>4507177.5315109445</v>
      </c>
      <c r="D189" s="355">
        <f>IF(ISNUMBER($F189),VLOOKUP($J189,'Table 1'!$B$13:$C$37,2,FALSE)/12*1000*Study_MW,"")</f>
        <v>0</v>
      </c>
      <c r="E189" s="355">
        <f t="shared" si="40"/>
        <v>4507177.5315109445</v>
      </c>
      <c r="F189" s="354">
        <f>IF($J189&lt;=$AD$1,IF(INDEX([6]Delta!$F$1:$JR$1440,$L$14,$I189)=0,"",INDEX([6]Delta!$F$1:$JR$1440,$L$14,$I189))*IF(MONTH($B189)=12,IF(MOD($J189,4)=0,31/29,31/30),1),F177*IF(MONTH(B189)=2,IF(MOD($J189,4)=0,29/28,IF(MOD($J177,4)=0,28/29,1)),1))*(1+$AB189)</f>
        <v>72000</v>
      </c>
      <c r="G189" s="356">
        <f t="shared" si="37"/>
        <v>62.599687937652007</v>
      </c>
      <c r="I189" s="357">
        <f t="shared" si="44"/>
        <v>204</v>
      </c>
      <c r="J189" s="351">
        <f t="shared" si="41"/>
        <v>2040</v>
      </c>
      <c r="K189" s="203">
        <f t="shared" si="43"/>
        <v>51380</v>
      </c>
      <c r="V189" s="332" t="str">
        <f t="shared" si="36"/>
        <v>Winter</v>
      </c>
      <c r="AA189" s="352">
        <f t="shared" si="38"/>
        <v>2.18E-2</v>
      </c>
      <c r="AB189" s="353">
        <f t="shared" si="42"/>
        <v>0</v>
      </c>
    </row>
    <row r="190" spans="2:28" ht="17.45" hidden="1" customHeight="1" outlineLevel="1">
      <c r="B190" s="203">
        <f t="shared" si="39"/>
        <v>51410</v>
      </c>
      <c r="C190" s="354" cm="1">
        <f t="array" ref="C190">IF($J190&lt;=$AD$1,IF(F190="","",-INDEX([6]Delta!$F$1:$JR$1000,$L$13,$I190))*1000*IF(MONTH($B190)=12,IF(MOD($J190,4)=0,31/29,31/30),1),(C178*(1+$AA190)))</f>
        <v>3304743.157202065</v>
      </c>
      <c r="D190" s="355">
        <f>IF(ISNUMBER($F190),VLOOKUP($J190,'Table 1'!$B$13:$C$37,2,FALSE)/12*1000*Study_MW,"")</f>
        <v>0</v>
      </c>
      <c r="E190" s="355">
        <f t="shared" si="40"/>
        <v>3304743.157202065</v>
      </c>
      <c r="F190" s="354">
        <f>IF($J190&lt;=$AD$1,IF(INDEX([6]Delta!$F$1:$JR$1440,$L$14,$I190)=0,"",INDEX([6]Delta!$F$1:$JR$1440,$L$14,$I190))*IF(MONTH($B190)=12,IF(MOD($J190,4)=0,31/29,31/30),1),F178*IF(MONTH(B190)=2,IF(MOD($J190,4)=0,29/28,IF(MOD($J178,4)=0,28/29,1)),1))*(1+$AB190)</f>
        <v>74400</v>
      </c>
      <c r="G190" s="356">
        <f t="shared" si="37"/>
        <v>44.418590822608401</v>
      </c>
      <c r="I190" s="357">
        <f t="shared" si="44"/>
        <v>205</v>
      </c>
      <c r="J190" s="351">
        <f t="shared" si="41"/>
        <v>2040</v>
      </c>
      <c r="K190" s="203">
        <f t="shared" si="43"/>
        <v>51410</v>
      </c>
      <c r="V190" s="332" t="str">
        <f t="shared" si="36"/>
        <v>Winter</v>
      </c>
      <c r="AA190" s="352">
        <f t="shared" si="38"/>
        <v>2.18E-2</v>
      </c>
      <c r="AB190" s="353">
        <f t="shared" si="42"/>
        <v>0</v>
      </c>
    </row>
    <row r="191" spans="2:28" ht="17.45" hidden="1" customHeight="1" outlineLevel="1">
      <c r="B191" s="203">
        <f t="shared" si="39"/>
        <v>51441</v>
      </c>
      <c r="C191" s="354" cm="1">
        <f t="array" ref="C191">IF($J191&lt;=$AD$1,IF(F191="","",-INDEX([6]Delta!$F$1:$JR$1000,$L$13,$I191))*1000*IF(MONTH($B191)=12,IF(MOD($J191,4)=0,31/29,31/30),1),(C179*(1+$AA191)))</f>
        <v>4455917.2511607101</v>
      </c>
      <c r="D191" s="355">
        <f>IF(ISNUMBER($F191),VLOOKUP($J191,'Table 1'!$B$13:$C$37,2,FALSE)/12*1000*Study_MW,"")</f>
        <v>0</v>
      </c>
      <c r="E191" s="355">
        <f t="shared" si="40"/>
        <v>4455917.2511607101</v>
      </c>
      <c r="F191" s="354">
        <f>IF($J191&lt;=$AD$1,IF(INDEX([6]Delta!$F$1:$JR$1440,$L$14,$I191)=0,"",INDEX([6]Delta!$F$1:$JR$1440,$L$14,$I191))*IF(MONTH($B191)=12,IF(MOD($J191,4)=0,31/29,31/30),1),F179*IF(MONTH(B191)=2,IF(MOD($J191,4)=0,29/28,IF(MOD($J179,4)=0,28/29,1)),1))*(1+$AB191)</f>
        <v>72000</v>
      </c>
      <c r="G191" s="356">
        <f t="shared" si="37"/>
        <v>61.887739599454306</v>
      </c>
      <c r="I191" s="357">
        <f t="shared" si="44"/>
        <v>206</v>
      </c>
      <c r="J191" s="351">
        <f t="shared" si="41"/>
        <v>2040</v>
      </c>
      <c r="K191" s="203">
        <f t="shared" si="43"/>
        <v>51441</v>
      </c>
      <c r="V191" s="332" t="str">
        <f t="shared" si="36"/>
        <v>Winter</v>
      </c>
      <c r="AA191" s="352">
        <f t="shared" si="38"/>
        <v>2.18E-2</v>
      </c>
      <c r="AB191" s="353">
        <f t="shared" si="42"/>
        <v>0</v>
      </c>
    </row>
    <row r="192" spans="2:28" ht="17.45" hidden="1" customHeight="1" outlineLevel="1">
      <c r="B192" s="204">
        <f t="shared" si="39"/>
        <v>51471</v>
      </c>
      <c r="C192" s="361" cm="1">
        <f t="array" ref="C192">IF($J192&lt;=$AD$1,IF(F192="","",-INDEX([6]Delta!$F$1:$JR$1000,$L$13,$I192))*1000*IF(MONTH($B192)=12,IF(MOD($J192,4)=0,31/29,31/30),1),(C180*(1+$AA192)))</f>
        <v>5098810.9620785061</v>
      </c>
      <c r="D192" s="362">
        <f>IF(ISNUMBER($F192),VLOOKUP($J192,'Table 1'!$B$13:$C$37,2,FALSE)/12*1000*Study_MW,"")</f>
        <v>0</v>
      </c>
      <c r="E192" s="362">
        <f t="shared" si="40"/>
        <v>5098810.9620785061</v>
      </c>
      <c r="F192" s="361">
        <f>IF($J192&lt;=$AD$1,IF(INDEX([6]Delta!$F$1:$JR$1440,$L$14,$I192)=0,"",INDEX([6]Delta!$F$1:$JR$1440,$L$14,$I192))*IF(MONTH($B192)=12,IF(MOD($J192,4)=0,31/29,31/30),1),F180*IF(MONTH(B192)=2,IF(MOD($J192,4)=0,29/28,IF(MOD($J180,4)=0,28/29,1)),1))*(1+$AB192)</f>
        <v>74400</v>
      </c>
      <c r="G192" s="363">
        <f t="shared" si="37"/>
        <v>68.532405404280993</v>
      </c>
      <c r="I192" s="364">
        <f t="shared" si="44"/>
        <v>207</v>
      </c>
      <c r="J192" s="351">
        <f t="shared" si="41"/>
        <v>2040</v>
      </c>
      <c r="K192" s="204">
        <f t="shared" si="43"/>
        <v>51471</v>
      </c>
      <c r="V192" s="332" t="str">
        <f t="shared" si="36"/>
        <v>Winter</v>
      </c>
      <c r="AA192" s="352">
        <f t="shared" si="38"/>
        <v>2.18E-2</v>
      </c>
      <c r="AB192" s="353">
        <f t="shared" si="42"/>
        <v>0</v>
      </c>
    </row>
    <row r="193" spans="2:28" ht="17.45" hidden="1" customHeight="1" outlineLevel="1">
      <c r="B193" s="202">
        <f t="shared" si="39"/>
        <v>51502</v>
      </c>
      <c r="C193" s="345" cm="1">
        <f t="array" ref="C193">IF($J193&lt;=$AD$1,IF(F193="","",-INDEX([6]Delta!$F$1:$JR$1000,$L$13,$I193))*1000*IF(MONTH($B193)=12,IF(MOD($J193,4)=0,31/29,31/30),1),(C181*(1+$AA193)))</f>
        <v>4090507.6973902686</v>
      </c>
      <c r="D193" s="346">
        <f>IF(ISNUMBER($F193),VLOOKUP($J193,'Table 1'!$B$13:$C$37,2,FALSE)/12*1000*Study_MW,"")</f>
        <v>0</v>
      </c>
      <c r="E193" s="347">
        <f t="shared" si="40"/>
        <v>4090507.6973902686</v>
      </c>
      <c r="F193" s="348">
        <f>IF($J193&lt;=$AD$1,IF(INDEX([6]Delta!$F$1:$JR$1440,$L$14,$I193)=0,"",INDEX([6]Delta!$F$1:$JR$1440,$L$14,$I193))*IF(MONTH($B193)=12,IF(MOD($J193,4)=0,31/29,31/30),1),F181*IF(MONTH(B193)=2,IF(MOD($J193,4)=0,29/28,IF(MOD($J181,4)=0,28/29,1)),1))*(1+$AB193)</f>
        <v>74400</v>
      </c>
      <c r="G193" s="349">
        <f t="shared" si="37"/>
        <v>54.979942169224039</v>
      </c>
      <c r="I193" s="365">
        <f t="shared" si="44"/>
        <v>209</v>
      </c>
      <c r="J193" s="351">
        <f t="shared" ref="J193:J240" si="45">YEAR(B193)</f>
        <v>2041</v>
      </c>
      <c r="K193" s="202">
        <f t="shared" ref="K193:K240" si="46">IF(ISNUMBER(F193),IF(F193&lt;&gt;0,B193,""),"")</f>
        <v>51502</v>
      </c>
      <c r="M193" s="352">
        <f>F181*IF(MONTH(B193)=2,IF(MOD($J193,4)=0,29/28,IF(MOD($J181,4)=0,28/29)),1)</f>
        <v>74400</v>
      </c>
      <c r="V193" s="332" t="str">
        <f t="shared" si="36"/>
        <v>Winter</v>
      </c>
      <c r="AA193" s="352">
        <f t="shared" si="38"/>
        <v>2.18E-2</v>
      </c>
      <c r="AB193" s="353">
        <f t="shared" si="42"/>
        <v>0</v>
      </c>
    </row>
    <row r="194" spans="2:28" ht="17.45" hidden="1" customHeight="1" outlineLevel="1">
      <c r="B194" s="203">
        <f t="shared" si="39"/>
        <v>51533</v>
      </c>
      <c r="C194" s="354" cm="1">
        <f t="array" ref="C194">IF($J194&lt;=$AD$1,IF(F194="","",-INDEX([6]Delta!$F$1:$JR$1000,$L$13,$I194))*1000*IF(MONTH($B194)=12,IF(MOD($J194,4)=0,31/29,31/30),1),(C182*(1+$AA194)))</f>
        <v>3784122.1838857965</v>
      </c>
      <c r="D194" s="355">
        <f>IF(ISNUMBER($F194),VLOOKUP($J194,'Table 1'!$B$13:$C$37,2,FALSE)/12*1000*Study_MW,"")</f>
        <v>0</v>
      </c>
      <c r="E194" s="355">
        <f t="shared" si="40"/>
        <v>3784122.1838857965</v>
      </c>
      <c r="F194" s="354">
        <f>IF($J194&lt;=$AD$1,IF(INDEX([6]Delta!$F$1:$JR$1440,$L$14,$I194)=0,"",INDEX([6]Delta!$F$1:$JR$1440,$L$14,$I194))*IF(MONTH($B194)=12,IF(MOD($J194,4)=0,31/29,31/30),1),F182*IF(MONTH(B194)=2,IF(MOD($J194,4)=0,29/28,IF(MOD($J182,4)=0,28/29,1)),1))*(1+$AB194)</f>
        <v>67199.999999999985</v>
      </c>
      <c r="G194" s="356">
        <f t="shared" si="37"/>
        <v>56.311342022110075</v>
      </c>
      <c r="I194" s="357">
        <f t="shared" si="44"/>
        <v>210</v>
      </c>
      <c r="J194" s="351">
        <f t="shared" si="45"/>
        <v>2041</v>
      </c>
      <c r="K194" s="203">
        <f t="shared" si="46"/>
        <v>51533</v>
      </c>
      <c r="M194" s="352"/>
      <c r="V194" s="332" t="str">
        <f t="shared" si="36"/>
        <v>Winter</v>
      </c>
      <c r="AA194" s="352">
        <f t="shared" si="38"/>
        <v>2.18E-2</v>
      </c>
      <c r="AB194" s="353">
        <f t="shared" si="42"/>
        <v>0</v>
      </c>
    </row>
    <row r="195" spans="2:28" ht="17.45" hidden="1" customHeight="1" outlineLevel="1">
      <c r="B195" s="203">
        <f t="shared" si="39"/>
        <v>51561</v>
      </c>
      <c r="C195" s="354" cm="1">
        <f t="array" ref="C195">IF($J195&lt;=$AD$1,IF(F195="","",-INDEX([6]Delta!$F$1:$JR$1000,$L$13,$I195))*1000*IF(MONTH($B195)=12,IF(MOD($J195,4)=0,31/29,31/30),1),(C183*(1+$AA195)))</f>
        <v>3211139.1278928732</v>
      </c>
      <c r="D195" s="355">
        <f>IF(ISNUMBER($F195),VLOOKUP($J195,'Table 1'!$B$13:$C$37,2,FALSE)/12*1000*Study_MW,"")</f>
        <v>0</v>
      </c>
      <c r="E195" s="355">
        <f t="shared" si="40"/>
        <v>3211139.1278928732</v>
      </c>
      <c r="F195" s="354">
        <f>IF($J195&lt;=$AD$1,IF(INDEX([6]Delta!$F$1:$JR$1440,$L$14,$I195)=0,"",INDEX([6]Delta!$F$1:$JR$1440,$L$14,$I195))*IF(MONTH($B195)=12,IF(MOD($J195,4)=0,31/29,31/30),1),F183*IF(MONTH(B195)=2,IF(MOD($J195,4)=0,29/28,IF(MOD($J183,4)=0,28/29,1)),1))*(1+$AB195)</f>
        <v>74400</v>
      </c>
      <c r="G195" s="356">
        <f t="shared" si="37"/>
        <v>43.160472149097757</v>
      </c>
      <c r="I195" s="357">
        <f t="shared" si="44"/>
        <v>211</v>
      </c>
      <c r="J195" s="351">
        <f t="shared" si="45"/>
        <v>2041</v>
      </c>
      <c r="K195" s="203">
        <f t="shared" si="46"/>
        <v>51561</v>
      </c>
      <c r="M195" s="352"/>
      <c r="V195" s="332" t="str">
        <f t="shared" si="36"/>
        <v>Winter</v>
      </c>
      <c r="AA195" s="352">
        <f t="shared" si="38"/>
        <v>2.18E-2</v>
      </c>
      <c r="AB195" s="353">
        <f t="shared" si="42"/>
        <v>0</v>
      </c>
    </row>
    <row r="196" spans="2:28" ht="17.45" hidden="1" customHeight="1" outlineLevel="1">
      <c r="B196" s="203">
        <f t="shared" si="39"/>
        <v>51592</v>
      </c>
      <c r="C196" s="354" cm="1">
        <f t="array" ref="C196">IF($J196&lt;=$AD$1,IF(F196="","",-INDEX([6]Delta!$F$1:$JR$1000,$L$13,$I196))*1000*IF(MONTH($B196)=12,IF(MOD($J196,4)=0,31/29,31/30),1),(C184*(1+$AA196)))</f>
        <v>2422874.558258485</v>
      </c>
      <c r="D196" s="355">
        <f>IF(ISNUMBER($F196),VLOOKUP($J196,'Table 1'!$B$13:$C$37,2,FALSE)/12*1000*Study_MW,"")</f>
        <v>0</v>
      </c>
      <c r="E196" s="355">
        <f t="shared" si="40"/>
        <v>2422874.558258485</v>
      </c>
      <c r="F196" s="354">
        <f>IF($J196&lt;=$AD$1,IF(INDEX([6]Delta!$F$1:$JR$1440,$L$14,$I196)=0,"",INDEX([6]Delta!$F$1:$JR$1440,$L$14,$I196))*IF(MONTH($B196)=12,IF(MOD($J196,4)=0,31/29,31/30),1),F184*IF(MONTH(B196)=2,IF(MOD($J196,4)=0,29/28,IF(MOD($J184,4)=0,28/29,1)),1))*(1+$AB196)</f>
        <v>72000</v>
      </c>
      <c r="G196" s="356">
        <f t="shared" si="37"/>
        <v>33.651035531367846</v>
      </c>
      <c r="I196" s="357">
        <f t="shared" si="44"/>
        <v>212</v>
      </c>
      <c r="J196" s="351">
        <f t="shared" si="45"/>
        <v>2041</v>
      </c>
      <c r="K196" s="203">
        <f t="shared" si="46"/>
        <v>51592</v>
      </c>
      <c r="M196" s="352"/>
      <c r="V196" s="332" t="str">
        <f t="shared" si="36"/>
        <v>Winter</v>
      </c>
      <c r="AA196" s="352">
        <f t="shared" si="38"/>
        <v>2.18E-2</v>
      </c>
      <c r="AB196" s="353">
        <f t="shared" si="42"/>
        <v>0</v>
      </c>
    </row>
    <row r="197" spans="2:28" ht="17.45" hidden="1" customHeight="1" outlineLevel="1">
      <c r="B197" s="203">
        <f t="shared" si="39"/>
        <v>51622</v>
      </c>
      <c r="C197" s="354" cm="1">
        <f t="array" ref="C197">IF($J197&lt;=$AD$1,IF(F197="","",-INDEX([6]Delta!$F$1:$JR$1000,$L$13,$I197))*1000*IF(MONTH($B197)=12,IF(MOD($J197,4)=0,31/29,31/30),1),(C185*(1+$AA197)))</f>
        <v>2210828.7372464873</v>
      </c>
      <c r="D197" s="355">
        <f>IF(ISNUMBER($F197),VLOOKUP($J197,'Table 1'!$B$13:$C$37,2,FALSE)/12*1000*Study_MW,"")</f>
        <v>0</v>
      </c>
      <c r="E197" s="355">
        <f t="shared" si="40"/>
        <v>2210828.7372464873</v>
      </c>
      <c r="F197" s="354">
        <f>IF($J197&lt;=$AD$1,IF(INDEX([6]Delta!$F$1:$JR$1440,$L$14,$I197)=0,"",INDEX([6]Delta!$F$1:$JR$1440,$L$14,$I197))*IF(MONTH($B197)=12,IF(MOD($J197,4)=0,31/29,31/30),1),F185*IF(MONTH(B197)=2,IF(MOD($J197,4)=0,29/28,IF(MOD($J185,4)=0,28/29,1)),1))*(1+$AB197)</f>
        <v>74400</v>
      </c>
      <c r="G197" s="356">
        <f t="shared" si="37"/>
        <v>29.71544001675386</v>
      </c>
      <c r="I197" s="357">
        <f t="shared" si="44"/>
        <v>213</v>
      </c>
      <c r="J197" s="351">
        <f t="shared" si="45"/>
        <v>2041</v>
      </c>
      <c r="K197" s="203">
        <f t="shared" si="46"/>
        <v>51622</v>
      </c>
      <c r="M197" s="352"/>
      <c r="V197" s="332" t="str">
        <f t="shared" si="36"/>
        <v>Summer</v>
      </c>
      <c r="AA197" s="352">
        <f t="shared" si="38"/>
        <v>2.18E-2</v>
      </c>
      <c r="AB197" s="353">
        <f t="shared" si="42"/>
        <v>0</v>
      </c>
    </row>
    <row r="198" spans="2:28" ht="17.45" hidden="1" customHeight="1" outlineLevel="1">
      <c r="B198" s="203">
        <f t="shared" si="39"/>
        <v>51653</v>
      </c>
      <c r="C198" s="354" cm="1">
        <f t="array" ref="C198">IF($J198&lt;=$AD$1,IF(F198="","",-INDEX([6]Delta!$F$1:$JR$1000,$L$13,$I198))*1000*IF(MONTH($B198)=12,IF(MOD($J198,4)=0,31/29,31/30),1),(C186*(1+$AA198)))</f>
        <v>3131894.6776199383</v>
      </c>
      <c r="D198" s="355">
        <f>IF(ISNUMBER($F198),VLOOKUP($J198,'Table 1'!$B$13:$C$37,2,FALSE)/12*1000*Study_MW,"")</f>
        <v>0</v>
      </c>
      <c r="E198" s="355">
        <f t="shared" si="40"/>
        <v>3131894.6776199383</v>
      </c>
      <c r="F198" s="354">
        <f>IF($J198&lt;=$AD$1,IF(INDEX([6]Delta!$F$1:$JR$1440,$L$14,$I198)=0,"",INDEX([6]Delta!$F$1:$JR$1440,$L$14,$I198))*IF(MONTH($B198)=12,IF(MOD($J198,4)=0,31/29,31/30),1),F186*IF(MONTH(B198)=2,IF(MOD($J198,4)=0,29/28,IF(MOD($J186,4)=0,28/29,1)),1))*(1+$AB198)</f>
        <v>72000</v>
      </c>
      <c r="G198" s="356">
        <f t="shared" si="37"/>
        <v>43.498537189165809</v>
      </c>
      <c r="I198" s="357">
        <f t="shared" si="44"/>
        <v>214</v>
      </c>
      <c r="J198" s="351">
        <f t="shared" si="45"/>
        <v>2041</v>
      </c>
      <c r="K198" s="203">
        <f t="shared" si="46"/>
        <v>51653</v>
      </c>
      <c r="M198" s="352"/>
      <c r="V198" s="332" t="str">
        <f t="shared" si="36"/>
        <v>Summer</v>
      </c>
      <c r="AA198" s="352">
        <f t="shared" si="38"/>
        <v>2.18E-2</v>
      </c>
      <c r="AB198" s="353">
        <f t="shared" si="42"/>
        <v>0</v>
      </c>
    </row>
    <row r="199" spans="2:28" ht="17.45" hidden="1" customHeight="1" outlineLevel="1">
      <c r="B199" s="203">
        <f t="shared" si="39"/>
        <v>51683</v>
      </c>
      <c r="C199" s="354" cm="1">
        <f t="array" ref="C199">IF($J199&lt;=$AD$1,IF(F199="","",-INDEX([6]Delta!$F$1:$JR$1000,$L$13,$I199))*1000*IF(MONTH($B199)=12,IF(MOD($J199,4)=0,31/29,31/30),1),(C187*(1+$AA199)))</f>
        <v>4495138.9713319438</v>
      </c>
      <c r="D199" s="355">
        <f>IF(ISNUMBER($F199),VLOOKUP($J199,'Table 1'!$B$13:$C$37,2,FALSE)/12*1000*Study_MW,"")</f>
        <v>0</v>
      </c>
      <c r="E199" s="355">
        <f t="shared" si="40"/>
        <v>4495138.9713319438</v>
      </c>
      <c r="F199" s="354">
        <f>IF($J199&lt;=$AD$1,IF(INDEX([6]Delta!$F$1:$JR$1440,$L$14,$I199)=0,"",INDEX([6]Delta!$F$1:$JR$1440,$L$14,$I199))*IF(MONTH($B199)=12,IF(MOD($J199,4)=0,31/29,31/30),1),F187*IF(MONTH(B199)=2,IF(MOD($J199,4)=0,29/28,IF(MOD($J187,4)=0,28/29,1)),1))*(1+$AB199)</f>
        <v>74400</v>
      </c>
      <c r="G199" s="356">
        <f t="shared" si="37"/>
        <v>60.418534560913223</v>
      </c>
      <c r="I199" s="357">
        <f t="shared" si="44"/>
        <v>215</v>
      </c>
      <c r="J199" s="351">
        <f t="shared" si="45"/>
        <v>2041</v>
      </c>
      <c r="K199" s="203">
        <f t="shared" si="46"/>
        <v>51683</v>
      </c>
      <c r="M199" s="352"/>
      <c r="V199" s="332" t="str">
        <f t="shared" si="36"/>
        <v>Summer</v>
      </c>
      <c r="AA199" s="352">
        <f t="shared" si="38"/>
        <v>2.18E-2</v>
      </c>
      <c r="AB199" s="353">
        <f t="shared" si="42"/>
        <v>0</v>
      </c>
    </row>
    <row r="200" spans="2:28" ht="17.45" hidden="1" customHeight="1" outlineLevel="1">
      <c r="B200" s="203">
        <f t="shared" si="39"/>
        <v>51714</v>
      </c>
      <c r="C200" s="354" cm="1">
        <f t="array" ref="C200">IF($J200&lt;=$AD$1,IF(F200="","",-INDEX([6]Delta!$F$1:$JR$1000,$L$13,$I200))*1000*IF(MONTH($B200)=12,IF(MOD($J200,4)=0,31/29,31/30),1),(C188*(1+$AA200)))</f>
        <v>4347767.0287637226</v>
      </c>
      <c r="D200" s="355">
        <f>IF(ISNUMBER($F200),VLOOKUP($J200,'Table 1'!$B$13:$C$37,2,FALSE)/12*1000*Study_MW,"")</f>
        <v>0</v>
      </c>
      <c r="E200" s="355">
        <f t="shared" si="40"/>
        <v>4347767.0287637226</v>
      </c>
      <c r="F200" s="354">
        <f>IF($J200&lt;=$AD$1,IF(INDEX([6]Delta!$F$1:$JR$1440,$L$14,$I200)=0,"",INDEX([6]Delta!$F$1:$JR$1440,$L$14,$I200))*IF(MONTH($B200)=12,IF(MOD($J200,4)=0,31/29,31/30),1),F188*IF(MONTH(B200)=2,IF(MOD($J200,4)=0,29/28,IF(MOD($J188,4)=0,28/29,1)),1))*(1+$AB200)</f>
        <v>74400</v>
      </c>
      <c r="G200" s="356">
        <f t="shared" si="37"/>
        <v>58.437728881232829</v>
      </c>
      <c r="I200" s="357">
        <f t="shared" si="44"/>
        <v>216</v>
      </c>
      <c r="J200" s="351">
        <f t="shared" si="45"/>
        <v>2041</v>
      </c>
      <c r="K200" s="203">
        <f t="shared" si="46"/>
        <v>51714</v>
      </c>
      <c r="M200" s="352"/>
      <c r="V200" s="332" t="str">
        <f t="shared" si="36"/>
        <v>Summer</v>
      </c>
      <c r="AA200" s="352">
        <f t="shared" si="38"/>
        <v>2.18E-2</v>
      </c>
      <c r="AB200" s="353">
        <f t="shared" si="42"/>
        <v>0</v>
      </c>
    </row>
    <row r="201" spans="2:28" ht="17.45" hidden="1" customHeight="1" outlineLevel="1">
      <c r="B201" s="203">
        <f t="shared" si="39"/>
        <v>51745</v>
      </c>
      <c r="C201" s="354" cm="1">
        <f t="array" ref="C201">IF($J201&lt;=$AD$1,IF(F201="","",-INDEX([6]Delta!$F$1:$JR$1000,$L$13,$I201))*1000*IF(MONTH($B201)=12,IF(MOD($J201,4)=0,31/29,31/30),1),(C189*(1+$AA201)))</f>
        <v>4573251.8401084598</v>
      </c>
      <c r="D201" s="355">
        <f>IF(ISNUMBER($F201),VLOOKUP($J201,'Table 1'!$B$13:$C$37,2,FALSE)/12*1000*Study_MW,"")</f>
        <v>0</v>
      </c>
      <c r="E201" s="355">
        <f t="shared" si="40"/>
        <v>4573251.8401084598</v>
      </c>
      <c r="F201" s="354">
        <f>IF($J201&lt;=$AD$1,IF(INDEX([6]Delta!$F$1:$JR$1440,$L$14,$I201)=0,"",INDEX([6]Delta!$F$1:$JR$1440,$L$14,$I201))*IF(MONTH($B201)=12,IF(MOD($J201,4)=0,31/29,31/30),1),F189*IF(MONTH(B201)=2,IF(MOD($J201,4)=0,29/28,IF(MOD($J189,4)=0,28/29,1)),1))*(1+$AB201)</f>
        <v>72000</v>
      </c>
      <c r="G201" s="356">
        <f t="shared" si="37"/>
        <v>63.517386668173053</v>
      </c>
      <c r="I201" s="357">
        <f t="shared" si="44"/>
        <v>217</v>
      </c>
      <c r="J201" s="351">
        <f t="shared" si="45"/>
        <v>2041</v>
      </c>
      <c r="K201" s="203">
        <f t="shared" si="46"/>
        <v>51745</v>
      </c>
      <c r="M201" s="352"/>
      <c r="V201" s="332" t="str">
        <f t="shared" si="36"/>
        <v>Winter</v>
      </c>
      <c r="AA201" s="352">
        <f t="shared" si="38"/>
        <v>2.18E-2</v>
      </c>
      <c r="AB201" s="353">
        <f t="shared" si="42"/>
        <v>0</v>
      </c>
    </row>
    <row r="202" spans="2:28" ht="17.45" hidden="1" customHeight="1" outlineLevel="1">
      <c r="B202" s="203">
        <f t="shared" si="39"/>
        <v>51775</v>
      </c>
      <c r="C202" s="354" cm="1">
        <f t="array" ref="C202">IF($J202&lt;=$AD$1,IF(F202="","",-INDEX([6]Delta!$F$1:$JR$1000,$L$13,$I202))*1000*IF(MONTH($B202)=12,IF(MOD($J202,4)=0,31/29,31/30),1),(C190*(1+$AA202)))</f>
        <v>3433698.9287992548</v>
      </c>
      <c r="D202" s="355">
        <f>IF(ISNUMBER($F202),VLOOKUP($J202,'Table 1'!$B$13:$C$37,2,FALSE)/12*1000*Study_MW,"")</f>
        <v>0</v>
      </c>
      <c r="E202" s="355">
        <f t="shared" si="40"/>
        <v>3433698.9287992548</v>
      </c>
      <c r="F202" s="354">
        <f>IF($J202&lt;=$AD$1,IF(INDEX([6]Delta!$F$1:$JR$1440,$L$14,$I202)=0,"",INDEX([6]Delta!$F$1:$JR$1440,$L$14,$I202))*IF(MONTH($B202)=12,IF(MOD($J202,4)=0,31/29,31/30),1),F190*IF(MONTH(B202)=2,IF(MOD($J202,4)=0,29/28,IF(MOD($J190,4)=0,28/29,1)),1))*(1+$AB202)</f>
        <v>74400</v>
      </c>
      <c r="G202" s="356">
        <f t="shared" si="37"/>
        <v>46.151867322570631</v>
      </c>
      <c r="I202" s="357">
        <f t="shared" si="44"/>
        <v>218</v>
      </c>
      <c r="J202" s="351">
        <f t="shared" si="45"/>
        <v>2041</v>
      </c>
      <c r="K202" s="203">
        <f t="shared" si="46"/>
        <v>51775</v>
      </c>
      <c r="M202" s="352"/>
      <c r="V202" s="332" t="str">
        <f t="shared" si="36"/>
        <v>Winter</v>
      </c>
      <c r="AA202" s="352">
        <f t="shared" si="38"/>
        <v>2.18E-2</v>
      </c>
      <c r="AB202" s="353">
        <f t="shared" si="42"/>
        <v>0</v>
      </c>
    </row>
    <row r="203" spans="2:28" ht="17.45" hidden="1" customHeight="1" outlineLevel="1">
      <c r="B203" s="203">
        <f t="shared" si="39"/>
        <v>51806</v>
      </c>
      <c r="C203" s="354" cm="1">
        <f t="array" ref="C203">IF($J203&lt;=$AD$1,IF(F203="","",-INDEX([6]Delta!$F$1:$JR$1000,$L$13,$I203))*1000*IF(MONTH($B203)=12,IF(MOD($J203,4)=0,31/29,31/30),1),(C191*(1+$AA203)))</f>
        <v>4597688.6777348118</v>
      </c>
      <c r="D203" s="355">
        <f>IF(ISNUMBER($F203),VLOOKUP($J203,'Table 1'!$B$13:$C$37,2,FALSE)/12*1000*Study_MW,"")</f>
        <v>0</v>
      </c>
      <c r="E203" s="355">
        <f t="shared" si="40"/>
        <v>4597688.6777348118</v>
      </c>
      <c r="F203" s="354">
        <f>IF($J203&lt;=$AD$1,IF(INDEX([6]Delta!$F$1:$JR$1440,$L$14,$I203)=0,"",INDEX([6]Delta!$F$1:$JR$1440,$L$14,$I203))*IF(MONTH($B203)=12,IF(MOD($J203,4)=0,31/29,31/30),1),F191*IF(MONTH(B203)=2,IF(MOD($J203,4)=0,29/28,IF(MOD($J191,4)=0,28/29,1)),1))*(1+$AB203)</f>
        <v>72000</v>
      </c>
      <c r="G203" s="356">
        <f t="shared" si="37"/>
        <v>63.856787190761274</v>
      </c>
      <c r="I203" s="357">
        <f t="shared" si="44"/>
        <v>219</v>
      </c>
      <c r="J203" s="351">
        <f t="shared" si="45"/>
        <v>2041</v>
      </c>
      <c r="K203" s="203">
        <f t="shared" si="46"/>
        <v>51806</v>
      </c>
      <c r="M203" s="352"/>
      <c r="V203" s="332" t="str">
        <f t="shared" si="36"/>
        <v>Winter</v>
      </c>
      <c r="AA203" s="352">
        <f t="shared" si="38"/>
        <v>2.18E-2</v>
      </c>
      <c r="AB203" s="353">
        <f t="shared" si="42"/>
        <v>0</v>
      </c>
    </row>
    <row r="204" spans="2:28" ht="17.45" hidden="1" customHeight="1" outlineLevel="1">
      <c r="B204" s="204">
        <f t="shared" si="39"/>
        <v>51836</v>
      </c>
      <c r="C204" s="361" cm="1">
        <f t="array" ref="C204">IF($J204&lt;=$AD$1,IF(F204="","",-INDEX([6]Delta!$F$1:$JR$1000,$L$13,$I204))*1000*IF(MONTH($B204)=12,IF(MOD($J204,4)=0,31/29,31/30),1),(C192*(1+$AA204)))</f>
        <v>5522620.9294780158</v>
      </c>
      <c r="D204" s="362">
        <f>IF(ISNUMBER($F204),VLOOKUP($J204,'Table 1'!$B$13:$C$37,2,FALSE)/12*1000*Study_MW,"")</f>
        <v>0</v>
      </c>
      <c r="E204" s="362">
        <f t="shared" si="40"/>
        <v>5522620.9294780158</v>
      </c>
      <c r="F204" s="361">
        <f>IF($J204&lt;=$AD$1,IF(INDEX([6]Delta!$F$1:$JR$1440,$L$14,$I204)=0,"",INDEX([6]Delta!$F$1:$JR$1440,$L$14,$I204))*IF(MONTH($B204)=12,IF(MOD($J204,4)=0,31/29,31/30),1),F192*IF(MONTH(B204)=2,IF(MOD($J204,4)=0,29/28,IF(MOD($J192,4)=0,28/29,1)),1))*(1+$AB204)</f>
        <v>74400.000000000015</v>
      </c>
      <c r="G204" s="363">
        <f t="shared" si="37"/>
        <v>74.22877593384429</v>
      </c>
      <c r="I204" s="364">
        <f t="shared" si="44"/>
        <v>220</v>
      </c>
      <c r="J204" s="351">
        <f t="shared" si="45"/>
        <v>2041</v>
      </c>
      <c r="K204" s="204">
        <f t="shared" si="46"/>
        <v>51836</v>
      </c>
      <c r="M204" s="352"/>
      <c r="V204" s="332" t="str">
        <f t="shared" ref="V204:V267" si="47">IFERROR(IF(AND(MONTH(K205)&gt;=6,MONTH(K205)&lt;=9),"Summer","Winter"),"-")</f>
        <v>Winter</v>
      </c>
      <c r="AA204" s="352">
        <f t="shared" si="38"/>
        <v>2.18E-2</v>
      </c>
      <c r="AB204" s="353">
        <f t="shared" si="42"/>
        <v>0</v>
      </c>
    </row>
    <row r="205" spans="2:28" ht="17.45" hidden="1" customHeight="1" outlineLevel="1">
      <c r="B205" s="202">
        <f t="shared" si="39"/>
        <v>51867</v>
      </c>
      <c r="C205" s="345" cm="1">
        <f t="array" ref="C205">IF($J205&lt;=$AD$1,IF(F205="","",-INDEX([6]Delta!$F$1:$JR$1000,$L$13,$I205))*1000*IF(MONTH($B205)=12,IF(MOD($J205,4)=0,31/29,31/30),1),(C193*(1+$AA205)))</f>
        <v>4630608.3828173866</v>
      </c>
      <c r="D205" s="346">
        <f>IF(ISNUMBER($F205),VLOOKUP($J205,'Table 1'!$B$13:$C$37,2,FALSE)/12*1000*Study_MW,"")</f>
        <v>0</v>
      </c>
      <c r="E205" s="347">
        <f t="shared" si="40"/>
        <v>4630608.3828173866</v>
      </c>
      <c r="F205" s="348">
        <f>IF($J205&lt;=$AD$1,IF(INDEX([6]Delta!$F$1:$JR$1440,$L$14,$I205)=0,"",INDEX([6]Delta!$F$1:$JR$1440,$L$14,$I205))*IF(MONTH($B205)=12,IF(MOD($J205,4)=0,31/29,31/30),1),F193*IF(MONTH(B205)=2,IF(MOD($J205,4)=0,29/28,IF(MOD($J193,4)=0,28/29,1)),1))*(1+$AB205)</f>
        <v>74400</v>
      </c>
      <c r="G205" s="349">
        <f t="shared" ref="G205" si="48">IF(ISNUMBER($F205),E205/$F205,"")</f>
        <v>62.239359984104659</v>
      </c>
      <c r="I205" s="365">
        <f t="shared" si="44"/>
        <v>222</v>
      </c>
      <c r="J205" s="351">
        <f t="shared" si="45"/>
        <v>2042</v>
      </c>
      <c r="K205" s="202">
        <f t="shared" si="46"/>
        <v>51867</v>
      </c>
      <c r="M205" s="352"/>
      <c r="N205" s="366">
        <f t="shared" ref="N205:P220" si="49">E205/E193-1</f>
        <v>0.13203756731021454</v>
      </c>
      <c r="O205" s="366">
        <f t="shared" si="49"/>
        <v>0</v>
      </c>
      <c r="P205" s="366">
        <f t="shared" si="49"/>
        <v>0.13203756731021454</v>
      </c>
      <c r="V205" s="332" t="str">
        <f t="shared" si="47"/>
        <v>Winter</v>
      </c>
      <c r="AA205" s="352">
        <f t="shared" ref="AA205:AA268" si="50">Inflation</f>
        <v>2.18E-2</v>
      </c>
      <c r="AB205" s="353">
        <f t="shared" si="42"/>
        <v>0</v>
      </c>
    </row>
    <row r="206" spans="2:28" ht="17.45" hidden="1" customHeight="1" outlineLevel="1">
      <c r="B206" s="203">
        <f t="shared" ref="B206:B252" si="51">EDATE(B205,1)</f>
        <v>51898</v>
      </c>
      <c r="C206" s="354" cm="1">
        <f t="array" ref="C206">IF($J206&lt;=$AD$1,IF(F206="","",-INDEX([6]Delta!$F$1:$JR$1000,$L$13,$I206))*1000*IF(MONTH($B206)=12,IF(MOD($J206,4)=0,31/29,31/30),1),(C194*(1+$AA206)))</f>
        <v>3979466.5261437329</v>
      </c>
      <c r="D206" s="355">
        <f>IF(ISNUMBER($F206),VLOOKUP($J206,'Table 1'!$B$13:$C$37,2,FALSE)/12*1000*Study_MW,"")</f>
        <v>0</v>
      </c>
      <c r="E206" s="355">
        <f t="shared" ref="E206:E269" si="52">IF(ISNUMBER(C206+D206),C206+D206,"")</f>
        <v>3979466.5261437329</v>
      </c>
      <c r="F206" s="354">
        <f>IF($J206&lt;=$AD$1,IF(INDEX([6]Delta!$F$1:$JR$1440,$L$14,$I206)=0,"",INDEX([6]Delta!$F$1:$JR$1440,$L$14,$I206))*IF(MONTH($B206)=12,IF(MOD($J206,4)=0,31/29,31/30),1),F194*IF(MONTH(B206)=2,IF(MOD($J206,4)=0,29/28,IF(MOD($J194,4)=0,28/29,1)),1))*(1+$AB206)</f>
        <v>67199.999999999985</v>
      </c>
      <c r="G206" s="356">
        <f t="shared" ref="G206" si="53">IF(ISNUMBER($F206),E206/$F206,"")</f>
        <v>59.218251877138897</v>
      </c>
      <c r="I206" s="357">
        <f t="shared" si="44"/>
        <v>223</v>
      </c>
      <c r="J206" s="351">
        <f t="shared" si="45"/>
        <v>2042</v>
      </c>
      <c r="K206" s="203">
        <f t="shared" si="46"/>
        <v>51898</v>
      </c>
      <c r="M206" s="352"/>
      <c r="N206" s="366">
        <f t="shared" si="49"/>
        <v>5.1622102238079393E-2</v>
      </c>
      <c r="O206" s="366">
        <f t="shared" si="49"/>
        <v>0</v>
      </c>
      <c r="P206" s="366">
        <f t="shared" si="49"/>
        <v>5.1622102238079393E-2</v>
      </c>
      <c r="V206" s="332" t="str">
        <f t="shared" si="47"/>
        <v>Winter</v>
      </c>
      <c r="AA206" s="352">
        <f t="shared" si="50"/>
        <v>2.18E-2</v>
      </c>
      <c r="AB206" s="353">
        <f t="shared" ref="AB206:AB269" si="54">IF($AB$8="Solar",IFERROR(IF(J206&gt;$AD$1,-0.005,0),AB194),0)</f>
        <v>0</v>
      </c>
    </row>
    <row r="207" spans="2:28" ht="17.45" hidden="1" customHeight="1" outlineLevel="1">
      <c r="B207" s="203">
        <f t="shared" si="51"/>
        <v>51926</v>
      </c>
      <c r="C207" s="354" cm="1">
        <f t="array" ref="C207">IF($J207&lt;=$AD$1,IF(F207="","",-INDEX([6]Delta!$F$1:$JR$1000,$L$13,$I207))*1000*IF(MONTH($B207)=12,IF(MOD($J207,4)=0,31/29,31/30),1),(C195*(1+$AA207)))</f>
        <v>3822125.9656065521</v>
      </c>
      <c r="D207" s="355">
        <f>IF(ISNUMBER($F207),VLOOKUP($J207,'Table 1'!$B$13:$C$37,2,FALSE)/12*1000*Study_MW,"")</f>
        <v>0</v>
      </c>
      <c r="E207" s="355">
        <f t="shared" si="52"/>
        <v>3822125.9656065521</v>
      </c>
      <c r="F207" s="354">
        <f>IF($J207&lt;=$AD$1,IF(INDEX([6]Delta!$F$1:$JR$1440,$L$14,$I207)=0,"",INDEX([6]Delta!$F$1:$JR$1440,$L$14,$I207))*IF(MONTH($B207)=12,IF(MOD($J207,4)=0,31/29,31/30),1),F195*IF(MONTH(B207)=2,IF(MOD($J207,4)=0,29/28,IF(MOD($J195,4)=0,28/29,1)),1))*(1+$AB207)</f>
        <v>74400</v>
      </c>
      <c r="G207" s="356">
        <f t="shared" ref="G207:G270" si="55">IF(ISNUMBER($F207),E207/$F207,"")</f>
        <v>51.372660828045056</v>
      </c>
      <c r="I207" s="357">
        <f t="shared" si="44"/>
        <v>224</v>
      </c>
      <c r="J207" s="351">
        <f t="shared" si="45"/>
        <v>2042</v>
      </c>
      <c r="K207" s="203">
        <f t="shared" si="46"/>
        <v>51926</v>
      </c>
      <c r="M207" s="352"/>
      <c r="N207" s="366">
        <f t="shared" si="49"/>
        <v>0.19027105752175988</v>
      </c>
      <c r="O207" s="366">
        <f t="shared" si="49"/>
        <v>0</v>
      </c>
      <c r="P207" s="366">
        <f t="shared" si="49"/>
        <v>0.1902710575217601</v>
      </c>
      <c r="V207" s="332" t="str">
        <f t="shared" si="47"/>
        <v>Winter</v>
      </c>
      <c r="AA207" s="352">
        <f t="shared" si="50"/>
        <v>2.18E-2</v>
      </c>
      <c r="AB207" s="353">
        <f t="shared" si="54"/>
        <v>0</v>
      </c>
    </row>
    <row r="208" spans="2:28" ht="17.45" hidden="1" customHeight="1" outlineLevel="1">
      <c r="B208" s="203">
        <f t="shared" si="51"/>
        <v>51957</v>
      </c>
      <c r="C208" s="354" cm="1">
        <f t="array" ref="C208">IF($J208&lt;=$AD$1,IF(F208="","",-INDEX([6]Delta!$F$1:$JR$1000,$L$13,$I208))*1000*IF(MONTH($B208)=12,IF(MOD($J208,4)=0,31/29,31/30),1),(C196*(1+$AA208)))</f>
        <v>2740461.8584980345</v>
      </c>
      <c r="D208" s="355">
        <f>IF(ISNUMBER($F208),VLOOKUP($J208,'Table 1'!$B$13:$C$37,2,FALSE)/12*1000*Study_MW,"")</f>
        <v>0</v>
      </c>
      <c r="E208" s="355">
        <f t="shared" si="52"/>
        <v>2740461.8584980345</v>
      </c>
      <c r="F208" s="354">
        <f>IF($J208&lt;=$AD$1,IF(INDEX([6]Delta!$F$1:$JR$1440,$L$14,$I208)=0,"",INDEX([6]Delta!$F$1:$JR$1440,$L$14,$I208))*IF(MONTH($B208)=12,IF(MOD($J208,4)=0,31/29,31/30),1),F196*IF(MONTH(B208)=2,IF(MOD($J208,4)=0,29/28,IF(MOD($J196,4)=0,28/29,1)),1))*(1+$AB208)</f>
        <v>72000</v>
      </c>
      <c r="G208" s="356">
        <f t="shared" si="55"/>
        <v>38.061970256917149</v>
      </c>
      <c r="I208" s="357">
        <f t="shared" si="44"/>
        <v>225</v>
      </c>
      <c r="J208" s="351">
        <f t="shared" si="45"/>
        <v>2042</v>
      </c>
      <c r="K208" s="203">
        <f t="shared" si="46"/>
        <v>51957</v>
      </c>
      <c r="M208" s="352"/>
      <c r="N208" s="366">
        <f t="shared" si="49"/>
        <v>0.13107872182529534</v>
      </c>
      <c r="O208" s="366">
        <f t="shared" si="49"/>
        <v>0</v>
      </c>
      <c r="P208" s="366">
        <f t="shared" si="49"/>
        <v>0.13107872182529556</v>
      </c>
      <c r="V208" s="332" t="str">
        <f t="shared" si="47"/>
        <v>Winter</v>
      </c>
      <c r="AA208" s="352">
        <f t="shared" si="50"/>
        <v>2.18E-2</v>
      </c>
      <c r="AB208" s="353">
        <f t="shared" si="54"/>
        <v>0</v>
      </c>
    </row>
    <row r="209" spans="2:28" ht="17.45" hidden="1" customHeight="1" outlineLevel="1">
      <c r="B209" s="203">
        <f t="shared" si="51"/>
        <v>51987</v>
      </c>
      <c r="C209" s="354" cm="1">
        <f t="array" ref="C209">IF($J209&lt;=$AD$1,IF(F209="","",-INDEX([6]Delta!$F$1:$JR$1000,$L$13,$I209))*1000*IF(MONTH($B209)=12,IF(MOD($J209,4)=0,31/29,31/30),1),(C197*(1+$AA209)))</f>
        <v>2561723.6486191978</v>
      </c>
      <c r="D209" s="355">
        <f>IF(ISNUMBER($F209),VLOOKUP($J209,'Table 1'!$B$13:$C$37,2,FALSE)/12*1000*Study_MW,"")</f>
        <v>0</v>
      </c>
      <c r="E209" s="355">
        <f t="shared" si="52"/>
        <v>2561723.6486191978</v>
      </c>
      <c r="F209" s="354">
        <f>IF($J209&lt;=$AD$1,IF(INDEX([6]Delta!$F$1:$JR$1440,$L$14,$I209)=0,"",INDEX([6]Delta!$F$1:$JR$1440,$L$14,$I209))*IF(MONTH($B209)=12,IF(MOD($J209,4)=0,31/29,31/30),1),F197*IF(MONTH(B209)=2,IF(MOD($J209,4)=0,29/28,IF(MOD($J197,4)=0,28/29,1)),1))*(1+$AB209)</f>
        <v>74400</v>
      </c>
      <c r="G209" s="356">
        <f t="shared" si="55"/>
        <v>34.431769470688145</v>
      </c>
      <c r="I209" s="357">
        <f t="shared" si="44"/>
        <v>226</v>
      </c>
      <c r="J209" s="351">
        <f t="shared" si="45"/>
        <v>2042</v>
      </c>
      <c r="K209" s="203">
        <f t="shared" si="46"/>
        <v>51987</v>
      </c>
      <c r="M209" s="352"/>
      <c r="N209" s="366">
        <f t="shared" si="49"/>
        <v>0.15871646024003572</v>
      </c>
      <c r="O209" s="366">
        <f t="shared" si="49"/>
        <v>0</v>
      </c>
      <c r="P209" s="366">
        <f t="shared" si="49"/>
        <v>0.15871646024003594</v>
      </c>
      <c r="V209" s="332" t="str">
        <f t="shared" si="47"/>
        <v>Summer</v>
      </c>
      <c r="AA209" s="352">
        <f t="shared" si="50"/>
        <v>2.18E-2</v>
      </c>
      <c r="AB209" s="353">
        <f t="shared" si="54"/>
        <v>0</v>
      </c>
    </row>
    <row r="210" spans="2:28" ht="17.45" hidden="1" customHeight="1" outlineLevel="1">
      <c r="B210" s="203">
        <f t="shared" si="51"/>
        <v>52018</v>
      </c>
      <c r="C210" s="354" cm="1">
        <f t="array" ref="C210">IF($J210&lt;=$AD$1,IF(F210="","",-INDEX([6]Delta!$F$1:$JR$1000,$L$13,$I210))*1000*IF(MONTH($B210)=12,IF(MOD($J210,4)=0,31/29,31/30),1),(C198*(1+$AA210)))</f>
        <v>3245095.6797411344</v>
      </c>
      <c r="D210" s="355">
        <f>IF(ISNUMBER($F210),VLOOKUP($J210,'Table 1'!$B$13:$C$37,2,FALSE)/12*1000*Study_MW,"")</f>
        <v>0</v>
      </c>
      <c r="E210" s="355">
        <f t="shared" si="52"/>
        <v>3245095.6797411344</v>
      </c>
      <c r="F210" s="354">
        <f>IF($J210&lt;=$AD$1,IF(INDEX([6]Delta!$F$1:$JR$1440,$L$14,$I210)=0,"",INDEX([6]Delta!$F$1:$JR$1440,$L$14,$I210))*IF(MONTH($B210)=12,IF(MOD($J210,4)=0,31/29,31/30),1),F198*IF(MONTH(B210)=2,IF(MOD($J210,4)=0,29/28,IF(MOD($J198,4)=0,28/29,1)),1))*(1+$AB210)</f>
        <v>72000</v>
      </c>
      <c r="G210" s="356">
        <f t="shared" si="55"/>
        <v>45.070773329737975</v>
      </c>
      <c r="I210" s="357">
        <f t="shared" si="44"/>
        <v>227</v>
      </c>
      <c r="J210" s="351">
        <f t="shared" si="45"/>
        <v>2042</v>
      </c>
      <c r="K210" s="203">
        <f t="shared" si="46"/>
        <v>52018</v>
      </c>
      <c r="M210" s="352"/>
      <c r="N210" s="366">
        <f t="shared" si="49"/>
        <v>3.6144575017197811E-2</v>
      </c>
      <c r="O210" s="366">
        <f t="shared" si="49"/>
        <v>0</v>
      </c>
      <c r="P210" s="366">
        <f t="shared" si="49"/>
        <v>3.6144575017197589E-2</v>
      </c>
      <c r="V210" s="332" t="str">
        <f t="shared" si="47"/>
        <v>Summer</v>
      </c>
      <c r="AA210" s="352">
        <f t="shared" si="50"/>
        <v>2.18E-2</v>
      </c>
      <c r="AB210" s="353">
        <f t="shared" si="54"/>
        <v>0</v>
      </c>
    </row>
    <row r="211" spans="2:28" ht="17.45" hidden="1" customHeight="1" outlineLevel="1">
      <c r="B211" s="203">
        <f t="shared" si="51"/>
        <v>52048</v>
      </c>
      <c r="C211" s="354" cm="1">
        <f t="array" ref="C211">IF($J211&lt;=$AD$1,IF(F211="","",-INDEX([6]Delta!$F$1:$JR$1000,$L$13,$I211))*1000*IF(MONTH($B211)=12,IF(MOD($J211,4)=0,31/29,31/30),1),(C199*(1+$AA211)))</f>
        <v>4425692.2158767413</v>
      </c>
      <c r="D211" s="355">
        <f>IF(ISNUMBER($F211),VLOOKUP($J211,'Table 1'!$B$13:$C$37,2,FALSE)/12*1000*Study_MW,"")</f>
        <v>0</v>
      </c>
      <c r="E211" s="355">
        <f t="shared" si="52"/>
        <v>4425692.2158767413</v>
      </c>
      <c r="F211" s="354">
        <f>IF($J211&lt;=$AD$1,IF(INDEX([6]Delta!$F$1:$JR$1440,$L$14,$I211)=0,"",INDEX([6]Delta!$F$1:$JR$1440,$L$14,$I211))*IF(MONTH($B211)=12,IF(MOD($J211,4)=0,31/29,31/30),1),F199*IF(MONTH(B211)=2,IF(MOD($J211,4)=0,29/28,IF(MOD($J199,4)=0,28/29,1)),1))*(1+$AB211)</f>
        <v>74400</v>
      </c>
      <c r="G211" s="356">
        <f t="shared" si="55"/>
        <v>59.485110428450824</v>
      </c>
      <c r="I211" s="357">
        <f t="shared" si="44"/>
        <v>228</v>
      </c>
      <c r="J211" s="351">
        <f t="shared" si="45"/>
        <v>2042</v>
      </c>
      <c r="K211" s="203">
        <f t="shared" si="46"/>
        <v>52048</v>
      </c>
      <c r="M211" s="352"/>
      <c r="N211" s="366">
        <f t="shared" si="49"/>
        <v>-1.5449301100167068E-2</v>
      </c>
      <c r="O211" s="366">
        <f t="shared" si="49"/>
        <v>0</v>
      </c>
      <c r="P211" s="366">
        <f t="shared" si="49"/>
        <v>-1.5449301100167068E-2</v>
      </c>
      <c r="V211" s="332" t="str">
        <f t="shared" si="47"/>
        <v>Summer</v>
      </c>
      <c r="AA211" s="352">
        <f t="shared" si="50"/>
        <v>2.18E-2</v>
      </c>
      <c r="AB211" s="353">
        <f t="shared" si="54"/>
        <v>0</v>
      </c>
    </row>
    <row r="212" spans="2:28" ht="17.45" hidden="1" customHeight="1" outlineLevel="1">
      <c r="B212" s="203">
        <f t="shared" si="51"/>
        <v>52079</v>
      </c>
      <c r="C212" s="354" cm="1">
        <f t="array" ref="C212">IF($J212&lt;=$AD$1,IF(F212="","",-INDEX([6]Delta!$F$1:$JR$1000,$L$13,$I212))*1000*IF(MONTH($B212)=12,IF(MOD($J212,4)=0,31/29,31/30),1),(C200*(1+$AA212)))</f>
        <v>4971022.1630157614</v>
      </c>
      <c r="D212" s="355">
        <f>IF(ISNUMBER($F212),VLOOKUP($J212,'Table 1'!$B$13:$C$37,2,FALSE)/12*1000*Study_MW,"")</f>
        <v>0</v>
      </c>
      <c r="E212" s="355">
        <f t="shared" si="52"/>
        <v>4971022.1630157614</v>
      </c>
      <c r="F212" s="354">
        <f>IF($J212&lt;=$AD$1,IF(INDEX([6]Delta!$F$1:$JR$1440,$L$14,$I212)=0,"",INDEX([6]Delta!$F$1:$JR$1440,$L$14,$I212))*IF(MONTH($B212)=12,IF(MOD($J212,4)=0,31/29,31/30),1),F200*IF(MONTH(B212)=2,IF(MOD($J212,4)=0,29/28,IF(MOD($J200,4)=0,28/29,1)),1))*(1+$AB212)</f>
        <v>74400</v>
      </c>
      <c r="G212" s="356">
        <f t="shared" si="55"/>
        <v>66.814814019029058</v>
      </c>
      <c r="I212" s="357">
        <f t="shared" si="44"/>
        <v>229</v>
      </c>
      <c r="J212" s="351">
        <f t="shared" si="45"/>
        <v>2042</v>
      </c>
      <c r="K212" s="203">
        <f t="shared" si="46"/>
        <v>52079</v>
      </c>
      <c r="M212" s="352"/>
      <c r="N212" s="366">
        <f t="shared" si="49"/>
        <v>0.14335062806464594</v>
      </c>
      <c r="O212" s="366">
        <f t="shared" si="49"/>
        <v>0</v>
      </c>
      <c r="P212" s="366">
        <f t="shared" si="49"/>
        <v>0.14335062806464594</v>
      </c>
      <c r="V212" s="332" t="str">
        <f t="shared" si="47"/>
        <v>Summer</v>
      </c>
      <c r="AA212" s="352">
        <f t="shared" si="50"/>
        <v>2.18E-2</v>
      </c>
      <c r="AB212" s="353">
        <f t="shared" si="54"/>
        <v>0</v>
      </c>
    </row>
    <row r="213" spans="2:28" ht="17.45" hidden="1" customHeight="1" outlineLevel="1">
      <c r="B213" s="203">
        <f t="shared" si="51"/>
        <v>52110</v>
      </c>
      <c r="C213" s="354" cm="1">
        <f t="array" ref="C213">IF($J213&lt;=$AD$1,IF(F213="","",-INDEX([6]Delta!$F$1:$JR$1000,$L$13,$I213))*1000*IF(MONTH($B213)=12,IF(MOD($J213,4)=0,31/29,31/30),1),(C201*(1+$AA213)))</f>
        <v>4862004.6386687029</v>
      </c>
      <c r="D213" s="355">
        <f>IF(ISNUMBER($F213),VLOOKUP($J213,'Table 1'!$B$13:$C$37,2,FALSE)/12*1000*Study_MW,"")</f>
        <v>0</v>
      </c>
      <c r="E213" s="355">
        <f t="shared" si="52"/>
        <v>4862004.6386687029</v>
      </c>
      <c r="F213" s="354">
        <f>IF($J213&lt;=$AD$1,IF(INDEX([6]Delta!$F$1:$JR$1440,$L$14,$I213)=0,"",INDEX([6]Delta!$F$1:$JR$1440,$L$14,$I213))*IF(MONTH($B213)=12,IF(MOD($J213,4)=0,31/29,31/30),1),F201*IF(MONTH(B213)=2,IF(MOD($J213,4)=0,29/28,IF(MOD($J201,4)=0,28/29,1)),1))*(1+$AB213)</f>
        <v>72000</v>
      </c>
      <c r="G213" s="356">
        <f t="shared" si="55"/>
        <v>67.527842203731979</v>
      </c>
      <c r="I213" s="357">
        <f t="shared" si="44"/>
        <v>230</v>
      </c>
      <c r="J213" s="351">
        <f t="shared" si="45"/>
        <v>2042</v>
      </c>
      <c r="K213" s="203">
        <f t="shared" si="46"/>
        <v>52110</v>
      </c>
      <c r="M213" s="352"/>
      <c r="N213" s="366">
        <f t="shared" si="49"/>
        <v>6.3139492128514663E-2</v>
      </c>
      <c r="O213" s="366">
        <f t="shared" si="49"/>
        <v>0</v>
      </c>
      <c r="P213" s="366">
        <f t="shared" si="49"/>
        <v>6.3139492128514441E-2</v>
      </c>
      <c r="V213" s="332" t="str">
        <f t="shared" si="47"/>
        <v>Winter</v>
      </c>
      <c r="AA213" s="352">
        <f t="shared" si="50"/>
        <v>2.18E-2</v>
      </c>
      <c r="AB213" s="353">
        <f t="shared" si="54"/>
        <v>0</v>
      </c>
    </row>
    <row r="214" spans="2:28" ht="17.45" hidden="1" customHeight="1" outlineLevel="1">
      <c r="B214" s="203">
        <f t="shared" si="51"/>
        <v>52140</v>
      </c>
      <c r="C214" s="354" cm="1">
        <f t="array" ref="C214">IF($J214&lt;=$AD$1,IF(F214="","",-INDEX([6]Delta!$F$1:$JR$1000,$L$13,$I214))*1000*IF(MONTH($B214)=12,IF(MOD($J214,4)=0,31/29,31/30),1),(C202*(1+$AA214)))</f>
        <v>3981226.2343471814</v>
      </c>
      <c r="D214" s="355">
        <f>IF(ISNUMBER($F214),VLOOKUP($J214,'Table 1'!$B$13:$C$37,2,FALSE)/12*1000*Study_MW,"")</f>
        <v>0</v>
      </c>
      <c r="E214" s="355">
        <f t="shared" si="52"/>
        <v>3981226.2343471814</v>
      </c>
      <c r="F214" s="354">
        <f>IF($J214&lt;=$AD$1,IF(INDEX([6]Delta!$F$1:$JR$1440,$L$14,$I214)=0,"",INDEX([6]Delta!$F$1:$JR$1440,$L$14,$I214))*IF(MONTH($B214)=12,IF(MOD($J214,4)=0,31/29,31/30),1),F202*IF(MONTH(B214)=2,IF(MOD($J214,4)=0,29/28,IF(MOD($J202,4)=0,28/29,1)),1))*(1+$AB214)</f>
        <v>74400</v>
      </c>
      <c r="G214" s="356">
        <f t="shared" si="55"/>
        <v>53.511105300365344</v>
      </c>
      <c r="I214" s="357">
        <f t="shared" si="44"/>
        <v>231</v>
      </c>
      <c r="J214" s="351">
        <f t="shared" si="45"/>
        <v>2042</v>
      </c>
      <c r="K214" s="203">
        <f t="shared" si="46"/>
        <v>52140</v>
      </c>
      <c r="M214" s="352"/>
      <c r="N214" s="366">
        <f t="shared" si="49"/>
        <v>0.15945699285271742</v>
      </c>
      <c r="O214" s="366">
        <f t="shared" si="49"/>
        <v>0</v>
      </c>
      <c r="P214" s="366">
        <f t="shared" si="49"/>
        <v>0.15945699285271764</v>
      </c>
      <c r="V214" s="332" t="str">
        <f t="shared" si="47"/>
        <v>Winter</v>
      </c>
      <c r="AA214" s="352">
        <f t="shared" si="50"/>
        <v>2.18E-2</v>
      </c>
      <c r="AB214" s="353">
        <f t="shared" si="54"/>
        <v>0</v>
      </c>
    </row>
    <row r="215" spans="2:28" ht="17.45" hidden="1" customHeight="1" outlineLevel="1">
      <c r="B215" s="203">
        <f t="shared" si="51"/>
        <v>52171</v>
      </c>
      <c r="C215" s="354" cm="1">
        <f t="array" ref="C215">IF($J215&lt;=$AD$1,IF(F215="","",-INDEX([6]Delta!$F$1:$JR$1000,$L$13,$I215))*1000*IF(MONTH($B215)=12,IF(MOD($J215,4)=0,31/29,31/30),1),(C203*(1+$AA215)))</f>
        <v>4722533.0026690206</v>
      </c>
      <c r="D215" s="355">
        <f>IF(ISNUMBER($F215),VLOOKUP($J215,'Table 1'!$B$13:$C$37,2,FALSE)/12*1000*Study_MW,"")</f>
        <v>0</v>
      </c>
      <c r="E215" s="355">
        <f t="shared" si="52"/>
        <v>4722533.0026690206</v>
      </c>
      <c r="F215" s="354">
        <f>IF($J215&lt;=$AD$1,IF(INDEX([6]Delta!$F$1:$JR$1440,$L$14,$I215)=0,"",INDEX([6]Delta!$F$1:$JR$1440,$L$14,$I215))*IF(MONTH($B215)=12,IF(MOD($J215,4)=0,31/29,31/30),1),F203*IF(MONTH(B215)=2,IF(MOD($J215,4)=0,29/28,IF(MOD($J203,4)=0,28/29,1)),1))*(1+$AB215)</f>
        <v>72000</v>
      </c>
      <c r="G215" s="356">
        <f t="shared" si="55"/>
        <v>65.590736148180838</v>
      </c>
      <c r="I215" s="357">
        <f t="shared" si="44"/>
        <v>232</v>
      </c>
      <c r="J215" s="351">
        <f t="shared" si="45"/>
        <v>2042</v>
      </c>
      <c r="K215" s="203">
        <f t="shared" si="46"/>
        <v>52171</v>
      </c>
      <c r="M215" s="352"/>
      <c r="N215" s="366">
        <f t="shared" si="49"/>
        <v>2.7153714330157008E-2</v>
      </c>
      <c r="O215" s="366">
        <f t="shared" si="49"/>
        <v>0</v>
      </c>
      <c r="P215" s="366">
        <f t="shared" si="49"/>
        <v>2.7153714330157008E-2</v>
      </c>
      <c r="V215" s="332" t="str">
        <f t="shared" si="47"/>
        <v>Winter</v>
      </c>
      <c r="AA215" s="352">
        <f t="shared" si="50"/>
        <v>2.18E-2</v>
      </c>
      <c r="AB215" s="353">
        <f t="shared" si="54"/>
        <v>0</v>
      </c>
    </row>
    <row r="216" spans="2:28" ht="17.45" hidden="1" customHeight="1" outlineLevel="1">
      <c r="B216" s="204">
        <f t="shared" si="51"/>
        <v>52201</v>
      </c>
      <c r="C216" s="361" cm="1">
        <f t="array" ref="C216">IF($J216&lt;=$AD$1,IF(F216="","",-INDEX([6]Delta!$F$1:$JR$1000,$L$13,$I216))*1000*IF(MONTH($B216)=12,IF(MOD($J216,4)=0,31/29,31/30),1),(C204*(1+$AA216)))</f>
        <v>5410432.1704754764</v>
      </c>
      <c r="D216" s="362">
        <f>IF(ISNUMBER($F216),VLOOKUP($J216,'Table 1'!$B$13:$C$37,2,FALSE)/12*1000*Study_MW,"")</f>
        <v>0</v>
      </c>
      <c r="E216" s="362">
        <f t="shared" si="52"/>
        <v>5410432.1704754764</v>
      </c>
      <c r="F216" s="361">
        <f>IF($J216&lt;=$AD$1,IF(INDEX([6]Delta!$F$1:$JR$1440,$L$14,$I216)=0,"",INDEX([6]Delta!$F$1:$JR$1440,$L$14,$I216))*IF(MONTH($B216)=12,IF(MOD($J216,4)=0,31/29,31/30),1),F204*IF(MONTH(B216)=2,IF(MOD($J216,4)=0,29/28,IF(MOD($J204,4)=0,28/29,1)),1))*(1+$AB216)</f>
        <v>74400.000000000015</v>
      </c>
      <c r="G216" s="363">
        <f t="shared" si="55"/>
        <v>72.720862506390802</v>
      </c>
      <c r="I216" s="364">
        <f t="shared" si="44"/>
        <v>233</v>
      </c>
      <c r="J216" s="351">
        <f t="shared" si="45"/>
        <v>2042</v>
      </c>
      <c r="K216" s="204">
        <f t="shared" si="46"/>
        <v>52201</v>
      </c>
      <c r="M216" s="352"/>
      <c r="N216" s="366">
        <f t="shared" si="49"/>
        <v>-2.031440514117322E-2</v>
      </c>
      <c r="O216" s="366">
        <f t="shared" si="49"/>
        <v>0</v>
      </c>
      <c r="P216" s="366">
        <f t="shared" si="49"/>
        <v>-2.0314405141173331E-2</v>
      </c>
      <c r="V216" s="332" t="str">
        <f t="shared" si="47"/>
        <v>Winter</v>
      </c>
      <c r="AA216" s="352">
        <f t="shared" si="50"/>
        <v>2.18E-2</v>
      </c>
      <c r="AB216" s="353">
        <f t="shared" si="54"/>
        <v>0</v>
      </c>
    </row>
    <row r="217" spans="2:28" ht="17.45" hidden="1" customHeight="1" outlineLevel="1">
      <c r="B217" s="202">
        <f t="shared" si="51"/>
        <v>52232</v>
      </c>
      <c r="C217" s="345" cm="1">
        <f t="array" ref="C217">IF($J217&lt;=$AD$1,IF(F217="","",-INDEX([6]Delta!$F$1:$JR$1000,$L$13,$I217))*1000*IF(MONTH($B217)=12,IF(MOD($J217,4)=0,31/29,31/30),1),(C205*(1+$AA217)))</f>
        <v>5546613.2235373659</v>
      </c>
      <c r="D217" s="346">
        <f>IF(ISNUMBER($F217),VLOOKUP($J217,'Table 1'!$B$13:$C$37,2,FALSE)/12*1000*Study_MW,"")</f>
        <v>0</v>
      </c>
      <c r="E217" s="347">
        <f t="shared" si="52"/>
        <v>5546613.2235373659</v>
      </c>
      <c r="F217" s="348">
        <f>IF($J217&lt;=$AD$1,IF(INDEX([6]Delta!$F$1:$JR$1440,$L$14,$I217)=0,"",INDEX([6]Delta!$F$1:$JR$1440,$L$14,$I217))*IF(MONTH($B217)=12,IF(MOD($J217,4)=0,31/29,31/30),1),F205*IF(MONTH(B217)=2,IF(MOD($J217,4)=0,29/28,IF(MOD($J205,4)=0,28/29,1)),1))*(1+$AB217)</f>
        <v>74400</v>
      </c>
      <c r="G217" s="349">
        <f t="shared" si="55"/>
        <v>74.551253004534487</v>
      </c>
      <c r="I217" s="365">
        <f t="shared" si="44"/>
        <v>235</v>
      </c>
      <c r="J217" s="351">
        <f t="shared" si="45"/>
        <v>2043</v>
      </c>
      <c r="K217" s="202">
        <f t="shared" si="46"/>
        <v>52232</v>
      </c>
      <c r="M217" s="352"/>
      <c r="N217" s="366">
        <f t="shared" si="49"/>
        <v>0.19781522534251916</v>
      </c>
      <c r="O217" s="366">
        <f t="shared" si="49"/>
        <v>0</v>
      </c>
      <c r="P217" s="366">
        <f t="shared" si="49"/>
        <v>0.19781522534251916</v>
      </c>
      <c r="V217" s="332" t="str">
        <f t="shared" si="47"/>
        <v>Winter</v>
      </c>
      <c r="AA217" s="352">
        <f t="shared" si="50"/>
        <v>2.18E-2</v>
      </c>
      <c r="AB217" s="353">
        <f t="shared" si="54"/>
        <v>0</v>
      </c>
    </row>
    <row r="218" spans="2:28" ht="17.45" hidden="1" customHeight="1" outlineLevel="1">
      <c r="B218" s="203">
        <f t="shared" si="51"/>
        <v>52263</v>
      </c>
      <c r="C218" s="354" cm="1">
        <f t="array" ref="C218">IF($J218&lt;=$AD$1,IF(F218="","",-INDEX([6]Delta!$F$1:$JR$1000,$L$13,$I218))*1000*IF(MONTH($B218)=12,IF(MOD($J218,4)=0,31/29,31/30),1),(C206*(1+$AA218)))</f>
        <v>4595983.3007114213</v>
      </c>
      <c r="D218" s="355">
        <f>IF(ISNUMBER($F218),VLOOKUP($J218,'Table 1'!$B$13:$C$37,2,FALSE)/12*1000*Study_MW,"")</f>
        <v>0</v>
      </c>
      <c r="E218" s="355">
        <f t="shared" si="52"/>
        <v>4595983.3007114213</v>
      </c>
      <c r="F218" s="354">
        <f>IF($J218&lt;=$AD$1,IF(INDEX([6]Delta!$F$1:$JR$1440,$L$14,$I218)=0,"",INDEX([6]Delta!$F$1:$JR$1440,$L$14,$I218))*IF(MONTH($B218)=12,IF(MOD($J218,4)=0,31/29,31/30),1),F206*IF(MONTH(B218)=2,IF(MOD($J218,4)=0,29/28,IF(MOD($J206,4)=0,28/29,1)),1))*(1+$AB218)</f>
        <v>67199.999999999985</v>
      </c>
      <c r="G218" s="356">
        <f t="shared" si="55"/>
        <v>68.392608641539027</v>
      </c>
      <c r="I218" s="357">
        <f t="shared" si="44"/>
        <v>236</v>
      </c>
      <c r="J218" s="351">
        <f t="shared" si="45"/>
        <v>2043</v>
      </c>
      <c r="K218" s="203">
        <f t="shared" si="46"/>
        <v>52263</v>
      </c>
      <c r="M218" s="352"/>
      <c r="N218" s="366">
        <f t="shared" si="49"/>
        <v>0.15492447807196874</v>
      </c>
      <c r="O218" s="366">
        <f t="shared" si="49"/>
        <v>0</v>
      </c>
      <c r="P218" s="366">
        <f t="shared" si="49"/>
        <v>0.15492447807196874</v>
      </c>
      <c r="V218" s="332" t="str">
        <f t="shared" si="47"/>
        <v>Winter</v>
      </c>
      <c r="AA218" s="352">
        <f t="shared" si="50"/>
        <v>2.18E-2</v>
      </c>
      <c r="AB218" s="353">
        <f t="shared" si="54"/>
        <v>0</v>
      </c>
    </row>
    <row r="219" spans="2:28" ht="17.45" hidden="1" customHeight="1" outlineLevel="1">
      <c r="B219" s="203">
        <f t="shared" si="51"/>
        <v>52291</v>
      </c>
      <c r="C219" s="354" cm="1">
        <f t="array" ref="C219">IF($J219&lt;=$AD$1,IF(F219="","",-INDEX([6]Delta!$F$1:$JR$1000,$L$13,$I219))*1000*IF(MONTH($B219)=12,IF(MOD($J219,4)=0,31/29,31/30),1),(C207*(1+$AA219)))</f>
        <v>4108449.6543659624</v>
      </c>
      <c r="D219" s="355">
        <f>IF(ISNUMBER($F219),VLOOKUP($J219,'Table 1'!$B$13:$C$37,2,FALSE)/12*1000*Study_MW,"")</f>
        <v>0</v>
      </c>
      <c r="E219" s="355">
        <f t="shared" si="52"/>
        <v>4108449.6543659624</v>
      </c>
      <c r="F219" s="354">
        <f>IF($J219&lt;=$AD$1,IF(INDEX([6]Delta!$F$1:$JR$1440,$L$14,$I219)=0,"",INDEX([6]Delta!$F$1:$JR$1440,$L$14,$I219))*IF(MONTH($B219)=12,IF(MOD($J219,4)=0,31/29,31/30),1),F207*IF(MONTH(B219)=2,IF(MOD($J219,4)=0,29/28,IF(MOD($J207,4)=0,28/29,1)),1))*(1+$AB219)</f>
        <v>74400</v>
      </c>
      <c r="G219" s="356">
        <f t="shared" si="55"/>
        <v>55.221097504918852</v>
      </c>
      <c r="I219" s="357">
        <f t="shared" si="44"/>
        <v>237</v>
      </c>
      <c r="J219" s="351">
        <f t="shared" si="45"/>
        <v>2043</v>
      </c>
      <c r="K219" s="203">
        <f t="shared" si="46"/>
        <v>52291</v>
      </c>
      <c r="M219" s="352"/>
      <c r="N219" s="366">
        <f t="shared" si="49"/>
        <v>7.4912153951988358E-2</v>
      </c>
      <c r="O219" s="366">
        <f t="shared" si="49"/>
        <v>0</v>
      </c>
      <c r="P219" s="366">
        <f t="shared" si="49"/>
        <v>7.4912153951988358E-2</v>
      </c>
      <c r="V219" s="332" t="str">
        <f t="shared" si="47"/>
        <v>Winter</v>
      </c>
      <c r="AA219" s="352">
        <f t="shared" si="50"/>
        <v>2.18E-2</v>
      </c>
      <c r="AB219" s="353">
        <f t="shared" si="54"/>
        <v>0</v>
      </c>
    </row>
    <row r="220" spans="2:28" ht="17.45" hidden="1" customHeight="1" outlineLevel="1">
      <c r="B220" s="203">
        <f t="shared" si="51"/>
        <v>52322</v>
      </c>
      <c r="C220" s="354" cm="1">
        <f t="array" ref="C220">IF($J220&lt;=$AD$1,IF(F220="","",-INDEX([6]Delta!$F$1:$JR$1000,$L$13,$I220))*1000*IF(MONTH($B220)=12,IF(MOD($J220,4)=0,31/29,31/30),1),(C208*(1+$AA220)))</f>
        <v>2918079.936448223</v>
      </c>
      <c r="D220" s="355">
        <f>IF(ISNUMBER($F220),VLOOKUP($J220,'Table 1'!$B$13:$C$37,2,FALSE)/12*1000*Study_MW,"")</f>
        <v>0</v>
      </c>
      <c r="E220" s="355">
        <f t="shared" si="52"/>
        <v>2918079.936448223</v>
      </c>
      <c r="F220" s="354">
        <f>IF($J220&lt;=$AD$1,IF(INDEX([6]Delta!$F$1:$JR$1440,$L$14,$I220)=0,"",INDEX([6]Delta!$F$1:$JR$1440,$L$14,$I220))*IF(MONTH($B220)=12,IF(MOD($J220,4)=0,31/29,31/30),1),F208*IF(MONTH(B220)=2,IF(MOD($J220,4)=0,29/28,IF(MOD($J208,4)=0,28/29,1)),1))*(1+$AB220)</f>
        <v>72000</v>
      </c>
      <c r="G220" s="356">
        <f t="shared" si="55"/>
        <v>40.528888006225316</v>
      </c>
      <c r="I220" s="357">
        <f t="shared" si="44"/>
        <v>238</v>
      </c>
      <c r="J220" s="351">
        <f t="shared" si="45"/>
        <v>2043</v>
      </c>
      <c r="K220" s="203">
        <f t="shared" si="46"/>
        <v>52322</v>
      </c>
      <c r="M220" s="352"/>
      <c r="N220" s="366">
        <f t="shared" si="49"/>
        <v>6.4813191031797723E-2</v>
      </c>
      <c r="O220" s="366">
        <f t="shared" si="49"/>
        <v>0</v>
      </c>
      <c r="P220" s="366">
        <f t="shared" si="49"/>
        <v>6.4813191031797501E-2</v>
      </c>
      <c r="V220" s="332" t="str">
        <f t="shared" si="47"/>
        <v>Winter</v>
      </c>
      <c r="AA220" s="352">
        <f t="shared" si="50"/>
        <v>2.18E-2</v>
      </c>
      <c r="AB220" s="353">
        <f t="shared" si="54"/>
        <v>0</v>
      </c>
    </row>
    <row r="221" spans="2:28" ht="17.45" hidden="1" customHeight="1" outlineLevel="1">
      <c r="B221" s="203">
        <f t="shared" si="51"/>
        <v>52352</v>
      </c>
      <c r="C221" s="354" cm="1">
        <f t="array" ref="C221">IF($J221&lt;=$AD$1,IF(F221="","",-INDEX([6]Delta!$F$1:$JR$1000,$L$13,$I221))*1000*IF(MONTH($B221)=12,IF(MOD($J221,4)=0,31/29,31/30),1),(C209*(1+$AA221)))</f>
        <v>3223358.2295131781</v>
      </c>
      <c r="D221" s="355">
        <f>IF(ISNUMBER($F221),VLOOKUP($J221,'Table 1'!$B$13:$C$37,2,FALSE)/12*1000*Study_MW,"")</f>
        <v>0</v>
      </c>
      <c r="E221" s="355">
        <f t="shared" si="52"/>
        <v>3223358.2295131781</v>
      </c>
      <c r="F221" s="354">
        <f>IF($J221&lt;=$AD$1,IF(INDEX([6]Delta!$F$1:$JR$1440,$L$14,$I221)=0,"",INDEX([6]Delta!$F$1:$JR$1440,$L$14,$I221))*IF(MONTH($B221)=12,IF(MOD($J221,4)=0,31/29,31/30),1),F209*IF(MONTH(B221)=2,IF(MOD($J221,4)=0,29/28,IF(MOD($J209,4)=0,28/29,1)),1))*(1+$AB221)</f>
        <v>74400</v>
      </c>
      <c r="G221" s="356">
        <f t="shared" si="55"/>
        <v>43.324707385929813</v>
      </c>
      <c r="I221" s="357">
        <f t="shared" si="44"/>
        <v>239</v>
      </c>
      <c r="J221" s="351">
        <f t="shared" si="45"/>
        <v>2043</v>
      </c>
      <c r="K221" s="203">
        <f t="shared" si="46"/>
        <v>52352</v>
      </c>
      <c r="M221" s="352"/>
      <c r="N221" s="366">
        <f t="shared" ref="N221:P236" si="56">E221/E209-1</f>
        <v>0.25827711012099597</v>
      </c>
      <c r="O221" s="366">
        <f t="shared" si="56"/>
        <v>0</v>
      </c>
      <c r="P221" s="366">
        <f t="shared" si="56"/>
        <v>0.25827711012099597</v>
      </c>
      <c r="V221" s="332" t="str">
        <f t="shared" si="47"/>
        <v>Summer</v>
      </c>
      <c r="AA221" s="352">
        <f t="shared" si="50"/>
        <v>2.18E-2</v>
      </c>
      <c r="AB221" s="353">
        <f t="shared" si="54"/>
        <v>0</v>
      </c>
    </row>
    <row r="222" spans="2:28" ht="17.45" hidden="1" customHeight="1" outlineLevel="1">
      <c r="B222" s="203">
        <f t="shared" si="51"/>
        <v>52383</v>
      </c>
      <c r="C222" s="354" cm="1">
        <f t="array" ref="C222">IF($J222&lt;=$AD$1,IF(F222="","",-INDEX([6]Delta!$F$1:$JR$1000,$L$13,$I222))*1000*IF(MONTH($B222)=12,IF(MOD($J222,4)=0,31/29,31/30),1),(C210*(1+$AA222)))</f>
        <v>3475831.1586507042</v>
      </c>
      <c r="D222" s="355">
        <f>IF(ISNUMBER($F222),VLOOKUP($J222,'Table 1'!$B$13:$C$37,2,FALSE)/12*1000*Study_MW,"")</f>
        <v>0</v>
      </c>
      <c r="E222" s="355">
        <f t="shared" si="52"/>
        <v>3475831.1586507042</v>
      </c>
      <c r="F222" s="354">
        <f>IF($J222&lt;=$AD$1,IF(INDEX([6]Delta!$F$1:$JR$1440,$L$14,$I222)=0,"",INDEX([6]Delta!$F$1:$JR$1440,$L$14,$I222))*IF(MONTH($B222)=12,IF(MOD($J222,4)=0,31/29,31/30),1),F210*IF(MONTH(B222)=2,IF(MOD($J222,4)=0,29/28,IF(MOD($J210,4)=0,28/29,1)),1))*(1+$AB222)</f>
        <v>72000</v>
      </c>
      <c r="G222" s="356">
        <f t="shared" si="55"/>
        <v>48.275432759037557</v>
      </c>
      <c r="I222" s="357">
        <f t="shared" si="44"/>
        <v>240</v>
      </c>
      <c r="J222" s="351">
        <f t="shared" si="45"/>
        <v>2043</v>
      </c>
      <c r="K222" s="203">
        <f t="shared" si="46"/>
        <v>52383</v>
      </c>
      <c r="M222" s="352"/>
      <c r="N222" s="366">
        <f t="shared" si="56"/>
        <v>7.110282767624776E-2</v>
      </c>
      <c r="O222" s="366">
        <f t="shared" si="56"/>
        <v>0</v>
      </c>
      <c r="P222" s="366">
        <f t="shared" si="56"/>
        <v>7.110282767624776E-2</v>
      </c>
      <c r="V222" s="332" t="str">
        <f t="shared" si="47"/>
        <v>Summer</v>
      </c>
      <c r="AA222" s="352">
        <f t="shared" si="50"/>
        <v>2.18E-2</v>
      </c>
      <c r="AB222" s="353">
        <f t="shared" si="54"/>
        <v>0</v>
      </c>
    </row>
    <row r="223" spans="2:28" ht="17.45" hidden="1" customHeight="1" outlineLevel="1">
      <c r="B223" s="203">
        <f t="shared" si="51"/>
        <v>52413</v>
      </c>
      <c r="C223" s="354" cm="1">
        <f t="array" ref="C223">IF($J223&lt;=$AD$1,IF(F223="","",-INDEX([6]Delta!$F$1:$JR$1000,$L$13,$I223))*1000*IF(MONTH($B223)=12,IF(MOD($J223,4)=0,31/29,31/30),1),(C211*(1+$AA223)))</f>
        <v>4865674.7169188168</v>
      </c>
      <c r="D223" s="355">
        <f>IF(ISNUMBER($F223),VLOOKUP($J223,'Table 1'!$B$13:$C$37,2,FALSE)/12*1000*Study_MW,"")</f>
        <v>0</v>
      </c>
      <c r="E223" s="355">
        <f t="shared" si="52"/>
        <v>4865674.7169188168</v>
      </c>
      <c r="F223" s="354">
        <f>IF($J223&lt;=$AD$1,IF(INDEX([6]Delta!$F$1:$JR$1440,$L$14,$I223)=0,"",INDEX([6]Delta!$F$1:$JR$1440,$L$14,$I223))*IF(MONTH($B223)=12,IF(MOD($J223,4)=0,31/29,31/30),1),F211*IF(MONTH(B223)=2,IF(MOD($J223,4)=0,29/28,IF(MOD($J211,4)=0,28/29,1)),1))*(1+$AB223)</f>
        <v>74400</v>
      </c>
      <c r="G223" s="356">
        <f t="shared" si="55"/>
        <v>65.398853722027113</v>
      </c>
      <c r="I223" s="357">
        <f t="shared" si="44"/>
        <v>241</v>
      </c>
      <c r="J223" s="351">
        <f t="shared" si="45"/>
        <v>2043</v>
      </c>
      <c r="K223" s="203">
        <f t="shared" si="46"/>
        <v>52413</v>
      </c>
      <c r="M223" s="352"/>
      <c r="N223" s="366">
        <f t="shared" si="56"/>
        <v>9.9415521816831554E-2</v>
      </c>
      <c r="O223" s="366">
        <f t="shared" si="56"/>
        <v>0</v>
      </c>
      <c r="P223" s="366">
        <f t="shared" si="56"/>
        <v>9.9415521816831554E-2</v>
      </c>
      <c r="V223" s="332" t="str">
        <f t="shared" si="47"/>
        <v>Summer</v>
      </c>
      <c r="AA223" s="352">
        <f t="shared" si="50"/>
        <v>2.18E-2</v>
      </c>
      <c r="AB223" s="353">
        <f t="shared" si="54"/>
        <v>0</v>
      </c>
    </row>
    <row r="224" spans="2:28" ht="17.45" hidden="1" customHeight="1" outlineLevel="1">
      <c r="B224" s="203">
        <f t="shared" si="51"/>
        <v>52444</v>
      </c>
      <c r="C224" s="354" cm="1">
        <f t="array" ref="C224">IF($J224&lt;=$AD$1,IF(F224="","",-INDEX([6]Delta!$F$1:$JR$1000,$L$13,$I224))*1000*IF(MONTH($B224)=12,IF(MOD($J224,4)=0,31/29,31/30),1),(C212*(1+$AA224)))</f>
        <v>5650328.4751968458</v>
      </c>
      <c r="D224" s="355">
        <f>IF(ISNUMBER($F224),VLOOKUP($J224,'Table 1'!$B$13:$C$37,2,FALSE)/12*1000*Study_MW,"")</f>
        <v>0</v>
      </c>
      <c r="E224" s="355">
        <f t="shared" si="52"/>
        <v>5650328.4751968458</v>
      </c>
      <c r="F224" s="354">
        <f>IF($J224&lt;=$AD$1,IF(INDEX([6]Delta!$F$1:$JR$1440,$L$14,$I224)=0,"",INDEX([6]Delta!$F$1:$JR$1440,$L$14,$I224))*IF(MONTH($B224)=12,IF(MOD($J224,4)=0,31/29,31/30),1),F212*IF(MONTH(B224)=2,IF(MOD($J224,4)=0,29/28,IF(MOD($J212,4)=0,28/29,1)),1))*(1+$AB224)</f>
        <v>74400</v>
      </c>
      <c r="G224" s="356">
        <f t="shared" si="55"/>
        <v>75.945275204258678</v>
      </c>
      <c r="I224" s="357">
        <f t="shared" si="44"/>
        <v>242</v>
      </c>
      <c r="J224" s="351">
        <f t="shared" si="45"/>
        <v>2043</v>
      </c>
      <c r="K224" s="203">
        <f t="shared" si="46"/>
        <v>52444</v>
      </c>
      <c r="M224" s="352"/>
      <c r="N224" s="366">
        <f t="shared" si="56"/>
        <v>0.13665324553068792</v>
      </c>
      <c r="O224" s="366">
        <f t="shared" si="56"/>
        <v>0</v>
      </c>
      <c r="P224" s="366">
        <f t="shared" si="56"/>
        <v>0.13665324553068792</v>
      </c>
      <c r="V224" s="332" t="str">
        <f t="shared" si="47"/>
        <v>Summer</v>
      </c>
      <c r="AA224" s="352">
        <f t="shared" si="50"/>
        <v>2.18E-2</v>
      </c>
      <c r="AB224" s="353">
        <f t="shared" si="54"/>
        <v>0</v>
      </c>
    </row>
    <row r="225" spans="2:28" ht="17.45" hidden="1" customHeight="1" outlineLevel="1">
      <c r="B225" s="203">
        <f t="shared" si="51"/>
        <v>52475</v>
      </c>
      <c r="C225" s="354" cm="1">
        <f t="array" ref="C225">IF($J225&lt;=$AD$1,IF(F225="","",-INDEX([6]Delta!$F$1:$JR$1000,$L$13,$I225))*1000*IF(MONTH($B225)=12,IF(MOD($J225,4)=0,31/29,31/30),1),(C213*(1+$AA225)))</f>
        <v>4967951.4021510258</v>
      </c>
      <c r="D225" s="355">
        <f>IF(ISNUMBER($F225),VLOOKUP($J225,'Table 1'!$B$13:$C$37,2,FALSE)/12*1000*Study_MW,"")</f>
        <v>0</v>
      </c>
      <c r="E225" s="355">
        <f t="shared" si="52"/>
        <v>4967951.4021510258</v>
      </c>
      <c r="F225" s="354">
        <f>IF($J225&lt;=$AD$1,IF(INDEX([6]Delta!$F$1:$JR$1440,$L$14,$I225)=0,"",INDEX([6]Delta!$F$1:$JR$1440,$L$14,$I225))*IF(MONTH($B225)=12,IF(MOD($J225,4)=0,31/29,31/30),1),F213*IF(MONTH(B225)=2,IF(MOD($J225,4)=0,29/28,IF(MOD($J213,4)=0,28/29,1)),1))*(1+$AB225)</f>
        <v>72000</v>
      </c>
      <c r="G225" s="356">
        <f t="shared" si="55"/>
        <v>68.999325029875365</v>
      </c>
      <c r="I225" s="357">
        <f t="shared" si="44"/>
        <v>243</v>
      </c>
      <c r="J225" s="351">
        <f t="shared" si="45"/>
        <v>2043</v>
      </c>
      <c r="K225" s="203">
        <f t="shared" si="46"/>
        <v>52475</v>
      </c>
      <c r="M225" s="352"/>
      <c r="N225" s="366">
        <f t="shared" si="56"/>
        <v>2.1790757384249071E-2</v>
      </c>
      <c r="O225" s="366">
        <f t="shared" si="56"/>
        <v>0</v>
      </c>
      <c r="P225" s="366">
        <f t="shared" si="56"/>
        <v>2.1790757384249293E-2</v>
      </c>
      <c r="V225" s="332" t="str">
        <f t="shared" si="47"/>
        <v>Winter</v>
      </c>
      <c r="AA225" s="352">
        <f t="shared" si="50"/>
        <v>2.18E-2</v>
      </c>
      <c r="AB225" s="353">
        <f t="shared" si="54"/>
        <v>0</v>
      </c>
    </row>
    <row r="226" spans="2:28" ht="17.45" hidden="1" customHeight="1" outlineLevel="1">
      <c r="B226" s="203">
        <f t="shared" si="51"/>
        <v>52505</v>
      </c>
      <c r="C226" s="354" cm="1">
        <f t="array" ref="C226">IF($J226&lt;=$AD$1,IF(F226="","",-INDEX([6]Delta!$F$1:$JR$1000,$L$13,$I226))*1000*IF(MONTH($B226)=12,IF(MOD($J226,4)=0,31/29,31/30),1),(C214*(1+$AA226)))</f>
        <v>4265231.8347451799</v>
      </c>
      <c r="D226" s="355">
        <f>IF(ISNUMBER($F226),VLOOKUP($J226,'Table 1'!$B$13:$C$37,2,FALSE)/12*1000*Study_MW,"")</f>
        <v>0</v>
      </c>
      <c r="E226" s="355">
        <f t="shared" si="52"/>
        <v>4265231.8347451799</v>
      </c>
      <c r="F226" s="354">
        <f>IF($J226&lt;=$AD$1,IF(INDEX([6]Delta!$F$1:$JR$1440,$L$14,$I226)=0,"",INDEX([6]Delta!$F$1:$JR$1440,$L$14,$I226))*IF(MONTH($B226)=12,IF(MOD($J226,4)=0,31/29,31/30),1),F214*IF(MONTH(B226)=2,IF(MOD($J226,4)=0,29/28,IF(MOD($J214,4)=0,28/29,1)),1))*(1+$AB226)</f>
        <v>74400</v>
      </c>
      <c r="G226" s="356">
        <f t="shared" si="55"/>
        <v>57.328384875607256</v>
      </c>
      <c r="I226" s="357">
        <f t="shared" si="44"/>
        <v>244</v>
      </c>
      <c r="J226" s="351">
        <f t="shared" si="45"/>
        <v>2043</v>
      </c>
      <c r="K226" s="203">
        <f t="shared" si="46"/>
        <v>52505</v>
      </c>
      <c r="M226" s="352"/>
      <c r="N226" s="366">
        <f t="shared" si="56"/>
        <v>7.1336212433194657E-2</v>
      </c>
      <c r="O226" s="366">
        <f t="shared" si="56"/>
        <v>0</v>
      </c>
      <c r="P226" s="366">
        <f t="shared" si="56"/>
        <v>7.1336212433194657E-2</v>
      </c>
      <c r="V226" s="332" t="str">
        <f t="shared" si="47"/>
        <v>Winter</v>
      </c>
      <c r="AA226" s="352">
        <f t="shared" si="50"/>
        <v>2.18E-2</v>
      </c>
      <c r="AB226" s="353">
        <f t="shared" si="54"/>
        <v>0</v>
      </c>
    </row>
    <row r="227" spans="2:28" ht="17.45" hidden="1" customHeight="1" outlineLevel="1">
      <c r="B227" s="203">
        <f t="shared" si="51"/>
        <v>52536</v>
      </c>
      <c r="C227" s="354" cm="1">
        <f t="array" ref="C227">IF($J227&lt;=$AD$1,IF(F227="","",-INDEX([6]Delta!$F$1:$JR$1000,$L$13,$I227))*1000*IF(MONTH($B227)=12,IF(MOD($J227,4)=0,31/29,31/30),1),(C215*(1+$AA227)))</f>
        <v>5611914.8799675461</v>
      </c>
      <c r="D227" s="355">
        <f>IF(ISNUMBER($F227),VLOOKUP($J227,'Table 1'!$B$13:$C$37,2,FALSE)/12*1000*Study_MW,"")</f>
        <v>0</v>
      </c>
      <c r="E227" s="355">
        <f t="shared" si="52"/>
        <v>5611914.8799675461</v>
      </c>
      <c r="F227" s="354">
        <f>IF($J227&lt;=$AD$1,IF(INDEX([6]Delta!$F$1:$JR$1440,$L$14,$I227)=0,"",INDEX([6]Delta!$F$1:$JR$1440,$L$14,$I227))*IF(MONTH($B227)=12,IF(MOD($J227,4)=0,31/29,31/30),1),F215*IF(MONTH(B227)=2,IF(MOD($J227,4)=0,29/28,IF(MOD($J215,4)=0,28/29,1)),1))*(1+$AB227)</f>
        <v>72000</v>
      </c>
      <c r="G227" s="356">
        <f t="shared" si="55"/>
        <v>77.943262221771477</v>
      </c>
      <c r="I227" s="357">
        <f t="shared" si="44"/>
        <v>245</v>
      </c>
      <c r="J227" s="351">
        <f t="shared" si="45"/>
        <v>2043</v>
      </c>
      <c r="K227" s="203">
        <f t="shared" si="46"/>
        <v>52536</v>
      </c>
      <c r="M227" s="352"/>
      <c r="N227" s="366">
        <f t="shared" si="56"/>
        <v>0.18832729740498921</v>
      </c>
      <c r="O227" s="366">
        <f t="shared" si="56"/>
        <v>0</v>
      </c>
      <c r="P227" s="366">
        <f t="shared" si="56"/>
        <v>0.18832729740498944</v>
      </c>
      <c r="V227" s="332" t="str">
        <f t="shared" si="47"/>
        <v>Winter</v>
      </c>
      <c r="AA227" s="352">
        <f t="shared" si="50"/>
        <v>2.18E-2</v>
      </c>
      <c r="AB227" s="353">
        <f t="shared" si="54"/>
        <v>0</v>
      </c>
    </row>
    <row r="228" spans="2:28" ht="17.45" hidden="1" customHeight="1" outlineLevel="1">
      <c r="B228" s="204">
        <f t="shared" si="51"/>
        <v>52566</v>
      </c>
      <c r="C228" s="361" cm="1">
        <f t="array" ref="C228">IF($J228&lt;=$AD$1,IF(F228="","",-INDEX([6]Delta!$F$1:$JR$1000,$L$13,$I228))*1000*IF(MONTH($B228)=12,IF(MOD($J228,4)=0,31/29,31/30),1),(C216*(1+$AA228)))</f>
        <v>5600398.0218024375</v>
      </c>
      <c r="D228" s="362">
        <f>IF(ISNUMBER($F228),VLOOKUP($J228,'Table 1'!$B$13:$C$37,2,FALSE)/12*1000*Study_MW,"")</f>
        <v>0</v>
      </c>
      <c r="E228" s="362">
        <f t="shared" si="52"/>
        <v>5600398.0218024375</v>
      </c>
      <c r="F228" s="361">
        <f>IF($J228&lt;=$AD$1,IF(INDEX([6]Delta!$F$1:$JR$1440,$L$14,$I228)=0,"",INDEX([6]Delta!$F$1:$JR$1440,$L$14,$I228))*IF(MONTH($B228)=12,IF(MOD($J228,4)=0,31/29,31/30),1),F216*IF(MONTH(B228)=2,IF(MOD($J228,4)=0,29/28,IF(MOD($J216,4)=0,28/29,1)),1))*(1+$AB228)</f>
        <v>74400.000000000015</v>
      </c>
      <c r="G228" s="363">
        <f t="shared" si="55"/>
        <v>75.274166959710172</v>
      </c>
      <c r="I228" s="364">
        <f t="shared" si="44"/>
        <v>246</v>
      </c>
      <c r="J228" s="351">
        <f t="shared" si="45"/>
        <v>2043</v>
      </c>
      <c r="K228" s="204">
        <f t="shared" si="46"/>
        <v>52566</v>
      </c>
      <c r="M228" s="352"/>
      <c r="N228" s="366">
        <f t="shared" si="56"/>
        <v>3.5111030938267396E-2</v>
      </c>
      <c r="O228" s="366">
        <f t="shared" si="56"/>
        <v>0</v>
      </c>
      <c r="P228" s="366">
        <f t="shared" si="56"/>
        <v>3.5111030938267396E-2</v>
      </c>
      <c r="V228" s="332" t="str">
        <f t="shared" si="47"/>
        <v>Winter</v>
      </c>
      <c r="AA228" s="352">
        <f t="shared" si="50"/>
        <v>2.18E-2</v>
      </c>
      <c r="AB228" s="353">
        <f t="shared" si="54"/>
        <v>0</v>
      </c>
    </row>
    <row r="229" spans="2:28" ht="17.45" hidden="1" customHeight="1" outlineLevel="1">
      <c r="B229" s="202">
        <f t="shared" si="51"/>
        <v>52597</v>
      </c>
      <c r="C229" s="345" cm="1">
        <f t="array" ref="C229">IF($J229&lt;=$AD$1,IF(F229="","",-INDEX([6]Delta!$F$1:$JR$1000,$L$13,$I229))*1000*IF(MONTH($B229)=12,IF(MOD($J229,4)=0,31/29,31/30),1),(C217*(1+$AA229)))</f>
        <v>5388265.1872658459</v>
      </c>
      <c r="D229" s="346">
        <f>IF(ISNUMBER($F229),VLOOKUP($J229,'Table 1'!$B$13:$C$37,2,FALSE)/12*1000*Study_MW,"")</f>
        <v>0</v>
      </c>
      <c r="E229" s="347">
        <f t="shared" si="52"/>
        <v>5388265.1872658459</v>
      </c>
      <c r="F229" s="348">
        <f>IF($J229&lt;=$AD$1,IF(INDEX([6]Delta!$F$1:$JR$1440,$L$14,$I229)=0,"",INDEX([6]Delta!$F$1:$JR$1440,$L$14,$I229))*IF(MONTH($B229)=12,IF(MOD($J229,4)=0,31/29,31/30),1),F217*IF(MONTH(B229)=2,IF(MOD($J229,4)=0,29/28,IF(MOD($J217,4)=0,28/29,1)),1))*(1+$AB229)</f>
        <v>74400</v>
      </c>
      <c r="G229" s="349">
        <f t="shared" si="55"/>
        <v>72.422919183680719</v>
      </c>
      <c r="I229" s="365">
        <f t="shared" si="44"/>
        <v>248</v>
      </c>
      <c r="J229" s="351">
        <f t="shared" si="45"/>
        <v>2044</v>
      </c>
      <c r="K229" s="202">
        <f t="shared" si="46"/>
        <v>52597</v>
      </c>
      <c r="M229" s="352"/>
      <c r="N229" s="366">
        <f t="shared" si="56"/>
        <v>-2.8548598917905621E-2</v>
      </c>
      <c r="O229" s="366">
        <f t="shared" si="56"/>
        <v>0</v>
      </c>
      <c r="P229" s="366">
        <f t="shared" si="56"/>
        <v>-2.8548598917905732E-2</v>
      </c>
      <c r="V229" s="332" t="str">
        <f t="shared" si="47"/>
        <v>Winter</v>
      </c>
      <c r="AA229" s="352">
        <f t="shared" si="50"/>
        <v>2.18E-2</v>
      </c>
      <c r="AB229" s="353">
        <f t="shared" si="54"/>
        <v>0</v>
      </c>
    </row>
    <row r="230" spans="2:28" ht="17.45" hidden="1" customHeight="1" outlineLevel="1">
      <c r="B230" s="203">
        <f t="shared" si="51"/>
        <v>52628</v>
      </c>
      <c r="C230" s="354" cm="1">
        <f t="array" ref="C230">IF($J230&lt;=$AD$1,IF(F230="","",-INDEX([6]Delta!$F$1:$JR$1000,$L$13,$I230))*1000*IF(MONTH($B230)=12,IF(MOD($J230,4)=0,31/29,31/30),1),(C218*(1+$AA230)))</f>
        <v>5345564.4068007246</v>
      </c>
      <c r="D230" s="355">
        <f>IF(ISNUMBER($F230),VLOOKUP($J230,'Table 1'!$B$13:$C$37,2,FALSE)/12*1000*Study_MW,"")</f>
        <v>0</v>
      </c>
      <c r="E230" s="355">
        <f t="shared" si="52"/>
        <v>5345564.4068007246</v>
      </c>
      <c r="F230" s="354">
        <f>IF($J230&lt;=$AD$1,IF(INDEX([6]Delta!$F$1:$JR$1440,$L$14,$I230)=0,"",INDEX([6]Delta!$F$1:$JR$1440,$L$14,$I230))*IF(MONTH($B230)=12,IF(MOD($J230,4)=0,31/29,31/30),1),F218*IF(MONTH(B230)=2,IF(MOD($J230,4)=0,29/28,IF(MOD($J218,4)=0,28/29,1)),1))*(1+$AB230)</f>
        <v>69600</v>
      </c>
      <c r="G230" s="356">
        <f t="shared" si="55"/>
        <v>76.804086304608106</v>
      </c>
      <c r="I230" s="357">
        <f t="shared" si="44"/>
        <v>249</v>
      </c>
      <c r="J230" s="351">
        <f t="shared" si="45"/>
        <v>2044</v>
      </c>
      <c r="K230" s="203">
        <f t="shared" si="46"/>
        <v>52628</v>
      </c>
      <c r="M230" s="352"/>
      <c r="N230" s="366">
        <f t="shared" si="56"/>
        <v>0.16309482803674991</v>
      </c>
      <c r="O230" s="366">
        <f t="shared" si="56"/>
        <v>3.5714285714286031E-2</v>
      </c>
      <c r="P230" s="366">
        <f t="shared" si="56"/>
        <v>0.12298810982858566</v>
      </c>
      <c r="V230" s="332" t="str">
        <f t="shared" si="47"/>
        <v>Winter</v>
      </c>
      <c r="AA230" s="352">
        <f t="shared" si="50"/>
        <v>2.18E-2</v>
      </c>
      <c r="AB230" s="353">
        <f t="shared" si="54"/>
        <v>0</v>
      </c>
    </row>
    <row r="231" spans="2:28" ht="17.45" hidden="1" customHeight="1" outlineLevel="1">
      <c r="B231" s="203">
        <f t="shared" si="51"/>
        <v>52657</v>
      </c>
      <c r="C231" s="354" cm="1">
        <f t="array" ref="C231">IF($J231&lt;=$AD$1,IF(F231="","",-INDEX([6]Delta!$F$1:$JR$1000,$L$13,$I231))*1000*IF(MONTH($B231)=12,IF(MOD($J231,4)=0,31/29,31/30),1),(C219*(1+$AA231)))</f>
        <v>4014161.8425053023</v>
      </c>
      <c r="D231" s="355">
        <f>IF(ISNUMBER($F231),VLOOKUP($J231,'Table 1'!$B$13:$C$37,2,FALSE)/12*1000*Study_MW,"")</f>
        <v>0</v>
      </c>
      <c r="E231" s="355">
        <f t="shared" si="52"/>
        <v>4014161.8425053023</v>
      </c>
      <c r="F231" s="354">
        <f>IF($J231&lt;=$AD$1,IF(INDEX([6]Delta!$F$1:$JR$1440,$L$14,$I231)=0,"",INDEX([6]Delta!$F$1:$JR$1440,$L$14,$I231))*IF(MONTH($B231)=12,IF(MOD($J231,4)=0,31/29,31/30),1),F219*IF(MONTH(B231)=2,IF(MOD($J231,4)=0,29/28,IF(MOD($J219,4)=0,28/29,1)),1))*(1+$AB231)</f>
        <v>74400</v>
      </c>
      <c r="G231" s="356">
        <f t="shared" si="55"/>
        <v>53.953788205716428</v>
      </c>
      <c r="I231" s="357">
        <f t="shared" si="44"/>
        <v>250</v>
      </c>
      <c r="J231" s="351">
        <f t="shared" si="45"/>
        <v>2044</v>
      </c>
      <c r="K231" s="203">
        <f t="shared" si="46"/>
        <v>52657</v>
      </c>
      <c r="M231" s="352"/>
      <c r="N231" s="366">
        <f t="shared" si="56"/>
        <v>-2.2949730383202471E-2</v>
      </c>
      <c r="O231" s="366">
        <f t="shared" si="56"/>
        <v>0</v>
      </c>
      <c r="P231" s="366">
        <f t="shared" si="56"/>
        <v>-2.2949730383202471E-2</v>
      </c>
      <c r="V231" s="332" t="str">
        <f t="shared" si="47"/>
        <v>Winter</v>
      </c>
      <c r="AA231" s="352">
        <f t="shared" si="50"/>
        <v>2.18E-2</v>
      </c>
      <c r="AB231" s="353">
        <f t="shared" si="54"/>
        <v>0</v>
      </c>
    </row>
    <row r="232" spans="2:28" ht="17.45" hidden="1" customHeight="1" outlineLevel="1">
      <c r="B232" s="203">
        <f t="shared" si="51"/>
        <v>52688</v>
      </c>
      <c r="C232" s="354" cm="1">
        <f t="array" ref="C232">IF($J232&lt;=$AD$1,IF(F232="","",-INDEX([6]Delta!$F$1:$JR$1000,$L$13,$I232))*1000*IF(MONTH($B232)=12,IF(MOD($J232,4)=0,31/29,31/30),1),(C220*(1+$AA232)))</f>
        <v>2968467.5192840807</v>
      </c>
      <c r="D232" s="355">
        <f>IF(ISNUMBER($F232),VLOOKUP($J232,'Table 1'!$B$13:$C$37,2,FALSE)/12*1000*Study_MW,"")</f>
        <v>0</v>
      </c>
      <c r="E232" s="355">
        <f t="shared" si="52"/>
        <v>2968467.5192840807</v>
      </c>
      <c r="F232" s="354">
        <f>IF($J232&lt;=$AD$1,IF(INDEX([6]Delta!$F$1:$JR$1440,$L$14,$I232)=0,"",INDEX([6]Delta!$F$1:$JR$1440,$L$14,$I232))*IF(MONTH($B232)=12,IF(MOD($J232,4)=0,31/29,31/30),1),F220*IF(MONTH(B232)=2,IF(MOD($J232,4)=0,29/28,IF(MOD($J220,4)=0,28/29,1)),1))*(1+$AB232)</f>
        <v>72000</v>
      </c>
      <c r="G232" s="356">
        <f t="shared" si="55"/>
        <v>41.228715545612232</v>
      </c>
      <c r="I232" s="357">
        <f t="shared" si="44"/>
        <v>251</v>
      </c>
      <c r="J232" s="351">
        <f t="shared" si="45"/>
        <v>2044</v>
      </c>
      <c r="K232" s="203">
        <f t="shared" si="46"/>
        <v>52688</v>
      </c>
      <c r="M232" s="352"/>
      <c r="N232" s="366">
        <f t="shared" si="56"/>
        <v>1.7267375785869454E-2</v>
      </c>
      <c r="O232" s="366">
        <f t="shared" si="56"/>
        <v>0</v>
      </c>
      <c r="P232" s="366">
        <f t="shared" si="56"/>
        <v>1.7267375785869676E-2</v>
      </c>
      <c r="V232" s="332" t="str">
        <f t="shared" si="47"/>
        <v>Winter</v>
      </c>
      <c r="AA232" s="352">
        <f t="shared" si="50"/>
        <v>2.18E-2</v>
      </c>
      <c r="AB232" s="353">
        <f t="shared" si="54"/>
        <v>0</v>
      </c>
    </row>
    <row r="233" spans="2:28" ht="17.45" hidden="1" customHeight="1" outlineLevel="1">
      <c r="B233" s="203">
        <f t="shared" si="51"/>
        <v>52718</v>
      </c>
      <c r="C233" s="354" cm="1">
        <f t="array" ref="C233">IF($J233&lt;=$AD$1,IF(F233="","",-INDEX([6]Delta!$F$1:$JR$1000,$L$13,$I233))*1000*IF(MONTH($B233)=12,IF(MOD($J233,4)=0,31/29,31/30),1),(C221*(1+$AA233)))</f>
        <v>3388116.5737731205</v>
      </c>
      <c r="D233" s="355">
        <f>IF(ISNUMBER($F233),VLOOKUP($J233,'Table 1'!$B$13:$C$37,2,FALSE)/12*1000*Study_MW,"")</f>
        <v>0</v>
      </c>
      <c r="E233" s="355">
        <f t="shared" si="52"/>
        <v>3388116.5737731205</v>
      </c>
      <c r="F233" s="354">
        <f>IF($J233&lt;=$AD$1,IF(INDEX([6]Delta!$F$1:$JR$1440,$L$14,$I233)=0,"",INDEX([6]Delta!$F$1:$JR$1440,$L$14,$I233))*IF(MONTH($B233)=12,IF(MOD($J233,4)=0,31/29,31/30),1),F221*IF(MONTH(B233)=2,IF(MOD($J233,4)=0,29/28,IF(MOD($J221,4)=0,28/29,1)),1))*(1+$AB233)</f>
        <v>74400</v>
      </c>
      <c r="G233" s="356">
        <f t="shared" si="55"/>
        <v>45.539201260391408</v>
      </c>
      <c r="I233" s="357">
        <f t="shared" si="44"/>
        <v>252</v>
      </c>
      <c r="J233" s="351">
        <f t="shared" si="45"/>
        <v>2044</v>
      </c>
      <c r="K233" s="203">
        <f t="shared" si="46"/>
        <v>52718</v>
      </c>
      <c r="M233" s="352"/>
      <c r="N233" s="366">
        <f t="shared" si="56"/>
        <v>5.1113879540725327E-2</v>
      </c>
      <c r="O233" s="366">
        <f t="shared" si="56"/>
        <v>0</v>
      </c>
      <c r="P233" s="366">
        <f t="shared" si="56"/>
        <v>5.1113879540725549E-2</v>
      </c>
      <c r="V233" s="332" t="str">
        <f t="shared" si="47"/>
        <v>Summer</v>
      </c>
      <c r="AA233" s="352">
        <f t="shared" si="50"/>
        <v>2.18E-2</v>
      </c>
      <c r="AB233" s="353">
        <f t="shared" si="54"/>
        <v>0</v>
      </c>
    </row>
    <row r="234" spans="2:28" ht="17.45" hidden="1" customHeight="1" outlineLevel="1">
      <c r="B234" s="203">
        <f t="shared" si="51"/>
        <v>52749</v>
      </c>
      <c r="C234" s="354" cm="1">
        <f t="array" ref="C234">IF($J234&lt;=$AD$1,IF(F234="","",-INDEX([6]Delta!$F$1:$JR$1000,$L$13,$I234))*1000*IF(MONTH($B234)=12,IF(MOD($J234,4)=0,31/29,31/30),1),(C222*(1+$AA234)))</f>
        <v>3555034.24709104</v>
      </c>
      <c r="D234" s="355">
        <f>IF(ISNUMBER($F234),VLOOKUP($J234,'Table 1'!$B$13:$C$37,2,FALSE)/12*1000*Study_MW,"")</f>
        <v>0</v>
      </c>
      <c r="E234" s="355">
        <f t="shared" si="52"/>
        <v>3555034.24709104</v>
      </c>
      <c r="F234" s="354">
        <f>IF($J234&lt;=$AD$1,IF(INDEX([6]Delta!$F$1:$JR$1440,$L$14,$I234)=0,"",INDEX([6]Delta!$F$1:$JR$1440,$L$14,$I234))*IF(MONTH($B234)=12,IF(MOD($J234,4)=0,31/29,31/30),1),F222*IF(MONTH(B234)=2,IF(MOD($J234,4)=0,29/28,IF(MOD($J222,4)=0,28/29,1)),1))*(1+$AB234)</f>
        <v>72000</v>
      </c>
      <c r="G234" s="356">
        <f t="shared" si="55"/>
        <v>49.375475654042219</v>
      </c>
      <c r="I234" s="357">
        <f t="shared" si="44"/>
        <v>253</v>
      </c>
      <c r="J234" s="351">
        <f t="shared" si="45"/>
        <v>2044</v>
      </c>
      <c r="K234" s="203">
        <f t="shared" si="46"/>
        <v>52749</v>
      </c>
      <c r="M234" s="352"/>
      <c r="N234" s="366">
        <f t="shared" si="56"/>
        <v>2.2786805464705573E-2</v>
      </c>
      <c r="O234" s="366">
        <f t="shared" si="56"/>
        <v>0</v>
      </c>
      <c r="P234" s="366">
        <f t="shared" si="56"/>
        <v>2.2786805464705573E-2</v>
      </c>
      <c r="V234" s="332" t="str">
        <f t="shared" si="47"/>
        <v>Summer</v>
      </c>
      <c r="AA234" s="352">
        <f t="shared" si="50"/>
        <v>2.18E-2</v>
      </c>
      <c r="AB234" s="353">
        <f t="shared" si="54"/>
        <v>0</v>
      </c>
    </row>
    <row r="235" spans="2:28" ht="17.45" hidden="1" customHeight="1" outlineLevel="1">
      <c r="B235" s="203">
        <f t="shared" si="51"/>
        <v>52779</v>
      </c>
      <c r="C235" s="354" cm="1">
        <f t="array" ref="C235">IF($J235&lt;=$AD$1,IF(F235="","",-INDEX([6]Delta!$F$1:$JR$1000,$L$13,$I235))*1000*IF(MONTH($B235)=12,IF(MOD($J235,4)=0,31/29,31/30),1),(C223*(1+$AA235)))</f>
        <v>5354270.358217502</v>
      </c>
      <c r="D235" s="355">
        <f>IF(ISNUMBER($F235),VLOOKUP($J235,'Table 1'!$B$13:$C$37,2,FALSE)/12*1000*Study_MW,"")</f>
        <v>0</v>
      </c>
      <c r="E235" s="355">
        <f t="shared" si="52"/>
        <v>5354270.358217502</v>
      </c>
      <c r="F235" s="354">
        <f>IF($J235&lt;=$AD$1,IF(INDEX([6]Delta!$F$1:$JR$1440,$L$14,$I235)=0,"",INDEX([6]Delta!$F$1:$JR$1440,$L$14,$I235))*IF(MONTH($B235)=12,IF(MOD($J235,4)=0,31/29,31/30),1),F223*IF(MONTH(B235)=2,IF(MOD($J235,4)=0,29/28,IF(MOD($J223,4)=0,28/29,1)),1))*(1+$AB235)</f>
        <v>74400</v>
      </c>
      <c r="G235" s="356">
        <f t="shared" si="55"/>
        <v>71.96599943840728</v>
      </c>
      <c r="I235" s="357">
        <f t="shared" si="44"/>
        <v>254</v>
      </c>
      <c r="J235" s="351">
        <f t="shared" si="45"/>
        <v>2044</v>
      </c>
      <c r="K235" s="203">
        <f t="shared" si="46"/>
        <v>52779</v>
      </c>
      <c r="M235" s="352"/>
      <c r="N235" s="366">
        <f t="shared" si="56"/>
        <v>0.10041683214041242</v>
      </c>
      <c r="O235" s="366">
        <f t="shared" si="56"/>
        <v>0</v>
      </c>
      <c r="P235" s="366">
        <f t="shared" si="56"/>
        <v>0.10041683214041219</v>
      </c>
      <c r="V235" s="332" t="str">
        <f t="shared" si="47"/>
        <v>Summer</v>
      </c>
      <c r="AA235" s="352">
        <f t="shared" si="50"/>
        <v>2.18E-2</v>
      </c>
      <c r="AB235" s="353">
        <f t="shared" si="54"/>
        <v>0</v>
      </c>
    </row>
    <row r="236" spans="2:28" ht="17.45" hidden="1" customHeight="1" outlineLevel="1">
      <c r="B236" s="203">
        <f t="shared" si="51"/>
        <v>52810</v>
      </c>
      <c r="C236" s="354" cm="1">
        <f t="array" ref="C236">IF($J236&lt;=$AD$1,IF(F236="","",-INDEX([6]Delta!$F$1:$JR$1000,$L$13,$I236))*1000*IF(MONTH($B236)=12,IF(MOD($J236,4)=0,31/29,31/30),1),(C224*(1+$AA236)))</f>
        <v>5929001.1124179875</v>
      </c>
      <c r="D236" s="355">
        <f>IF(ISNUMBER($F236),VLOOKUP($J236,'Table 1'!$B$13:$C$37,2,FALSE)/12*1000*Study_MW,"")</f>
        <v>0</v>
      </c>
      <c r="E236" s="355">
        <f t="shared" si="52"/>
        <v>5929001.1124179875</v>
      </c>
      <c r="F236" s="354">
        <f>IF($J236&lt;=$AD$1,IF(INDEX([6]Delta!$F$1:$JR$1440,$L$14,$I236)=0,"",INDEX([6]Delta!$F$1:$JR$1440,$L$14,$I236))*IF(MONTH($B236)=12,IF(MOD($J236,4)=0,31/29,31/30),1),F224*IF(MONTH(B236)=2,IF(MOD($J236,4)=0,29/28,IF(MOD($J224,4)=0,28/29,1)),1))*(1+$AB236)</f>
        <v>74400</v>
      </c>
      <c r="G236" s="356">
        <f t="shared" si="55"/>
        <v>79.690875166908441</v>
      </c>
      <c r="I236" s="357">
        <f t="shared" si="44"/>
        <v>255</v>
      </c>
      <c r="J236" s="351">
        <f t="shared" si="45"/>
        <v>2044</v>
      </c>
      <c r="K236" s="203">
        <f t="shared" si="46"/>
        <v>52810</v>
      </c>
      <c r="M236" s="352"/>
      <c r="N236" s="366">
        <f t="shared" si="56"/>
        <v>4.9319723347841959E-2</v>
      </c>
      <c r="O236" s="366">
        <f t="shared" si="56"/>
        <v>0</v>
      </c>
      <c r="P236" s="366">
        <f t="shared" si="56"/>
        <v>4.9319723347841959E-2</v>
      </c>
      <c r="V236" s="332" t="str">
        <f t="shared" si="47"/>
        <v>Summer</v>
      </c>
      <c r="AA236" s="352">
        <f t="shared" si="50"/>
        <v>2.18E-2</v>
      </c>
      <c r="AB236" s="353">
        <f t="shared" si="54"/>
        <v>0</v>
      </c>
    </row>
    <row r="237" spans="2:28" ht="17.45" hidden="1" customHeight="1" outlineLevel="1">
      <c r="B237" s="203">
        <f t="shared" si="51"/>
        <v>52841</v>
      </c>
      <c r="C237" s="354" cm="1">
        <f t="array" ref="C237">IF($J237&lt;=$AD$1,IF(F237="","",-INDEX([6]Delta!$F$1:$JR$1000,$L$13,$I237))*1000*IF(MONTH($B237)=12,IF(MOD($J237,4)=0,31/29,31/30),1),(C225*(1+$AA237)))</f>
        <v>5292188.7364750151</v>
      </c>
      <c r="D237" s="355">
        <f>IF(ISNUMBER($F237),VLOOKUP($J237,'Table 1'!$B$13:$C$37,2,FALSE)/12*1000*Study_MW,"")</f>
        <v>0</v>
      </c>
      <c r="E237" s="355">
        <f t="shared" si="52"/>
        <v>5292188.7364750151</v>
      </c>
      <c r="F237" s="354">
        <f>IF($J237&lt;=$AD$1,IF(INDEX([6]Delta!$F$1:$JR$1440,$L$14,$I237)=0,"",INDEX([6]Delta!$F$1:$JR$1440,$L$14,$I237))*IF(MONTH($B237)=12,IF(MOD($J237,4)=0,31/29,31/30),1),F225*IF(MONTH(B237)=2,IF(MOD($J237,4)=0,29/28,IF(MOD($J225,4)=0,28/29,1)),1))*(1+$AB237)</f>
        <v>72000</v>
      </c>
      <c r="G237" s="356">
        <f t="shared" si="55"/>
        <v>73.502621339930769</v>
      </c>
      <c r="I237" s="357">
        <f t="shared" si="44"/>
        <v>256</v>
      </c>
      <c r="J237" s="351">
        <f t="shared" si="45"/>
        <v>2044</v>
      </c>
      <c r="K237" s="203">
        <f t="shared" si="46"/>
        <v>52841</v>
      </c>
      <c r="M237" s="352"/>
      <c r="N237" s="366">
        <f t="shared" ref="N237:P252" si="57">E237/E225-1</f>
        <v>6.5265802355393587E-2</v>
      </c>
      <c r="O237" s="366">
        <f t="shared" si="57"/>
        <v>0</v>
      </c>
      <c r="P237" s="366">
        <f t="shared" si="57"/>
        <v>6.5265802355393587E-2</v>
      </c>
      <c r="V237" s="332" t="str">
        <f t="shared" si="47"/>
        <v>Winter</v>
      </c>
      <c r="AA237" s="352">
        <f t="shared" si="50"/>
        <v>2.18E-2</v>
      </c>
      <c r="AB237" s="353">
        <f t="shared" si="54"/>
        <v>0</v>
      </c>
    </row>
    <row r="238" spans="2:28" ht="17.45" hidden="1" customHeight="1" outlineLevel="1">
      <c r="B238" s="203">
        <f t="shared" si="51"/>
        <v>52871</v>
      </c>
      <c r="C238" s="354" cm="1">
        <f t="array" ref="C238">IF($J238&lt;=$AD$1,IF(F238="","",-INDEX([6]Delta!$F$1:$JR$1000,$L$13,$I238))*1000*IF(MONTH($B238)=12,IF(MOD($J238,4)=0,31/29,31/30),1),(C226*(1+$AA238)))</f>
        <v>4882459.069568824</v>
      </c>
      <c r="D238" s="355">
        <f>IF(ISNUMBER($F238),VLOOKUP($J238,'Table 1'!$B$13:$C$37,2,FALSE)/12*1000*Study_MW,"")</f>
        <v>0</v>
      </c>
      <c r="E238" s="355">
        <f t="shared" si="52"/>
        <v>4882459.069568824</v>
      </c>
      <c r="F238" s="354">
        <f>IF($J238&lt;=$AD$1,IF(INDEX([6]Delta!$F$1:$JR$1440,$L$14,$I238)=0,"",INDEX([6]Delta!$F$1:$JR$1440,$L$14,$I238))*IF(MONTH($B238)=12,IF(MOD($J238,4)=0,31/29,31/30),1),F226*IF(MONTH(B238)=2,IF(MOD($J238,4)=0,29/28,IF(MOD($J226,4)=0,28/29,1)),1))*(1+$AB238)</f>
        <v>74400</v>
      </c>
      <c r="G238" s="356">
        <f t="shared" si="55"/>
        <v>65.624449859796016</v>
      </c>
      <c r="I238" s="357">
        <f t="shared" si="44"/>
        <v>257</v>
      </c>
      <c r="J238" s="351">
        <f t="shared" si="45"/>
        <v>2044</v>
      </c>
      <c r="K238" s="203">
        <f t="shared" si="46"/>
        <v>52871</v>
      </c>
      <c r="M238" s="352"/>
      <c r="N238" s="366">
        <f t="shared" si="57"/>
        <v>0.14471129794062398</v>
      </c>
      <c r="O238" s="366">
        <f t="shared" si="57"/>
        <v>0</v>
      </c>
      <c r="P238" s="366">
        <f t="shared" si="57"/>
        <v>0.14471129794062398</v>
      </c>
      <c r="V238" s="332" t="str">
        <f t="shared" si="47"/>
        <v>Winter</v>
      </c>
      <c r="AA238" s="352">
        <f t="shared" si="50"/>
        <v>2.18E-2</v>
      </c>
      <c r="AB238" s="353">
        <f t="shared" si="54"/>
        <v>0</v>
      </c>
    </row>
    <row r="239" spans="2:28" ht="17.45" hidden="1" customHeight="1" outlineLevel="1">
      <c r="B239" s="203">
        <f t="shared" si="51"/>
        <v>52902</v>
      </c>
      <c r="C239" s="354" cm="1">
        <f t="array" ref="C239">IF($J239&lt;=$AD$1,IF(F239="","",-INDEX([6]Delta!$F$1:$JR$1000,$L$13,$I239))*1000*IF(MONTH($B239)=12,IF(MOD($J239,4)=0,31/29,31/30),1),(C227*(1+$AA239)))</f>
        <v>5815783.216582058</v>
      </c>
      <c r="D239" s="355">
        <f>IF(ISNUMBER($F239),VLOOKUP($J239,'Table 1'!$B$13:$C$37,2,FALSE)/12*1000*Study_MW,"")</f>
        <v>0</v>
      </c>
      <c r="E239" s="355">
        <f t="shared" si="52"/>
        <v>5815783.216582058</v>
      </c>
      <c r="F239" s="354">
        <f>IF($J239&lt;=$AD$1,IF(INDEX([6]Delta!$F$1:$JR$1440,$L$14,$I239)=0,"",INDEX([6]Delta!$F$1:$JR$1440,$L$14,$I239))*IF(MONTH($B239)=12,IF(MOD($J239,4)=0,31/29,31/30),1),F227*IF(MONTH(B239)=2,IF(MOD($J239,4)=0,29/28,IF(MOD($J227,4)=0,28/29,1)),1))*(1+$AB239)</f>
        <v>72000</v>
      </c>
      <c r="G239" s="356">
        <f t="shared" si="55"/>
        <v>80.774766896973034</v>
      </c>
      <c r="I239" s="357">
        <f t="shared" si="44"/>
        <v>258</v>
      </c>
      <c r="J239" s="351">
        <f t="shared" si="45"/>
        <v>2044</v>
      </c>
      <c r="K239" s="203">
        <f t="shared" si="46"/>
        <v>52902</v>
      </c>
      <c r="M239" s="352"/>
      <c r="N239" s="366">
        <f t="shared" si="57"/>
        <v>3.6327767076839823E-2</v>
      </c>
      <c r="O239" s="366">
        <f t="shared" si="57"/>
        <v>0</v>
      </c>
      <c r="P239" s="366">
        <f t="shared" si="57"/>
        <v>3.6327767076839823E-2</v>
      </c>
      <c r="V239" s="332" t="str">
        <f t="shared" si="47"/>
        <v>Winter</v>
      </c>
      <c r="AA239" s="352">
        <f t="shared" si="50"/>
        <v>2.18E-2</v>
      </c>
      <c r="AB239" s="353">
        <f t="shared" si="54"/>
        <v>0</v>
      </c>
    </row>
    <row r="240" spans="2:28" ht="17.45" hidden="1" customHeight="1" outlineLevel="1">
      <c r="B240" s="204">
        <f t="shared" si="51"/>
        <v>52932</v>
      </c>
      <c r="C240" s="361" cm="1">
        <f t="array" ref="C240">IF($J240&lt;=$AD$1,IF(F240="","",-INDEX([6]Delta!$F$1:$JR$1000,$L$13,$I240))*1000*IF(MONTH($B240)=12,IF(MOD($J240,4)=0,31/29,31/30),1),(C228*(1+$AA240)))</f>
        <v>6317507.4315659199</v>
      </c>
      <c r="D240" s="362">
        <f>IF(ISNUMBER($F240),VLOOKUP($J240,'Table 1'!$B$13:$C$37,2,FALSE)/12*1000*Study_MW,"")</f>
        <v>0</v>
      </c>
      <c r="E240" s="362">
        <f t="shared" si="52"/>
        <v>6317507.4315659199</v>
      </c>
      <c r="F240" s="361">
        <f>IF($J240&lt;=$AD$1,IF(INDEX([6]Delta!$F$1:$JR$1440,$L$14,$I240)=0,"",INDEX([6]Delta!$F$1:$JR$1440,$L$14,$I240))*IF(MONTH($B240)=12,IF(MOD($J240,4)=0,31/29,31/30),1),F228*IF(MONTH(B240)=2,IF(MOD($J240,4)=0,29/28,IF(MOD($J228,4)=0,28/29,1)),1))*(1+$AB240)</f>
        <v>74400</v>
      </c>
      <c r="G240" s="363">
        <f t="shared" si="55"/>
        <v>84.912734295240853</v>
      </c>
      <c r="I240" s="364">
        <f t="shared" si="44"/>
        <v>259</v>
      </c>
      <c r="J240" s="351">
        <f t="shared" si="45"/>
        <v>2044</v>
      </c>
      <c r="K240" s="204">
        <f t="shared" si="46"/>
        <v>52932</v>
      </c>
      <c r="M240" s="352"/>
      <c r="N240" s="366">
        <f t="shared" si="57"/>
        <v>0.12804615082209581</v>
      </c>
      <c r="O240" s="366">
        <f t="shared" si="57"/>
        <v>0</v>
      </c>
      <c r="P240" s="366">
        <f t="shared" si="57"/>
        <v>0.12804615082209603</v>
      </c>
      <c r="V240" s="332" t="str">
        <f t="shared" si="47"/>
        <v>Winter</v>
      </c>
      <c r="AA240" s="352">
        <f t="shared" si="50"/>
        <v>2.18E-2</v>
      </c>
      <c r="AB240" s="353">
        <f t="shared" si="54"/>
        <v>0</v>
      </c>
    </row>
    <row r="241" spans="2:28" ht="17.45" customHeight="1" collapsed="1">
      <c r="B241" s="202">
        <f t="shared" si="51"/>
        <v>52963</v>
      </c>
      <c r="C241" s="345" cm="1">
        <f t="array" ref="C241">IF($J241&lt;=$AD$1,IF(F241="","",-INDEX([6]Delta!$F$1:$JR$1000,$L$13,$I241))*1000*IF(MONTH($B241)=12,IF(MOD($J241,4)=0,31/29,31/30),1),(C229*(1+$AA241)))</f>
        <v>5505729.3683482418</v>
      </c>
      <c r="D241" s="346">
        <f>IF(ISNUMBER($F241),VLOOKUP($J241,'Table 1'!$B$13:$C$37,2,FALSE)/12*1000*Study_MW,"")</f>
        <v>0</v>
      </c>
      <c r="E241" s="347">
        <f t="shared" si="52"/>
        <v>5505729.3683482418</v>
      </c>
      <c r="F241" s="348">
        <f>IF($J241&lt;=$AD$1,IF(INDEX([6]Delta!$F$1:$JR$1440,$L$14,$I241)=0,"",INDEX([6]Delta!$F$1:$JR$1440,$L$14,$I241))*IF(MONTH($B241)=12,IF(MOD($J241,4)=0,31/29,31/30),1),F229*IF(MONTH(B241)=2,IF(MOD($J241,4)=0,29/28,IF(MOD($J229,4)=0,28/29,1)),1))*(1+$AB241)</f>
        <v>74028</v>
      </c>
      <c r="G241" s="349">
        <f t="shared" si="55"/>
        <v>74.373606856165793</v>
      </c>
      <c r="I241" s="365">
        <f t="shared" si="44"/>
        <v>261</v>
      </c>
      <c r="J241" s="351">
        <f t="shared" ref="J241:J252" si="58">YEAR(B241)</f>
        <v>2045</v>
      </c>
      <c r="K241" s="202">
        <f t="shared" ref="K241:K252" si="59">IF(ISNUMBER(F241),IF(F241&lt;&gt;0,B241,""),"")</f>
        <v>52963</v>
      </c>
      <c r="M241" s="352"/>
      <c r="N241" s="366">
        <f t="shared" si="57"/>
        <v>2.1800000000000042E-2</v>
      </c>
      <c r="O241" s="366">
        <f t="shared" si="57"/>
        <v>-5.0000000000000044E-3</v>
      </c>
      <c r="P241" s="366">
        <f t="shared" si="57"/>
        <v>2.6934673366834305E-2</v>
      </c>
      <c r="V241" s="332" t="str">
        <f t="shared" si="47"/>
        <v>Winter</v>
      </c>
      <c r="AA241" s="352">
        <f t="shared" si="50"/>
        <v>2.18E-2</v>
      </c>
      <c r="AB241" s="353">
        <f t="shared" si="54"/>
        <v>-5.0000000000000001E-3</v>
      </c>
    </row>
    <row r="242" spans="2:28" ht="17.45" customHeight="1">
      <c r="B242" s="203">
        <f t="shared" si="51"/>
        <v>52994</v>
      </c>
      <c r="C242" s="354" cm="1">
        <f t="array" ref="C242">IF($J242&lt;=$AD$1,IF(F242="","",-INDEX([6]Delta!$F$1:$JR$1000,$L$13,$I242))*1000*IF(MONTH($B242)=12,IF(MOD($J242,4)=0,31/29,31/30),1),(C230*(1+$AA242)))</f>
        <v>5462097.7108689807</v>
      </c>
      <c r="D242" s="355">
        <f>IF(ISNUMBER($F242),VLOOKUP($J242,'Table 1'!$B$13:$C$37,2,FALSE)/12*1000*Study_MW,"")</f>
        <v>0</v>
      </c>
      <c r="E242" s="355">
        <f t="shared" si="52"/>
        <v>5462097.7108689807</v>
      </c>
      <c r="F242" s="354">
        <f>IF($J242&lt;=$AD$1,IF(INDEX([6]Delta!$F$1:$JR$1440,$L$14,$I242)=0,"",INDEX([6]Delta!$F$1:$JR$1440,$L$14,$I242))*IF(MONTH($B242)=12,IF(MOD($J242,4)=0,31/29,31/30),1),F230*IF(MONTH(B242)=2,IF(MOD($J242,4)=0,29/28,IF(MOD($J230,4)=0,28/29,1)),1))*(1+$AB242)</f>
        <v>66864</v>
      </c>
      <c r="G242" s="356">
        <f t="shared" si="55"/>
        <v>81.689664256834476</v>
      </c>
      <c r="I242" s="357">
        <f t="shared" si="44"/>
        <v>262</v>
      </c>
      <c r="J242" s="351">
        <f t="shared" si="58"/>
        <v>2045</v>
      </c>
      <c r="K242" s="203">
        <f t="shared" si="59"/>
        <v>52994</v>
      </c>
      <c r="M242" s="352"/>
      <c r="N242" s="366">
        <f t="shared" si="57"/>
        <v>2.1800000000000042E-2</v>
      </c>
      <c r="O242" s="366">
        <f t="shared" si="57"/>
        <v>-3.9310344827586219E-2</v>
      </c>
      <c r="P242" s="366">
        <f t="shared" si="57"/>
        <v>6.3610911701364126E-2</v>
      </c>
      <c r="V242" s="332" t="str">
        <f t="shared" si="47"/>
        <v>Winter</v>
      </c>
      <c r="AA242" s="352">
        <f t="shared" si="50"/>
        <v>2.18E-2</v>
      </c>
      <c r="AB242" s="353">
        <f t="shared" si="54"/>
        <v>-5.0000000000000001E-3</v>
      </c>
    </row>
    <row r="243" spans="2:28" ht="17.45" customHeight="1">
      <c r="B243" s="203">
        <f t="shared" si="51"/>
        <v>53022</v>
      </c>
      <c r="C243" s="354" cm="1">
        <f t="array" ref="C243">IF($J243&lt;=$AD$1,IF(F243="","",-INDEX([6]Delta!$F$1:$JR$1000,$L$13,$I243))*1000*IF(MONTH($B243)=12,IF(MOD($J243,4)=0,31/29,31/30),1),(C231*(1+$AA243)))</f>
        <v>4101670.5706719179</v>
      </c>
      <c r="D243" s="355">
        <f>IF(ISNUMBER($F243),VLOOKUP($J243,'Table 1'!$B$13:$C$37,2,FALSE)/12*1000*Study_MW,"")</f>
        <v>0</v>
      </c>
      <c r="E243" s="355">
        <f t="shared" si="52"/>
        <v>4101670.5706719179</v>
      </c>
      <c r="F243" s="354">
        <f>IF($J243&lt;=$AD$1,IF(INDEX([6]Delta!$F$1:$JR$1440,$L$14,$I243)=0,"",INDEX([6]Delta!$F$1:$JR$1440,$L$14,$I243))*IF(MONTH($B243)=12,IF(MOD($J243,4)=0,31/29,31/30),1),F231*IF(MONTH(B243)=2,IF(MOD($J243,4)=0,29/28,IF(MOD($J231,4)=0,28/29,1)),1))*(1+$AB243)</f>
        <v>74028</v>
      </c>
      <c r="G243" s="356">
        <f t="shared" si="55"/>
        <v>55.40701586794075</v>
      </c>
      <c r="I243" s="357">
        <f t="shared" si="44"/>
        <v>263</v>
      </c>
      <c r="J243" s="351">
        <f t="shared" si="58"/>
        <v>2045</v>
      </c>
      <c r="K243" s="203">
        <f t="shared" si="59"/>
        <v>53022</v>
      </c>
      <c r="M243" s="352"/>
      <c r="N243" s="366">
        <f t="shared" si="57"/>
        <v>2.1800000000000042E-2</v>
      </c>
      <c r="O243" s="366">
        <f t="shared" si="57"/>
        <v>-5.0000000000000044E-3</v>
      </c>
      <c r="P243" s="366">
        <f t="shared" si="57"/>
        <v>2.6934673366834083E-2</v>
      </c>
      <c r="V243" s="332" t="str">
        <f t="shared" si="47"/>
        <v>Winter</v>
      </c>
      <c r="AA243" s="352">
        <f t="shared" si="50"/>
        <v>2.18E-2</v>
      </c>
      <c r="AB243" s="353">
        <f t="shared" si="54"/>
        <v>-5.0000000000000001E-3</v>
      </c>
    </row>
    <row r="244" spans="2:28" ht="17.45" customHeight="1">
      <c r="B244" s="203">
        <f t="shared" si="51"/>
        <v>53053</v>
      </c>
      <c r="C244" s="354" cm="1">
        <f t="array" ref="C244">IF($J244&lt;=$AD$1,IF(F244="","",-INDEX([6]Delta!$F$1:$JR$1000,$L$13,$I244))*1000*IF(MONTH($B244)=12,IF(MOD($J244,4)=0,31/29,31/30),1),(C232*(1+$AA244)))</f>
        <v>3033180.1112044738</v>
      </c>
      <c r="D244" s="355">
        <f>IF(ISNUMBER($F244),VLOOKUP($J244,'Table 1'!$B$13:$C$37,2,FALSE)/12*1000*Study_MW,"")</f>
        <v>0</v>
      </c>
      <c r="E244" s="355">
        <f t="shared" si="52"/>
        <v>3033180.1112044738</v>
      </c>
      <c r="F244" s="354">
        <f>IF($J244&lt;=$AD$1,IF(INDEX([6]Delta!$F$1:$JR$1440,$L$14,$I244)=0,"",INDEX([6]Delta!$F$1:$JR$1440,$L$14,$I244))*IF(MONTH($B244)=12,IF(MOD($J244,4)=0,31/29,31/30),1),F232*IF(MONTH(B244)=2,IF(MOD($J244,4)=0,29/28,IF(MOD($J232,4)=0,28/29,1)),1))*(1+$AB244)</f>
        <v>71640</v>
      </c>
      <c r="G244" s="356">
        <f t="shared" si="55"/>
        <v>42.339197532167418</v>
      </c>
      <c r="I244" s="357">
        <f t="shared" si="44"/>
        <v>264</v>
      </c>
      <c r="J244" s="351">
        <f t="shared" si="58"/>
        <v>2045</v>
      </c>
      <c r="K244" s="203">
        <f t="shared" si="59"/>
        <v>53053</v>
      </c>
      <c r="M244" s="352"/>
      <c r="N244" s="366">
        <f t="shared" si="57"/>
        <v>2.1800000000000042E-2</v>
      </c>
      <c r="O244" s="366">
        <f t="shared" si="57"/>
        <v>-5.0000000000000044E-3</v>
      </c>
      <c r="P244" s="366">
        <f t="shared" si="57"/>
        <v>2.6934673366834305E-2</v>
      </c>
      <c r="V244" s="332" t="str">
        <f t="shared" si="47"/>
        <v>Winter</v>
      </c>
      <c r="AA244" s="352">
        <f t="shared" si="50"/>
        <v>2.18E-2</v>
      </c>
      <c r="AB244" s="353">
        <f t="shared" si="54"/>
        <v>-5.0000000000000001E-3</v>
      </c>
    </row>
    <row r="245" spans="2:28" ht="17.45" customHeight="1">
      <c r="B245" s="203">
        <f t="shared" si="51"/>
        <v>53083</v>
      </c>
      <c r="C245" s="354" cm="1">
        <f t="array" ref="C245">IF($J245&lt;=$AD$1,IF(F245="","",-INDEX([6]Delta!$F$1:$JR$1000,$L$13,$I245))*1000*IF(MONTH($B245)=12,IF(MOD($J245,4)=0,31/29,31/30),1),(C233*(1+$AA245)))</f>
        <v>3461977.5150813749</v>
      </c>
      <c r="D245" s="355">
        <f>IF(ISNUMBER($F245),VLOOKUP($J245,'Table 1'!$B$13:$C$37,2,FALSE)/12*1000*Study_MW,"")</f>
        <v>0</v>
      </c>
      <c r="E245" s="355">
        <f t="shared" si="52"/>
        <v>3461977.5150813749</v>
      </c>
      <c r="F245" s="354">
        <f>IF($J245&lt;=$AD$1,IF(INDEX([6]Delta!$F$1:$JR$1440,$L$14,$I245)=0,"",INDEX([6]Delta!$F$1:$JR$1440,$L$14,$I245))*IF(MONTH($B245)=12,IF(MOD($J245,4)=0,31/29,31/30),1),F233*IF(MONTH(B245)=2,IF(MOD($J245,4)=0,29/28,IF(MOD($J233,4)=0,28/29,1)),1))*(1+$AB245)</f>
        <v>74028</v>
      </c>
      <c r="G245" s="356">
        <f t="shared" si="55"/>
        <v>46.765784771726572</v>
      </c>
      <c r="I245" s="357">
        <f t="shared" si="44"/>
        <v>265</v>
      </c>
      <c r="J245" s="351">
        <f t="shared" si="58"/>
        <v>2045</v>
      </c>
      <c r="K245" s="203">
        <f t="shared" si="59"/>
        <v>53083</v>
      </c>
      <c r="M245" s="352"/>
      <c r="N245" s="366">
        <f t="shared" si="57"/>
        <v>2.1800000000000042E-2</v>
      </c>
      <c r="O245" s="366">
        <f t="shared" si="57"/>
        <v>-5.0000000000000044E-3</v>
      </c>
      <c r="P245" s="366">
        <f t="shared" si="57"/>
        <v>2.6934673366834083E-2</v>
      </c>
      <c r="V245" s="332" t="str">
        <f t="shared" si="47"/>
        <v>Summer</v>
      </c>
      <c r="AA245" s="352">
        <f t="shared" si="50"/>
        <v>2.18E-2</v>
      </c>
      <c r="AB245" s="353">
        <f t="shared" si="54"/>
        <v>-5.0000000000000001E-3</v>
      </c>
    </row>
    <row r="246" spans="2:28" ht="17.45" customHeight="1">
      <c r="B246" s="203">
        <f t="shared" si="51"/>
        <v>53114</v>
      </c>
      <c r="C246" s="354" cm="1">
        <f t="array" ref="C246">IF($J246&lt;=$AD$1,IF(F246="","",-INDEX([6]Delta!$F$1:$JR$1000,$L$13,$I246))*1000*IF(MONTH($B246)=12,IF(MOD($J246,4)=0,31/29,31/30),1),(C234*(1+$AA246)))</f>
        <v>3632533.993677625</v>
      </c>
      <c r="D246" s="355">
        <f>IF(ISNUMBER($F246),VLOOKUP($J246,'Table 1'!$B$13:$C$37,2,FALSE)/12*1000*Study_MW,"")</f>
        <v>0</v>
      </c>
      <c r="E246" s="355">
        <f t="shared" si="52"/>
        <v>3632533.993677625</v>
      </c>
      <c r="F246" s="354">
        <f>IF($J246&lt;=$AD$1,IF(INDEX([6]Delta!$F$1:$JR$1440,$L$14,$I246)=0,"",INDEX([6]Delta!$F$1:$JR$1440,$L$14,$I246))*IF(MONTH($B246)=12,IF(MOD($J246,4)=0,31/29,31/30),1),F234*IF(MONTH(B246)=2,IF(MOD($J246,4)=0,29/28,IF(MOD($J234,4)=0,28/29,1)),1))*(1+$AB246)</f>
        <v>71640</v>
      </c>
      <c r="G246" s="356">
        <f t="shared" si="55"/>
        <v>50.705387963115925</v>
      </c>
      <c r="I246" s="357">
        <f t="shared" si="44"/>
        <v>266</v>
      </c>
      <c r="J246" s="351">
        <f t="shared" si="58"/>
        <v>2045</v>
      </c>
      <c r="K246" s="203">
        <f t="shared" si="59"/>
        <v>53114</v>
      </c>
      <c r="M246" s="352"/>
      <c r="N246" s="366">
        <f t="shared" si="57"/>
        <v>2.1800000000000042E-2</v>
      </c>
      <c r="O246" s="366">
        <f t="shared" si="57"/>
        <v>-5.0000000000000044E-3</v>
      </c>
      <c r="P246" s="366">
        <f t="shared" si="57"/>
        <v>2.6934673366834305E-2</v>
      </c>
      <c r="V246" s="332" t="str">
        <f t="shared" si="47"/>
        <v>Summer</v>
      </c>
      <c r="AA246" s="352">
        <f t="shared" si="50"/>
        <v>2.18E-2</v>
      </c>
      <c r="AB246" s="353">
        <f t="shared" si="54"/>
        <v>-5.0000000000000001E-3</v>
      </c>
    </row>
    <row r="247" spans="2:28" ht="17.45" customHeight="1">
      <c r="B247" s="203">
        <f t="shared" si="51"/>
        <v>53144</v>
      </c>
      <c r="C247" s="354" cm="1">
        <f t="array" ref="C247">IF($J247&lt;=$AD$1,IF(F247="","",-INDEX([6]Delta!$F$1:$JR$1000,$L$13,$I247))*1000*IF(MONTH($B247)=12,IF(MOD($J247,4)=0,31/29,31/30),1),(C235*(1+$AA247)))</f>
        <v>5470993.4520266438</v>
      </c>
      <c r="D247" s="355">
        <f>IF(ISNUMBER($F247),VLOOKUP($J247,'Table 1'!$B$13:$C$37,2,FALSE)/12*1000*Study_MW,"")</f>
        <v>0</v>
      </c>
      <c r="E247" s="355">
        <f t="shared" si="52"/>
        <v>5470993.4520266438</v>
      </c>
      <c r="F247" s="354">
        <f>IF($J247&lt;=$AD$1,IF(INDEX([6]Delta!$F$1:$JR$1440,$L$14,$I247)=0,"",INDEX([6]Delta!$F$1:$JR$1440,$L$14,$I247))*IF(MONTH($B247)=12,IF(MOD($J247,4)=0,31/29,31/30),1),F235*IF(MONTH(B247)=2,IF(MOD($J247,4)=0,29/28,IF(MOD($J235,4)=0,28/29,1)),1))*(1+$AB247)</f>
        <v>74028</v>
      </c>
      <c r="G247" s="356">
        <f t="shared" si="55"/>
        <v>73.904380126798557</v>
      </c>
      <c r="I247" s="357">
        <f t="shared" si="44"/>
        <v>267</v>
      </c>
      <c r="J247" s="351">
        <f t="shared" si="58"/>
        <v>2045</v>
      </c>
      <c r="K247" s="203">
        <f t="shared" si="59"/>
        <v>53144</v>
      </c>
      <c r="M247" s="352"/>
      <c r="N247" s="366">
        <f t="shared" si="57"/>
        <v>2.1800000000000042E-2</v>
      </c>
      <c r="O247" s="366">
        <f t="shared" si="57"/>
        <v>-5.0000000000000044E-3</v>
      </c>
      <c r="P247" s="366">
        <f t="shared" si="57"/>
        <v>2.6934673366834305E-2</v>
      </c>
      <c r="V247" s="332" t="str">
        <f t="shared" si="47"/>
        <v>Summer</v>
      </c>
      <c r="AA247" s="352">
        <f t="shared" si="50"/>
        <v>2.18E-2</v>
      </c>
      <c r="AB247" s="353">
        <f t="shared" si="54"/>
        <v>-5.0000000000000001E-3</v>
      </c>
    </row>
    <row r="248" spans="2:28" ht="17.45" customHeight="1">
      <c r="B248" s="203">
        <f t="shared" si="51"/>
        <v>53175</v>
      </c>
      <c r="C248" s="354" cm="1">
        <f t="array" ref="C248">IF($J248&lt;=$AD$1,IF(F248="","",-INDEX([6]Delta!$F$1:$JR$1000,$L$13,$I248))*1000*IF(MONTH($B248)=12,IF(MOD($J248,4)=0,31/29,31/30),1),(C236*(1+$AA248)))</f>
        <v>6058253.3366687</v>
      </c>
      <c r="D248" s="355">
        <f>IF(ISNUMBER($F248),VLOOKUP($J248,'Table 1'!$B$13:$C$37,2,FALSE)/12*1000*Study_MW,"")</f>
        <v>0</v>
      </c>
      <c r="E248" s="355">
        <f t="shared" si="52"/>
        <v>6058253.3366687</v>
      </c>
      <c r="F248" s="354">
        <f>IF($J248&lt;=$AD$1,IF(INDEX([6]Delta!$F$1:$JR$1440,$L$14,$I248)=0,"",INDEX([6]Delta!$F$1:$JR$1440,$L$14,$I248))*IF(MONTH($B248)=12,IF(MOD($J248,4)=0,31/29,31/30),1),F236*IF(MONTH(B248)=2,IF(MOD($J248,4)=0,29/28,IF(MOD($J236,4)=0,28/29,1)),1))*(1+$AB248)</f>
        <v>74028</v>
      </c>
      <c r="G248" s="356">
        <f t="shared" si="55"/>
        <v>81.837322859846267</v>
      </c>
      <c r="I248" s="357">
        <f t="shared" si="44"/>
        <v>268</v>
      </c>
      <c r="J248" s="351">
        <f t="shared" si="58"/>
        <v>2045</v>
      </c>
      <c r="K248" s="203">
        <f t="shared" si="59"/>
        <v>53175</v>
      </c>
      <c r="M248" s="352"/>
      <c r="N248" s="366">
        <f t="shared" si="57"/>
        <v>2.1800000000000042E-2</v>
      </c>
      <c r="O248" s="366">
        <f t="shared" si="57"/>
        <v>-5.0000000000000044E-3</v>
      </c>
      <c r="P248" s="366">
        <f t="shared" si="57"/>
        <v>2.6934673366834083E-2</v>
      </c>
      <c r="V248" s="332" t="str">
        <f t="shared" si="47"/>
        <v>Summer</v>
      </c>
      <c r="AA248" s="352">
        <f t="shared" si="50"/>
        <v>2.18E-2</v>
      </c>
      <c r="AB248" s="353">
        <f t="shared" si="54"/>
        <v>-5.0000000000000001E-3</v>
      </c>
    </row>
    <row r="249" spans="2:28" ht="17.45" customHeight="1">
      <c r="B249" s="203">
        <f t="shared" si="51"/>
        <v>53206</v>
      </c>
      <c r="C249" s="354" cm="1">
        <f t="array" ref="C249">IF($J249&lt;=$AD$1,IF(F249="","",-INDEX([6]Delta!$F$1:$JR$1000,$L$13,$I249))*1000*IF(MONTH($B249)=12,IF(MOD($J249,4)=0,31/29,31/30),1),(C237*(1+$AA249)))</f>
        <v>5407558.4509301707</v>
      </c>
      <c r="D249" s="355">
        <f>IF(ISNUMBER($F249),VLOOKUP($J249,'Table 1'!$B$13:$C$37,2,FALSE)/12*1000*Study_MW,"")</f>
        <v>0</v>
      </c>
      <c r="E249" s="355">
        <f t="shared" si="52"/>
        <v>5407558.4509301707</v>
      </c>
      <c r="F249" s="354">
        <f>IF($J249&lt;=$AD$1,IF(INDEX([6]Delta!$F$1:$JR$1440,$L$14,$I249)=0,"",INDEX([6]Delta!$F$1:$JR$1440,$L$14,$I249))*IF(MONTH($B249)=12,IF(MOD($J249,4)=0,31/29,31/30),1),F237*IF(MONTH(B249)=2,IF(MOD($J249,4)=0,29/28,IF(MOD($J237,4)=0,28/29,1)),1))*(1+$AB249)</f>
        <v>71640</v>
      </c>
      <c r="G249" s="356">
        <f t="shared" si="55"/>
        <v>75.482390437327894</v>
      </c>
      <c r="I249" s="357">
        <f t="shared" si="44"/>
        <v>269</v>
      </c>
      <c r="J249" s="351">
        <f t="shared" si="58"/>
        <v>2045</v>
      </c>
      <c r="K249" s="203">
        <f t="shared" si="59"/>
        <v>53206</v>
      </c>
      <c r="M249" s="352"/>
      <c r="N249" s="366">
        <f t="shared" si="57"/>
        <v>2.1800000000000042E-2</v>
      </c>
      <c r="O249" s="366">
        <f t="shared" si="57"/>
        <v>-5.0000000000000044E-3</v>
      </c>
      <c r="P249" s="366">
        <f t="shared" si="57"/>
        <v>2.6934673366834083E-2</v>
      </c>
      <c r="V249" s="332" t="str">
        <f t="shared" si="47"/>
        <v>Winter</v>
      </c>
      <c r="AA249" s="352">
        <f t="shared" si="50"/>
        <v>2.18E-2</v>
      </c>
      <c r="AB249" s="353">
        <f t="shared" si="54"/>
        <v>-5.0000000000000001E-3</v>
      </c>
    </row>
    <row r="250" spans="2:28" ht="17.45" customHeight="1">
      <c r="B250" s="203">
        <f t="shared" si="51"/>
        <v>53236</v>
      </c>
      <c r="C250" s="354" cm="1">
        <f t="array" ref="C250">IF($J250&lt;=$AD$1,IF(F250="","",-INDEX([6]Delta!$F$1:$JR$1000,$L$13,$I250))*1000*IF(MONTH($B250)=12,IF(MOD($J250,4)=0,31/29,31/30),1),(C238*(1+$AA250)))</f>
        <v>4988896.6772854244</v>
      </c>
      <c r="D250" s="355">
        <f>IF(ISNUMBER($F250),VLOOKUP($J250,'Table 1'!$B$13:$C$37,2,FALSE)/12*1000*Study_MW,"")</f>
        <v>0</v>
      </c>
      <c r="E250" s="355">
        <f t="shared" si="52"/>
        <v>4988896.6772854244</v>
      </c>
      <c r="F250" s="354">
        <f>IF($J250&lt;=$AD$1,IF(INDEX([6]Delta!$F$1:$JR$1440,$L$14,$I250)=0,"",INDEX([6]Delta!$F$1:$JR$1440,$L$14,$I250))*IF(MONTH($B250)=12,IF(MOD($J250,4)=0,31/29,31/30),1),F238*IF(MONTH(B250)=2,IF(MOD($J250,4)=0,29/28,IF(MOD($J238,4)=0,28/29,1)),1))*(1+$AB250)</f>
        <v>74028</v>
      </c>
      <c r="G250" s="356">
        <f t="shared" si="55"/>
        <v>67.392022981647813</v>
      </c>
      <c r="I250" s="357">
        <f t="shared" si="44"/>
        <v>270</v>
      </c>
      <c r="J250" s="351">
        <f t="shared" si="58"/>
        <v>2045</v>
      </c>
      <c r="K250" s="203">
        <f t="shared" si="59"/>
        <v>53236</v>
      </c>
      <c r="M250" s="352"/>
      <c r="N250" s="366">
        <f t="shared" si="57"/>
        <v>2.1800000000000042E-2</v>
      </c>
      <c r="O250" s="366">
        <f t="shared" si="57"/>
        <v>-5.0000000000000044E-3</v>
      </c>
      <c r="P250" s="366">
        <f t="shared" si="57"/>
        <v>2.6934673366834305E-2</v>
      </c>
      <c r="V250" s="332" t="str">
        <f t="shared" si="47"/>
        <v>Winter</v>
      </c>
      <c r="AA250" s="352">
        <f t="shared" si="50"/>
        <v>2.18E-2</v>
      </c>
      <c r="AB250" s="353">
        <f t="shared" si="54"/>
        <v>-5.0000000000000001E-3</v>
      </c>
    </row>
    <row r="251" spans="2:28" ht="17.45" customHeight="1">
      <c r="B251" s="203">
        <f t="shared" si="51"/>
        <v>53267</v>
      </c>
      <c r="C251" s="354" cm="1">
        <f t="array" ref="C251">IF($J251&lt;=$AD$1,IF(F251="","",-INDEX([6]Delta!$F$1:$JR$1000,$L$13,$I251))*1000*IF(MONTH($B251)=12,IF(MOD($J251,4)=0,31/29,31/30),1),(C239*(1+$AA251)))</f>
        <v>5942567.2907035472</v>
      </c>
      <c r="D251" s="355">
        <f>IF(ISNUMBER($F251),VLOOKUP($J251,'Table 1'!$B$13:$C$37,2,FALSE)/12*1000*Study_MW,"")</f>
        <v>0</v>
      </c>
      <c r="E251" s="355">
        <f t="shared" si="52"/>
        <v>5942567.2907035472</v>
      </c>
      <c r="F251" s="354">
        <f>IF($J251&lt;=$AD$1,IF(INDEX([6]Delta!$F$1:$JR$1440,$L$14,$I251)=0,"",INDEX([6]Delta!$F$1:$JR$1440,$L$14,$I251))*IF(MONTH($B251)=12,IF(MOD($J251,4)=0,31/29,31/30),1),F239*IF(MONTH(B251)=2,IF(MOD($J251,4)=0,29/28,IF(MOD($J239,4)=0,28/29,1)),1))*(1+$AB251)</f>
        <v>71640</v>
      </c>
      <c r="G251" s="356">
        <f t="shared" si="55"/>
        <v>82.950408859625171</v>
      </c>
      <c r="I251" s="357">
        <f t="shared" si="44"/>
        <v>271</v>
      </c>
      <c r="J251" s="351">
        <f t="shared" si="58"/>
        <v>2045</v>
      </c>
      <c r="K251" s="203">
        <f t="shared" si="59"/>
        <v>53267</v>
      </c>
      <c r="M251" s="352"/>
      <c r="N251" s="366">
        <f t="shared" si="57"/>
        <v>2.1800000000000042E-2</v>
      </c>
      <c r="O251" s="366">
        <f t="shared" si="57"/>
        <v>-5.0000000000000044E-3</v>
      </c>
      <c r="P251" s="366">
        <f t="shared" si="57"/>
        <v>2.6934673366834083E-2</v>
      </c>
      <c r="V251" s="332" t="str">
        <f t="shared" si="47"/>
        <v>Winter</v>
      </c>
      <c r="AA251" s="352">
        <f t="shared" si="50"/>
        <v>2.18E-2</v>
      </c>
      <c r="AB251" s="353">
        <f t="shared" si="54"/>
        <v>-5.0000000000000001E-3</v>
      </c>
    </row>
    <row r="252" spans="2:28" ht="17.45" customHeight="1" collapsed="1">
      <c r="B252" s="204">
        <f t="shared" si="51"/>
        <v>53297</v>
      </c>
      <c r="C252" s="361" cm="1">
        <f t="array" ref="C252">IF($J252&lt;=$AD$1,IF(F252="","",-INDEX([6]Delta!$F$1:$JR$1000,$L$13,$I252))*1000*IF(MONTH($B252)=12,IF(MOD($J252,4)=0,31/29,31/30),1),(C240*(1+$AA252)))</f>
        <v>6455229.0935740573</v>
      </c>
      <c r="D252" s="362">
        <f>IF(ISNUMBER($F252),VLOOKUP($J252,'Table 1'!$B$13:$C$37,2,FALSE)/12*1000*Study_MW,"")</f>
        <v>0</v>
      </c>
      <c r="E252" s="362">
        <f t="shared" si="52"/>
        <v>6455229.0935740573</v>
      </c>
      <c r="F252" s="361">
        <f>IF($J252&lt;=$AD$1,IF(INDEX([6]Delta!$F$1:$JR$1440,$L$14,$I252)=0,"",INDEX([6]Delta!$F$1:$JR$1440,$L$14,$I252))*IF(MONTH($B252)=12,IF(MOD($J252,4)=0,31/29,31/30),1),F240*IF(MONTH(B252)=2,IF(MOD($J252,4)=0,29/28,IF(MOD($J240,4)=0,28/29,1)),1))*(1+$AB252)</f>
        <v>74028</v>
      </c>
      <c r="G252" s="363">
        <f t="shared" si="55"/>
        <v>87.199831058167959</v>
      </c>
      <c r="I252" s="364">
        <f t="shared" si="44"/>
        <v>272</v>
      </c>
      <c r="J252" s="351">
        <f t="shared" si="58"/>
        <v>2045</v>
      </c>
      <c r="K252" s="204">
        <f t="shared" si="59"/>
        <v>53297</v>
      </c>
      <c r="M252" s="352"/>
      <c r="N252" s="366">
        <f t="shared" si="57"/>
        <v>2.1800000000000042E-2</v>
      </c>
      <c r="O252" s="366">
        <f t="shared" si="57"/>
        <v>-5.0000000000000044E-3</v>
      </c>
      <c r="P252" s="366">
        <f t="shared" si="57"/>
        <v>2.6934673366834305E-2</v>
      </c>
      <c r="V252" s="332" t="str">
        <f t="shared" si="47"/>
        <v>Winter</v>
      </c>
      <c r="AA252" s="352">
        <f t="shared" si="50"/>
        <v>2.18E-2</v>
      </c>
      <c r="AB252" s="353">
        <f t="shared" si="54"/>
        <v>-5.0000000000000001E-3</v>
      </c>
    </row>
    <row r="253" spans="2:28" ht="17.45" hidden="1" customHeight="1">
      <c r="B253" s="202">
        <f t="shared" ref="B253:B276" si="60">EDATE(B252,1)</f>
        <v>53328</v>
      </c>
      <c r="C253" s="345" cm="1">
        <f t="array" ref="C253">IF($J253&lt;=$AD$1,IF(F253="","",-INDEX([6]Delta!$F$1:$JR$1000,$L$13,$I253))*1000*IF(MONTH($B253)=12,IF(MOD($J253,4)=0,31/29,31/30),1),(C241*(1+$AA253)))</f>
        <v>5625754.2685782341</v>
      </c>
      <c r="D253" s="346">
        <f>IF(ISNUMBER($F253),VLOOKUP($J253,'Table 1'!$B$13:$C$37,2,FALSE)/12*1000*Study_MW,"")</f>
        <v>0</v>
      </c>
      <c r="E253" s="347">
        <f t="shared" si="52"/>
        <v>5625754.2685782341</v>
      </c>
      <c r="F253" s="348">
        <f>IF($J253&lt;=$AD$1,IF(INDEX([6]Delta!$F$1:$JR$1440,$L$14,$I253)=0,"",INDEX([6]Delta!$F$1:$JR$1440,$L$14,$I253))*IF(MONTH($B253)=12,IF(MOD($J253,4)=0,31/29,31/30),1),F241*IF(MONTH(B253)=2,IF(MOD($J253,4)=0,29/28,IF(MOD($J241,4)=0,28/29,1)),1))*(1+$AB253)</f>
        <v>73657.86</v>
      </c>
      <c r="G253" s="349">
        <f t="shared" si="55"/>
        <v>76.376835663949976</v>
      </c>
      <c r="I253" s="365">
        <f t="shared" ref="I253:I276" si="61">I241+13</f>
        <v>274</v>
      </c>
      <c r="J253" s="351">
        <f t="shared" ref="J253:J276" si="62">YEAR(B253)</f>
        <v>2046</v>
      </c>
      <c r="K253" s="202">
        <f t="shared" ref="K253:K276" si="63">IF(ISNUMBER(F253),IF(F253&lt;&gt;0,B253,""),"")</f>
        <v>53328</v>
      </c>
      <c r="M253" s="352"/>
      <c r="N253" s="366">
        <f>E253/E241-1</f>
        <v>2.1800000000000042E-2</v>
      </c>
      <c r="O253" s="366">
        <f>F253/F241-1</f>
        <v>-5.0000000000000044E-3</v>
      </c>
      <c r="P253" s="366">
        <f>G253/G241-1</f>
        <v>2.6934673366834527E-2</v>
      </c>
      <c r="V253" s="332" t="str">
        <f t="shared" si="47"/>
        <v>Winter</v>
      </c>
      <c r="AA253" s="352">
        <f t="shared" si="50"/>
        <v>2.18E-2</v>
      </c>
      <c r="AB253" s="353">
        <f t="shared" si="54"/>
        <v>-5.0000000000000001E-3</v>
      </c>
    </row>
    <row r="254" spans="2:28" ht="17.45" hidden="1" customHeight="1">
      <c r="B254" s="203">
        <f t="shared" si="60"/>
        <v>53359</v>
      </c>
      <c r="C254" s="354" cm="1">
        <f t="array" ref="C254">IF($J254&lt;=$AD$1,IF(F254="","",-INDEX([6]Delta!$F$1:$JR$1000,$L$13,$I254))*1000*IF(MONTH($B254)=12,IF(MOD($J254,4)=0,31/29,31/30),1),(C242*(1+$AA254)))</f>
        <v>5581171.4409659244</v>
      </c>
      <c r="D254" s="355">
        <f>IF(ISNUMBER($F254),VLOOKUP($J254,'Table 1'!$B$13:$C$37,2,FALSE)/12*1000*Study_MW,"")</f>
        <v>0</v>
      </c>
      <c r="E254" s="355">
        <f t="shared" si="52"/>
        <v>5581171.4409659244</v>
      </c>
      <c r="F254" s="354">
        <f>IF($J254&lt;=$AD$1,IF(INDEX([6]Delta!$F$1:$JR$1440,$L$14,$I254)=0,"",INDEX([6]Delta!$F$1:$JR$1440,$L$14,$I254))*IF(MONTH($B254)=12,IF(MOD($J254,4)=0,31/29,31/30),1),F242*IF(MONTH(B254)=2,IF(MOD($J254,4)=0,29/28,IF(MOD($J242,4)=0,28/29,1)),1))*(1+$AB254)</f>
        <v>66529.679999999993</v>
      </c>
      <c r="G254" s="356">
        <f t="shared" si="55"/>
        <v>83.889948681038675</v>
      </c>
      <c r="I254" s="357">
        <f t="shared" si="61"/>
        <v>275</v>
      </c>
      <c r="J254" s="351">
        <f t="shared" si="62"/>
        <v>2046</v>
      </c>
      <c r="K254" s="203">
        <f t="shared" si="63"/>
        <v>53359</v>
      </c>
      <c r="M254" s="352"/>
      <c r="N254" s="366">
        <f t="shared" ref="N254:P269" si="64">E254/E242-1</f>
        <v>2.1800000000000042E-2</v>
      </c>
      <c r="O254" s="366">
        <f t="shared" si="64"/>
        <v>-5.0000000000001155E-3</v>
      </c>
      <c r="P254" s="366">
        <f t="shared" si="64"/>
        <v>2.6934673366834305E-2</v>
      </c>
      <c r="V254" s="332" t="str">
        <f t="shared" si="47"/>
        <v>Winter</v>
      </c>
      <c r="AA254" s="352">
        <f t="shared" si="50"/>
        <v>2.18E-2</v>
      </c>
      <c r="AB254" s="353">
        <f t="shared" si="54"/>
        <v>-5.0000000000000001E-3</v>
      </c>
    </row>
    <row r="255" spans="2:28" ht="17.45" hidden="1" customHeight="1">
      <c r="B255" s="203">
        <f t="shared" si="60"/>
        <v>53387</v>
      </c>
      <c r="C255" s="354" cm="1">
        <f t="array" ref="C255">IF($J255&lt;=$AD$1,IF(F255="","",-INDEX([6]Delta!$F$1:$JR$1000,$L$13,$I255))*1000*IF(MONTH($B255)=12,IF(MOD($J255,4)=0,31/29,31/30),1),(C243*(1+$AA255)))</f>
        <v>4191086.9891125658</v>
      </c>
      <c r="D255" s="355">
        <f>IF(ISNUMBER($F255),VLOOKUP($J255,'Table 1'!$B$13:$C$37,2,FALSE)/12*1000*Study_MW,"")</f>
        <v>0</v>
      </c>
      <c r="E255" s="355">
        <f t="shared" si="52"/>
        <v>4191086.9891125658</v>
      </c>
      <c r="F255" s="354">
        <f>IF($J255&lt;=$AD$1,IF(INDEX([6]Delta!$F$1:$JR$1440,$L$14,$I255)=0,"",INDEX([6]Delta!$F$1:$JR$1440,$L$14,$I255))*IF(MONTH($B255)=12,IF(MOD($J255,4)=0,31/29,31/30),1),F243*IF(MONTH(B255)=2,IF(MOD($J255,4)=0,29/28,IF(MOD($J243,4)=0,28/29,1)),1))*(1+$AB255)</f>
        <v>73657.86</v>
      </c>
      <c r="G255" s="356">
        <f t="shared" si="55"/>
        <v>56.899385742574736</v>
      </c>
      <c r="I255" s="357">
        <f t="shared" si="61"/>
        <v>276</v>
      </c>
      <c r="J255" s="351">
        <f t="shared" si="62"/>
        <v>2046</v>
      </c>
      <c r="K255" s="203">
        <f t="shared" si="63"/>
        <v>53387</v>
      </c>
      <c r="M255" s="352"/>
      <c r="N255" s="366">
        <f t="shared" si="64"/>
        <v>2.1800000000000042E-2</v>
      </c>
      <c r="O255" s="366">
        <f t="shared" si="64"/>
        <v>-5.0000000000000044E-3</v>
      </c>
      <c r="P255" s="366">
        <f t="shared" si="64"/>
        <v>2.6934673366834305E-2</v>
      </c>
      <c r="V255" s="332" t="str">
        <f t="shared" si="47"/>
        <v>Winter</v>
      </c>
      <c r="AA255" s="352">
        <f t="shared" si="50"/>
        <v>2.18E-2</v>
      </c>
      <c r="AB255" s="353">
        <f t="shared" si="54"/>
        <v>-5.0000000000000001E-3</v>
      </c>
    </row>
    <row r="256" spans="2:28" ht="17.45" hidden="1" customHeight="1">
      <c r="B256" s="203">
        <f t="shared" si="60"/>
        <v>53418</v>
      </c>
      <c r="C256" s="354" cm="1">
        <f t="array" ref="C256">IF($J256&lt;=$AD$1,IF(F256="","",-INDEX([6]Delta!$F$1:$JR$1000,$L$13,$I256))*1000*IF(MONTH($B256)=12,IF(MOD($J256,4)=0,31/29,31/30),1),(C244*(1+$AA256)))</f>
        <v>3099303.4376287316</v>
      </c>
      <c r="D256" s="355">
        <f>IF(ISNUMBER($F256),VLOOKUP($J256,'Table 1'!$B$13:$C$37,2,FALSE)/12*1000*Study_MW,"")</f>
        <v>0</v>
      </c>
      <c r="E256" s="355">
        <f t="shared" si="52"/>
        <v>3099303.4376287316</v>
      </c>
      <c r="F256" s="354">
        <f>IF($J256&lt;=$AD$1,IF(INDEX([6]Delta!$F$1:$JR$1440,$L$14,$I256)=0,"",INDEX([6]Delta!$F$1:$JR$1440,$L$14,$I256))*IF(MONTH($B256)=12,IF(MOD($J256,4)=0,31/29,31/30),1),F244*IF(MONTH(B256)=2,IF(MOD($J256,4)=0,29/28,IF(MOD($J244,4)=0,28/29,1)),1))*(1+$AB256)</f>
        <v>71281.8</v>
      </c>
      <c r="G256" s="356">
        <f t="shared" si="55"/>
        <v>43.479589988310224</v>
      </c>
      <c r="I256" s="357">
        <f t="shared" si="61"/>
        <v>277</v>
      </c>
      <c r="J256" s="351">
        <f t="shared" si="62"/>
        <v>2046</v>
      </c>
      <c r="K256" s="203">
        <f t="shared" si="63"/>
        <v>53418</v>
      </c>
      <c r="M256" s="352"/>
      <c r="N256" s="366">
        <f t="shared" si="64"/>
        <v>2.1800000000000042E-2</v>
      </c>
      <c r="O256" s="366">
        <f t="shared" si="64"/>
        <v>-5.0000000000000044E-3</v>
      </c>
      <c r="P256" s="366">
        <f t="shared" si="64"/>
        <v>2.6934673366834305E-2</v>
      </c>
      <c r="V256" s="332" t="str">
        <f t="shared" si="47"/>
        <v>Winter</v>
      </c>
      <c r="AA256" s="352">
        <f t="shared" si="50"/>
        <v>2.18E-2</v>
      </c>
      <c r="AB256" s="353">
        <f t="shared" si="54"/>
        <v>-5.0000000000000001E-3</v>
      </c>
    </row>
    <row r="257" spans="2:28" ht="17.45" hidden="1" customHeight="1">
      <c r="B257" s="203">
        <f t="shared" si="60"/>
        <v>53448</v>
      </c>
      <c r="C257" s="354" cm="1">
        <f t="array" ref="C257">IF($J257&lt;=$AD$1,IF(F257="","",-INDEX([6]Delta!$F$1:$JR$1000,$L$13,$I257))*1000*IF(MONTH($B257)=12,IF(MOD($J257,4)=0,31/29,31/30),1),(C245*(1+$AA257)))</f>
        <v>3537448.6249101488</v>
      </c>
      <c r="D257" s="355">
        <f>IF(ISNUMBER($F257),VLOOKUP($J257,'Table 1'!$B$13:$C$37,2,FALSE)/12*1000*Study_MW,"")</f>
        <v>0</v>
      </c>
      <c r="E257" s="355">
        <f t="shared" si="52"/>
        <v>3537448.6249101488</v>
      </c>
      <c r="F257" s="354">
        <f>IF($J257&lt;=$AD$1,IF(INDEX([6]Delta!$F$1:$JR$1440,$L$14,$I257)=0,"",INDEX([6]Delta!$F$1:$JR$1440,$L$14,$I257))*IF(MONTH($B257)=12,IF(MOD($J257,4)=0,31/29,31/30),1),F245*IF(MONTH(B257)=2,IF(MOD($J257,4)=0,29/28,IF(MOD($J245,4)=0,28/29,1)),1))*(1+$AB257)</f>
        <v>73657.86</v>
      </c>
      <c r="G257" s="356">
        <f t="shared" si="55"/>
        <v>48.025405909296694</v>
      </c>
      <c r="I257" s="357">
        <f t="shared" si="61"/>
        <v>278</v>
      </c>
      <c r="J257" s="351">
        <f t="shared" si="62"/>
        <v>2046</v>
      </c>
      <c r="K257" s="203">
        <f t="shared" si="63"/>
        <v>53448</v>
      </c>
      <c r="M257" s="352"/>
      <c r="N257" s="366">
        <f t="shared" si="64"/>
        <v>2.1800000000000042E-2</v>
      </c>
      <c r="O257" s="366">
        <f t="shared" si="64"/>
        <v>-5.0000000000000044E-3</v>
      </c>
      <c r="P257" s="366">
        <f t="shared" si="64"/>
        <v>2.6934673366834083E-2</v>
      </c>
      <c r="V257" s="332" t="str">
        <f t="shared" si="47"/>
        <v>Summer</v>
      </c>
      <c r="AA257" s="352">
        <f t="shared" si="50"/>
        <v>2.18E-2</v>
      </c>
      <c r="AB257" s="353">
        <f t="shared" si="54"/>
        <v>-5.0000000000000001E-3</v>
      </c>
    </row>
    <row r="258" spans="2:28" ht="17.45" hidden="1" customHeight="1">
      <c r="B258" s="203">
        <f t="shared" si="60"/>
        <v>53479</v>
      </c>
      <c r="C258" s="354" cm="1">
        <f t="array" ref="C258">IF($J258&lt;=$AD$1,IF(F258="","",-INDEX([6]Delta!$F$1:$JR$1000,$L$13,$I258))*1000*IF(MONTH($B258)=12,IF(MOD($J258,4)=0,31/29,31/30),1),(C246*(1+$AA258)))</f>
        <v>3711723.2347397972</v>
      </c>
      <c r="D258" s="355">
        <f>IF(ISNUMBER($F258),VLOOKUP($J258,'Table 1'!$B$13:$C$37,2,FALSE)/12*1000*Study_MW,"")</f>
        <v>0</v>
      </c>
      <c r="E258" s="355">
        <f t="shared" si="52"/>
        <v>3711723.2347397972</v>
      </c>
      <c r="F258" s="354">
        <f>IF($J258&lt;=$AD$1,IF(INDEX([6]Delta!$F$1:$JR$1440,$L$14,$I258)=0,"",INDEX([6]Delta!$F$1:$JR$1440,$L$14,$I258))*IF(MONTH($B258)=12,IF(MOD($J258,4)=0,31/29,31/30),1),F246*IF(MONTH(B258)=2,IF(MOD($J258,4)=0,29/28,IF(MOD($J246,4)=0,28/29,1)),1))*(1+$AB258)</f>
        <v>71281.8</v>
      </c>
      <c r="G258" s="356">
        <f t="shared" si="55"/>
        <v>52.071121025841059</v>
      </c>
      <c r="I258" s="357">
        <f t="shared" si="61"/>
        <v>279</v>
      </c>
      <c r="J258" s="351">
        <f t="shared" si="62"/>
        <v>2046</v>
      </c>
      <c r="K258" s="203">
        <f t="shared" si="63"/>
        <v>53479</v>
      </c>
      <c r="M258" s="352"/>
      <c r="N258" s="366">
        <f t="shared" si="64"/>
        <v>2.1800000000000042E-2</v>
      </c>
      <c r="O258" s="366">
        <f t="shared" si="64"/>
        <v>-5.0000000000000044E-3</v>
      </c>
      <c r="P258" s="366">
        <f t="shared" si="64"/>
        <v>2.6934673366834305E-2</v>
      </c>
      <c r="V258" s="332" t="str">
        <f t="shared" si="47"/>
        <v>Summer</v>
      </c>
      <c r="AA258" s="352">
        <f t="shared" si="50"/>
        <v>2.18E-2</v>
      </c>
      <c r="AB258" s="353">
        <f t="shared" si="54"/>
        <v>-5.0000000000000001E-3</v>
      </c>
    </row>
    <row r="259" spans="2:28" ht="17.45" hidden="1" customHeight="1">
      <c r="B259" s="203">
        <f t="shared" si="60"/>
        <v>53509</v>
      </c>
      <c r="C259" s="354" cm="1">
        <f t="array" ref="C259">IF($J259&lt;=$AD$1,IF(F259="","",-INDEX([6]Delta!$F$1:$JR$1000,$L$13,$I259))*1000*IF(MONTH($B259)=12,IF(MOD($J259,4)=0,31/29,31/30),1),(C247*(1+$AA259)))</f>
        <v>5590261.1092808247</v>
      </c>
      <c r="D259" s="355">
        <f>IF(ISNUMBER($F259),VLOOKUP($J259,'Table 1'!$B$13:$C$37,2,FALSE)/12*1000*Study_MW,"")</f>
        <v>0</v>
      </c>
      <c r="E259" s="355">
        <f t="shared" si="52"/>
        <v>5590261.1092808247</v>
      </c>
      <c r="F259" s="354">
        <f>IF($J259&lt;=$AD$1,IF(INDEX([6]Delta!$F$1:$JR$1440,$L$14,$I259)=0,"",INDEX([6]Delta!$F$1:$JR$1440,$L$14,$I259))*IF(MONTH($B259)=12,IF(MOD($J259,4)=0,31/29,31/30),1),F247*IF(MONTH(B259)=2,IF(MOD($J259,4)=0,29/28,IF(MOD($J247,4)=0,28/29,1)),1))*(1+$AB259)</f>
        <v>73657.86</v>
      </c>
      <c r="G259" s="356">
        <f t="shared" si="55"/>
        <v>75.894970465892229</v>
      </c>
      <c r="I259" s="357">
        <f t="shared" si="61"/>
        <v>280</v>
      </c>
      <c r="J259" s="351">
        <f t="shared" si="62"/>
        <v>2046</v>
      </c>
      <c r="K259" s="203">
        <f t="shared" si="63"/>
        <v>53509</v>
      </c>
      <c r="M259" s="352"/>
      <c r="N259" s="366">
        <f t="shared" si="64"/>
        <v>2.1800000000000042E-2</v>
      </c>
      <c r="O259" s="366">
        <f t="shared" si="64"/>
        <v>-5.0000000000000044E-3</v>
      </c>
      <c r="P259" s="366">
        <f t="shared" si="64"/>
        <v>2.6934673366834305E-2</v>
      </c>
      <c r="V259" s="332" t="str">
        <f t="shared" si="47"/>
        <v>Summer</v>
      </c>
      <c r="AA259" s="352">
        <f t="shared" si="50"/>
        <v>2.18E-2</v>
      </c>
      <c r="AB259" s="353">
        <f t="shared" si="54"/>
        <v>-5.0000000000000001E-3</v>
      </c>
    </row>
    <row r="260" spans="2:28" ht="17.45" hidden="1" customHeight="1">
      <c r="B260" s="203">
        <f t="shared" si="60"/>
        <v>53540</v>
      </c>
      <c r="C260" s="354" cm="1">
        <f t="array" ref="C260">IF($J260&lt;=$AD$1,IF(F260="","",-INDEX([6]Delta!$F$1:$JR$1000,$L$13,$I260))*1000*IF(MONTH($B260)=12,IF(MOD($J260,4)=0,31/29,31/30),1),(C248*(1+$AA260)))</f>
        <v>6190323.2594080782</v>
      </c>
      <c r="D260" s="355">
        <f>IF(ISNUMBER($F260),VLOOKUP($J260,'Table 1'!$B$13:$C$37,2,FALSE)/12*1000*Study_MW,"")</f>
        <v>0</v>
      </c>
      <c r="E260" s="355">
        <f t="shared" si="52"/>
        <v>6190323.2594080782</v>
      </c>
      <c r="F260" s="354">
        <f>IF($J260&lt;=$AD$1,IF(INDEX([6]Delta!$F$1:$JR$1440,$L$14,$I260)=0,"",INDEX([6]Delta!$F$1:$JR$1440,$L$14,$I260))*IF(MONTH($B260)=12,IF(MOD($J260,4)=0,31/29,31/30),1),F248*IF(MONTH(B260)=2,IF(MOD($J260,4)=0,29/28,IF(MOD($J248,4)=0,28/29,1)),1))*(1+$AB260)</f>
        <v>73657.86</v>
      </c>
      <c r="G260" s="356">
        <f t="shared" si="55"/>
        <v>84.041584420292395</v>
      </c>
      <c r="I260" s="357">
        <f t="shared" si="61"/>
        <v>281</v>
      </c>
      <c r="J260" s="351">
        <f t="shared" si="62"/>
        <v>2046</v>
      </c>
      <c r="K260" s="203">
        <f t="shared" si="63"/>
        <v>53540</v>
      </c>
      <c r="M260" s="352"/>
      <c r="N260" s="366">
        <f t="shared" si="64"/>
        <v>2.1800000000000042E-2</v>
      </c>
      <c r="O260" s="366">
        <f t="shared" si="64"/>
        <v>-5.0000000000000044E-3</v>
      </c>
      <c r="P260" s="366">
        <f t="shared" si="64"/>
        <v>2.6934673366834305E-2</v>
      </c>
      <c r="V260" s="332" t="str">
        <f t="shared" si="47"/>
        <v>Summer</v>
      </c>
      <c r="AA260" s="352">
        <f t="shared" si="50"/>
        <v>2.18E-2</v>
      </c>
      <c r="AB260" s="353">
        <f t="shared" si="54"/>
        <v>-5.0000000000000001E-3</v>
      </c>
    </row>
    <row r="261" spans="2:28" ht="17.45" hidden="1" customHeight="1">
      <c r="B261" s="203">
        <f t="shared" si="60"/>
        <v>53571</v>
      </c>
      <c r="C261" s="354" cm="1">
        <f t="array" ref="C261">IF($J261&lt;=$AD$1,IF(F261="","",-INDEX([6]Delta!$F$1:$JR$1000,$L$13,$I261))*1000*IF(MONTH($B261)=12,IF(MOD($J261,4)=0,31/29,31/30),1),(C249*(1+$AA261)))</f>
        <v>5525443.2251604488</v>
      </c>
      <c r="D261" s="355">
        <f>IF(ISNUMBER($F261),VLOOKUP($J261,'Table 1'!$B$13:$C$37,2,FALSE)/12*1000*Study_MW,"")</f>
        <v>0</v>
      </c>
      <c r="E261" s="355">
        <f t="shared" si="52"/>
        <v>5525443.2251604488</v>
      </c>
      <c r="F261" s="354">
        <f>IF($J261&lt;=$AD$1,IF(INDEX([6]Delta!$F$1:$JR$1440,$L$14,$I261)=0,"",INDEX([6]Delta!$F$1:$JR$1440,$L$14,$I261))*IF(MONTH($B261)=12,IF(MOD($J261,4)=0,31/29,31/30),1),F249*IF(MONTH(B261)=2,IF(MOD($J261,4)=0,29/28,IF(MOD($J249,4)=0,28/29,1)),1))*(1+$AB261)</f>
        <v>71281.8</v>
      </c>
      <c r="G261" s="356">
        <f t="shared" si="55"/>
        <v>77.515483968705169</v>
      </c>
      <c r="I261" s="357">
        <f t="shared" si="61"/>
        <v>282</v>
      </c>
      <c r="J261" s="351">
        <f t="shared" si="62"/>
        <v>2046</v>
      </c>
      <c r="K261" s="203">
        <f t="shared" si="63"/>
        <v>53571</v>
      </c>
      <c r="M261" s="352"/>
      <c r="N261" s="366">
        <f t="shared" si="64"/>
        <v>2.1800000000000042E-2</v>
      </c>
      <c r="O261" s="366">
        <f t="shared" si="64"/>
        <v>-5.0000000000000044E-3</v>
      </c>
      <c r="P261" s="366">
        <f t="shared" si="64"/>
        <v>2.6934673366834083E-2</v>
      </c>
      <c r="V261" s="332" t="str">
        <f t="shared" si="47"/>
        <v>Winter</v>
      </c>
      <c r="AA261" s="352">
        <f t="shared" si="50"/>
        <v>2.18E-2</v>
      </c>
      <c r="AB261" s="353">
        <f t="shared" si="54"/>
        <v>-5.0000000000000001E-3</v>
      </c>
    </row>
    <row r="262" spans="2:28" ht="17.45" hidden="1" customHeight="1">
      <c r="B262" s="203">
        <f t="shared" si="60"/>
        <v>53601</v>
      </c>
      <c r="C262" s="354" cm="1">
        <f t="array" ref="C262">IF($J262&lt;=$AD$1,IF(F262="","",-INDEX([6]Delta!$F$1:$JR$1000,$L$13,$I262))*1000*IF(MONTH($B262)=12,IF(MOD($J262,4)=0,31/29,31/30),1),(C250*(1+$AA262)))</f>
        <v>5097654.6248502471</v>
      </c>
      <c r="D262" s="355">
        <f>IF(ISNUMBER($F262),VLOOKUP($J262,'Table 1'!$B$13:$C$37,2,FALSE)/12*1000*Study_MW,"")</f>
        <v>0</v>
      </c>
      <c r="E262" s="355">
        <f t="shared" si="52"/>
        <v>5097654.6248502471</v>
      </c>
      <c r="F262" s="354">
        <f>IF($J262&lt;=$AD$1,IF(INDEX([6]Delta!$F$1:$JR$1440,$L$14,$I262)=0,"",INDEX([6]Delta!$F$1:$JR$1440,$L$14,$I262))*IF(MONTH($B262)=12,IF(MOD($J262,4)=0,31/29,31/30),1),F250*IF(MONTH(B262)=2,IF(MOD($J262,4)=0,29/28,IF(MOD($J250,4)=0,28/29,1)),1))*(1+$AB262)</f>
        <v>73657.86</v>
      </c>
      <c r="G262" s="356">
        <f t="shared" si="55"/>
        <v>69.207205108188688</v>
      </c>
      <c r="I262" s="357">
        <f t="shared" si="61"/>
        <v>283</v>
      </c>
      <c r="J262" s="351">
        <f t="shared" si="62"/>
        <v>2046</v>
      </c>
      <c r="K262" s="203">
        <f t="shared" si="63"/>
        <v>53601</v>
      </c>
      <c r="M262" s="352"/>
      <c r="N262" s="366">
        <f t="shared" si="64"/>
        <v>2.1800000000000042E-2</v>
      </c>
      <c r="O262" s="366">
        <f t="shared" si="64"/>
        <v>-5.0000000000000044E-3</v>
      </c>
      <c r="P262" s="366">
        <f t="shared" si="64"/>
        <v>2.6934673366834305E-2</v>
      </c>
      <c r="V262" s="332" t="str">
        <f t="shared" si="47"/>
        <v>Winter</v>
      </c>
      <c r="AA262" s="352">
        <f t="shared" si="50"/>
        <v>2.18E-2</v>
      </c>
      <c r="AB262" s="353">
        <f t="shared" si="54"/>
        <v>-5.0000000000000001E-3</v>
      </c>
    </row>
    <row r="263" spans="2:28" ht="17.45" hidden="1" customHeight="1">
      <c r="B263" s="203">
        <f t="shared" si="60"/>
        <v>53632</v>
      </c>
      <c r="C263" s="354" cm="1">
        <f t="array" ref="C263">IF($J263&lt;=$AD$1,IF(F263="","",-INDEX([6]Delta!$F$1:$JR$1000,$L$13,$I263))*1000*IF(MONTH($B263)=12,IF(MOD($J263,4)=0,31/29,31/30),1),(C251*(1+$AA263)))</f>
        <v>6072115.2576408852</v>
      </c>
      <c r="D263" s="355">
        <f>IF(ISNUMBER($F263),VLOOKUP($J263,'Table 1'!$B$13:$C$37,2,FALSE)/12*1000*Study_MW,"")</f>
        <v>0</v>
      </c>
      <c r="E263" s="355">
        <f t="shared" si="52"/>
        <v>6072115.2576408852</v>
      </c>
      <c r="F263" s="354">
        <f>IF($J263&lt;=$AD$1,IF(INDEX([6]Delta!$F$1:$JR$1440,$L$14,$I263)=0,"",INDEX([6]Delta!$F$1:$JR$1440,$L$14,$I263))*IF(MONTH($B263)=12,IF(MOD($J263,4)=0,31/29,31/30),1),F251*IF(MONTH(B263)=2,IF(MOD($J263,4)=0,29/28,IF(MOD($J251,4)=0,28/29,1)),1))*(1+$AB263)</f>
        <v>71281.8</v>
      </c>
      <c r="G263" s="356">
        <f t="shared" si="55"/>
        <v>85.184651027904522</v>
      </c>
      <c r="I263" s="357">
        <f t="shared" si="61"/>
        <v>284</v>
      </c>
      <c r="J263" s="351">
        <f t="shared" si="62"/>
        <v>2046</v>
      </c>
      <c r="K263" s="203">
        <f t="shared" si="63"/>
        <v>53632</v>
      </c>
      <c r="M263" s="352"/>
      <c r="N263" s="366">
        <f t="shared" si="64"/>
        <v>2.1800000000000042E-2</v>
      </c>
      <c r="O263" s="366">
        <f t="shared" si="64"/>
        <v>-5.0000000000000044E-3</v>
      </c>
      <c r="P263" s="366">
        <f t="shared" si="64"/>
        <v>2.6934673366834083E-2</v>
      </c>
      <c r="V263" s="332" t="str">
        <f t="shared" si="47"/>
        <v>Winter</v>
      </c>
      <c r="AA263" s="352">
        <f t="shared" si="50"/>
        <v>2.18E-2</v>
      </c>
      <c r="AB263" s="353">
        <f t="shared" si="54"/>
        <v>-5.0000000000000001E-3</v>
      </c>
    </row>
    <row r="264" spans="2:28" ht="17.45" hidden="1" customHeight="1">
      <c r="B264" s="204">
        <f t="shared" si="60"/>
        <v>53662</v>
      </c>
      <c r="C264" s="361" cm="1">
        <f t="array" ref="C264">IF($J264&lt;=$AD$1,IF(F264="","",-INDEX([6]Delta!$F$1:$JR$1000,$L$13,$I264))*1000*IF(MONTH($B264)=12,IF(MOD($J264,4)=0,31/29,31/30),1),(C252*(1+$AA264)))</f>
        <v>6595953.0878139725</v>
      </c>
      <c r="D264" s="362">
        <f>IF(ISNUMBER($F264),VLOOKUP($J264,'Table 1'!$B$13:$C$37,2,FALSE)/12*1000*Study_MW,"")</f>
        <v>0</v>
      </c>
      <c r="E264" s="362">
        <f t="shared" si="52"/>
        <v>6595953.0878139725</v>
      </c>
      <c r="F264" s="361">
        <f>IF($J264&lt;=$AD$1,IF(INDEX([6]Delta!$F$1:$JR$1440,$L$14,$I264)=0,"",INDEX([6]Delta!$F$1:$JR$1440,$L$14,$I264))*IF(MONTH($B264)=12,IF(MOD($J264,4)=0,31/29,31/30),1),F252*IF(MONTH(B264)=2,IF(MOD($J264,4)=0,29/28,IF(MOD($J252,4)=0,28/29,1)),1))*(1+$AB264)</f>
        <v>73657.86</v>
      </c>
      <c r="G264" s="363">
        <f t="shared" si="55"/>
        <v>89.548530025362837</v>
      </c>
      <c r="I264" s="364">
        <f t="shared" si="61"/>
        <v>285</v>
      </c>
      <c r="J264" s="351">
        <f t="shared" si="62"/>
        <v>2046</v>
      </c>
      <c r="K264" s="204">
        <f t="shared" si="63"/>
        <v>53662</v>
      </c>
      <c r="M264" s="352"/>
      <c r="N264" s="366">
        <f t="shared" si="64"/>
        <v>2.1800000000000042E-2</v>
      </c>
      <c r="O264" s="366">
        <f t="shared" si="64"/>
        <v>-5.0000000000000044E-3</v>
      </c>
      <c r="P264" s="366">
        <f t="shared" si="64"/>
        <v>2.6934673366834083E-2</v>
      </c>
      <c r="V264" s="332" t="str">
        <f t="shared" si="47"/>
        <v>Winter</v>
      </c>
      <c r="AA264" s="352">
        <f t="shared" si="50"/>
        <v>2.18E-2</v>
      </c>
      <c r="AB264" s="353">
        <f t="shared" si="54"/>
        <v>-5.0000000000000001E-3</v>
      </c>
    </row>
    <row r="265" spans="2:28" ht="17.45" hidden="1" customHeight="1">
      <c r="B265" s="202">
        <f t="shared" si="60"/>
        <v>53693</v>
      </c>
      <c r="C265" s="345" cm="1">
        <f t="array" ref="C265">IF($J265&lt;=$AD$1,IF(F265="","",-INDEX([6]Delta!$F$1:$JR$1000,$L$13,$I265))*1000*IF(MONTH($B265)=12,IF(MOD($J265,4)=0,31/29,31/30),1),(C253*(1+$AA265)))</f>
        <v>5748395.7116332399</v>
      </c>
      <c r="D265" s="346">
        <f>IF(ISNUMBER($F265),VLOOKUP($J265,'Table 1'!$B$13:$C$37,2,FALSE)/12*1000*Study_MW,"")</f>
        <v>0</v>
      </c>
      <c r="E265" s="347">
        <f t="shared" si="52"/>
        <v>5748395.7116332399</v>
      </c>
      <c r="F265" s="348">
        <f>IF($J265&lt;=$AD$1,IF(INDEX([6]Delta!$F$1:$JR$1440,$L$14,$I265)=0,"",INDEX([6]Delta!$F$1:$JR$1440,$L$14,$I265))*IF(MONTH($B265)=12,IF(MOD($J265,4)=0,31/29,31/30),1),F253*IF(MONTH(B265)=2,IF(MOD($J265,4)=0,29/28,IF(MOD($J253,4)=0,28/29,1)),1))*(1+$AB265)</f>
        <v>73289.570699999997</v>
      </c>
      <c r="G265" s="349">
        <f t="shared" si="55"/>
        <v>78.434020785350839</v>
      </c>
      <c r="I265" s="365">
        <f t="shared" si="61"/>
        <v>287</v>
      </c>
      <c r="J265" s="351">
        <f t="shared" si="62"/>
        <v>2047</v>
      </c>
      <c r="K265" s="202">
        <f t="shared" si="63"/>
        <v>53693</v>
      </c>
      <c r="M265" s="352"/>
      <c r="N265" s="366">
        <f t="shared" si="64"/>
        <v>2.1800000000000042E-2</v>
      </c>
      <c r="O265" s="366">
        <f t="shared" si="64"/>
        <v>-5.0000000000000044E-3</v>
      </c>
      <c r="P265" s="366">
        <f t="shared" si="64"/>
        <v>2.6934673366834083E-2</v>
      </c>
      <c r="V265" s="332" t="str">
        <f t="shared" si="47"/>
        <v>Winter</v>
      </c>
      <c r="AA265" s="352">
        <f t="shared" si="50"/>
        <v>2.18E-2</v>
      </c>
      <c r="AB265" s="353">
        <f t="shared" si="54"/>
        <v>-5.0000000000000001E-3</v>
      </c>
    </row>
    <row r="266" spans="2:28" ht="17.45" hidden="1" customHeight="1">
      <c r="B266" s="203">
        <f t="shared" si="60"/>
        <v>53724</v>
      </c>
      <c r="C266" s="354" cm="1">
        <f t="array" ref="C266">IF($J266&lt;=$AD$1,IF(F266="","",-INDEX([6]Delta!$F$1:$JR$1000,$L$13,$I266))*1000*IF(MONTH($B266)=12,IF(MOD($J266,4)=0,31/29,31/30),1),(C254*(1+$AA266)))</f>
        <v>5702840.9783789814</v>
      </c>
      <c r="D266" s="355">
        <f>IF(ISNUMBER($F266),VLOOKUP($J266,'Table 1'!$B$13:$C$37,2,FALSE)/12*1000*Study_MW,"")</f>
        <v>0</v>
      </c>
      <c r="E266" s="355">
        <f t="shared" si="52"/>
        <v>5702840.9783789814</v>
      </c>
      <c r="F266" s="354">
        <f>IF($J266&lt;=$AD$1,IF(INDEX([6]Delta!$F$1:$JR$1440,$L$14,$I266)=0,"",INDEX([6]Delta!$F$1:$JR$1440,$L$14,$I266))*IF(MONTH($B266)=12,IF(MOD($J266,4)=0,31/29,31/30),1),F254*IF(MONTH(B266)=2,IF(MOD($J266,4)=0,29/28,IF(MOD($J254,4)=0,28/29,1)),1))*(1+$AB266)</f>
        <v>66197.031599999988</v>
      </c>
      <c r="G266" s="356">
        <f t="shared" si="55"/>
        <v>86.149497047522928</v>
      </c>
      <c r="I266" s="357">
        <f t="shared" si="61"/>
        <v>288</v>
      </c>
      <c r="J266" s="351">
        <f t="shared" si="62"/>
        <v>2047</v>
      </c>
      <c r="K266" s="203">
        <f t="shared" si="63"/>
        <v>53724</v>
      </c>
      <c r="M266" s="352"/>
      <c r="N266" s="366">
        <f t="shared" si="64"/>
        <v>2.1800000000000042E-2</v>
      </c>
      <c r="O266" s="366">
        <f t="shared" si="64"/>
        <v>-5.0000000000001155E-3</v>
      </c>
      <c r="P266" s="366">
        <f t="shared" si="64"/>
        <v>2.6934673366834083E-2</v>
      </c>
      <c r="V266" s="332" t="str">
        <f t="shared" si="47"/>
        <v>Winter</v>
      </c>
      <c r="AA266" s="352">
        <f t="shared" si="50"/>
        <v>2.18E-2</v>
      </c>
      <c r="AB266" s="353">
        <f t="shared" si="54"/>
        <v>-5.0000000000000001E-3</v>
      </c>
    </row>
    <row r="267" spans="2:28" ht="17.45" hidden="1" customHeight="1">
      <c r="B267" s="203">
        <f t="shared" si="60"/>
        <v>53752</v>
      </c>
      <c r="C267" s="354" cm="1">
        <f t="array" ref="C267">IF($J267&lt;=$AD$1,IF(F267="","",-INDEX([6]Delta!$F$1:$JR$1000,$L$13,$I267))*1000*IF(MONTH($B267)=12,IF(MOD($J267,4)=0,31/29,31/30),1),(C255*(1+$AA267)))</f>
        <v>4282452.68547522</v>
      </c>
      <c r="D267" s="355">
        <f>IF(ISNUMBER($F267),VLOOKUP($J267,'Table 1'!$B$13:$C$37,2,FALSE)/12*1000*Study_MW,"")</f>
        <v>0</v>
      </c>
      <c r="E267" s="355">
        <f t="shared" si="52"/>
        <v>4282452.68547522</v>
      </c>
      <c r="F267" s="354">
        <f>IF($J267&lt;=$AD$1,IF(INDEX([6]Delta!$F$1:$JR$1440,$L$14,$I267)=0,"",INDEX([6]Delta!$F$1:$JR$1440,$L$14,$I267))*IF(MONTH($B267)=12,IF(MOD($J267,4)=0,31/29,31/30),1),F255*IF(MONTH(B267)=2,IF(MOD($J267,4)=0,29/28,IF(MOD($J255,4)=0,28/29,1)),1))*(1+$AB267)</f>
        <v>73289.570699999997</v>
      </c>
      <c r="G267" s="356">
        <f t="shared" si="55"/>
        <v>58.431952112324488</v>
      </c>
      <c r="I267" s="357">
        <f t="shared" si="61"/>
        <v>289</v>
      </c>
      <c r="J267" s="351">
        <f t="shared" si="62"/>
        <v>2047</v>
      </c>
      <c r="K267" s="203">
        <f t="shared" si="63"/>
        <v>53752</v>
      </c>
      <c r="M267" s="352"/>
      <c r="N267" s="366">
        <f t="shared" si="64"/>
        <v>2.1800000000000042E-2</v>
      </c>
      <c r="O267" s="366">
        <f t="shared" si="64"/>
        <v>-5.0000000000000044E-3</v>
      </c>
      <c r="P267" s="366">
        <f t="shared" si="64"/>
        <v>2.6934673366834083E-2</v>
      </c>
      <c r="V267" s="332" t="str">
        <f t="shared" si="47"/>
        <v>Winter</v>
      </c>
      <c r="AA267" s="352">
        <f t="shared" si="50"/>
        <v>2.18E-2</v>
      </c>
      <c r="AB267" s="353">
        <f t="shared" si="54"/>
        <v>-5.0000000000000001E-3</v>
      </c>
    </row>
    <row r="268" spans="2:28" ht="17.45" hidden="1" customHeight="1">
      <c r="B268" s="203">
        <f t="shared" si="60"/>
        <v>53783</v>
      </c>
      <c r="C268" s="354" cm="1">
        <f t="array" ref="C268">IF($J268&lt;=$AD$1,IF(F268="","",-INDEX([6]Delta!$F$1:$JR$1000,$L$13,$I268))*1000*IF(MONTH($B268)=12,IF(MOD($J268,4)=0,31/29,31/30),1),(C256*(1+$AA268)))</f>
        <v>3166868.252569038</v>
      </c>
      <c r="D268" s="355">
        <f>IF(ISNUMBER($F268),VLOOKUP($J268,'Table 1'!$B$13:$C$37,2,FALSE)/12*1000*Study_MW,"")</f>
        <v>0</v>
      </c>
      <c r="E268" s="355">
        <f t="shared" si="52"/>
        <v>3166868.252569038</v>
      </c>
      <c r="F268" s="354">
        <f>IF($J268&lt;=$AD$1,IF(INDEX([6]Delta!$F$1:$JR$1440,$L$14,$I268)=0,"",INDEX([6]Delta!$F$1:$JR$1440,$L$14,$I268))*IF(MONTH($B268)=12,IF(MOD($J268,4)=0,31/29,31/30),1),F256*IF(MONTH(B268)=2,IF(MOD($J268,4)=0,29/28,IF(MOD($J256,4)=0,28/29,1)),1))*(1+$AB268)</f>
        <v>70925.391000000003</v>
      </c>
      <c r="G268" s="356">
        <f t="shared" si="55"/>
        <v>44.650698542769227</v>
      </c>
      <c r="I268" s="357">
        <f t="shared" si="61"/>
        <v>290</v>
      </c>
      <c r="J268" s="351">
        <f t="shared" si="62"/>
        <v>2047</v>
      </c>
      <c r="K268" s="203">
        <f t="shared" si="63"/>
        <v>53783</v>
      </c>
      <c r="M268" s="352"/>
      <c r="N268" s="366">
        <f t="shared" si="64"/>
        <v>2.1800000000000042E-2</v>
      </c>
      <c r="O268" s="366">
        <f t="shared" si="64"/>
        <v>-5.0000000000000044E-3</v>
      </c>
      <c r="P268" s="366">
        <f t="shared" si="64"/>
        <v>2.6934673366834083E-2</v>
      </c>
      <c r="V268" s="332" t="str">
        <f t="shared" ref="V268:V276" si="65">IFERROR(IF(AND(MONTH(K269)&gt;=6,MONTH(K269)&lt;=9),"Summer","Winter"),"-")</f>
        <v>Winter</v>
      </c>
      <c r="AA268" s="352">
        <f t="shared" si="50"/>
        <v>2.18E-2</v>
      </c>
      <c r="AB268" s="353">
        <f t="shared" si="54"/>
        <v>-5.0000000000000001E-3</v>
      </c>
    </row>
    <row r="269" spans="2:28" ht="17.45" hidden="1" customHeight="1">
      <c r="B269" s="203">
        <f t="shared" si="60"/>
        <v>53813</v>
      </c>
      <c r="C269" s="354" cm="1">
        <f t="array" ref="C269">IF($J269&lt;=$AD$1,IF(F269="","",-INDEX([6]Delta!$F$1:$JR$1000,$L$13,$I269))*1000*IF(MONTH($B269)=12,IF(MOD($J269,4)=0,31/29,31/30),1),(C257*(1+$AA269)))</f>
        <v>3614565.0049331901</v>
      </c>
      <c r="D269" s="355">
        <f>IF(ISNUMBER($F269),VLOOKUP($J269,'Table 1'!$B$13:$C$37,2,FALSE)/12*1000*Study_MW,"")</f>
        <v>0</v>
      </c>
      <c r="E269" s="355">
        <f t="shared" si="52"/>
        <v>3614565.0049331901</v>
      </c>
      <c r="F269" s="354">
        <f>IF($J269&lt;=$AD$1,IF(INDEX([6]Delta!$F$1:$JR$1440,$L$14,$I269)=0,"",INDEX([6]Delta!$F$1:$JR$1440,$L$14,$I269))*IF(MONTH($B269)=12,IF(MOD($J269,4)=0,31/29,31/30),1),F257*IF(MONTH(B269)=2,IF(MOD($J269,4)=0,29/28,IF(MOD($J257,4)=0,28/29,1)),1))*(1+$AB269)</f>
        <v>73289.570699999997</v>
      </c>
      <c r="G269" s="356">
        <f t="shared" si="55"/>
        <v>49.318954530773233</v>
      </c>
      <c r="I269" s="357">
        <f t="shared" si="61"/>
        <v>291</v>
      </c>
      <c r="J269" s="351">
        <f t="shared" si="62"/>
        <v>2047</v>
      </c>
      <c r="K269" s="203">
        <f t="shared" si="63"/>
        <v>53813</v>
      </c>
      <c r="M269" s="352"/>
      <c r="N269" s="366">
        <f t="shared" si="64"/>
        <v>2.1800000000000042E-2</v>
      </c>
      <c r="O269" s="366">
        <f t="shared" si="64"/>
        <v>-5.0000000000000044E-3</v>
      </c>
      <c r="P269" s="366">
        <f t="shared" si="64"/>
        <v>2.6934673366834305E-2</v>
      </c>
      <c r="V269" s="332" t="str">
        <f t="shared" si="65"/>
        <v>Summer</v>
      </c>
      <c r="AA269" s="352">
        <f t="shared" ref="AA269:AA332" si="66">Inflation</f>
        <v>2.18E-2</v>
      </c>
      <c r="AB269" s="353">
        <f t="shared" si="54"/>
        <v>-5.0000000000000001E-3</v>
      </c>
    </row>
    <row r="270" spans="2:28" ht="17.45" hidden="1" customHeight="1">
      <c r="B270" s="203">
        <f t="shared" si="60"/>
        <v>53844</v>
      </c>
      <c r="C270" s="354" cm="1">
        <f t="array" ref="C270">IF($J270&lt;=$AD$1,IF(F270="","",-INDEX([6]Delta!$F$1:$JR$1000,$L$13,$I270))*1000*IF(MONTH($B270)=12,IF(MOD($J270,4)=0,31/29,31/30),1),(C258*(1+$AA270)))</f>
        <v>3792638.8012571251</v>
      </c>
      <c r="D270" s="355">
        <f>IF(ISNUMBER($F270),VLOOKUP($J270,'Table 1'!$B$13:$C$37,2,FALSE)/12*1000*Study_MW,"")</f>
        <v>0</v>
      </c>
      <c r="E270" s="355">
        <f t="shared" ref="E270:E276" si="67">IF(ISNUMBER(C270+D270),C270+D270,"")</f>
        <v>3792638.8012571251</v>
      </c>
      <c r="F270" s="354">
        <f>IF($J270&lt;=$AD$1,IF(INDEX([6]Delta!$F$1:$JR$1440,$L$14,$I270)=0,"",INDEX([6]Delta!$F$1:$JR$1440,$L$14,$I270))*IF(MONTH($B270)=12,IF(MOD($J270,4)=0,31/29,31/30),1),F258*IF(MONTH(B270)=2,IF(MOD($J270,4)=0,29/28,IF(MOD($J258,4)=0,28/29,1)),1))*(1+$AB270)</f>
        <v>70925.391000000003</v>
      </c>
      <c r="G270" s="356">
        <f t="shared" si="55"/>
        <v>53.47363966251698</v>
      </c>
      <c r="I270" s="357">
        <f t="shared" si="61"/>
        <v>292</v>
      </c>
      <c r="J270" s="351">
        <f t="shared" si="62"/>
        <v>2047</v>
      </c>
      <c r="K270" s="203">
        <f t="shared" si="63"/>
        <v>53844</v>
      </c>
      <c r="M270" s="352"/>
      <c r="N270" s="366">
        <f t="shared" ref="N270:P276" si="68">E270/E258-1</f>
        <v>2.1800000000000042E-2</v>
      </c>
      <c r="O270" s="366">
        <f t="shared" si="68"/>
        <v>-5.0000000000000044E-3</v>
      </c>
      <c r="P270" s="366">
        <f t="shared" si="68"/>
        <v>2.6934673366834305E-2</v>
      </c>
      <c r="V270" s="332" t="str">
        <f t="shared" si="65"/>
        <v>Summer</v>
      </c>
      <c r="AA270" s="352">
        <f t="shared" si="66"/>
        <v>2.18E-2</v>
      </c>
      <c r="AB270" s="353">
        <f t="shared" ref="AB270:AB276" si="69">IF($AB$8="Solar",IFERROR(IF(J270&gt;$AD$1,-0.005,0),AB258),0)</f>
        <v>-5.0000000000000001E-3</v>
      </c>
    </row>
    <row r="271" spans="2:28" ht="17.45" hidden="1" customHeight="1">
      <c r="B271" s="203">
        <f t="shared" si="60"/>
        <v>53874</v>
      </c>
      <c r="C271" s="354" cm="1">
        <f t="array" ref="C271">IF($J271&lt;=$AD$1,IF(F271="","",-INDEX([6]Delta!$F$1:$JR$1000,$L$13,$I271))*1000*IF(MONTH($B271)=12,IF(MOD($J271,4)=0,31/29,31/30),1),(C259*(1+$AA271)))</f>
        <v>5712128.8014631467</v>
      </c>
      <c r="D271" s="355">
        <f>IF(ISNUMBER($F271),VLOOKUP($J271,'Table 1'!$B$13:$C$37,2,FALSE)/12*1000*Study_MW,"")</f>
        <v>0</v>
      </c>
      <c r="E271" s="355">
        <f t="shared" si="67"/>
        <v>5712128.8014631467</v>
      </c>
      <c r="F271" s="354">
        <f>IF($J271&lt;=$AD$1,IF(INDEX([6]Delta!$F$1:$JR$1440,$L$14,$I271)=0,"",INDEX([6]Delta!$F$1:$JR$1440,$L$14,$I271))*IF(MONTH($B271)=12,IF(MOD($J271,4)=0,31/29,31/30),1),F259*IF(MONTH(B271)=2,IF(MOD($J271,4)=0,29/28,IF(MOD($J259,4)=0,28/29,1)),1))*(1+$AB271)</f>
        <v>73289.570699999997</v>
      </c>
      <c r="G271" s="356">
        <f t="shared" ref="G271:G276" si="70">IF(ISNUMBER($F271),E271/$F271,"")</f>
        <v>77.939176705576571</v>
      </c>
      <c r="I271" s="357">
        <f t="shared" si="61"/>
        <v>293</v>
      </c>
      <c r="J271" s="351">
        <f t="shared" si="62"/>
        <v>2047</v>
      </c>
      <c r="K271" s="203">
        <f t="shared" si="63"/>
        <v>53874</v>
      </c>
      <c r="M271" s="352"/>
      <c r="N271" s="366">
        <f t="shared" si="68"/>
        <v>2.1800000000000042E-2</v>
      </c>
      <c r="O271" s="366">
        <f t="shared" si="68"/>
        <v>-5.0000000000000044E-3</v>
      </c>
      <c r="P271" s="366">
        <f t="shared" si="68"/>
        <v>2.6934673366834305E-2</v>
      </c>
      <c r="V271" s="332" t="str">
        <f t="shared" si="65"/>
        <v>Summer</v>
      </c>
      <c r="AA271" s="352">
        <f t="shared" si="66"/>
        <v>2.18E-2</v>
      </c>
      <c r="AB271" s="353">
        <f t="shared" si="69"/>
        <v>-5.0000000000000001E-3</v>
      </c>
    </row>
    <row r="272" spans="2:28" ht="17.45" hidden="1" customHeight="1">
      <c r="B272" s="203">
        <f t="shared" si="60"/>
        <v>53905</v>
      </c>
      <c r="C272" s="354" cm="1">
        <f t="array" ref="C272">IF($J272&lt;=$AD$1,IF(F272="","",-INDEX([6]Delta!$F$1:$JR$1000,$L$13,$I272))*1000*IF(MONTH($B272)=12,IF(MOD($J272,4)=0,31/29,31/30),1),(C260*(1+$AA272)))</f>
        <v>6325272.3064631745</v>
      </c>
      <c r="D272" s="355">
        <f>IF(ISNUMBER($F272),VLOOKUP($J272,'Table 1'!$B$13:$C$37,2,FALSE)/12*1000*Study_MW,"")</f>
        <v>0</v>
      </c>
      <c r="E272" s="355">
        <f t="shared" si="67"/>
        <v>6325272.3064631745</v>
      </c>
      <c r="F272" s="354">
        <f>IF($J272&lt;=$AD$1,IF(INDEX([6]Delta!$F$1:$JR$1440,$L$14,$I272)=0,"",INDEX([6]Delta!$F$1:$JR$1440,$L$14,$I272))*IF(MONTH($B272)=12,IF(MOD($J272,4)=0,31/29,31/30),1),F260*IF(MONTH(B272)=2,IF(MOD($J272,4)=0,29/28,IF(MOD($J260,4)=0,28/29,1)),1))*(1+$AB272)</f>
        <v>73289.570699999997</v>
      </c>
      <c r="G272" s="356">
        <f t="shared" si="70"/>
        <v>86.305217045884191</v>
      </c>
      <c r="I272" s="357">
        <f t="shared" si="61"/>
        <v>294</v>
      </c>
      <c r="J272" s="351">
        <f t="shared" si="62"/>
        <v>2047</v>
      </c>
      <c r="K272" s="203">
        <f t="shared" si="63"/>
        <v>53905</v>
      </c>
      <c r="M272" s="352"/>
      <c r="N272" s="366">
        <f t="shared" si="68"/>
        <v>2.1800000000000042E-2</v>
      </c>
      <c r="O272" s="366">
        <f t="shared" si="68"/>
        <v>-5.0000000000000044E-3</v>
      </c>
      <c r="P272" s="366">
        <f t="shared" si="68"/>
        <v>2.6934673366834083E-2</v>
      </c>
      <c r="V272" s="332" t="str">
        <f t="shared" si="65"/>
        <v>Summer</v>
      </c>
      <c r="AA272" s="352">
        <f t="shared" si="66"/>
        <v>2.18E-2</v>
      </c>
      <c r="AB272" s="353">
        <f t="shared" si="69"/>
        <v>-5.0000000000000001E-3</v>
      </c>
    </row>
    <row r="273" spans="2:28" ht="17.45" hidden="1" customHeight="1">
      <c r="B273" s="203">
        <f t="shared" si="60"/>
        <v>53936</v>
      </c>
      <c r="C273" s="354" cm="1">
        <f t="array" ref="C273">IF($J273&lt;=$AD$1,IF(F273="","",-INDEX([6]Delta!$F$1:$JR$1000,$L$13,$I273))*1000*IF(MONTH($B273)=12,IF(MOD($J273,4)=0,31/29,31/30),1),(C261*(1+$AA273)))</f>
        <v>5645897.8874689471</v>
      </c>
      <c r="D273" s="355">
        <f>IF(ISNUMBER($F273),VLOOKUP($J273,'Table 1'!$B$13:$C$37,2,FALSE)/12*1000*Study_MW,"")</f>
        <v>0</v>
      </c>
      <c r="E273" s="355">
        <f t="shared" si="67"/>
        <v>5645897.8874689471</v>
      </c>
      <c r="F273" s="354">
        <f>IF($J273&lt;=$AD$1,IF(INDEX([6]Delta!$F$1:$JR$1440,$L$14,$I273)=0,"",INDEX([6]Delta!$F$1:$JR$1440,$L$14,$I273))*IF(MONTH($B273)=12,IF(MOD($J273,4)=0,31/29,31/30),1),F261*IF(MONTH(B273)=2,IF(MOD($J273,4)=0,29/28,IF(MOD($J261,4)=0,28/29,1)),1))*(1+$AB273)</f>
        <v>70925.391000000003</v>
      </c>
      <c r="G273" s="356">
        <f t="shared" si="70"/>
        <v>79.60333821027433</v>
      </c>
      <c r="I273" s="357">
        <f t="shared" si="61"/>
        <v>295</v>
      </c>
      <c r="J273" s="351">
        <f t="shared" si="62"/>
        <v>2047</v>
      </c>
      <c r="K273" s="203">
        <f t="shared" si="63"/>
        <v>53936</v>
      </c>
      <c r="M273" s="352"/>
      <c r="N273" s="366">
        <f t="shared" si="68"/>
        <v>2.1800000000000042E-2</v>
      </c>
      <c r="O273" s="366">
        <f t="shared" si="68"/>
        <v>-5.0000000000000044E-3</v>
      </c>
      <c r="P273" s="366">
        <f t="shared" si="68"/>
        <v>2.6934673366834305E-2</v>
      </c>
      <c r="V273" s="332" t="str">
        <f t="shared" si="65"/>
        <v>Winter</v>
      </c>
      <c r="AA273" s="352">
        <f t="shared" si="66"/>
        <v>2.18E-2</v>
      </c>
      <c r="AB273" s="353">
        <f t="shared" si="69"/>
        <v>-5.0000000000000001E-3</v>
      </c>
    </row>
    <row r="274" spans="2:28" ht="17.45" hidden="1" customHeight="1">
      <c r="B274" s="203">
        <f t="shared" si="60"/>
        <v>53966</v>
      </c>
      <c r="C274" s="354" cm="1">
        <f t="array" ref="C274">IF($J274&lt;=$AD$1,IF(F274="","",-INDEX([6]Delta!$F$1:$JR$1000,$L$13,$I274))*1000*IF(MONTH($B274)=12,IF(MOD($J274,4)=0,31/29,31/30),1),(C262*(1+$AA274)))</f>
        <v>5208783.4956719829</v>
      </c>
      <c r="D274" s="355">
        <f>IF(ISNUMBER($F274),VLOOKUP($J274,'Table 1'!$B$13:$C$37,2,FALSE)/12*1000*Study_MW,"")</f>
        <v>0</v>
      </c>
      <c r="E274" s="355">
        <f t="shared" si="67"/>
        <v>5208783.4956719829</v>
      </c>
      <c r="F274" s="354">
        <f>IF($J274&lt;=$AD$1,IF(INDEX([6]Delta!$F$1:$JR$1440,$L$14,$I274)=0,"",INDEX([6]Delta!$F$1:$JR$1440,$L$14,$I274))*IF(MONTH($B274)=12,IF(MOD($J274,4)=0,31/29,31/30),1),F262*IF(MONTH(B274)=2,IF(MOD($J274,4)=0,29/28,IF(MOD($J262,4)=0,28/29,1)),1))*(1+$AB274)</f>
        <v>73289.570699999997</v>
      </c>
      <c r="G274" s="356">
        <f t="shared" si="70"/>
        <v>71.071278572409256</v>
      </c>
      <c r="I274" s="357">
        <f t="shared" si="61"/>
        <v>296</v>
      </c>
      <c r="J274" s="351">
        <f t="shared" si="62"/>
        <v>2047</v>
      </c>
      <c r="K274" s="203">
        <f t="shared" si="63"/>
        <v>53966</v>
      </c>
      <c r="M274" s="352"/>
      <c r="N274" s="366">
        <f t="shared" si="68"/>
        <v>2.1800000000000042E-2</v>
      </c>
      <c r="O274" s="366">
        <f t="shared" si="68"/>
        <v>-5.0000000000000044E-3</v>
      </c>
      <c r="P274" s="366">
        <f t="shared" si="68"/>
        <v>2.6934673366834305E-2</v>
      </c>
      <c r="V274" s="332" t="str">
        <f t="shared" si="65"/>
        <v>Winter</v>
      </c>
      <c r="AA274" s="352">
        <f t="shared" si="66"/>
        <v>2.18E-2</v>
      </c>
      <c r="AB274" s="353">
        <f t="shared" si="69"/>
        <v>-5.0000000000000001E-3</v>
      </c>
    </row>
    <row r="275" spans="2:28" ht="17.45" hidden="1" customHeight="1">
      <c r="B275" s="203">
        <f t="shared" si="60"/>
        <v>53997</v>
      </c>
      <c r="C275" s="354" cm="1">
        <f t="array" ref="C275">IF($J275&lt;=$AD$1,IF(F275="","",-INDEX([6]Delta!$F$1:$JR$1000,$L$13,$I275))*1000*IF(MONTH($B275)=12,IF(MOD($J275,4)=0,31/29,31/30),1),(C263*(1+$AA275)))</f>
        <v>6204487.3702574568</v>
      </c>
      <c r="D275" s="355">
        <f>IF(ISNUMBER($F275),VLOOKUP($J275,'Table 1'!$B$13:$C$37,2,FALSE)/12*1000*Study_MW,"")</f>
        <v>0</v>
      </c>
      <c r="E275" s="355">
        <f t="shared" si="67"/>
        <v>6204487.3702574568</v>
      </c>
      <c r="F275" s="354">
        <f>IF($J275&lt;=$AD$1,IF(INDEX([6]Delta!$F$1:$JR$1440,$L$14,$I275)=0,"",INDEX([6]Delta!$F$1:$JR$1440,$L$14,$I275))*IF(MONTH($B275)=12,IF(MOD($J275,4)=0,31/29,31/30),1),F263*IF(MONTH(B275)=2,IF(MOD($J275,4)=0,29/28,IF(MOD($J263,4)=0,28/29,1)),1))*(1+$AB275)</f>
        <v>70925.391000000003</v>
      </c>
      <c r="G275" s="356">
        <f t="shared" si="70"/>
        <v>87.479071779208894</v>
      </c>
      <c r="I275" s="357">
        <f t="shared" si="61"/>
        <v>297</v>
      </c>
      <c r="J275" s="351">
        <f t="shared" si="62"/>
        <v>2047</v>
      </c>
      <c r="K275" s="203">
        <f t="shared" si="63"/>
        <v>53997</v>
      </c>
      <c r="M275" s="352"/>
      <c r="N275" s="366">
        <f t="shared" si="68"/>
        <v>2.1800000000000042E-2</v>
      </c>
      <c r="O275" s="366">
        <f t="shared" si="68"/>
        <v>-5.0000000000000044E-3</v>
      </c>
      <c r="P275" s="366">
        <f t="shared" si="68"/>
        <v>2.6934673366834305E-2</v>
      </c>
      <c r="V275" s="332" t="str">
        <f t="shared" si="65"/>
        <v>Winter</v>
      </c>
      <c r="AA275" s="352">
        <f t="shared" si="66"/>
        <v>2.18E-2</v>
      </c>
      <c r="AB275" s="353">
        <f t="shared" si="69"/>
        <v>-5.0000000000000001E-3</v>
      </c>
    </row>
    <row r="276" spans="2:28" ht="17.45" hidden="1" customHeight="1">
      <c r="B276" s="204">
        <f t="shared" si="60"/>
        <v>54027</v>
      </c>
      <c r="C276" s="361" cm="1">
        <f t="array" ref="C276">IF($J276&lt;=$AD$1,IF(F276="","",-INDEX([6]Delta!$F$1:$JR$1000,$L$13,$I276))*1000*IF(MONTH($B276)=12,IF(MOD($J276,4)=0,31/29,31/30),1),(C264*(1+$AA276)))</f>
        <v>6739744.8651283169</v>
      </c>
      <c r="D276" s="362">
        <f>IF(ISNUMBER($F276),VLOOKUP($J276,'Table 1'!$B$13:$C$37,2,FALSE)/12*1000*Study_MW,"")</f>
        <v>0</v>
      </c>
      <c r="E276" s="362">
        <f t="shared" si="67"/>
        <v>6739744.8651283169</v>
      </c>
      <c r="F276" s="361">
        <f>IF($J276&lt;=$AD$1,IF(INDEX([6]Delta!$F$1:$JR$1440,$L$14,$I276)=0,"",INDEX([6]Delta!$F$1:$JR$1440,$L$14,$I276))*IF(MONTH($B276)=12,IF(MOD($J276,4)=0,31/29,31/30),1),F264*IF(MONTH(B276)=2,IF(MOD($J276,4)=0,29/28,IF(MOD($J264,4)=0,28/29,1)),1))*(1+$AB276)</f>
        <v>73289.570699999997</v>
      </c>
      <c r="G276" s="363">
        <f t="shared" si="70"/>
        <v>91.960490432076128</v>
      </c>
      <c r="I276" s="364">
        <f t="shared" si="61"/>
        <v>298</v>
      </c>
      <c r="J276" s="351">
        <f t="shared" si="62"/>
        <v>2047</v>
      </c>
      <c r="K276" s="204">
        <f t="shared" si="63"/>
        <v>54027</v>
      </c>
      <c r="M276" s="352"/>
      <c r="N276" s="366">
        <f t="shared" si="68"/>
        <v>2.1800000000000042E-2</v>
      </c>
      <c r="O276" s="366">
        <f t="shared" si="68"/>
        <v>-5.0000000000000044E-3</v>
      </c>
      <c r="P276" s="366">
        <f t="shared" si="68"/>
        <v>2.6934673366834083E-2</v>
      </c>
      <c r="V276" s="332" t="str">
        <f t="shared" si="65"/>
        <v>Winter</v>
      </c>
      <c r="AA276" s="352">
        <f t="shared" si="66"/>
        <v>2.18E-2</v>
      </c>
      <c r="AB276" s="353">
        <f t="shared" si="69"/>
        <v>-5.0000000000000001E-3</v>
      </c>
    </row>
    <row r="277" spans="2:28" ht="17.45" hidden="1" customHeight="1">
      <c r="B277" s="202"/>
      <c r="C277" s="345"/>
      <c r="D277" s="346"/>
      <c r="E277" s="347"/>
      <c r="F277" s="348"/>
      <c r="G277" s="349"/>
      <c r="I277" s="365"/>
      <c r="J277" s="351"/>
      <c r="K277" s="202"/>
      <c r="M277" s="352"/>
      <c r="N277" s="366"/>
      <c r="O277" s="366"/>
      <c r="P277" s="366"/>
      <c r="AA277" s="352"/>
      <c r="AB277" s="353"/>
    </row>
    <row r="278" spans="2:28" ht="17.45" hidden="1" customHeight="1">
      <c r="B278" s="203"/>
      <c r="C278" s="354"/>
      <c r="D278" s="355"/>
      <c r="E278" s="355"/>
      <c r="F278" s="354"/>
      <c r="G278" s="356"/>
      <c r="I278" s="357"/>
      <c r="J278" s="351"/>
      <c r="K278" s="203"/>
      <c r="M278" s="352"/>
      <c r="N278" s="366"/>
      <c r="O278" s="366"/>
      <c r="P278" s="366"/>
      <c r="AA278" s="352"/>
      <c r="AB278" s="353"/>
    </row>
    <row r="279" spans="2:28" ht="17.45" hidden="1" customHeight="1">
      <c r="B279" s="203"/>
      <c r="C279" s="354"/>
      <c r="D279" s="355"/>
      <c r="E279" s="355"/>
      <c r="F279" s="354"/>
      <c r="G279" s="356"/>
      <c r="I279" s="357"/>
      <c r="J279" s="351"/>
      <c r="K279" s="203"/>
      <c r="M279" s="352"/>
      <c r="N279" s="366"/>
      <c r="O279" s="366"/>
      <c r="P279" s="366"/>
      <c r="AA279" s="352"/>
      <c r="AB279" s="353"/>
    </row>
    <row r="280" spans="2:28" ht="17.45" hidden="1" customHeight="1">
      <c r="B280" s="203"/>
      <c r="C280" s="354"/>
      <c r="D280" s="355"/>
      <c r="E280" s="355"/>
      <c r="F280" s="354"/>
      <c r="G280" s="356"/>
      <c r="I280" s="357"/>
      <c r="J280" s="351"/>
      <c r="K280" s="203"/>
      <c r="M280" s="352"/>
      <c r="N280" s="366"/>
      <c r="O280" s="366"/>
      <c r="P280" s="366"/>
      <c r="AA280" s="352"/>
      <c r="AB280" s="353"/>
    </row>
    <row r="281" spans="2:28" ht="17.45" hidden="1" customHeight="1">
      <c r="B281" s="203"/>
      <c r="C281" s="354"/>
      <c r="D281" s="355"/>
      <c r="E281" s="355"/>
      <c r="F281" s="354"/>
      <c r="G281" s="356"/>
      <c r="I281" s="357"/>
      <c r="J281" s="351"/>
      <c r="K281" s="203"/>
      <c r="M281" s="352"/>
      <c r="N281" s="366"/>
      <c r="O281" s="366"/>
      <c r="P281" s="366"/>
      <c r="AA281" s="352"/>
      <c r="AB281" s="353"/>
    </row>
    <row r="282" spans="2:28" ht="17.45" hidden="1" customHeight="1">
      <c r="B282" s="203"/>
      <c r="C282" s="354"/>
      <c r="D282" s="355"/>
      <c r="E282" s="355"/>
      <c r="F282" s="354"/>
      <c r="G282" s="356"/>
      <c r="I282" s="357"/>
      <c r="J282" s="351"/>
      <c r="K282" s="203"/>
      <c r="M282" s="352"/>
      <c r="N282" s="366"/>
      <c r="O282" s="366"/>
      <c r="P282" s="366"/>
      <c r="AA282" s="352"/>
      <c r="AB282" s="353"/>
    </row>
    <row r="283" spans="2:28" ht="17.45" hidden="1" customHeight="1">
      <c r="B283" s="203"/>
      <c r="C283" s="354"/>
      <c r="D283" s="355"/>
      <c r="E283" s="355"/>
      <c r="F283" s="354"/>
      <c r="G283" s="356"/>
      <c r="I283" s="357"/>
      <c r="J283" s="351"/>
      <c r="K283" s="203"/>
      <c r="M283" s="352"/>
      <c r="N283" s="366"/>
      <c r="O283" s="366"/>
      <c r="P283" s="366"/>
      <c r="AA283" s="352"/>
      <c r="AB283" s="353"/>
    </row>
    <row r="284" spans="2:28" ht="17.45" hidden="1" customHeight="1">
      <c r="B284" s="203"/>
      <c r="C284" s="354"/>
      <c r="D284" s="355"/>
      <c r="E284" s="355"/>
      <c r="F284" s="354"/>
      <c r="G284" s="356"/>
      <c r="I284" s="357"/>
      <c r="J284" s="351"/>
      <c r="K284" s="203"/>
      <c r="M284" s="352"/>
      <c r="N284" s="366"/>
      <c r="O284" s="366"/>
      <c r="P284" s="366"/>
      <c r="AA284" s="352"/>
      <c r="AB284" s="353"/>
    </row>
    <row r="285" spans="2:28" ht="17.45" hidden="1" customHeight="1">
      <c r="B285" s="203"/>
      <c r="C285" s="354"/>
      <c r="D285" s="355"/>
      <c r="E285" s="355"/>
      <c r="F285" s="354"/>
      <c r="G285" s="356"/>
      <c r="I285" s="357"/>
      <c r="J285" s="351"/>
      <c r="K285" s="203"/>
      <c r="M285" s="352"/>
      <c r="N285" s="366"/>
      <c r="O285" s="366"/>
      <c r="P285" s="366"/>
      <c r="AA285" s="352"/>
      <c r="AB285" s="353"/>
    </row>
    <row r="286" spans="2:28" ht="17.45" hidden="1" customHeight="1">
      <c r="B286" s="203"/>
      <c r="C286" s="354"/>
      <c r="D286" s="355"/>
      <c r="E286" s="355"/>
      <c r="F286" s="354"/>
      <c r="G286" s="356"/>
      <c r="I286" s="357"/>
      <c r="J286" s="351"/>
      <c r="K286" s="203"/>
      <c r="M286" s="352"/>
      <c r="N286" s="366"/>
      <c r="O286" s="366"/>
      <c r="P286" s="366"/>
      <c r="AA286" s="352"/>
      <c r="AB286" s="353"/>
    </row>
    <row r="287" spans="2:28" ht="17.45" hidden="1" customHeight="1">
      <c r="B287" s="203"/>
      <c r="C287" s="354"/>
      <c r="D287" s="355"/>
      <c r="E287" s="355"/>
      <c r="F287" s="354"/>
      <c r="G287" s="356"/>
      <c r="I287" s="357"/>
      <c r="J287" s="351"/>
      <c r="K287" s="203"/>
      <c r="M287" s="352"/>
      <c r="N287" s="366"/>
      <c r="O287" s="366"/>
      <c r="P287" s="366"/>
      <c r="AA287" s="352"/>
      <c r="AB287" s="353"/>
    </row>
    <row r="288" spans="2:28" ht="17.45" hidden="1" customHeight="1">
      <c r="B288" s="204"/>
      <c r="C288" s="361"/>
      <c r="D288" s="362"/>
      <c r="E288" s="362"/>
      <c r="F288" s="361"/>
      <c r="G288" s="363"/>
      <c r="I288" s="364"/>
      <c r="J288" s="351"/>
      <c r="K288" s="204"/>
      <c r="M288" s="352"/>
      <c r="N288" s="366"/>
      <c r="O288" s="366"/>
      <c r="P288" s="366"/>
      <c r="AA288" s="352"/>
      <c r="AB288" s="353"/>
    </row>
    <row r="289" spans="2:28" ht="17.45" hidden="1" customHeight="1">
      <c r="B289" s="202"/>
      <c r="C289" s="345"/>
      <c r="D289" s="346"/>
      <c r="E289" s="347"/>
      <c r="F289" s="348"/>
      <c r="G289" s="349"/>
      <c r="I289" s="365"/>
      <c r="J289" s="351"/>
      <c r="K289" s="202"/>
      <c r="M289" s="352"/>
      <c r="N289" s="366"/>
      <c r="O289" s="366"/>
      <c r="P289" s="366"/>
      <c r="AA289" s="352"/>
      <c r="AB289" s="353"/>
    </row>
    <row r="290" spans="2:28" ht="17.45" hidden="1" customHeight="1">
      <c r="B290" s="203"/>
      <c r="C290" s="354"/>
      <c r="D290" s="355"/>
      <c r="E290" s="355"/>
      <c r="F290" s="354"/>
      <c r="G290" s="356"/>
      <c r="I290" s="357"/>
      <c r="J290" s="351"/>
      <c r="K290" s="203"/>
      <c r="M290" s="352"/>
      <c r="N290" s="366"/>
      <c r="O290" s="366"/>
      <c r="P290" s="366"/>
      <c r="AA290" s="352"/>
      <c r="AB290" s="353"/>
    </row>
    <row r="291" spans="2:28" ht="17.45" hidden="1" customHeight="1">
      <c r="B291" s="203"/>
      <c r="C291" s="354"/>
      <c r="D291" s="355"/>
      <c r="E291" s="355"/>
      <c r="F291" s="354"/>
      <c r="G291" s="356"/>
      <c r="I291" s="357"/>
      <c r="J291" s="351"/>
      <c r="K291" s="203"/>
      <c r="M291" s="352"/>
      <c r="N291" s="366"/>
      <c r="O291" s="366"/>
      <c r="P291" s="366"/>
      <c r="AA291" s="352"/>
      <c r="AB291" s="353"/>
    </row>
    <row r="292" spans="2:28" ht="17.45" hidden="1" customHeight="1">
      <c r="B292" s="203"/>
      <c r="C292" s="354"/>
      <c r="D292" s="355"/>
      <c r="E292" s="355"/>
      <c r="F292" s="354"/>
      <c r="G292" s="356"/>
      <c r="I292" s="357"/>
      <c r="J292" s="351"/>
      <c r="K292" s="203"/>
      <c r="M292" s="352"/>
      <c r="N292" s="366"/>
      <c r="O292" s="366"/>
      <c r="P292" s="366"/>
      <c r="AA292" s="352"/>
      <c r="AB292" s="353"/>
    </row>
    <row r="293" spans="2:28" ht="17.45" hidden="1" customHeight="1">
      <c r="B293" s="203"/>
      <c r="C293" s="354"/>
      <c r="D293" s="355"/>
      <c r="E293" s="355"/>
      <c r="F293" s="354"/>
      <c r="G293" s="356"/>
      <c r="I293" s="357"/>
      <c r="J293" s="351"/>
      <c r="K293" s="203"/>
      <c r="M293" s="352"/>
      <c r="N293" s="366"/>
      <c r="O293" s="366"/>
      <c r="P293" s="366"/>
      <c r="AA293" s="352"/>
      <c r="AB293" s="353"/>
    </row>
    <row r="294" spans="2:28" ht="17.45" hidden="1" customHeight="1">
      <c r="B294" s="203"/>
      <c r="C294" s="354"/>
      <c r="D294" s="355"/>
      <c r="E294" s="355"/>
      <c r="F294" s="354"/>
      <c r="G294" s="356"/>
      <c r="I294" s="357"/>
      <c r="J294" s="351"/>
      <c r="K294" s="203"/>
      <c r="M294" s="352"/>
      <c r="N294" s="366"/>
      <c r="O294" s="366"/>
      <c r="P294" s="366"/>
      <c r="AA294" s="352"/>
      <c r="AB294" s="353"/>
    </row>
    <row r="295" spans="2:28" ht="17.45" hidden="1" customHeight="1">
      <c r="B295" s="203"/>
      <c r="C295" s="354"/>
      <c r="D295" s="355"/>
      <c r="E295" s="355"/>
      <c r="F295" s="354"/>
      <c r="G295" s="356"/>
      <c r="I295" s="357"/>
      <c r="J295" s="351"/>
      <c r="K295" s="203"/>
      <c r="M295" s="352"/>
      <c r="N295" s="366"/>
      <c r="O295" s="366"/>
      <c r="P295" s="366"/>
      <c r="AA295" s="352"/>
      <c r="AB295" s="353"/>
    </row>
    <row r="296" spans="2:28" ht="17.45" hidden="1" customHeight="1">
      <c r="B296" s="203"/>
      <c r="C296" s="354"/>
      <c r="D296" s="355"/>
      <c r="E296" s="355"/>
      <c r="F296" s="354"/>
      <c r="G296" s="356"/>
      <c r="I296" s="357"/>
      <c r="J296" s="351"/>
      <c r="K296" s="203"/>
      <c r="M296" s="352"/>
      <c r="N296" s="366"/>
      <c r="O296" s="366"/>
      <c r="P296" s="366"/>
      <c r="AA296" s="352"/>
      <c r="AB296" s="353"/>
    </row>
    <row r="297" spans="2:28" ht="17.45" hidden="1" customHeight="1">
      <c r="B297" s="203"/>
      <c r="C297" s="354"/>
      <c r="D297" s="355"/>
      <c r="E297" s="355"/>
      <c r="F297" s="354"/>
      <c r="G297" s="356"/>
      <c r="I297" s="357"/>
      <c r="J297" s="351"/>
      <c r="K297" s="203"/>
      <c r="M297" s="352"/>
      <c r="N297" s="366"/>
      <c r="O297" s="366"/>
      <c r="P297" s="366"/>
      <c r="AA297" s="352"/>
      <c r="AB297" s="353"/>
    </row>
    <row r="298" spans="2:28" ht="17.45" hidden="1" customHeight="1">
      <c r="B298" s="203"/>
      <c r="C298" s="354"/>
      <c r="D298" s="355"/>
      <c r="E298" s="355"/>
      <c r="F298" s="354"/>
      <c r="G298" s="356"/>
      <c r="I298" s="357"/>
      <c r="J298" s="351"/>
      <c r="K298" s="203"/>
      <c r="M298" s="352"/>
      <c r="N298" s="366"/>
      <c r="O298" s="366"/>
      <c r="P298" s="366"/>
      <c r="AA298" s="352"/>
      <c r="AB298" s="353"/>
    </row>
    <row r="299" spans="2:28" ht="17.45" hidden="1" customHeight="1">
      <c r="B299" s="203"/>
      <c r="C299" s="354"/>
      <c r="D299" s="355"/>
      <c r="E299" s="355"/>
      <c r="F299" s="354"/>
      <c r="G299" s="356"/>
      <c r="I299" s="357"/>
      <c r="J299" s="351"/>
      <c r="K299" s="203"/>
      <c r="M299" s="352"/>
      <c r="N299" s="366"/>
      <c r="O299" s="366"/>
      <c r="P299" s="366"/>
      <c r="AA299" s="352"/>
      <c r="AB299" s="353"/>
    </row>
    <row r="300" spans="2:28" ht="17.45" hidden="1" customHeight="1">
      <c r="B300" s="204"/>
      <c r="C300" s="361"/>
      <c r="D300" s="362"/>
      <c r="E300" s="362"/>
      <c r="F300" s="361"/>
      <c r="G300" s="363"/>
      <c r="I300" s="364"/>
      <c r="J300" s="351"/>
      <c r="K300" s="204"/>
      <c r="M300" s="352"/>
      <c r="N300" s="366"/>
      <c r="O300" s="366"/>
      <c r="P300" s="366"/>
      <c r="AA300" s="352"/>
      <c r="AB300" s="353"/>
    </row>
    <row r="301" spans="2:28" ht="17.45" hidden="1" customHeight="1">
      <c r="B301" s="202"/>
      <c r="C301" s="345"/>
      <c r="D301" s="346"/>
      <c r="E301" s="347"/>
      <c r="F301" s="348"/>
      <c r="G301" s="349"/>
      <c r="I301" s="365"/>
      <c r="J301" s="351"/>
      <c r="K301" s="202"/>
      <c r="M301" s="352"/>
      <c r="N301" s="366"/>
      <c r="O301" s="366"/>
      <c r="P301" s="366"/>
      <c r="AA301" s="352"/>
      <c r="AB301" s="353"/>
    </row>
    <row r="302" spans="2:28" ht="17.45" hidden="1" customHeight="1">
      <c r="B302" s="203"/>
      <c r="C302" s="354"/>
      <c r="D302" s="355"/>
      <c r="E302" s="355"/>
      <c r="F302" s="354"/>
      <c r="G302" s="356"/>
      <c r="I302" s="357"/>
      <c r="J302" s="351"/>
      <c r="K302" s="203"/>
      <c r="M302" s="352"/>
      <c r="N302" s="366"/>
      <c r="O302" s="366"/>
      <c r="P302" s="366"/>
      <c r="AA302" s="352"/>
      <c r="AB302" s="353"/>
    </row>
    <row r="303" spans="2:28" ht="17.45" hidden="1" customHeight="1">
      <c r="B303" s="203"/>
      <c r="C303" s="354"/>
      <c r="D303" s="355"/>
      <c r="E303" s="355"/>
      <c r="F303" s="354"/>
      <c r="G303" s="356"/>
      <c r="I303" s="357"/>
      <c r="J303" s="351"/>
      <c r="K303" s="203"/>
      <c r="M303" s="352"/>
      <c r="N303" s="366"/>
      <c r="O303" s="366"/>
      <c r="P303" s="366"/>
      <c r="AA303" s="352"/>
      <c r="AB303" s="353"/>
    </row>
    <row r="304" spans="2:28" ht="17.45" hidden="1" customHeight="1">
      <c r="B304" s="203"/>
      <c r="C304" s="354"/>
      <c r="D304" s="355"/>
      <c r="E304" s="355"/>
      <c r="F304" s="354"/>
      <c r="G304" s="356"/>
      <c r="I304" s="357"/>
      <c r="J304" s="351"/>
      <c r="K304" s="203"/>
      <c r="M304" s="352"/>
      <c r="N304" s="366"/>
      <c r="O304" s="366"/>
      <c r="P304" s="366"/>
      <c r="AA304" s="352"/>
      <c r="AB304" s="353"/>
    </row>
    <row r="305" spans="2:28" ht="17.45" hidden="1" customHeight="1">
      <c r="B305" s="203"/>
      <c r="C305" s="354"/>
      <c r="D305" s="355"/>
      <c r="E305" s="355"/>
      <c r="F305" s="354"/>
      <c r="G305" s="356"/>
      <c r="I305" s="357"/>
      <c r="J305" s="351"/>
      <c r="K305" s="203"/>
      <c r="M305" s="352"/>
      <c r="N305" s="366"/>
      <c r="O305" s="366"/>
      <c r="P305" s="366"/>
      <c r="AA305" s="352"/>
      <c r="AB305" s="353"/>
    </row>
    <row r="306" spans="2:28" ht="17.45" hidden="1" customHeight="1">
      <c r="B306" s="203"/>
      <c r="C306" s="354"/>
      <c r="D306" s="355"/>
      <c r="E306" s="355"/>
      <c r="F306" s="354"/>
      <c r="G306" s="356"/>
      <c r="I306" s="357"/>
      <c r="J306" s="351"/>
      <c r="K306" s="203"/>
      <c r="M306" s="352"/>
      <c r="N306" s="366"/>
      <c r="O306" s="366"/>
      <c r="P306" s="366"/>
      <c r="AA306" s="352"/>
      <c r="AB306" s="353"/>
    </row>
    <row r="307" spans="2:28" ht="17.45" hidden="1" customHeight="1">
      <c r="B307" s="203"/>
      <c r="C307" s="354"/>
      <c r="D307" s="355"/>
      <c r="E307" s="355"/>
      <c r="F307" s="354"/>
      <c r="G307" s="356"/>
      <c r="I307" s="357"/>
      <c r="J307" s="351"/>
      <c r="K307" s="203"/>
      <c r="M307" s="352"/>
      <c r="N307" s="366"/>
      <c r="O307" s="366"/>
      <c r="P307" s="366"/>
      <c r="AA307" s="352"/>
      <c r="AB307" s="353"/>
    </row>
    <row r="308" spans="2:28" ht="17.45" hidden="1" customHeight="1">
      <c r="B308" s="203"/>
      <c r="C308" s="354"/>
      <c r="D308" s="355"/>
      <c r="E308" s="355"/>
      <c r="F308" s="354"/>
      <c r="G308" s="356"/>
      <c r="I308" s="357"/>
      <c r="J308" s="351"/>
      <c r="K308" s="203"/>
      <c r="M308" s="352"/>
      <c r="N308" s="366"/>
      <c r="O308" s="366"/>
      <c r="P308" s="366"/>
      <c r="AA308" s="352"/>
      <c r="AB308" s="353"/>
    </row>
    <row r="309" spans="2:28" ht="17.45" hidden="1" customHeight="1">
      <c r="B309" s="203"/>
      <c r="C309" s="354"/>
      <c r="D309" s="355"/>
      <c r="E309" s="355"/>
      <c r="F309" s="354"/>
      <c r="G309" s="356"/>
      <c r="I309" s="357"/>
      <c r="J309" s="351"/>
      <c r="K309" s="203"/>
      <c r="M309" s="352"/>
      <c r="N309" s="366"/>
      <c r="O309" s="366"/>
      <c r="P309" s="366"/>
      <c r="AA309" s="352"/>
      <c r="AB309" s="353"/>
    </row>
    <row r="310" spans="2:28" ht="17.45" hidden="1" customHeight="1">
      <c r="B310" s="203"/>
      <c r="C310" s="354"/>
      <c r="D310" s="355"/>
      <c r="E310" s="355"/>
      <c r="F310" s="354"/>
      <c r="G310" s="356"/>
      <c r="I310" s="357"/>
      <c r="J310" s="351"/>
      <c r="K310" s="203"/>
      <c r="M310" s="352"/>
      <c r="N310" s="366"/>
      <c r="O310" s="366"/>
      <c r="P310" s="366"/>
      <c r="AA310" s="352"/>
      <c r="AB310" s="353"/>
    </row>
    <row r="311" spans="2:28" ht="17.45" hidden="1" customHeight="1">
      <c r="B311" s="203"/>
      <c r="C311" s="354"/>
      <c r="D311" s="355"/>
      <c r="E311" s="355"/>
      <c r="F311" s="354"/>
      <c r="G311" s="356"/>
      <c r="I311" s="357"/>
      <c r="J311" s="351"/>
      <c r="K311" s="203"/>
      <c r="M311" s="352"/>
      <c r="N311" s="366"/>
      <c r="O311" s="366"/>
      <c r="P311" s="366"/>
      <c r="AA311" s="352"/>
      <c r="AB311" s="353"/>
    </row>
    <row r="312" spans="2:28" ht="17.45" hidden="1" customHeight="1">
      <c r="B312" s="204"/>
      <c r="C312" s="361"/>
      <c r="D312" s="362"/>
      <c r="E312" s="362"/>
      <c r="F312" s="361"/>
      <c r="G312" s="363"/>
      <c r="I312" s="364"/>
      <c r="J312" s="351"/>
      <c r="K312" s="204"/>
      <c r="M312" s="352"/>
      <c r="N312" s="366"/>
      <c r="O312" s="366"/>
      <c r="P312" s="366"/>
      <c r="AA312" s="352"/>
      <c r="AB312" s="353"/>
    </row>
    <row r="313" spans="2:28" ht="17.45" hidden="1" customHeight="1">
      <c r="B313" s="202"/>
      <c r="C313" s="345"/>
      <c r="D313" s="367"/>
      <c r="E313" s="367"/>
      <c r="F313" s="345"/>
      <c r="G313" s="368"/>
      <c r="I313" s="365"/>
      <c r="J313" s="351"/>
      <c r="K313" s="202"/>
      <c r="M313" s="352"/>
      <c r="AA313" s="352">
        <f t="shared" si="66"/>
        <v>2.18E-2</v>
      </c>
      <c r="AB313" s="353">
        <f t="shared" ref="AB313:AB333" si="71">IF($AB$8="Solar",IFERROR(IF(J313&gt;$AD$1,-0.005,0),AB301),0)</f>
        <v>0</v>
      </c>
    </row>
    <row r="314" spans="2:28" ht="17.45" hidden="1" customHeight="1">
      <c r="B314" s="203"/>
      <c r="C314" s="354"/>
      <c r="D314" s="369"/>
      <c r="E314" s="369"/>
      <c r="F314" s="354"/>
      <c r="G314" s="370"/>
      <c r="I314" s="357"/>
      <c r="J314" s="351"/>
      <c r="K314" s="203"/>
      <c r="M314" s="352"/>
      <c r="AA314" s="352">
        <f t="shared" si="66"/>
        <v>2.18E-2</v>
      </c>
      <c r="AB314" s="353">
        <f t="shared" si="71"/>
        <v>0</v>
      </c>
    </row>
    <row r="315" spans="2:28" ht="17.45" hidden="1" customHeight="1">
      <c r="B315" s="203"/>
      <c r="C315" s="354"/>
      <c r="D315" s="369"/>
      <c r="E315" s="369"/>
      <c r="F315" s="354"/>
      <c r="G315" s="370"/>
      <c r="I315" s="357"/>
      <c r="J315" s="351"/>
      <c r="K315" s="203"/>
      <c r="M315" s="352"/>
      <c r="AA315" s="352">
        <f t="shared" si="66"/>
        <v>2.18E-2</v>
      </c>
      <c r="AB315" s="353">
        <f t="shared" si="71"/>
        <v>0</v>
      </c>
    </row>
    <row r="316" spans="2:28" ht="17.45" hidden="1" customHeight="1">
      <c r="B316" s="203"/>
      <c r="C316" s="354"/>
      <c r="D316" s="369"/>
      <c r="E316" s="369"/>
      <c r="F316" s="354"/>
      <c r="G316" s="370"/>
      <c r="I316" s="357"/>
      <c r="J316" s="351"/>
      <c r="K316" s="203"/>
      <c r="M316" s="352"/>
      <c r="AA316" s="352">
        <f t="shared" si="66"/>
        <v>2.18E-2</v>
      </c>
      <c r="AB316" s="353">
        <f t="shared" si="71"/>
        <v>0</v>
      </c>
    </row>
    <row r="317" spans="2:28" ht="17.45" hidden="1" customHeight="1">
      <c r="B317" s="203"/>
      <c r="C317" s="354"/>
      <c r="D317" s="369"/>
      <c r="E317" s="369"/>
      <c r="F317" s="354"/>
      <c r="G317" s="370"/>
      <c r="I317" s="357"/>
      <c r="J317" s="351"/>
      <c r="K317" s="203"/>
      <c r="M317" s="352"/>
      <c r="AA317" s="352">
        <f t="shared" si="66"/>
        <v>2.18E-2</v>
      </c>
      <c r="AB317" s="353">
        <f t="shared" si="71"/>
        <v>0</v>
      </c>
    </row>
    <row r="318" spans="2:28" ht="17.45" hidden="1" customHeight="1">
      <c r="B318" s="203"/>
      <c r="C318" s="354"/>
      <c r="D318" s="369"/>
      <c r="E318" s="369"/>
      <c r="F318" s="354"/>
      <c r="G318" s="370"/>
      <c r="I318" s="357"/>
      <c r="J318" s="351"/>
      <c r="K318" s="203"/>
      <c r="M318" s="352"/>
      <c r="AA318" s="352">
        <f t="shared" si="66"/>
        <v>2.18E-2</v>
      </c>
      <c r="AB318" s="353">
        <f t="shared" si="71"/>
        <v>0</v>
      </c>
    </row>
    <row r="319" spans="2:28" ht="17.45" hidden="1" customHeight="1">
      <c r="B319" s="203"/>
      <c r="C319" s="354"/>
      <c r="D319" s="369"/>
      <c r="E319" s="369"/>
      <c r="F319" s="354"/>
      <c r="G319" s="370"/>
      <c r="I319" s="357"/>
      <c r="J319" s="351"/>
      <c r="K319" s="203"/>
      <c r="M319" s="352"/>
      <c r="AA319" s="352">
        <f t="shared" si="66"/>
        <v>2.18E-2</v>
      </c>
      <c r="AB319" s="353">
        <f t="shared" si="71"/>
        <v>0</v>
      </c>
    </row>
    <row r="320" spans="2:28" ht="17.45" hidden="1" customHeight="1">
      <c r="B320" s="203"/>
      <c r="C320" s="354"/>
      <c r="D320" s="369"/>
      <c r="E320" s="369"/>
      <c r="F320" s="354"/>
      <c r="G320" s="370"/>
      <c r="I320" s="357"/>
      <c r="J320" s="351"/>
      <c r="K320" s="203"/>
      <c r="M320" s="352"/>
      <c r="AA320" s="352">
        <f t="shared" si="66"/>
        <v>2.18E-2</v>
      </c>
      <c r="AB320" s="353">
        <f t="shared" si="71"/>
        <v>0</v>
      </c>
    </row>
    <row r="321" spans="2:28" ht="17.45" hidden="1" customHeight="1">
      <c r="B321" s="203"/>
      <c r="C321" s="354"/>
      <c r="D321" s="369"/>
      <c r="E321" s="369"/>
      <c r="F321" s="354"/>
      <c r="G321" s="370"/>
      <c r="I321" s="357"/>
      <c r="J321" s="351"/>
      <c r="K321" s="203"/>
      <c r="M321" s="352"/>
      <c r="AA321" s="352">
        <f t="shared" si="66"/>
        <v>2.18E-2</v>
      </c>
      <c r="AB321" s="353">
        <f t="shared" si="71"/>
        <v>0</v>
      </c>
    </row>
    <row r="322" spans="2:28" ht="17.45" hidden="1" customHeight="1">
      <c r="B322" s="203"/>
      <c r="C322" s="354"/>
      <c r="D322" s="369"/>
      <c r="E322" s="369"/>
      <c r="F322" s="354"/>
      <c r="G322" s="370"/>
      <c r="I322" s="357"/>
      <c r="J322" s="351"/>
      <c r="K322" s="203"/>
      <c r="M322" s="352"/>
      <c r="AA322" s="352">
        <f t="shared" si="66"/>
        <v>2.18E-2</v>
      </c>
      <c r="AB322" s="353">
        <f t="shared" si="71"/>
        <v>0</v>
      </c>
    </row>
    <row r="323" spans="2:28" ht="17.45" hidden="1" customHeight="1">
      <c r="B323" s="203"/>
      <c r="C323" s="354"/>
      <c r="D323" s="369"/>
      <c r="E323" s="369"/>
      <c r="F323" s="354"/>
      <c r="G323" s="370"/>
      <c r="I323" s="357"/>
      <c r="J323" s="351"/>
      <c r="K323" s="203"/>
      <c r="M323" s="352"/>
      <c r="AA323" s="352">
        <f t="shared" si="66"/>
        <v>2.18E-2</v>
      </c>
      <c r="AB323" s="353">
        <f t="shared" si="71"/>
        <v>0</v>
      </c>
    </row>
    <row r="324" spans="2:28" ht="17.45" hidden="1" customHeight="1">
      <c r="B324" s="203"/>
      <c r="C324" s="361"/>
      <c r="D324" s="371"/>
      <c r="E324" s="371"/>
      <c r="F324" s="361"/>
      <c r="G324" s="372"/>
      <c r="I324" s="357"/>
      <c r="J324" s="351"/>
      <c r="K324" s="203"/>
      <c r="M324" s="352"/>
      <c r="AA324" s="352">
        <f t="shared" si="66"/>
        <v>2.18E-2</v>
      </c>
      <c r="AB324" s="353">
        <f t="shared" si="71"/>
        <v>0</v>
      </c>
    </row>
    <row r="325" spans="2:28" ht="17.45" hidden="1" customHeight="1">
      <c r="AA325" s="352">
        <f t="shared" si="66"/>
        <v>2.18E-2</v>
      </c>
      <c r="AB325" s="353">
        <f t="shared" si="71"/>
        <v>0</v>
      </c>
    </row>
    <row r="326" spans="2:28" ht="17.45" hidden="1" customHeight="1">
      <c r="AA326" s="352">
        <f t="shared" si="66"/>
        <v>2.18E-2</v>
      </c>
      <c r="AB326" s="353">
        <f t="shared" si="71"/>
        <v>0</v>
      </c>
    </row>
    <row r="327" spans="2:28" ht="17.45" hidden="1" customHeight="1">
      <c r="AA327" s="352">
        <f t="shared" si="66"/>
        <v>2.18E-2</v>
      </c>
      <c r="AB327" s="353">
        <f t="shared" si="71"/>
        <v>0</v>
      </c>
    </row>
    <row r="328" spans="2:28" ht="17.45" hidden="1" customHeight="1">
      <c r="AA328" s="352">
        <f t="shared" si="66"/>
        <v>2.18E-2</v>
      </c>
      <c r="AB328" s="353">
        <f t="shared" si="71"/>
        <v>0</v>
      </c>
    </row>
    <row r="329" spans="2:28" ht="17.45" hidden="1" customHeight="1">
      <c r="AA329" s="352">
        <f t="shared" si="66"/>
        <v>2.18E-2</v>
      </c>
      <c r="AB329" s="353">
        <f t="shared" si="71"/>
        <v>0</v>
      </c>
    </row>
    <row r="330" spans="2:28" ht="17.45" hidden="1" customHeight="1">
      <c r="AA330" s="352">
        <f t="shared" si="66"/>
        <v>2.18E-2</v>
      </c>
      <c r="AB330" s="353">
        <f t="shared" si="71"/>
        <v>0</v>
      </c>
    </row>
    <row r="331" spans="2:28" ht="17.45" hidden="1" customHeight="1">
      <c r="AA331" s="352">
        <f t="shared" si="66"/>
        <v>2.18E-2</v>
      </c>
      <c r="AB331" s="353">
        <f t="shared" si="71"/>
        <v>0</v>
      </c>
    </row>
    <row r="332" spans="2:28" ht="17.45" hidden="1" customHeight="1">
      <c r="AA332" s="352">
        <f t="shared" si="66"/>
        <v>2.18E-2</v>
      </c>
      <c r="AB332" s="353">
        <f t="shared" si="71"/>
        <v>0</v>
      </c>
    </row>
    <row r="333" spans="2:28" ht="17.45" hidden="1" customHeight="1">
      <c r="AA333" s="352">
        <f t="shared" ref="AA333:AA367" si="72">Inflation</f>
        <v>2.18E-2</v>
      </c>
      <c r="AB333" s="353">
        <f t="shared" si="71"/>
        <v>0</v>
      </c>
    </row>
    <row r="334" spans="2:28" ht="17.45" hidden="1" customHeight="1">
      <c r="AA334" s="352">
        <f t="shared" si="72"/>
        <v>2.18E-2</v>
      </c>
    </row>
    <row r="335" spans="2:28" ht="17.45" hidden="1" customHeight="1">
      <c r="AA335" s="352">
        <f t="shared" si="72"/>
        <v>2.18E-2</v>
      </c>
    </row>
    <row r="336" spans="2:28" ht="17.45" hidden="1" customHeight="1">
      <c r="AA336" s="352">
        <f t="shared" si="72"/>
        <v>2.18E-2</v>
      </c>
    </row>
    <row r="337" spans="27:27" ht="17.45" hidden="1" customHeight="1">
      <c r="AA337" s="352">
        <f t="shared" si="72"/>
        <v>2.18E-2</v>
      </c>
    </row>
    <row r="338" spans="27:27" ht="17.45" hidden="1" customHeight="1">
      <c r="AA338" s="352">
        <f t="shared" si="72"/>
        <v>2.18E-2</v>
      </c>
    </row>
    <row r="339" spans="27:27" ht="17.45" hidden="1" customHeight="1">
      <c r="AA339" s="352">
        <f t="shared" si="72"/>
        <v>2.18E-2</v>
      </c>
    </row>
    <row r="340" spans="27:27" ht="17.45" hidden="1" customHeight="1">
      <c r="AA340" s="352">
        <f t="shared" si="72"/>
        <v>2.18E-2</v>
      </c>
    </row>
    <row r="341" spans="27:27" ht="17.45" hidden="1" customHeight="1">
      <c r="AA341" s="352">
        <f t="shared" si="72"/>
        <v>2.18E-2</v>
      </c>
    </row>
    <row r="342" spans="27:27" ht="17.45" hidden="1" customHeight="1">
      <c r="AA342" s="352">
        <f t="shared" si="72"/>
        <v>2.18E-2</v>
      </c>
    </row>
    <row r="343" spans="27:27" ht="17.45" hidden="1" customHeight="1">
      <c r="AA343" s="352">
        <f t="shared" si="72"/>
        <v>2.18E-2</v>
      </c>
    </row>
    <row r="344" spans="27:27" ht="17.45" hidden="1" customHeight="1">
      <c r="AA344" s="352">
        <f t="shared" si="72"/>
        <v>2.18E-2</v>
      </c>
    </row>
    <row r="345" spans="27:27" ht="17.45" hidden="1" customHeight="1">
      <c r="AA345" s="352">
        <f t="shared" si="72"/>
        <v>2.18E-2</v>
      </c>
    </row>
    <row r="346" spans="27:27" ht="17.45" hidden="1" customHeight="1">
      <c r="AA346" s="352">
        <f t="shared" si="72"/>
        <v>2.18E-2</v>
      </c>
    </row>
    <row r="347" spans="27:27" ht="17.45" hidden="1" customHeight="1">
      <c r="AA347" s="352">
        <f t="shared" si="72"/>
        <v>2.18E-2</v>
      </c>
    </row>
    <row r="348" spans="27:27" ht="17.45" hidden="1" customHeight="1">
      <c r="AA348" s="352">
        <f t="shared" si="72"/>
        <v>2.18E-2</v>
      </c>
    </row>
    <row r="349" spans="27:27" ht="17.45" hidden="1" customHeight="1">
      <c r="AA349" s="352">
        <f t="shared" si="72"/>
        <v>2.18E-2</v>
      </c>
    </row>
    <row r="350" spans="27:27" ht="17.45" hidden="1" customHeight="1">
      <c r="AA350" s="352">
        <f t="shared" si="72"/>
        <v>2.18E-2</v>
      </c>
    </row>
    <row r="351" spans="27:27" ht="17.45" hidden="1" customHeight="1">
      <c r="AA351" s="352">
        <f t="shared" si="72"/>
        <v>2.18E-2</v>
      </c>
    </row>
    <row r="352" spans="27:27" ht="17.45" hidden="1" customHeight="1">
      <c r="AA352" s="352">
        <f t="shared" si="72"/>
        <v>2.18E-2</v>
      </c>
    </row>
    <row r="353" spans="27:27" ht="17.45" hidden="1" customHeight="1">
      <c r="AA353" s="352">
        <f t="shared" si="72"/>
        <v>2.18E-2</v>
      </c>
    </row>
    <row r="354" spans="27:27" ht="17.45" hidden="1" customHeight="1">
      <c r="AA354" s="352">
        <f t="shared" si="72"/>
        <v>2.18E-2</v>
      </c>
    </row>
    <row r="355" spans="27:27" ht="17.45" hidden="1" customHeight="1">
      <c r="AA355" s="352">
        <f t="shared" si="72"/>
        <v>2.18E-2</v>
      </c>
    </row>
    <row r="356" spans="27:27" ht="17.45" hidden="1" customHeight="1">
      <c r="AA356" s="352">
        <f t="shared" si="72"/>
        <v>2.18E-2</v>
      </c>
    </row>
    <row r="357" spans="27:27" ht="17.45" hidden="1" customHeight="1">
      <c r="AA357" s="352">
        <f t="shared" si="72"/>
        <v>2.18E-2</v>
      </c>
    </row>
    <row r="358" spans="27:27" ht="17.45" hidden="1" customHeight="1">
      <c r="AA358" s="352">
        <f t="shared" si="72"/>
        <v>2.18E-2</v>
      </c>
    </row>
    <row r="359" spans="27:27" ht="17.45" hidden="1" customHeight="1">
      <c r="AA359" s="352">
        <f t="shared" si="72"/>
        <v>2.18E-2</v>
      </c>
    </row>
    <row r="360" spans="27:27" ht="17.45" hidden="1" customHeight="1">
      <c r="AA360" s="352">
        <f t="shared" si="72"/>
        <v>2.18E-2</v>
      </c>
    </row>
    <row r="361" spans="27:27" ht="17.45" hidden="1" customHeight="1">
      <c r="AA361" s="352">
        <f t="shared" si="72"/>
        <v>2.18E-2</v>
      </c>
    </row>
    <row r="362" spans="27:27" ht="17.45" hidden="1" customHeight="1">
      <c r="AA362" s="352">
        <f t="shared" si="72"/>
        <v>2.18E-2</v>
      </c>
    </row>
    <row r="363" spans="27:27" ht="17.45" hidden="1" customHeight="1">
      <c r="AA363" s="352">
        <f t="shared" si="72"/>
        <v>2.18E-2</v>
      </c>
    </row>
    <row r="364" spans="27:27" ht="17.45" hidden="1" customHeight="1">
      <c r="AA364" s="352">
        <f t="shared" si="72"/>
        <v>2.18E-2</v>
      </c>
    </row>
    <row r="365" spans="27:27" ht="17.45" hidden="1" customHeight="1">
      <c r="AA365" s="352">
        <f t="shared" si="72"/>
        <v>2.18E-2</v>
      </c>
    </row>
    <row r="366" spans="27:27" ht="17.45" hidden="1" customHeight="1">
      <c r="AA366" s="352">
        <f t="shared" si="72"/>
        <v>2.18E-2</v>
      </c>
    </row>
    <row r="367" spans="27:27" ht="17.45" hidden="1" customHeight="1">
      <c r="AA367" s="352">
        <f t="shared" si="72"/>
        <v>2.18E-2</v>
      </c>
    </row>
    <row r="368" spans="27:27" ht="17.45" hidden="1" customHeight="1"/>
    <row r="369" ht="17.45" hidden="1" customHeight="1"/>
    <row r="370" ht="17.45" hidden="1" customHeight="1"/>
    <row r="371" ht="17.45" hidden="1" customHeight="1"/>
    <row r="372" ht="17.45" hidden="1" customHeight="1"/>
    <row r="373" ht="17.45" hidden="1" customHeight="1"/>
    <row r="374" ht="17.45" hidden="1" customHeight="1"/>
    <row r="375" ht="17.45" hidden="1" customHeight="1"/>
    <row r="376" ht="17.45" hidden="1" customHeight="1"/>
    <row r="377" ht="17.45" hidden="1" customHeight="1"/>
    <row r="378" ht="17.45" hidden="1" customHeight="1"/>
    <row r="379" ht="17.45" hidden="1" customHeight="1"/>
    <row r="380" ht="17.45" hidden="1" customHeight="1"/>
  </sheetData>
  <printOptions horizontalCentered="1"/>
  <pageMargins left="0.25" right="0.25" top="0.75" bottom="0.75" header="0.3" footer="0.3"/>
  <pageSetup scale="65" orientation="portrait" r:id="rId1"/>
  <headerFooter alignWithMargins="0">
    <oddFooter xml:space="preserve">&amp;L&amp;8NPC Group - &amp;F   ( &amp;A )&amp;C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62AFC-0E02-488B-9437-8EACD545CAEC}">
  <dimension ref="A1:N78"/>
  <sheetViews>
    <sheetView zoomScaleNormal="100" workbookViewId="0">
      <selection activeCell="C56" sqref="C56"/>
    </sheetView>
  </sheetViews>
  <sheetFormatPr defaultRowHeight="12.75"/>
  <cols>
    <col min="1" max="1" width="42.5" customWidth="1"/>
    <col min="2" max="4" width="28.5" customWidth="1"/>
    <col min="5" max="5" width="23.33203125" customWidth="1"/>
    <col min="6" max="6" width="21.6640625" customWidth="1"/>
    <col min="7" max="7" width="21.1640625" customWidth="1"/>
    <col min="8" max="8" width="16" customWidth="1"/>
    <col min="9" max="9" width="17.33203125" customWidth="1"/>
    <col min="10" max="11" width="16.5" customWidth="1"/>
    <col min="12" max="12" width="14.5" customWidth="1"/>
    <col min="13" max="13" width="15.83203125" customWidth="1"/>
    <col min="14" max="15" width="15.5" customWidth="1"/>
    <col min="16" max="16" width="14.5" customWidth="1"/>
    <col min="17" max="17" width="16.1640625" customWidth="1"/>
    <col min="18" max="19" width="16" customWidth="1"/>
    <col min="20" max="20" width="17.5" customWidth="1"/>
    <col min="21" max="21" width="17.1640625" customWidth="1"/>
    <col min="22" max="22" width="16.6640625" customWidth="1"/>
    <col min="23" max="23" width="14.5" customWidth="1"/>
    <col min="24" max="24" width="15.33203125" customWidth="1"/>
    <col min="25" max="25" width="14.5" customWidth="1"/>
  </cols>
  <sheetData>
    <row r="1" spans="1:14">
      <c r="A1" s="147" t="s">
        <v>87</v>
      </c>
    </row>
    <row r="2" spans="1:14" ht="51">
      <c r="A2" s="147" t="s">
        <v>9</v>
      </c>
      <c r="B2" s="91" t="str">
        <f>'WD_.PX.BDG._.PTC.2029'!$B$2</f>
        <v>WD_.PX.BDG._.PTC.Utility_Scale</v>
      </c>
      <c r="C2" s="91" t="str">
        <f>'WD_.PX.BDG._.PTC.2030'!$B$2</f>
        <v>WD_.PX.BDG._.PTC.Utility_Scale</v>
      </c>
      <c r="D2" s="91" t="str">
        <f>'WD_.PX.BDG._.PTC.2031'!$B$2</f>
        <v>WD_.PX.BDG._.PTC.Utility_Scale</v>
      </c>
      <c r="E2" s="91" t="str">
        <f>'WD_.PX.DJW._.PTC.2029'!$B$2</f>
        <v>WD_.PX.DJW._.PTC.Utility_Scale</v>
      </c>
      <c r="F2" s="91" t="str">
        <f>'WD_.PX.DJW._.PTC.2030'!$B$2</f>
        <v>WD_.PX.DJW._.PTC.Utility_Scale</v>
      </c>
      <c r="G2" s="91" t="str">
        <f>'WD_.PX.DJW._.PTC.2031'!$B$2</f>
        <v>WD_.PX.DJW._.PTC.Utility_Scale</v>
      </c>
      <c r="H2" s="91" t="str">
        <f>'PV_.PX.BDG._.PTC.2031'!$B$2</f>
        <v>PV_.PX.BDG._.PTC.Utility_Scale</v>
      </c>
      <c r="I2" s="91" t="str">
        <f>'PV_.PX.HTG._.PTC.2031'!$B$2</f>
        <v>PV_.PX.HTG._.PTC.Utility_Scale</v>
      </c>
      <c r="J2" s="91" t="str">
        <f>'Table 3 PV_.PX.NTN._.PTC.2031'!$B$2</f>
        <v>PV_.PX.NTN._.PTC.Utility_Scale</v>
      </c>
      <c r="K2" s="91" t="str">
        <f>'PV_.PX.UTS._.PTC.2031'!$B$2</f>
        <v>PV_.PX.UTS._.PTC.Utility_Scale</v>
      </c>
    </row>
    <row r="3" spans="1:14" s="147" customFormat="1">
      <c r="A3" s="147" t="s">
        <v>83</v>
      </c>
      <c r="B3" s="174">
        <f>'WD_.PX.BDG._.PTC.2029'!$R$57</f>
        <v>2029</v>
      </c>
      <c r="C3" s="174">
        <f>'WD_.PX.BDG._.PTC.2030'!$R$57</f>
        <v>2030</v>
      </c>
      <c r="D3" s="174">
        <f>'WD_.PX.BDG._.PTC.2031'!$R$57</f>
        <v>2031</v>
      </c>
      <c r="E3" s="175">
        <f>'WD_.PX.DJW._.PTC.2029'!$R$57</f>
        <v>2029</v>
      </c>
      <c r="F3" s="175">
        <f>'WD_.PX.DJW._.PTC.2030'!$R$57</f>
        <v>2030</v>
      </c>
      <c r="G3" s="175">
        <f>'WD_.PX.DJW._.PTC.2031'!$R$57</f>
        <v>2031</v>
      </c>
      <c r="H3" s="168">
        <f>'PV_.PX.BDG._.PTC.2031'!$R$57</f>
        <v>2031</v>
      </c>
      <c r="I3" s="168">
        <f>'PV_.PX.HTG._.PTC.2031'!$R$57</f>
        <v>2031</v>
      </c>
      <c r="J3" s="168">
        <f>'Table 3 PV_.PX.NTN._.PTC.2031'!$R$57</f>
        <v>2031</v>
      </c>
      <c r="K3" s="168">
        <f>'PV_.PX.UTS._.PTC.2031'!$S$57</f>
        <v>2031</v>
      </c>
    </row>
    <row r="4" spans="1:14">
      <c r="B4" s="176" t="s">
        <v>114</v>
      </c>
      <c r="C4" s="176" t="s">
        <v>114</v>
      </c>
      <c r="D4" s="176" t="s">
        <v>114</v>
      </c>
      <c r="E4" s="177" t="s">
        <v>114</v>
      </c>
      <c r="F4" s="177" t="s">
        <v>114</v>
      </c>
      <c r="G4" s="177" t="s">
        <v>114</v>
      </c>
      <c r="H4" s="148" t="s">
        <v>111</v>
      </c>
      <c r="I4" s="148" t="s">
        <v>111</v>
      </c>
      <c r="J4" s="148" t="s">
        <v>111</v>
      </c>
      <c r="K4" s="148" t="s">
        <v>111</v>
      </c>
    </row>
    <row r="5" spans="1:14" ht="53.25" customHeight="1">
      <c r="B5" s="163" t="str">
        <f t="shared" ref="B5:K5" si="0">CONCATENATE(B2,B3)</f>
        <v>WD_.PX.BDG._.PTC.Utility_Scale2029</v>
      </c>
      <c r="C5" s="163" t="str">
        <f t="shared" si="0"/>
        <v>WD_.PX.BDG._.PTC.Utility_Scale2030</v>
      </c>
      <c r="D5" s="163" t="str">
        <f t="shared" si="0"/>
        <v>WD_.PX.BDG._.PTC.Utility_Scale2031</v>
      </c>
      <c r="E5" s="163" t="str">
        <f t="shared" si="0"/>
        <v>WD_.PX.DJW._.PTC.Utility_Scale2029</v>
      </c>
      <c r="F5" s="163" t="str">
        <f t="shared" si="0"/>
        <v>WD_.PX.DJW._.PTC.Utility_Scale2030</v>
      </c>
      <c r="G5" s="163" t="str">
        <f t="shared" si="0"/>
        <v>WD_.PX.DJW._.PTC.Utility_Scale2031</v>
      </c>
      <c r="H5" s="91" t="str">
        <f t="shared" si="0"/>
        <v>PV_.PX.BDG._.PTC.Utility_Scale2031</v>
      </c>
      <c r="I5" s="91" t="str">
        <f t="shared" si="0"/>
        <v>PV_.PX.HTG._.PTC.Utility_Scale2031</v>
      </c>
      <c r="J5" s="91" t="str">
        <f t="shared" si="0"/>
        <v>PV_.PX.NTN._.PTC.Utility_Scale2031</v>
      </c>
      <c r="K5" s="91" t="str">
        <f t="shared" si="0"/>
        <v>PV_.PX.UTS._.PTC.Utility_Scale2031</v>
      </c>
    </row>
    <row r="6" spans="1:14">
      <c r="A6" s="68">
        <v>2024</v>
      </c>
      <c r="B6" s="69">
        <f>IFERROR(INDEX('WD_.PX.BDG._.PTC.2029'!$L$9:$L$45,MATCH($A6,'WD_.PX.BDG._.PTC.2029'!$B$9:$B$45,0),1),0)</f>
        <v>0</v>
      </c>
      <c r="C6" s="69">
        <f>IFERROR(INDEX('WD_.PX.BDG._.PTC.2030'!$L$9:$L$47,MATCH($A6,'WD_.PX.BDG._.PTC.2030'!$B$9:$B$47,0),1),0)</f>
        <v>0</v>
      </c>
      <c r="D6" s="69">
        <f>IFERROR(INDEX('WD_.PX.BDG._.PTC.2031'!$L$9:$L$47,MATCH($A6,'WD_.PX.BDG._.PTC.2031'!$B$9:$B$47,0),1),0)</f>
        <v>0</v>
      </c>
      <c r="E6" s="69">
        <f>IFERROR(INDEX('WD_.PX.DJW._.PTC.2029'!$L$9:$L$48,MATCH($A6,'WD_.PX.DJW._.PTC.2029'!$B$9:$B$48,0),1),0)</f>
        <v>0</v>
      </c>
      <c r="F6" s="69">
        <f>IFERROR(INDEX('WD_.PX.DJW._.PTC.2030'!$L$9:$L$47,MATCH($A6,'WD_.PX.DJW._.PTC.2030'!$B$9:$B$47,0),1),0)</f>
        <v>0</v>
      </c>
      <c r="G6" s="69">
        <f>IFERROR(INDEX('WD_.PX.DJW._.PTC.2031'!$L$9:$L$47,MATCH($A6,'WD_.PX.DJW._.PTC.2031'!$B$9:$B$47,0),1),0)</f>
        <v>0</v>
      </c>
      <c r="H6" s="69">
        <f>IFERROR(INDEX('PV_.PX.BDG._.PTC.2031'!$L$9:$L$47,MATCH($A6,'PV_.PX.BDG._.PTC.2031'!$B$9:$B$47,0),1),0)</f>
        <v>0</v>
      </c>
      <c r="I6" s="69">
        <f>IFERROR(INDEX('PV_.PX.HTG._.PTC.2031'!$L$9:$L$47,MATCH($A6,'PV_.PX.HTG._.PTC.2031'!$B$9:$B$47,0),1),0)</f>
        <v>0</v>
      </c>
      <c r="J6" s="69">
        <f>IFERROR(INDEX('Table 3 PV_.PX.NTN._.PTC.2031'!$L$9:$L$47,MATCH($A6,'Table 3 PV_.PX.NTN._.PTC.2031'!$B$9:$B$47,0),1),0)</f>
        <v>0</v>
      </c>
      <c r="K6" s="69">
        <f>IFERROR(INDEX('PV_.PX.UTS._.PTC.2031'!$M$9:$M$47,MATCH($A6,'PV_.PX.UTS._.PTC.2031'!$B$9:$B$47,0),1),0)</f>
        <v>0</v>
      </c>
      <c r="N6" s="45"/>
    </row>
    <row r="7" spans="1:14">
      <c r="A7" s="68">
        <f t="shared" ref="A7:A27" si="1">A6+1</f>
        <v>2025</v>
      </c>
      <c r="B7" s="69">
        <f>IFERROR(INDEX('WD_.PX.BDG._.PTC.2029'!$L$9:$L$45,MATCH($A7,'WD_.PX.BDG._.PTC.2029'!$B$9:$B$45,0),1),0)</f>
        <v>0</v>
      </c>
      <c r="C7" s="69">
        <f>IFERROR(INDEX('WD_.PX.BDG._.PTC.2030'!$L$9:$L$47,MATCH($A7,'WD_.PX.BDG._.PTC.2030'!$B$9:$B$47,0),1),0)</f>
        <v>0</v>
      </c>
      <c r="D7" s="69">
        <f>IFERROR(INDEX('WD_.PX.BDG._.PTC.2031'!$L$9:$L$47,MATCH($A7,'WD_.PX.BDG._.PTC.2031'!$B$9:$B$47,0),1),0)</f>
        <v>0</v>
      </c>
      <c r="E7" s="69">
        <f>IFERROR(INDEX('WD_.PX.DJW._.PTC.2029'!$L$9:$L$48,MATCH($A7,'WD_.PX.DJW._.PTC.2029'!$B$9:$B$48,0),1),0)</f>
        <v>0</v>
      </c>
      <c r="F7" s="69">
        <f>IFERROR(INDEX('WD_.PX.DJW._.PTC.2030'!$L$9:$L$47,MATCH($A7,'WD_.PX.DJW._.PTC.2030'!$B$9:$B$47,0),1),0)</f>
        <v>0</v>
      </c>
      <c r="G7" s="69">
        <f>IFERROR(INDEX('WD_.PX.DJW._.PTC.2031'!$L$9:$L$47,MATCH($A7,'WD_.PX.DJW._.PTC.2031'!$B$9:$B$47,0),1),0)</f>
        <v>0</v>
      </c>
      <c r="H7" s="69">
        <f>IFERROR(INDEX('PV_.PX.BDG._.PTC.2031'!$L$9:$L$47,MATCH($A7,'PV_.PX.BDG._.PTC.2031'!$B$9:$B$47,0),1),0)</f>
        <v>0</v>
      </c>
      <c r="I7" s="69">
        <f>IFERROR(INDEX('PV_.PX.HTG._.PTC.2031'!$L$9:$L$47,MATCH($A7,'PV_.PX.HTG._.PTC.2031'!$B$9:$B$47,0),1),0)</f>
        <v>0</v>
      </c>
      <c r="J7" s="69">
        <f>IFERROR(INDEX('Table 3 PV_.PX.NTN._.PTC.2031'!$L$9:$L$47,MATCH($A7,'Table 3 PV_.PX.NTN._.PTC.2031'!$B$9:$B$47,0),1),0)</f>
        <v>0</v>
      </c>
      <c r="K7" s="69">
        <f>IFERROR(INDEX('PV_.PX.UTS._.PTC.2031'!$M$9:$M$47,MATCH($A7,'PV_.PX.UTS._.PTC.2031'!$B$9:$B$47,0),1),0)</f>
        <v>0</v>
      </c>
    </row>
    <row r="8" spans="1:14">
      <c r="A8" s="68">
        <f t="shared" si="1"/>
        <v>2026</v>
      </c>
      <c r="B8" s="69">
        <f>IFERROR(INDEX('WD_.PX.BDG._.PTC.2029'!$L$9:$L$45,MATCH($A8,'WD_.PX.BDG._.PTC.2029'!$B$9:$B$45,0),1),0)</f>
        <v>0</v>
      </c>
      <c r="C8" s="69">
        <f>IFERROR(INDEX('WD_.PX.BDG._.PTC.2030'!$L$9:$L$47,MATCH($A8,'WD_.PX.BDG._.PTC.2030'!$B$9:$B$47,0),1),0)</f>
        <v>0</v>
      </c>
      <c r="D8" s="69">
        <f>IFERROR(INDEX('WD_.PX.BDG._.PTC.2031'!$L$9:$L$47,MATCH($A8,'WD_.PX.BDG._.PTC.2031'!$B$9:$B$47,0),1),0)</f>
        <v>0</v>
      </c>
      <c r="E8" s="69">
        <f>IFERROR(INDEX('WD_.PX.DJW._.PTC.2029'!$L$9:$L$48,MATCH($A8,'WD_.PX.DJW._.PTC.2029'!$B$9:$B$48,0),1),0)</f>
        <v>0</v>
      </c>
      <c r="F8" s="69">
        <f>IFERROR(INDEX('WD_.PX.DJW._.PTC.2030'!$L$9:$L$47,MATCH($A8,'WD_.PX.DJW._.PTC.2030'!$B$9:$B$47,0),1),0)</f>
        <v>0</v>
      </c>
      <c r="G8" s="69">
        <f>IFERROR(INDEX('WD_.PX.DJW._.PTC.2031'!$L$9:$L$47,MATCH($A8,'WD_.PX.DJW._.PTC.2031'!$B$9:$B$47,0),1),0)</f>
        <v>0</v>
      </c>
      <c r="H8" s="69">
        <f>IFERROR(INDEX('PV_.PX.BDG._.PTC.2031'!$L$9:$L$47,MATCH($A8,'PV_.PX.BDG._.PTC.2031'!$B$9:$B$47,0),1),0)</f>
        <v>0</v>
      </c>
      <c r="I8" s="69">
        <f>IFERROR(INDEX('PV_.PX.HTG._.PTC.2031'!$L$9:$L$47,MATCH($A8,'PV_.PX.HTG._.PTC.2031'!$B$9:$B$47,0),1),0)</f>
        <v>0</v>
      </c>
      <c r="J8" s="69">
        <f>IFERROR(INDEX('Table 3 PV_.PX.NTN._.PTC.2031'!$L$9:$L$47,MATCH($A8,'Table 3 PV_.PX.NTN._.PTC.2031'!$B$9:$B$47,0),1),0)</f>
        <v>0</v>
      </c>
      <c r="K8" s="69">
        <f>IFERROR(INDEX('PV_.PX.UTS._.PTC.2031'!$M$9:$M$47,MATCH($A8,'PV_.PX.UTS._.PTC.2031'!$B$9:$B$47,0),1),0)</f>
        <v>0</v>
      </c>
    </row>
    <row r="9" spans="1:14">
      <c r="A9" s="68">
        <f t="shared" si="1"/>
        <v>2027</v>
      </c>
      <c r="B9" s="69">
        <f>IFERROR(INDEX('WD_.PX.BDG._.PTC.2029'!$L$9:$L$45,MATCH($A9,'WD_.PX.BDG._.PTC.2029'!$B$9:$B$45,0),1),0)</f>
        <v>0</v>
      </c>
      <c r="C9" s="69">
        <f>IFERROR(INDEX('WD_.PX.BDG._.PTC.2030'!$L$9:$L$47,MATCH($A9,'WD_.PX.BDG._.PTC.2030'!$B$9:$B$47,0),1),0)</f>
        <v>0</v>
      </c>
      <c r="D9" s="69">
        <f>IFERROR(INDEX('WD_.PX.BDG._.PTC.2031'!$L$9:$L$47,MATCH($A9,'WD_.PX.BDG._.PTC.2031'!$B$9:$B$47,0),1),0)</f>
        <v>0</v>
      </c>
      <c r="E9" s="69">
        <f>IFERROR(INDEX('WD_.PX.DJW._.PTC.2029'!$L$9:$L$48,MATCH($A9,'WD_.PX.DJW._.PTC.2029'!$B$9:$B$48,0),1),0)</f>
        <v>0</v>
      </c>
      <c r="F9" s="69">
        <f>IFERROR(INDEX('WD_.PX.DJW._.PTC.2030'!$L$9:$L$47,MATCH($A9,'WD_.PX.DJW._.PTC.2030'!$B$9:$B$47,0),1),0)</f>
        <v>0</v>
      </c>
      <c r="G9" s="69">
        <f>IFERROR(INDEX('WD_.PX.DJW._.PTC.2031'!$L$9:$L$47,MATCH($A9,'WD_.PX.DJW._.PTC.2031'!$B$9:$B$47,0),1),0)</f>
        <v>0</v>
      </c>
      <c r="H9" s="69">
        <f>IFERROR(INDEX('PV_.PX.BDG._.PTC.2031'!$L$9:$L$47,MATCH($A9,'PV_.PX.BDG._.PTC.2031'!$B$9:$B$47,0),1),0)</f>
        <v>0</v>
      </c>
      <c r="I9" s="69">
        <f>IFERROR(INDEX('PV_.PX.HTG._.PTC.2031'!$L$9:$L$47,MATCH($A9,'PV_.PX.HTG._.PTC.2031'!$B$9:$B$47,0),1),0)</f>
        <v>0</v>
      </c>
      <c r="J9" s="69">
        <f>IFERROR(INDEX('Table 3 PV_.PX.NTN._.PTC.2031'!$L$9:$L$47,MATCH($A9,'Table 3 PV_.PX.NTN._.PTC.2031'!$B$9:$B$47,0),1),0)</f>
        <v>0</v>
      </c>
      <c r="K9" s="69">
        <f>IFERROR(INDEX('PV_.PX.UTS._.PTC.2031'!$M$9:$M$47,MATCH($A9,'PV_.PX.UTS._.PTC.2031'!$B$9:$B$47,0),1),0)</f>
        <v>0</v>
      </c>
    </row>
    <row r="10" spans="1:14">
      <c r="A10" s="68">
        <f t="shared" si="1"/>
        <v>2028</v>
      </c>
      <c r="B10" s="69">
        <f>IFERROR(INDEX('WD_.PX.BDG._.PTC.2029'!$L$9:$L$45,MATCH($A10,'WD_.PX.BDG._.PTC.2029'!$B$9:$B$45,0),1),0)</f>
        <v>0</v>
      </c>
      <c r="C10" s="69">
        <f>IFERROR(INDEX('WD_.PX.BDG._.PTC.2030'!$L$9:$L$47,MATCH($A10,'WD_.PX.BDG._.PTC.2030'!$B$9:$B$47,0),1),0)</f>
        <v>0</v>
      </c>
      <c r="D10" s="69">
        <f>IFERROR(INDEX('WD_.PX.BDG._.PTC.2031'!$L$9:$L$47,MATCH($A10,'WD_.PX.BDG._.PTC.2031'!$B$9:$B$47,0),1),0)</f>
        <v>0</v>
      </c>
      <c r="E10" s="69">
        <f>IFERROR(INDEX('WD_.PX.DJW._.PTC.2029'!$L$9:$L$48,MATCH($A10,'WD_.PX.DJW._.PTC.2029'!$B$9:$B$48,0),1),0)</f>
        <v>0</v>
      </c>
      <c r="F10" s="69">
        <f>IFERROR(INDEX('WD_.PX.DJW._.PTC.2030'!$L$9:$L$47,MATCH($A10,'WD_.PX.DJW._.PTC.2030'!$B$9:$B$47,0),1),0)</f>
        <v>0</v>
      </c>
      <c r="G10" s="69">
        <f>IFERROR(INDEX('WD_.PX.DJW._.PTC.2031'!$L$9:$L$47,MATCH($A10,'WD_.PX.DJW._.PTC.2031'!$B$9:$B$47,0),1),0)</f>
        <v>0</v>
      </c>
      <c r="H10" s="69">
        <f>IFERROR(INDEX('PV_.PX.BDG._.PTC.2031'!$L$9:$L$47,MATCH($A10,'PV_.PX.BDG._.PTC.2031'!$B$9:$B$47,0),1),0)</f>
        <v>0</v>
      </c>
      <c r="I10" s="69">
        <f>IFERROR(INDEX('PV_.PX.HTG._.PTC.2031'!$L$9:$L$47,MATCH($A10,'PV_.PX.HTG._.PTC.2031'!$B$9:$B$47,0),1),0)</f>
        <v>0</v>
      </c>
      <c r="J10" s="69">
        <f>IFERROR(INDEX('Table 3 PV_.PX.NTN._.PTC.2031'!$L$9:$L$47,MATCH($A10,'Table 3 PV_.PX.NTN._.PTC.2031'!$B$9:$B$47,0),1),0)</f>
        <v>0</v>
      </c>
      <c r="K10" s="69">
        <f>IFERROR(INDEX('PV_.PX.UTS._.PTC.2031'!$M$9:$M$47,MATCH($A10,'PV_.PX.UTS._.PTC.2031'!$B$9:$B$47,0),1),0)</f>
        <v>0</v>
      </c>
    </row>
    <row r="11" spans="1:14">
      <c r="A11" s="68">
        <f t="shared" si="1"/>
        <v>2029</v>
      </c>
      <c r="B11" s="69">
        <f>IFERROR(INDEX('WD_.PX.BDG._.PTC.2029'!$L$9:$L$45,MATCH($A11,'WD_.PX.BDG._.PTC.2029'!$B$9:$B$45,0),1),0)</f>
        <v>123.30914837857404</v>
      </c>
      <c r="C11" s="69">
        <f>IFERROR(INDEX('WD_.PX.BDG._.PTC.2030'!$L$9:$L$47,MATCH($A11,'WD_.PX.BDG._.PTC.2030'!$B$9:$B$47,0),1),0)</f>
        <v>0</v>
      </c>
      <c r="D11" s="69">
        <f>IFERROR(INDEX('WD_.PX.BDG._.PTC.2031'!$L$9:$L$47,MATCH($A11,'WD_.PX.BDG._.PTC.2031'!$B$9:$B$47,0),1),0)</f>
        <v>0</v>
      </c>
      <c r="E11" s="69">
        <f>IFERROR(INDEX('WD_.PX.DJW._.PTC.2029'!$L$9:$L$48,MATCH($A11,'WD_.PX.DJW._.PTC.2029'!$B$9:$B$48,0),1),0)</f>
        <v>123.30914837857404</v>
      </c>
      <c r="F11" s="69">
        <f>IFERROR(INDEX('WD_.PX.DJW._.PTC.2030'!$L$9:$L$47,MATCH($A11,'WD_.PX.DJW._.PTC.2030'!$B$9:$B$47,0),1),0)</f>
        <v>0</v>
      </c>
      <c r="G11" s="69">
        <f>IFERROR(INDEX('WD_.PX.DJW._.PTC.2031'!$L$9:$L$47,MATCH($A11,'WD_.PX.DJW._.PTC.2031'!$B$9:$B$47,0),1),0)</f>
        <v>0</v>
      </c>
      <c r="H11" s="69">
        <f>IFERROR(INDEX('PV_.PX.BDG._.PTC.2031'!$L$9:$L$47,MATCH($A11,'PV_.PX.BDG._.PTC.2031'!$B$9:$B$47,0),1),0)</f>
        <v>0</v>
      </c>
      <c r="I11" s="69">
        <f>IFERROR(INDEX('PV_.PX.HTG._.PTC.2031'!$L$9:$L$47,MATCH($A11,'PV_.PX.HTG._.PTC.2031'!$B$9:$B$47,0),1),0)</f>
        <v>0</v>
      </c>
      <c r="J11" s="69">
        <f>IFERROR(INDEX('Table 3 PV_.PX.NTN._.PTC.2031'!$L$9:$L$47,MATCH($A11,'Table 3 PV_.PX.NTN._.PTC.2031'!$B$9:$B$47,0),1),0)</f>
        <v>0</v>
      </c>
      <c r="K11" s="69">
        <f>IFERROR(INDEX('PV_.PX.UTS._.PTC.2031'!$M$9:$M$47,MATCH($A11,'PV_.PX.UTS._.PTC.2031'!$B$9:$B$47,0),1),0)</f>
        <v>0</v>
      </c>
    </row>
    <row r="12" spans="1:14">
      <c r="A12" s="68">
        <f t="shared" si="1"/>
        <v>2030</v>
      </c>
      <c r="B12" s="69">
        <f>IFERROR(INDEX('WD_.PX.BDG._.PTC.2029'!$L$9:$L$45,MATCH($A12,'WD_.PX.BDG._.PTC.2029'!$B$9:$B$45,0),1),0)</f>
        <v>125.99728774828759</v>
      </c>
      <c r="C12" s="69">
        <f>IFERROR(INDEX('WD_.PX.BDG._.PTC.2030'!$L$9:$L$47,MATCH($A12,'WD_.PX.BDG._.PTC.2030'!$B$9:$B$47,0),1),0)</f>
        <v>123.98377517629999</v>
      </c>
      <c r="D12" s="69">
        <f>IFERROR(INDEX('WD_.PX.BDG._.PTC.2031'!$L$9:$L$47,MATCH($A12,'WD_.PX.BDG._.PTC.2031'!$B$9:$B$47,0),1),0)</f>
        <v>0</v>
      </c>
      <c r="E12" s="69">
        <f>IFERROR(INDEX('WD_.PX.DJW._.PTC.2029'!$L$9:$L$48,MATCH($A12,'WD_.PX.DJW._.PTC.2029'!$B$9:$B$48,0),1),0)</f>
        <v>125.99728774828759</v>
      </c>
      <c r="F12" s="69">
        <f>IFERROR(INDEX('WD_.PX.DJW._.PTC.2030'!$L$9:$L$47,MATCH($A12,'WD_.PX.DJW._.PTC.2030'!$B$9:$B$47,0),1),0)</f>
        <v>123.98377517629999</v>
      </c>
      <c r="G12" s="69">
        <f>IFERROR(INDEX('WD_.PX.DJW._.PTC.2031'!$L$9:$L$47,MATCH($A12,'WD_.PX.DJW._.PTC.2031'!$B$9:$B$47,0),1),0)</f>
        <v>0</v>
      </c>
      <c r="H12" s="69">
        <f>IFERROR(INDEX('PV_.PX.BDG._.PTC.2031'!$L$9:$L$47,MATCH($A12,'PV_.PX.BDG._.PTC.2031'!$B$9:$B$47,0),1),0)</f>
        <v>0</v>
      </c>
      <c r="I12" s="69">
        <f>IFERROR(INDEX('PV_.PX.HTG._.PTC.2031'!$L$9:$L$47,MATCH($A12,'PV_.PX.HTG._.PTC.2031'!$B$9:$B$47,0),1),0)</f>
        <v>0</v>
      </c>
      <c r="J12" s="69">
        <f>IFERROR(INDEX('Table 3 PV_.PX.NTN._.PTC.2031'!$L$9:$L$47,MATCH($A12,'Table 3 PV_.PX.NTN._.PTC.2031'!$B$9:$B$47,0),1),0)</f>
        <v>0</v>
      </c>
      <c r="K12" s="69">
        <f>IFERROR(INDEX('PV_.PX.UTS._.PTC.2031'!$M$9:$M$47,MATCH($A12,'PV_.PX.UTS._.PTC.2031'!$B$9:$B$47,0),1),0)</f>
        <v>0</v>
      </c>
    </row>
    <row r="13" spans="1:14">
      <c r="A13" s="68">
        <f t="shared" si="1"/>
        <v>2031</v>
      </c>
      <c r="B13" s="69">
        <f>IFERROR(INDEX('WD_.PX.BDG._.PTC.2029'!$L$9:$L$45,MATCH($A13,'WD_.PX.BDG._.PTC.2029'!$B$9:$B$45,0),1),0)</f>
        <v>128.74402861681637</v>
      </c>
      <c r="C13" s="69">
        <f>IFERROR(INDEX('WD_.PX.BDG._.PTC.2030'!$L$9:$L$47,MATCH($A13,'WD_.PX.BDG._.PTC.2030'!$B$9:$B$47,0),1),0)</f>
        <v>126.68662147082951</v>
      </c>
      <c r="D13" s="69">
        <f>IFERROR(INDEX('WD_.PX.BDG._.PTC.2031'!$L$9:$L$47,MATCH($A13,'WD_.PX.BDG._.PTC.2031'!$B$9:$B$47,0),1),0)</f>
        <v>125.75126857814824</v>
      </c>
      <c r="E13" s="69">
        <f>IFERROR(INDEX('WD_.PX.DJW._.PTC.2029'!$L$9:$L$48,MATCH($A13,'WD_.PX.DJW._.PTC.2029'!$B$9:$B$48,0),1),0)</f>
        <v>128.74402861681637</v>
      </c>
      <c r="F13" s="69">
        <f>IFERROR(INDEX('WD_.PX.DJW._.PTC.2030'!$L$9:$L$47,MATCH($A13,'WD_.PX.DJW._.PTC.2030'!$B$9:$B$47,0),1),0)</f>
        <v>126.68662147082951</v>
      </c>
      <c r="G13" s="69">
        <f>IFERROR(INDEX('WD_.PX.DJW._.PTC.2031'!$L$9:$L$47,MATCH($A13,'WD_.PX.DJW._.PTC.2031'!$B$9:$B$47,0),1),0)</f>
        <v>125.75126857814824</v>
      </c>
      <c r="H13" s="69">
        <f>IFERROR(INDEX('PV_.PX.BDG._.PTC.2031'!$L$9:$L$47,MATCH($A13,'PV_.PX.BDG._.PTC.2031'!$B$9:$B$47,0),1),0)</f>
        <v>100.77501427340231</v>
      </c>
      <c r="I13" s="69">
        <f>IFERROR(INDEX('PV_.PX.HTG._.PTC.2031'!$L$9:$L$47,MATCH($A13,'PV_.PX.HTG._.PTC.2031'!$B$9:$B$47,0),1),0)</f>
        <v>100.77501427340231</v>
      </c>
      <c r="J13" s="69">
        <f>IFERROR(INDEX('Table 3 PV_.PX.NTN._.PTC.2031'!$L$9:$L$47,MATCH($A13,'Table 3 PV_.PX.NTN._.PTC.2031'!$B$9:$B$47,0),1),0)</f>
        <v>100.77501427340231</v>
      </c>
      <c r="K13" s="69">
        <f>IFERROR(INDEX('PV_.PX.UTS._.PTC.2031'!$M$9:$M$47,MATCH($A13,'PV_.PX.UTS._.PTC.2031'!$B$9:$B$47,0),1),0)</f>
        <v>100.77501427340231</v>
      </c>
    </row>
    <row r="14" spans="1:14">
      <c r="A14" s="68">
        <f t="shared" si="1"/>
        <v>2032</v>
      </c>
      <c r="B14" s="69">
        <f>IFERROR(INDEX('WD_.PX.BDG._.PTC.2029'!$L$9:$L$45,MATCH($A14,'WD_.PX.BDG._.PTC.2029'!$B$9:$B$45,0),1),0)</f>
        <v>131.55064840494967</v>
      </c>
      <c r="C14" s="69">
        <f>IFERROR(INDEX('WD_.PX.BDG._.PTC.2030'!$L$9:$L$47,MATCH($A14,'WD_.PX.BDG._.PTC.2030'!$B$9:$B$47,0),1),0)</f>
        <v>129.448389783751</v>
      </c>
      <c r="D14" s="69">
        <f>IFERROR(INDEX('WD_.PX.BDG._.PTC.2031'!$L$9:$L$47,MATCH($A14,'WD_.PX.BDG._.PTC.2031'!$B$9:$B$47,0),1),0)</f>
        <v>128.49264619826874</v>
      </c>
      <c r="E14" s="69">
        <f>IFERROR(INDEX('WD_.PX.DJW._.PTC.2029'!$L$9:$L$48,MATCH($A14,'WD_.PX.DJW._.PTC.2029'!$B$9:$B$48,0),1),0)</f>
        <v>131.55064840494967</v>
      </c>
      <c r="F14" s="69">
        <f>IFERROR(INDEX('WD_.PX.DJW._.PTC.2030'!$L$9:$L$47,MATCH($A14,'WD_.PX.DJW._.PTC.2030'!$B$9:$B$47,0),1),0)</f>
        <v>129.448389783751</v>
      </c>
      <c r="G14" s="69">
        <f>IFERROR(INDEX('WD_.PX.DJW._.PTC.2031'!$L$9:$L$47,MATCH($A14,'WD_.PX.DJW._.PTC.2031'!$B$9:$B$47,0),1),0)</f>
        <v>128.49264619826874</v>
      </c>
      <c r="H14" s="69">
        <f>IFERROR(INDEX('PV_.PX.BDG._.PTC.2031'!$L$9:$L$47,MATCH($A14,'PV_.PX.BDG._.PTC.2031'!$B$9:$B$47,0),1),0)</f>
        <v>102.9719095566077</v>
      </c>
      <c r="I14" s="69">
        <f>IFERROR(INDEX('PV_.PX.HTG._.PTC.2031'!$L$9:$L$47,MATCH($A14,'PV_.PX.HTG._.PTC.2031'!$B$9:$B$47,0),1),0)</f>
        <v>102.9719095566077</v>
      </c>
      <c r="J14" s="69">
        <f>IFERROR(INDEX('Table 3 PV_.PX.NTN._.PTC.2031'!$L$9:$L$47,MATCH($A14,'Table 3 PV_.PX.NTN._.PTC.2031'!$B$9:$B$47,0),1),0)</f>
        <v>102.9719095566077</v>
      </c>
      <c r="K14" s="69">
        <f>IFERROR(INDEX('PV_.PX.UTS._.PTC.2031'!$M$9:$M$47,MATCH($A14,'PV_.PX.UTS._.PTC.2031'!$B$9:$B$47,0),1),0)</f>
        <v>102.9719095566077</v>
      </c>
    </row>
    <row r="15" spans="1:14">
      <c r="A15" s="68">
        <f t="shared" si="1"/>
        <v>2033</v>
      </c>
      <c r="B15" s="69">
        <f>IFERROR(INDEX('WD_.PX.BDG._.PTC.2029'!$L$9:$L$45,MATCH($A15,'WD_.PX.BDG._.PTC.2029'!$B$9:$B$45,0),1),0)</f>
        <v>134.41845254174956</v>
      </c>
      <c r="C15" s="69">
        <f>IFERROR(INDEX('WD_.PX.BDG._.PTC.2030'!$L$9:$L$47,MATCH($A15,'WD_.PX.BDG._.PTC.2030'!$B$9:$B$47,0),1),0)</f>
        <v>132.27036468258365</v>
      </c>
      <c r="D15" s="69">
        <f>IFERROR(INDEX('WD_.PX.BDG._.PTC.2031'!$L$9:$L$47,MATCH($A15,'WD_.PX.BDG._.PTC.2031'!$B$9:$B$47,0),1),0)</f>
        <v>131.29378588692646</v>
      </c>
      <c r="E15" s="69">
        <f>IFERROR(INDEX('WD_.PX.DJW._.PTC.2029'!$L$9:$L$48,MATCH($A15,'WD_.PX.DJW._.PTC.2029'!$B$9:$B$48,0),1),0)</f>
        <v>134.41845254174956</v>
      </c>
      <c r="F15" s="69">
        <f>IFERROR(INDEX('WD_.PX.DJW._.PTC.2030'!$L$9:$L$47,MATCH($A15,'WD_.PX.DJW._.PTC.2030'!$B$9:$B$47,0),1),0)</f>
        <v>132.27036468258365</v>
      </c>
      <c r="G15" s="69">
        <f>IFERROR(INDEX('WD_.PX.DJW._.PTC.2031'!$L$9:$L$47,MATCH($A15,'WD_.PX.DJW._.PTC.2031'!$B$9:$B$47,0),1),0)</f>
        <v>131.29378588692646</v>
      </c>
      <c r="H15" s="69">
        <f>IFERROR(INDEX('PV_.PX.BDG._.PTC.2031'!$L$9:$L$47,MATCH($A15,'PV_.PX.BDG._.PTC.2031'!$B$9:$B$47,0),1),0)</f>
        <v>105.21669718617223</v>
      </c>
      <c r="I15" s="69">
        <f>IFERROR(INDEX('PV_.PX.HTG._.PTC.2031'!$L$9:$L$47,MATCH($A15,'PV_.PX.HTG._.PTC.2031'!$B$9:$B$47,0),1),0)</f>
        <v>105.21669718617223</v>
      </c>
      <c r="J15" s="69">
        <f>IFERROR(INDEX('Table 3 PV_.PX.NTN._.PTC.2031'!$L$9:$L$47,MATCH($A15,'Table 3 PV_.PX.NTN._.PTC.2031'!$B$9:$B$47,0),1),0)</f>
        <v>105.21669718617223</v>
      </c>
      <c r="K15" s="69">
        <f>IFERROR(INDEX('PV_.PX.UTS._.PTC.2031'!$M$9:$M$47,MATCH($A15,'PV_.PX.UTS._.PTC.2031'!$B$9:$B$47,0),1),0)</f>
        <v>105.21669718617223</v>
      </c>
    </row>
    <row r="16" spans="1:14">
      <c r="A16" s="68">
        <f t="shared" si="1"/>
        <v>2034</v>
      </c>
      <c r="B16" s="69">
        <f>IFERROR(INDEX('WD_.PX.BDG._.PTC.2029'!$L$9:$L$45,MATCH($A16,'WD_.PX.BDG._.PTC.2029'!$B$9:$B$45,0),1),0)</f>
        <v>137.34877490736955</v>
      </c>
      <c r="C16" s="69">
        <f>IFERROR(INDEX('WD_.PX.BDG._.PTC.2030'!$L$9:$L$47,MATCH($A16,'WD_.PX.BDG._.PTC.2030'!$B$9:$B$47,0),1),0)</f>
        <v>135.15385873127238</v>
      </c>
      <c r="D16" s="69">
        <f>IFERROR(INDEX('WD_.PX.BDG._.PTC.2031'!$L$9:$L$47,MATCH($A16,'WD_.PX.BDG._.PTC.2031'!$B$9:$B$47,0),1),0)</f>
        <v>134.15599051714182</v>
      </c>
      <c r="E16" s="69">
        <f>IFERROR(INDEX('WD_.PX.DJW._.PTC.2029'!$L$9:$L$48,MATCH($A16,'WD_.PX.DJW._.PTC.2029'!$B$9:$B$48,0),1),0)</f>
        <v>137.34877490736955</v>
      </c>
      <c r="F16" s="69">
        <f>IFERROR(INDEX('WD_.PX.DJW._.PTC.2030'!$L$9:$L$47,MATCH($A16,'WD_.PX.DJW._.PTC.2030'!$B$9:$B$47,0),1),0)</f>
        <v>135.15385873127238</v>
      </c>
      <c r="G16" s="69">
        <f>IFERROR(INDEX('WD_.PX.DJW._.PTC.2031'!$L$9:$L$47,MATCH($A16,'WD_.PX.DJW._.PTC.2031'!$B$9:$B$47,0),1),0)</f>
        <v>134.15599051714182</v>
      </c>
      <c r="H16" s="69">
        <f>IFERROR(INDEX('PV_.PX.BDG._.PTC.2031'!$L$9:$L$47,MATCH($A16,'PV_.PX.BDG._.PTC.2031'!$B$9:$B$47,0),1),0)</f>
        <v>107.51042126327052</v>
      </c>
      <c r="I16" s="69">
        <f>IFERROR(INDEX('PV_.PX.HTG._.PTC.2031'!$L$9:$L$47,MATCH($A16,'PV_.PX.HTG._.PTC.2031'!$B$9:$B$47,0),1),0)</f>
        <v>107.51042126327052</v>
      </c>
      <c r="J16" s="69">
        <f>IFERROR(INDEX('Table 3 PV_.PX.NTN._.PTC.2031'!$L$9:$L$47,MATCH($A16,'Table 3 PV_.PX.NTN._.PTC.2031'!$B$9:$B$47,0),1),0)</f>
        <v>107.51042126327052</v>
      </c>
      <c r="K16" s="69">
        <f>IFERROR(INDEX('PV_.PX.UTS._.PTC.2031'!$M$9:$M$47,MATCH($A16,'PV_.PX.UTS._.PTC.2031'!$B$9:$B$47,0),1),0)</f>
        <v>107.51042126327052</v>
      </c>
    </row>
    <row r="17" spans="1:11">
      <c r="A17" s="68">
        <f t="shared" si="1"/>
        <v>2035</v>
      </c>
      <c r="B17" s="69">
        <f>IFERROR(INDEX('WD_.PX.BDG._.PTC.2029'!$L$9:$L$45,MATCH($A17,'WD_.PX.BDG._.PTC.2029'!$B$9:$B$45,0),1),0)</f>
        <v>140.34297816516823</v>
      </c>
      <c r="C17" s="69">
        <f>IFERROR(INDEX('WD_.PX.BDG._.PTC.2030'!$L$9:$L$47,MATCH($A17,'WD_.PX.BDG._.PTC.2030'!$B$9:$B$47,0),1),0)</f>
        <v>138.10021281699443</v>
      </c>
      <c r="D17" s="69">
        <f>IFERROR(INDEX('WD_.PX.BDG._.PTC.2031'!$L$9:$L$47,MATCH($A17,'WD_.PX.BDG._.PTC.2031'!$B$9:$B$47,0),1),0)</f>
        <v>137.08059107605141</v>
      </c>
      <c r="E17" s="69">
        <f>IFERROR(INDEX('WD_.PX.DJW._.PTC.2029'!$L$9:$L$48,MATCH($A17,'WD_.PX.DJW._.PTC.2029'!$B$9:$B$48,0),1),0)</f>
        <v>140.34297816516823</v>
      </c>
      <c r="F17" s="69">
        <f>IFERROR(INDEX('WD_.PX.DJW._.PTC.2030'!$L$9:$L$47,MATCH($A17,'WD_.PX.DJW._.PTC.2030'!$B$9:$B$47,0),1),0)</f>
        <v>138.10021281699443</v>
      </c>
      <c r="G17" s="69">
        <f>IFERROR(INDEX('WD_.PX.DJW._.PTC.2031'!$L$9:$L$47,MATCH($A17,'WD_.PX.DJW._.PTC.2031'!$B$9:$B$47,0),1),0)</f>
        <v>137.08059107605141</v>
      </c>
      <c r="H17" s="69">
        <f>IFERROR(INDEX('PV_.PX.BDG._.PTC.2031'!$L$9:$L$47,MATCH($A17,'PV_.PX.BDG._.PTC.2031'!$B$9:$B$47,0),1),0)</f>
        <v>109.85414841927098</v>
      </c>
      <c r="I17" s="69">
        <f>IFERROR(INDEX('PV_.PX.HTG._.PTC.2031'!$L$9:$L$47,MATCH($A17,'PV_.PX.HTG._.PTC.2031'!$B$9:$B$47,0),1),0)</f>
        <v>109.85414841927098</v>
      </c>
      <c r="J17" s="69">
        <f>IFERROR(INDEX('Table 3 PV_.PX.NTN._.PTC.2031'!$L$9:$L$47,MATCH($A17,'Table 3 PV_.PX.NTN._.PTC.2031'!$B$9:$B$47,0),1),0)</f>
        <v>109.85414841927098</v>
      </c>
      <c r="K17" s="69">
        <f>IFERROR(INDEX('PV_.PX.UTS._.PTC.2031'!$M$9:$M$47,MATCH($A17,'PV_.PX.UTS._.PTC.2031'!$B$9:$B$47,0),1),0)</f>
        <v>109.85414841927098</v>
      </c>
    </row>
    <row r="18" spans="1:11">
      <c r="A18" s="68">
        <f t="shared" si="1"/>
        <v>2036</v>
      </c>
      <c r="B18" s="69">
        <f>IFERROR(INDEX('WD_.PX.BDG._.PTC.2029'!$L$9:$L$45,MATCH($A18,'WD_.PX.BDG._.PTC.2029'!$B$9:$B$45,0),1),0)</f>
        <v>143.40245509016526</v>
      </c>
      <c r="C18" s="69">
        <f>IFERROR(INDEX('WD_.PX.BDG._.PTC.2030'!$L$9:$L$47,MATCH($A18,'WD_.PX.BDG._.PTC.2030'!$B$9:$B$47,0),1),0)</f>
        <v>141.1107974573853</v>
      </c>
      <c r="D18" s="69">
        <f>IFERROR(INDEX('WD_.PX.BDG._.PTC.2031'!$L$9:$L$47,MATCH($A18,'WD_.PX.BDG._.PTC.2031'!$B$9:$B$47,0),1),0)</f>
        <v>140.0689479624825</v>
      </c>
      <c r="E18" s="69">
        <f>IFERROR(INDEX('WD_.PX.DJW._.PTC.2029'!$L$9:$L$48,MATCH($A18,'WD_.PX.DJW._.PTC.2029'!$B$9:$B$48,0),1),0)</f>
        <v>143.40245509016526</v>
      </c>
      <c r="F18" s="69">
        <f>IFERROR(INDEX('WD_.PX.DJW._.PTC.2030'!$L$9:$L$47,MATCH($A18,'WD_.PX.DJW._.PTC.2030'!$B$9:$B$47,0),1),0)</f>
        <v>141.1107974573853</v>
      </c>
      <c r="G18" s="69">
        <f>IFERROR(INDEX('WD_.PX.DJW._.PTC.2031'!$L$9:$L$47,MATCH($A18,'WD_.PX.DJW._.PTC.2031'!$B$9:$B$47,0),1),0)</f>
        <v>140.0689479624825</v>
      </c>
      <c r="H18" s="69">
        <f>IFERROR(INDEX('PV_.PX.BDG._.PTC.2031'!$L$9:$L$47,MATCH($A18,'PV_.PX.BDG._.PTC.2031'!$B$9:$B$47,0),1),0)</f>
        <v>112.24896885559099</v>
      </c>
      <c r="I18" s="69">
        <f>IFERROR(INDEX('PV_.PX.HTG._.PTC.2031'!$L$9:$L$47,MATCH($A18,'PV_.PX.HTG._.PTC.2031'!$B$9:$B$47,0),1),0)</f>
        <v>112.24896885559099</v>
      </c>
      <c r="J18" s="69">
        <f>IFERROR(INDEX('Table 3 PV_.PX.NTN._.PTC.2031'!$L$9:$L$47,MATCH($A18,'Table 3 PV_.PX.NTN._.PTC.2031'!$B$9:$B$47,0),1),0)</f>
        <v>112.24896885559099</v>
      </c>
      <c r="K18" s="69">
        <f>IFERROR(INDEX('PV_.PX.UTS._.PTC.2031'!$M$9:$M$47,MATCH($A18,'PV_.PX.UTS._.PTC.2031'!$B$9:$B$47,0),1),0)</f>
        <v>112.24896885559099</v>
      </c>
    </row>
    <row r="19" spans="1:11">
      <c r="A19" s="68">
        <f t="shared" si="1"/>
        <v>2037</v>
      </c>
      <c r="B19" s="69">
        <f>IFERROR(INDEX('WD_.PX.BDG._.PTC.2029'!$L$9:$L$45,MATCH($A19,'WD_.PX.BDG._.PTC.2029'!$B$9:$B$45,0),1),0)</f>
        <v>146.52862856904096</v>
      </c>
      <c r="C19" s="69">
        <f>IFERROR(INDEX('WD_.PX.BDG._.PTC.2030'!$L$9:$L$47,MATCH($A19,'WD_.PX.BDG._.PTC.2030'!$B$9:$B$47,0),1),0)</f>
        <v>144.18701280053904</v>
      </c>
      <c r="D19" s="69">
        <f>IFERROR(INDEX('WD_.PX.BDG._.PTC.2031'!$L$9:$L$47,MATCH($A19,'WD_.PX.BDG._.PTC.2031'!$B$9:$B$47,0),1),0)</f>
        <v>143.12245098695314</v>
      </c>
      <c r="E19" s="69">
        <f>IFERROR(INDEX('WD_.PX.DJW._.PTC.2029'!$L$9:$L$48,MATCH($A19,'WD_.PX.DJW._.PTC.2029'!$B$9:$B$48,0),1),0)</f>
        <v>146.52862856904096</v>
      </c>
      <c r="F19" s="69">
        <f>IFERROR(INDEX('WD_.PX.DJW._.PTC.2030'!$L$9:$L$47,MATCH($A19,'WD_.PX.DJW._.PTC.2030'!$B$9:$B$47,0),1),0)</f>
        <v>144.18701280053904</v>
      </c>
      <c r="G19" s="69">
        <f>IFERROR(INDEX('WD_.PX.DJW._.PTC.2031'!$L$9:$L$47,MATCH($A19,'WD_.PX.DJW._.PTC.2031'!$B$9:$B$47,0),1),0)</f>
        <v>143.12245098695314</v>
      </c>
      <c r="H19" s="69">
        <f>IFERROR(INDEX('PV_.PX.BDG._.PTC.2031'!$L$9:$L$47,MATCH($A19,'PV_.PX.BDG._.PTC.2031'!$B$9:$B$47,0),1),0)</f>
        <v>114.69599634369681</v>
      </c>
      <c r="I19" s="69">
        <f>IFERROR(INDEX('PV_.PX.HTG._.PTC.2031'!$L$9:$L$47,MATCH($A19,'PV_.PX.HTG._.PTC.2031'!$B$9:$B$47,0),1),0)</f>
        <v>114.69599634369681</v>
      </c>
      <c r="J19" s="69">
        <f>IFERROR(INDEX('Table 3 PV_.PX.NTN._.PTC.2031'!$L$9:$L$47,MATCH($A19,'Table 3 PV_.PX.NTN._.PTC.2031'!$B$9:$B$47,0),1),0)</f>
        <v>114.69599634369681</v>
      </c>
      <c r="K19" s="69">
        <f>IFERROR(INDEX('PV_.PX.UTS._.PTC.2031'!$M$9:$M$47,MATCH($A19,'PV_.PX.UTS._.PTC.2031'!$B$9:$B$47,0),1),0)</f>
        <v>114.69599634369681</v>
      </c>
    </row>
    <row r="20" spans="1:11">
      <c r="A20" s="68">
        <f t="shared" si="1"/>
        <v>2038</v>
      </c>
      <c r="B20" s="69">
        <f>IFERROR(INDEX('WD_.PX.BDG._.PTC.2029'!$L$9:$L$45,MATCH($A20,'WD_.PX.BDG._.PTC.2029'!$B$9:$B$45,0),1),0)</f>
        <v>149.72295270718297</v>
      </c>
      <c r="C20" s="69">
        <f>IFERROR(INDEX('WD_.PX.BDG._.PTC.2030'!$L$9:$L$47,MATCH($A20,'WD_.PX.BDG._.PTC.2030'!$B$9:$B$47,0),1),0)</f>
        <v>147.330289714363</v>
      </c>
      <c r="D20" s="69">
        <f>IFERROR(INDEX('WD_.PX.BDG._.PTC.2031'!$L$9:$L$47,MATCH($A20,'WD_.PX.BDG._.PTC.2031'!$B$9:$B$47,0),1),0)</f>
        <v>146.24252045298422</v>
      </c>
      <c r="E20" s="69">
        <f>IFERROR(INDEX('WD_.PX.DJW._.PTC.2029'!$L$9:$L$48,MATCH($A20,'WD_.PX.DJW._.PTC.2029'!$B$9:$B$48,0),1),0)</f>
        <v>149.72295270718297</v>
      </c>
      <c r="F20" s="69">
        <f>IFERROR(INDEX('WD_.PX.DJW._.PTC.2030'!$L$9:$L$47,MATCH($A20,'WD_.PX.DJW._.PTC.2030'!$B$9:$B$47,0),1),0)</f>
        <v>147.330289714363</v>
      </c>
      <c r="G20" s="69">
        <f>IFERROR(INDEX('WD_.PX.DJW._.PTC.2031'!$L$9:$L$47,MATCH($A20,'WD_.PX.DJW._.PTC.2031'!$B$9:$B$47,0),1),0)</f>
        <v>146.24252045298422</v>
      </c>
      <c r="H20" s="69">
        <f>IFERROR(INDEX('PV_.PX.BDG._.PTC.2031'!$L$9:$L$47,MATCH($A20,'PV_.PX.BDG._.PTC.2031'!$B$9:$B$47,0),1),0)</f>
        <v>117.19636909164954</v>
      </c>
      <c r="I20" s="69">
        <f>IFERROR(INDEX('PV_.PX.HTG._.PTC.2031'!$L$9:$L$47,MATCH($A20,'PV_.PX.HTG._.PTC.2031'!$B$9:$B$47,0),1),0)</f>
        <v>117.19636909164954</v>
      </c>
      <c r="J20" s="69">
        <f>IFERROR(INDEX('Table 3 PV_.PX.NTN._.PTC.2031'!$L$9:$L$47,MATCH($A20,'Table 3 PV_.PX.NTN._.PTC.2031'!$B$9:$B$47,0),1),0)</f>
        <v>117.19636909164954</v>
      </c>
      <c r="K20" s="69">
        <f>IFERROR(INDEX('PV_.PX.UTS._.PTC.2031'!$M$9:$M$47,MATCH($A20,'PV_.PX.UTS._.PTC.2031'!$B$9:$B$47,0),1),0)</f>
        <v>117.19636909164954</v>
      </c>
    </row>
    <row r="21" spans="1:11">
      <c r="A21" s="68">
        <f t="shared" si="1"/>
        <v>2039</v>
      </c>
      <c r="B21" s="69">
        <f>IFERROR(INDEX('WD_.PX.BDG._.PTC.2029'!$L$9:$L$45,MATCH($A21,'WD_.PX.BDG._.PTC.2029'!$B$9:$B$45,0),1),0)</f>
        <v>152.98691305009541</v>
      </c>
      <c r="C21" s="69">
        <f>IFERROR(INDEX('WD_.PX.BDG._.PTC.2030'!$L$9:$L$47,MATCH($A21,'WD_.PX.BDG._.PTC.2030'!$B$9:$B$47,0),1),0)</f>
        <v>150.54209000444914</v>
      </c>
      <c r="D21" s="69">
        <f>IFERROR(INDEX('WD_.PX.BDG._.PTC.2031'!$L$9:$L$47,MATCH($A21,'WD_.PX.BDG._.PTC.2031'!$B$9:$B$47,0),1),0)</f>
        <v>149.43060737336194</v>
      </c>
      <c r="E21" s="69">
        <f>IFERROR(INDEX('WD_.PX.DJW._.PTC.2029'!$L$9:$L$48,MATCH($A21,'WD_.PX.DJW._.PTC.2029'!$B$9:$B$48,0),1),0)</f>
        <v>152.98691305009541</v>
      </c>
      <c r="F21" s="69">
        <f>IFERROR(INDEX('WD_.PX.DJW._.PTC.2030'!$L$9:$L$47,MATCH($A21,'WD_.PX.DJW._.PTC.2030'!$B$9:$B$47,0),1),0)</f>
        <v>150.54209000444914</v>
      </c>
      <c r="G21" s="69">
        <f>IFERROR(INDEX('WD_.PX.DJW._.PTC.2031'!$L$9:$L$47,MATCH($A21,'WD_.PX.DJW._.PTC.2031'!$B$9:$B$47,0),1),0)</f>
        <v>149.43060737336194</v>
      </c>
      <c r="H21" s="69">
        <f>IFERROR(INDEX('PV_.PX.BDG._.PTC.2031'!$L$9:$L$47,MATCH($A21,'PV_.PX.BDG._.PTC.2031'!$B$9:$B$47,0),1),0)</f>
        <v>119.75124991741436</v>
      </c>
      <c r="I21" s="69">
        <f>IFERROR(INDEX('PV_.PX.HTG._.PTC.2031'!$L$9:$L$47,MATCH($A21,'PV_.PX.HTG._.PTC.2031'!$B$9:$B$47,0),1),0)</f>
        <v>119.75124991741436</v>
      </c>
      <c r="J21" s="69">
        <f>IFERROR(INDEX('Table 3 PV_.PX.NTN._.PTC.2031'!$L$9:$L$47,MATCH($A21,'Table 3 PV_.PX.NTN._.PTC.2031'!$B$9:$B$47,0),1),0)</f>
        <v>119.75124991741436</v>
      </c>
      <c r="K21" s="69">
        <f>IFERROR(INDEX('PV_.PX.UTS._.PTC.2031'!$M$9:$M$47,MATCH($A21,'PV_.PX.UTS._.PTC.2031'!$B$9:$B$47,0),1),0)</f>
        <v>119.75124991741436</v>
      </c>
    </row>
    <row r="22" spans="1:11">
      <c r="A22" s="68">
        <f t="shared" si="1"/>
        <v>2040</v>
      </c>
      <c r="B22" s="69">
        <f>IFERROR(INDEX('WD_.PX.BDG._.PTC.2029'!$L$9:$L$45,MATCH($A22,'WD_.PX.BDG._.PTC.2029'!$B$9:$B$45,0),1),0)</f>
        <v>156.32202780114989</v>
      </c>
      <c r="C22" s="69">
        <f>IFERROR(INDEX('WD_.PX.BDG._.PTC.2030'!$L$9:$L$47,MATCH($A22,'WD_.PX.BDG._.PTC.2030'!$B$9:$B$47,0),1),0)</f>
        <v>153.82390761236439</v>
      </c>
      <c r="D22" s="69">
        <f>IFERROR(INDEX('WD_.PX.BDG._.PTC.2031'!$L$9:$L$47,MATCH($A22,'WD_.PX.BDG._.PTC.2031'!$B$9:$B$47,0),1),0)</f>
        <v>152.68819465958123</v>
      </c>
      <c r="E22" s="69">
        <f>IFERROR(INDEX('WD_.PX.DJW._.PTC.2029'!$L$9:$L$48,MATCH($A22,'WD_.PX.DJW._.PTC.2029'!$B$9:$B$48,0),1),0)</f>
        <v>156.32202780114989</v>
      </c>
      <c r="F22" s="69">
        <f>IFERROR(INDEX('WD_.PX.DJW._.PTC.2030'!$L$9:$L$47,MATCH($A22,'WD_.PX.DJW._.PTC.2030'!$B$9:$B$47,0),1),0)</f>
        <v>153.82390761236439</v>
      </c>
      <c r="G22" s="69">
        <f>IFERROR(INDEX('WD_.PX.DJW._.PTC.2031'!$L$9:$L$47,MATCH($A22,'WD_.PX.DJW._.PTC.2031'!$B$9:$B$47,0),1),0)</f>
        <v>152.68819465958123</v>
      </c>
      <c r="H22" s="69">
        <f>IFERROR(INDEX('PV_.PX.BDG._.PTC.2031'!$L$9:$L$47,MATCH($A22,'PV_.PX.BDG._.PTC.2031'!$B$9:$B$47,0),1),0)</f>
        <v>122.36182720206089</v>
      </c>
      <c r="I22" s="69">
        <f>IFERROR(INDEX('PV_.PX.HTG._.PTC.2031'!$L$9:$L$47,MATCH($A22,'PV_.PX.HTG._.PTC.2031'!$B$9:$B$47,0),1),0)</f>
        <v>122.36182720206089</v>
      </c>
      <c r="J22" s="69">
        <f>IFERROR(INDEX('Table 3 PV_.PX.NTN._.PTC.2031'!$L$9:$L$47,MATCH($A22,'Table 3 PV_.PX.NTN._.PTC.2031'!$B$9:$B$47,0),1),0)</f>
        <v>122.36182720206089</v>
      </c>
      <c r="K22" s="69">
        <f>IFERROR(INDEX('PV_.PX.UTS._.PTC.2031'!$M$9:$M$47,MATCH($A22,'PV_.PX.UTS._.PTC.2031'!$B$9:$B$47,0),1),0)</f>
        <v>122.36182720206089</v>
      </c>
    </row>
    <row r="23" spans="1:11">
      <c r="A23" s="68">
        <f t="shared" si="1"/>
        <v>2041</v>
      </c>
      <c r="B23" s="69">
        <f>IFERROR(INDEX('WD_.PX.BDG._.PTC.2029'!$L$9:$L$45,MATCH($A23,'WD_.PX.BDG._.PTC.2029'!$B$9:$B$45,0),1),0)</f>
        <v>159.72984793229006</v>
      </c>
      <c r="C23" s="69">
        <f>IFERROR(INDEX('WD_.PX.BDG._.PTC.2030'!$L$9:$L$47,MATCH($A23,'WD_.PX.BDG._.PTC.2030'!$B$9:$B$47,0),1),0)</f>
        <v>157.17726872458636</v>
      </c>
      <c r="D23" s="69">
        <f>IFERROR(INDEX('WD_.PX.BDG._.PTC.2031'!$L$9:$L$47,MATCH($A23,'WD_.PX.BDG._.PTC.2031'!$B$9:$B$47,0),1),0)</f>
        <v>156.0167972299769</v>
      </c>
      <c r="E23" s="69">
        <f>IFERROR(INDEX('WD_.PX.DJW._.PTC.2029'!$L$9:$L$48,MATCH($A23,'WD_.PX.DJW._.PTC.2029'!$B$9:$B$48,0),1),0)</f>
        <v>159.72984793229006</v>
      </c>
      <c r="F23" s="69">
        <f>IFERROR(INDEX('WD_.PX.DJW._.PTC.2030'!$L$9:$L$47,MATCH($A23,'WD_.PX.DJW._.PTC.2030'!$B$9:$B$47,0),1),0)</f>
        <v>157.17726872458636</v>
      </c>
      <c r="G23" s="69">
        <f>IFERROR(INDEX('WD_.PX.DJW._.PTC.2031'!$L$9:$L$47,MATCH($A23,'WD_.PX.DJW._.PTC.2031'!$B$9:$B$47,0),1),0)</f>
        <v>156.0167972299769</v>
      </c>
      <c r="H23" s="69">
        <f>IFERROR(INDEX('PV_.PX.BDG._.PTC.2031'!$L$9:$L$47,MATCH($A23,'PV_.PX.BDG._.PTC.2031'!$B$9:$B$47,0),1),0)</f>
        <v>125.02931497641799</v>
      </c>
      <c r="I23" s="69">
        <f>IFERROR(INDEX('PV_.PX.HTG._.PTC.2031'!$L$9:$L$47,MATCH($A23,'PV_.PX.HTG._.PTC.2031'!$B$9:$B$47,0),1),0)</f>
        <v>125.02931497641799</v>
      </c>
      <c r="J23" s="69">
        <f>IFERROR(INDEX('Table 3 PV_.PX.NTN._.PTC.2031'!$L$9:$L$47,MATCH($A23,'Table 3 PV_.PX.NTN._.PTC.2031'!$B$9:$B$47,0),1),0)</f>
        <v>125.02931497641799</v>
      </c>
      <c r="K23" s="69">
        <f>IFERROR(INDEX('PV_.PX.UTS._.PTC.2031'!$M$9:$M$47,MATCH($A23,'PV_.PX.UTS._.PTC.2031'!$B$9:$B$47,0),1),0)</f>
        <v>125.02931497641799</v>
      </c>
    </row>
    <row r="24" spans="1:11">
      <c r="A24" s="68">
        <f t="shared" si="1"/>
        <v>2042</v>
      </c>
      <c r="B24" s="69">
        <f>IFERROR(INDEX('WD_.PX.BDG._.PTC.2029'!$L$9:$L$45,MATCH($A24,'WD_.PX.BDG._.PTC.2029'!$B$9:$B$45,0),1),0)</f>
        <v>163.21195862319203</v>
      </c>
      <c r="C24" s="69">
        <f>IFERROR(INDEX('WD_.PX.BDG._.PTC.2030'!$L$9:$L$47,MATCH($A24,'WD_.PX.BDG._.PTC.2030'!$B$9:$B$47,0),1),0)</f>
        <v>160.60373318866488</v>
      </c>
      <c r="D24" s="69">
        <f>IFERROR(INDEX('WD_.PX.BDG._.PTC.2031'!$L$9:$L$47,MATCH($A24,'WD_.PX.BDG._.PTC.2031'!$B$9:$B$47,0),1),0)</f>
        <v>159.41796341542948</v>
      </c>
      <c r="E24" s="69">
        <f>IFERROR(INDEX('WD_.PX.DJW._.PTC.2029'!$L$9:$L$48,MATCH($A24,'WD_.PX.DJW._.PTC.2029'!$B$9:$B$48,0),1),0)</f>
        <v>163.21195862319203</v>
      </c>
      <c r="F24" s="69">
        <f>IFERROR(INDEX('WD_.PX.DJW._.PTC.2030'!$L$9:$L$47,MATCH($A24,'WD_.PX.DJW._.PTC.2030'!$B$9:$B$47,0),1),0)</f>
        <v>160.60373318866488</v>
      </c>
      <c r="G24" s="69">
        <f>IFERROR(INDEX('WD_.PX.DJW._.PTC.2031'!$L$9:$L$47,MATCH($A24,'WD_.PX.DJW._.PTC.2031'!$B$9:$B$47,0),1),0)</f>
        <v>159.41796341542948</v>
      </c>
      <c r="H24" s="69">
        <f>IFERROR(INDEX('PV_.PX.BDG._.PTC.2031'!$L$9:$L$47,MATCH($A24,'PV_.PX.BDG._.PTC.2031'!$B$9:$B$47,0),1),0)</f>
        <v>127.75495404758324</v>
      </c>
      <c r="I24" s="69">
        <f>IFERROR(INDEX('PV_.PX.HTG._.PTC.2031'!$L$9:$L$47,MATCH($A24,'PV_.PX.HTG._.PTC.2031'!$B$9:$B$47,0),1),0)</f>
        <v>127.75495404758324</v>
      </c>
      <c r="J24" s="69">
        <f>IFERROR(INDEX('Table 3 PV_.PX.NTN._.PTC.2031'!$L$9:$L$47,MATCH($A24,'Table 3 PV_.PX.NTN._.PTC.2031'!$B$9:$B$47,0),1),0)</f>
        <v>127.75495404758324</v>
      </c>
      <c r="K24" s="69">
        <f>IFERROR(INDEX('PV_.PX.UTS._.PTC.2031'!$M$9:$M$47,MATCH($A24,'PV_.PX.UTS._.PTC.2031'!$B$9:$B$47,0),1),0)</f>
        <v>127.75495404758324</v>
      </c>
    </row>
    <row r="25" spans="1:11">
      <c r="A25" s="68">
        <f t="shared" si="1"/>
        <v>2043</v>
      </c>
      <c r="B25" s="69">
        <f>IFERROR(INDEX('WD_.PX.BDG._.PTC.2029'!$L$9:$L$45,MATCH($A25,'WD_.PX.BDG._.PTC.2029'!$B$9:$B$45,0),1),0)</f>
        <v>166.7699793719689</v>
      </c>
      <c r="C25" s="69">
        <f>IFERROR(INDEX('WD_.PX.BDG._.PTC.2030'!$L$9:$L$47,MATCH($A25,'WD_.PX.BDG._.PTC.2030'!$B$9:$B$47,0),1),0)</f>
        <v>164.10489462215736</v>
      </c>
      <c r="D25" s="69">
        <f>IFERROR(INDEX('WD_.PX.BDG._.PTC.2031'!$L$9:$L$47,MATCH($A25,'WD_.PX.BDG._.PTC.2031'!$B$9:$B$47,0),1),0)</f>
        <v>162.89327506749646</v>
      </c>
      <c r="E25" s="69">
        <f>IFERROR(INDEX('WD_.PX.DJW._.PTC.2029'!$L$9:$L$48,MATCH($A25,'WD_.PX.DJW._.PTC.2029'!$B$9:$B$48,0),1),0)</f>
        <v>166.7699793719689</v>
      </c>
      <c r="F25" s="69">
        <f>IFERROR(INDEX('WD_.PX.DJW._.PTC.2030'!$L$9:$L$47,MATCH($A25,'WD_.PX.DJW._.PTC.2030'!$B$9:$B$47,0),1),0)</f>
        <v>164.10489462215736</v>
      </c>
      <c r="G25" s="69">
        <f>IFERROR(INDEX('WD_.PX.DJW._.PTC.2031'!$L$9:$L$47,MATCH($A25,'WD_.PX.DJW._.PTC.2031'!$B$9:$B$47,0),1),0)</f>
        <v>162.89327506749646</v>
      </c>
      <c r="H25" s="69">
        <f>IFERROR(INDEX('PV_.PX.BDG._.PTC.2031'!$L$9:$L$47,MATCH($A25,'PV_.PX.BDG._.PTC.2031'!$B$9:$B$47,0),1),0)</f>
        <v>130.5400120855777</v>
      </c>
      <c r="I25" s="69">
        <f>IFERROR(INDEX('PV_.PX.HTG._.PTC.2031'!$L$9:$L$47,MATCH($A25,'PV_.PX.HTG._.PTC.2031'!$B$9:$B$47,0),1),0)</f>
        <v>130.5400120855777</v>
      </c>
      <c r="J25" s="69">
        <f>IFERROR(INDEX('Table 3 PV_.PX.NTN._.PTC.2031'!$L$9:$L$47,MATCH($A25,'Table 3 PV_.PX.NTN._.PTC.2031'!$B$9:$B$47,0),1),0)</f>
        <v>130.5400120855777</v>
      </c>
      <c r="K25" s="69">
        <f>IFERROR(INDEX('PV_.PX.UTS._.PTC.2031'!$M$9:$M$47,MATCH($A25,'PV_.PX.UTS._.PTC.2031'!$B$9:$B$47,0),1),0)</f>
        <v>130.5400120855777</v>
      </c>
    </row>
    <row r="26" spans="1:11">
      <c r="A26" s="68">
        <f t="shared" si="1"/>
        <v>2044</v>
      </c>
      <c r="B26" s="69">
        <f>IFERROR(INDEX('WD_.PX.BDG._.PTC.2029'!$L$9:$L$45,MATCH($A26,'WD_.PX.BDG._.PTC.2029'!$B$9:$B$45,0),1),0)</f>
        <v>170.40556488080787</v>
      </c>
      <c r="C26" s="69">
        <f>IFERROR(INDEX('WD_.PX.BDG._.PTC.2030'!$L$9:$L$47,MATCH($A26,'WD_.PX.BDG._.PTC.2030'!$B$9:$B$47,0),1),0)</f>
        <v>167.68238128411315</v>
      </c>
      <c r="D26" s="69">
        <f>IFERROR(INDEX('WD_.PX.BDG._.PTC.2031'!$L$9:$L$47,MATCH($A26,'WD_.PX.BDG._.PTC.2031'!$B$9:$B$47,0),1),0)</f>
        <v>166.44434842346192</v>
      </c>
      <c r="E26" s="69">
        <f>IFERROR(INDEX('WD_.PX.DJW._.PTC.2029'!$L$9:$L$48,MATCH($A26,'WD_.PX.DJW._.PTC.2029'!$B$9:$B$48,0),1),0)</f>
        <v>170.40556488080787</v>
      </c>
      <c r="F26" s="69">
        <f>IFERROR(INDEX('WD_.PX.DJW._.PTC.2030'!$L$9:$L$47,MATCH($A26,'WD_.PX.DJW._.PTC.2030'!$B$9:$B$47,0),1),0)</f>
        <v>167.68238128411315</v>
      </c>
      <c r="G26" s="69">
        <f>IFERROR(INDEX('WD_.PX.DJW._.PTC.2031'!$L$9:$L$47,MATCH($A26,'WD_.PX.DJW._.PTC.2031'!$B$9:$B$47,0),1),0)</f>
        <v>166.44434842346192</v>
      </c>
      <c r="H26" s="69">
        <f>IFERROR(INDEX('PV_.PX.BDG._.PTC.2031'!$L$9:$L$47,MATCH($A26,'PV_.PX.BDG._.PTC.2031'!$B$9:$B$47,0),1),0)</f>
        <v>133.38578431658249</v>
      </c>
      <c r="I26" s="69">
        <f>IFERROR(INDEX('PV_.PX.HTG._.PTC.2031'!$L$9:$L$47,MATCH($A26,'PV_.PX.HTG._.PTC.2031'!$B$9:$B$47,0),1),0)</f>
        <v>133.38578431658249</v>
      </c>
      <c r="J26" s="69">
        <f>IFERROR(INDEX('Table 3 PV_.PX.NTN._.PTC.2031'!$L$9:$L$47,MATCH($A26,'Table 3 PV_.PX.NTN._.PTC.2031'!$B$9:$B$47,0),1),0)</f>
        <v>133.38578431658249</v>
      </c>
      <c r="K26" s="69">
        <f>IFERROR(INDEX('PV_.PX.UTS._.PTC.2031'!$M$9:$M$47,MATCH($A26,'PV_.PX.UTS._.PTC.2031'!$B$9:$B$47,0),1),0)</f>
        <v>133.38578431658249</v>
      </c>
    </row>
    <row r="27" spans="1:11">
      <c r="A27" s="68">
        <f t="shared" si="1"/>
        <v>2045</v>
      </c>
      <c r="B27" s="69">
        <f>IFERROR(INDEX('WD_.PX.BDG._.PTC.2029'!$L$9:$L$45,MATCH($A27,'WD_.PX.BDG._.PTC.2029'!$B$9:$B$45,0),1),0)</f>
        <v>174.12040627372122</v>
      </c>
      <c r="C27" s="69">
        <f>IFERROR(INDEX('WD_.PX.BDG._.PTC.2030'!$L$9:$L$47,MATCH($A27,'WD_.PX.BDG._.PTC.2030'!$B$9:$B$47,0),1),0)</f>
        <v>171.33785727336391</v>
      </c>
      <c r="D27" s="69">
        <f>IFERROR(INDEX('WD_.PX.BDG._.PTC.2031'!$L$9:$L$47,MATCH($A27,'WD_.PX.BDG._.PTC.2031'!$B$9:$B$47,0),1),0)</f>
        <v>170.07283529578007</v>
      </c>
      <c r="E27" s="69">
        <f>IFERROR(INDEX('WD_.PX.DJW._.PTC.2029'!$L$9:$L$48,MATCH($A27,'WD_.PX.DJW._.PTC.2029'!$B$9:$B$48,0),1),0)</f>
        <v>174.12040627372122</v>
      </c>
      <c r="F27" s="69">
        <f>IFERROR(INDEX('WD_.PX.DJW._.PTC.2030'!$L$9:$L$47,MATCH($A27,'WD_.PX.DJW._.PTC.2030'!$B$9:$B$47,0),1),0)</f>
        <v>171.33785727336391</v>
      </c>
      <c r="G27" s="69">
        <f>IFERROR(INDEX('WD_.PX.DJW._.PTC.2031'!$L$9:$L$47,MATCH($A27,'WD_.PX.DJW._.PTC.2031'!$B$9:$B$47,0),1),0)</f>
        <v>170.07283529578007</v>
      </c>
      <c r="H27" s="69">
        <f>IFERROR(INDEX('PV_.PX.BDG._.PTC.2031'!$L$9:$L$47,MATCH($A27,'PV_.PX.BDG._.PTC.2031'!$B$9:$B$47,0),1),0)</f>
        <v>136.29359447613942</v>
      </c>
      <c r="I27" s="69">
        <f>IFERROR(INDEX('PV_.PX.HTG._.PTC.2031'!$L$9:$L$47,MATCH($A27,'PV_.PX.HTG._.PTC.2031'!$B$9:$B$47,0),1),0)</f>
        <v>136.29359447613942</v>
      </c>
      <c r="J27" s="69">
        <f>IFERROR(INDEX('Table 3 PV_.PX.NTN._.PTC.2031'!$L$9:$L$47,MATCH($A27,'Table 3 PV_.PX.NTN._.PTC.2031'!$B$9:$B$47,0),1),0)</f>
        <v>136.29359447613942</v>
      </c>
      <c r="K27" s="69">
        <f>IFERROR(INDEX('PV_.PX.UTS._.PTC.2031'!$M$9:$M$47,MATCH($A27,'PV_.PX.UTS._.PTC.2031'!$B$9:$B$47,0),1),0)</f>
        <v>136.29359447613942</v>
      </c>
    </row>
    <row r="28" spans="1:11">
      <c r="A28" s="68">
        <f>A27+1</f>
        <v>2046</v>
      </c>
      <c r="B28" s="69">
        <f>IFERROR(INDEX('WD_.PX.BDG._.PTC.2029'!$L$9:$L$45,MATCH($A28,'WD_.PX.BDG._.PTC.2029'!$B$9:$B$45,0),1),0)</f>
        <v>177.91623109654628</v>
      </c>
      <c r="C28" s="69">
        <f>IFERROR(INDEX('WD_.PX.BDG._.PTC.2030'!$L$9:$L$47,MATCH($A28,'WD_.PX.BDG._.PTC.2030'!$B$9:$B$47,0),1),0)</f>
        <v>175.07302252852358</v>
      </c>
      <c r="D28" s="69">
        <f>IFERROR(INDEX('WD_.PX.BDG._.PTC.2031'!$L$9:$L$47,MATCH($A28,'WD_.PX.BDG._.PTC.2031'!$B$9:$B$47,0),1),0)</f>
        <v>173.78042307207502</v>
      </c>
      <c r="E28" s="69">
        <f>IFERROR(INDEX('WD_.PX.DJW._.PTC.2029'!$L$9:$L$48,MATCH($A28,'WD_.PX.DJW._.PTC.2029'!$B$9:$B$48,0),1),0)</f>
        <v>177.91623109654628</v>
      </c>
      <c r="F28" s="69">
        <f>IFERROR(INDEX('WD_.PX.DJW._.PTC.2030'!$L$9:$L$47,MATCH($A28,'WD_.PX.DJW._.PTC.2030'!$B$9:$B$47,0),1),0)</f>
        <v>175.07302252852358</v>
      </c>
      <c r="G28" s="69">
        <f>IFERROR(INDEX('WD_.PX.DJW._.PTC.2031'!$L$9:$L$47,MATCH($A28,'WD_.PX.DJW._.PTC.2031'!$B$9:$B$47,0),1),0)</f>
        <v>173.78042307207502</v>
      </c>
      <c r="H28" s="69">
        <f>IFERROR(INDEX('PV_.PX.BDG._.PTC.2031'!$L$9:$L$47,MATCH($A28,'PV_.PX.BDG._.PTC.2031'!$B$9:$B$47,0),1),0)</f>
        <v>139.26479480915094</v>
      </c>
      <c r="I28" s="69">
        <f>IFERROR(INDEX('PV_.PX.HTG._.PTC.2031'!$L$9:$L$47,MATCH($A28,'PV_.PX.HTG._.PTC.2031'!$B$9:$B$47,0),1),0)</f>
        <v>139.26479480915094</v>
      </c>
      <c r="J28" s="69">
        <f>IFERROR(INDEX('Table 3 PV_.PX.NTN._.PTC.2031'!$L$9:$L$47,MATCH($A28,'Table 3 PV_.PX.NTN._.PTC.2031'!$B$9:$B$47,0),1),0)</f>
        <v>139.26479480915094</v>
      </c>
      <c r="K28" s="69">
        <f>IFERROR(INDEX('PV_.PX.UTS._.PTC.2031'!$M$9:$M$47,MATCH($A28,'PV_.PX.UTS._.PTC.2031'!$B$9:$B$47,0),1),0)</f>
        <v>139.26479480915094</v>
      </c>
    </row>
    <row r="29" spans="1:11">
      <c r="A29" s="68">
        <f>A28+1</f>
        <v>2047</v>
      </c>
      <c r="B29" s="69">
        <f>IFERROR(INDEX('WD_.PX.BDG._.PTC.2029'!$L$9:$L$45,MATCH($A29,'WD_.PX.BDG._.PTC.2029'!$B$9:$B$45,0),1),0)</f>
        <v>181.79480486681047</v>
      </c>
      <c r="C29" s="69">
        <f>IFERROR(INDEX('WD_.PX.BDG._.PTC.2030'!$L$9:$L$47,MATCH($A29,'WD_.PX.BDG._.PTC.2030'!$B$9:$B$47,0),1),0)</f>
        <v>178.88961435308579</v>
      </c>
      <c r="D29" s="69">
        <f>IFERROR(INDEX('WD_.PX.BDG._.PTC.2031'!$L$9:$L$47,MATCH($A29,'WD_.PX.BDG._.PTC.2031'!$B$9:$B$47,0),1),0)</f>
        <v>177.56883622897806</v>
      </c>
      <c r="E29" s="69">
        <f>IFERROR(INDEX('WD_.PX.DJW._.PTC.2029'!$L$9:$L$48,MATCH($A29,'WD_.PX.DJW._.PTC.2029'!$B$9:$B$48,0),1),0)</f>
        <v>181.79480486681047</v>
      </c>
      <c r="F29" s="69">
        <f>IFERROR(INDEX('WD_.PX.DJW._.PTC.2030'!$L$9:$L$47,MATCH($A29,'WD_.PX.DJW._.PTC.2030'!$B$9:$B$47,0),1),0)</f>
        <v>178.88961435308579</v>
      </c>
      <c r="G29" s="69">
        <f>IFERROR(INDEX('WD_.PX.DJW._.PTC.2031'!$L$9:$L$47,MATCH($A29,'WD_.PX.DJW._.PTC.2031'!$B$9:$B$47,0),1),0)</f>
        <v>177.56883622897806</v>
      </c>
      <c r="H29" s="69">
        <f>IFERROR(INDEX('PV_.PX.BDG._.PTC.2031'!$L$9:$L$47,MATCH($A29,'PV_.PX.BDG._.PTC.2031'!$B$9:$B$47,0),1),0)</f>
        <v>142.30076728304451</v>
      </c>
      <c r="I29" s="69">
        <f>IFERROR(INDEX('PV_.PX.HTG._.PTC.2031'!$L$9:$L$47,MATCH($A29,'PV_.PX.HTG._.PTC.2031'!$B$9:$B$47,0),1),0)</f>
        <v>142.30076728304451</v>
      </c>
      <c r="J29" s="69">
        <f>IFERROR(INDEX('Table 3 PV_.PX.NTN._.PTC.2031'!$L$9:$L$47,MATCH($A29,'Table 3 PV_.PX.NTN._.PTC.2031'!$B$9:$B$47,0),1),0)</f>
        <v>142.30076728304451</v>
      </c>
      <c r="K29" s="69">
        <f>IFERROR(INDEX('PV_.PX.UTS._.PTC.2031'!$M$9:$M$47,MATCH($A29,'PV_.PX.UTS._.PTC.2031'!$B$9:$B$47,0),1),0)</f>
        <v>142.30076728304451</v>
      </c>
    </row>
    <row r="30" spans="1:11">
      <c r="A30" s="68">
        <f>A29+1</f>
        <v>2048</v>
      </c>
      <c r="B30" s="69">
        <f>IFERROR(INDEX('WD_.PX.BDG._.PTC.2029'!$L$9:$L$45,MATCH($A30,'WD_.PX.BDG._.PTC.2029'!$B$9:$B$45,0),1),0)</f>
        <v>185.75793154379184</v>
      </c>
      <c r="C30" s="69">
        <f>IFERROR(INDEX('WD_.PX.BDG._.PTC.2030'!$L$9:$L$47,MATCH($A30,'WD_.PX.BDG._.PTC.2030'!$B$9:$B$47,0),1),0)</f>
        <v>182.78940787797245</v>
      </c>
      <c r="D30" s="69">
        <f>IFERROR(INDEX('WD_.PX.BDG._.PTC.2031'!$L$9:$L$47,MATCH($A30,'WD_.PX.BDG._.PTC.2031'!$B$9:$B$47,0),1),0)</f>
        <v>181.43983679126131</v>
      </c>
      <c r="E30" s="69">
        <f>IFERROR(INDEX('WD_.PX.DJW._.PTC.2029'!$L$9:$L$48,MATCH($A30,'WD_.PX.DJW._.PTC.2029'!$B$9:$B$48,0),1),0)</f>
        <v>185.75793154379184</v>
      </c>
      <c r="F30" s="69">
        <f>IFERROR(INDEX('WD_.PX.DJW._.PTC.2030'!$L$9:$L$47,MATCH($A30,'WD_.PX.DJW._.PTC.2030'!$B$9:$B$47,0),1),0)</f>
        <v>182.78940787797245</v>
      </c>
      <c r="G30" s="69">
        <f>IFERROR(INDEX('WD_.PX.DJW._.PTC.2031'!$L$9:$L$47,MATCH($A30,'WD_.PX.DJW._.PTC.2031'!$B$9:$B$47,0),1),0)</f>
        <v>181.43983679126131</v>
      </c>
      <c r="H30" s="69">
        <f>IFERROR(INDEX('PV_.PX.BDG._.PTC.2031'!$L$9:$L$47,MATCH($A30,'PV_.PX.BDG._.PTC.2031'!$B$9:$B$47,0),1),0)</f>
        <v>145.4029239557147</v>
      </c>
      <c r="I30" s="69">
        <f>IFERROR(INDEX('PV_.PX.HTG._.PTC.2031'!$L$9:$L$47,MATCH($A30,'PV_.PX.HTG._.PTC.2031'!$B$9:$B$47,0),1),0)</f>
        <v>145.4029239557147</v>
      </c>
      <c r="J30" s="69">
        <f>IFERROR(INDEX('Table 3 PV_.PX.NTN._.PTC.2031'!$L$9:$L$47,MATCH($A30,'Table 3 PV_.PX.NTN._.PTC.2031'!$B$9:$B$47,0),1),0)</f>
        <v>145.4029239557147</v>
      </c>
      <c r="K30" s="69">
        <f>IFERROR(INDEX('PV_.PX.UTS._.PTC.2031'!$M$9:$M$47,MATCH($A30,'PV_.PX.UTS._.PTC.2031'!$B$9:$B$47,0),1),0)</f>
        <v>145.4029239557147</v>
      </c>
    </row>
    <row r="31" spans="1:11">
      <c r="A31" s="68">
        <f>A30+1</f>
        <v>2049</v>
      </c>
      <c r="B31" s="69">
        <f>IFERROR(INDEX('WD_.PX.BDG._.PTC.2029'!$L$9:$L$45,MATCH($A31,'WD_.PX.BDG._.PTC.2029'!$B$9:$B$45,0),1),0)</f>
        <v>189.80745438082474</v>
      </c>
      <c r="C31" s="69">
        <f>IFERROR(INDEX('WD_.PX.BDG._.PTC.2030'!$L$9:$L$47,MATCH($A31,'WD_.PX.BDG._.PTC.2030'!$B$9:$B$47,0),1),0)</f>
        <v>186.77421690021902</v>
      </c>
      <c r="D31" s="69">
        <f>IFERROR(INDEX('WD_.PX.BDG._.PTC.2031'!$L$9:$L$47,MATCH($A31,'WD_.PX.BDG._.PTC.2031'!$B$9:$B$47,0),1),0)</f>
        <v>185.39522516433067</v>
      </c>
      <c r="E31" s="69">
        <f>IFERROR(INDEX('WD_.PX.DJW._.PTC.2029'!$L$9:$L$48,MATCH($A31,'WD_.PX.DJW._.PTC.2029'!$B$9:$B$48,0),1),0)</f>
        <v>189.80745438082474</v>
      </c>
      <c r="F31" s="69">
        <f>IFERROR(INDEX('WD_.PX.DJW._.PTC.2030'!$L$9:$L$47,MATCH($A31,'WD_.PX.DJW._.PTC.2030'!$B$9:$B$47,0),1),0)</f>
        <v>186.77421690021902</v>
      </c>
      <c r="G31" s="69">
        <f>IFERROR(INDEX('WD_.PX.DJW._.PTC.2031'!$L$9:$L$47,MATCH($A31,'WD_.PX.DJW._.PTC.2031'!$B$9:$B$47,0),1),0)</f>
        <v>185.39522516433067</v>
      </c>
      <c r="H31" s="69">
        <f>IFERROR(INDEX('PV_.PX.BDG._.PTC.2031'!$L$9:$L$47,MATCH($A31,'PV_.PX.BDG._.PTC.2031'!$B$9:$B$47,0),1),0)</f>
        <v>148.57270764266974</v>
      </c>
      <c r="I31" s="69">
        <f>IFERROR(INDEX('PV_.PX.HTG._.PTC.2031'!$L$9:$L$47,MATCH($A31,'PV_.PX.HTG._.PTC.2031'!$B$9:$B$47,0),1),0)</f>
        <v>148.57270764266974</v>
      </c>
      <c r="J31" s="69">
        <f>IFERROR(INDEX('Table 3 PV_.PX.NTN._.PTC.2031'!$L$9:$L$47,MATCH($A31,'Table 3 PV_.PX.NTN._.PTC.2031'!$B$9:$B$47,0),1),0)</f>
        <v>148.57270764266974</v>
      </c>
      <c r="K31" s="69">
        <f>IFERROR(INDEX('PV_.PX.UTS._.PTC.2031'!$M$9:$M$47,MATCH($A31,'PV_.PX.UTS._.PTC.2031'!$B$9:$B$47,0),1),0)</f>
        <v>148.57270764266974</v>
      </c>
    </row>
    <row r="32" spans="1:11">
      <c r="A32" s="68">
        <f>A31+1</f>
        <v>2050</v>
      </c>
      <c r="B32" s="69">
        <f>IFERROR(INDEX('WD_.PX.BDG._.PTC.2029'!$L$9:$L$45,MATCH($A32,'WD_.PX.BDG._.PTC.2029'!$B$9:$B$45,0),1),0)</f>
        <v>183.18893035202484</v>
      </c>
      <c r="C32" s="69">
        <f>IFERROR(INDEX('WD_.PX.BDG._.PTC.2030'!$L$9:$L$47,MATCH($A32,'WD_.PX.BDG._.PTC.2030'!$B$9:$B$47,0),1),0)</f>
        <v>190.84589475763559</v>
      </c>
      <c r="D32" s="69">
        <f>IFERROR(INDEX('WD_.PX.BDG._.PTC.2031'!$L$9:$L$47,MATCH($A32,'WD_.PX.BDG._.PTC.2031'!$B$9:$B$47,0),1),0)</f>
        <v>189.43684100242913</v>
      </c>
      <c r="E32" s="69">
        <f>IFERROR(INDEX('WD_.PX.DJW._.PTC.2029'!$L$9:$L$48,MATCH($A32,'WD_.PX.DJW._.PTC.2029'!$B$9:$B$48,0),1),0)</f>
        <v>193.94525681416536</v>
      </c>
      <c r="F32" s="69">
        <f>IFERROR(INDEX('WD_.PX.DJW._.PTC.2030'!$L$9:$L$47,MATCH($A32,'WD_.PX.DJW._.PTC.2030'!$B$9:$B$47,0),1),0)</f>
        <v>190.84589475763559</v>
      </c>
      <c r="G32" s="69">
        <f>IFERROR(INDEX('WD_.PX.DJW._.PTC.2031'!$L$9:$L$47,MATCH($A32,'WD_.PX.DJW._.PTC.2031'!$B$9:$B$47,0),1),0)</f>
        <v>189.43684100242913</v>
      </c>
      <c r="H32" s="69">
        <f>IFERROR(INDEX('PV_.PX.BDG._.PTC.2031'!$L$9:$L$47,MATCH($A32,'PV_.PX.BDG._.PTC.2031'!$B$9:$B$47,0),1),0)</f>
        <v>151.81159261279529</v>
      </c>
      <c r="I32" s="69">
        <f>IFERROR(INDEX('PV_.PX.HTG._.PTC.2031'!$L$9:$L$47,MATCH($A32,'PV_.PX.HTG._.PTC.2031'!$B$9:$B$47,0),1),0)</f>
        <v>151.81159261279529</v>
      </c>
      <c r="J32" s="69">
        <f>IFERROR(INDEX('Table 3 PV_.PX.NTN._.PTC.2031'!$L$9:$L$47,MATCH($A32,'Table 3 PV_.PX.NTN._.PTC.2031'!$B$9:$B$47,0),1),0)</f>
        <v>151.81159261279529</v>
      </c>
      <c r="K32" s="69">
        <f>IFERROR(INDEX('PV_.PX.UTS._.PTC.2031'!$M$9:$M$47,MATCH($A32,'PV_.PX.UTS._.PTC.2031'!$B$9:$B$47,0),1),0)</f>
        <v>151.81159261279529</v>
      </c>
    </row>
    <row r="33" spans="1:11">
      <c r="A33" s="68">
        <f t="shared" ref="A33:A37" si="2">A32+1</f>
        <v>2051</v>
      </c>
      <c r="B33" s="69">
        <f>IFERROR(INDEX('WD_.PX.BDG._.PTC.2029'!$L$9:$L$45,MATCH($A33,'WD_.PX.BDG._.PTC.2029'!$B$9:$B$45,0),1),0)</f>
        <v>187.18244901604126</v>
      </c>
      <c r="C33" s="69">
        <f>IFERROR(INDEX('WD_.PX.BDG._.PTC.2030'!$L$9:$L$47,MATCH($A33,'WD_.PX.BDG._.PTC.2030'!$B$9:$B$47,0),1),0)</f>
        <v>195.00633519079582</v>
      </c>
      <c r="D33" s="69">
        <f>IFERROR(INDEX('WD_.PX.BDG._.PTC.2031'!$L$9:$L$47,MATCH($A33,'WD_.PX.BDG._.PTC.2031'!$B$9:$B$47,0),1),0)</f>
        <v>193.56656406426157</v>
      </c>
      <c r="E33" s="69">
        <f>IFERROR(INDEX('WD_.PX.DJW._.PTC.2029'!$L$9:$L$48,MATCH($A33,'WD_.PX.DJW._.PTC.2029'!$B$9:$B$48,0),1),0)</f>
        <v>198.17326333897967</v>
      </c>
      <c r="F33" s="69">
        <f>IFERROR(INDEX('WD_.PX.DJW._.PTC.2030'!$L$9:$L$47,MATCH($A33,'WD_.PX.DJW._.PTC.2030'!$B$9:$B$47,0),1),0)</f>
        <v>195.00633519079582</v>
      </c>
      <c r="G33" s="69">
        <f>IFERROR(INDEX('WD_.PX.DJW._.PTC.2031'!$L$9:$L$47,MATCH($A33,'WD_.PX.DJW._.PTC.2031'!$B$9:$B$47,0),1),0)</f>
        <v>193.56656406426157</v>
      </c>
      <c r="H33" s="69">
        <f>IFERROR(INDEX('PV_.PX.BDG._.PTC.2031'!$L$9:$L$47,MATCH($A33,'PV_.PX.BDG._.PTC.2031'!$B$9:$B$47,0),1),0)</f>
        <v>155.12108527403822</v>
      </c>
      <c r="I33" s="69">
        <f>IFERROR(INDEX('PV_.PX.HTG._.PTC.2031'!$L$9:$L$47,MATCH($A33,'PV_.PX.HTG._.PTC.2031'!$B$9:$B$47,0),1),0)</f>
        <v>155.12108527403822</v>
      </c>
      <c r="J33" s="69">
        <f>IFERROR(INDEX('Table 3 PV_.PX.NTN._.PTC.2031'!$L$9:$L$47,MATCH($A33,'Table 3 PV_.PX.NTN._.PTC.2031'!$B$9:$B$47,0),1),0)</f>
        <v>0</v>
      </c>
      <c r="K33" s="69">
        <f>IFERROR(INDEX('PV_.PX.UTS._.PTC.2031'!$M$9:$M$47,MATCH($A33,'PV_.PX.UTS._.PTC.2031'!$B$9:$B$47,0),1),0)</f>
        <v>155.12108527403822</v>
      </c>
    </row>
    <row r="34" spans="1:11">
      <c r="A34" s="68">
        <f t="shared" si="2"/>
        <v>2052</v>
      </c>
      <c r="B34" s="69">
        <f>IFERROR(INDEX('WD_.PX.BDG._.PTC.2029'!$L$9:$L$45,MATCH($A34,'WD_.PX.BDG._.PTC.2029'!$B$9:$B$45,0),1),0)</f>
        <v>191.26302629311488</v>
      </c>
      <c r="C34" s="69">
        <f>IFERROR(INDEX('WD_.PX.BDG._.PTC.2030'!$L$9:$L$47,MATCH($A34,'WD_.PX.BDG._.PTC.2030'!$B$9:$B$47,0),1),0)</f>
        <v>199.25747322381727</v>
      </c>
      <c r="D34" s="69">
        <f>IFERROR(INDEX('WD_.PX.BDG._.PTC.2031'!$L$9:$L$47,MATCH($A34,'WD_.PX.BDG._.PTC.2031'!$B$9:$B$47,0),1),0)</f>
        <v>197.78631508727193</v>
      </c>
      <c r="E34" s="69">
        <f>IFERROR(INDEX('WD_.PX.DJW._.PTC.2029'!$L$9:$L$48,MATCH($A34,'WD_.PX.DJW._.PTC.2029'!$B$9:$B$48,0),1),0)</f>
        <v>202.49344040442753</v>
      </c>
      <c r="F34" s="69">
        <f>IFERROR(INDEX('WD_.PX.DJW._.PTC.2030'!$L$9:$L$47,MATCH($A34,'WD_.PX.DJW._.PTC.2030'!$B$9:$B$47,0),1),0)</f>
        <v>199.25747322381727</v>
      </c>
      <c r="G34" s="69">
        <f>IFERROR(INDEX('WD_.PX.DJW._.PTC.2031'!$L$9:$L$47,MATCH($A34,'WD_.PX.DJW._.PTC.2031'!$B$9:$B$47,0),1),0)</f>
        <v>197.78631508727193</v>
      </c>
      <c r="H34" s="69">
        <f>IFERROR(INDEX('PV_.PX.BDG._.PTC.2031'!$L$9:$L$47,MATCH($A34,'PV_.PX.BDG._.PTC.2031'!$B$9:$B$47,0),1),0)</f>
        <v>158.50272487403802</v>
      </c>
      <c r="I34" s="69">
        <f>IFERROR(INDEX('PV_.PX.HTG._.PTC.2031'!$L$9:$L$47,MATCH($A34,'PV_.PX.HTG._.PTC.2031'!$B$9:$B$47,0),1),0)</f>
        <v>158.50272487403802</v>
      </c>
      <c r="J34" s="69">
        <f>IFERROR(INDEX('Table 3 PV_.PX.NTN._.PTC.2031'!$L$9:$L$47,MATCH($A34,'Table 3 PV_.PX.NTN._.PTC.2031'!$B$9:$B$47,0),1),0)</f>
        <v>0</v>
      </c>
      <c r="K34" s="69">
        <f>IFERROR(INDEX('PV_.PX.UTS._.PTC.2031'!$M$9:$M$47,MATCH($A34,'PV_.PX.UTS._.PTC.2031'!$B$9:$B$47,0),1),0)</f>
        <v>158.50272487403802</v>
      </c>
    </row>
    <row r="35" spans="1:11">
      <c r="A35" s="68">
        <f t="shared" si="2"/>
        <v>2053</v>
      </c>
      <c r="B35" s="69">
        <f>IFERROR(INDEX('WD_.PX.BDG._.PTC.2029'!$L$9:$L$45,MATCH($A35,'WD_.PX.BDG._.PTC.2029'!$B$9:$B$45,0),1),0)</f>
        <v>195.43256023718754</v>
      </c>
      <c r="C35" s="69">
        <f>IFERROR(INDEX('WD_.PX.BDG._.PTC.2030'!$L$9:$L$47,MATCH($A35,'WD_.PX.BDG._.PTC.2030'!$B$9:$B$47,0),1),0)</f>
        <v>203.60128606434233</v>
      </c>
      <c r="D35" s="69">
        <f>IFERROR(INDEX('WD_.PX.BDG._.PTC.2031'!$L$9:$L$47,MATCH($A35,'WD_.PX.BDG._.PTC.2031'!$B$9:$B$47,0),1),0)</f>
        <v>202.09805668097965</v>
      </c>
      <c r="E35" s="69">
        <f>IFERROR(INDEX('WD_.PX.DJW._.PTC.2029'!$L$9:$L$48,MATCH($A35,'WD_.PX.DJW._.PTC.2029'!$B$9:$B$48,0),1),0)</f>
        <v>206.90779732825973</v>
      </c>
      <c r="F35" s="69">
        <f>IFERROR(INDEX('WD_.PX.DJW._.PTC.2030'!$L$9:$L$47,MATCH($A35,'WD_.PX.DJW._.PTC.2030'!$B$9:$B$47,0),1),0)</f>
        <v>203.60128606434233</v>
      </c>
      <c r="G35" s="69">
        <f>IFERROR(INDEX('WD_.PX.DJW._.PTC.2031'!$L$9:$L$47,MATCH($A35,'WD_.PX.DJW._.PTC.2031'!$B$9:$B$47,0),1),0)</f>
        <v>202.09805668097965</v>
      </c>
      <c r="H35" s="69">
        <f>IFERROR(INDEX('PV_.PX.BDG._.PTC.2031'!$L$9:$L$47,MATCH($A35,'PV_.PX.BDG._.PTC.2031'!$B$9:$B$47,0),1),0)</f>
        <v>161.9580842160322</v>
      </c>
      <c r="I35" s="69">
        <f>IFERROR(INDEX('PV_.PX.HTG._.PTC.2031'!$L$9:$L$47,MATCH($A35,'PV_.PX.HTG._.PTC.2031'!$B$9:$B$47,0),1),0)</f>
        <v>161.9580842160322</v>
      </c>
      <c r="J35" s="69">
        <f>IFERROR(INDEX('Table 3 PV_.PX.NTN._.PTC.2031'!$L$9:$L$47,MATCH($A35,'Table 3 PV_.PX.NTN._.PTC.2031'!$B$9:$B$47,0),1),0)</f>
        <v>0</v>
      </c>
      <c r="K35" s="69">
        <f>IFERROR(INDEX('PV_.PX.UTS._.PTC.2031'!$M$9:$M$47,MATCH($A35,'PV_.PX.UTS._.PTC.2031'!$B$9:$B$47,0),1),0)</f>
        <v>161.9580842160322</v>
      </c>
    </row>
    <row r="36" spans="1:11">
      <c r="A36" s="68">
        <f t="shared" si="2"/>
        <v>2054</v>
      </c>
      <c r="B36" s="69">
        <f>IFERROR(INDEX('WD_.PX.BDG._.PTC.2029'!$L$9:$L$45,MATCH($A36,'WD_.PX.BDG._.PTC.2029'!$B$9:$B$45,0),1),0)</f>
        <v>199.69299002207569</v>
      </c>
      <c r="C36" s="69">
        <f>IFERROR(INDEX('WD_.PX.BDG._.PTC.2030'!$L$9:$L$47,MATCH($A36,'WD_.PX.BDG._.PTC.2030'!$B$9:$B$47,0),1),0)</f>
        <v>208.03979402313945</v>
      </c>
      <c r="D36" s="69">
        <f>IFERROR(INDEX('WD_.PX.BDG._.PTC.2031'!$L$9:$L$47,MATCH($A36,'WD_.PX.BDG._.PTC.2031'!$B$9:$B$47,0),1),0)</f>
        <v>206.50379423979092</v>
      </c>
      <c r="E36" s="69">
        <f>IFERROR(INDEX('WD_.PX.DJW._.PTC.2029'!$L$9:$L$48,MATCH($A36,'WD_.PX.DJW._.PTC.2029'!$B$9:$B$48,0),1),0)</f>
        <v>211.41838723135322</v>
      </c>
      <c r="F36" s="69">
        <f>IFERROR(INDEX('WD_.PX.DJW._.PTC.2030'!$L$9:$L$47,MATCH($A36,'WD_.PX.DJW._.PTC.2030'!$B$9:$B$47,0),1),0)</f>
        <v>208.03979402313945</v>
      </c>
      <c r="G36" s="69">
        <f>IFERROR(INDEX('WD_.PX.DJW._.PTC.2031'!$L$9:$L$47,MATCH($A36,'WD_.PX.DJW._.PTC.2031'!$B$9:$B$47,0),1),0)</f>
        <v>206.50379423979092</v>
      </c>
      <c r="H36" s="69">
        <f>IFERROR(INDEX('PV_.PX.BDG._.PTC.2031'!$L$9:$L$47,MATCH($A36,'PV_.PX.BDG._.PTC.2031'!$B$9:$B$47,0),1),0)</f>
        <v>165.48877039036819</v>
      </c>
      <c r="I36" s="69">
        <f>IFERROR(INDEX('PV_.PX.HTG._.PTC.2031'!$L$9:$L$47,MATCH($A36,'PV_.PX.HTG._.PTC.2031'!$B$9:$B$47,0),1),0)</f>
        <v>165.48877039036819</v>
      </c>
      <c r="J36" s="69">
        <f>IFERROR(INDEX('Table 3 PV_.PX.NTN._.PTC.2031'!$L$9:$L$47,MATCH($A36,'Table 3 PV_.PX.NTN._.PTC.2031'!$B$9:$B$47,0),1),0)</f>
        <v>0</v>
      </c>
      <c r="K36" s="69">
        <f>IFERROR(INDEX('PV_.PX.UTS._.PTC.2031'!$M$9:$M$47,MATCH($A36,'PV_.PX.UTS._.PTC.2031'!$B$9:$B$47,0),1),0)</f>
        <v>165.48877039036819</v>
      </c>
    </row>
    <row r="37" spans="1:11">
      <c r="A37" s="68">
        <f t="shared" si="2"/>
        <v>2055</v>
      </c>
      <c r="B37" s="69">
        <f>IFERROR(INDEX('WD_.PX.BDG._.PTC.2029'!$L$9:$L$45,MATCH($A37,'WD_.PX.BDG._.PTC.2029'!$B$9:$B$45,0),1),0)</f>
        <v>204.04629710776896</v>
      </c>
      <c r="C37" s="69">
        <f>IFERROR(INDEX('WD_.PX.BDG._.PTC.2030'!$L$9:$L$47,MATCH($A37,'WD_.PX.BDG._.PTC.2030'!$B$9:$B$47,0),1),0)</f>
        <v>212.57506145375086</v>
      </c>
      <c r="D37" s="69">
        <f>IFERROR(INDEX('WD_.PX.BDG._.PTC.2031'!$L$9:$L$47,MATCH($A37,'WD_.PX.BDG._.PTC.2031'!$B$9:$B$47,0),1),0)</f>
        <v>211.00557687570932</v>
      </c>
      <c r="E37" s="69">
        <f>IFERROR(INDEX('WD_.PX.DJW._.PTC.2029'!$L$9:$L$48,MATCH($A37,'WD_.PX.DJW._.PTC.2029'!$B$9:$B$48,0),1),0)</f>
        <v>216.02730799261931</v>
      </c>
      <c r="F37" s="69">
        <f>IFERROR(INDEX('WD_.PX.DJW._.PTC.2030'!$L$9:$L$47,MATCH($A37,'WD_.PX.DJW._.PTC.2030'!$B$9:$B$47,0),1),0)</f>
        <v>212.57506145375086</v>
      </c>
      <c r="G37" s="69">
        <f>IFERROR(INDEX('WD_.PX.DJW._.PTC.2031'!$L$9:$L$47,MATCH($A37,'WD_.PX.DJW._.PTC.2031'!$B$9:$B$47,0),1),0)</f>
        <v>211.00557687570932</v>
      </c>
      <c r="H37" s="69">
        <f>IFERROR(INDEX('PV_.PX.BDG._.PTC.2031'!$L$9:$L$47,MATCH($A37,'PV_.PX.BDG._.PTC.2031'!$B$9:$B$47,0),1),0)</f>
        <v>169.0964255219624</v>
      </c>
      <c r="I37" s="69">
        <f>IFERROR(INDEX('PV_.PX.HTG._.PTC.2031'!$L$9:$L$47,MATCH($A37,'PV_.PX.HTG._.PTC.2031'!$B$9:$B$47,0),1),0)</f>
        <v>169.0964255219624</v>
      </c>
      <c r="J37" s="69">
        <f>IFERROR(INDEX('Table 3 PV_.PX.NTN._.PTC.2031'!$L$9:$L$47,MATCH($A37,'Table 3 PV_.PX.NTN._.PTC.2031'!$B$9:$B$47,0),1),0)</f>
        <v>0</v>
      </c>
      <c r="K37" s="69">
        <f>IFERROR(INDEX('PV_.PX.UTS._.PTC.2031'!$M$9:$M$47,MATCH($A37,'PV_.PX.UTS._.PTC.2031'!$B$9:$B$47,0),1),0)</f>
        <v>169.0964255219624</v>
      </c>
    </row>
    <row r="38" spans="1:11">
      <c r="A38" s="68"/>
      <c r="B38" s="166"/>
      <c r="C38" s="166"/>
      <c r="D38" s="166"/>
      <c r="E38" s="167"/>
      <c r="F38" s="167"/>
      <c r="G38" s="167"/>
    </row>
    <row r="39" spans="1:11">
      <c r="A39" t="s">
        <v>197</v>
      </c>
    </row>
    <row r="40" spans="1:11" s="172" customFormat="1">
      <c r="A40" s="171" t="s">
        <v>9</v>
      </c>
      <c r="B40" s="179">
        <f t="shared" ref="B40:K40" ca="1" si="3">-PMT(Discount_Rate,15,NPV(Discount_Rate,OFFSET(B6,B$3-$A$6,0,15)))</f>
        <v>140.51386583613538</v>
      </c>
      <c r="C40" s="179">
        <f t="shared" ca="1" si="3"/>
        <v>141.28262005030541</v>
      </c>
      <c r="D40" s="179">
        <f t="shared" ca="1" si="3"/>
        <v>143.29672309964167</v>
      </c>
      <c r="E40" s="179">
        <f t="shared" ca="1" si="3"/>
        <v>140.51386583613538</v>
      </c>
      <c r="F40" s="179">
        <f t="shared" ca="1" si="3"/>
        <v>141.28262005030541</v>
      </c>
      <c r="G40" s="179">
        <f t="shared" ca="1" si="3"/>
        <v>143.29672309964167</v>
      </c>
      <c r="H40" s="179">
        <f t="shared" ca="1" si="3"/>
        <v>114.83565517053975</v>
      </c>
      <c r="I40" s="179">
        <f t="shared" ca="1" si="3"/>
        <v>114.83565517053975</v>
      </c>
      <c r="J40" s="179">
        <f t="shared" ca="1" si="3"/>
        <v>114.83565517053975</v>
      </c>
      <c r="K40" s="179">
        <f t="shared" ca="1" si="3"/>
        <v>114.83565517053975</v>
      </c>
    </row>
    <row r="41" spans="1:11">
      <c r="A41" t="s">
        <v>32</v>
      </c>
      <c r="B41" s="162">
        <f>'WD_.PX.BDG._.PTC.2029'!$R$59</f>
        <v>100</v>
      </c>
      <c r="C41" s="162">
        <f>'WD_.PX.BDG._.PTC.2030'!$R$59</f>
        <v>100</v>
      </c>
      <c r="D41" s="162">
        <f>'WD_.PX.BDG._.PTC.2031'!$R$59</f>
        <v>100</v>
      </c>
      <c r="E41" s="162">
        <f>'WD_.PX.DJW._.PTC.2029'!$R$59</f>
        <v>100</v>
      </c>
      <c r="F41" s="162">
        <f>'WD_.PX.DJW._.PTC.2030'!$R$59</f>
        <v>100</v>
      </c>
      <c r="G41" s="162">
        <f>'WD_.PX.DJW._.PTC.2031'!$R$59</f>
        <v>244.18979999999999</v>
      </c>
      <c r="H41" s="162">
        <f>'PV_.PX.BDG._.PTC.2031'!$R$59</f>
        <v>88.5</v>
      </c>
      <c r="I41" s="162">
        <f>'PV_.PX.HTG._.PTC.2031'!$R$59</f>
        <v>405.94040000000001</v>
      </c>
      <c r="J41" s="162">
        <f>'Table 3 PV_.PX.NTN._.PTC.2031'!$R$59</f>
        <v>100</v>
      </c>
      <c r="K41" s="162">
        <f>'PV_.PX.UTS._.PTC.2031'!$S$59</f>
        <v>73.5</v>
      </c>
    </row>
    <row r="42" spans="1:11" s="263" customFormat="1">
      <c r="A42" s="263" t="s">
        <v>294</v>
      </c>
      <c r="B42" s="311"/>
      <c r="C42" s="311"/>
      <c r="D42" s="311"/>
      <c r="E42" s="311"/>
      <c r="F42" s="311"/>
      <c r="G42" s="311"/>
      <c r="H42" s="311"/>
      <c r="I42" s="311"/>
      <c r="J42" s="311"/>
      <c r="K42" s="311"/>
    </row>
    <row r="43" spans="1:11">
      <c r="C43" t="s">
        <v>87</v>
      </c>
    </row>
    <row r="44" spans="1:11">
      <c r="A44" s="170" t="s">
        <v>193</v>
      </c>
      <c r="B44" s="147" t="s">
        <v>83</v>
      </c>
      <c r="C44" s="147" t="s">
        <v>9</v>
      </c>
      <c r="D44" s="147" t="s">
        <v>32</v>
      </c>
      <c r="E44" s="147" t="s">
        <v>237</v>
      </c>
      <c r="G44" s="147"/>
      <c r="I44" s="147"/>
      <c r="J44" s="147"/>
      <c r="K44" s="147"/>
    </row>
    <row r="45" spans="1:11">
      <c r="B45" s="145"/>
      <c r="E45" s="159"/>
    </row>
    <row r="46" spans="1:11">
      <c r="A46" t="s">
        <v>289</v>
      </c>
      <c r="B46" s="145">
        <f>INDEX($B$3:$K$3,1,MATCH($A46,$B$5:$K$5,0))</f>
        <v>2029</v>
      </c>
      <c r="C46" s="316">
        <f t="shared" ref="C46:C55" ca="1" si="4">INDEX($B$40:$K$40,1,MATCH($A46,$B$5:$K$5,0))</f>
        <v>140.51386583613538</v>
      </c>
      <c r="D46">
        <f t="shared" ref="D46:D55" si="5">INDEX($B$41:$K$41,1,MATCH($A46,$B$5:$K$5,0))</f>
        <v>100</v>
      </c>
      <c r="E46" s="159">
        <f t="shared" ref="E46:E55" si="6">INDEX($42:$42,1,MATCH(A46,$5:$5,0))</f>
        <v>0</v>
      </c>
    </row>
    <row r="47" spans="1:11">
      <c r="A47" t="s">
        <v>290</v>
      </c>
      <c r="B47" s="145">
        <f t="shared" ref="B47:B55" si="7">INDEX($B$3:$K$3,1,MATCH($A47,$B$5:$K$5,0))</f>
        <v>2030</v>
      </c>
      <c r="C47" s="316">
        <f t="shared" ca="1" si="4"/>
        <v>141.28262005030541</v>
      </c>
      <c r="D47">
        <f t="shared" si="5"/>
        <v>100</v>
      </c>
      <c r="E47" s="159">
        <f t="shared" si="6"/>
        <v>0</v>
      </c>
    </row>
    <row r="48" spans="1:11">
      <c r="A48" t="s">
        <v>291</v>
      </c>
      <c r="B48" s="145">
        <f t="shared" si="7"/>
        <v>2031</v>
      </c>
      <c r="C48" s="316">
        <f t="shared" ca="1" si="4"/>
        <v>143.29672309964167</v>
      </c>
      <c r="D48">
        <f t="shared" si="5"/>
        <v>100</v>
      </c>
      <c r="E48" s="159">
        <f t="shared" si="6"/>
        <v>0</v>
      </c>
    </row>
    <row r="49" spans="1:8">
      <c r="A49" t="s">
        <v>192</v>
      </c>
      <c r="B49" s="145">
        <f t="shared" si="7"/>
        <v>2029</v>
      </c>
      <c r="C49" s="316">
        <f t="shared" ca="1" si="4"/>
        <v>140.51386583613538</v>
      </c>
      <c r="D49">
        <f t="shared" si="5"/>
        <v>100</v>
      </c>
      <c r="E49" s="159">
        <f t="shared" si="6"/>
        <v>0</v>
      </c>
      <c r="H49" s="159"/>
    </row>
    <row r="50" spans="1:8">
      <c r="A50" t="s">
        <v>292</v>
      </c>
      <c r="B50" s="145">
        <f t="shared" si="7"/>
        <v>2030</v>
      </c>
      <c r="C50" s="316">
        <f t="shared" ca="1" si="4"/>
        <v>141.28262005030541</v>
      </c>
      <c r="D50">
        <f t="shared" si="5"/>
        <v>100</v>
      </c>
      <c r="E50" s="159">
        <f t="shared" si="6"/>
        <v>0</v>
      </c>
      <c r="H50" s="159"/>
    </row>
    <row r="51" spans="1:8">
      <c r="A51" s="167" t="s">
        <v>293</v>
      </c>
      <c r="B51" s="315">
        <f t="shared" si="7"/>
        <v>2031</v>
      </c>
      <c r="C51" s="317">
        <f t="shared" ca="1" si="4"/>
        <v>143.29672309964167</v>
      </c>
      <c r="D51" s="167">
        <f t="shared" si="5"/>
        <v>244.18979999999999</v>
      </c>
      <c r="E51" s="159">
        <f t="shared" si="6"/>
        <v>0</v>
      </c>
      <c r="H51" s="159"/>
    </row>
    <row r="52" spans="1:8">
      <c r="A52" t="s">
        <v>295</v>
      </c>
      <c r="B52" s="145">
        <f t="shared" si="7"/>
        <v>2031</v>
      </c>
      <c r="C52" s="316">
        <f t="shared" ca="1" si="4"/>
        <v>114.83565517053975</v>
      </c>
      <c r="D52">
        <f t="shared" si="5"/>
        <v>88.5</v>
      </c>
      <c r="E52" s="159">
        <f t="shared" si="6"/>
        <v>0</v>
      </c>
      <c r="H52" s="159"/>
    </row>
    <row r="53" spans="1:8">
      <c r="A53" t="s">
        <v>296</v>
      </c>
      <c r="B53" s="145">
        <f t="shared" si="7"/>
        <v>2031</v>
      </c>
      <c r="C53" s="316">
        <f t="shared" ca="1" si="4"/>
        <v>114.83565517053975</v>
      </c>
      <c r="D53">
        <f t="shared" si="5"/>
        <v>405.94040000000001</v>
      </c>
      <c r="E53" s="159">
        <f t="shared" si="6"/>
        <v>0</v>
      </c>
      <c r="H53" s="159"/>
    </row>
    <row r="54" spans="1:8">
      <c r="A54" t="s">
        <v>297</v>
      </c>
      <c r="B54" s="145">
        <f t="shared" si="7"/>
        <v>2031</v>
      </c>
      <c r="C54" s="316">
        <f t="shared" ca="1" si="4"/>
        <v>114.83565517053975</v>
      </c>
      <c r="D54">
        <f t="shared" si="5"/>
        <v>100</v>
      </c>
      <c r="E54" s="159">
        <f t="shared" si="6"/>
        <v>0</v>
      </c>
      <c r="H54" s="159"/>
    </row>
    <row r="55" spans="1:8">
      <c r="A55" t="s">
        <v>298</v>
      </c>
      <c r="B55" s="145">
        <f t="shared" si="7"/>
        <v>2031</v>
      </c>
      <c r="C55" s="316">
        <f t="shared" ca="1" si="4"/>
        <v>114.83565517053975</v>
      </c>
      <c r="D55">
        <f t="shared" si="5"/>
        <v>73.5</v>
      </c>
      <c r="E55" s="159">
        <f t="shared" si="6"/>
        <v>0</v>
      </c>
      <c r="H55" s="159"/>
    </row>
    <row r="56" spans="1:8">
      <c r="B56" s="145"/>
      <c r="C56" s="145"/>
      <c r="D56" s="145"/>
      <c r="H56" s="159"/>
    </row>
    <row r="57" spans="1:8">
      <c r="B57" s="145"/>
      <c r="C57" s="145"/>
      <c r="D57" s="145"/>
      <c r="H57" s="159"/>
    </row>
    <row r="58" spans="1:8">
      <c r="B58" s="145"/>
      <c r="C58" s="145"/>
      <c r="D58" s="145"/>
      <c r="H58" s="159"/>
    </row>
    <row r="59" spans="1:8">
      <c r="B59" s="145"/>
      <c r="C59" s="145"/>
      <c r="D59" s="145"/>
      <c r="H59" s="159"/>
    </row>
    <row r="60" spans="1:8">
      <c r="A60" s="164"/>
      <c r="B60" s="145"/>
      <c r="C60" s="145"/>
      <c r="D60" s="145"/>
      <c r="H60" s="159"/>
    </row>
    <row r="61" spans="1:8" hidden="1">
      <c r="A61" s="164"/>
      <c r="B61" s="145"/>
      <c r="C61" s="145"/>
      <c r="D61" s="145"/>
      <c r="F61" s="165"/>
      <c r="G61" s="165"/>
      <c r="H61" s="159"/>
    </row>
    <row r="62" spans="1:8" hidden="1">
      <c r="A62" s="164"/>
      <c r="B62" s="145"/>
      <c r="C62" s="145"/>
      <c r="D62" s="145"/>
      <c r="F62" s="165"/>
      <c r="G62" s="165"/>
      <c r="H62" s="159"/>
    </row>
    <row r="63" spans="1:8" hidden="1">
      <c r="A63" s="164"/>
      <c r="B63" s="145"/>
      <c r="C63" s="145"/>
      <c r="D63" s="145"/>
      <c r="F63" s="165"/>
      <c r="G63" s="165"/>
      <c r="H63" s="159"/>
    </row>
    <row r="64" spans="1:8" hidden="1">
      <c r="A64" s="164"/>
      <c r="B64" s="145"/>
      <c r="C64" s="145"/>
      <c r="D64" s="145"/>
      <c r="F64" s="165"/>
      <c r="G64" s="165"/>
      <c r="H64" s="159"/>
    </row>
    <row r="65" spans="1:11" hidden="1">
      <c r="A65" s="164"/>
      <c r="B65" s="145"/>
      <c r="C65" s="145"/>
      <c r="D65" s="145"/>
      <c r="F65" s="165"/>
      <c r="G65" s="165"/>
      <c r="H65" s="159"/>
    </row>
    <row r="66" spans="1:11" hidden="1">
      <c r="A66" s="164"/>
      <c r="B66" s="145"/>
      <c r="C66" s="145"/>
      <c r="D66" s="145"/>
      <c r="F66" s="165"/>
      <c r="G66" s="165"/>
      <c r="H66" s="159"/>
    </row>
    <row r="67" spans="1:11" hidden="1">
      <c r="B67" s="145"/>
      <c r="C67" s="145"/>
      <c r="D67" s="145"/>
      <c r="F67" s="165"/>
      <c r="G67" s="165"/>
      <c r="H67" s="159"/>
    </row>
    <row r="68" spans="1:11" hidden="1">
      <c r="B68" s="145"/>
      <c r="C68" s="145"/>
      <c r="D68" s="145"/>
    </row>
    <row r="69" spans="1:11">
      <c r="B69" s="145"/>
      <c r="C69" s="145"/>
      <c r="D69" s="145"/>
    </row>
    <row r="70" spans="1:11">
      <c r="A70" s="169" t="s">
        <v>194</v>
      </c>
      <c r="B70" s="55" t="s">
        <v>83</v>
      </c>
      <c r="C70" s="55" t="s">
        <v>83</v>
      </c>
      <c r="D70" s="55" t="s">
        <v>83</v>
      </c>
      <c r="E70" s="147" t="s">
        <v>9</v>
      </c>
      <c r="F70" s="147" t="s">
        <v>32</v>
      </c>
      <c r="G70" s="147" t="s">
        <v>32</v>
      </c>
      <c r="H70" s="147" t="s">
        <v>237</v>
      </c>
      <c r="I70" s="147"/>
      <c r="J70" s="147"/>
      <c r="K70" s="147"/>
    </row>
    <row r="71" spans="1:11">
      <c r="B71" s="145"/>
      <c r="C71" s="145"/>
      <c r="D71" s="145"/>
      <c r="H71" s="159"/>
    </row>
    <row r="72" spans="1:11">
      <c r="A72" t="s">
        <v>191</v>
      </c>
      <c r="B72" s="145" t="e">
        <f t="shared" ref="B72:D74" si="8">INDEX($B$3:$K$3,1,MATCH($A72,$B$5:$K$5,0))</f>
        <v>#N/A</v>
      </c>
      <c r="C72" s="145" t="e">
        <f t="shared" si="8"/>
        <v>#N/A</v>
      </c>
      <c r="D72" s="145" t="e">
        <f t="shared" si="8"/>
        <v>#N/A</v>
      </c>
      <c r="E72" t="e">
        <f>INDEX($B$40:$K$40,1,MATCH($A72,$B$5:$K$5,0))</f>
        <v>#N/A</v>
      </c>
      <c r="F72" t="e">
        <f t="shared" ref="F72:G74" si="9">INDEX($B$41:$K$41,1,MATCH($A72,$B$5:$K$5,0))</f>
        <v>#N/A</v>
      </c>
      <c r="G72" t="e">
        <f t="shared" si="9"/>
        <v>#N/A</v>
      </c>
      <c r="H72" s="159" t="e">
        <f>INDEX($42:$42,1,MATCH(A72,$5:$5,0))</f>
        <v>#N/A</v>
      </c>
    </row>
    <row r="73" spans="1:11">
      <c r="A73" t="s">
        <v>190</v>
      </c>
      <c r="B73" s="145" t="e">
        <f t="shared" si="8"/>
        <v>#N/A</v>
      </c>
      <c r="C73" s="145" t="e">
        <f t="shared" si="8"/>
        <v>#N/A</v>
      </c>
      <c r="D73" s="145" t="e">
        <f t="shared" si="8"/>
        <v>#N/A</v>
      </c>
      <c r="E73" t="e">
        <f>INDEX($B$40:$K$40,1,MATCH($A73,$B$5:$K$5,0))</f>
        <v>#N/A</v>
      </c>
      <c r="F73" t="e">
        <f t="shared" si="9"/>
        <v>#N/A</v>
      </c>
      <c r="G73" t="e">
        <f t="shared" si="9"/>
        <v>#N/A</v>
      </c>
      <c r="H73" s="159" t="e">
        <f>INDEX($42:$42,1,MATCH(A73,$5:$5,0))</f>
        <v>#N/A</v>
      </c>
    </row>
    <row r="74" spans="1:11">
      <c r="A74" t="s">
        <v>240</v>
      </c>
      <c r="B74" s="145" t="e">
        <f t="shared" si="8"/>
        <v>#N/A</v>
      </c>
      <c r="C74" s="145" t="e">
        <f t="shared" si="8"/>
        <v>#N/A</v>
      </c>
      <c r="D74" s="145" t="e">
        <f t="shared" si="8"/>
        <v>#N/A</v>
      </c>
      <c r="E74" t="e">
        <f>INDEX($B$40:$K$40,1,MATCH($A74,$B$5:$K$5,0))</f>
        <v>#N/A</v>
      </c>
      <c r="F74" t="e">
        <f t="shared" si="9"/>
        <v>#N/A</v>
      </c>
      <c r="G74" t="e">
        <f t="shared" si="9"/>
        <v>#N/A</v>
      </c>
      <c r="H74" s="159" t="e">
        <f>INDEX($42:$42,1,MATCH(A74,$5:$5,0))</f>
        <v>#N/A</v>
      </c>
    </row>
    <row r="75" spans="1:11">
      <c r="B75" s="145"/>
      <c r="C75" s="145"/>
      <c r="D75" s="145"/>
      <c r="H75" s="159"/>
    </row>
    <row r="76" spans="1:11">
      <c r="B76" s="145"/>
      <c r="C76" s="145"/>
      <c r="D76" s="145"/>
      <c r="H76" s="159"/>
    </row>
    <row r="77" spans="1:11">
      <c r="B77" s="145"/>
      <c r="C77" s="145"/>
      <c r="D77" s="145"/>
      <c r="H77" s="159"/>
    </row>
    <row r="78" spans="1:11">
      <c r="B78" s="145"/>
      <c r="C78" s="145"/>
      <c r="D78" s="145"/>
      <c r="H78" s="159"/>
    </row>
  </sheetData>
  <sortState xmlns:xlrd2="http://schemas.microsoft.com/office/spreadsheetml/2017/richdata2" ref="A71:Y74">
    <sortCondition descending="1" ref="I71:I74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426B6-186E-4C38-9807-6E39AAAB71D0}">
  <dimension ref="A1:AC478"/>
  <sheetViews>
    <sheetView topLeftCell="A452" workbookViewId="0">
      <selection activeCell="B472" sqref="B472"/>
    </sheetView>
  </sheetViews>
  <sheetFormatPr defaultColWidth="9.33203125" defaultRowHeight="15"/>
  <cols>
    <col min="1" max="1" width="22.5" style="214" customWidth="1"/>
    <col min="2" max="2" width="54.5" style="214" customWidth="1"/>
    <col min="3" max="3" width="23.83203125" style="214" customWidth="1"/>
    <col min="4" max="4" width="25.5" style="214" customWidth="1"/>
    <col min="5" max="5" width="15" style="214" customWidth="1"/>
    <col min="6" max="6" width="19" style="214" customWidth="1"/>
    <col min="7" max="7" width="17.83203125" style="214" customWidth="1"/>
    <col min="8" max="8" width="15.1640625" style="214" customWidth="1"/>
    <col min="9" max="9" width="23.83203125" style="214" customWidth="1"/>
    <col min="10" max="10" width="7.5" style="214" customWidth="1"/>
    <col min="11" max="11" width="16" style="214" customWidth="1"/>
    <col min="12" max="12" width="9.33203125" style="214"/>
    <col min="13" max="13" width="21.6640625" style="214" customWidth="1"/>
    <col min="14" max="14" width="34.1640625" style="214" customWidth="1"/>
    <col min="15" max="15" width="9.33203125" style="214"/>
    <col min="16" max="16" width="20.1640625" style="214" customWidth="1"/>
    <col min="17" max="21" width="9.33203125" style="214"/>
    <col min="22" max="22" width="40.1640625" style="214" customWidth="1"/>
    <col min="23" max="24" width="33.33203125" style="214" customWidth="1"/>
    <col min="25" max="25" width="14" style="214" customWidth="1"/>
    <col min="26" max="29" width="33.33203125" style="214" customWidth="1"/>
    <col min="30" max="16384" width="9.33203125" style="214"/>
  </cols>
  <sheetData>
    <row r="1" spans="1:29" s="212" customFormat="1">
      <c r="A1" s="212" t="s">
        <v>89</v>
      </c>
      <c r="B1" s="212" t="s">
        <v>90</v>
      </c>
      <c r="C1" s="212" t="s">
        <v>91</v>
      </c>
      <c r="D1" s="212" t="s">
        <v>92</v>
      </c>
      <c r="E1" s="212" t="s">
        <v>93</v>
      </c>
      <c r="F1" s="212" t="s">
        <v>94</v>
      </c>
      <c r="G1" s="212" t="s">
        <v>95</v>
      </c>
      <c r="H1" s="212" t="s">
        <v>96</v>
      </c>
      <c r="I1" s="212" t="s">
        <v>97</v>
      </c>
      <c r="J1" s="212" t="s">
        <v>98</v>
      </c>
      <c r="K1" s="212" t="s">
        <v>99</v>
      </c>
      <c r="L1" s="212" t="s">
        <v>100</v>
      </c>
      <c r="M1" s="212" t="s">
        <v>101</v>
      </c>
      <c r="N1" s="212" t="s">
        <v>102</v>
      </c>
      <c r="O1" s="212" t="s">
        <v>103</v>
      </c>
      <c r="P1" s="212" t="s">
        <v>104</v>
      </c>
      <c r="U1" s="213"/>
      <c r="V1" s="213"/>
      <c r="W1" s="213"/>
      <c r="X1" s="213"/>
      <c r="Y1" s="213"/>
      <c r="Z1" s="213"/>
      <c r="AA1" s="213"/>
      <c r="AB1" s="213"/>
      <c r="AC1" s="213"/>
    </row>
    <row r="2" spans="1:29">
      <c r="A2" s="214" t="s">
        <v>133</v>
      </c>
      <c r="B2" s="214" t="s">
        <v>106</v>
      </c>
      <c r="C2" s="214" t="s">
        <v>242</v>
      </c>
      <c r="D2" s="214" t="s">
        <v>135</v>
      </c>
      <c r="E2" s="214">
        <v>1216.55</v>
      </c>
      <c r="G2" s="214" t="s">
        <v>8</v>
      </c>
      <c r="H2" s="214">
        <v>1</v>
      </c>
      <c r="L2" s="214" t="s">
        <v>136</v>
      </c>
      <c r="M2" s="214" t="s">
        <v>137</v>
      </c>
      <c r="P2" s="214" t="s">
        <v>138</v>
      </c>
      <c r="U2" s="213"/>
      <c r="V2" s="212"/>
      <c r="W2" s="213"/>
      <c r="X2" s="213"/>
      <c r="Y2" s="213"/>
      <c r="Z2" s="213"/>
      <c r="AA2" s="213"/>
      <c r="AB2" s="213"/>
      <c r="AC2" s="213"/>
    </row>
    <row r="3" spans="1:29">
      <c r="A3" s="214" t="s">
        <v>133</v>
      </c>
      <c r="B3" s="214" t="s">
        <v>106</v>
      </c>
      <c r="C3" s="214" t="s">
        <v>243</v>
      </c>
      <c r="D3" s="214" t="s">
        <v>135</v>
      </c>
      <c r="E3" s="214">
        <v>1228.72</v>
      </c>
      <c r="G3" s="214" t="s">
        <v>8</v>
      </c>
      <c r="H3" s="214">
        <v>1</v>
      </c>
      <c r="L3" s="214" t="s">
        <v>136</v>
      </c>
      <c r="M3" s="214" t="s">
        <v>137</v>
      </c>
      <c r="P3" s="214" t="s">
        <v>138</v>
      </c>
    </row>
    <row r="4" spans="1:29">
      <c r="A4" s="214" t="s">
        <v>133</v>
      </c>
      <c r="B4" s="214" t="s">
        <v>106</v>
      </c>
      <c r="C4" s="214" t="s">
        <v>244</v>
      </c>
      <c r="D4" s="214" t="s">
        <v>135</v>
      </c>
      <c r="E4" s="214">
        <v>1984.28</v>
      </c>
      <c r="G4" s="214" t="s">
        <v>8</v>
      </c>
      <c r="H4" s="214">
        <v>1</v>
      </c>
      <c r="I4" s="215"/>
      <c r="J4" s="215"/>
      <c r="L4" s="214" t="s">
        <v>136</v>
      </c>
      <c r="M4" s="214" t="s">
        <v>181</v>
      </c>
      <c r="P4" s="214" t="s">
        <v>138</v>
      </c>
      <c r="U4" s="213"/>
      <c r="V4" s="216"/>
      <c r="W4" s="217"/>
      <c r="X4" s="218"/>
      <c r="Y4" s="218"/>
      <c r="Z4" s="219"/>
      <c r="AA4" s="218"/>
      <c r="AB4" s="220"/>
      <c r="AC4" s="218"/>
    </row>
    <row r="5" spans="1:29">
      <c r="A5" s="214" t="s">
        <v>133</v>
      </c>
      <c r="B5" s="214" t="s">
        <v>106</v>
      </c>
      <c r="C5" s="214" t="s">
        <v>245</v>
      </c>
      <c r="D5" s="214" t="s">
        <v>135</v>
      </c>
      <c r="E5" s="214">
        <v>2082.5100000000002</v>
      </c>
      <c r="G5" s="214" t="s">
        <v>8</v>
      </c>
      <c r="H5" s="214">
        <v>1</v>
      </c>
      <c r="I5" s="215"/>
      <c r="J5" s="215"/>
      <c r="L5" s="214" t="s">
        <v>136</v>
      </c>
      <c r="M5" s="214" t="s">
        <v>181</v>
      </c>
      <c r="P5" s="214" t="s">
        <v>138</v>
      </c>
      <c r="U5" s="213"/>
      <c r="V5" s="216"/>
      <c r="W5" s="217"/>
      <c r="X5" s="218"/>
      <c r="Y5" s="218"/>
      <c r="Z5" s="219"/>
      <c r="AA5" s="218"/>
      <c r="AB5" s="220"/>
      <c r="AC5" s="218"/>
    </row>
    <row r="6" spans="1:29">
      <c r="A6" s="214" t="s">
        <v>133</v>
      </c>
      <c r="B6" s="214" t="s">
        <v>106</v>
      </c>
      <c r="C6" s="214" t="s">
        <v>134</v>
      </c>
      <c r="D6" s="214" t="s">
        <v>135</v>
      </c>
      <c r="E6" s="214">
        <v>1289.55</v>
      </c>
      <c r="G6" s="214" t="s">
        <v>8</v>
      </c>
      <c r="H6" s="214">
        <v>1</v>
      </c>
      <c r="I6" s="215"/>
      <c r="J6" s="215"/>
      <c r="L6" s="214" t="s">
        <v>136</v>
      </c>
      <c r="M6" s="214" t="s">
        <v>137</v>
      </c>
      <c r="P6" s="214" t="s">
        <v>138</v>
      </c>
      <c r="U6" s="213"/>
      <c r="V6" s="216"/>
      <c r="W6" s="217"/>
      <c r="X6" s="218"/>
      <c r="Y6" s="218"/>
      <c r="Z6" s="219"/>
      <c r="AA6" s="218"/>
      <c r="AB6" s="220"/>
      <c r="AC6" s="218"/>
    </row>
    <row r="7" spans="1:29">
      <c r="A7" s="214" t="s">
        <v>133</v>
      </c>
      <c r="B7" s="214" t="s">
        <v>106</v>
      </c>
      <c r="C7" s="214" t="s">
        <v>246</v>
      </c>
      <c r="D7" s="214" t="s">
        <v>135</v>
      </c>
      <c r="E7" s="214">
        <v>1216.55</v>
      </c>
      <c r="G7" s="214" t="s">
        <v>8</v>
      </c>
      <c r="H7" s="214">
        <v>1</v>
      </c>
      <c r="L7" s="214" t="s">
        <v>136</v>
      </c>
      <c r="M7" s="214" t="s">
        <v>137</v>
      </c>
      <c r="P7" s="214" t="s">
        <v>138</v>
      </c>
      <c r="U7" s="213"/>
      <c r="V7" s="216"/>
      <c r="W7" s="217"/>
      <c r="X7" s="218"/>
      <c r="Y7" s="218"/>
      <c r="Z7" s="219"/>
      <c r="AA7" s="218"/>
      <c r="AB7" s="220"/>
      <c r="AC7" s="218"/>
    </row>
    <row r="8" spans="1:29">
      <c r="A8" s="214" t="s">
        <v>133</v>
      </c>
      <c r="B8" s="214" t="s">
        <v>106</v>
      </c>
      <c r="C8" s="214" t="s">
        <v>247</v>
      </c>
      <c r="D8" s="214" t="s">
        <v>135</v>
      </c>
      <c r="E8" s="214">
        <v>1984.28</v>
      </c>
      <c r="G8" s="214" t="s">
        <v>8</v>
      </c>
      <c r="H8" s="214">
        <v>1</v>
      </c>
      <c r="I8" s="215"/>
      <c r="J8" s="215"/>
      <c r="L8" s="214" t="s">
        <v>136</v>
      </c>
      <c r="M8" s="214" t="s">
        <v>181</v>
      </c>
      <c r="P8" s="214" t="s">
        <v>138</v>
      </c>
      <c r="U8" s="213"/>
      <c r="V8" s="216"/>
      <c r="W8" s="217"/>
      <c r="X8" s="218"/>
      <c r="Y8" s="218"/>
      <c r="Z8" s="219"/>
      <c r="AA8" s="218"/>
      <c r="AB8" s="220"/>
      <c r="AC8" s="218"/>
    </row>
    <row r="9" spans="1:29">
      <c r="A9" s="214" t="s">
        <v>133</v>
      </c>
      <c r="B9" s="214" t="s">
        <v>106</v>
      </c>
      <c r="C9" s="214" t="s">
        <v>248</v>
      </c>
      <c r="D9" s="214" t="s">
        <v>135</v>
      </c>
      <c r="E9" s="214">
        <v>1228.72</v>
      </c>
      <c r="G9" s="214" t="s">
        <v>8</v>
      </c>
      <c r="H9" s="214">
        <v>1</v>
      </c>
      <c r="L9" s="214" t="s">
        <v>136</v>
      </c>
      <c r="M9" s="214" t="s">
        <v>137</v>
      </c>
      <c r="P9" s="214" t="s">
        <v>138</v>
      </c>
    </row>
    <row r="10" spans="1:29">
      <c r="A10" s="214" t="s">
        <v>133</v>
      </c>
      <c r="B10" s="214" t="s">
        <v>106</v>
      </c>
      <c r="C10" s="214" t="s">
        <v>249</v>
      </c>
      <c r="D10" s="214" t="s">
        <v>135</v>
      </c>
      <c r="E10" s="214">
        <v>1216.55</v>
      </c>
      <c r="G10" s="214" t="s">
        <v>8</v>
      </c>
      <c r="H10" s="214">
        <v>1</v>
      </c>
      <c r="I10" s="215"/>
      <c r="J10" s="215"/>
      <c r="L10" s="214" t="s">
        <v>136</v>
      </c>
      <c r="M10" s="214" t="s">
        <v>137</v>
      </c>
      <c r="P10" s="214" t="s">
        <v>138</v>
      </c>
      <c r="U10" s="213"/>
      <c r="V10" s="216"/>
      <c r="W10" s="217"/>
      <c r="X10" s="218"/>
      <c r="Y10" s="218"/>
      <c r="Z10" s="219"/>
      <c r="AA10" s="218"/>
      <c r="AB10" s="220"/>
      <c r="AC10" s="218"/>
    </row>
    <row r="11" spans="1:29">
      <c r="A11" s="214" t="s">
        <v>133</v>
      </c>
      <c r="B11" s="214" t="s">
        <v>106</v>
      </c>
      <c r="C11" s="214" t="s">
        <v>250</v>
      </c>
      <c r="D11" s="214" t="s">
        <v>135</v>
      </c>
      <c r="E11" s="214">
        <v>1216.55</v>
      </c>
      <c r="G11" s="214" t="s">
        <v>8</v>
      </c>
      <c r="H11" s="214">
        <v>1</v>
      </c>
      <c r="I11" s="215"/>
      <c r="J11" s="215"/>
      <c r="L11" s="214" t="s">
        <v>136</v>
      </c>
      <c r="M11" s="214" t="s">
        <v>137</v>
      </c>
      <c r="P11" s="214" t="s">
        <v>138</v>
      </c>
      <c r="U11" s="213"/>
      <c r="V11" s="216"/>
      <c r="W11" s="217"/>
      <c r="X11" s="218"/>
      <c r="Y11" s="218"/>
      <c r="Z11" s="219"/>
      <c r="AA11" s="218"/>
      <c r="AB11" s="220"/>
      <c r="AC11" s="218"/>
    </row>
    <row r="12" spans="1:29">
      <c r="A12" s="214" t="s">
        <v>133</v>
      </c>
      <c r="B12" s="214" t="s">
        <v>106</v>
      </c>
      <c r="C12" s="214" t="s">
        <v>251</v>
      </c>
      <c r="D12" s="214" t="s">
        <v>135</v>
      </c>
      <c r="E12" s="214">
        <v>1984.28</v>
      </c>
      <c r="G12" s="214" t="s">
        <v>8</v>
      </c>
      <c r="H12" s="214">
        <v>1</v>
      </c>
      <c r="I12" s="215"/>
      <c r="J12" s="215"/>
      <c r="L12" s="214" t="s">
        <v>136</v>
      </c>
      <c r="M12" s="214" t="s">
        <v>181</v>
      </c>
      <c r="P12" s="214" t="s">
        <v>138</v>
      </c>
      <c r="U12" s="213"/>
      <c r="V12" s="216"/>
      <c r="W12" s="217"/>
      <c r="X12" s="218"/>
      <c r="Y12" s="218"/>
      <c r="Z12" s="219"/>
      <c r="AA12" s="218"/>
      <c r="AB12" s="220"/>
      <c r="AC12" s="218"/>
    </row>
    <row r="13" spans="1:29">
      <c r="A13" s="214" t="s">
        <v>133</v>
      </c>
      <c r="B13" s="214" t="s">
        <v>106</v>
      </c>
      <c r="C13" s="214" t="s">
        <v>252</v>
      </c>
      <c r="D13" s="214" t="s">
        <v>135</v>
      </c>
      <c r="E13" s="214">
        <v>1228.72</v>
      </c>
      <c r="G13" s="214" t="s">
        <v>8</v>
      </c>
      <c r="H13" s="214">
        <v>1</v>
      </c>
      <c r="L13" s="214" t="s">
        <v>136</v>
      </c>
      <c r="M13" s="214" t="s">
        <v>137</v>
      </c>
      <c r="P13" s="214" t="s">
        <v>138</v>
      </c>
      <c r="U13" s="213"/>
      <c r="V13" s="216"/>
      <c r="W13" s="217"/>
      <c r="X13" s="218"/>
      <c r="Y13" s="218"/>
      <c r="Z13" s="219"/>
      <c r="AA13" s="218"/>
      <c r="AB13" s="220"/>
      <c r="AC13" s="218"/>
    </row>
    <row r="14" spans="1:29">
      <c r="A14" s="214" t="s">
        <v>133</v>
      </c>
      <c r="B14" s="214" t="s">
        <v>106</v>
      </c>
      <c r="C14" s="214" t="s">
        <v>253</v>
      </c>
      <c r="D14" s="214" t="s">
        <v>135</v>
      </c>
      <c r="E14" s="214">
        <v>2180.75</v>
      </c>
      <c r="G14" s="214" t="s">
        <v>8</v>
      </c>
      <c r="H14" s="214">
        <v>1</v>
      </c>
      <c r="I14" s="215"/>
      <c r="J14" s="215"/>
      <c r="L14" s="214" t="s">
        <v>136</v>
      </c>
      <c r="M14" s="214" t="s">
        <v>181</v>
      </c>
      <c r="P14" s="214" t="s">
        <v>138</v>
      </c>
      <c r="U14" s="213"/>
      <c r="V14" s="216"/>
      <c r="W14" s="217"/>
      <c r="X14" s="218"/>
      <c r="Y14" s="218"/>
      <c r="Z14" s="219"/>
      <c r="AA14" s="218"/>
      <c r="AB14" s="220"/>
      <c r="AC14" s="218"/>
    </row>
    <row r="15" spans="1:29">
      <c r="A15" s="214" t="s">
        <v>133</v>
      </c>
      <c r="B15" s="214" t="s">
        <v>106</v>
      </c>
      <c r="C15" s="214" t="s">
        <v>139</v>
      </c>
      <c r="D15" s="214" t="s">
        <v>135</v>
      </c>
      <c r="E15" s="214">
        <v>1350.37</v>
      </c>
      <c r="G15" s="214" t="s">
        <v>8</v>
      </c>
      <c r="H15" s="214">
        <v>1</v>
      </c>
      <c r="I15" s="215"/>
      <c r="J15" s="215"/>
      <c r="L15" s="214" t="s">
        <v>136</v>
      </c>
      <c r="M15" s="214" t="s">
        <v>137</v>
      </c>
      <c r="P15" s="214" t="s">
        <v>138</v>
      </c>
      <c r="U15" s="213"/>
      <c r="V15" s="216"/>
      <c r="W15" s="213"/>
      <c r="X15" s="218"/>
      <c r="Y15" s="213"/>
      <c r="Z15" s="219"/>
      <c r="AA15" s="218"/>
      <c r="AB15" s="220"/>
      <c r="AC15" s="218"/>
    </row>
    <row r="16" spans="1:29">
      <c r="A16" s="214" t="s">
        <v>133</v>
      </c>
      <c r="B16" s="214" t="s">
        <v>106</v>
      </c>
      <c r="C16" s="214" t="s">
        <v>140</v>
      </c>
      <c r="D16" s="214" t="s">
        <v>135</v>
      </c>
      <c r="E16" s="214">
        <v>1289.55</v>
      </c>
      <c r="G16" s="214" t="s">
        <v>8</v>
      </c>
      <c r="H16" s="214">
        <v>1</v>
      </c>
      <c r="I16" s="215"/>
      <c r="J16" s="215"/>
      <c r="L16" s="214" t="s">
        <v>136</v>
      </c>
      <c r="M16" s="214" t="s">
        <v>137</v>
      </c>
      <c r="P16" s="214" t="s">
        <v>138</v>
      </c>
      <c r="U16" s="213"/>
      <c r="V16" s="216"/>
      <c r="W16" s="217"/>
      <c r="X16" s="218"/>
      <c r="Y16" s="218"/>
      <c r="Z16" s="219"/>
      <c r="AA16" s="218"/>
      <c r="AB16" s="220"/>
      <c r="AC16" s="218"/>
    </row>
    <row r="17" spans="1:29">
      <c r="A17" s="214" t="s">
        <v>133</v>
      </c>
      <c r="B17" s="214" t="s">
        <v>106</v>
      </c>
      <c r="C17" s="214" t="s">
        <v>254</v>
      </c>
      <c r="D17" s="214" t="s">
        <v>135</v>
      </c>
      <c r="E17" s="214">
        <v>1964.64</v>
      </c>
      <c r="G17" s="214" t="s">
        <v>8</v>
      </c>
      <c r="H17" s="214">
        <v>1</v>
      </c>
      <c r="I17" s="215"/>
      <c r="J17" s="215"/>
      <c r="L17" s="214" t="s">
        <v>136</v>
      </c>
      <c r="M17" s="214" t="s">
        <v>181</v>
      </c>
      <c r="P17" s="214" t="s">
        <v>138</v>
      </c>
      <c r="U17" s="213"/>
      <c r="V17" s="216"/>
      <c r="W17" s="217"/>
      <c r="X17" s="218"/>
      <c r="Y17" s="218"/>
      <c r="Z17" s="219"/>
      <c r="AA17" s="218"/>
      <c r="AB17" s="220"/>
      <c r="AC17" s="218"/>
    </row>
    <row r="18" spans="1:29">
      <c r="A18" s="214" t="s">
        <v>133</v>
      </c>
      <c r="B18" s="214" t="s">
        <v>106</v>
      </c>
      <c r="C18" s="214" t="s">
        <v>141</v>
      </c>
      <c r="D18" s="214" t="s">
        <v>135</v>
      </c>
      <c r="E18" s="214">
        <v>1216.55</v>
      </c>
      <c r="G18" s="214" t="s">
        <v>8</v>
      </c>
      <c r="H18" s="214">
        <v>1</v>
      </c>
      <c r="I18" s="215"/>
      <c r="J18" s="215"/>
      <c r="L18" s="214" t="s">
        <v>136</v>
      </c>
      <c r="M18" s="214" t="s">
        <v>137</v>
      </c>
      <c r="P18" s="214" t="s">
        <v>138</v>
      </c>
      <c r="U18" s="213"/>
      <c r="V18" s="216"/>
      <c r="W18" s="217"/>
      <c r="X18" s="218"/>
      <c r="Y18" s="218"/>
      <c r="Z18" s="219"/>
      <c r="AA18" s="218"/>
      <c r="AB18" s="220"/>
      <c r="AC18" s="218"/>
    </row>
    <row r="19" spans="1:29">
      <c r="A19" s="214" t="s">
        <v>133</v>
      </c>
      <c r="B19" s="214" t="s">
        <v>106</v>
      </c>
      <c r="C19" s="214" t="s">
        <v>255</v>
      </c>
      <c r="D19" s="214" t="s">
        <v>135</v>
      </c>
      <c r="E19" s="214">
        <v>2082.5100000000002</v>
      </c>
      <c r="G19" s="214" t="s">
        <v>8</v>
      </c>
      <c r="H19" s="214">
        <v>1</v>
      </c>
      <c r="I19" s="215"/>
      <c r="J19" s="215"/>
      <c r="L19" s="214" t="s">
        <v>136</v>
      </c>
      <c r="M19" s="214" t="s">
        <v>181</v>
      </c>
      <c r="P19" s="214" t="s">
        <v>138</v>
      </c>
      <c r="U19" s="213"/>
      <c r="V19" s="216"/>
      <c r="W19" s="217"/>
      <c r="X19" s="218"/>
      <c r="Y19" s="218"/>
      <c r="Z19" s="219"/>
      <c r="AA19" s="218"/>
      <c r="AB19" s="220"/>
      <c r="AC19" s="218"/>
    </row>
    <row r="20" spans="1:29">
      <c r="A20" s="214" t="s">
        <v>133</v>
      </c>
      <c r="B20" s="214" t="s">
        <v>106</v>
      </c>
      <c r="C20" s="214" t="s">
        <v>142</v>
      </c>
      <c r="D20" s="214" t="s">
        <v>135</v>
      </c>
      <c r="E20" s="214">
        <v>1289.55</v>
      </c>
      <c r="G20" s="214" t="s">
        <v>8</v>
      </c>
      <c r="H20" s="214">
        <v>1</v>
      </c>
      <c r="I20" s="215"/>
      <c r="J20" s="215"/>
      <c r="L20" s="214" t="s">
        <v>136</v>
      </c>
      <c r="M20" s="214" t="s">
        <v>137</v>
      </c>
      <c r="P20" s="214" t="s">
        <v>138</v>
      </c>
      <c r="U20" s="213"/>
      <c r="V20" s="216"/>
      <c r="W20" s="217"/>
      <c r="X20" s="218"/>
      <c r="Y20" s="218"/>
      <c r="Z20" s="219"/>
      <c r="AA20" s="218"/>
      <c r="AB20" s="220"/>
      <c r="AC20" s="218"/>
    </row>
    <row r="21" spans="1:29">
      <c r="A21" s="214" t="s">
        <v>133</v>
      </c>
      <c r="B21" s="214" t="s">
        <v>106</v>
      </c>
      <c r="C21" s="214" t="s">
        <v>256</v>
      </c>
      <c r="D21" s="214" t="s">
        <v>135</v>
      </c>
      <c r="E21" s="214">
        <v>1964.64</v>
      </c>
      <c r="G21" s="214" t="s">
        <v>8</v>
      </c>
      <c r="H21" s="214">
        <v>1</v>
      </c>
      <c r="I21" s="215"/>
      <c r="J21" s="215"/>
      <c r="L21" s="214" t="s">
        <v>136</v>
      </c>
      <c r="M21" s="214" t="s">
        <v>181</v>
      </c>
      <c r="P21" s="214" t="s">
        <v>138</v>
      </c>
      <c r="U21" s="213"/>
      <c r="V21" s="216"/>
      <c r="W21" s="217"/>
      <c r="X21" s="218"/>
      <c r="Y21" s="218"/>
      <c r="Z21" s="219"/>
      <c r="AA21" s="218"/>
      <c r="AB21" s="220"/>
      <c r="AC21" s="218"/>
    </row>
    <row r="22" spans="1:29">
      <c r="A22" s="214" t="s">
        <v>133</v>
      </c>
      <c r="B22" s="214" t="s">
        <v>106</v>
      </c>
      <c r="C22" s="214" t="s">
        <v>257</v>
      </c>
      <c r="D22" s="214" t="s">
        <v>135</v>
      </c>
      <c r="E22" s="214">
        <v>2003.93</v>
      </c>
      <c r="G22" s="214" t="s">
        <v>8</v>
      </c>
      <c r="H22" s="214">
        <v>1</v>
      </c>
      <c r="I22" s="215"/>
      <c r="J22" s="215"/>
      <c r="L22" s="214" t="s">
        <v>136</v>
      </c>
      <c r="M22" s="214" t="s">
        <v>181</v>
      </c>
      <c r="P22" s="214" t="s">
        <v>138</v>
      </c>
      <c r="U22" s="213"/>
      <c r="V22" s="216"/>
      <c r="W22" s="217"/>
      <c r="X22" s="218"/>
      <c r="Y22" s="218"/>
      <c r="Z22" s="219"/>
      <c r="AA22" s="218"/>
      <c r="AB22" s="220"/>
      <c r="AC22" s="218"/>
    </row>
    <row r="23" spans="1:29">
      <c r="A23" s="214" t="s">
        <v>133</v>
      </c>
      <c r="B23" s="214" t="s">
        <v>106</v>
      </c>
      <c r="C23" s="214" t="s">
        <v>186</v>
      </c>
      <c r="D23" s="214" t="s">
        <v>135</v>
      </c>
      <c r="E23" s="214">
        <v>1240.8800000000001</v>
      </c>
      <c r="G23" s="214" t="s">
        <v>8</v>
      </c>
      <c r="H23" s="214">
        <v>1</v>
      </c>
      <c r="I23" s="215"/>
      <c r="J23" s="215"/>
      <c r="L23" s="214" t="s">
        <v>136</v>
      </c>
      <c r="M23" s="214" t="s">
        <v>137</v>
      </c>
      <c r="P23" s="214" t="s">
        <v>138</v>
      </c>
      <c r="U23" s="213"/>
      <c r="V23" s="216"/>
      <c r="W23" s="217"/>
      <c r="X23" s="218"/>
      <c r="Y23" s="218"/>
      <c r="Z23" s="219"/>
      <c r="AA23" s="218"/>
      <c r="AB23" s="220"/>
      <c r="AC23" s="218"/>
    </row>
    <row r="24" spans="1:29">
      <c r="A24" s="214" t="s">
        <v>133</v>
      </c>
      <c r="B24" s="214" t="s">
        <v>106</v>
      </c>
      <c r="C24" s="214" t="s">
        <v>258</v>
      </c>
      <c r="D24" s="214" t="s">
        <v>135</v>
      </c>
      <c r="E24" s="214">
        <v>1964.64</v>
      </c>
      <c r="G24" s="214" t="s">
        <v>8</v>
      </c>
      <c r="H24" s="214">
        <v>1</v>
      </c>
      <c r="I24" s="215"/>
      <c r="J24" s="215"/>
      <c r="L24" s="214" t="s">
        <v>136</v>
      </c>
      <c r="M24" s="214" t="s">
        <v>181</v>
      </c>
      <c r="P24" s="214" t="s">
        <v>138</v>
      </c>
      <c r="U24" s="213"/>
      <c r="V24" s="216"/>
      <c r="W24" s="217"/>
      <c r="X24" s="218"/>
      <c r="Y24" s="218"/>
      <c r="Z24" s="219"/>
      <c r="AA24" s="218"/>
      <c r="AB24" s="220"/>
      <c r="AC24" s="218"/>
    </row>
    <row r="25" spans="1:29">
      <c r="A25" s="214" t="s">
        <v>133</v>
      </c>
      <c r="B25" s="214" t="s">
        <v>106</v>
      </c>
      <c r="C25" s="214" t="s">
        <v>259</v>
      </c>
      <c r="D25" s="214" t="s">
        <v>135</v>
      </c>
      <c r="E25" s="214">
        <v>1964.64</v>
      </c>
      <c r="G25" s="214" t="s">
        <v>8</v>
      </c>
      <c r="H25" s="214">
        <v>1</v>
      </c>
      <c r="I25" s="215"/>
      <c r="J25" s="215"/>
      <c r="L25" s="214" t="s">
        <v>136</v>
      </c>
      <c r="M25" s="214" t="s">
        <v>181</v>
      </c>
      <c r="P25" s="214" t="s">
        <v>138</v>
      </c>
      <c r="U25" s="213"/>
      <c r="V25" s="216"/>
      <c r="W25" s="217"/>
      <c r="X25" s="218"/>
      <c r="Y25" s="218"/>
      <c r="Z25" s="219"/>
      <c r="AA25" s="218"/>
      <c r="AB25" s="220"/>
      <c r="AC25" s="218"/>
    </row>
    <row r="26" spans="1:29">
      <c r="A26" s="214" t="s">
        <v>133</v>
      </c>
      <c r="B26" s="214" t="s">
        <v>106</v>
      </c>
      <c r="C26" s="214" t="s">
        <v>260</v>
      </c>
      <c r="D26" s="214" t="s">
        <v>135</v>
      </c>
      <c r="E26" s="214">
        <v>1216.55</v>
      </c>
      <c r="G26" s="214" t="s">
        <v>8</v>
      </c>
      <c r="H26" s="214">
        <v>1</v>
      </c>
      <c r="I26" s="215"/>
      <c r="J26" s="215"/>
      <c r="L26" s="214" t="s">
        <v>136</v>
      </c>
      <c r="M26" s="214" t="s">
        <v>137</v>
      </c>
      <c r="P26" s="214" t="s">
        <v>138</v>
      </c>
      <c r="U26" s="213"/>
      <c r="V26" s="216"/>
      <c r="W26" s="217"/>
      <c r="X26" s="218"/>
      <c r="Y26" s="218"/>
      <c r="Z26" s="219"/>
      <c r="AA26" s="218"/>
      <c r="AB26" s="220"/>
      <c r="AC26" s="218"/>
    </row>
    <row r="27" spans="1:29">
      <c r="A27" s="214" t="s">
        <v>133</v>
      </c>
      <c r="B27" s="214" t="s">
        <v>106</v>
      </c>
      <c r="C27" s="214" t="s">
        <v>261</v>
      </c>
      <c r="D27" s="214" t="s">
        <v>135</v>
      </c>
      <c r="E27" s="214">
        <v>1964.64</v>
      </c>
      <c r="G27" s="214" t="s">
        <v>8</v>
      </c>
      <c r="H27" s="214">
        <v>1</v>
      </c>
      <c r="I27" s="215"/>
      <c r="J27" s="215"/>
      <c r="L27" s="214" t="s">
        <v>136</v>
      </c>
      <c r="M27" s="214" t="s">
        <v>181</v>
      </c>
      <c r="P27" s="214" t="s">
        <v>138</v>
      </c>
      <c r="U27" s="213"/>
      <c r="V27" s="216"/>
      <c r="W27" s="217"/>
      <c r="X27" s="218"/>
      <c r="Y27" s="218"/>
      <c r="Z27" s="219"/>
      <c r="AA27" s="218"/>
      <c r="AB27" s="220"/>
      <c r="AC27" s="218"/>
    </row>
    <row r="28" spans="1:29">
      <c r="A28" s="214" t="s">
        <v>133</v>
      </c>
      <c r="B28" s="214" t="s">
        <v>106</v>
      </c>
      <c r="C28" s="214" t="s">
        <v>262</v>
      </c>
      <c r="D28" s="214" t="s">
        <v>135</v>
      </c>
      <c r="E28" s="214">
        <v>2003.93</v>
      </c>
      <c r="G28" s="214" t="s">
        <v>8</v>
      </c>
      <c r="H28" s="214">
        <v>1</v>
      </c>
      <c r="I28" s="215"/>
      <c r="J28" s="215"/>
      <c r="L28" s="214" t="s">
        <v>136</v>
      </c>
      <c r="M28" s="214" t="s">
        <v>181</v>
      </c>
      <c r="P28" s="214" t="s">
        <v>138</v>
      </c>
      <c r="U28" s="213"/>
      <c r="V28" s="216"/>
      <c r="W28" s="217"/>
      <c r="X28" s="218"/>
      <c r="Y28" s="218"/>
      <c r="Z28" s="219"/>
      <c r="AA28" s="218"/>
      <c r="AB28" s="220"/>
      <c r="AC28" s="218"/>
    </row>
    <row r="29" spans="1:29">
      <c r="A29" s="214" t="s">
        <v>133</v>
      </c>
      <c r="B29" s="214" t="s">
        <v>106</v>
      </c>
      <c r="C29" s="214" t="s">
        <v>143</v>
      </c>
      <c r="D29" s="214" t="s">
        <v>135</v>
      </c>
      <c r="E29" s="214">
        <v>1240.8800000000001</v>
      </c>
      <c r="G29" s="214" t="s">
        <v>8</v>
      </c>
      <c r="H29" s="214">
        <v>1</v>
      </c>
      <c r="I29" s="215"/>
      <c r="J29" s="215"/>
      <c r="L29" s="214" t="s">
        <v>136</v>
      </c>
      <c r="M29" s="214" t="s">
        <v>137</v>
      </c>
      <c r="P29" s="214" t="s">
        <v>138</v>
      </c>
      <c r="U29" s="213"/>
      <c r="V29" s="216"/>
      <c r="W29" s="217"/>
      <c r="X29" s="218"/>
      <c r="Y29" s="218"/>
      <c r="Z29" s="219"/>
      <c r="AA29" s="218"/>
      <c r="AB29" s="220"/>
      <c r="AC29" s="218"/>
    </row>
    <row r="30" spans="1:29">
      <c r="A30" s="214" t="s">
        <v>133</v>
      </c>
      <c r="B30" s="214" t="s">
        <v>106</v>
      </c>
      <c r="C30" s="214" t="s">
        <v>144</v>
      </c>
      <c r="D30" s="214" t="s">
        <v>135</v>
      </c>
      <c r="E30" s="214">
        <v>1392.68</v>
      </c>
      <c r="G30" s="214" t="s">
        <v>8</v>
      </c>
      <c r="H30" s="214">
        <v>1</v>
      </c>
      <c r="I30" s="215"/>
      <c r="J30" s="215"/>
      <c r="L30" s="214" t="s">
        <v>136</v>
      </c>
      <c r="M30" s="214" t="s">
        <v>145</v>
      </c>
      <c r="P30" s="214" t="s">
        <v>146</v>
      </c>
      <c r="U30" s="213"/>
      <c r="V30" s="216"/>
      <c r="W30" s="217"/>
      <c r="X30" s="218"/>
      <c r="Y30" s="218"/>
      <c r="Z30" s="219"/>
      <c r="AA30" s="218"/>
      <c r="AB30" s="220"/>
      <c r="AC30" s="218"/>
    </row>
    <row r="31" spans="1:29">
      <c r="A31" s="214" t="s">
        <v>133</v>
      </c>
      <c r="B31" s="214" t="s">
        <v>106</v>
      </c>
      <c r="C31" s="214" t="s">
        <v>263</v>
      </c>
      <c r="D31" s="214" t="s">
        <v>135</v>
      </c>
      <c r="E31" s="214">
        <v>1449.53</v>
      </c>
      <c r="G31" s="214" t="s">
        <v>8</v>
      </c>
      <c r="H31" s="214">
        <v>1</v>
      </c>
      <c r="I31" s="215"/>
      <c r="J31" s="215"/>
      <c r="L31" s="214" t="s">
        <v>136</v>
      </c>
      <c r="M31" s="214" t="s">
        <v>145</v>
      </c>
      <c r="P31" s="214" t="s">
        <v>146</v>
      </c>
      <c r="U31" s="213"/>
      <c r="V31" s="216"/>
      <c r="W31" s="217"/>
      <c r="X31" s="218"/>
      <c r="Y31" s="218"/>
      <c r="Z31" s="219"/>
      <c r="AA31" s="218"/>
      <c r="AB31" s="220"/>
      <c r="AC31" s="218"/>
    </row>
    <row r="32" spans="1:29">
      <c r="A32" s="214" t="s">
        <v>133</v>
      </c>
      <c r="B32" s="214" t="s">
        <v>106</v>
      </c>
      <c r="C32" s="214" t="s">
        <v>264</v>
      </c>
      <c r="D32" s="214" t="s">
        <v>135</v>
      </c>
      <c r="E32" s="214">
        <v>2605.6799999999998</v>
      </c>
      <c r="G32" s="214" t="s">
        <v>8</v>
      </c>
      <c r="H32" s="214">
        <v>1</v>
      </c>
      <c r="I32" s="215"/>
      <c r="J32" s="215"/>
      <c r="L32" s="214" t="s">
        <v>136</v>
      </c>
      <c r="M32" s="214" t="s">
        <v>150</v>
      </c>
      <c r="P32" s="214" t="s">
        <v>146</v>
      </c>
      <c r="U32" s="213"/>
      <c r="V32" s="216"/>
      <c r="W32" s="217"/>
      <c r="X32" s="218"/>
      <c r="Y32" s="218"/>
      <c r="Z32" s="219"/>
      <c r="AA32" s="218"/>
      <c r="AB32" s="220"/>
      <c r="AC32" s="218"/>
    </row>
    <row r="33" spans="1:29">
      <c r="A33" s="214" t="s">
        <v>133</v>
      </c>
      <c r="B33" s="214" t="s">
        <v>106</v>
      </c>
      <c r="C33" s="214" t="s">
        <v>265</v>
      </c>
      <c r="D33" s="214" t="s">
        <v>135</v>
      </c>
      <c r="E33" s="214">
        <v>2835.59</v>
      </c>
      <c r="G33" s="214" t="s">
        <v>8</v>
      </c>
      <c r="H33" s="214">
        <v>1</v>
      </c>
      <c r="I33" s="215"/>
      <c r="J33" s="215"/>
      <c r="L33" s="214" t="s">
        <v>136</v>
      </c>
      <c r="M33" s="214" t="s">
        <v>150</v>
      </c>
      <c r="P33" s="214" t="s">
        <v>146</v>
      </c>
      <c r="U33" s="213"/>
      <c r="V33" s="216"/>
      <c r="W33" s="217"/>
      <c r="X33" s="218"/>
      <c r="Y33" s="218"/>
      <c r="Z33" s="219"/>
      <c r="AA33" s="218"/>
      <c r="AB33" s="220"/>
      <c r="AC33" s="218"/>
    </row>
    <row r="34" spans="1:29">
      <c r="A34" s="214" t="s">
        <v>133</v>
      </c>
      <c r="B34" s="214" t="s">
        <v>106</v>
      </c>
      <c r="C34" s="214" t="s">
        <v>266</v>
      </c>
      <c r="D34" s="214" t="s">
        <v>135</v>
      </c>
      <c r="E34" s="214">
        <v>1577.43</v>
      </c>
      <c r="G34" s="214" t="s">
        <v>8</v>
      </c>
      <c r="H34" s="214">
        <v>1</v>
      </c>
      <c r="I34" s="215"/>
      <c r="J34" s="215"/>
      <c r="L34" s="214" t="s">
        <v>136</v>
      </c>
      <c r="M34" s="214" t="s">
        <v>145</v>
      </c>
      <c r="P34" s="214" t="s">
        <v>146</v>
      </c>
      <c r="U34" s="213"/>
      <c r="V34" s="216"/>
      <c r="W34" s="217"/>
      <c r="X34" s="218"/>
      <c r="Y34" s="218"/>
      <c r="Z34" s="219"/>
      <c r="AA34" s="218"/>
      <c r="AB34" s="220"/>
      <c r="AC34" s="218"/>
    </row>
    <row r="35" spans="1:29">
      <c r="A35" s="214" t="s">
        <v>133</v>
      </c>
      <c r="B35" s="214" t="s">
        <v>106</v>
      </c>
      <c r="C35" s="214" t="s">
        <v>147</v>
      </c>
      <c r="D35" s="214" t="s">
        <v>135</v>
      </c>
      <c r="E35" s="214">
        <v>1392.68</v>
      </c>
      <c r="G35" s="214" t="s">
        <v>8</v>
      </c>
      <c r="H35" s="214">
        <v>1</v>
      </c>
      <c r="I35" s="215"/>
      <c r="J35" s="215"/>
      <c r="L35" s="214" t="s">
        <v>136</v>
      </c>
      <c r="M35" s="214" t="s">
        <v>145</v>
      </c>
      <c r="P35" s="214" t="s">
        <v>146</v>
      </c>
      <c r="U35" s="213"/>
      <c r="V35" s="216"/>
      <c r="W35" s="217"/>
      <c r="X35" s="218"/>
      <c r="Y35" s="218"/>
      <c r="Z35" s="219"/>
      <c r="AA35" s="218"/>
      <c r="AB35" s="220"/>
      <c r="AC35" s="218"/>
    </row>
    <row r="36" spans="1:29">
      <c r="A36" s="214" t="s">
        <v>133</v>
      </c>
      <c r="B36" s="214" t="s">
        <v>106</v>
      </c>
      <c r="C36" s="214" t="s">
        <v>267</v>
      </c>
      <c r="D36" s="214" t="s">
        <v>135</v>
      </c>
      <c r="E36" s="214">
        <v>2605.6799999999998</v>
      </c>
      <c r="G36" s="214" t="s">
        <v>8</v>
      </c>
      <c r="H36" s="214">
        <v>1</v>
      </c>
      <c r="I36" s="215"/>
      <c r="J36" s="215"/>
      <c r="L36" s="214" t="s">
        <v>136</v>
      </c>
      <c r="M36" s="214" t="s">
        <v>150</v>
      </c>
      <c r="P36" s="214" t="s">
        <v>146</v>
      </c>
      <c r="U36" s="213"/>
      <c r="V36" s="216"/>
      <c r="W36" s="217"/>
      <c r="X36" s="218"/>
      <c r="Y36" s="218"/>
      <c r="Z36" s="219"/>
      <c r="AA36" s="218"/>
      <c r="AB36" s="220"/>
      <c r="AC36" s="218"/>
    </row>
    <row r="37" spans="1:29">
      <c r="A37" s="214" t="s">
        <v>133</v>
      </c>
      <c r="B37" s="214" t="s">
        <v>106</v>
      </c>
      <c r="C37" s="214" t="s">
        <v>268</v>
      </c>
      <c r="D37" s="214" t="s">
        <v>135</v>
      </c>
      <c r="E37" s="214">
        <v>1449.53</v>
      </c>
      <c r="G37" s="214" t="s">
        <v>8</v>
      </c>
      <c r="H37" s="214">
        <v>1</v>
      </c>
      <c r="I37" s="215"/>
      <c r="J37" s="215"/>
      <c r="L37" s="214" t="s">
        <v>136</v>
      </c>
      <c r="M37" s="214" t="s">
        <v>145</v>
      </c>
      <c r="P37" s="214" t="s">
        <v>146</v>
      </c>
      <c r="U37" s="213"/>
      <c r="V37" s="216"/>
      <c r="W37" s="217"/>
      <c r="X37" s="218"/>
      <c r="Y37" s="218"/>
      <c r="Z37" s="219"/>
      <c r="AA37" s="218"/>
      <c r="AB37" s="220"/>
      <c r="AC37" s="218"/>
    </row>
    <row r="38" spans="1:29">
      <c r="A38" s="214" t="s">
        <v>133</v>
      </c>
      <c r="B38" s="214" t="s">
        <v>106</v>
      </c>
      <c r="C38" s="214" t="s">
        <v>269</v>
      </c>
      <c r="D38" s="214" t="s">
        <v>135</v>
      </c>
      <c r="E38" s="214">
        <v>1435.32</v>
      </c>
      <c r="G38" s="214" t="s">
        <v>8</v>
      </c>
      <c r="H38" s="214">
        <v>1</v>
      </c>
      <c r="I38" s="215"/>
      <c r="J38" s="215"/>
      <c r="L38" s="214" t="s">
        <v>136</v>
      </c>
      <c r="M38" s="214" t="s">
        <v>145</v>
      </c>
      <c r="P38" s="214" t="s">
        <v>146</v>
      </c>
      <c r="U38" s="213"/>
      <c r="V38" s="216"/>
      <c r="W38" s="217"/>
      <c r="X38" s="218"/>
      <c r="Y38" s="218"/>
      <c r="Z38" s="219"/>
      <c r="AA38" s="218"/>
      <c r="AB38" s="220"/>
      <c r="AC38" s="218"/>
    </row>
    <row r="39" spans="1:29">
      <c r="A39" s="214" t="s">
        <v>133</v>
      </c>
      <c r="B39" s="214" t="s">
        <v>106</v>
      </c>
      <c r="C39" s="214" t="s">
        <v>270</v>
      </c>
      <c r="D39" s="214" t="s">
        <v>135</v>
      </c>
      <c r="E39" s="214">
        <v>1435.32</v>
      </c>
      <c r="G39" s="214" t="s">
        <v>8</v>
      </c>
      <c r="H39" s="214">
        <v>1</v>
      </c>
      <c r="I39" s="215"/>
      <c r="J39" s="215"/>
      <c r="L39" s="214" t="s">
        <v>136</v>
      </c>
      <c r="M39" s="214" t="s">
        <v>145</v>
      </c>
      <c r="P39" s="214" t="s">
        <v>146</v>
      </c>
      <c r="U39" s="213"/>
      <c r="V39" s="216"/>
      <c r="W39" s="217"/>
      <c r="X39" s="218"/>
      <c r="Y39" s="218"/>
      <c r="Z39" s="219"/>
      <c r="AA39" s="218"/>
      <c r="AB39" s="220"/>
      <c r="AC39" s="218"/>
    </row>
    <row r="40" spans="1:29">
      <c r="A40" s="214" t="s">
        <v>133</v>
      </c>
      <c r="B40" s="214" t="s">
        <v>106</v>
      </c>
      <c r="C40" s="214" t="s">
        <v>271</v>
      </c>
      <c r="D40" s="214" t="s">
        <v>135</v>
      </c>
      <c r="E40" s="214">
        <v>2605.6799999999998</v>
      </c>
      <c r="G40" s="214" t="s">
        <v>8</v>
      </c>
      <c r="H40" s="214">
        <v>1</v>
      </c>
      <c r="I40" s="215"/>
      <c r="J40" s="215"/>
      <c r="L40" s="214" t="s">
        <v>136</v>
      </c>
      <c r="M40" s="214" t="s">
        <v>150</v>
      </c>
      <c r="P40" s="214" t="s">
        <v>146</v>
      </c>
      <c r="U40" s="213"/>
      <c r="V40" s="216"/>
      <c r="W40" s="217"/>
      <c r="X40" s="218"/>
      <c r="Y40" s="218"/>
      <c r="Z40" s="219"/>
      <c r="AA40" s="218"/>
      <c r="AB40" s="220"/>
      <c r="AC40" s="218"/>
    </row>
    <row r="41" spans="1:29">
      <c r="A41" s="214" t="s">
        <v>133</v>
      </c>
      <c r="B41" s="214" t="s">
        <v>106</v>
      </c>
      <c r="C41" s="214" t="s">
        <v>272</v>
      </c>
      <c r="D41" s="214" t="s">
        <v>135</v>
      </c>
      <c r="E41" s="214">
        <v>1449.53</v>
      </c>
      <c r="G41" s="214" t="s">
        <v>8</v>
      </c>
      <c r="H41" s="214">
        <v>1</v>
      </c>
      <c r="I41" s="215"/>
      <c r="J41" s="215"/>
      <c r="L41" s="214" t="s">
        <v>136</v>
      </c>
      <c r="M41" s="214" t="s">
        <v>145</v>
      </c>
      <c r="P41" s="214" t="s">
        <v>146</v>
      </c>
      <c r="U41" s="213"/>
      <c r="V41" s="216"/>
      <c r="W41" s="217"/>
      <c r="X41" s="218"/>
      <c r="Y41" s="218"/>
      <c r="Z41" s="219"/>
      <c r="AA41" s="218"/>
      <c r="AB41" s="220"/>
      <c r="AC41" s="218"/>
    </row>
    <row r="42" spans="1:29">
      <c r="A42" s="214" t="s">
        <v>133</v>
      </c>
      <c r="B42" s="214" t="s">
        <v>106</v>
      </c>
      <c r="C42" s="214" t="s">
        <v>273</v>
      </c>
      <c r="D42" s="214" t="s">
        <v>135</v>
      </c>
      <c r="E42" s="214">
        <v>9841.8700000000008</v>
      </c>
      <c r="G42" s="214" t="s">
        <v>8</v>
      </c>
      <c r="H42" s="214">
        <v>1</v>
      </c>
      <c r="I42" s="215"/>
      <c r="J42" s="215"/>
      <c r="L42" s="214" t="s">
        <v>136</v>
      </c>
      <c r="M42" s="214" t="s">
        <v>274</v>
      </c>
      <c r="P42" s="214" t="s">
        <v>146</v>
      </c>
      <c r="U42" s="213"/>
      <c r="V42" s="216"/>
      <c r="W42" s="217"/>
      <c r="X42" s="218"/>
      <c r="Y42" s="218"/>
      <c r="Z42" s="219"/>
      <c r="AA42" s="218"/>
      <c r="AB42" s="220"/>
      <c r="AC42" s="218"/>
    </row>
    <row r="43" spans="1:29">
      <c r="A43" s="214" t="s">
        <v>133</v>
      </c>
      <c r="B43" s="214" t="s">
        <v>106</v>
      </c>
      <c r="C43" s="214" t="s">
        <v>275</v>
      </c>
      <c r="D43" s="214" t="s">
        <v>135</v>
      </c>
      <c r="E43" s="214">
        <v>3014.41</v>
      </c>
      <c r="G43" s="214" t="s">
        <v>8</v>
      </c>
      <c r="H43" s="214">
        <v>1</v>
      </c>
      <c r="I43" s="215"/>
      <c r="J43" s="215"/>
      <c r="L43" s="214" t="s">
        <v>136</v>
      </c>
      <c r="M43" s="214" t="s">
        <v>150</v>
      </c>
      <c r="P43" s="214" t="s">
        <v>146</v>
      </c>
      <c r="U43" s="213"/>
      <c r="V43" s="216"/>
      <c r="W43" s="217"/>
      <c r="X43" s="218"/>
      <c r="Y43" s="218"/>
      <c r="Z43" s="219"/>
      <c r="AA43" s="218"/>
      <c r="AB43" s="220"/>
      <c r="AC43" s="218"/>
    </row>
    <row r="44" spans="1:29">
      <c r="A44" s="214" t="s">
        <v>133</v>
      </c>
      <c r="B44" s="214" t="s">
        <v>106</v>
      </c>
      <c r="C44" s="214" t="s">
        <v>276</v>
      </c>
      <c r="D44" s="214" t="s">
        <v>135</v>
      </c>
      <c r="E44" s="214">
        <v>1676.9</v>
      </c>
      <c r="G44" s="214" t="s">
        <v>8</v>
      </c>
      <c r="H44" s="214">
        <v>1</v>
      </c>
      <c r="I44" s="215"/>
      <c r="J44" s="215"/>
      <c r="L44" s="214" t="s">
        <v>136</v>
      </c>
      <c r="M44" s="214" t="s">
        <v>145</v>
      </c>
      <c r="P44" s="214" t="s">
        <v>146</v>
      </c>
      <c r="U44" s="213"/>
      <c r="V44" s="216"/>
      <c r="W44" s="217"/>
      <c r="X44" s="218"/>
      <c r="Y44" s="218"/>
      <c r="Z44" s="219"/>
      <c r="AA44" s="218"/>
      <c r="AB44" s="220"/>
      <c r="AC44" s="218"/>
    </row>
    <row r="45" spans="1:29">
      <c r="A45" s="214" t="s">
        <v>133</v>
      </c>
      <c r="B45" s="214" t="s">
        <v>106</v>
      </c>
      <c r="C45" s="214" t="s">
        <v>277</v>
      </c>
      <c r="D45" s="214" t="s">
        <v>135</v>
      </c>
      <c r="E45" s="214">
        <v>1577.43</v>
      </c>
      <c r="G45" s="214" t="s">
        <v>8</v>
      </c>
      <c r="H45" s="214">
        <v>1</v>
      </c>
      <c r="I45" s="215"/>
      <c r="J45" s="215"/>
      <c r="L45" s="214" t="s">
        <v>136</v>
      </c>
      <c r="M45" s="214" t="s">
        <v>145</v>
      </c>
      <c r="P45" s="214" t="s">
        <v>146</v>
      </c>
      <c r="U45" s="213"/>
      <c r="V45" s="216"/>
      <c r="W45" s="217"/>
      <c r="X45" s="218"/>
      <c r="Y45" s="218"/>
      <c r="Z45" s="219"/>
      <c r="AA45" s="218"/>
      <c r="AB45" s="220"/>
      <c r="AC45" s="218"/>
    </row>
    <row r="46" spans="1:29">
      <c r="A46" s="214" t="s">
        <v>133</v>
      </c>
      <c r="B46" s="214" t="s">
        <v>106</v>
      </c>
      <c r="C46" s="214" t="s">
        <v>278</v>
      </c>
      <c r="D46" s="214" t="s">
        <v>135</v>
      </c>
      <c r="E46" s="214">
        <v>2580.13</v>
      </c>
      <c r="G46" s="214" t="s">
        <v>8</v>
      </c>
      <c r="H46" s="214">
        <v>1</v>
      </c>
      <c r="I46" s="215"/>
      <c r="J46" s="215"/>
      <c r="L46" s="214" t="s">
        <v>136</v>
      </c>
      <c r="M46" s="214" t="s">
        <v>150</v>
      </c>
      <c r="P46" s="214" t="s">
        <v>146</v>
      </c>
      <c r="U46" s="213"/>
      <c r="V46" s="216"/>
      <c r="W46" s="217"/>
      <c r="X46" s="218"/>
      <c r="Y46" s="218"/>
      <c r="Z46" s="219"/>
      <c r="AA46" s="218"/>
      <c r="AB46" s="220"/>
      <c r="AC46" s="218"/>
    </row>
    <row r="47" spans="1:29">
      <c r="A47" s="214" t="s">
        <v>133</v>
      </c>
      <c r="B47" s="214" t="s">
        <v>106</v>
      </c>
      <c r="C47" s="214" t="s">
        <v>279</v>
      </c>
      <c r="D47" s="214" t="s">
        <v>135</v>
      </c>
      <c r="E47" s="214">
        <v>1435.32</v>
      </c>
      <c r="G47" s="214" t="s">
        <v>8</v>
      </c>
      <c r="H47" s="214">
        <v>1</v>
      </c>
      <c r="I47" s="215"/>
      <c r="J47" s="215"/>
      <c r="L47" s="214" t="s">
        <v>136</v>
      </c>
      <c r="M47" s="214" t="s">
        <v>145</v>
      </c>
      <c r="P47" s="214" t="s">
        <v>146</v>
      </c>
      <c r="U47" s="213"/>
      <c r="V47" s="216"/>
      <c r="W47" s="217"/>
      <c r="X47" s="218"/>
      <c r="Y47" s="218"/>
      <c r="Z47" s="219"/>
      <c r="AA47" s="218"/>
      <c r="AB47" s="220"/>
      <c r="AC47" s="218"/>
    </row>
    <row r="48" spans="1:29">
      <c r="A48" s="214" t="s">
        <v>133</v>
      </c>
      <c r="B48" s="214" t="s">
        <v>106</v>
      </c>
      <c r="C48" s="214" t="s">
        <v>280</v>
      </c>
      <c r="D48" s="214" t="s">
        <v>135</v>
      </c>
      <c r="E48" s="214">
        <v>2835.59</v>
      </c>
      <c r="G48" s="214" t="s">
        <v>8</v>
      </c>
      <c r="H48" s="214">
        <v>1</v>
      </c>
      <c r="I48" s="215"/>
      <c r="J48" s="215"/>
      <c r="L48" s="214" t="s">
        <v>136</v>
      </c>
      <c r="M48" s="214" t="s">
        <v>150</v>
      </c>
      <c r="P48" s="214" t="s">
        <v>146</v>
      </c>
      <c r="U48" s="213"/>
      <c r="V48" s="216"/>
      <c r="W48" s="217"/>
      <c r="X48" s="218"/>
      <c r="Y48" s="218"/>
      <c r="Z48" s="219"/>
      <c r="AA48" s="218"/>
      <c r="AB48" s="220"/>
      <c r="AC48" s="218"/>
    </row>
    <row r="49" spans="1:29">
      <c r="A49" s="214" t="s">
        <v>133</v>
      </c>
      <c r="B49" s="214" t="s">
        <v>106</v>
      </c>
      <c r="C49" s="214" t="s">
        <v>148</v>
      </c>
      <c r="D49" s="214" t="s">
        <v>135</v>
      </c>
      <c r="E49" s="214">
        <v>1577.43</v>
      </c>
      <c r="G49" s="214" t="s">
        <v>8</v>
      </c>
      <c r="H49" s="214">
        <v>1</v>
      </c>
      <c r="I49" s="215"/>
      <c r="J49" s="215"/>
      <c r="L49" s="214" t="s">
        <v>136</v>
      </c>
      <c r="M49" s="214" t="s">
        <v>145</v>
      </c>
      <c r="P49" s="214" t="s">
        <v>146</v>
      </c>
      <c r="U49" s="213"/>
      <c r="V49" s="216"/>
      <c r="W49" s="217"/>
      <c r="X49" s="218"/>
      <c r="Y49" s="218"/>
      <c r="Z49" s="219"/>
      <c r="AA49" s="218"/>
      <c r="AB49" s="220"/>
      <c r="AC49" s="218"/>
    </row>
    <row r="50" spans="1:29">
      <c r="A50" s="214" t="s">
        <v>133</v>
      </c>
      <c r="B50" s="214" t="s">
        <v>106</v>
      </c>
      <c r="C50" s="214" t="s">
        <v>281</v>
      </c>
      <c r="D50" s="214" t="s">
        <v>135</v>
      </c>
      <c r="E50" s="214">
        <v>2580.13</v>
      </c>
      <c r="G50" s="214" t="s">
        <v>8</v>
      </c>
      <c r="H50" s="214">
        <v>1</v>
      </c>
      <c r="I50" s="215"/>
      <c r="J50" s="215"/>
      <c r="L50" s="214" t="s">
        <v>136</v>
      </c>
      <c r="M50" s="214" t="s">
        <v>150</v>
      </c>
      <c r="P50" s="214" t="s">
        <v>146</v>
      </c>
      <c r="U50" s="213"/>
      <c r="V50" s="216"/>
      <c r="W50" s="217"/>
      <c r="X50" s="218"/>
      <c r="Y50" s="218"/>
      <c r="Z50" s="219"/>
      <c r="AA50" s="218"/>
      <c r="AB50" s="220"/>
      <c r="AC50" s="218"/>
    </row>
    <row r="51" spans="1:29">
      <c r="A51" s="214" t="s">
        <v>133</v>
      </c>
      <c r="B51" s="214" t="s">
        <v>106</v>
      </c>
      <c r="C51" s="214" t="s">
        <v>282</v>
      </c>
      <c r="D51" s="214" t="s">
        <v>135</v>
      </c>
      <c r="E51" s="214">
        <v>2656.77</v>
      </c>
      <c r="G51" s="214" t="s">
        <v>8</v>
      </c>
      <c r="H51" s="214">
        <v>1</v>
      </c>
      <c r="I51" s="215"/>
      <c r="J51" s="215"/>
      <c r="L51" s="214" t="s">
        <v>136</v>
      </c>
      <c r="M51" s="214" t="s">
        <v>150</v>
      </c>
      <c r="P51" s="214" t="s">
        <v>146</v>
      </c>
      <c r="U51" s="213"/>
      <c r="V51" s="216"/>
      <c r="W51" s="217"/>
      <c r="X51" s="218"/>
      <c r="Y51" s="218"/>
      <c r="Z51" s="219"/>
      <c r="AA51" s="218"/>
      <c r="AB51" s="220"/>
      <c r="AC51" s="218"/>
    </row>
    <row r="52" spans="1:29">
      <c r="A52" s="214" t="s">
        <v>133</v>
      </c>
      <c r="B52" s="214" t="s">
        <v>106</v>
      </c>
      <c r="C52" s="214" t="s">
        <v>283</v>
      </c>
      <c r="D52" s="214" t="s">
        <v>135</v>
      </c>
      <c r="E52" s="214">
        <v>1477.95</v>
      </c>
      <c r="G52" s="214" t="s">
        <v>8</v>
      </c>
      <c r="H52" s="214">
        <v>1</v>
      </c>
      <c r="I52" s="215"/>
      <c r="J52" s="215"/>
      <c r="L52" s="214" t="s">
        <v>136</v>
      </c>
      <c r="M52" s="214" t="s">
        <v>145</v>
      </c>
      <c r="P52" s="214" t="s">
        <v>146</v>
      </c>
      <c r="U52" s="213"/>
      <c r="V52" s="216"/>
      <c r="W52" s="217"/>
      <c r="X52" s="218"/>
      <c r="Y52" s="218"/>
      <c r="Z52" s="219"/>
      <c r="AA52" s="218"/>
      <c r="AB52" s="220"/>
      <c r="AC52" s="218"/>
    </row>
    <row r="53" spans="1:29">
      <c r="A53" s="214" t="s">
        <v>133</v>
      </c>
      <c r="B53" s="214" t="s">
        <v>106</v>
      </c>
      <c r="C53" s="214" t="s">
        <v>149</v>
      </c>
      <c r="D53" s="214" t="s">
        <v>135</v>
      </c>
      <c r="E53" s="214">
        <v>2503.4899999999998</v>
      </c>
      <c r="G53" s="214" t="s">
        <v>8</v>
      </c>
      <c r="H53" s="214">
        <v>1</v>
      </c>
      <c r="I53" s="215"/>
      <c r="J53" s="215"/>
      <c r="L53" s="214" t="s">
        <v>136</v>
      </c>
      <c r="M53" s="214" t="s">
        <v>150</v>
      </c>
      <c r="P53" s="214" t="s">
        <v>146</v>
      </c>
      <c r="U53" s="213"/>
      <c r="V53" s="216"/>
      <c r="W53" s="217"/>
      <c r="X53" s="218"/>
      <c r="Y53" s="218"/>
      <c r="Z53" s="219"/>
      <c r="AA53" s="218"/>
      <c r="AB53" s="220"/>
      <c r="AC53" s="218"/>
    </row>
    <row r="54" spans="1:29">
      <c r="A54" s="214" t="s">
        <v>133</v>
      </c>
      <c r="B54" s="214" t="s">
        <v>106</v>
      </c>
      <c r="C54" s="214" t="s">
        <v>151</v>
      </c>
      <c r="D54" s="214" t="s">
        <v>135</v>
      </c>
      <c r="E54" s="214">
        <v>2503.4899999999998</v>
      </c>
      <c r="G54" s="214" t="s">
        <v>8</v>
      </c>
      <c r="H54" s="214">
        <v>1</v>
      </c>
      <c r="I54" s="215"/>
      <c r="J54" s="215"/>
      <c r="L54" s="214" t="s">
        <v>136</v>
      </c>
      <c r="M54" s="214" t="s">
        <v>150</v>
      </c>
      <c r="P54" s="214" t="s">
        <v>146</v>
      </c>
      <c r="U54" s="213"/>
      <c r="V54" s="216"/>
      <c r="W54" s="217"/>
      <c r="X54" s="218"/>
      <c r="Y54" s="218"/>
      <c r="Z54" s="219"/>
      <c r="AA54" s="218"/>
      <c r="AB54" s="220"/>
      <c r="AC54" s="218"/>
    </row>
    <row r="55" spans="1:29">
      <c r="A55" s="214" t="s">
        <v>133</v>
      </c>
      <c r="B55" s="214" t="s">
        <v>106</v>
      </c>
      <c r="C55" s="214" t="s">
        <v>152</v>
      </c>
      <c r="D55" s="214" t="s">
        <v>135</v>
      </c>
      <c r="E55" s="214">
        <v>1392.68</v>
      </c>
      <c r="G55" s="214" t="s">
        <v>8</v>
      </c>
      <c r="H55" s="214">
        <v>1</v>
      </c>
      <c r="I55" s="215"/>
      <c r="J55" s="215"/>
      <c r="L55" s="214" t="s">
        <v>136</v>
      </c>
      <c r="M55" s="214" t="s">
        <v>145</v>
      </c>
      <c r="P55" s="214" t="s">
        <v>146</v>
      </c>
      <c r="U55" s="213"/>
      <c r="V55" s="216"/>
      <c r="W55" s="217"/>
      <c r="X55" s="218"/>
      <c r="Y55" s="218"/>
      <c r="Z55" s="219"/>
      <c r="AA55" s="218"/>
      <c r="AB55" s="220"/>
      <c r="AC55" s="218"/>
    </row>
    <row r="56" spans="1:29">
      <c r="A56" s="214" t="s">
        <v>133</v>
      </c>
      <c r="B56" s="214" t="s">
        <v>106</v>
      </c>
      <c r="C56" s="214" t="s">
        <v>284</v>
      </c>
      <c r="D56" s="214" t="s">
        <v>135</v>
      </c>
      <c r="E56" s="214">
        <v>2503.4899999999998</v>
      </c>
      <c r="G56" s="214" t="s">
        <v>8</v>
      </c>
      <c r="H56" s="214">
        <v>1</v>
      </c>
      <c r="I56" s="215"/>
      <c r="J56" s="215"/>
      <c r="L56" s="214" t="s">
        <v>136</v>
      </c>
      <c r="M56" s="214" t="s">
        <v>150</v>
      </c>
      <c r="P56" s="214" t="s">
        <v>146</v>
      </c>
      <c r="U56" s="213"/>
      <c r="V56" s="216"/>
      <c r="W56" s="217"/>
      <c r="X56" s="218"/>
      <c r="Y56" s="218"/>
      <c r="Z56" s="219"/>
      <c r="AA56" s="218"/>
      <c r="AB56" s="220"/>
      <c r="AC56" s="218"/>
    </row>
    <row r="57" spans="1:29">
      <c r="A57" s="214" t="s">
        <v>133</v>
      </c>
      <c r="B57" s="214" t="s">
        <v>106</v>
      </c>
      <c r="C57" s="214" t="s">
        <v>285</v>
      </c>
      <c r="D57" s="214" t="s">
        <v>135</v>
      </c>
      <c r="E57" s="214">
        <v>2656.77</v>
      </c>
      <c r="G57" s="214" t="s">
        <v>8</v>
      </c>
      <c r="H57" s="214">
        <v>1</v>
      </c>
      <c r="I57" s="215"/>
      <c r="J57" s="215"/>
      <c r="L57" s="214" t="s">
        <v>136</v>
      </c>
      <c r="M57" s="214" t="s">
        <v>150</v>
      </c>
      <c r="P57" s="214" t="s">
        <v>146</v>
      </c>
      <c r="U57" s="213"/>
      <c r="V57" s="216"/>
      <c r="W57" s="217"/>
      <c r="X57" s="218"/>
      <c r="Y57" s="218"/>
      <c r="Z57" s="219"/>
      <c r="AA57" s="218"/>
      <c r="AB57" s="220"/>
      <c r="AC57" s="218"/>
    </row>
    <row r="58" spans="1:29">
      <c r="A58" s="214" t="s">
        <v>133</v>
      </c>
      <c r="B58" s="214" t="s">
        <v>106</v>
      </c>
      <c r="C58" s="214" t="s">
        <v>286</v>
      </c>
      <c r="D58" s="214" t="s">
        <v>135</v>
      </c>
      <c r="E58" s="214">
        <v>1477.95</v>
      </c>
      <c r="G58" s="214" t="s">
        <v>8</v>
      </c>
      <c r="H58" s="214">
        <v>1</v>
      </c>
      <c r="I58" s="215"/>
      <c r="J58" s="215"/>
      <c r="L58" s="214" t="s">
        <v>136</v>
      </c>
      <c r="M58" s="214" t="s">
        <v>145</v>
      </c>
      <c r="P58" s="214" t="s">
        <v>146</v>
      </c>
      <c r="U58" s="213"/>
      <c r="V58" s="216"/>
      <c r="W58" s="217"/>
      <c r="X58" s="218"/>
      <c r="Y58" s="218"/>
      <c r="Z58" s="219"/>
      <c r="AA58" s="218"/>
      <c r="AB58" s="220"/>
      <c r="AC58" s="218"/>
    </row>
    <row r="59" spans="1:29" customFormat="1" ht="12.75">
      <c r="A59" t="s">
        <v>133</v>
      </c>
      <c r="B59" t="s">
        <v>106</v>
      </c>
      <c r="C59" t="s">
        <v>198</v>
      </c>
      <c r="D59" t="s">
        <v>135</v>
      </c>
      <c r="E59">
        <v>1235.75</v>
      </c>
      <c r="G59" t="s">
        <v>8</v>
      </c>
      <c r="H59">
        <v>1</v>
      </c>
      <c r="I59" s="249"/>
      <c r="J59" s="249"/>
      <c r="L59" t="s">
        <v>136</v>
      </c>
      <c r="M59" t="s">
        <v>107</v>
      </c>
      <c r="P59" t="s">
        <v>199</v>
      </c>
    </row>
    <row r="60" spans="1:29" customFormat="1" ht="12.75">
      <c r="I60" s="249"/>
      <c r="J60" s="249"/>
    </row>
    <row r="61" spans="1:29">
      <c r="I61" s="215"/>
      <c r="J61" s="215"/>
      <c r="U61" s="213"/>
      <c r="V61" s="216"/>
      <c r="W61" s="217"/>
      <c r="X61" s="218"/>
      <c r="Y61" s="218"/>
      <c r="Z61" s="219"/>
      <c r="AA61" s="218"/>
      <c r="AB61" s="220"/>
      <c r="AC61" s="218"/>
    </row>
    <row r="62" spans="1:29">
      <c r="A62" s="214" t="s">
        <v>133</v>
      </c>
      <c r="B62" s="214" t="s">
        <v>106</v>
      </c>
      <c r="C62" s="214" t="s">
        <v>242</v>
      </c>
      <c r="D62" s="214" t="s">
        <v>131</v>
      </c>
      <c r="E62" s="214">
        <v>20.52</v>
      </c>
      <c r="G62" s="214" t="s">
        <v>171</v>
      </c>
      <c r="H62" s="214">
        <v>1</v>
      </c>
      <c r="I62" s="215"/>
      <c r="J62" s="215"/>
      <c r="L62" s="214" t="s">
        <v>136</v>
      </c>
      <c r="M62" s="214" t="s">
        <v>107</v>
      </c>
      <c r="P62" s="214" t="s">
        <v>138</v>
      </c>
      <c r="U62" s="213"/>
      <c r="V62" s="216"/>
      <c r="W62" s="217"/>
      <c r="X62" s="218"/>
      <c r="Y62" s="218"/>
      <c r="Z62" s="219"/>
      <c r="AA62" s="218"/>
      <c r="AB62" s="220"/>
      <c r="AC62" s="218"/>
    </row>
    <row r="63" spans="1:29">
      <c r="A63" s="214" t="s">
        <v>133</v>
      </c>
      <c r="B63" s="214" t="s">
        <v>106</v>
      </c>
      <c r="C63" s="214" t="s">
        <v>243</v>
      </c>
      <c r="D63" s="214" t="s">
        <v>131</v>
      </c>
      <c r="E63" s="214">
        <v>20.52</v>
      </c>
      <c r="G63" s="214" t="s">
        <v>171</v>
      </c>
      <c r="H63" s="214">
        <v>1</v>
      </c>
      <c r="I63" s="215"/>
      <c r="J63" s="215"/>
      <c r="L63" s="214" t="s">
        <v>136</v>
      </c>
      <c r="M63" s="214" t="s">
        <v>107</v>
      </c>
      <c r="P63" s="214" t="s">
        <v>138</v>
      </c>
      <c r="U63" s="213"/>
      <c r="V63" s="216"/>
      <c r="W63" s="217"/>
      <c r="X63" s="218"/>
      <c r="Y63" s="218"/>
      <c r="Z63" s="219"/>
      <c r="AA63" s="218"/>
      <c r="AB63" s="220"/>
      <c r="AC63" s="218"/>
    </row>
    <row r="64" spans="1:29">
      <c r="A64" s="214" t="s">
        <v>133</v>
      </c>
      <c r="B64" s="214" t="s">
        <v>106</v>
      </c>
      <c r="C64" s="214" t="s">
        <v>244</v>
      </c>
      <c r="D64" s="214" t="s">
        <v>131</v>
      </c>
      <c r="E64" s="214">
        <v>18.16</v>
      </c>
      <c r="G64" s="214" t="s">
        <v>171</v>
      </c>
      <c r="H64" s="214">
        <v>1</v>
      </c>
      <c r="I64" s="215"/>
      <c r="J64" s="215"/>
      <c r="L64" s="214" t="s">
        <v>136</v>
      </c>
      <c r="M64" s="214" t="s">
        <v>107</v>
      </c>
      <c r="P64" s="214" t="s">
        <v>138</v>
      </c>
      <c r="U64" s="213"/>
      <c r="V64" s="216"/>
      <c r="W64" s="217"/>
      <c r="X64" s="218"/>
      <c r="Y64" s="218"/>
      <c r="Z64" s="219"/>
      <c r="AA64" s="218"/>
      <c r="AB64" s="220"/>
      <c r="AC64" s="218"/>
    </row>
    <row r="65" spans="1:29">
      <c r="A65" s="214" t="s">
        <v>133</v>
      </c>
      <c r="B65" s="214" t="s">
        <v>106</v>
      </c>
      <c r="C65" s="214" t="s">
        <v>245</v>
      </c>
      <c r="D65" s="214" t="s">
        <v>131</v>
      </c>
      <c r="E65" s="214">
        <v>18.16</v>
      </c>
      <c r="G65" s="214" t="s">
        <v>171</v>
      </c>
      <c r="H65" s="214">
        <v>1</v>
      </c>
      <c r="I65" s="215"/>
      <c r="J65" s="215"/>
      <c r="L65" s="214" t="s">
        <v>136</v>
      </c>
      <c r="M65" s="214" t="s">
        <v>107</v>
      </c>
      <c r="P65" s="214" t="s">
        <v>138</v>
      </c>
      <c r="U65" s="213"/>
      <c r="V65" s="216"/>
      <c r="W65" s="217"/>
      <c r="X65" s="218"/>
      <c r="Y65" s="218"/>
      <c r="Z65" s="219"/>
      <c r="AA65" s="218"/>
      <c r="AB65" s="220"/>
      <c r="AC65" s="218"/>
    </row>
    <row r="66" spans="1:29">
      <c r="A66" s="214" t="s">
        <v>133</v>
      </c>
      <c r="B66" s="214" t="s">
        <v>106</v>
      </c>
      <c r="C66" s="214" t="s">
        <v>134</v>
      </c>
      <c r="D66" s="214" t="s">
        <v>131</v>
      </c>
      <c r="E66" s="214">
        <v>20.52</v>
      </c>
      <c r="G66" s="214" t="s">
        <v>171</v>
      </c>
      <c r="H66" s="214">
        <v>1</v>
      </c>
      <c r="I66" s="215"/>
      <c r="J66" s="215"/>
      <c r="L66" s="214" t="s">
        <v>136</v>
      </c>
      <c r="M66" s="214" t="s">
        <v>107</v>
      </c>
      <c r="P66" s="214" t="s">
        <v>138</v>
      </c>
      <c r="U66" s="213"/>
      <c r="V66" s="216"/>
      <c r="W66" s="217"/>
      <c r="X66" s="218"/>
      <c r="Y66" s="218"/>
      <c r="Z66" s="219"/>
      <c r="AA66" s="218"/>
      <c r="AB66" s="220"/>
      <c r="AC66" s="218"/>
    </row>
    <row r="67" spans="1:29">
      <c r="A67" s="214" t="s">
        <v>133</v>
      </c>
      <c r="B67" s="214" t="s">
        <v>106</v>
      </c>
      <c r="C67" s="214" t="s">
        <v>246</v>
      </c>
      <c r="D67" s="214" t="s">
        <v>131</v>
      </c>
      <c r="E67" s="214">
        <v>20.52</v>
      </c>
      <c r="G67" s="214" t="s">
        <v>171</v>
      </c>
      <c r="H67" s="214">
        <v>1</v>
      </c>
      <c r="I67" s="215"/>
      <c r="J67" s="215"/>
      <c r="L67" s="214" t="s">
        <v>136</v>
      </c>
      <c r="M67" s="214" t="s">
        <v>107</v>
      </c>
      <c r="P67" s="214" t="s">
        <v>138</v>
      </c>
      <c r="U67" s="213"/>
      <c r="V67" s="216"/>
      <c r="W67" s="217"/>
      <c r="X67" s="218"/>
      <c r="Y67" s="218"/>
      <c r="Z67" s="219"/>
      <c r="AA67" s="218"/>
      <c r="AB67" s="220"/>
      <c r="AC67" s="218"/>
    </row>
    <row r="68" spans="1:29">
      <c r="A68" s="214" t="s">
        <v>133</v>
      </c>
      <c r="B68" s="214" t="s">
        <v>106</v>
      </c>
      <c r="C68" s="214" t="s">
        <v>247</v>
      </c>
      <c r="D68" s="214" t="s">
        <v>131</v>
      </c>
      <c r="E68" s="214">
        <v>18.16</v>
      </c>
      <c r="G68" s="214" t="s">
        <v>171</v>
      </c>
      <c r="H68" s="214">
        <v>1</v>
      </c>
      <c r="I68" s="215"/>
      <c r="J68" s="215"/>
      <c r="L68" s="214" t="s">
        <v>136</v>
      </c>
      <c r="M68" s="214" t="s">
        <v>107</v>
      </c>
      <c r="P68" s="214" t="s">
        <v>138</v>
      </c>
      <c r="U68" s="213"/>
      <c r="V68" s="216"/>
      <c r="W68" s="217"/>
      <c r="X68" s="218"/>
      <c r="Y68" s="218"/>
      <c r="Z68" s="219"/>
      <c r="AA68" s="218"/>
      <c r="AB68" s="220"/>
      <c r="AC68" s="218"/>
    </row>
    <row r="69" spans="1:29">
      <c r="A69" s="214" t="s">
        <v>133</v>
      </c>
      <c r="B69" s="214" t="s">
        <v>106</v>
      </c>
      <c r="C69" s="214" t="s">
        <v>248</v>
      </c>
      <c r="D69" s="214" t="s">
        <v>131</v>
      </c>
      <c r="E69" s="214">
        <v>20.52</v>
      </c>
      <c r="G69" s="214" t="s">
        <v>171</v>
      </c>
      <c r="H69" s="214">
        <v>1</v>
      </c>
      <c r="I69" s="215"/>
      <c r="J69" s="215"/>
      <c r="L69" s="214" t="s">
        <v>136</v>
      </c>
      <c r="M69" s="214" t="s">
        <v>107</v>
      </c>
      <c r="P69" s="214" t="s">
        <v>138</v>
      </c>
      <c r="U69" s="213"/>
      <c r="V69" s="216"/>
      <c r="W69" s="217"/>
      <c r="X69" s="218"/>
      <c r="Y69" s="218"/>
      <c r="Z69" s="219"/>
      <c r="AA69" s="218"/>
      <c r="AB69" s="220"/>
      <c r="AC69" s="218"/>
    </row>
    <row r="70" spans="1:29">
      <c r="A70" s="214" t="s">
        <v>133</v>
      </c>
      <c r="B70" s="214" t="s">
        <v>106</v>
      </c>
      <c r="C70" s="214" t="s">
        <v>249</v>
      </c>
      <c r="D70" s="214" t="s">
        <v>131</v>
      </c>
      <c r="E70" s="214">
        <v>20.52</v>
      </c>
      <c r="G70" s="214" t="s">
        <v>171</v>
      </c>
      <c r="H70" s="214">
        <v>1</v>
      </c>
      <c r="I70" s="215"/>
      <c r="J70" s="215"/>
      <c r="L70" s="214" t="s">
        <v>136</v>
      </c>
      <c r="M70" s="214" t="s">
        <v>107</v>
      </c>
      <c r="P70" s="214" t="s">
        <v>138</v>
      </c>
      <c r="U70" s="213"/>
      <c r="V70" s="216"/>
      <c r="W70" s="217"/>
      <c r="X70" s="218"/>
      <c r="Y70" s="218"/>
      <c r="Z70" s="219"/>
      <c r="AA70" s="218"/>
      <c r="AB70" s="220"/>
      <c r="AC70" s="218"/>
    </row>
    <row r="71" spans="1:29">
      <c r="A71" s="214" t="s">
        <v>133</v>
      </c>
      <c r="B71" s="214" t="s">
        <v>106</v>
      </c>
      <c r="C71" s="214" t="s">
        <v>250</v>
      </c>
      <c r="D71" s="214" t="s">
        <v>131</v>
      </c>
      <c r="E71" s="214">
        <v>20.52</v>
      </c>
      <c r="G71" s="214" t="s">
        <v>171</v>
      </c>
      <c r="H71" s="214">
        <v>1</v>
      </c>
      <c r="I71" s="215"/>
      <c r="J71" s="215"/>
      <c r="L71" s="214" t="s">
        <v>136</v>
      </c>
      <c r="M71" s="214" t="s">
        <v>107</v>
      </c>
      <c r="P71" s="214" t="s">
        <v>138</v>
      </c>
      <c r="U71" s="213"/>
      <c r="V71" s="216"/>
      <c r="W71" s="217"/>
      <c r="X71" s="218"/>
      <c r="Y71" s="218"/>
      <c r="Z71" s="219"/>
      <c r="AA71" s="218"/>
      <c r="AB71" s="220"/>
      <c r="AC71" s="218"/>
    </row>
    <row r="72" spans="1:29">
      <c r="A72" s="214" t="s">
        <v>133</v>
      </c>
      <c r="B72" s="214" t="s">
        <v>106</v>
      </c>
      <c r="C72" s="214" t="s">
        <v>251</v>
      </c>
      <c r="D72" s="214" t="s">
        <v>131</v>
      </c>
      <c r="E72" s="214">
        <v>18.16</v>
      </c>
      <c r="G72" s="214" t="s">
        <v>171</v>
      </c>
      <c r="H72" s="214">
        <v>1</v>
      </c>
      <c r="I72" s="215"/>
      <c r="J72" s="215"/>
      <c r="L72" s="214" t="s">
        <v>136</v>
      </c>
      <c r="M72" s="214" t="s">
        <v>107</v>
      </c>
      <c r="P72" s="214" t="s">
        <v>138</v>
      </c>
      <c r="U72" s="213"/>
      <c r="V72" s="216"/>
      <c r="W72" s="217"/>
      <c r="X72" s="218"/>
      <c r="Y72" s="218"/>
      <c r="Z72" s="219"/>
      <c r="AA72" s="218"/>
      <c r="AB72" s="220"/>
      <c r="AC72" s="218"/>
    </row>
    <row r="73" spans="1:29">
      <c r="A73" s="214" t="s">
        <v>133</v>
      </c>
      <c r="B73" s="214" t="s">
        <v>106</v>
      </c>
      <c r="C73" s="214" t="s">
        <v>252</v>
      </c>
      <c r="D73" s="214" t="s">
        <v>131</v>
      </c>
      <c r="E73" s="214">
        <v>20.52</v>
      </c>
      <c r="G73" s="214" t="s">
        <v>171</v>
      </c>
      <c r="H73" s="214">
        <v>1</v>
      </c>
      <c r="I73" s="215"/>
      <c r="J73" s="215"/>
      <c r="L73" s="214" t="s">
        <v>136</v>
      </c>
      <c r="M73" s="214" t="s">
        <v>107</v>
      </c>
      <c r="P73" s="214" t="s">
        <v>138</v>
      </c>
      <c r="U73" s="213"/>
      <c r="V73" s="216"/>
      <c r="W73" s="217"/>
      <c r="X73" s="218"/>
      <c r="Y73" s="218"/>
      <c r="Z73" s="219"/>
      <c r="AA73" s="218"/>
      <c r="AB73" s="220"/>
      <c r="AC73" s="218"/>
    </row>
    <row r="74" spans="1:29">
      <c r="A74" s="214" t="s">
        <v>133</v>
      </c>
      <c r="B74" s="214" t="s">
        <v>106</v>
      </c>
      <c r="C74" s="214" t="s">
        <v>253</v>
      </c>
      <c r="D74" s="214" t="s">
        <v>131</v>
      </c>
      <c r="E74" s="214">
        <v>18.16</v>
      </c>
      <c r="G74" s="214" t="s">
        <v>171</v>
      </c>
      <c r="H74" s="214">
        <v>1</v>
      </c>
      <c r="I74" s="215"/>
      <c r="J74" s="215"/>
      <c r="L74" s="214" t="s">
        <v>136</v>
      </c>
      <c r="M74" s="214" t="s">
        <v>107</v>
      </c>
      <c r="P74" s="214" t="s">
        <v>138</v>
      </c>
      <c r="U74" s="213"/>
      <c r="V74" s="216"/>
      <c r="W74" s="217"/>
      <c r="X74" s="218"/>
      <c r="Y74" s="218"/>
      <c r="Z74" s="219"/>
      <c r="AA74" s="218"/>
      <c r="AB74" s="220"/>
      <c r="AC74" s="218"/>
    </row>
    <row r="75" spans="1:29">
      <c r="A75" s="214" t="s">
        <v>133</v>
      </c>
      <c r="B75" s="214" t="s">
        <v>106</v>
      </c>
      <c r="C75" s="214" t="s">
        <v>139</v>
      </c>
      <c r="D75" s="214" t="s">
        <v>131</v>
      </c>
      <c r="E75" s="214">
        <v>20.52</v>
      </c>
      <c r="G75" s="214" t="s">
        <v>171</v>
      </c>
      <c r="H75" s="214">
        <v>1</v>
      </c>
      <c r="I75" s="215"/>
      <c r="J75" s="215"/>
      <c r="L75" s="214" t="s">
        <v>136</v>
      </c>
      <c r="M75" s="214" t="s">
        <v>107</v>
      </c>
      <c r="P75" s="214" t="s">
        <v>138</v>
      </c>
      <c r="U75" s="213"/>
      <c r="V75" s="216"/>
      <c r="W75" s="217"/>
      <c r="X75" s="218"/>
      <c r="Y75" s="218"/>
      <c r="Z75" s="219"/>
      <c r="AA75" s="218"/>
      <c r="AB75" s="220"/>
      <c r="AC75" s="218"/>
    </row>
    <row r="76" spans="1:29">
      <c r="A76" s="214" t="s">
        <v>133</v>
      </c>
      <c r="B76" s="214" t="s">
        <v>106</v>
      </c>
      <c r="C76" s="214" t="s">
        <v>140</v>
      </c>
      <c r="D76" s="214" t="s">
        <v>131</v>
      </c>
      <c r="E76" s="214">
        <v>20.52</v>
      </c>
      <c r="G76" s="214" t="s">
        <v>171</v>
      </c>
      <c r="H76" s="214">
        <v>1</v>
      </c>
      <c r="I76" s="215"/>
      <c r="J76" s="215"/>
      <c r="L76" s="214" t="s">
        <v>136</v>
      </c>
      <c r="M76" s="214" t="s">
        <v>107</v>
      </c>
      <c r="P76" s="214" t="s">
        <v>138</v>
      </c>
      <c r="U76" s="213"/>
      <c r="V76" s="216"/>
      <c r="W76" s="217"/>
      <c r="X76" s="218"/>
      <c r="Y76" s="218"/>
      <c r="Z76" s="219"/>
      <c r="AA76" s="218"/>
      <c r="AB76" s="220"/>
      <c r="AC76" s="218"/>
    </row>
    <row r="77" spans="1:29">
      <c r="A77" s="214" t="s">
        <v>133</v>
      </c>
      <c r="B77" s="214" t="s">
        <v>106</v>
      </c>
      <c r="C77" s="214" t="s">
        <v>254</v>
      </c>
      <c r="D77" s="214" t="s">
        <v>131</v>
      </c>
      <c r="E77" s="214">
        <v>18.16</v>
      </c>
      <c r="G77" s="214" t="s">
        <v>171</v>
      </c>
      <c r="H77" s="214">
        <v>1</v>
      </c>
      <c r="I77" s="215"/>
      <c r="J77" s="215"/>
      <c r="L77" s="214" t="s">
        <v>136</v>
      </c>
      <c r="M77" s="214" t="s">
        <v>107</v>
      </c>
      <c r="P77" s="214" t="s">
        <v>138</v>
      </c>
      <c r="U77" s="213"/>
      <c r="V77" s="216"/>
      <c r="W77" s="217"/>
      <c r="X77" s="218"/>
      <c r="Y77" s="218"/>
      <c r="Z77" s="219"/>
      <c r="AA77" s="218"/>
      <c r="AB77" s="220"/>
      <c r="AC77" s="218"/>
    </row>
    <row r="78" spans="1:29">
      <c r="A78" s="214" t="s">
        <v>133</v>
      </c>
      <c r="B78" s="214" t="s">
        <v>106</v>
      </c>
      <c r="C78" s="214" t="s">
        <v>141</v>
      </c>
      <c r="D78" s="214" t="s">
        <v>131</v>
      </c>
      <c r="E78" s="214">
        <v>20.52</v>
      </c>
      <c r="G78" s="214" t="s">
        <v>171</v>
      </c>
      <c r="H78" s="214">
        <v>1</v>
      </c>
      <c r="I78" s="215"/>
      <c r="J78" s="215"/>
      <c r="L78" s="214" t="s">
        <v>136</v>
      </c>
      <c r="M78" s="214" t="s">
        <v>107</v>
      </c>
      <c r="P78" s="214" t="s">
        <v>138</v>
      </c>
      <c r="U78" s="213"/>
      <c r="V78" s="216"/>
      <c r="W78" s="217"/>
      <c r="X78" s="218"/>
      <c r="Y78" s="218"/>
      <c r="Z78" s="219"/>
      <c r="AA78" s="218"/>
      <c r="AB78" s="220"/>
      <c r="AC78" s="218"/>
    </row>
    <row r="79" spans="1:29">
      <c r="A79" s="214" t="s">
        <v>133</v>
      </c>
      <c r="B79" s="214" t="s">
        <v>106</v>
      </c>
      <c r="C79" s="214" t="s">
        <v>255</v>
      </c>
      <c r="D79" s="214" t="s">
        <v>131</v>
      </c>
      <c r="E79" s="214">
        <v>18.16</v>
      </c>
      <c r="G79" s="214" t="s">
        <v>171</v>
      </c>
      <c r="H79" s="214">
        <v>1</v>
      </c>
      <c r="I79" s="215"/>
      <c r="J79" s="215"/>
      <c r="L79" s="214" t="s">
        <v>136</v>
      </c>
      <c r="M79" s="214" t="s">
        <v>107</v>
      </c>
      <c r="P79" s="214" t="s">
        <v>138</v>
      </c>
      <c r="U79" s="213"/>
      <c r="V79" s="216"/>
      <c r="W79" s="217"/>
      <c r="X79" s="218"/>
      <c r="Y79" s="218"/>
      <c r="Z79" s="219"/>
      <c r="AA79" s="218"/>
      <c r="AB79" s="220"/>
      <c r="AC79" s="218"/>
    </row>
    <row r="80" spans="1:29">
      <c r="A80" s="214" t="s">
        <v>133</v>
      </c>
      <c r="B80" s="214" t="s">
        <v>106</v>
      </c>
      <c r="C80" s="214" t="s">
        <v>142</v>
      </c>
      <c r="D80" s="214" t="s">
        <v>131</v>
      </c>
      <c r="E80" s="214">
        <v>20.52</v>
      </c>
      <c r="G80" s="214" t="s">
        <v>171</v>
      </c>
      <c r="H80" s="214">
        <v>1</v>
      </c>
      <c r="I80" s="215"/>
      <c r="J80" s="215"/>
      <c r="L80" s="214" t="s">
        <v>136</v>
      </c>
      <c r="M80" s="214" t="s">
        <v>107</v>
      </c>
      <c r="P80" s="214" t="s">
        <v>138</v>
      </c>
      <c r="U80" s="213"/>
      <c r="V80" s="216"/>
      <c r="W80" s="217"/>
      <c r="X80" s="218"/>
      <c r="Y80" s="218"/>
      <c r="Z80" s="219"/>
      <c r="AA80" s="218"/>
      <c r="AB80" s="220"/>
      <c r="AC80" s="218"/>
    </row>
    <row r="81" spans="1:29">
      <c r="A81" s="214" t="s">
        <v>133</v>
      </c>
      <c r="B81" s="214" t="s">
        <v>106</v>
      </c>
      <c r="C81" s="214" t="s">
        <v>256</v>
      </c>
      <c r="D81" s="214" t="s">
        <v>131</v>
      </c>
      <c r="E81" s="214">
        <v>18.16</v>
      </c>
      <c r="G81" s="214" t="s">
        <v>171</v>
      </c>
      <c r="H81" s="214">
        <v>1</v>
      </c>
      <c r="I81" s="215"/>
      <c r="J81" s="215"/>
      <c r="L81" s="214" t="s">
        <v>136</v>
      </c>
      <c r="M81" s="214" t="s">
        <v>107</v>
      </c>
      <c r="P81" s="214" t="s">
        <v>138</v>
      </c>
      <c r="U81" s="213"/>
      <c r="V81" s="216"/>
      <c r="W81" s="217"/>
      <c r="X81" s="218"/>
      <c r="Y81" s="218"/>
      <c r="Z81" s="219"/>
      <c r="AA81" s="218"/>
      <c r="AB81" s="220"/>
      <c r="AC81" s="218"/>
    </row>
    <row r="82" spans="1:29">
      <c r="A82" s="214" t="s">
        <v>133</v>
      </c>
      <c r="B82" s="214" t="s">
        <v>106</v>
      </c>
      <c r="C82" s="214" t="s">
        <v>257</v>
      </c>
      <c r="D82" s="214" t="s">
        <v>131</v>
      </c>
      <c r="E82" s="214">
        <v>18.16</v>
      </c>
      <c r="G82" s="214" t="s">
        <v>171</v>
      </c>
      <c r="H82" s="214">
        <v>1</v>
      </c>
      <c r="I82" s="215"/>
      <c r="J82" s="215"/>
      <c r="L82" s="214" t="s">
        <v>136</v>
      </c>
      <c r="M82" s="214" t="s">
        <v>107</v>
      </c>
      <c r="P82" s="214" t="s">
        <v>138</v>
      </c>
      <c r="U82" s="213"/>
      <c r="V82" s="216"/>
      <c r="W82" s="217"/>
      <c r="X82" s="218"/>
      <c r="Y82" s="218"/>
      <c r="Z82" s="219"/>
      <c r="AA82" s="218"/>
      <c r="AB82" s="220"/>
      <c r="AC82" s="218"/>
    </row>
    <row r="83" spans="1:29">
      <c r="A83" s="214" t="s">
        <v>133</v>
      </c>
      <c r="B83" s="214" t="s">
        <v>106</v>
      </c>
      <c r="C83" s="214" t="s">
        <v>186</v>
      </c>
      <c r="D83" s="214" t="s">
        <v>131</v>
      </c>
      <c r="E83" s="214">
        <v>20.52</v>
      </c>
      <c r="G83" s="214" t="s">
        <v>171</v>
      </c>
      <c r="H83" s="214">
        <v>1</v>
      </c>
      <c r="I83" s="215"/>
      <c r="J83" s="215"/>
      <c r="L83" s="214" t="s">
        <v>136</v>
      </c>
      <c r="M83" s="214" t="s">
        <v>107</v>
      </c>
      <c r="P83" s="214" t="s">
        <v>138</v>
      </c>
      <c r="U83" s="213"/>
      <c r="V83" s="216"/>
      <c r="W83" s="217"/>
      <c r="X83" s="218"/>
      <c r="Y83" s="218"/>
      <c r="Z83" s="219"/>
      <c r="AA83" s="218"/>
      <c r="AB83" s="220"/>
      <c r="AC83" s="218"/>
    </row>
    <row r="84" spans="1:29">
      <c r="A84" s="214" t="s">
        <v>133</v>
      </c>
      <c r="B84" s="214" t="s">
        <v>106</v>
      </c>
      <c r="C84" s="214" t="s">
        <v>258</v>
      </c>
      <c r="D84" s="214" t="s">
        <v>131</v>
      </c>
      <c r="E84" s="214">
        <v>18.16</v>
      </c>
      <c r="G84" s="214" t="s">
        <v>171</v>
      </c>
      <c r="H84" s="214">
        <v>1</v>
      </c>
      <c r="I84" s="215"/>
      <c r="J84" s="215"/>
      <c r="L84" s="214" t="s">
        <v>136</v>
      </c>
      <c r="M84" s="214" t="s">
        <v>107</v>
      </c>
      <c r="P84" s="214" t="s">
        <v>138</v>
      </c>
      <c r="U84" s="213"/>
      <c r="V84" s="216"/>
      <c r="W84" s="217"/>
      <c r="X84" s="218"/>
      <c r="Y84" s="218"/>
      <c r="Z84" s="219"/>
      <c r="AA84" s="218"/>
      <c r="AB84" s="220"/>
      <c r="AC84" s="218"/>
    </row>
    <row r="85" spans="1:29">
      <c r="A85" s="214" t="s">
        <v>133</v>
      </c>
      <c r="B85" s="214" t="s">
        <v>106</v>
      </c>
      <c r="C85" s="214" t="s">
        <v>259</v>
      </c>
      <c r="D85" s="214" t="s">
        <v>131</v>
      </c>
      <c r="E85" s="214">
        <v>18.16</v>
      </c>
      <c r="G85" s="214" t="s">
        <v>171</v>
      </c>
      <c r="H85" s="214">
        <v>1</v>
      </c>
      <c r="I85" s="215"/>
      <c r="J85" s="215"/>
      <c r="L85" s="214" t="s">
        <v>136</v>
      </c>
      <c r="M85" s="214" t="s">
        <v>107</v>
      </c>
      <c r="P85" s="214" t="s">
        <v>138</v>
      </c>
      <c r="U85" s="213"/>
      <c r="V85" s="216"/>
      <c r="W85" s="217"/>
      <c r="X85" s="218"/>
      <c r="Y85" s="218"/>
      <c r="Z85" s="219"/>
      <c r="AA85" s="218"/>
      <c r="AB85" s="220"/>
      <c r="AC85" s="218"/>
    </row>
    <row r="86" spans="1:29">
      <c r="A86" s="214" t="s">
        <v>133</v>
      </c>
      <c r="B86" s="214" t="s">
        <v>106</v>
      </c>
      <c r="C86" s="214" t="s">
        <v>260</v>
      </c>
      <c r="D86" s="214" t="s">
        <v>131</v>
      </c>
      <c r="E86" s="214">
        <v>20.52</v>
      </c>
      <c r="G86" s="214" t="s">
        <v>171</v>
      </c>
      <c r="H86" s="214">
        <v>1</v>
      </c>
      <c r="I86" s="215"/>
      <c r="J86" s="215"/>
      <c r="L86" s="214" t="s">
        <v>136</v>
      </c>
      <c r="M86" s="214" t="s">
        <v>107</v>
      </c>
      <c r="P86" s="214" t="s">
        <v>138</v>
      </c>
      <c r="U86" s="213"/>
      <c r="V86" s="216"/>
      <c r="W86" s="217"/>
      <c r="X86" s="218"/>
      <c r="Y86" s="218"/>
      <c r="Z86" s="219"/>
      <c r="AA86" s="218"/>
      <c r="AB86" s="220"/>
      <c r="AC86" s="218"/>
    </row>
    <row r="87" spans="1:29">
      <c r="A87" s="214" t="s">
        <v>133</v>
      </c>
      <c r="B87" s="214" t="s">
        <v>106</v>
      </c>
      <c r="C87" s="214" t="s">
        <v>261</v>
      </c>
      <c r="D87" s="214" t="s">
        <v>131</v>
      </c>
      <c r="E87" s="214">
        <v>18.16</v>
      </c>
      <c r="G87" s="214" t="s">
        <v>171</v>
      </c>
      <c r="H87" s="214">
        <v>1</v>
      </c>
      <c r="L87" s="214" t="s">
        <v>136</v>
      </c>
      <c r="M87" s="214" t="s">
        <v>107</v>
      </c>
      <c r="P87" s="214" t="s">
        <v>138</v>
      </c>
      <c r="U87" s="213"/>
      <c r="V87" s="216"/>
      <c r="W87" s="217"/>
      <c r="X87" s="218"/>
      <c r="Y87" s="218"/>
      <c r="Z87" s="219"/>
      <c r="AA87" s="218"/>
      <c r="AB87" s="220"/>
      <c r="AC87" s="218"/>
    </row>
    <row r="88" spans="1:29">
      <c r="A88" s="214" t="s">
        <v>133</v>
      </c>
      <c r="B88" s="214" t="s">
        <v>106</v>
      </c>
      <c r="C88" s="214" t="s">
        <v>262</v>
      </c>
      <c r="D88" s="214" t="s">
        <v>131</v>
      </c>
      <c r="E88" s="214">
        <v>18.16</v>
      </c>
      <c r="G88" s="214" t="s">
        <v>171</v>
      </c>
      <c r="H88" s="214">
        <v>1</v>
      </c>
      <c r="L88" s="214" t="s">
        <v>136</v>
      </c>
      <c r="M88" s="214" t="s">
        <v>107</v>
      </c>
      <c r="P88" s="214" t="s">
        <v>138</v>
      </c>
      <c r="U88" s="213"/>
      <c r="V88" s="216"/>
      <c r="W88" s="217"/>
      <c r="X88" s="218"/>
      <c r="Y88" s="218"/>
      <c r="Z88" s="219"/>
      <c r="AA88" s="218"/>
      <c r="AB88" s="220"/>
      <c r="AC88" s="218"/>
    </row>
    <row r="89" spans="1:29" customFormat="1">
      <c r="A89" t="s">
        <v>133</v>
      </c>
      <c r="B89" t="s">
        <v>106</v>
      </c>
      <c r="C89" t="s">
        <v>143</v>
      </c>
      <c r="D89" t="s">
        <v>131</v>
      </c>
      <c r="E89" s="214">
        <v>20.52</v>
      </c>
      <c r="G89" t="s">
        <v>171</v>
      </c>
      <c r="H89">
        <v>1</v>
      </c>
      <c r="I89" s="249"/>
      <c r="J89" s="249"/>
      <c r="L89" t="s">
        <v>136</v>
      </c>
      <c r="M89" t="s">
        <v>107</v>
      </c>
      <c r="P89" t="s">
        <v>138</v>
      </c>
      <c r="Q89" t="s">
        <v>369</v>
      </c>
    </row>
    <row r="90" spans="1:29" customFormat="1">
      <c r="A90" t="s">
        <v>133</v>
      </c>
      <c r="B90" t="s">
        <v>106</v>
      </c>
      <c r="C90" t="s">
        <v>144</v>
      </c>
      <c r="D90" t="s">
        <v>131</v>
      </c>
      <c r="E90" s="214">
        <v>31.65</v>
      </c>
      <c r="G90" t="s">
        <v>171</v>
      </c>
      <c r="H90">
        <v>1</v>
      </c>
      <c r="I90" s="249"/>
      <c r="J90" s="249"/>
      <c r="L90" t="s">
        <v>136</v>
      </c>
      <c r="M90" t="s">
        <v>107</v>
      </c>
      <c r="P90" t="s">
        <v>146</v>
      </c>
    </row>
    <row r="91" spans="1:29" customFormat="1">
      <c r="A91" t="s">
        <v>133</v>
      </c>
      <c r="B91" t="s">
        <v>106</v>
      </c>
      <c r="C91" t="s">
        <v>263</v>
      </c>
      <c r="D91" t="s">
        <v>131</v>
      </c>
      <c r="E91" s="214">
        <v>31.65</v>
      </c>
      <c r="G91" t="s">
        <v>171</v>
      </c>
      <c r="H91">
        <v>1</v>
      </c>
      <c r="I91" s="249"/>
      <c r="J91" s="249"/>
      <c r="L91" t="s">
        <v>136</v>
      </c>
      <c r="M91" t="s">
        <v>107</v>
      </c>
      <c r="P91" t="s">
        <v>146</v>
      </c>
    </row>
    <row r="92" spans="1:29" customFormat="1">
      <c r="A92" t="s">
        <v>133</v>
      </c>
      <c r="B92" t="s">
        <v>106</v>
      </c>
      <c r="C92" t="s">
        <v>264</v>
      </c>
      <c r="D92" t="s">
        <v>131</v>
      </c>
      <c r="E92" s="214">
        <v>38.79</v>
      </c>
      <c r="G92" t="s">
        <v>171</v>
      </c>
      <c r="H92">
        <v>1</v>
      </c>
      <c r="I92" s="249"/>
      <c r="J92" s="249"/>
      <c r="L92" t="s">
        <v>136</v>
      </c>
      <c r="M92" t="s">
        <v>107</v>
      </c>
      <c r="P92" t="s">
        <v>146</v>
      </c>
    </row>
    <row r="93" spans="1:29" customFormat="1">
      <c r="A93" t="s">
        <v>133</v>
      </c>
      <c r="B93" t="s">
        <v>106</v>
      </c>
      <c r="C93" t="s">
        <v>265</v>
      </c>
      <c r="D93" t="s">
        <v>131</v>
      </c>
      <c r="E93" s="214">
        <v>38.79</v>
      </c>
      <c r="G93" t="s">
        <v>171</v>
      </c>
      <c r="H93">
        <v>1</v>
      </c>
      <c r="I93" s="249"/>
      <c r="J93" s="249"/>
      <c r="L93" t="s">
        <v>136</v>
      </c>
      <c r="M93" t="s">
        <v>107</v>
      </c>
      <c r="P93" t="s">
        <v>146</v>
      </c>
    </row>
    <row r="94" spans="1:29" customFormat="1">
      <c r="A94" t="s">
        <v>133</v>
      </c>
      <c r="B94" t="s">
        <v>106</v>
      </c>
      <c r="C94" t="s">
        <v>266</v>
      </c>
      <c r="D94" t="s">
        <v>131</v>
      </c>
      <c r="E94" s="214">
        <v>31.65</v>
      </c>
      <c r="G94" t="s">
        <v>171</v>
      </c>
      <c r="H94">
        <v>1</v>
      </c>
      <c r="I94" s="249"/>
      <c r="J94" s="249"/>
      <c r="L94" t="s">
        <v>136</v>
      </c>
      <c r="M94" t="s">
        <v>107</v>
      </c>
      <c r="P94" t="s">
        <v>146</v>
      </c>
    </row>
    <row r="95" spans="1:29" customFormat="1">
      <c r="A95" t="s">
        <v>133</v>
      </c>
      <c r="B95" t="s">
        <v>106</v>
      </c>
      <c r="C95" t="s">
        <v>147</v>
      </c>
      <c r="D95" t="s">
        <v>131</v>
      </c>
      <c r="E95" s="214">
        <v>31.65</v>
      </c>
      <c r="G95" t="s">
        <v>171</v>
      </c>
      <c r="H95">
        <v>1</v>
      </c>
      <c r="I95" s="249"/>
      <c r="J95" s="249"/>
      <c r="L95" t="s">
        <v>136</v>
      </c>
      <c r="M95" t="s">
        <v>107</v>
      </c>
      <c r="P95" t="s">
        <v>146</v>
      </c>
    </row>
    <row r="96" spans="1:29" customFormat="1">
      <c r="A96" t="s">
        <v>133</v>
      </c>
      <c r="B96" t="s">
        <v>106</v>
      </c>
      <c r="C96" t="s">
        <v>267</v>
      </c>
      <c r="D96" t="s">
        <v>131</v>
      </c>
      <c r="E96" s="214">
        <v>38.79</v>
      </c>
      <c r="G96" t="s">
        <v>171</v>
      </c>
      <c r="H96">
        <v>1</v>
      </c>
      <c r="I96" s="249"/>
      <c r="J96" s="249"/>
      <c r="L96" t="s">
        <v>136</v>
      </c>
      <c r="M96" t="s">
        <v>107</v>
      </c>
      <c r="P96" t="s">
        <v>146</v>
      </c>
    </row>
    <row r="97" spans="1:16" customFormat="1">
      <c r="A97" t="s">
        <v>133</v>
      </c>
      <c r="B97" t="s">
        <v>106</v>
      </c>
      <c r="C97" t="s">
        <v>268</v>
      </c>
      <c r="D97" t="s">
        <v>131</v>
      </c>
      <c r="E97" s="214">
        <v>31.65</v>
      </c>
      <c r="G97" t="s">
        <v>171</v>
      </c>
      <c r="H97">
        <v>1</v>
      </c>
      <c r="I97" s="249"/>
      <c r="J97" s="249"/>
      <c r="L97" t="s">
        <v>136</v>
      </c>
      <c r="M97" t="s">
        <v>107</v>
      </c>
      <c r="P97" t="s">
        <v>146</v>
      </c>
    </row>
    <row r="98" spans="1:16" customFormat="1">
      <c r="A98" t="s">
        <v>133</v>
      </c>
      <c r="B98" t="s">
        <v>106</v>
      </c>
      <c r="C98" t="s">
        <v>269</v>
      </c>
      <c r="D98" t="s">
        <v>131</v>
      </c>
      <c r="E98" s="214">
        <v>31.65</v>
      </c>
      <c r="G98" t="s">
        <v>171</v>
      </c>
      <c r="H98">
        <v>1</v>
      </c>
      <c r="I98" s="249"/>
      <c r="J98" s="249"/>
      <c r="L98" t="s">
        <v>136</v>
      </c>
      <c r="M98" t="s">
        <v>107</v>
      </c>
      <c r="P98" t="s">
        <v>146</v>
      </c>
    </row>
    <row r="99" spans="1:16" customFormat="1">
      <c r="A99" t="s">
        <v>133</v>
      </c>
      <c r="B99" t="s">
        <v>106</v>
      </c>
      <c r="C99" t="s">
        <v>270</v>
      </c>
      <c r="D99" t="s">
        <v>131</v>
      </c>
      <c r="E99" s="214">
        <v>31.65</v>
      </c>
      <c r="G99" t="s">
        <v>171</v>
      </c>
      <c r="H99">
        <v>1</v>
      </c>
      <c r="I99" s="249"/>
      <c r="J99" s="249"/>
      <c r="L99" t="s">
        <v>136</v>
      </c>
      <c r="M99" t="s">
        <v>107</v>
      </c>
      <c r="P99" t="s">
        <v>146</v>
      </c>
    </row>
    <row r="100" spans="1:16" customFormat="1">
      <c r="A100" t="s">
        <v>133</v>
      </c>
      <c r="B100" t="s">
        <v>106</v>
      </c>
      <c r="C100" t="s">
        <v>271</v>
      </c>
      <c r="D100" t="s">
        <v>131</v>
      </c>
      <c r="E100" s="214">
        <v>38.79</v>
      </c>
      <c r="G100" t="s">
        <v>171</v>
      </c>
      <c r="H100">
        <v>1</v>
      </c>
      <c r="I100" s="249"/>
      <c r="J100" s="249"/>
      <c r="L100" t="s">
        <v>136</v>
      </c>
      <c r="M100" t="s">
        <v>107</v>
      </c>
      <c r="P100" t="s">
        <v>146</v>
      </c>
    </row>
    <row r="101" spans="1:16" customFormat="1">
      <c r="A101" t="s">
        <v>133</v>
      </c>
      <c r="B101" t="s">
        <v>106</v>
      </c>
      <c r="C101" t="s">
        <v>272</v>
      </c>
      <c r="D101" t="s">
        <v>131</v>
      </c>
      <c r="E101" s="214">
        <v>31.65</v>
      </c>
      <c r="G101" t="s">
        <v>171</v>
      </c>
      <c r="H101">
        <v>1</v>
      </c>
      <c r="I101" s="249"/>
      <c r="J101" s="249"/>
      <c r="L101" t="s">
        <v>136</v>
      </c>
      <c r="M101" t="s">
        <v>107</v>
      </c>
      <c r="P101" t="s">
        <v>146</v>
      </c>
    </row>
    <row r="102" spans="1:16" customFormat="1">
      <c r="A102" t="s">
        <v>133</v>
      </c>
      <c r="B102" t="s">
        <v>106</v>
      </c>
      <c r="C102" t="s">
        <v>273</v>
      </c>
      <c r="D102" t="s">
        <v>131</v>
      </c>
      <c r="E102" s="214">
        <v>69.260000000000005</v>
      </c>
      <c r="G102" t="s">
        <v>171</v>
      </c>
      <c r="H102">
        <v>1</v>
      </c>
      <c r="I102" s="249"/>
      <c r="J102" s="249"/>
      <c r="L102" t="s">
        <v>136</v>
      </c>
      <c r="M102" t="s">
        <v>107</v>
      </c>
      <c r="P102" t="s">
        <v>146</v>
      </c>
    </row>
    <row r="103" spans="1:16" customFormat="1">
      <c r="A103" t="s">
        <v>133</v>
      </c>
      <c r="B103" t="s">
        <v>106</v>
      </c>
      <c r="C103" t="s">
        <v>275</v>
      </c>
      <c r="D103" t="s">
        <v>131</v>
      </c>
      <c r="E103" s="214">
        <v>38.79</v>
      </c>
      <c r="G103" t="s">
        <v>171</v>
      </c>
      <c r="H103">
        <v>1</v>
      </c>
      <c r="I103" s="249"/>
      <c r="J103" s="249"/>
      <c r="L103" t="s">
        <v>136</v>
      </c>
      <c r="M103" t="s">
        <v>107</v>
      </c>
      <c r="P103" t="s">
        <v>146</v>
      </c>
    </row>
    <row r="104" spans="1:16" customFormat="1">
      <c r="A104" t="s">
        <v>133</v>
      </c>
      <c r="B104" t="s">
        <v>106</v>
      </c>
      <c r="C104" t="s">
        <v>276</v>
      </c>
      <c r="D104" t="s">
        <v>131</v>
      </c>
      <c r="E104" s="214">
        <v>31.65</v>
      </c>
      <c r="G104" t="s">
        <v>171</v>
      </c>
      <c r="H104">
        <v>1</v>
      </c>
      <c r="I104" s="249"/>
      <c r="J104" s="249"/>
      <c r="L104" t="s">
        <v>136</v>
      </c>
      <c r="M104" t="s">
        <v>107</v>
      </c>
      <c r="P104" t="s">
        <v>146</v>
      </c>
    </row>
    <row r="105" spans="1:16" customFormat="1">
      <c r="A105" t="s">
        <v>133</v>
      </c>
      <c r="B105" t="s">
        <v>106</v>
      </c>
      <c r="C105" t="s">
        <v>277</v>
      </c>
      <c r="D105" t="s">
        <v>131</v>
      </c>
      <c r="E105" s="214">
        <v>31.65</v>
      </c>
      <c r="G105" t="s">
        <v>171</v>
      </c>
      <c r="H105">
        <v>1</v>
      </c>
      <c r="I105" s="249"/>
      <c r="J105" s="249"/>
      <c r="L105" t="s">
        <v>136</v>
      </c>
      <c r="M105" t="s">
        <v>107</v>
      </c>
      <c r="P105" t="s">
        <v>146</v>
      </c>
    </row>
    <row r="106" spans="1:16" customFormat="1">
      <c r="A106" t="s">
        <v>133</v>
      </c>
      <c r="B106" t="s">
        <v>106</v>
      </c>
      <c r="C106" t="s">
        <v>278</v>
      </c>
      <c r="D106" t="s">
        <v>131</v>
      </c>
      <c r="E106" s="214">
        <v>38.79</v>
      </c>
      <c r="G106" t="s">
        <v>171</v>
      </c>
      <c r="H106">
        <v>1</v>
      </c>
      <c r="I106" s="249"/>
      <c r="J106" s="249"/>
      <c r="L106" t="s">
        <v>136</v>
      </c>
      <c r="M106" t="s">
        <v>107</v>
      </c>
      <c r="P106" t="s">
        <v>146</v>
      </c>
    </row>
    <row r="107" spans="1:16" customFormat="1">
      <c r="A107" t="s">
        <v>133</v>
      </c>
      <c r="B107" t="s">
        <v>106</v>
      </c>
      <c r="C107" t="s">
        <v>279</v>
      </c>
      <c r="D107" t="s">
        <v>131</v>
      </c>
      <c r="E107" s="214">
        <v>31.65</v>
      </c>
      <c r="G107" t="s">
        <v>171</v>
      </c>
      <c r="H107">
        <v>1</v>
      </c>
      <c r="I107" s="249"/>
      <c r="J107" s="249"/>
      <c r="L107" t="s">
        <v>136</v>
      </c>
      <c r="M107" t="s">
        <v>107</v>
      </c>
      <c r="P107" t="s">
        <v>146</v>
      </c>
    </row>
    <row r="108" spans="1:16" customFormat="1">
      <c r="A108" t="s">
        <v>133</v>
      </c>
      <c r="B108" t="s">
        <v>106</v>
      </c>
      <c r="C108" t="s">
        <v>280</v>
      </c>
      <c r="D108" t="s">
        <v>131</v>
      </c>
      <c r="E108" s="214">
        <v>38.79</v>
      </c>
      <c r="G108" t="s">
        <v>171</v>
      </c>
      <c r="H108">
        <v>1</v>
      </c>
      <c r="I108" s="249"/>
      <c r="J108" s="249"/>
      <c r="L108" t="s">
        <v>136</v>
      </c>
      <c r="M108" t="s">
        <v>107</v>
      </c>
      <c r="P108" t="s">
        <v>146</v>
      </c>
    </row>
    <row r="109" spans="1:16" customFormat="1">
      <c r="A109" t="s">
        <v>133</v>
      </c>
      <c r="B109" t="s">
        <v>106</v>
      </c>
      <c r="C109" t="s">
        <v>148</v>
      </c>
      <c r="D109" t="s">
        <v>131</v>
      </c>
      <c r="E109" s="214">
        <v>31.65</v>
      </c>
      <c r="G109" t="s">
        <v>171</v>
      </c>
      <c r="H109">
        <v>1</v>
      </c>
      <c r="I109" s="249"/>
      <c r="J109" s="249"/>
      <c r="L109" t="s">
        <v>136</v>
      </c>
      <c r="M109" t="s">
        <v>107</v>
      </c>
      <c r="P109" t="s">
        <v>146</v>
      </c>
    </row>
    <row r="110" spans="1:16" customFormat="1">
      <c r="A110" t="s">
        <v>133</v>
      </c>
      <c r="B110" t="s">
        <v>106</v>
      </c>
      <c r="C110" t="s">
        <v>281</v>
      </c>
      <c r="D110" t="s">
        <v>131</v>
      </c>
      <c r="E110" s="214">
        <v>38.79</v>
      </c>
      <c r="G110" t="s">
        <v>171</v>
      </c>
      <c r="H110">
        <v>1</v>
      </c>
      <c r="I110" s="249"/>
      <c r="J110" s="249"/>
      <c r="L110" t="s">
        <v>136</v>
      </c>
      <c r="M110" t="s">
        <v>107</v>
      </c>
      <c r="P110" t="s">
        <v>146</v>
      </c>
    </row>
    <row r="111" spans="1:16" customFormat="1">
      <c r="A111" t="s">
        <v>133</v>
      </c>
      <c r="B111" t="s">
        <v>106</v>
      </c>
      <c r="C111" t="s">
        <v>282</v>
      </c>
      <c r="D111" t="s">
        <v>131</v>
      </c>
      <c r="E111" s="214">
        <v>38.79</v>
      </c>
      <c r="G111" t="s">
        <v>171</v>
      </c>
      <c r="H111">
        <v>1</v>
      </c>
      <c r="I111" s="249"/>
      <c r="J111" s="249"/>
      <c r="L111" t="s">
        <v>136</v>
      </c>
      <c r="M111" t="s">
        <v>107</v>
      </c>
      <c r="P111" t="s">
        <v>146</v>
      </c>
    </row>
    <row r="112" spans="1:16" customFormat="1">
      <c r="A112" t="s">
        <v>133</v>
      </c>
      <c r="B112" t="s">
        <v>106</v>
      </c>
      <c r="C112" t="s">
        <v>283</v>
      </c>
      <c r="D112" t="s">
        <v>131</v>
      </c>
      <c r="E112" s="214">
        <v>31.65</v>
      </c>
      <c r="G112" t="s">
        <v>171</v>
      </c>
      <c r="H112">
        <v>1</v>
      </c>
      <c r="I112" s="249"/>
      <c r="J112" s="249"/>
      <c r="L112" t="s">
        <v>136</v>
      </c>
      <c r="M112" t="s">
        <v>107</v>
      </c>
      <c r="P112" t="s">
        <v>146</v>
      </c>
    </row>
    <row r="113" spans="1:29" customFormat="1">
      <c r="A113" t="s">
        <v>133</v>
      </c>
      <c r="B113" t="s">
        <v>106</v>
      </c>
      <c r="C113" t="s">
        <v>149</v>
      </c>
      <c r="D113" t="s">
        <v>131</v>
      </c>
      <c r="E113" s="214">
        <v>38.79</v>
      </c>
      <c r="G113" t="s">
        <v>171</v>
      </c>
      <c r="H113">
        <v>1</v>
      </c>
      <c r="I113" s="249"/>
      <c r="J113" s="249"/>
      <c r="L113" t="s">
        <v>136</v>
      </c>
      <c r="M113" t="s">
        <v>107</v>
      </c>
      <c r="P113" t="s">
        <v>146</v>
      </c>
    </row>
    <row r="114" spans="1:29" customFormat="1">
      <c r="A114" t="s">
        <v>133</v>
      </c>
      <c r="B114" t="s">
        <v>106</v>
      </c>
      <c r="C114" t="s">
        <v>151</v>
      </c>
      <c r="D114" t="s">
        <v>131</v>
      </c>
      <c r="E114" s="214">
        <v>38.79</v>
      </c>
      <c r="G114" t="s">
        <v>171</v>
      </c>
      <c r="H114">
        <v>1</v>
      </c>
      <c r="I114" s="249"/>
      <c r="J114" s="249"/>
      <c r="L114" t="s">
        <v>136</v>
      </c>
      <c r="M114" t="s">
        <v>107</v>
      </c>
      <c r="P114" t="s">
        <v>146</v>
      </c>
    </row>
    <row r="115" spans="1:29" customFormat="1">
      <c r="A115" t="s">
        <v>133</v>
      </c>
      <c r="B115" t="s">
        <v>106</v>
      </c>
      <c r="C115" t="s">
        <v>152</v>
      </c>
      <c r="D115" t="s">
        <v>131</v>
      </c>
      <c r="E115" s="214">
        <v>31.65</v>
      </c>
      <c r="G115" t="s">
        <v>171</v>
      </c>
      <c r="H115">
        <v>1</v>
      </c>
      <c r="I115" s="249"/>
      <c r="J115" s="249"/>
      <c r="L115" t="s">
        <v>136</v>
      </c>
      <c r="M115" t="s">
        <v>107</v>
      </c>
      <c r="P115" t="s">
        <v>146</v>
      </c>
    </row>
    <row r="116" spans="1:29" customFormat="1">
      <c r="A116" t="s">
        <v>133</v>
      </c>
      <c r="B116" t="s">
        <v>106</v>
      </c>
      <c r="C116" t="s">
        <v>284</v>
      </c>
      <c r="D116" t="s">
        <v>131</v>
      </c>
      <c r="E116" s="214">
        <v>38.79</v>
      </c>
      <c r="G116" t="s">
        <v>171</v>
      </c>
      <c r="H116">
        <v>1</v>
      </c>
      <c r="I116" s="249"/>
      <c r="J116" s="249"/>
      <c r="L116" t="s">
        <v>136</v>
      </c>
      <c r="M116" t="s">
        <v>107</v>
      </c>
      <c r="P116" t="s">
        <v>146</v>
      </c>
    </row>
    <row r="117" spans="1:29" customFormat="1">
      <c r="A117" t="s">
        <v>133</v>
      </c>
      <c r="B117" t="s">
        <v>106</v>
      </c>
      <c r="C117" t="s">
        <v>285</v>
      </c>
      <c r="D117" t="s">
        <v>131</v>
      </c>
      <c r="E117" s="214">
        <v>38.79</v>
      </c>
      <c r="G117" t="s">
        <v>171</v>
      </c>
      <c r="H117">
        <v>1</v>
      </c>
      <c r="I117" s="249"/>
      <c r="J117" s="249"/>
      <c r="L117" t="s">
        <v>136</v>
      </c>
      <c r="M117" t="s">
        <v>107</v>
      </c>
      <c r="P117" t="s">
        <v>146</v>
      </c>
    </row>
    <row r="118" spans="1:29" customFormat="1">
      <c r="A118" t="s">
        <v>133</v>
      </c>
      <c r="B118" t="s">
        <v>106</v>
      </c>
      <c r="C118" t="s">
        <v>286</v>
      </c>
      <c r="D118" t="s">
        <v>131</v>
      </c>
      <c r="E118" s="214">
        <v>31.65</v>
      </c>
      <c r="G118" t="s">
        <v>171</v>
      </c>
      <c r="H118">
        <v>1</v>
      </c>
      <c r="I118" s="249"/>
      <c r="J118" s="249"/>
      <c r="L118" t="s">
        <v>136</v>
      </c>
      <c r="M118" t="s">
        <v>107</v>
      </c>
      <c r="P118" t="s">
        <v>146</v>
      </c>
    </row>
    <row r="119" spans="1:29" customFormat="1">
      <c r="A119" t="s">
        <v>133</v>
      </c>
      <c r="B119" t="s">
        <v>106</v>
      </c>
      <c r="C119" t="s">
        <v>198</v>
      </c>
      <c r="D119" t="s">
        <v>131</v>
      </c>
      <c r="E119" s="214">
        <v>54.56</v>
      </c>
      <c r="G119" t="s">
        <v>171</v>
      </c>
      <c r="H119">
        <v>1</v>
      </c>
      <c r="I119" s="249"/>
      <c r="J119" s="249"/>
      <c r="L119" t="s">
        <v>136</v>
      </c>
      <c r="M119" t="s">
        <v>107</v>
      </c>
      <c r="P119" t="s">
        <v>199</v>
      </c>
    </row>
    <row r="120" spans="1:29">
      <c r="U120" s="213"/>
      <c r="V120" s="216"/>
      <c r="W120" s="217"/>
      <c r="X120" s="218"/>
      <c r="Y120" s="218"/>
      <c r="Z120" s="219"/>
      <c r="AA120" s="218"/>
      <c r="AB120" s="220"/>
      <c r="AC120" s="218"/>
    </row>
    <row r="121" spans="1:29">
      <c r="A121" s="214" t="s">
        <v>105</v>
      </c>
      <c r="B121" s="214" t="s">
        <v>106</v>
      </c>
      <c r="C121" s="214" t="s">
        <v>172</v>
      </c>
      <c r="D121" s="214" t="s">
        <v>108</v>
      </c>
      <c r="E121" s="214">
        <v>38.770000000000003</v>
      </c>
      <c r="G121" s="214" t="s">
        <v>109</v>
      </c>
      <c r="H121" s="214">
        <v>1</v>
      </c>
      <c r="I121" s="215"/>
      <c r="J121" s="215"/>
      <c r="L121" s="214" t="s">
        <v>136</v>
      </c>
      <c r="M121" s="214" t="s">
        <v>107</v>
      </c>
      <c r="P121" s="214" t="s">
        <v>109</v>
      </c>
      <c r="U121" s="213"/>
      <c r="V121" s="216"/>
      <c r="W121" s="217"/>
      <c r="X121" s="218"/>
      <c r="Y121" s="218"/>
      <c r="Z121" s="219"/>
      <c r="AA121" s="218"/>
      <c r="AB121" s="220"/>
      <c r="AC121" s="218"/>
    </row>
    <row r="122" spans="1:29">
      <c r="A122" s="214" t="s">
        <v>105</v>
      </c>
      <c r="B122" s="214" t="s">
        <v>106</v>
      </c>
      <c r="C122" s="214" t="s">
        <v>173</v>
      </c>
      <c r="D122" s="214" t="s">
        <v>108</v>
      </c>
      <c r="E122" s="214">
        <v>69.78</v>
      </c>
      <c r="G122" s="214" t="s">
        <v>109</v>
      </c>
      <c r="H122" s="214">
        <v>1</v>
      </c>
      <c r="L122" s="214" t="s">
        <v>136</v>
      </c>
      <c r="M122" s="214" t="s">
        <v>107</v>
      </c>
      <c r="P122" s="214" t="s">
        <v>109</v>
      </c>
    </row>
    <row r="123" spans="1:29">
      <c r="A123" s="214" t="s">
        <v>105</v>
      </c>
      <c r="B123" s="214" t="s">
        <v>106</v>
      </c>
      <c r="C123" s="214" t="s">
        <v>174</v>
      </c>
      <c r="D123" s="214" t="s">
        <v>108</v>
      </c>
      <c r="E123" s="214">
        <v>21.04</v>
      </c>
      <c r="G123" s="214" t="s">
        <v>109</v>
      </c>
      <c r="H123" s="214">
        <v>1</v>
      </c>
      <c r="L123" s="214" t="s">
        <v>136</v>
      </c>
      <c r="M123" s="214" t="s">
        <v>107</v>
      </c>
      <c r="P123" s="214" t="s">
        <v>109</v>
      </c>
    </row>
    <row r="124" spans="1:29" s="212" customFormat="1">
      <c r="I124" s="221"/>
      <c r="J124" s="221"/>
      <c r="U124" s="222"/>
      <c r="V124" s="223"/>
      <c r="W124" s="224"/>
      <c r="X124" s="225"/>
      <c r="Y124" s="225"/>
      <c r="Z124" s="226"/>
      <c r="AA124" s="225"/>
      <c r="AB124" s="227"/>
      <c r="AC124" s="225"/>
    </row>
    <row r="125" spans="1:29" s="212" customFormat="1">
      <c r="A125" s="212" t="s">
        <v>89</v>
      </c>
      <c r="B125" s="212" t="s">
        <v>90</v>
      </c>
      <c r="C125" s="212" t="s">
        <v>91</v>
      </c>
      <c r="D125" s="212" t="s">
        <v>92</v>
      </c>
      <c r="E125" s="212" t="s">
        <v>93</v>
      </c>
      <c r="F125" s="212" t="s">
        <v>94</v>
      </c>
      <c r="G125" s="212" t="s">
        <v>95</v>
      </c>
      <c r="H125" s="212" t="s">
        <v>96</v>
      </c>
      <c r="I125" s="212" t="s">
        <v>97</v>
      </c>
      <c r="J125" s="212" t="s">
        <v>98</v>
      </c>
      <c r="K125" s="212" t="s">
        <v>99</v>
      </c>
      <c r="L125" s="212" t="s">
        <v>100</v>
      </c>
      <c r="M125" s="212" t="s">
        <v>101</v>
      </c>
      <c r="N125" s="212" t="s">
        <v>102</v>
      </c>
      <c r="O125" s="212" t="s">
        <v>103</v>
      </c>
      <c r="P125" s="212" t="s">
        <v>104</v>
      </c>
      <c r="U125" s="213"/>
      <c r="V125" s="216"/>
      <c r="W125" s="217"/>
      <c r="X125" s="218"/>
      <c r="Y125" s="218"/>
      <c r="Z125" s="219"/>
      <c r="AA125" s="218"/>
      <c r="AB125" s="220"/>
      <c r="AC125" s="218"/>
    </row>
    <row r="126" spans="1:29">
      <c r="A126" s="214" t="s">
        <v>133</v>
      </c>
      <c r="B126" s="214" t="s">
        <v>106</v>
      </c>
      <c r="C126" s="214" t="s">
        <v>134</v>
      </c>
      <c r="D126" s="214" t="s">
        <v>175</v>
      </c>
      <c r="E126" s="228">
        <f>10+15</f>
        <v>25</v>
      </c>
      <c r="G126" s="214" t="s">
        <v>176</v>
      </c>
      <c r="H126" s="214">
        <v>1</v>
      </c>
      <c r="I126" s="215"/>
      <c r="J126" s="215"/>
      <c r="L126" s="214" t="s">
        <v>110</v>
      </c>
      <c r="P126" s="214" t="s">
        <v>138</v>
      </c>
      <c r="R126" s="214" t="s">
        <v>177</v>
      </c>
      <c r="U126" s="213"/>
      <c r="V126" s="216"/>
      <c r="W126" s="217"/>
      <c r="X126" s="218"/>
      <c r="Y126" s="218"/>
      <c r="Z126" s="219"/>
      <c r="AA126" s="218"/>
      <c r="AB126" s="220"/>
      <c r="AC126" s="218"/>
    </row>
    <row r="127" spans="1:29">
      <c r="A127" s="214" t="s">
        <v>133</v>
      </c>
      <c r="B127" s="214" t="s">
        <v>106</v>
      </c>
      <c r="C127" s="214" t="s">
        <v>139</v>
      </c>
      <c r="D127" s="214" t="s">
        <v>175</v>
      </c>
      <c r="E127" s="228">
        <f t="shared" ref="E127:E135" si="0">10+15</f>
        <v>25</v>
      </c>
      <c r="G127" s="214" t="s">
        <v>176</v>
      </c>
      <c r="H127" s="214">
        <v>1</v>
      </c>
      <c r="L127" s="214" t="s">
        <v>110</v>
      </c>
      <c r="P127" s="214" t="s">
        <v>138</v>
      </c>
      <c r="R127" s="214" t="s">
        <v>177</v>
      </c>
      <c r="U127" s="213"/>
      <c r="V127" s="216"/>
      <c r="W127" s="217"/>
      <c r="X127" s="218"/>
      <c r="Y127" s="218"/>
      <c r="Z127" s="219"/>
      <c r="AA127" s="218"/>
      <c r="AB127" s="220"/>
      <c r="AC127" s="218"/>
    </row>
    <row r="128" spans="1:29">
      <c r="A128" s="214" t="s">
        <v>133</v>
      </c>
      <c r="B128" s="214" t="s">
        <v>106</v>
      </c>
      <c r="C128" s="214" t="s">
        <v>140</v>
      </c>
      <c r="D128" s="214" t="s">
        <v>175</v>
      </c>
      <c r="E128" s="228">
        <f t="shared" si="0"/>
        <v>25</v>
      </c>
      <c r="G128" s="214" t="s">
        <v>176</v>
      </c>
      <c r="H128" s="214">
        <v>1</v>
      </c>
      <c r="I128" s="215"/>
      <c r="J128" s="215"/>
      <c r="L128" s="214" t="s">
        <v>110</v>
      </c>
      <c r="P128" s="214" t="s">
        <v>138</v>
      </c>
      <c r="R128" s="214" t="s">
        <v>177</v>
      </c>
      <c r="U128" s="213"/>
      <c r="V128" s="216"/>
      <c r="W128" s="217"/>
      <c r="X128" s="218"/>
      <c r="Y128" s="218"/>
      <c r="Z128" s="219"/>
      <c r="AA128" s="218"/>
      <c r="AB128" s="220"/>
      <c r="AC128" s="218"/>
    </row>
    <row r="129" spans="1:29">
      <c r="A129" s="214" t="s">
        <v>133</v>
      </c>
      <c r="B129" s="214" t="s">
        <v>106</v>
      </c>
      <c r="C129" s="214" t="s">
        <v>141</v>
      </c>
      <c r="D129" s="214" t="s">
        <v>175</v>
      </c>
      <c r="E129" s="228">
        <f t="shared" si="0"/>
        <v>25</v>
      </c>
      <c r="G129" s="214" t="s">
        <v>176</v>
      </c>
      <c r="H129" s="214">
        <v>1</v>
      </c>
      <c r="I129" s="215"/>
      <c r="J129" s="215"/>
      <c r="L129" s="214" t="s">
        <v>110</v>
      </c>
      <c r="P129" s="214" t="s">
        <v>138</v>
      </c>
      <c r="R129" s="214" t="s">
        <v>177</v>
      </c>
      <c r="U129" s="213"/>
      <c r="V129" s="216"/>
      <c r="W129" s="217"/>
      <c r="X129" s="218"/>
      <c r="Y129" s="218"/>
      <c r="Z129" s="219"/>
      <c r="AA129" s="218"/>
      <c r="AB129" s="220"/>
      <c r="AC129" s="218"/>
    </row>
    <row r="130" spans="1:29">
      <c r="A130" s="214" t="s">
        <v>133</v>
      </c>
      <c r="B130" s="214" t="s">
        <v>106</v>
      </c>
      <c r="C130" s="214" t="s">
        <v>142</v>
      </c>
      <c r="D130" s="214" t="s">
        <v>175</v>
      </c>
      <c r="E130" s="228">
        <f t="shared" si="0"/>
        <v>25</v>
      </c>
      <c r="G130" s="214" t="s">
        <v>176</v>
      </c>
      <c r="H130" s="214">
        <v>1</v>
      </c>
      <c r="I130" s="215"/>
      <c r="J130" s="215"/>
      <c r="L130" s="214" t="s">
        <v>110</v>
      </c>
      <c r="P130" s="214" t="s">
        <v>138</v>
      </c>
      <c r="R130" s="214" t="s">
        <v>177</v>
      </c>
      <c r="U130" s="213"/>
      <c r="V130" s="216"/>
      <c r="W130" s="217"/>
      <c r="X130" s="218"/>
      <c r="Y130" s="218"/>
      <c r="Z130" s="219"/>
      <c r="AA130" s="218"/>
      <c r="AB130" s="220"/>
      <c r="AC130" s="218"/>
    </row>
    <row r="131" spans="1:29">
      <c r="A131" s="214" t="s">
        <v>133</v>
      </c>
      <c r="B131" s="214" t="s">
        <v>106</v>
      </c>
      <c r="C131" s="214" t="s">
        <v>186</v>
      </c>
      <c r="D131" s="214" t="s">
        <v>175</v>
      </c>
      <c r="E131" s="228">
        <f t="shared" si="0"/>
        <v>25</v>
      </c>
      <c r="G131" s="214" t="s">
        <v>176</v>
      </c>
      <c r="H131" s="214">
        <v>1</v>
      </c>
      <c r="I131" s="215"/>
      <c r="J131" s="215"/>
      <c r="L131" s="214" t="s">
        <v>110</v>
      </c>
      <c r="P131" s="214" t="s">
        <v>138</v>
      </c>
      <c r="R131" s="214" t="s">
        <v>177</v>
      </c>
      <c r="U131" s="213"/>
      <c r="V131" s="216"/>
      <c r="W131" s="217"/>
      <c r="X131" s="218"/>
      <c r="Y131" s="218"/>
      <c r="Z131" s="219"/>
      <c r="AA131" s="218"/>
      <c r="AB131" s="220"/>
      <c r="AC131" s="218"/>
    </row>
    <row r="132" spans="1:29">
      <c r="A132" s="214" t="s">
        <v>133</v>
      </c>
      <c r="B132" s="214" t="s">
        <v>106</v>
      </c>
      <c r="C132" s="214" t="s">
        <v>143</v>
      </c>
      <c r="D132" s="214" t="s">
        <v>175</v>
      </c>
      <c r="E132" s="228">
        <f t="shared" si="0"/>
        <v>25</v>
      </c>
      <c r="G132" s="214" t="s">
        <v>176</v>
      </c>
      <c r="H132" s="214">
        <v>1</v>
      </c>
      <c r="I132" s="215"/>
      <c r="J132" s="215"/>
      <c r="L132" s="214" t="s">
        <v>110</v>
      </c>
      <c r="P132" s="214" t="s">
        <v>138</v>
      </c>
      <c r="R132" s="214" t="s">
        <v>177</v>
      </c>
      <c r="U132" s="213"/>
      <c r="V132" s="216"/>
      <c r="W132" s="217"/>
      <c r="X132" s="218"/>
      <c r="Y132" s="218"/>
      <c r="Z132" s="219"/>
      <c r="AA132" s="218"/>
      <c r="AB132" s="220"/>
      <c r="AC132" s="218"/>
    </row>
    <row r="133" spans="1:29">
      <c r="A133" s="214" t="s">
        <v>133</v>
      </c>
      <c r="B133" s="214" t="s">
        <v>106</v>
      </c>
      <c r="C133" s="214" t="s">
        <v>242</v>
      </c>
      <c r="D133" s="214" t="s">
        <v>175</v>
      </c>
      <c r="E133" s="228">
        <f t="shared" si="0"/>
        <v>25</v>
      </c>
      <c r="G133" s="214" t="s">
        <v>176</v>
      </c>
      <c r="H133" s="214">
        <v>1</v>
      </c>
      <c r="I133" s="215"/>
      <c r="J133" s="215"/>
      <c r="L133" s="214" t="s">
        <v>110</v>
      </c>
      <c r="P133" s="214" t="s">
        <v>138</v>
      </c>
      <c r="R133" s="214" t="s">
        <v>177</v>
      </c>
      <c r="U133" s="213"/>
      <c r="V133" s="216"/>
      <c r="W133" s="217"/>
      <c r="X133" s="218"/>
      <c r="Y133" s="218"/>
      <c r="Z133" s="219"/>
      <c r="AA133" s="218"/>
      <c r="AB133" s="220"/>
      <c r="AC133" s="218"/>
    </row>
    <row r="134" spans="1:29">
      <c r="A134" s="214" t="s">
        <v>133</v>
      </c>
      <c r="B134" s="214" t="s">
        <v>106</v>
      </c>
      <c r="C134" s="214" t="s">
        <v>249</v>
      </c>
      <c r="D134" s="214" t="s">
        <v>175</v>
      </c>
      <c r="E134" s="228">
        <f t="shared" si="0"/>
        <v>25</v>
      </c>
      <c r="G134" s="214" t="s">
        <v>176</v>
      </c>
      <c r="H134" s="214">
        <v>1</v>
      </c>
      <c r="I134" s="215"/>
      <c r="J134" s="215"/>
      <c r="L134" s="214" t="s">
        <v>110</v>
      </c>
      <c r="P134" s="214" t="s">
        <v>138</v>
      </c>
      <c r="R134" s="214" t="s">
        <v>177</v>
      </c>
      <c r="U134" s="213"/>
      <c r="V134" s="216"/>
      <c r="W134" s="217"/>
      <c r="X134" s="218"/>
      <c r="Y134" s="218"/>
      <c r="Z134" s="219"/>
      <c r="AA134" s="218"/>
      <c r="AB134" s="220"/>
      <c r="AC134" s="218"/>
    </row>
    <row r="135" spans="1:29">
      <c r="A135" s="214" t="s">
        <v>133</v>
      </c>
      <c r="B135" s="214" t="s">
        <v>106</v>
      </c>
      <c r="C135" s="214" t="s">
        <v>250</v>
      </c>
      <c r="D135" s="214" t="s">
        <v>175</v>
      </c>
      <c r="E135" s="228">
        <f t="shared" si="0"/>
        <v>25</v>
      </c>
      <c r="G135" s="214" t="s">
        <v>176</v>
      </c>
      <c r="H135" s="214">
        <v>1</v>
      </c>
      <c r="I135" s="215"/>
      <c r="J135" s="215"/>
      <c r="L135" s="214" t="s">
        <v>110</v>
      </c>
      <c r="P135" s="214" t="s">
        <v>138</v>
      </c>
      <c r="R135" s="214" t="s">
        <v>177</v>
      </c>
      <c r="U135" s="213"/>
      <c r="V135" s="216"/>
      <c r="W135" s="217"/>
      <c r="X135" s="218"/>
      <c r="Y135" s="218"/>
      <c r="Z135" s="219"/>
      <c r="AA135" s="218"/>
      <c r="AB135" s="220"/>
      <c r="AC135" s="218"/>
    </row>
    <row r="136" spans="1:29">
      <c r="A136" s="214" t="s">
        <v>133</v>
      </c>
      <c r="B136" s="214" t="s">
        <v>106</v>
      </c>
      <c r="C136" s="214" t="s">
        <v>144</v>
      </c>
      <c r="D136" s="214" t="s">
        <v>175</v>
      </c>
      <c r="E136" s="229">
        <f t="shared" ref="E136:E141" si="1">10+20</f>
        <v>30</v>
      </c>
      <c r="G136" s="214" t="s">
        <v>176</v>
      </c>
      <c r="H136" s="214">
        <v>1</v>
      </c>
      <c r="I136" s="215"/>
      <c r="J136" s="215"/>
      <c r="L136" s="214" t="s">
        <v>110</v>
      </c>
      <c r="P136" s="214" t="s">
        <v>146</v>
      </c>
      <c r="R136" s="214" t="s">
        <v>177</v>
      </c>
      <c r="U136" s="213"/>
      <c r="V136" s="216"/>
      <c r="W136" s="217"/>
      <c r="X136" s="218"/>
      <c r="Y136" s="218"/>
      <c r="Z136" s="219"/>
      <c r="AA136" s="218"/>
      <c r="AB136" s="220"/>
      <c r="AC136" s="218"/>
    </row>
    <row r="137" spans="1:29">
      <c r="A137" s="214" t="s">
        <v>133</v>
      </c>
      <c r="B137" s="214" t="s">
        <v>106</v>
      </c>
      <c r="C137" s="214" t="s">
        <v>147</v>
      </c>
      <c r="D137" s="214" t="s">
        <v>175</v>
      </c>
      <c r="E137" s="229">
        <f t="shared" si="1"/>
        <v>30</v>
      </c>
      <c r="G137" s="214" t="s">
        <v>176</v>
      </c>
      <c r="H137" s="214">
        <v>1</v>
      </c>
      <c r="I137" s="215"/>
      <c r="J137" s="215"/>
      <c r="L137" s="214" t="s">
        <v>110</v>
      </c>
      <c r="P137" s="214" t="s">
        <v>146</v>
      </c>
      <c r="R137" s="214" t="s">
        <v>177</v>
      </c>
      <c r="U137" s="213"/>
      <c r="V137" s="216"/>
      <c r="W137" s="217"/>
      <c r="X137" s="218"/>
      <c r="Y137" s="218"/>
      <c r="Z137" s="219"/>
      <c r="AA137" s="218"/>
      <c r="AB137" s="220"/>
      <c r="AC137" s="218"/>
    </row>
    <row r="138" spans="1:29">
      <c r="A138" s="214" t="s">
        <v>133</v>
      </c>
      <c r="B138" s="214" t="s">
        <v>106</v>
      </c>
      <c r="C138" s="214" t="s">
        <v>148</v>
      </c>
      <c r="D138" s="214" t="s">
        <v>175</v>
      </c>
      <c r="E138" s="229">
        <f t="shared" si="1"/>
        <v>30</v>
      </c>
      <c r="G138" s="214" t="s">
        <v>176</v>
      </c>
      <c r="H138" s="214">
        <v>1</v>
      </c>
      <c r="I138" s="215"/>
      <c r="J138" s="215"/>
      <c r="L138" s="214" t="s">
        <v>110</v>
      </c>
      <c r="P138" s="214" t="s">
        <v>146</v>
      </c>
      <c r="R138" s="214" t="s">
        <v>177</v>
      </c>
      <c r="U138" s="213"/>
      <c r="V138" s="216"/>
      <c r="W138" s="217"/>
      <c r="X138" s="218"/>
      <c r="Y138" s="218"/>
      <c r="Z138" s="219"/>
      <c r="AA138" s="218"/>
      <c r="AB138" s="220"/>
      <c r="AC138" s="218"/>
    </row>
    <row r="139" spans="1:29">
      <c r="A139" s="214" t="s">
        <v>133</v>
      </c>
      <c r="B139" s="214" t="s">
        <v>106</v>
      </c>
      <c r="C139" s="214" t="s">
        <v>149</v>
      </c>
      <c r="D139" s="214" t="s">
        <v>175</v>
      </c>
      <c r="E139" s="229">
        <f t="shared" si="1"/>
        <v>30</v>
      </c>
      <c r="G139" s="214" t="s">
        <v>176</v>
      </c>
      <c r="H139" s="214">
        <v>1</v>
      </c>
      <c r="I139" s="215"/>
      <c r="J139" s="215"/>
      <c r="L139" s="214" t="s">
        <v>110</v>
      </c>
      <c r="P139" s="214" t="s">
        <v>146</v>
      </c>
      <c r="R139" s="214" t="s">
        <v>177</v>
      </c>
      <c r="U139" s="213"/>
      <c r="V139" s="216"/>
      <c r="W139" s="217"/>
      <c r="X139" s="218"/>
      <c r="Y139" s="218"/>
      <c r="Z139" s="219"/>
      <c r="AA139" s="218"/>
      <c r="AB139" s="220"/>
      <c r="AC139" s="218"/>
    </row>
    <row r="140" spans="1:29">
      <c r="A140" s="214" t="s">
        <v>133</v>
      </c>
      <c r="B140" s="214" t="s">
        <v>106</v>
      </c>
      <c r="C140" s="214" t="s">
        <v>151</v>
      </c>
      <c r="D140" s="214" t="s">
        <v>175</v>
      </c>
      <c r="E140" s="229">
        <f t="shared" si="1"/>
        <v>30</v>
      </c>
      <c r="G140" s="214" t="s">
        <v>176</v>
      </c>
      <c r="H140" s="214">
        <v>1</v>
      </c>
      <c r="I140" s="215"/>
      <c r="J140" s="215"/>
      <c r="L140" s="214" t="s">
        <v>110</v>
      </c>
      <c r="P140" s="214" t="s">
        <v>146</v>
      </c>
      <c r="R140" s="214" t="s">
        <v>177</v>
      </c>
      <c r="U140" s="213"/>
      <c r="V140" s="216"/>
      <c r="W140" s="217"/>
      <c r="X140" s="218"/>
      <c r="Y140" s="218"/>
      <c r="Z140" s="219"/>
      <c r="AA140" s="218"/>
      <c r="AB140" s="220"/>
      <c r="AC140" s="218"/>
    </row>
    <row r="141" spans="1:29">
      <c r="A141" s="214" t="s">
        <v>133</v>
      </c>
      <c r="B141" s="214" t="s">
        <v>106</v>
      </c>
      <c r="C141" s="214" t="s">
        <v>152</v>
      </c>
      <c r="D141" s="214" t="s">
        <v>175</v>
      </c>
      <c r="E141" s="229">
        <f t="shared" si="1"/>
        <v>30</v>
      </c>
      <c r="G141" s="214" t="s">
        <v>176</v>
      </c>
      <c r="H141" s="214">
        <v>1</v>
      </c>
      <c r="I141" s="215"/>
      <c r="J141" s="215"/>
      <c r="L141" s="214" t="s">
        <v>110</v>
      </c>
      <c r="P141" s="214" t="s">
        <v>146</v>
      </c>
      <c r="R141" s="214" t="s">
        <v>177</v>
      </c>
      <c r="U141" s="213"/>
      <c r="V141" s="216"/>
      <c r="W141" s="217"/>
      <c r="X141" s="218"/>
      <c r="Y141" s="218"/>
      <c r="Z141" s="219"/>
      <c r="AA141" s="218"/>
      <c r="AB141" s="220"/>
      <c r="AC141" s="218"/>
    </row>
    <row r="142" spans="1:29">
      <c r="A142" s="214" t="s">
        <v>153</v>
      </c>
      <c r="B142" s="214" t="s">
        <v>106</v>
      </c>
      <c r="C142" s="214" t="s">
        <v>157</v>
      </c>
      <c r="D142" s="214" t="s">
        <v>175</v>
      </c>
      <c r="E142" s="214">
        <v>20</v>
      </c>
      <c r="G142" s="214" t="s">
        <v>176</v>
      </c>
      <c r="H142" s="214">
        <v>1</v>
      </c>
      <c r="I142" s="215"/>
      <c r="J142" s="215"/>
      <c r="L142" s="214" t="s">
        <v>110</v>
      </c>
      <c r="P142" s="214" t="s">
        <v>156</v>
      </c>
      <c r="U142" s="213"/>
      <c r="V142" s="216"/>
      <c r="W142" s="217"/>
      <c r="X142" s="218"/>
      <c r="Y142" s="218"/>
      <c r="Z142" s="219"/>
      <c r="AA142" s="218"/>
      <c r="AB142" s="220"/>
      <c r="AC142" s="218"/>
    </row>
    <row r="143" spans="1:29">
      <c r="A143" s="214" t="s">
        <v>153</v>
      </c>
      <c r="B143" s="214" t="s">
        <v>106</v>
      </c>
      <c r="C143" s="214" t="s">
        <v>158</v>
      </c>
      <c r="D143" s="214" t="s">
        <v>175</v>
      </c>
      <c r="E143" s="214">
        <v>20</v>
      </c>
      <c r="G143" s="214" t="s">
        <v>176</v>
      </c>
      <c r="H143" s="214">
        <v>1</v>
      </c>
      <c r="I143" s="215"/>
      <c r="J143" s="215"/>
      <c r="L143" s="214" t="s">
        <v>110</v>
      </c>
      <c r="P143" s="214" t="s">
        <v>156</v>
      </c>
      <c r="U143" s="213"/>
      <c r="V143" s="216"/>
      <c r="W143" s="217"/>
      <c r="X143" s="218"/>
      <c r="Y143" s="218"/>
      <c r="Z143" s="219"/>
      <c r="AA143" s="218"/>
      <c r="AB143" s="220"/>
      <c r="AC143" s="218"/>
    </row>
    <row r="144" spans="1:29">
      <c r="A144" s="214" t="s">
        <v>153</v>
      </c>
      <c r="B144" s="214" t="s">
        <v>106</v>
      </c>
      <c r="C144" s="214" t="s">
        <v>159</v>
      </c>
      <c r="D144" s="214" t="s">
        <v>175</v>
      </c>
      <c r="E144" s="214">
        <v>20</v>
      </c>
      <c r="G144" s="214" t="s">
        <v>176</v>
      </c>
      <c r="H144" s="214">
        <v>1</v>
      </c>
      <c r="I144" s="215"/>
      <c r="J144" s="215"/>
      <c r="L144" s="214" t="s">
        <v>110</v>
      </c>
      <c r="P144" s="214" t="s">
        <v>156</v>
      </c>
      <c r="U144" s="213"/>
      <c r="V144" s="216"/>
      <c r="W144" s="217"/>
      <c r="X144" s="218"/>
      <c r="Y144" s="218"/>
      <c r="Z144" s="219"/>
      <c r="AA144" s="218"/>
      <c r="AB144" s="220"/>
      <c r="AC144" s="218"/>
    </row>
    <row r="145" spans="1:29">
      <c r="A145" s="214" t="s">
        <v>153</v>
      </c>
      <c r="B145" s="214" t="s">
        <v>106</v>
      </c>
      <c r="C145" s="214" t="s">
        <v>160</v>
      </c>
      <c r="D145" s="214" t="s">
        <v>175</v>
      </c>
      <c r="E145" s="214">
        <v>20</v>
      </c>
      <c r="G145" s="214" t="s">
        <v>176</v>
      </c>
      <c r="H145" s="214">
        <v>1</v>
      </c>
      <c r="I145" s="215"/>
      <c r="J145" s="215"/>
      <c r="L145" s="214" t="s">
        <v>110</v>
      </c>
      <c r="P145" s="214" t="s">
        <v>156</v>
      </c>
      <c r="U145" s="213"/>
      <c r="V145" s="216"/>
      <c r="W145" s="217"/>
      <c r="X145" s="218"/>
      <c r="Y145" s="218"/>
      <c r="Z145" s="219"/>
      <c r="AA145" s="218"/>
      <c r="AB145" s="220"/>
      <c r="AC145" s="218"/>
    </row>
    <row r="146" spans="1:29">
      <c r="A146" s="214" t="s">
        <v>153</v>
      </c>
      <c r="B146" s="214" t="s">
        <v>106</v>
      </c>
      <c r="C146" s="214" t="s">
        <v>161</v>
      </c>
      <c r="D146" s="214" t="s">
        <v>175</v>
      </c>
      <c r="E146" s="214">
        <v>20</v>
      </c>
      <c r="G146" s="214" t="s">
        <v>176</v>
      </c>
      <c r="H146" s="214">
        <v>1</v>
      </c>
      <c r="I146" s="215"/>
      <c r="J146" s="215"/>
      <c r="L146" s="214" t="s">
        <v>110</v>
      </c>
      <c r="P146" s="214" t="s">
        <v>156</v>
      </c>
      <c r="U146" s="213"/>
      <c r="V146" s="216"/>
      <c r="W146" s="217"/>
      <c r="X146" s="218"/>
      <c r="Y146" s="218"/>
      <c r="Z146" s="219"/>
      <c r="AA146" s="218"/>
      <c r="AB146" s="220"/>
      <c r="AC146" s="218"/>
    </row>
    <row r="147" spans="1:29">
      <c r="A147" s="214" t="s">
        <v>153</v>
      </c>
      <c r="B147" s="214" t="s">
        <v>106</v>
      </c>
      <c r="C147" s="214" t="s">
        <v>162</v>
      </c>
      <c r="D147" s="214" t="s">
        <v>175</v>
      </c>
      <c r="E147" s="214">
        <v>20</v>
      </c>
      <c r="G147" s="214" t="s">
        <v>176</v>
      </c>
      <c r="H147" s="214">
        <v>1</v>
      </c>
      <c r="I147" s="215"/>
      <c r="J147" s="215"/>
      <c r="L147" s="214" t="s">
        <v>110</v>
      </c>
      <c r="P147" s="214" t="s">
        <v>156</v>
      </c>
      <c r="U147" s="213"/>
      <c r="V147" s="216"/>
      <c r="W147" s="217"/>
      <c r="X147" s="218"/>
      <c r="Y147" s="218"/>
      <c r="Z147" s="219"/>
      <c r="AA147" s="218"/>
      <c r="AB147" s="220"/>
      <c r="AC147" s="218"/>
    </row>
    <row r="148" spans="1:29">
      <c r="A148" s="214" t="s">
        <v>153</v>
      </c>
      <c r="B148" s="214" t="s">
        <v>106</v>
      </c>
      <c r="C148" s="214" t="s">
        <v>154</v>
      </c>
      <c r="D148" s="214" t="s">
        <v>175</v>
      </c>
      <c r="E148" s="214">
        <v>20</v>
      </c>
      <c r="G148" s="214" t="s">
        <v>176</v>
      </c>
      <c r="H148" s="214">
        <v>1</v>
      </c>
      <c r="I148" s="215"/>
      <c r="J148" s="215"/>
      <c r="L148" s="214" t="s">
        <v>110</v>
      </c>
      <c r="P148" s="214" t="s">
        <v>156</v>
      </c>
      <c r="U148" s="213"/>
      <c r="V148" s="216"/>
      <c r="W148" s="217"/>
      <c r="X148" s="218"/>
      <c r="Y148" s="218"/>
      <c r="Z148" s="219"/>
      <c r="AA148" s="218"/>
      <c r="AB148" s="220"/>
      <c r="AC148" s="218"/>
    </row>
    <row r="149" spans="1:29">
      <c r="A149" s="214" t="s">
        <v>153</v>
      </c>
      <c r="B149" s="214" t="s">
        <v>106</v>
      </c>
      <c r="C149" s="214" t="s">
        <v>163</v>
      </c>
      <c r="D149" s="214" t="s">
        <v>175</v>
      </c>
      <c r="E149" s="214">
        <v>20</v>
      </c>
      <c r="G149" s="214" t="s">
        <v>176</v>
      </c>
      <c r="H149" s="214">
        <v>1</v>
      </c>
      <c r="I149" s="215"/>
      <c r="J149" s="215"/>
      <c r="L149" s="214" t="s">
        <v>110</v>
      </c>
      <c r="P149" s="214" t="s">
        <v>156</v>
      </c>
      <c r="U149" s="213"/>
      <c r="V149" s="216"/>
      <c r="W149" s="217"/>
      <c r="X149" s="218"/>
      <c r="Y149" s="218"/>
      <c r="Z149" s="219"/>
      <c r="AA149" s="218"/>
      <c r="AB149" s="220"/>
      <c r="AC149" s="218"/>
    </row>
    <row r="150" spans="1:29">
      <c r="A150" s="214" t="s">
        <v>153</v>
      </c>
      <c r="B150" s="214" t="s">
        <v>106</v>
      </c>
      <c r="C150" s="214" t="s">
        <v>164</v>
      </c>
      <c r="D150" s="214" t="s">
        <v>175</v>
      </c>
      <c r="E150" s="214">
        <v>20</v>
      </c>
      <c r="G150" s="214" t="s">
        <v>176</v>
      </c>
      <c r="H150" s="214">
        <v>1</v>
      </c>
      <c r="I150" s="215"/>
      <c r="J150" s="215"/>
      <c r="L150" s="214" t="s">
        <v>110</v>
      </c>
      <c r="P150" s="214" t="s">
        <v>156</v>
      </c>
      <c r="U150" s="213"/>
      <c r="V150" s="216"/>
      <c r="W150" s="217"/>
      <c r="X150" s="218"/>
      <c r="Y150" s="218"/>
      <c r="Z150" s="219"/>
      <c r="AA150" s="218"/>
      <c r="AB150" s="220"/>
      <c r="AC150" s="218"/>
    </row>
    <row r="151" spans="1:29">
      <c r="A151" s="214" t="s">
        <v>153</v>
      </c>
      <c r="B151" s="214" t="s">
        <v>106</v>
      </c>
      <c r="C151" s="214" t="s">
        <v>165</v>
      </c>
      <c r="D151" s="214" t="s">
        <v>175</v>
      </c>
      <c r="E151" s="214">
        <v>20</v>
      </c>
      <c r="G151" s="214" t="s">
        <v>176</v>
      </c>
      <c r="H151" s="214">
        <v>1</v>
      </c>
      <c r="I151" s="215"/>
      <c r="J151" s="215"/>
      <c r="L151" s="214" t="s">
        <v>110</v>
      </c>
      <c r="P151" s="214" t="s">
        <v>156</v>
      </c>
      <c r="U151" s="213"/>
      <c r="V151" s="216"/>
      <c r="W151" s="217"/>
      <c r="X151" s="218"/>
      <c r="Y151" s="218"/>
      <c r="Z151" s="219"/>
      <c r="AA151" s="218"/>
      <c r="AB151" s="220"/>
      <c r="AC151" s="218"/>
    </row>
    <row r="152" spans="1:29">
      <c r="A152" s="214" t="s">
        <v>153</v>
      </c>
      <c r="B152" s="214" t="s">
        <v>106</v>
      </c>
      <c r="C152" s="214" t="s">
        <v>166</v>
      </c>
      <c r="D152" s="214" t="s">
        <v>175</v>
      </c>
      <c r="E152" s="214">
        <v>20</v>
      </c>
      <c r="G152" s="214" t="s">
        <v>176</v>
      </c>
      <c r="H152" s="214">
        <v>1</v>
      </c>
      <c r="I152" s="215"/>
      <c r="J152" s="215"/>
      <c r="L152" s="214" t="s">
        <v>110</v>
      </c>
      <c r="P152" s="214" t="s">
        <v>156</v>
      </c>
      <c r="U152" s="213"/>
      <c r="V152" s="216"/>
      <c r="W152" s="217"/>
      <c r="X152" s="218"/>
      <c r="Y152" s="218"/>
      <c r="Z152" s="219"/>
      <c r="AA152" s="218"/>
      <c r="AB152" s="220"/>
      <c r="AC152" s="218"/>
    </row>
    <row r="153" spans="1:29">
      <c r="A153" s="214" t="s">
        <v>153</v>
      </c>
      <c r="B153" s="214" t="s">
        <v>106</v>
      </c>
      <c r="C153" s="214" t="s">
        <v>167</v>
      </c>
      <c r="D153" s="214" t="s">
        <v>175</v>
      </c>
      <c r="E153" s="214">
        <v>20</v>
      </c>
      <c r="G153" s="214" t="s">
        <v>176</v>
      </c>
      <c r="H153" s="214">
        <v>1</v>
      </c>
      <c r="I153" s="215"/>
      <c r="J153" s="215"/>
      <c r="L153" s="214" t="s">
        <v>110</v>
      </c>
      <c r="P153" s="214" t="s">
        <v>156</v>
      </c>
      <c r="U153" s="213"/>
      <c r="V153" s="216"/>
      <c r="W153" s="217"/>
      <c r="X153" s="218"/>
      <c r="Y153" s="218"/>
      <c r="Z153" s="219"/>
      <c r="AA153" s="218"/>
      <c r="AB153" s="220"/>
      <c r="AC153" s="218"/>
    </row>
    <row r="154" spans="1:29">
      <c r="A154" s="214" t="s">
        <v>153</v>
      </c>
      <c r="B154" s="214" t="s">
        <v>106</v>
      </c>
      <c r="C154" s="214" t="s">
        <v>168</v>
      </c>
      <c r="D154" s="214" t="s">
        <v>175</v>
      </c>
      <c r="E154" s="214">
        <v>20</v>
      </c>
      <c r="G154" s="214" t="s">
        <v>176</v>
      </c>
      <c r="H154" s="214">
        <v>1</v>
      </c>
      <c r="L154" s="214" t="s">
        <v>110</v>
      </c>
      <c r="P154" s="214" t="s">
        <v>169</v>
      </c>
      <c r="U154" s="213"/>
      <c r="V154" s="216"/>
      <c r="W154" s="217"/>
      <c r="X154" s="218"/>
      <c r="Y154" s="218"/>
      <c r="Z154" s="219"/>
      <c r="AA154" s="218"/>
      <c r="AB154" s="220"/>
      <c r="AC154" s="218"/>
    </row>
    <row r="155" spans="1:29">
      <c r="A155" s="214" t="s">
        <v>153</v>
      </c>
      <c r="B155" s="214" t="s">
        <v>106</v>
      </c>
      <c r="C155" s="214" t="s">
        <v>170</v>
      </c>
      <c r="D155" s="214" t="s">
        <v>175</v>
      </c>
      <c r="E155" s="214">
        <v>20</v>
      </c>
      <c r="G155" s="214" t="s">
        <v>176</v>
      </c>
      <c r="H155" s="214">
        <v>1</v>
      </c>
      <c r="L155" s="214" t="s">
        <v>110</v>
      </c>
      <c r="P155" s="214" t="s">
        <v>169</v>
      </c>
      <c r="U155" s="213"/>
      <c r="V155" s="216"/>
      <c r="W155" s="217"/>
      <c r="X155" s="218"/>
      <c r="Y155" s="218"/>
      <c r="Z155" s="219"/>
      <c r="AA155" s="218"/>
      <c r="AB155" s="220"/>
      <c r="AC155" s="218"/>
    </row>
    <row r="156" spans="1:29" customFormat="1" ht="12.75">
      <c r="A156" t="s">
        <v>133</v>
      </c>
      <c r="B156" t="s">
        <v>106</v>
      </c>
      <c r="C156" t="s">
        <v>198</v>
      </c>
      <c r="D156" t="s">
        <v>175</v>
      </c>
      <c r="E156">
        <v>40</v>
      </c>
      <c r="G156" t="s">
        <v>176</v>
      </c>
      <c r="H156">
        <v>1</v>
      </c>
      <c r="I156" s="249"/>
      <c r="J156" s="249"/>
      <c r="L156" t="s">
        <v>110</v>
      </c>
      <c r="O156" t="s">
        <v>226</v>
      </c>
      <c r="P156" t="s">
        <v>199</v>
      </c>
      <c r="Q156" t="b">
        <v>0</v>
      </c>
    </row>
    <row r="157" spans="1:29">
      <c r="U157" s="213"/>
      <c r="V157" s="216"/>
      <c r="W157" s="217"/>
      <c r="X157" s="218"/>
      <c r="Y157" s="218"/>
      <c r="Z157" s="219"/>
      <c r="AA157" s="218"/>
      <c r="AB157" s="220"/>
      <c r="AC157" s="218"/>
    </row>
    <row r="158" spans="1:29">
      <c r="A158" s="212" t="s">
        <v>89</v>
      </c>
      <c r="B158" s="212" t="s">
        <v>90</v>
      </c>
      <c r="C158" s="212" t="s">
        <v>91</v>
      </c>
      <c r="D158" s="212" t="s">
        <v>92</v>
      </c>
      <c r="E158" s="212" t="s">
        <v>93</v>
      </c>
      <c r="F158" s="212" t="s">
        <v>94</v>
      </c>
      <c r="G158" s="212" t="s">
        <v>95</v>
      </c>
      <c r="H158" s="212" t="s">
        <v>96</v>
      </c>
      <c r="I158" s="212" t="s">
        <v>97</v>
      </c>
      <c r="J158" s="212" t="s">
        <v>98</v>
      </c>
      <c r="K158" s="212" t="s">
        <v>99</v>
      </c>
      <c r="L158" s="212" t="s">
        <v>100</v>
      </c>
      <c r="M158" s="212" t="s">
        <v>101</v>
      </c>
      <c r="N158" s="212" t="s">
        <v>102</v>
      </c>
      <c r="O158" s="212" t="s">
        <v>103</v>
      </c>
      <c r="P158" s="212" t="s">
        <v>104</v>
      </c>
      <c r="U158" s="213"/>
      <c r="V158" s="216"/>
      <c r="W158" s="217"/>
      <c r="X158" s="218"/>
      <c r="Y158" s="218"/>
      <c r="Z158" s="219"/>
      <c r="AA158" s="218"/>
      <c r="AB158" s="220"/>
      <c r="AC158" s="218"/>
    </row>
    <row r="159" spans="1:29">
      <c r="A159" s="214" t="s">
        <v>133</v>
      </c>
      <c r="B159" s="214" t="s">
        <v>106</v>
      </c>
      <c r="C159" s="214" t="s">
        <v>134</v>
      </c>
      <c r="D159" s="214" t="s">
        <v>116</v>
      </c>
      <c r="E159" s="214">
        <v>8.5890000000000004</v>
      </c>
      <c r="G159" s="214" t="s">
        <v>178</v>
      </c>
      <c r="H159" s="214">
        <v>1</v>
      </c>
      <c r="L159" s="214" t="s">
        <v>110</v>
      </c>
      <c r="P159" s="214" t="s">
        <v>138</v>
      </c>
      <c r="U159" s="213"/>
      <c r="V159" s="216"/>
      <c r="W159" s="217"/>
      <c r="X159" s="218"/>
      <c r="Y159" s="218"/>
      <c r="Z159" s="219"/>
      <c r="AA159" s="218"/>
      <c r="AB159" s="220"/>
      <c r="AC159" s="218"/>
    </row>
    <row r="160" spans="1:29">
      <c r="A160" s="214" t="s">
        <v>133</v>
      </c>
      <c r="B160" s="214" t="s">
        <v>106</v>
      </c>
      <c r="C160" s="214" t="s">
        <v>139</v>
      </c>
      <c r="D160" s="214" t="s">
        <v>116</v>
      </c>
      <c r="E160" s="214">
        <v>8.5890000000000004</v>
      </c>
      <c r="G160" s="214" t="s">
        <v>178</v>
      </c>
      <c r="H160" s="214">
        <v>1</v>
      </c>
      <c r="L160" s="214" t="s">
        <v>110</v>
      </c>
      <c r="P160" s="214" t="s">
        <v>138</v>
      </c>
      <c r="U160" s="213"/>
      <c r="V160" s="216"/>
      <c r="W160" s="217"/>
      <c r="X160" s="218"/>
      <c r="Y160" s="218"/>
      <c r="Z160" s="219"/>
      <c r="AA160" s="218"/>
      <c r="AB160" s="220"/>
      <c r="AC160" s="218"/>
    </row>
    <row r="161" spans="1:29">
      <c r="A161" s="214" t="s">
        <v>133</v>
      </c>
      <c r="B161" s="214" t="s">
        <v>106</v>
      </c>
      <c r="C161" s="214" t="s">
        <v>140</v>
      </c>
      <c r="D161" s="214" t="s">
        <v>116</v>
      </c>
      <c r="E161" s="214">
        <v>8.5890000000000004</v>
      </c>
      <c r="G161" s="214" t="s">
        <v>178</v>
      </c>
      <c r="H161" s="214">
        <v>1</v>
      </c>
      <c r="L161" s="214" t="s">
        <v>110</v>
      </c>
      <c r="P161" s="214" t="s">
        <v>138</v>
      </c>
      <c r="U161" s="213"/>
      <c r="V161" s="216"/>
      <c r="W161" s="217"/>
      <c r="X161" s="218"/>
      <c r="Y161" s="218"/>
      <c r="Z161" s="219"/>
      <c r="AA161" s="218"/>
      <c r="AB161" s="220"/>
      <c r="AC161" s="218"/>
    </row>
    <row r="162" spans="1:29">
      <c r="A162" s="214" t="s">
        <v>133</v>
      </c>
      <c r="B162" s="214" t="s">
        <v>106</v>
      </c>
      <c r="C162" s="214" t="s">
        <v>141</v>
      </c>
      <c r="D162" s="214" t="s">
        <v>116</v>
      </c>
      <c r="E162" s="214">
        <v>8.5890000000000004</v>
      </c>
      <c r="G162" s="214" t="s">
        <v>178</v>
      </c>
      <c r="H162" s="214">
        <v>1</v>
      </c>
      <c r="L162" s="214" t="s">
        <v>110</v>
      </c>
      <c r="P162" s="214" t="s">
        <v>138</v>
      </c>
      <c r="U162" s="213"/>
      <c r="V162" s="216"/>
      <c r="W162" s="217"/>
      <c r="X162" s="218"/>
      <c r="Y162" s="218"/>
      <c r="Z162" s="219"/>
      <c r="AA162" s="218"/>
      <c r="AB162" s="220"/>
      <c r="AC162" s="218"/>
    </row>
    <row r="163" spans="1:29">
      <c r="A163" s="214" t="s">
        <v>133</v>
      </c>
      <c r="B163" s="214" t="s">
        <v>106</v>
      </c>
      <c r="C163" s="214" t="s">
        <v>142</v>
      </c>
      <c r="D163" s="214" t="s">
        <v>116</v>
      </c>
      <c r="E163" s="214">
        <v>8.5890000000000004</v>
      </c>
      <c r="G163" s="214" t="s">
        <v>178</v>
      </c>
      <c r="H163" s="214">
        <v>1</v>
      </c>
      <c r="L163" s="214" t="s">
        <v>110</v>
      </c>
      <c r="P163" s="214" t="s">
        <v>138</v>
      </c>
      <c r="U163" s="213"/>
      <c r="V163" s="216"/>
      <c r="W163" s="217"/>
      <c r="X163" s="218"/>
      <c r="Y163" s="218"/>
      <c r="Z163" s="219"/>
      <c r="AA163" s="218"/>
      <c r="AB163" s="220"/>
      <c r="AC163" s="218"/>
    </row>
    <row r="164" spans="1:29">
      <c r="A164" s="214" t="s">
        <v>133</v>
      </c>
      <c r="B164" s="214" t="s">
        <v>106</v>
      </c>
      <c r="C164" s="214" t="s">
        <v>186</v>
      </c>
      <c r="D164" s="214" t="s">
        <v>116</v>
      </c>
      <c r="E164" s="214">
        <v>8.5890000000000004</v>
      </c>
      <c r="G164" s="214" t="s">
        <v>178</v>
      </c>
      <c r="H164" s="214">
        <v>1</v>
      </c>
      <c r="L164" s="214" t="s">
        <v>110</v>
      </c>
      <c r="P164" s="214" t="s">
        <v>138</v>
      </c>
      <c r="U164" s="213"/>
      <c r="V164" s="216"/>
      <c r="W164" s="217"/>
      <c r="X164" s="218"/>
      <c r="Y164" s="218"/>
      <c r="Z164" s="219"/>
      <c r="AA164" s="218"/>
      <c r="AB164" s="220"/>
      <c r="AC164" s="218"/>
    </row>
    <row r="165" spans="1:29">
      <c r="A165" s="214" t="s">
        <v>133</v>
      </c>
      <c r="B165" s="214" t="s">
        <v>106</v>
      </c>
      <c r="C165" s="214" t="s">
        <v>143</v>
      </c>
      <c r="D165" s="214" t="s">
        <v>116</v>
      </c>
      <c r="E165" s="214">
        <v>8.5890000000000004</v>
      </c>
      <c r="G165" s="214" t="s">
        <v>178</v>
      </c>
      <c r="H165" s="214">
        <v>1</v>
      </c>
      <c r="L165" s="214" t="s">
        <v>110</v>
      </c>
      <c r="P165" s="214" t="s">
        <v>138</v>
      </c>
      <c r="U165" s="213"/>
      <c r="V165" s="216"/>
      <c r="W165" s="217"/>
      <c r="X165" s="218"/>
      <c r="Y165" s="218"/>
      <c r="Z165" s="219"/>
      <c r="AA165" s="218"/>
      <c r="AB165" s="220"/>
      <c r="AC165" s="218"/>
    </row>
    <row r="166" spans="1:29">
      <c r="A166" s="214" t="s">
        <v>133</v>
      </c>
      <c r="B166" s="214" t="s">
        <v>106</v>
      </c>
      <c r="C166" s="214" t="s">
        <v>144</v>
      </c>
      <c r="D166" s="214" t="s">
        <v>116</v>
      </c>
      <c r="E166" s="214">
        <v>8.15</v>
      </c>
      <c r="G166" s="214" t="s">
        <v>178</v>
      </c>
      <c r="H166" s="214">
        <v>1</v>
      </c>
      <c r="L166" s="214" t="s">
        <v>110</v>
      </c>
      <c r="P166" s="214" t="s">
        <v>146</v>
      </c>
      <c r="U166" s="213"/>
      <c r="V166" s="216"/>
      <c r="W166" s="217"/>
      <c r="X166" s="218"/>
      <c r="Y166" s="218"/>
      <c r="Z166" s="219"/>
      <c r="AA166" s="218"/>
      <c r="AB166" s="220"/>
      <c r="AC166" s="218"/>
    </row>
    <row r="167" spans="1:29">
      <c r="A167" s="214" t="s">
        <v>133</v>
      </c>
      <c r="B167" s="214" t="s">
        <v>106</v>
      </c>
      <c r="C167" s="214" t="s">
        <v>147</v>
      </c>
      <c r="D167" s="214" t="s">
        <v>116</v>
      </c>
      <c r="E167" s="214">
        <v>8.15</v>
      </c>
      <c r="G167" s="214" t="s">
        <v>178</v>
      </c>
      <c r="H167" s="214">
        <v>1</v>
      </c>
      <c r="L167" s="214" t="s">
        <v>110</v>
      </c>
      <c r="P167" s="214" t="s">
        <v>146</v>
      </c>
      <c r="U167" s="213"/>
      <c r="V167" s="216"/>
      <c r="W167" s="217"/>
      <c r="X167" s="218"/>
      <c r="Y167" s="218"/>
      <c r="Z167" s="219"/>
      <c r="AA167" s="218"/>
      <c r="AB167" s="220"/>
      <c r="AC167" s="218"/>
    </row>
    <row r="168" spans="1:29">
      <c r="A168" s="214" t="s">
        <v>133</v>
      </c>
      <c r="B168" s="214" t="s">
        <v>106</v>
      </c>
      <c r="C168" s="214" t="s">
        <v>148</v>
      </c>
      <c r="D168" s="214" t="s">
        <v>116</v>
      </c>
      <c r="E168" s="214">
        <v>8.15</v>
      </c>
      <c r="G168" s="214" t="s">
        <v>178</v>
      </c>
      <c r="H168" s="214">
        <v>1</v>
      </c>
      <c r="L168" s="214" t="s">
        <v>110</v>
      </c>
      <c r="P168" s="214" t="s">
        <v>146</v>
      </c>
      <c r="U168" s="213"/>
      <c r="V168" s="216"/>
      <c r="W168" s="217"/>
      <c r="X168" s="218"/>
      <c r="Y168" s="218"/>
      <c r="Z168" s="219"/>
      <c r="AA168" s="218"/>
      <c r="AB168" s="220"/>
      <c r="AC168" s="218"/>
    </row>
    <row r="169" spans="1:29">
      <c r="A169" s="214" t="s">
        <v>133</v>
      </c>
      <c r="B169" s="214" t="s">
        <v>106</v>
      </c>
      <c r="C169" s="214" t="s">
        <v>149</v>
      </c>
      <c r="D169" s="214" t="s">
        <v>116</v>
      </c>
      <c r="E169" s="214">
        <v>8.15</v>
      </c>
      <c r="G169" s="214" t="s">
        <v>178</v>
      </c>
      <c r="H169" s="214">
        <v>1</v>
      </c>
      <c r="L169" s="214" t="s">
        <v>110</v>
      </c>
      <c r="P169" s="214" t="s">
        <v>146</v>
      </c>
      <c r="U169" s="213"/>
      <c r="V169" s="216"/>
      <c r="W169" s="217"/>
      <c r="X169" s="218"/>
      <c r="Y169" s="218"/>
      <c r="Z169" s="219"/>
      <c r="AA169" s="218"/>
      <c r="AB169" s="220"/>
      <c r="AC169" s="218"/>
    </row>
    <row r="170" spans="1:29">
      <c r="A170" s="214" t="s">
        <v>133</v>
      </c>
      <c r="B170" s="214" t="s">
        <v>106</v>
      </c>
      <c r="C170" s="214" t="s">
        <v>151</v>
      </c>
      <c r="D170" s="214" t="s">
        <v>116</v>
      </c>
      <c r="E170" s="214">
        <v>8.1189999999999998</v>
      </c>
      <c r="G170" s="214" t="s">
        <v>178</v>
      </c>
      <c r="H170" s="214">
        <v>1</v>
      </c>
      <c r="L170" s="214" t="s">
        <v>110</v>
      </c>
      <c r="P170" s="214" t="s">
        <v>146</v>
      </c>
      <c r="U170" s="213"/>
      <c r="V170" s="216"/>
      <c r="W170" s="217"/>
      <c r="X170" s="218"/>
      <c r="Y170" s="218"/>
      <c r="Z170" s="219"/>
      <c r="AA170" s="218"/>
      <c r="AB170" s="220"/>
      <c r="AC170" s="218"/>
    </row>
    <row r="171" spans="1:29">
      <c r="A171" s="214" t="s">
        <v>133</v>
      </c>
      <c r="B171" s="214" t="s">
        <v>106</v>
      </c>
      <c r="C171" s="214" t="s">
        <v>152</v>
      </c>
      <c r="D171" s="214" t="s">
        <v>116</v>
      </c>
      <c r="E171" s="214">
        <v>8.15</v>
      </c>
      <c r="G171" s="214" t="s">
        <v>178</v>
      </c>
      <c r="H171" s="214">
        <v>1</v>
      </c>
      <c r="L171" s="214" t="s">
        <v>110</v>
      </c>
      <c r="P171" s="214" t="s">
        <v>146</v>
      </c>
      <c r="U171" s="213"/>
      <c r="V171" s="216"/>
      <c r="W171" s="217"/>
      <c r="X171" s="218"/>
      <c r="Y171" s="218"/>
      <c r="Z171" s="219"/>
      <c r="AA171" s="218"/>
      <c r="AB171" s="220"/>
      <c r="AC171" s="218"/>
    </row>
    <row r="172" spans="1:29">
      <c r="A172" s="214" t="s">
        <v>153</v>
      </c>
      <c r="B172" s="214" t="s">
        <v>106</v>
      </c>
      <c r="C172" s="214" t="s">
        <v>157</v>
      </c>
      <c r="D172" s="214" t="s">
        <v>116</v>
      </c>
      <c r="E172" s="214">
        <v>6.4779999999999998</v>
      </c>
      <c r="G172" s="214" t="s">
        <v>178</v>
      </c>
      <c r="H172" s="214">
        <v>1</v>
      </c>
      <c r="L172" s="214" t="s">
        <v>110</v>
      </c>
      <c r="P172" s="214" t="s">
        <v>156</v>
      </c>
      <c r="U172" s="213"/>
      <c r="V172" s="216"/>
      <c r="W172" s="217"/>
      <c r="X172" s="218"/>
      <c r="Y172" s="218"/>
      <c r="Z172" s="219"/>
      <c r="AA172" s="218"/>
      <c r="AB172" s="220"/>
      <c r="AC172" s="218"/>
    </row>
    <row r="173" spans="1:29">
      <c r="A173" s="214" t="s">
        <v>153</v>
      </c>
      <c r="B173" s="214" t="s">
        <v>106</v>
      </c>
      <c r="C173" s="214" t="s">
        <v>158</v>
      </c>
      <c r="D173" s="214" t="s">
        <v>116</v>
      </c>
      <c r="E173" s="214">
        <v>6.4779999999999998</v>
      </c>
      <c r="G173" s="214" t="s">
        <v>178</v>
      </c>
      <c r="H173" s="214">
        <v>1</v>
      </c>
      <c r="L173" s="214" t="s">
        <v>110</v>
      </c>
      <c r="P173" s="214" t="s">
        <v>156</v>
      </c>
      <c r="U173" s="213"/>
      <c r="V173" s="216"/>
      <c r="W173" s="217"/>
      <c r="X173" s="218"/>
      <c r="Y173" s="218"/>
      <c r="Z173" s="219"/>
      <c r="AA173" s="218"/>
      <c r="AB173" s="220"/>
      <c r="AC173" s="218"/>
    </row>
    <row r="174" spans="1:29">
      <c r="A174" s="214" t="s">
        <v>153</v>
      </c>
      <c r="B174" s="214" t="s">
        <v>106</v>
      </c>
      <c r="C174" s="214" t="s">
        <v>159</v>
      </c>
      <c r="D174" s="214" t="s">
        <v>116</v>
      </c>
      <c r="E174" s="214">
        <v>6.4779999999999998</v>
      </c>
      <c r="G174" s="214" t="s">
        <v>178</v>
      </c>
      <c r="H174" s="214">
        <v>1</v>
      </c>
      <c r="L174" s="214" t="s">
        <v>110</v>
      </c>
      <c r="P174" s="214" t="s">
        <v>156</v>
      </c>
      <c r="U174" s="213"/>
      <c r="V174" s="216"/>
      <c r="W174" s="217"/>
      <c r="X174" s="218"/>
      <c r="Y174" s="218"/>
      <c r="Z174" s="219"/>
      <c r="AA174" s="218"/>
      <c r="AB174" s="220"/>
      <c r="AC174" s="218"/>
    </row>
    <row r="175" spans="1:29">
      <c r="A175" s="214" t="s">
        <v>153</v>
      </c>
      <c r="B175" s="214" t="s">
        <v>106</v>
      </c>
      <c r="C175" s="214" t="s">
        <v>160</v>
      </c>
      <c r="D175" s="214" t="s">
        <v>116</v>
      </c>
      <c r="E175" s="214">
        <v>5.3860000000000001</v>
      </c>
      <c r="G175" s="214" t="s">
        <v>178</v>
      </c>
      <c r="H175" s="214">
        <v>1</v>
      </c>
      <c r="L175" s="214" t="s">
        <v>110</v>
      </c>
      <c r="P175" s="214" t="s">
        <v>156</v>
      </c>
      <c r="U175" s="213"/>
      <c r="V175" s="216"/>
      <c r="W175" s="217"/>
      <c r="X175" s="218"/>
      <c r="Y175" s="218"/>
      <c r="Z175" s="219"/>
      <c r="AA175" s="218"/>
      <c r="AB175" s="220"/>
      <c r="AC175" s="218"/>
    </row>
    <row r="176" spans="1:29">
      <c r="A176" s="214" t="s">
        <v>153</v>
      </c>
      <c r="B176" s="214" t="s">
        <v>106</v>
      </c>
      <c r="C176" s="214" t="s">
        <v>161</v>
      </c>
      <c r="D176" s="214" t="s">
        <v>116</v>
      </c>
      <c r="E176" s="214">
        <v>6.4779999999999998</v>
      </c>
      <c r="G176" s="214" t="s">
        <v>178</v>
      </c>
      <c r="H176" s="214">
        <v>1</v>
      </c>
      <c r="L176" s="214" t="s">
        <v>110</v>
      </c>
      <c r="P176" s="214" t="s">
        <v>156</v>
      </c>
      <c r="U176" s="213"/>
      <c r="V176" s="216"/>
      <c r="W176" s="217"/>
      <c r="X176" s="218"/>
      <c r="Y176" s="218"/>
      <c r="Z176" s="219"/>
      <c r="AA176" s="218"/>
      <c r="AB176" s="220"/>
      <c r="AC176" s="218"/>
    </row>
    <row r="177" spans="1:29">
      <c r="A177" s="214" t="s">
        <v>153</v>
      </c>
      <c r="B177" s="214" t="s">
        <v>106</v>
      </c>
      <c r="C177" s="214" t="s">
        <v>162</v>
      </c>
      <c r="D177" s="214" t="s">
        <v>116</v>
      </c>
      <c r="E177" s="214">
        <v>6.4779999999999998</v>
      </c>
      <c r="G177" s="214" t="s">
        <v>178</v>
      </c>
      <c r="H177" s="214">
        <v>1</v>
      </c>
      <c r="L177" s="214" t="s">
        <v>110</v>
      </c>
      <c r="P177" s="214" t="s">
        <v>156</v>
      </c>
      <c r="U177" s="213"/>
      <c r="V177" s="216"/>
      <c r="W177" s="217"/>
      <c r="X177" s="218"/>
      <c r="Y177" s="218"/>
      <c r="Z177" s="219"/>
      <c r="AA177" s="218"/>
      <c r="AB177" s="220"/>
      <c r="AC177" s="218"/>
    </row>
    <row r="178" spans="1:29">
      <c r="A178" s="214" t="s">
        <v>153</v>
      </c>
      <c r="B178" s="214" t="s">
        <v>106</v>
      </c>
      <c r="C178" s="214" t="s">
        <v>154</v>
      </c>
      <c r="D178" s="214" t="s">
        <v>116</v>
      </c>
      <c r="E178" s="214">
        <v>5.3860000000000001</v>
      </c>
      <c r="G178" s="214" t="s">
        <v>178</v>
      </c>
      <c r="H178" s="214">
        <v>1</v>
      </c>
      <c r="L178" s="214" t="s">
        <v>110</v>
      </c>
      <c r="P178" s="214" t="s">
        <v>156</v>
      </c>
      <c r="U178" s="213"/>
      <c r="V178" s="216"/>
      <c r="W178" s="217"/>
      <c r="X178" s="218"/>
      <c r="Y178" s="218"/>
      <c r="Z178" s="219"/>
      <c r="AA178" s="218"/>
      <c r="AB178" s="220"/>
      <c r="AC178" s="218"/>
    </row>
    <row r="179" spans="1:29">
      <c r="A179" s="214" t="s">
        <v>153</v>
      </c>
      <c r="B179" s="214" t="s">
        <v>106</v>
      </c>
      <c r="C179" s="214" t="s">
        <v>163</v>
      </c>
      <c r="D179" s="214" t="s">
        <v>116</v>
      </c>
      <c r="E179" s="214">
        <v>6.4779999999999998</v>
      </c>
      <c r="G179" s="214" t="s">
        <v>178</v>
      </c>
      <c r="H179" s="214">
        <v>1</v>
      </c>
      <c r="L179" s="214" t="s">
        <v>110</v>
      </c>
      <c r="P179" s="214" t="s">
        <v>156</v>
      </c>
      <c r="U179" s="213"/>
      <c r="V179" s="216"/>
      <c r="W179" s="217"/>
      <c r="X179" s="218"/>
      <c r="Y179" s="218"/>
      <c r="Z179" s="219"/>
      <c r="AA179" s="218"/>
      <c r="AB179" s="220"/>
      <c r="AC179" s="218"/>
    </row>
    <row r="180" spans="1:29">
      <c r="A180" s="214" t="s">
        <v>153</v>
      </c>
      <c r="B180" s="214" t="s">
        <v>106</v>
      </c>
      <c r="C180" s="214" t="s">
        <v>164</v>
      </c>
      <c r="D180" s="214" t="s">
        <v>116</v>
      </c>
      <c r="E180" s="214">
        <v>6.4779999999999998</v>
      </c>
      <c r="G180" s="214" t="s">
        <v>178</v>
      </c>
      <c r="H180" s="214">
        <v>1</v>
      </c>
      <c r="L180" s="214" t="s">
        <v>110</v>
      </c>
      <c r="P180" s="214" t="s">
        <v>156</v>
      </c>
      <c r="U180" s="213"/>
      <c r="V180" s="216"/>
      <c r="W180" s="217"/>
      <c r="X180" s="218"/>
      <c r="Y180" s="218"/>
      <c r="Z180" s="219"/>
      <c r="AA180" s="218"/>
      <c r="AB180" s="220"/>
      <c r="AC180" s="218"/>
    </row>
    <row r="181" spans="1:29">
      <c r="A181" s="214" t="s">
        <v>153</v>
      </c>
      <c r="B181" s="214" t="s">
        <v>106</v>
      </c>
      <c r="C181" s="214" t="s">
        <v>165</v>
      </c>
      <c r="D181" s="214" t="s">
        <v>116</v>
      </c>
      <c r="E181" s="214">
        <v>6.4779999999999998</v>
      </c>
      <c r="G181" s="214" t="s">
        <v>178</v>
      </c>
      <c r="H181" s="214">
        <v>1</v>
      </c>
      <c r="L181" s="214" t="s">
        <v>110</v>
      </c>
      <c r="P181" s="214" t="s">
        <v>156</v>
      </c>
      <c r="U181" s="213"/>
      <c r="V181" s="216"/>
      <c r="W181" s="217"/>
      <c r="X181" s="218"/>
      <c r="Y181" s="218"/>
      <c r="Z181" s="219"/>
      <c r="AA181" s="218"/>
      <c r="AB181" s="220"/>
      <c r="AC181" s="218"/>
    </row>
    <row r="182" spans="1:29">
      <c r="A182" s="214" t="s">
        <v>153</v>
      </c>
      <c r="B182" s="214" t="s">
        <v>106</v>
      </c>
      <c r="C182" s="214" t="s">
        <v>166</v>
      </c>
      <c r="D182" s="214" t="s">
        <v>116</v>
      </c>
      <c r="E182" s="214">
        <v>6.4779999999999998</v>
      </c>
      <c r="G182" s="214" t="s">
        <v>178</v>
      </c>
      <c r="H182" s="214">
        <v>1</v>
      </c>
      <c r="L182" s="214" t="s">
        <v>110</v>
      </c>
      <c r="P182" s="214" t="s">
        <v>156</v>
      </c>
      <c r="U182" s="213"/>
      <c r="V182" s="216"/>
      <c r="W182" s="217"/>
      <c r="X182" s="218"/>
      <c r="Y182" s="218"/>
      <c r="Z182" s="219"/>
      <c r="AA182" s="218"/>
      <c r="AB182" s="220"/>
      <c r="AC182" s="218"/>
    </row>
    <row r="183" spans="1:29">
      <c r="A183" s="214" t="s">
        <v>153</v>
      </c>
      <c r="B183" s="214" t="s">
        <v>106</v>
      </c>
      <c r="C183" s="214" t="s">
        <v>167</v>
      </c>
      <c r="D183" s="214" t="s">
        <v>116</v>
      </c>
      <c r="E183" s="214">
        <v>6.4779999999999998</v>
      </c>
      <c r="G183" s="214" t="s">
        <v>178</v>
      </c>
      <c r="H183" s="214">
        <v>1</v>
      </c>
      <c r="L183" s="214" t="s">
        <v>110</v>
      </c>
      <c r="P183" s="214" t="s">
        <v>156</v>
      </c>
      <c r="U183" s="213"/>
      <c r="V183" s="216"/>
      <c r="W183" s="217"/>
      <c r="X183" s="218"/>
      <c r="Y183" s="218"/>
      <c r="Z183" s="219"/>
      <c r="AA183" s="218"/>
      <c r="AB183" s="220"/>
      <c r="AC183" s="218"/>
    </row>
    <row r="184" spans="1:29">
      <c r="A184" s="214" t="s">
        <v>153</v>
      </c>
      <c r="B184" s="214" t="s">
        <v>106</v>
      </c>
      <c r="C184" s="214" t="s">
        <v>168</v>
      </c>
      <c r="D184" s="214" t="s">
        <v>116</v>
      </c>
      <c r="E184" s="214">
        <v>5.3869999999999996</v>
      </c>
      <c r="G184" s="214" t="s">
        <v>178</v>
      </c>
      <c r="H184" s="214">
        <v>1</v>
      </c>
      <c r="L184" s="214" t="s">
        <v>110</v>
      </c>
      <c r="P184" s="214" t="s">
        <v>169</v>
      </c>
      <c r="U184" s="213"/>
      <c r="V184" s="216"/>
      <c r="W184" s="217"/>
      <c r="X184" s="218"/>
      <c r="Y184" s="218"/>
      <c r="Z184" s="219"/>
      <c r="AA184" s="218"/>
      <c r="AB184" s="220"/>
      <c r="AC184" s="218"/>
    </row>
    <row r="185" spans="1:29">
      <c r="A185" s="214" t="s">
        <v>153</v>
      </c>
      <c r="B185" s="214" t="s">
        <v>106</v>
      </c>
      <c r="C185" s="214" t="s">
        <v>170</v>
      </c>
      <c r="D185" s="214" t="s">
        <v>116</v>
      </c>
      <c r="E185" s="214">
        <v>5.5430000000000001</v>
      </c>
      <c r="G185" s="214" t="s">
        <v>178</v>
      </c>
      <c r="H185" s="214">
        <v>1</v>
      </c>
      <c r="L185" s="214" t="s">
        <v>110</v>
      </c>
      <c r="P185" s="214" t="s">
        <v>169</v>
      </c>
      <c r="U185" s="213"/>
      <c r="V185" s="216"/>
      <c r="W185" s="217"/>
      <c r="X185" s="218"/>
      <c r="Y185" s="218"/>
      <c r="Z185" s="219"/>
      <c r="AA185" s="218"/>
      <c r="AB185" s="220"/>
      <c r="AC185" s="218"/>
    </row>
    <row r="186" spans="1:29" customFormat="1" ht="12.75">
      <c r="A186" t="s">
        <v>133</v>
      </c>
      <c r="B186" t="s">
        <v>106</v>
      </c>
      <c r="C186" t="s">
        <v>198</v>
      </c>
      <c r="D186" t="s">
        <v>116</v>
      </c>
      <c r="E186" s="159">
        <v>8.2750000000000004</v>
      </c>
      <c r="G186" t="s">
        <v>178</v>
      </c>
      <c r="H186">
        <v>1</v>
      </c>
      <c r="I186" s="249"/>
      <c r="J186" s="249"/>
      <c r="L186" t="s">
        <v>110</v>
      </c>
      <c r="P186" t="s">
        <v>199</v>
      </c>
      <c r="Q186" t="b">
        <v>0</v>
      </c>
    </row>
    <row r="187" spans="1:29">
      <c r="U187" s="213"/>
      <c r="V187" s="216"/>
      <c r="W187" s="217"/>
      <c r="X187" s="218"/>
      <c r="Y187" s="218"/>
      <c r="Z187" s="219"/>
      <c r="AA187" s="218"/>
      <c r="AB187" s="220"/>
      <c r="AC187" s="218"/>
    </row>
    <row r="188" spans="1:29">
      <c r="U188" s="213"/>
      <c r="V188" s="216"/>
      <c r="W188" s="217"/>
      <c r="X188" s="218"/>
      <c r="Y188" s="218"/>
      <c r="Z188" s="219"/>
      <c r="AA188" s="218"/>
      <c r="AB188" s="220"/>
      <c r="AC188" s="218"/>
    </row>
    <row r="189" spans="1:29" s="212" customFormat="1">
      <c r="A189" s="212" t="s">
        <v>89</v>
      </c>
      <c r="B189" s="212" t="s">
        <v>90</v>
      </c>
      <c r="C189" s="212" t="s">
        <v>91</v>
      </c>
      <c r="D189" s="212" t="s">
        <v>92</v>
      </c>
      <c r="E189" s="212" t="s">
        <v>93</v>
      </c>
      <c r="F189" s="212" t="s">
        <v>94</v>
      </c>
      <c r="G189" s="212" t="s">
        <v>95</v>
      </c>
      <c r="H189" s="212" t="s">
        <v>96</v>
      </c>
      <c r="I189" s="212" t="s">
        <v>97</v>
      </c>
      <c r="J189" s="212" t="s">
        <v>98</v>
      </c>
      <c r="K189" s="212" t="s">
        <v>99</v>
      </c>
      <c r="L189" s="212" t="s">
        <v>100</v>
      </c>
      <c r="M189" s="212" t="s">
        <v>101</v>
      </c>
      <c r="N189" s="212" t="s">
        <v>102</v>
      </c>
      <c r="O189" s="212" t="s">
        <v>103</v>
      </c>
      <c r="P189" s="212" t="s">
        <v>104</v>
      </c>
      <c r="S189" s="212" t="s">
        <v>0</v>
      </c>
      <c r="U189" s="213"/>
      <c r="V189" s="216"/>
      <c r="W189" s="217"/>
      <c r="X189" s="218"/>
      <c r="Y189" s="218"/>
      <c r="Z189" s="219"/>
      <c r="AA189" s="218"/>
      <c r="AB189" s="220"/>
      <c r="AC189" s="218"/>
    </row>
    <row r="190" spans="1:29">
      <c r="A190" s="214" t="s">
        <v>105</v>
      </c>
      <c r="B190" s="214" t="s">
        <v>106</v>
      </c>
      <c r="C190" s="214" t="s">
        <v>137</v>
      </c>
      <c r="D190" s="214" t="s">
        <v>108</v>
      </c>
      <c r="E190" s="214">
        <v>1.065089773</v>
      </c>
      <c r="G190" s="214" t="s">
        <v>109</v>
      </c>
      <c r="H190" s="214">
        <v>1</v>
      </c>
      <c r="I190" s="215">
        <v>45658</v>
      </c>
      <c r="J190" s="215"/>
      <c r="L190" s="214" t="s">
        <v>110</v>
      </c>
      <c r="N190" s="214" t="s">
        <v>287</v>
      </c>
      <c r="O190" s="214" t="s">
        <v>288</v>
      </c>
      <c r="P190" s="214" t="s">
        <v>179</v>
      </c>
      <c r="S190" s="214">
        <f>YEAR(I190)</f>
        <v>2025</v>
      </c>
      <c r="U190" s="213"/>
      <c r="V190" s="216"/>
      <c r="W190" s="217"/>
      <c r="X190" s="218"/>
      <c r="Y190" s="218"/>
      <c r="Z190" s="219"/>
      <c r="AA190" s="218"/>
      <c r="AB190" s="220"/>
      <c r="AC190" s="218"/>
    </row>
    <row r="191" spans="1:29">
      <c r="A191" s="214" t="s">
        <v>105</v>
      </c>
      <c r="B191" s="214" t="s">
        <v>106</v>
      </c>
      <c r="C191" s="214" t="s">
        <v>137</v>
      </c>
      <c r="D191" s="214" t="s">
        <v>108</v>
      </c>
      <c r="E191" s="214">
        <v>1.0448009469999999</v>
      </c>
      <c r="G191" s="214" t="s">
        <v>109</v>
      </c>
      <c r="H191" s="214">
        <v>1</v>
      </c>
      <c r="I191" s="215">
        <v>46023</v>
      </c>
      <c r="J191" s="215"/>
      <c r="L191" s="214" t="s">
        <v>110</v>
      </c>
      <c r="N191" s="214" t="s">
        <v>287</v>
      </c>
      <c r="O191" s="214" t="s">
        <v>288</v>
      </c>
      <c r="P191" s="214" t="s">
        <v>179</v>
      </c>
      <c r="S191" s="214">
        <f t="shared" ref="S191:S210" si="2">YEAR(I191)</f>
        <v>2026</v>
      </c>
      <c r="U191" s="213"/>
      <c r="V191" s="216"/>
      <c r="W191" s="217"/>
      <c r="X191" s="218"/>
      <c r="Y191" s="218"/>
      <c r="Z191" s="219"/>
      <c r="AA191" s="218"/>
      <c r="AB191" s="220"/>
      <c r="AC191" s="218"/>
    </row>
    <row r="192" spans="1:29">
      <c r="A192" s="214" t="s">
        <v>105</v>
      </c>
      <c r="B192" s="214" t="s">
        <v>106</v>
      </c>
      <c r="C192" s="214" t="s">
        <v>137</v>
      </c>
      <c r="D192" s="214" t="s">
        <v>108</v>
      </c>
      <c r="E192" s="214">
        <v>1.0231213539999999</v>
      </c>
      <c r="G192" s="214" t="s">
        <v>109</v>
      </c>
      <c r="H192" s="214">
        <v>1</v>
      </c>
      <c r="I192" s="215">
        <v>46388</v>
      </c>
      <c r="J192" s="215"/>
      <c r="L192" s="214" t="s">
        <v>110</v>
      </c>
      <c r="N192" s="214" t="s">
        <v>287</v>
      </c>
      <c r="O192" s="214" t="s">
        <v>288</v>
      </c>
      <c r="P192" s="214" t="s">
        <v>179</v>
      </c>
      <c r="S192" s="214">
        <f t="shared" si="2"/>
        <v>2027</v>
      </c>
      <c r="U192" s="213"/>
      <c r="V192" s="216"/>
      <c r="W192" s="217"/>
      <c r="X192" s="218"/>
      <c r="Y192" s="218"/>
      <c r="Z192" s="219"/>
      <c r="AA192" s="218"/>
      <c r="AB192" s="220"/>
      <c r="AC192" s="218"/>
    </row>
    <row r="193" spans="1:29">
      <c r="A193" s="214" t="s">
        <v>105</v>
      </c>
      <c r="B193" s="214" t="s">
        <v>106</v>
      </c>
      <c r="C193" s="214" t="s">
        <v>137</v>
      </c>
      <c r="D193" s="214" t="s">
        <v>108</v>
      </c>
      <c r="E193" s="214">
        <v>1</v>
      </c>
      <c r="G193" s="214" t="s">
        <v>109</v>
      </c>
      <c r="H193" s="214">
        <v>1</v>
      </c>
      <c r="I193" s="215">
        <v>46753</v>
      </c>
      <c r="J193" s="215"/>
      <c r="L193" s="214" t="s">
        <v>110</v>
      </c>
      <c r="N193" s="214" t="s">
        <v>287</v>
      </c>
      <c r="O193" s="214" t="s">
        <v>288</v>
      </c>
      <c r="P193" s="214" t="s">
        <v>179</v>
      </c>
      <c r="S193" s="214">
        <f t="shared" si="2"/>
        <v>2028</v>
      </c>
      <c r="U193" s="213"/>
      <c r="V193" s="216"/>
      <c r="W193" s="219"/>
      <c r="X193" s="218"/>
      <c r="Y193" s="218"/>
      <c r="Z193" s="219"/>
      <c r="AA193" s="218"/>
      <c r="AB193" s="220"/>
      <c r="AC193" s="218"/>
    </row>
    <row r="194" spans="1:29">
      <c r="A194" s="214" t="s">
        <v>105</v>
      </c>
      <c r="B194" s="214" t="s">
        <v>106</v>
      </c>
      <c r="C194" s="214" t="s">
        <v>137</v>
      </c>
      <c r="D194" s="214" t="s">
        <v>108</v>
      </c>
      <c r="E194" s="214">
        <v>0.975384327</v>
      </c>
      <c r="G194" s="214" t="s">
        <v>109</v>
      </c>
      <c r="H194" s="214">
        <v>1</v>
      </c>
      <c r="I194" s="215">
        <v>47119</v>
      </c>
      <c r="J194" s="215"/>
      <c r="L194" s="214" t="s">
        <v>110</v>
      </c>
      <c r="N194" s="214" t="s">
        <v>287</v>
      </c>
      <c r="O194" s="214" t="s">
        <v>288</v>
      </c>
      <c r="P194" s="214" t="s">
        <v>179</v>
      </c>
      <c r="S194" s="214">
        <f t="shared" si="2"/>
        <v>2029</v>
      </c>
      <c r="U194" s="213"/>
      <c r="V194" s="216"/>
      <c r="W194" s="219"/>
      <c r="X194" s="218"/>
      <c r="Y194" s="218"/>
      <c r="Z194" s="219"/>
      <c r="AA194" s="218"/>
      <c r="AB194" s="220"/>
      <c r="AC194" s="218"/>
    </row>
    <row r="195" spans="1:29">
      <c r="A195" s="214" t="s">
        <v>105</v>
      </c>
      <c r="B195" s="214" t="s">
        <v>106</v>
      </c>
      <c r="C195" s="214" t="s">
        <v>137</v>
      </c>
      <c r="D195" s="214" t="s">
        <v>108</v>
      </c>
      <c r="E195" s="214">
        <v>0.94922017000000003</v>
      </c>
      <c r="G195" s="214" t="s">
        <v>109</v>
      </c>
      <c r="H195" s="214">
        <v>1</v>
      </c>
      <c r="I195" s="215">
        <v>47484</v>
      </c>
      <c r="J195" s="215"/>
      <c r="L195" s="214" t="s">
        <v>110</v>
      </c>
      <c r="N195" s="214" t="s">
        <v>287</v>
      </c>
      <c r="O195" s="214" t="s">
        <v>288</v>
      </c>
      <c r="P195" s="214" t="s">
        <v>179</v>
      </c>
      <c r="S195" s="214">
        <f t="shared" si="2"/>
        <v>2030</v>
      </c>
      <c r="U195" s="213"/>
      <c r="V195" s="216"/>
      <c r="W195" s="219"/>
      <c r="X195" s="218"/>
      <c r="Y195" s="218"/>
      <c r="Z195" s="219"/>
      <c r="AA195" s="218"/>
      <c r="AB195" s="220"/>
      <c r="AC195" s="218"/>
    </row>
    <row r="196" spans="1:29">
      <c r="A196" s="214" t="s">
        <v>105</v>
      </c>
      <c r="B196" s="214" t="s">
        <v>106</v>
      </c>
      <c r="C196" s="214" t="s">
        <v>137</v>
      </c>
      <c r="D196" s="214" t="s">
        <v>108</v>
      </c>
      <c r="E196" s="214">
        <v>0.92145171400000003</v>
      </c>
      <c r="G196" s="214" t="s">
        <v>109</v>
      </c>
      <c r="H196" s="214">
        <v>1</v>
      </c>
      <c r="I196" s="215">
        <v>47849</v>
      </c>
      <c r="J196" s="215"/>
      <c r="L196" s="214" t="s">
        <v>110</v>
      </c>
      <c r="N196" s="214" t="s">
        <v>287</v>
      </c>
      <c r="O196" s="214" t="s">
        <v>288</v>
      </c>
      <c r="P196" s="214" t="s">
        <v>179</v>
      </c>
      <c r="S196" s="214">
        <f t="shared" si="2"/>
        <v>2031</v>
      </c>
      <c r="U196" s="213"/>
      <c r="V196" s="216"/>
      <c r="W196" s="219"/>
      <c r="X196" s="218"/>
      <c r="Y196" s="218"/>
      <c r="Z196" s="219"/>
      <c r="AA196" s="218"/>
      <c r="AB196" s="218"/>
      <c r="AC196" s="218"/>
    </row>
    <row r="197" spans="1:29">
      <c r="A197" s="214" t="s">
        <v>105</v>
      </c>
      <c r="B197" s="214" t="s">
        <v>106</v>
      </c>
      <c r="C197" s="214" t="s">
        <v>137</v>
      </c>
      <c r="D197" s="214" t="s">
        <v>108</v>
      </c>
      <c r="E197" s="214">
        <v>0.89202144699999997</v>
      </c>
      <c r="G197" s="214" t="s">
        <v>109</v>
      </c>
      <c r="H197" s="214">
        <v>1</v>
      </c>
      <c r="I197" s="215">
        <v>48214</v>
      </c>
      <c r="J197" s="215"/>
      <c r="L197" s="214" t="s">
        <v>110</v>
      </c>
      <c r="N197" s="214" t="s">
        <v>287</v>
      </c>
      <c r="O197" s="214" t="s">
        <v>288</v>
      </c>
      <c r="P197" s="214" t="s">
        <v>179</v>
      </c>
      <c r="S197" s="214">
        <f t="shared" si="2"/>
        <v>2032</v>
      </c>
      <c r="U197" s="213"/>
      <c r="V197" s="216"/>
      <c r="W197" s="219"/>
      <c r="X197" s="218"/>
      <c r="Y197" s="218"/>
      <c r="Z197" s="219"/>
      <c r="AA197" s="218"/>
      <c r="AB197" s="218"/>
      <c r="AC197" s="218"/>
    </row>
    <row r="198" spans="1:29">
      <c r="A198" s="214" t="s">
        <v>105</v>
      </c>
      <c r="B198" s="214" t="s">
        <v>106</v>
      </c>
      <c r="C198" s="214" t="s">
        <v>137</v>
      </c>
      <c r="D198" s="214" t="s">
        <v>108</v>
      </c>
      <c r="E198" s="214">
        <v>0.86087010900000005</v>
      </c>
      <c r="G198" s="214" t="s">
        <v>109</v>
      </c>
      <c r="H198" s="214">
        <v>1</v>
      </c>
      <c r="I198" s="215">
        <v>48580</v>
      </c>
      <c r="J198" s="215"/>
      <c r="L198" s="214" t="s">
        <v>110</v>
      </c>
      <c r="N198" s="214" t="s">
        <v>287</v>
      </c>
      <c r="O198" s="214" t="s">
        <v>288</v>
      </c>
      <c r="P198" s="214" t="s">
        <v>179</v>
      </c>
      <c r="S198" s="214">
        <f t="shared" si="2"/>
        <v>2033</v>
      </c>
      <c r="U198" s="213"/>
      <c r="V198" s="216"/>
      <c r="W198" s="219"/>
      <c r="X198" s="218"/>
      <c r="Y198" s="218"/>
      <c r="Z198" s="219"/>
      <c r="AA198" s="218"/>
      <c r="AB198" s="218"/>
      <c r="AC198" s="218"/>
    </row>
    <row r="199" spans="1:29">
      <c r="A199" s="214" t="s">
        <v>105</v>
      </c>
      <c r="B199" s="214" t="s">
        <v>106</v>
      </c>
      <c r="C199" s="214" t="s">
        <v>137</v>
      </c>
      <c r="D199" s="214" t="s">
        <v>108</v>
      </c>
      <c r="E199" s="214">
        <v>0.827936648</v>
      </c>
      <c r="G199" s="214" t="s">
        <v>109</v>
      </c>
      <c r="H199" s="214">
        <v>1</v>
      </c>
      <c r="I199" s="215">
        <v>48945</v>
      </c>
      <c r="J199" s="215"/>
      <c r="L199" s="214" t="s">
        <v>110</v>
      </c>
      <c r="N199" s="214" t="s">
        <v>287</v>
      </c>
      <c r="O199" s="214" t="s">
        <v>288</v>
      </c>
      <c r="P199" s="214" t="s">
        <v>179</v>
      </c>
      <c r="S199" s="214">
        <f t="shared" si="2"/>
        <v>2034</v>
      </c>
      <c r="U199" s="213"/>
      <c r="V199" s="216"/>
      <c r="W199" s="219"/>
      <c r="X199" s="218"/>
      <c r="Y199" s="218"/>
      <c r="Z199" s="219"/>
      <c r="AA199" s="218"/>
      <c r="AB199" s="218"/>
      <c r="AC199" s="218"/>
    </row>
    <row r="200" spans="1:29">
      <c r="A200" s="214" t="s">
        <v>105</v>
      </c>
      <c r="B200" s="214" t="s">
        <v>106</v>
      </c>
      <c r="C200" s="214" t="s">
        <v>137</v>
      </c>
      <c r="D200" s="214" t="s">
        <v>108</v>
      </c>
      <c r="E200" s="214">
        <v>0.79315816900000002</v>
      </c>
      <c r="G200" s="214" t="s">
        <v>109</v>
      </c>
      <c r="H200" s="214">
        <v>1</v>
      </c>
      <c r="I200" s="215">
        <v>49310</v>
      </c>
      <c r="J200" s="215"/>
      <c r="L200" s="214" t="s">
        <v>110</v>
      </c>
      <c r="N200" s="214" t="s">
        <v>287</v>
      </c>
      <c r="O200" s="214" t="s">
        <v>288</v>
      </c>
      <c r="P200" s="214" t="s">
        <v>179</v>
      </c>
      <c r="S200" s="214">
        <f t="shared" si="2"/>
        <v>2035</v>
      </c>
      <c r="U200" s="213"/>
      <c r="V200" s="216"/>
      <c r="W200" s="219"/>
      <c r="X200" s="218"/>
      <c r="Y200" s="218"/>
      <c r="Z200" s="219"/>
      <c r="AA200" s="218"/>
      <c r="AB200" s="218"/>
      <c r="AC200" s="218"/>
    </row>
    <row r="201" spans="1:29">
      <c r="A201" s="214" t="s">
        <v>105</v>
      </c>
      <c r="B201" s="214" t="s">
        <v>106</v>
      </c>
      <c r="C201" s="214" t="s">
        <v>137</v>
      </c>
      <c r="D201" s="214" t="s">
        <v>108</v>
      </c>
      <c r="E201" s="214">
        <v>0.79762982100000002</v>
      </c>
      <c r="G201" s="214" t="s">
        <v>109</v>
      </c>
      <c r="H201" s="214">
        <v>1</v>
      </c>
      <c r="I201" s="215">
        <v>49675</v>
      </c>
      <c r="J201" s="215"/>
      <c r="L201" s="214" t="s">
        <v>110</v>
      </c>
      <c r="N201" s="214" t="s">
        <v>287</v>
      </c>
      <c r="O201" s="214" t="s">
        <v>288</v>
      </c>
      <c r="P201" s="214" t="s">
        <v>179</v>
      </c>
      <c r="S201" s="214">
        <f t="shared" si="2"/>
        <v>2036</v>
      </c>
      <c r="Z201" s="213"/>
      <c r="AA201" s="213"/>
      <c r="AB201" s="213"/>
      <c r="AC201" s="213"/>
    </row>
    <row r="202" spans="1:29">
      <c r="A202" s="214" t="s">
        <v>105</v>
      </c>
      <c r="B202" s="214" t="s">
        <v>106</v>
      </c>
      <c r="C202" s="214" t="s">
        <v>137</v>
      </c>
      <c r="D202" s="214" t="s">
        <v>108</v>
      </c>
      <c r="E202" s="214">
        <v>0.80191949600000001</v>
      </c>
      <c r="G202" s="214" t="s">
        <v>109</v>
      </c>
      <c r="H202" s="214">
        <v>1</v>
      </c>
      <c r="I202" s="215">
        <v>50041</v>
      </c>
      <c r="J202" s="215"/>
      <c r="L202" s="214" t="s">
        <v>110</v>
      </c>
      <c r="N202" s="214" t="s">
        <v>287</v>
      </c>
      <c r="O202" s="214" t="s">
        <v>288</v>
      </c>
      <c r="P202" s="214" t="s">
        <v>179</v>
      </c>
      <c r="S202" s="214">
        <f t="shared" si="2"/>
        <v>2037</v>
      </c>
      <c r="Z202" s="213"/>
      <c r="AA202" s="213"/>
      <c r="AB202" s="213"/>
      <c r="AC202" s="213"/>
    </row>
    <row r="203" spans="1:29">
      <c r="A203" s="214" t="s">
        <v>105</v>
      </c>
      <c r="B203" s="214" t="s">
        <v>106</v>
      </c>
      <c r="C203" s="214" t="s">
        <v>137</v>
      </c>
      <c r="D203" s="214" t="s">
        <v>108</v>
      </c>
      <c r="E203" s="214">
        <v>0.80601713600000002</v>
      </c>
      <c r="G203" s="214" t="s">
        <v>109</v>
      </c>
      <c r="H203" s="214">
        <v>1</v>
      </c>
      <c r="I203" s="215">
        <v>50406</v>
      </c>
      <c r="J203" s="215"/>
      <c r="L203" s="214" t="s">
        <v>110</v>
      </c>
      <c r="N203" s="214" t="s">
        <v>287</v>
      </c>
      <c r="O203" s="214" t="s">
        <v>288</v>
      </c>
      <c r="P203" s="214" t="s">
        <v>179</v>
      </c>
      <c r="S203" s="214">
        <f t="shared" si="2"/>
        <v>2038</v>
      </c>
      <c r="Z203" s="213"/>
      <c r="AA203" s="213"/>
      <c r="AB203" s="213"/>
      <c r="AC203" s="213"/>
    </row>
    <row r="204" spans="1:29">
      <c r="A204" s="214" t="s">
        <v>105</v>
      </c>
      <c r="B204" s="214" t="s">
        <v>106</v>
      </c>
      <c r="C204" s="214" t="s">
        <v>137</v>
      </c>
      <c r="D204" s="214" t="s">
        <v>108</v>
      </c>
      <c r="E204" s="214">
        <v>0.80991232800000001</v>
      </c>
      <c r="G204" s="214" t="s">
        <v>109</v>
      </c>
      <c r="H204" s="214">
        <v>1</v>
      </c>
      <c r="I204" s="215">
        <v>50771</v>
      </c>
      <c r="J204" s="215"/>
      <c r="L204" s="214" t="s">
        <v>110</v>
      </c>
      <c r="N204" s="214" t="s">
        <v>287</v>
      </c>
      <c r="O204" s="214" t="s">
        <v>288</v>
      </c>
      <c r="P204" s="214" t="s">
        <v>179</v>
      </c>
      <c r="S204" s="214">
        <f t="shared" si="2"/>
        <v>2039</v>
      </c>
      <c r="Z204" s="213"/>
      <c r="AA204" s="213"/>
      <c r="AB204" s="213"/>
      <c r="AC204" s="213"/>
    </row>
    <row r="205" spans="1:29">
      <c r="A205" s="214" t="s">
        <v>105</v>
      </c>
      <c r="B205" s="214" t="s">
        <v>106</v>
      </c>
      <c r="C205" s="214" t="s">
        <v>137</v>
      </c>
      <c r="D205" s="214" t="s">
        <v>108</v>
      </c>
      <c r="E205" s="214">
        <v>0.81359429999999999</v>
      </c>
      <c r="G205" s="214" t="s">
        <v>109</v>
      </c>
      <c r="H205" s="214">
        <v>1</v>
      </c>
      <c r="I205" s="215">
        <v>51136</v>
      </c>
      <c r="J205" s="215"/>
      <c r="L205" s="214" t="s">
        <v>110</v>
      </c>
      <c r="N205" s="214" t="s">
        <v>287</v>
      </c>
      <c r="O205" s="214" t="s">
        <v>288</v>
      </c>
      <c r="P205" s="214" t="s">
        <v>179</v>
      </c>
      <c r="S205" s="214">
        <f t="shared" si="2"/>
        <v>2040</v>
      </c>
      <c r="Z205" s="213"/>
      <c r="AA205" s="213"/>
      <c r="AB205" s="213"/>
      <c r="AC205" s="213"/>
    </row>
    <row r="206" spans="1:29">
      <c r="A206" s="214" t="s">
        <v>105</v>
      </c>
      <c r="B206" s="214" t="s">
        <v>106</v>
      </c>
      <c r="C206" s="214" t="s">
        <v>137</v>
      </c>
      <c r="D206" s="214" t="s">
        <v>108</v>
      </c>
      <c r="E206" s="214">
        <v>0.817051902</v>
      </c>
      <c r="G206" s="214" t="s">
        <v>109</v>
      </c>
      <c r="H206" s="214">
        <v>1</v>
      </c>
      <c r="I206" s="215">
        <v>51502</v>
      </c>
      <c r="J206" s="215"/>
      <c r="L206" s="214" t="s">
        <v>110</v>
      </c>
      <c r="N206" s="214" t="s">
        <v>287</v>
      </c>
      <c r="O206" s="214" t="s">
        <v>288</v>
      </c>
      <c r="P206" s="214" t="s">
        <v>179</v>
      </c>
      <c r="S206" s="214">
        <f t="shared" si="2"/>
        <v>2041</v>
      </c>
      <c r="Z206" s="213"/>
      <c r="AA206" s="213"/>
      <c r="AB206" s="213"/>
      <c r="AC206" s="213"/>
    </row>
    <row r="207" spans="1:29">
      <c r="A207" s="214" t="s">
        <v>105</v>
      </c>
      <c r="B207" s="214" t="s">
        <v>106</v>
      </c>
      <c r="C207" s="214" t="s">
        <v>137</v>
      </c>
      <c r="D207" s="214" t="s">
        <v>108</v>
      </c>
      <c r="E207" s="214">
        <v>0.82027360400000005</v>
      </c>
      <c r="G207" s="214" t="s">
        <v>109</v>
      </c>
      <c r="H207" s="214">
        <v>1</v>
      </c>
      <c r="I207" s="215">
        <v>51867</v>
      </c>
      <c r="J207" s="215"/>
      <c r="L207" s="214" t="s">
        <v>110</v>
      </c>
      <c r="N207" s="214" t="s">
        <v>287</v>
      </c>
      <c r="O207" s="214" t="s">
        <v>288</v>
      </c>
      <c r="P207" s="214" t="s">
        <v>179</v>
      </c>
      <c r="S207" s="214">
        <f t="shared" si="2"/>
        <v>2042</v>
      </c>
      <c r="Z207" s="213"/>
      <c r="AA207" s="213"/>
      <c r="AB207" s="213"/>
      <c r="AC207" s="213"/>
    </row>
    <row r="208" spans="1:29">
      <c r="A208" s="214" t="s">
        <v>105</v>
      </c>
      <c r="B208" s="214" t="s">
        <v>106</v>
      </c>
      <c r="C208" s="214" t="s">
        <v>137</v>
      </c>
      <c r="D208" s="214" t="s">
        <v>108</v>
      </c>
      <c r="E208" s="214">
        <v>0.82324747600000003</v>
      </c>
      <c r="G208" s="214" t="s">
        <v>109</v>
      </c>
      <c r="H208" s="214">
        <v>1</v>
      </c>
      <c r="I208" s="215">
        <v>52232</v>
      </c>
      <c r="J208" s="215"/>
      <c r="L208" s="214" t="s">
        <v>110</v>
      </c>
      <c r="N208" s="214" t="s">
        <v>287</v>
      </c>
      <c r="O208" s="214" t="s">
        <v>288</v>
      </c>
      <c r="P208" s="214" t="s">
        <v>179</v>
      </c>
      <c r="S208" s="214">
        <f t="shared" si="2"/>
        <v>2043</v>
      </c>
      <c r="Z208" s="213"/>
      <c r="AA208" s="213"/>
      <c r="AB208" s="213"/>
      <c r="AC208" s="213"/>
    </row>
    <row r="209" spans="1:29">
      <c r="A209" s="214" t="s">
        <v>105</v>
      </c>
      <c r="B209" s="214" t="s">
        <v>106</v>
      </c>
      <c r="C209" s="214" t="s">
        <v>137</v>
      </c>
      <c r="D209" s="214" t="s">
        <v>108</v>
      </c>
      <c r="E209" s="214">
        <v>0.82596118200000002</v>
      </c>
      <c r="G209" s="214" t="s">
        <v>109</v>
      </c>
      <c r="H209" s="214">
        <v>1</v>
      </c>
      <c r="I209" s="215">
        <v>52597</v>
      </c>
      <c r="J209" s="215"/>
      <c r="L209" s="214" t="s">
        <v>110</v>
      </c>
      <c r="N209" s="214" t="s">
        <v>287</v>
      </c>
      <c r="O209" s="214" t="s">
        <v>288</v>
      </c>
      <c r="P209" s="214" t="s">
        <v>179</v>
      </c>
      <c r="S209" s="214">
        <f t="shared" si="2"/>
        <v>2044</v>
      </c>
      <c r="Z209" s="213"/>
      <c r="AA209" s="213"/>
      <c r="AB209" s="213"/>
      <c r="AC209" s="213"/>
    </row>
    <row r="210" spans="1:29">
      <c r="A210" s="214" t="s">
        <v>105</v>
      </c>
      <c r="B210" s="214" t="s">
        <v>106</v>
      </c>
      <c r="C210" s="214" t="s">
        <v>137</v>
      </c>
      <c r="D210" s="214" t="s">
        <v>108</v>
      </c>
      <c r="E210" s="214">
        <v>0.82840196499999996</v>
      </c>
      <c r="G210" s="214" t="s">
        <v>109</v>
      </c>
      <c r="H210" s="214">
        <v>1</v>
      </c>
      <c r="I210" s="215">
        <v>52963</v>
      </c>
      <c r="J210" s="215"/>
      <c r="L210" s="214" t="s">
        <v>110</v>
      </c>
      <c r="N210" s="214" t="s">
        <v>287</v>
      </c>
      <c r="O210" s="214" t="s">
        <v>288</v>
      </c>
      <c r="P210" s="214" t="s">
        <v>179</v>
      </c>
      <c r="S210" s="214">
        <f t="shared" si="2"/>
        <v>2045</v>
      </c>
      <c r="Z210" s="213"/>
      <c r="AA210" s="213"/>
      <c r="AB210" s="213"/>
      <c r="AC210" s="213"/>
    </row>
    <row r="211" spans="1:29">
      <c r="Z211" s="213"/>
      <c r="AA211" s="213"/>
      <c r="AB211" s="213"/>
      <c r="AC211" s="213"/>
    </row>
    <row r="212" spans="1:29" s="212" customFormat="1">
      <c r="A212" s="212" t="s">
        <v>89</v>
      </c>
      <c r="B212" s="212" t="s">
        <v>90</v>
      </c>
      <c r="C212" s="212" t="s">
        <v>91</v>
      </c>
      <c r="D212" s="212" t="s">
        <v>92</v>
      </c>
      <c r="E212" s="212" t="s">
        <v>93</v>
      </c>
      <c r="F212" s="212" t="s">
        <v>94</v>
      </c>
      <c r="G212" s="212" t="s">
        <v>95</v>
      </c>
      <c r="H212" s="212" t="s">
        <v>96</v>
      </c>
      <c r="I212" s="212" t="s">
        <v>97</v>
      </c>
      <c r="J212" s="212" t="s">
        <v>98</v>
      </c>
      <c r="K212" s="212" t="s">
        <v>99</v>
      </c>
      <c r="L212" s="212" t="s">
        <v>100</v>
      </c>
      <c r="M212" s="212" t="s">
        <v>101</v>
      </c>
      <c r="N212" s="212" t="s">
        <v>102</v>
      </c>
      <c r="O212" s="212" t="s">
        <v>103</v>
      </c>
      <c r="P212" s="212" t="s">
        <v>104</v>
      </c>
      <c r="S212" s="212" t="s">
        <v>0</v>
      </c>
      <c r="Z212" s="213"/>
      <c r="AA212" s="213"/>
      <c r="AB212" s="213"/>
      <c r="AC212" s="213"/>
    </row>
    <row r="213" spans="1:29">
      <c r="A213" s="214" t="s">
        <v>105</v>
      </c>
      <c r="B213" s="214" t="s">
        <v>106</v>
      </c>
      <c r="C213" s="214" t="s">
        <v>155</v>
      </c>
      <c r="D213" s="214" t="s">
        <v>108</v>
      </c>
      <c r="E213" s="214">
        <v>1.0197683399999999</v>
      </c>
      <c r="G213" s="214" t="s">
        <v>109</v>
      </c>
      <c r="H213" s="214">
        <v>1</v>
      </c>
      <c r="I213" s="215">
        <v>45658</v>
      </c>
      <c r="J213" s="215"/>
      <c r="L213" s="214" t="s">
        <v>110</v>
      </c>
      <c r="N213" s="214" t="s">
        <v>287</v>
      </c>
      <c r="O213" s="214" t="s">
        <v>288</v>
      </c>
      <c r="P213" s="214" t="s">
        <v>179</v>
      </c>
      <c r="S213" s="214">
        <f>YEAR(I213)</f>
        <v>2025</v>
      </c>
      <c r="Z213" s="213"/>
      <c r="AA213" s="213"/>
      <c r="AB213" s="213"/>
      <c r="AC213" s="213"/>
    </row>
    <row r="214" spans="1:29">
      <c r="A214" s="214" t="s">
        <v>105</v>
      </c>
      <c r="B214" s="214" t="s">
        <v>106</v>
      </c>
      <c r="C214" s="214" t="s">
        <v>155</v>
      </c>
      <c r="D214" s="214" t="s">
        <v>108</v>
      </c>
      <c r="E214" s="214">
        <v>1.0103333569999999</v>
      </c>
      <c r="G214" s="214" t="s">
        <v>109</v>
      </c>
      <c r="H214" s="214">
        <v>1</v>
      </c>
      <c r="I214" s="215">
        <v>46023</v>
      </c>
      <c r="J214" s="215"/>
      <c r="L214" s="214" t="s">
        <v>110</v>
      </c>
      <c r="N214" s="214" t="s">
        <v>287</v>
      </c>
      <c r="O214" s="214" t="s">
        <v>288</v>
      </c>
      <c r="P214" s="214" t="s">
        <v>179</v>
      </c>
      <c r="S214" s="214">
        <f t="shared" ref="S214:S233" si="3">YEAR(I214)</f>
        <v>2026</v>
      </c>
      <c r="Z214" s="213"/>
      <c r="AA214" s="213"/>
      <c r="AB214" s="213"/>
      <c r="AC214" s="213"/>
    </row>
    <row r="215" spans="1:29">
      <c r="A215" s="214" t="s">
        <v>105</v>
      </c>
      <c r="B215" s="214" t="s">
        <v>106</v>
      </c>
      <c r="C215" s="214" t="s">
        <v>155</v>
      </c>
      <c r="D215" s="214" t="s">
        <v>108</v>
      </c>
      <c r="E215" s="214">
        <v>1</v>
      </c>
      <c r="G215" s="214" t="s">
        <v>109</v>
      </c>
      <c r="H215" s="214">
        <v>1</v>
      </c>
      <c r="I215" s="215">
        <v>46388</v>
      </c>
      <c r="J215" s="215"/>
      <c r="L215" s="214" t="s">
        <v>110</v>
      </c>
      <c r="N215" s="214" t="s">
        <v>287</v>
      </c>
      <c r="O215" s="214" t="s">
        <v>288</v>
      </c>
      <c r="P215" s="214" t="s">
        <v>179</v>
      </c>
      <c r="S215" s="214">
        <f t="shared" si="3"/>
        <v>2027</v>
      </c>
      <c r="Z215" s="213"/>
      <c r="AA215" s="213"/>
      <c r="AB215" s="213"/>
      <c r="AC215" s="213"/>
    </row>
    <row r="216" spans="1:29">
      <c r="A216" s="214" t="s">
        <v>105</v>
      </c>
      <c r="B216" s="214" t="s">
        <v>106</v>
      </c>
      <c r="C216" s="214" t="s">
        <v>155</v>
      </c>
      <c r="D216" s="214" t="s">
        <v>108</v>
      </c>
      <c r="E216" s="214">
        <v>0.98873323999999996</v>
      </c>
      <c r="G216" s="214" t="s">
        <v>109</v>
      </c>
      <c r="H216" s="214">
        <v>1</v>
      </c>
      <c r="I216" s="215">
        <v>46753</v>
      </c>
      <c r="J216" s="215"/>
      <c r="L216" s="214" t="s">
        <v>110</v>
      </c>
      <c r="N216" s="214" t="s">
        <v>287</v>
      </c>
      <c r="O216" s="214" t="s">
        <v>288</v>
      </c>
      <c r="P216" s="214" t="s">
        <v>179</v>
      </c>
      <c r="S216" s="214">
        <f t="shared" si="3"/>
        <v>2028</v>
      </c>
    </row>
    <row r="217" spans="1:29">
      <c r="A217" s="214" t="s">
        <v>105</v>
      </c>
      <c r="B217" s="214" t="s">
        <v>106</v>
      </c>
      <c r="C217" s="214" t="s">
        <v>155</v>
      </c>
      <c r="D217" s="214" t="s">
        <v>108</v>
      </c>
      <c r="E217" s="214">
        <v>0.97649688099999998</v>
      </c>
      <c r="G217" s="214" t="s">
        <v>109</v>
      </c>
      <c r="H217" s="214">
        <v>1</v>
      </c>
      <c r="I217" s="215">
        <v>47119</v>
      </c>
      <c r="J217" s="215"/>
      <c r="L217" s="214" t="s">
        <v>110</v>
      </c>
      <c r="N217" s="214" t="s">
        <v>287</v>
      </c>
      <c r="O217" s="214" t="s">
        <v>288</v>
      </c>
      <c r="P217" s="214" t="s">
        <v>179</v>
      </c>
      <c r="S217" s="214">
        <f t="shared" si="3"/>
        <v>2029</v>
      </c>
    </row>
    <row r="218" spans="1:29">
      <c r="A218" s="214" t="s">
        <v>105</v>
      </c>
      <c r="B218" s="214" t="s">
        <v>106</v>
      </c>
      <c r="C218" s="214" t="s">
        <v>155</v>
      </c>
      <c r="D218" s="214" t="s">
        <v>108</v>
      </c>
      <c r="E218" s="214">
        <v>0.96325351599999998</v>
      </c>
      <c r="G218" s="214" t="s">
        <v>109</v>
      </c>
      <c r="H218" s="214">
        <v>1</v>
      </c>
      <c r="I218" s="215">
        <v>47484</v>
      </c>
      <c r="J218" s="215"/>
      <c r="L218" s="214" t="s">
        <v>110</v>
      </c>
      <c r="N218" s="214" t="s">
        <v>287</v>
      </c>
      <c r="O218" s="214" t="s">
        <v>288</v>
      </c>
      <c r="P218" s="214" t="s">
        <v>179</v>
      </c>
      <c r="S218" s="214">
        <f t="shared" si="3"/>
        <v>2030</v>
      </c>
    </row>
    <row r="219" spans="1:29">
      <c r="A219" s="214" t="s">
        <v>105</v>
      </c>
      <c r="B219" s="214" t="s">
        <v>106</v>
      </c>
      <c r="C219" s="214" t="s">
        <v>155</v>
      </c>
      <c r="D219" s="214" t="s">
        <v>108</v>
      </c>
      <c r="E219" s="214">
        <v>0.970156354</v>
      </c>
      <c r="G219" s="214" t="s">
        <v>109</v>
      </c>
      <c r="H219" s="214">
        <v>1</v>
      </c>
      <c r="I219" s="215">
        <v>47849</v>
      </c>
      <c r="J219" s="215"/>
      <c r="L219" s="214" t="s">
        <v>110</v>
      </c>
      <c r="N219" s="214" t="s">
        <v>287</v>
      </c>
      <c r="O219" s="214" t="s">
        <v>288</v>
      </c>
      <c r="P219" s="214" t="s">
        <v>179</v>
      </c>
      <c r="S219" s="214">
        <f t="shared" si="3"/>
        <v>2031</v>
      </c>
    </row>
    <row r="220" spans="1:29">
      <c r="A220" s="214" t="s">
        <v>105</v>
      </c>
      <c r="B220" s="214" t="s">
        <v>106</v>
      </c>
      <c r="C220" s="214" t="s">
        <v>155</v>
      </c>
      <c r="D220" s="214" t="s">
        <v>108</v>
      </c>
      <c r="E220" s="214">
        <v>0.97690282699999997</v>
      </c>
      <c r="G220" s="214" t="s">
        <v>109</v>
      </c>
      <c r="H220" s="214">
        <v>1</v>
      </c>
      <c r="I220" s="215">
        <v>48214</v>
      </c>
      <c r="J220" s="215"/>
      <c r="L220" s="214" t="s">
        <v>110</v>
      </c>
      <c r="N220" s="214" t="s">
        <v>287</v>
      </c>
      <c r="O220" s="214" t="s">
        <v>288</v>
      </c>
      <c r="P220" s="214" t="s">
        <v>179</v>
      </c>
      <c r="S220" s="214">
        <f t="shared" si="3"/>
        <v>2032</v>
      </c>
    </row>
    <row r="221" spans="1:29">
      <c r="A221" s="214" t="s">
        <v>105</v>
      </c>
      <c r="B221" s="214" t="s">
        <v>106</v>
      </c>
      <c r="C221" s="214" t="s">
        <v>155</v>
      </c>
      <c r="D221" s="214" t="s">
        <v>108</v>
      </c>
      <c r="E221" s="214">
        <v>0.98348286600000001</v>
      </c>
      <c r="G221" s="214" t="s">
        <v>109</v>
      </c>
      <c r="H221" s="214">
        <v>1</v>
      </c>
      <c r="I221" s="215">
        <v>48580</v>
      </c>
      <c r="J221" s="215"/>
      <c r="L221" s="214" t="s">
        <v>110</v>
      </c>
      <c r="N221" s="214" t="s">
        <v>287</v>
      </c>
      <c r="O221" s="214" t="s">
        <v>288</v>
      </c>
      <c r="P221" s="214" t="s">
        <v>179</v>
      </c>
      <c r="S221" s="214">
        <f t="shared" si="3"/>
        <v>2033</v>
      </c>
    </row>
    <row r="222" spans="1:29">
      <c r="A222" s="214" t="s">
        <v>105</v>
      </c>
      <c r="B222" s="214" t="s">
        <v>106</v>
      </c>
      <c r="C222" s="214" t="s">
        <v>155</v>
      </c>
      <c r="D222" s="214" t="s">
        <v>108</v>
      </c>
      <c r="E222" s="214">
        <v>0.98988603799999997</v>
      </c>
      <c r="G222" s="214" t="s">
        <v>109</v>
      </c>
      <c r="H222" s="214">
        <v>1</v>
      </c>
      <c r="I222" s="215">
        <v>48945</v>
      </c>
      <c r="J222" s="215"/>
      <c r="L222" s="214" t="s">
        <v>110</v>
      </c>
      <c r="N222" s="214" t="s">
        <v>287</v>
      </c>
      <c r="O222" s="214" t="s">
        <v>288</v>
      </c>
      <c r="P222" s="214" t="s">
        <v>179</v>
      </c>
      <c r="S222" s="214">
        <f t="shared" si="3"/>
        <v>2034</v>
      </c>
    </row>
    <row r="223" spans="1:29">
      <c r="A223" s="214" t="s">
        <v>105</v>
      </c>
      <c r="B223" s="214" t="s">
        <v>106</v>
      </c>
      <c r="C223" s="214" t="s">
        <v>155</v>
      </c>
      <c r="D223" s="214" t="s">
        <v>108</v>
      </c>
      <c r="E223" s="214">
        <v>0.99610153400000001</v>
      </c>
      <c r="G223" s="214" t="s">
        <v>109</v>
      </c>
      <c r="H223" s="214">
        <v>1</v>
      </c>
      <c r="I223" s="215">
        <v>49310</v>
      </c>
      <c r="J223" s="215"/>
      <c r="L223" s="214" t="s">
        <v>110</v>
      </c>
      <c r="N223" s="214" t="s">
        <v>287</v>
      </c>
      <c r="O223" s="214" t="s">
        <v>288</v>
      </c>
      <c r="P223" s="214" t="s">
        <v>179</v>
      </c>
      <c r="S223" s="214">
        <f t="shared" si="3"/>
        <v>2035</v>
      </c>
    </row>
    <row r="224" spans="1:29">
      <c r="A224" s="214" t="s">
        <v>105</v>
      </c>
      <c r="B224" s="214" t="s">
        <v>106</v>
      </c>
      <c r="C224" s="214" t="s">
        <v>155</v>
      </c>
      <c r="D224" s="214" t="s">
        <v>108</v>
      </c>
      <c r="E224" s="214">
        <v>1.0021181649999999</v>
      </c>
      <c r="G224" s="214" t="s">
        <v>109</v>
      </c>
      <c r="H224" s="214">
        <v>1</v>
      </c>
      <c r="I224" s="215">
        <v>49675</v>
      </c>
      <c r="J224" s="215"/>
      <c r="L224" s="214" t="s">
        <v>110</v>
      </c>
      <c r="N224" s="214" t="s">
        <v>287</v>
      </c>
      <c r="O224" s="214" t="s">
        <v>288</v>
      </c>
      <c r="P224" s="214" t="s">
        <v>179</v>
      </c>
      <c r="S224" s="214">
        <f t="shared" si="3"/>
        <v>2036</v>
      </c>
    </row>
    <row r="225" spans="1:19">
      <c r="A225" s="214" t="s">
        <v>105</v>
      </c>
      <c r="B225" s="214" t="s">
        <v>106</v>
      </c>
      <c r="C225" s="214" t="s">
        <v>155</v>
      </c>
      <c r="D225" s="214" t="s">
        <v>108</v>
      </c>
      <c r="E225" s="214">
        <v>1.0079243410000001</v>
      </c>
      <c r="G225" s="214" t="s">
        <v>109</v>
      </c>
      <c r="H225" s="214">
        <v>1</v>
      </c>
      <c r="I225" s="215">
        <v>50041</v>
      </c>
      <c r="J225" s="215"/>
      <c r="L225" s="214" t="s">
        <v>110</v>
      </c>
      <c r="N225" s="214" t="s">
        <v>287</v>
      </c>
      <c r="O225" s="214" t="s">
        <v>288</v>
      </c>
      <c r="P225" s="214" t="s">
        <v>179</v>
      </c>
      <c r="S225" s="214">
        <f t="shared" si="3"/>
        <v>2037</v>
      </c>
    </row>
    <row r="226" spans="1:19">
      <c r="A226" s="214" t="s">
        <v>105</v>
      </c>
      <c r="B226" s="214" t="s">
        <v>106</v>
      </c>
      <c r="C226" s="214" t="s">
        <v>155</v>
      </c>
      <c r="D226" s="214" t="s">
        <v>108</v>
      </c>
      <c r="E226" s="214">
        <v>1.0135080670000001</v>
      </c>
      <c r="G226" s="214" t="s">
        <v>109</v>
      </c>
      <c r="H226" s="214">
        <v>1</v>
      </c>
      <c r="I226" s="215">
        <v>50406</v>
      </c>
      <c r="J226" s="215"/>
      <c r="L226" s="214" t="s">
        <v>110</v>
      </c>
      <c r="N226" s="214" t="s">
        <v>287</v>
      </c>
      <c r="O226" s="214" t="s">
        <v>288</v>
      </c>
      <c r="P226" s="214" t="s">
        <v>179</v>
      </c>
      <c r="S226" s="214">
        <f t="shared" si="3"/>
        <v>2038</v>
      </c>
    </row>
    <row r="227" spans="1:19">
      <c r="A227" s="214" t="s">
        <v>105</v>
      </c>
      <c r="B227" s="214" t="s">
        <v>106</v>
      </c>
      <c r="C227" s="214" t="s">
        <v>155</v>
      </c>
      <c r="D227" s="214" t="s">
        <v>108</v>
      </c>
      <c r="E227" s="214">
        <v>1.0188569270000001</v>
      </c>
      <c r="G227" s="214" t="s">
        <v>109</v>
      </c>
      <c r="H227" s="214">
        <v>1</v>
      </c>
      <c r="I227" s="215">
        <v>50771</v>
      </c>
      <c r="J227" s="215"/>
      <c r="L227" s="214" t="s">
        <v>110</v>
      </c>
      <c r="N227" s="214" t="s">
        <v>287</v>
      </c>
      <c r="O227" s="214" t="s">
        <v>288</v>
      </c>
      <c r="P227" s="214" t="s">
        <v>179</v>
      </c>
      <c r="S227" s="214">
        <f t="shared" si="3"/>
        <v>2039</v>
      </c>
    </row>
    <row r="228" spans="1:19">
      <c r="A228" s="214" t="s">
        <v>105</v>
      </c>
      <c r="B228" s="214" t="s">
        <v>106</v>
      </c>
      <c r="C228" s="214" t="s">
        <v>155</v>
      </c>
      <c r="D228" s="214" t="s">
        <v>108</v>
      </c>
      <c r="E228" s="214">
        <v>1.0239580720000001</v>
      </c>
      <c r="G228" s="214" t="s">
        <v>109</v>
      </c>
      <c r="H228" s="214">
        <v>1</v>
      </c>
      <c r="I228" s="215">
        <v>51136</v>
      </c>
      <c r="J228" s="215"/>
      <c r="L228" s="214" t="s">
        <v>110</v>
      </c>
      <c r="N228" s="214" t="s">
        <v>287</v>
      </c>
      <c r="O228" s="214" t="s">
        <v>288</v>
      </c>
      <c r="P228" s="214" t="s">
        <v>179</v>
      </c>
      <c r="S228" s="214">
        <f t="shared" si="3"/>
        <v>2040</v>
      </c>
    </row>
    <row r="229" spans="1:19">
      <c r="A229" s="214" t="s">
        <v>105</v>
      </c>
      <c r="B229" s="214" t="s">
        <v>106</v>
      </c>
      <c r="C229" s="214" t="s">
        <v>155</v>
      </c>
      <c r="D229" s="214" t="s">
        <v>108</v>
      </c>
      <c r="E229" s="214">
        <v>1.028798208</v>
      </c>
      <c r="G229" s="214" t="s">
        <v>109</v>
      </c>
      <c r="H229" s="214">
        <v>1</v>
      </c>
      <c r="I229" s="215">
        <v>51502</v>
      </c>
      <c r="J229" s="215"/>
      <c r="L229" s="214" t="s">
        <v>110</v>
      </c>
      <c r="N229" s="214" t="s">
        <v>287</v>
      </c>
      <c r="O229" s="214" t="s">
        <v>288</v>
      </c>
      <c r="P229" s="214" t="s">
        <v>179</v>
      </c>
      <c r="S229" s="214">
        <f t="shared" si="3"/>
        <v>2041</v>
      </c>
    </row>
    <row r="230" spans="1:19">
      <c r="A230" s="214" t="s">
        <v>105</v>
      </c>
      <c r="B230" s="214" t="s">
        <v>106</v>
      </c>
      <c r="C230" s="214" t="s">
        <v>155</v>
      </c>
      <c r="D230" s="214" t="s">
        <v>108</v>
      </c>
      <c r="E230" s="214">
        <v>1.0333635839999999</v>
      </c>
      <c r="G230" s="214" t="s">
        <v>109</v>
      </c>
      <c r="H230" s="214">
        <v>1</v>
      </c>
      <c r="I230" s="215">
        <v>51867</v>
      </c>
      <c r="J230" s="215"/>
      <c r="L230" s="214" t="s">
        <v>110</v>
      </c>
      <c r="N230" s="214" t="s">
        <v>287</v>
      </c>
      <c r="O230" s="214" t="s">
        <v>288</v>
      </c>
      <c r="P230" s="214" t="s">
        <v>179</v>
      </c>
      <c r="S230" s="214">
        <f t="shared" si="3"/>
        <v>2042</v>
      </c>
    </row>
    <row r="231" spans="1:19">
      <c r="A231" s="214" t="s">
        <v>105</v>
      </c>
      <c r="B231" s="214" t="s">
        <v>106</v>
      </c>
      <c r="C231" s="214" t="s">
        <v>155</v>
      </c>
      <c r="D231" s="214" t="s">
        <v>108</v>
      </c>
      <c r="E231" s="214">
        <v>1.037639977</v>
      </c>
      <c r="G231" s="214" t="s">
        <v>109</v>
      </c>
      <c r="H231" s="214">
        <v>1</v>
      </c>
      <c r="I231" s="215">
        <v>52232</v>
      </c>
      <c r="J231" s="215"/>
      <c r="L231" s="214" t="s">
        <v>110</v>
      </c>
      <c r="N231" s="214" t="s">
        <v>287</v>
      </c>
      <c r="O231" s="214" t="s">
        <v>288</v>
      </c>
      <c r="P231" s="214" t="s">
        <v>179</v>
      </c>
      <c r="S231" s="214">
        <f t="shared" si="3"/>
        <v>2043</v>
      </c>
    </row>
    <row r="232" spans="1:19">
      <c r="A232" s="214" t="s">
        <v>105</v>
      </c>
      <c r="B232" s="214" t="s">
        <v>106</v>
      </c>
      <c r="C232" s="214" t="s">
        <v>155</v>
      </c>
      <c r="D232" s="214" t="s">
        <v>108</v>
      </c>
      <c r="E232" s="214">
        <v>1.041612677</v>
      </c>
      <c r="G232" s="214" t="s">
        <v>109</v>
      </c>
      <c r="H232" s="214">
        <v>1</v>
      </c>
      <c r="I232" s="215">
        <v>52597</v>
      </c>
      <c r="J232" s="215"/>
      <c r="L232" s="214" t="s">
        <v>110</v>
      </c>
      <c r="N232" s="214" t="s">
        <v>287</v>
      </c>
      <c r="O232" s="214" t="s">
        <v>288</v>
      </c>
      <c r="P232" s="214" t="s">
        <v>179</v>
      </c>
      <c r="S232" s="214">
        <f t="shared" si="3"/>
        <v>2044</v>
      </c>
    </row>
    <row r="233" spans="1:19">
      <c r="A233" s="214" t="s">
        <v>105</v>
      </c>
      <c r="B233" s="214" t="s">
        <v>106</v>
      </c>
      <c r="C233" s="214" t="s">
        <v>155</v>
      </c>
      <c r="D233" s="214" t="s">
        <v>108</v>
      </c>
      <c r="E233" s="214">
        <v>1.045266477</v>
      </c>
      <c r="G233" s="214" t="s">
        <v>109</v>
      </c>
      <c r="H233" s="214">
        <v>1</v>
      </c>
      <c r="I233" s="215">
        <v>52963</v>
      </c>
      <c r="J233" s="215"/>
      <c r="L233" s="214" t="s">
        <v>110</v>
      </c>
      <c r="N233" s="214" t="s">
        <v>287</v>
      </c>
      <c r="O233" s="214" t="s">
        <v>288</v>
      </c>
      <c r="P233" s="214" t="s">
        <v>179</v>
      </c>
      <c r="S233" s="214">
        <f t="shared" si="3"/>
        <v>2045</v>
      </c>
    </row>
    <row r="235" spans="1:19" s="212" customFormat="1">
      <c r="A235" s="212" t="s">
        <v>89</v>
      </c>
      <c r="B235" s="212" t="s">
        <v>90</v>
      </c>
      <c r="C235" s="212" t="s">
        <v>91</v>
      </c>
      <c r="D235" s="212" t="s">
        <v>92</v>
      </c>
      <c r="E235" s="212" t="s">
        <v>93</v>
      </c>
      <c r="F235" s="212" t="s">
        <v>94</v>
      </c>
      <c r="G235" s="212" t="s">
        <v>95</v>
      </c>
      <c r="H235" s="212" t="s">
        <v>96</v>
      </c>
      <c r="I235" s="212" t="s">
        <v>97</v>
      </c>
      <c r="J235" s="212" t="s">
        <v>98</v>
      </c>
      <c r="K235" s="212" t="s">
        <v>99</v>
      </c>
      <c r="L235" s="212" t="s">
        <v>100</v>
      </c>
      <c r="M235" s="212" t="s">
        <v>101</v>
      </c>
      <c r="N235" s="212" t="s">
        <v>102</v>
      </c>
      <c r="O235" s="212" t="s">
        <v>103</v>
      </c>
      <c r="P235" s="212" t="s">
        <v>104</v>
      </c>
      <c r="S235" s="212" t="s">
        <v>0</v>
      </c>
    </row>
    <row r="236" spans="1:19">
      <c r="A236" s="214" t="s">
        <v>105</v>
      </c>
      <c r="B236" s="214" t="s">
        <v>106</v>
      </c>
      <c r="C236" s="214" t="s">
        <v>145</v>
      </c>
      <c r="D236" s="214" t="s">
        <v>108</v>
      </c>
      <c r="E236" s="214">
        <v>1.000535835</v>
      </c>
      <c r="G236" s="214" t="s">
        <v>109</v>
      </c>
      <c r="H236" s="214">
        <v>1</v>
      </c>
      <c r="I236" s="215">
        <v>45658</v>
      </c>
      <c r="J236" s="215"/>
      <c r="L236" s="214" t="s">
        <v>110</v>
      </c>
      <c r="N236" s="214" t="s">
        <v>287</v>
      </c>
      <c r="O236" s="214" t="s">
        <v>288</v>
      </c>
      <c r="P236" s="214" t="s">
        <v>179</v>
      </c>
      <c r="S236" s="214">
        <f>YEAR(I236)</f>
        <v>2025</v>
      </c>
    </row>
    <row r="237" spans="1:19">
      <c r="A237" s="214" t="s">
        <v>105</v>
      </c>
      <c r="B237" s="214" t="s">
        <v>106</v>
      </c>
      <c r="C237" s="214" t="s">
        <v>145</v>
      </c>
      <c r="D237" s="214" t="s">
        <v>108</v>
      </c>
      <c r="E237" s="214">
        <v>1.0013485790000001</v>
      </c>
      <c r="G237" s="214" t="s">
        <v>109</v>
      </c>
      <c r="H237" s="214">
        <v>1</v>
      </c>
      <c r="I237" s="215">
        <v>46023</v>
      </c>
      <c r="J237" s="215"/>
      <c r="L237" s="214" t="s">
        <v>110</v>
      </c>
      <c r="N237" s="214" t="s">
        <v>287</v>
      </c>
      <c r="O237" s="214" t="s">
        <v>288</v>
      </c>
      <c r="P237" s="214" t="s">
        <v>179</v>
      </c>
      <c r="S237" s="214">
        <f t="shared" ref="S237:S256" si="4">YEAR(I237)</f>
        <v>2026</v>
      </c>
    </row>
    <row r="238" spans="1:19">
      <c r="A238" s="214" t="s">
        <v>105</v>
      </c>
      <c r="B238" s="214" t="s">
        <v>106</v>
      </c>
      <c r="C238" s="214" t="s">
        <v>145</v>
      </c>
      <c r="D238" s="214" t="s">
        <v>108</v>
      </c>
      <c r="E238" s="214">
        <v>1.001721265</v>
      </c>
      <c r="G238" s="214" t="s">
        <v>109</v>
      </c>
      <c r="H238" s="214">
        <v>1</v>
      </c>
      <c r="I238" s="215">
        <v>46388</v>
      </c>
      <c r="J238" s="215"/>
      <c r="L238" s="214" t="s">
        <v>110</v>
      </c>
      <c r="N238" s="214" t="s">
        <v>287</v>
      </c>
      <c r="O238" s="214" t="s">
        <v>288</v>
      </c>
      <c r="P238" s="214" t="s">
        <v>179</v>
      </c>
      <c r="S238" s="214">
        <f t="shared" si="4"/>
        <v>2027</v>
      </c>
    </row>
    <row r="239" spans="1:19">
      <c r="A239" s="214" t="s">
        <v>105</v>
      </c>
      <c r="B239" s="214" t="s">
        <v>106</v>
      </c>
      <c r="C239" s="214" t="s">
        <v>145</v>
      </c>
      <c r="D239" s="214" t="s">
        <v>108</v>
      </c>
      <c r="E239" s="214">
        <v>1.0016343190000001</v>
      </c>
      <c r="G239" s="214" t="s">
        <v>109</v>
      </c>
      <c r="H239" s="214">
        <v>1</v>
      </c>
      <c r="I239" s="215">
        <v>46753</v>
      </c>
      <c r="J239" s="215"/>
      <c r="L239" s="214" t="s">
        <v>110</v>
      </c>
      <c r="N239" s="214" t="s">
        <v>287</v>
      </c>
      <c r="O239" s="214" t="s">
        <v>288</v>
      </c>
      <c r="P239" s="214" t="s">
        <v>179</v>
      </c>
      <c r="S239" s="214">
        <f t="shared" si="4"/>
        <v>2028</v>
      </c>
    </row>
    <row r="240" spans="1:19">
      <c r="A240" s="214" t="s">
        <v>105</v>
      </c>
      <c r="B240" s="214" t="s">
        <v>106</v>
      </c>
      <c r="C240" s="214" t="s">
        <v>145</v>
      </c>
      <c r="D240" s="214" t="s">
        <v>108</v>
      </c>
      <c r="E240" s="214">
        <v>1.001067524</v>
      </c>
      <c r="G240" s="214" t="s">
        <v>109</v>
      </c>
      <c r="H240" s="214">
        <v>1</v>
      </c>
      <c r="I240" s="215">
        <v>47119</v>
      </c>
      <c r="J240" s="215"/>
      <c r="L240" s="214" t="s">
        <v>110</v>
      </c>
      <c r="N240" s="214" t="s">
        <v>287</v>
      </c>
      <c r="O240" s="214" t="s">
        <v>288</v>
      </c>
      <c r="P240" s="214" t="s">
        <v>179</v>
      </c>
      <c r="S240" s="214">
        <f t="shared" si="4"/>
        <v>2029</v>
      </c>
    </row>
    <row r="241" spans="1:19">
      <c r="A241" s="214" t="s">
        <v>105</v>
      </c>
      <c r="B241" s="214" t="s">
        <v>106</v>
      </c>
      <c r="C241" s="214" t="s">
        <v>145</v>
      </c>
      <c r="D241" s="214" t="s">
        <v>108</v>
      </c>
      <c r="E241" s="214">
        <v>1</v>
      </c>
      <c r="G241" s="214" t="s">
        <v>109</v>
      </c>
      <c r="H241" s="214">
        <v>1</v>
      </c>
      <c r="I241" s="215">
        <v>47484</v>
      </c>
      <c r="J241" s="215"/>
      <c r="L241" s="214" t="s">
        <v>110</v>
      </c>
      <c r="N241" s="214" t="s">
        <v>287</v>
      </c>
      <c r="O241" s="214" t="s">
        <v>288</v>
      </c>
      <c r="P241" s="214" t="s">
        <v>179</v>
      </c>
      <c r="S241" s="214">
        <f t="shared" si="4"/>
        <v>2030</v>
      </c>
    </row>
    <row r="242" spans="1:19">
      <c r="A242" s="214" t="s">
        <v>105</v>
      </c>
      <c r="B242" s="214" t="s">
        <v>106</v>
      </c>
      <c r="C242" s="214" t="s">
        <v>145</v>
      </c>
      <c r="D242" s="214" t="s">
        <v>108</v>
      </c>
      <c r="E242" s="214">
        <v>1.0111663580000001</v>
      </c>
      <c r="G242" s="214" t="s">
        <v>109</v>
      </c>
      <c r="H242" s="214">
        <v>1</v>
      </c>
      <c r="I242" s="215">
        <v>47849</v>
      </c>
      <c r="J242" s="215"/>
      <c r="L242" s="214" t="s">
        <v>110</v>
      </c>
      <c r="N242" s="214" t="s">
        <v>287</v>
      </c>
      <c r="O242" s="214" t="s">
        <v>288</v>
      </c>
      <c r="P242" s="214" t="s">
        <v>179</v>
      </c>
      <c r="S242" s="214">
        <f t="shared" si="4"/>
        <v>2031</v>
      </c>
    </row>
    <row r="243" spans="1:19">
      <c r="A243" s="214" t="s">
        <v>105</v>
      </c>
      <c r="B243" s="214" t="s">
        <v>106</v>
      </c>
      <c r="C243" s="214" t="s">
        <v>145</v>
      </c>
      <c r="D243" s="214" t="s">
        <v>108</v>
      </c>
      <c r="E243" s="214">
        <v>1.0223443299999999</v>
      </c>
      <c r="G243" s="214" t="s">
        <v>109</v>
      </c>
      <c r="H243" s="214">
        <v>1</v>
      </c>
      <c r="I243" s="215">
        <v>48214</v>
      </c>
      <c r="J243" s="215"/>
      <c r="L243" s="214" t="s">
        <v>110</v>
      </c>
      <c r="N243" s="214" t="s">
        <v>287</v>
      </c>
      <c r="O243" s="214" t="s">
        <v>288</v>
      </c>
      <c r="P243" s="214" t="s">
        <v>179</v>
      </c>
      <c r="S243" s="214">
        <f t="shared" si="4"/>
        <v>2032</v>
      </c>
    </row>
    <row r="244" spans="1:19">
      <c r="A244" s="214" t="s">
        <v>105</v>
      </c>
      <c r="B244" s="214" t="s">
        <v>106</v>
      </c>
      <c r="C244" s="214" t="s">
        <v>145</v>
      </c>
      <c r="D244" s="214" t="s">
        <v>108</v>
      </c>
      <c r="E244" s="214">
        <v>1.033529114</v>
      </c>
      <c r="G244" s="214" t="s">
        <v>109</v>
      </c>
      <c r="H244" s="214">
        <v>1</v>
      </c>
      <c r="I244" s="215">
        <v>48580</v>
      </c>
      <c r="J244" s="215"/>
      <c r="L244" s="214" t="s">
        <v>110</v>
      </c>
      <c r="N244" s="214" t="s">
        <v>287</v>
      </c>
      <c r="O244" s="214" t="s">
        <v>288</v>
      </c>
      <c r="P244" s="214" t="s">
        <v>179</v>
      </c>
      <c r="S244" s="214">
        <f t="shared" si="4"/>
        <v>2033</v>
      </c>
    </row>
    <row r="245" spans="1:19">
      <c r="A245" s="214" t="s">
        <v>105</v>
      </c>
      <c r="B245" s="214" t="s">
        <v>106</v>
      </c>
      <c r="C245" s="214" t="s">
        <v>145</v>
      </c>
      <c r="D245" s="214" t="s">
        <v>108</v>
      </c>
      <c r="E245" s="214">
        <v>1.0447156959999999</v>
      </c>
      <c r="G245" s="214" t="s">
        <v>109</v>
      </c>
      <c r="H245" s="214">
        <v>1</v>
      </c>
      <c r="I245" s="215">
        <v>48945</v>
      </c>
      <c r="J245" s="215"/>
      <c r="L245" s="214" t="s">
        <v>110</v>
      </c>
      <c r="N245" s="214" t="s">
        <v>287</v>
      </c>
      <c r="O245" s="214" t="s">
        <v>288</v>
      </c>
      <c r="P245" s="214" t="s">
        <v>179</v>
      </c>
      <c r="S245" s="214">
        <f t="shared" si="4"/>
        <v>2034</v>
      </c>
    </row>
    <row r="246" spans="1:19">
      <c r="A246" s="214" t="s">
        <v>105</v>
      </c>
      <c r="B246" s="214" t="s">
        <v>106</v>
      </c>
      <c r="C246" s="214" t="s">
        <v>145</v>
      </c>
      <c r="D246" s="214" t="s">
        <v>108</v>
      </c>
      <c r="E246" s="214">
        <v>1.0558988380000001</v>
      </c>
      <c r="G246" s="214" t="s">
        <v>109</v>
      </c>
      <c r="H246" s="214">
        <v>1</v>
      </c>
      <c r="I246" s="215">
        <v>49310</v>
      </c>
      <c r="J246" s="215"/>
      <c r="L246" s="214" t="s">
        <v>110</v>
      </c>
      <c r="N246" s="214" t="s">
        <v>287</v>
      </c>
      <c r="O246" s="214" t="s">
        <v>288</v>
      </c>
      <c r="P246" s="214" t="s">
        <v>179</v>
      </c>
      <c r="S246" s="214">
        <f t="shared" si="4"/>
        <v>2035</v>
      </c>
    </row>
    <row r="247" spans="1:19">
      <c r="A247" s="214" t="s">
        <v>105</v>
      </c>
      <c r="B247" s="214" t="s">
        <v>106</v>
      </c>
      <c r="C247" s="214" t="s">
        <v>145</v>
      </c>
      <c r="D247" s="214" t="s">
        <v>108</v>
      </c>
      <c r="E247" s="214">
        <v>1.0670730749999999</v>
      </c>
      <c r="G247" s="214" t="s">
        <v>109</v>
      </c>
      <c r="H247" s="214">
        <v>1</v>
      </c>
      <c r="I247" s="215">
        <v>49675</v>
      </c>
      <c r="J247" s="215"/>
      <c r="L247" s="214" t="s">
        <v>110</v>
      </c>
      <c r="N247" s="214" t="s">
        <v>287</v>
      </c>
      <c r="O247" s="214" t="s">
        <v>288</v>
      </c>
      <c r="P247" s="214" t="s">
        <v>179</v>
      </c>
      <c r="S247" s="214">
        <f t="shared" si="4"/>
        <v>2036</v>
      </c>
    </row>
    <row r="248" spans="1:19">
      <c r="A248" s="214" t="s">
        <v>105</v>
      </c>
      <c r="B248" s="214" t="s">
        <v>106</v>
      </c>
      <c r="C248" s="214" t="s">
        <v>145</v>
      </c>
      <c r="D248" s="214" t="s">
        <v>108</v>
      </c>
      <c r="E248" s="214">
        <v>1.0782327039999999</v>
      </c>
      <c r="G248" s="214" t="s">
        <v>109</v>
      </c>
      <c r="H248" s="214">
        <v>1</v>
      </c>
      <c r="I248" s="215">
        <v>50041</v>
      </c>
      <c r="J248" s="215"/>
      <c r="L248" s="214" t="s">
        <v>110</v>
      </c>
      <c r="N248" s="214" t="s">
        <v>287</v>
      </c>
      <c r="O248" s="214" t="s">
        <v>288</v>
      </c>
      <c r="P248" s="214" t="s">
        <v>179</v>
      </c>
      <c r="S248" s="214">
        <f t="shared" si="4"/>
        <v>2037</v>
      </c>
    </row>
    <row r="249" spans="1:19">
      <c r="A249" s="214" t="s">
        <v>105</v>
      </c>
      <c r="B249" s="214" t="s">
        <v>106</v>
      </c>
      <c r="C249" s="214" t="s">
        <v>145</v>
      </c>
      <c r="D249" s="214" t="s">
        <v>108</v>
      </c>
      <c r="E249" s="214">
        <v>1.0893717759999999</v>
      </c>
      <c r="G249" s="214" t="s">
        <v>109</v>
      </c>
      <c r="H249" s="214">
        <v>1</v>
      </c>
      <c r="I249" s="215">
        <v>50406</v>
      </c>
      <c r="J249" s="215"/>
      <c r="L249" s="214" t="s">
        <v>110</v>
      </c>
      <c r="N249" s="214" t="s">
        <v>287</v>
      </c>
      <c r="O249" s="214" t="s">
        <v>288</v>
      </c>
      <c r="P249" s="214" t="s">
        <v>179</v>
      </c>
      <c r="S249" s="214">
        <f t="shared" si="4"/>
        <v>2038</v>
      </c>
    </row>
    <row r="250" spans="1:19">
      <c r="A250" s="214" t="s">
        <v>105</v>
      </c>
      <c r="B250" s="214" t="s">
        <v>106</v>
      </c>
      <c r="C250" s="214" t="s">
        <v>145</v>
      </c>
      <c r="D250" s="214" t="s">
        <v>108</v>
      </c>
      <c r="E250" s="214">
        <v>1.1004840920000001</v>
      </c>
      <c r="G250" s="214" t="s">
        <v>109</v>
      </c>
      <c r="H250" s="214">
        <v>1</v>
      </c>
      <c r="I250" s="215">
        <v>50771</v>
      </c>
      <c r="J250" s="215"/>
      <c r="L250" s="214" t="s">
        <v>110</v>
      </c>
      <c r="N250" s="214" t="s">
        <v>287</v>
      </c>
      <c r="O250" s="214" t="s">
        <v>288</v>
      </c>
      <c r="P250" s="214" t="s">
        <v>179</v>
      </c>
      <c r="S250" s="214">
        <f t="shared" si="4"/>
        <v>2039</v>
      </c>
    </row>
    <row r="251" spans="1:19">
      <c r="A251" s="214" t="s">
        <v>105</v>
      </c>
      <c r="B251" s="214" t="s">
        <v>106</v>
      </c>
      <c r="C251" s="214" t="s">
        <v>145</v>
      </c>
      <c r="D251" s="214" t="s">
        <v>108</v>
      </c>
      <c r="E251" s="214">
        <v>1.1115631930000001</v>
      </c>
      <c r="G251" s="214" t="s">
        <v>109</v>
      </c>
      <c r="H251" s="214">
        <v>1</v>
      </c>
      <c r="I251" s="215">
        <v>51136</v>
      </c>
      <c r="J251" s="215"/>
      <c r="L251" s="214" t="s">
        <v>110</v>
      </c>
      <c r="N251" s="214" t="s">
        <v>287</v>
      </c>
      <c r="O251" s="214" t="s">
        <v>288</v>
      </c>
      <c r="P251" s="214" t="s">
        <v>179</v>
      </c>
      <c r="S251" s="214">
        <f t="shared" si="4"/>
        <v>2040</v>
      </c>
    </row>
    <row r="252" spans="1:19">
      <c r="A252" s="214" t="s">
        <v>105</v>
      </c>
      <c r="B252" s="214" t="s">
        <v>106</v>
      </c>
      <c r="C252" s="214" t="s">
        <v>145</v>
      </c>
      <c r="D252" s="214" t="s">
        <v>108</v>
      </c>
      <c r="E252" s="214">
        <v>1.122602348</v>
      </c>
      <c r="G252" s="214" t="s">
        <v>109</v>
      </c>
      <c r="H252" s="214">
        <v>1</v>
      </c>
      <c r="I252" s="215">
        <v>51502</v>
      </c>
      <c r="J252" s="215"/>
      <c r="L252" s="214" t="s">
        <v>110</v>
      </c>
      <c r="N252" s="214" t="s">
        <v>287</v>
      </c>
      <c r="O252" s="214" t="s">
        <v>288</v>
      </c>
      <c r="P252" s="214" t="s">
        <v>179</v>
      </c>
      <c r="S252" s="214">
        <f t="shared" si="4"/>
        <v>2041</v>
      </c>
    </row>
    <row r="253" spans="1:19">
      <c r="A253" s="214" t="s">
        <v>105</v>
      </c>
      <c r="B253" s="214" t="s">
        <v>106</v>
      </c>
      <c r="C253" s="214" t="s">
        <v>145</v>
      </c>
      <c r="D253" s="214" t="s">
        <v>108</v>
      </c>
      <c r="E253" s="214">
        <v>1.1335945510000001</v>
      </c>
      <c r="G253" s="214" t="s">
        <v>109</v>
      </c>
      <c r="H253" s="214">
        <v>1</v>
      </c>
      <c r="I253" s="215">
        <v>51867</v>
      </c>
      <c r="J253" s="215"/>
      <c r="L253" s="214" t="s">
        <v>110</v>
      </c>
      <c r="N253" s="214" t="s">
        <v>287</v>
      </c>
      <c r="O253" s="214" t="s">
        <v>288</v>
      </c>
      <c r="P253" s="214" t="s">
        <v>179</v>
      </c>
      <c r="S253" s="214">
        <f t="shared" si="4"/>
        <v>2042</v>
      </c>
    </row>
    <row r="254" spans="1:19">
      <c r="A254" s="214" t="s">
        <v>105</v>
      </c>
      <c r="B254" s="214" t="s">
        <v>106</v>
      </c>
      <c r="C254" s="214" t="s">
        <v>145</v>
      </c>
      <c r="D254" s="214" t="s">
        <v>108</v>
      </c>
      <c r="E254" s="214">
        <v>1.1445325079999999</v>
      </c>
      <c r="G254" s="214" t="s">
        <v>109</v>
      </c>
      <c r="H254" s="214">
        <v>1</v>
      </c>
      <c r="I254" s="215">
        <v>52232</v>
      </c>
      <c r="J254" s="215"/>
      <c r="L254" s="214" t="s">
        <v>110</v>
      </c>
      <c r="N254" s="214" t="s">
        <v>287</v>
      </c>
      <c r="O254" s="214" t="s">
        <v>288</v>
      </c>
      <c r="P254" s="214" t="s">
        <v>179</v>
      </c>
      <c r="S254" s="214">
        <f t="shared" si="4"/>
        <v>2043</v>
      </c>
    </row>
    <row r="255" spans="1:19">
      <c r="A255" s="214" t="s">
        <v>105</v>
      </c>
      <c r="B255" s="214" t="s">
        <v>106</v>
      </c>
      <c r="C255" s="214" t="s">
        <v>145</v>
      </c>
      <c r="D255" s="214" t="s">
        <v>108</v>
      </c>
      <c r="E255" s="214">
        <v>1.155408631</v>
      </c>
      <c r="G255" s="214" t="s">
        <v>109</v>
      </c>
      <c r="H255" s="214">
        <v>1</v>
      </c>
      <c r="I255" s="215">
        <v>52597</v>
      </c>
      <c r="J255" s="215"/>
      <c r="L255" s="214" t="s">
        <v>110</v>
      </c>
      <c r="N255" s="214" t="s">
        <v>287</v>
      </c>
      <c r="O255" s="214" t="s">
        <v>288</v>
      </c>
      <c r="P255" s="214" t="s">
        <v>179</v>
      </c>
      <c r="S255" s="214">
        <f t="shared" si="4"/>
        <v>2044</v>
      </c>
    </row>
    <row r="256" spans="1:19">
      <c r="A256" s="214" t="s">
        <v>105</v>
      </c>
      <c r="B256" s="214" t="s">
        <v>106</v>
      </c>
      <c r="C256" s="214" t="s">
        <v>145</v>
      </c>
      <c r="D256" s="214" t="s">
        <v>108</v>
      </c>
      <c r="E256" s="214">
        <v>1.1662150259999999</v>
      </c>
      <c r="G256" s="214" t="s">
        <v>109</v>
      </c>
      <c r="H256" s="214">
        <v>1</v>
      </c>
      <c r="I256" s="215">
        <v>52963</v>
      </c>
      <c r="J256" s="215"/>
      <c r="L256" s="214" t="s">
        <v>110</v>
      </c>
      <c r="N256" s="214" t="s">
        <v>287</v>
      </c>
      <c r="O256" s="214" t="s">
        <v>288</v>
      </c>
      <c r="P256" s="214" t="s">
        <v>179</v>
      </c>
      <c r="S256" s="214">
        <f t="shared" si="4"/>
        <v>2045</v>
      </c>
    </row>
    <row r="258" spans="1:19" s="212" customFormat="1">
      <c r="A258" s="212" t="s">
        <v>89</v>
      </c>
      <c r="B258" s="212" t="s">
        <v>90</v>
      </c>
      <c r="C258" s="212" t="s">
        <v>91</v>
      </c>
      <c r="D258" s="212" t="s">
        <v>92</v>
      </c>
      <c r="E258" s="212" t="s">
        <v>93</v>
      </c>
      <c r="F258" s="212" t="s">
        <v>94</v>
      </c>
      <c r="G258" s="212" t="s">
        <v>95</v>
      </c>
      <c r="H258" s="212" t="s">
        <v>96</v>
      </c>
      <c r="I258" s="212" t="s">
        <v>97</v>
      </c>
      <c r="J258" s="212" t="s">
        <v>98</v>
      </c>
      <c r="K258" s="212" t="s">
        <v>99</v>
      </c>
      <c r="L258" s="212" t="s">
        <v>100</v>
      </c>
      <c r="M258" s="212" t="s">
        <v>101</v>
      </c>
      <c r="N258" s="212" t="s">
        <v>102</v>
      </c>
      <c r="O258" s="212" t="s">
        <v>103</v>
      </c>
      <c r="P258" s="212" t="s">
        <v>104</v>
      </c>
      <c r="S258" s="212" t="s">
        <v>0</v>
      </c>
    </row>
    <row r="259" spans="1:19">
      <c r="A259" s="214" t="s">
        <v>105</v>
      </c>
      <c r="B259" s="214" t="s">
        <v>106</v>
      </c>
      <c r="C259" s="214" t="s">
        <v>181</v>
      </c>
      <c r="D259" s="214" t="s">
        <v>108</v>
      </c>
      <c r="E259" s="214">
        <v>1.02648937</v>
      </c>
      <c r="G259" s="214" t="s">
        <v>109</v>
      </c>
      <c r="H259" s="214">
        <v>1</v>
      </c>
      <c r="I259" s="215">
        <v>45658</v>
      </c>
      <c r="J259" s="215"/>
      <c r="L259" s="214" t="s">
        <v>110</v>
      </c>
      <c r="N259" s="214" t="s">
        <v>287</v>
      </c>
      <c r="O259" s="214" t="s">
        <v>288</v>
      </c>
      <c r="P259" s="214" t="s">
        <v>179</v>
      </c>
      <c r="S259" s="214">
        <f>YEAR(I259)</f>
        <v>2025</v>
      </c>
    </row>
    <row r="260" spans="1:19">
      <c r="A260" s="214" t="s">
        <v>105</v>
      </c>
      <c r="B260" s="214" t="s">
        <v>106</v>
      </c>
      <c r="C260" s="214" t="s">
        <v>181</v>
      </c>
      <c r="D260" s="214" t="s">
        <v>108</v>
      </c>
      <c r="E260" s="214">
        <v>1.0185063519999999</v>
      </c>
      <c r="G260" s="214" t="s">
        <v>109</v>
      </c>
      <c r="H260" s="214">
        <v>1</v>
      </c>
      <c r="I260" s="215">
        <v>46023</v>
      </c>
      <c r="J260" s="215"/>
      <c r="L260" s="214" t="s">
        <v>110</v>
      </c>
      <c r="N260" s="214" t="s">
        <v>287</v>
      </c>
      <c r="O260" s="214" t="s">
        <v>288</v>
      </c>
      <c r="P260" s="214" t="s">
        <v>179</v>
      </c>
      <c r="S260" s="214">
        <f t="shared" ref="S260:S279" si="5">YEAR(I260)</f>
        <v>2026</v>
      </c>
    </row>
    <row r="261" spans="1:19">
      <c r="A261" s="214" t="s">
        <v>105</v>
      </c>
      <c r="B261" s="214" t="s">
        <v>106</v>
      </c>
      <c r="C261" s="214" t="s">
        <v>181</v>
      </c>
      <c r="D261" s="214" t="s">
        <v>108</v>
      </c>
      <c r="E261" s="214">
        <v>1.009687446</v>
      </c>
      <c r="G261" s="214" t="s">
        <v>109</v>
      </c>
      <c r="H261" s="214">
        <v>1</v>
      </c>
      <c r="I261" s="215">
        <v>46388</v>
      </c>
      <c r="J261" s="215"/>
      <c r="L261" s="214" t="s">
        <v>110</v>
      </c>
      <c r="N261" s="214" t="s">
        <v>287</v>
      </c>
      <c r="O261" s="214" t="s">
        <v>288</v>
      </c>
      <c r="P261" s="214" t="s">
        <v>179</v>
      </c>
      <c r="S261" s="214">
        <f t="shared" si="5"/>
        <v>2027</v>
      </c>
    </row>
    <row r="262" spans="1:19">
      <c r="A262" s="214" t="s">
        <v>105</v>
      </c>
      <c r="B262" s="214" t="s">
        <v>106</v>
      </c>
      <c r="C262" s="214" t="s">
        <v>181</v>
      </c>
      <c r="D262" s="214" t="s">
        <v>108</v>
      </c>
      <c r="E262" s="214">
        <v>1</v>
      </c>
      <c r="G262" s="214" t="s">
        <v>109</v>
      </c>
      <c r="H262" s="214">
        <v>1</v>
      </c>
      <c r="I262" s="215">
        <v>46753</v>
      </c>
      <c r="J262" s="215"/>
      <c r="L262" s="214" t="s">
        <v>110</v>
      </c>
      <c r="N262" s="214" t="s">
        <v>287</v>
      </c>
      <c r="O262" s="214" t="s">
        <v>288</v>
      </c>
      <c r="P262" s="214" t="s">
        <v>179</v>
      </c>
      <c r="S262" s="214">
        <f t="shared" si="5"/>
        <v>2028</v>
      </c>
    </row>
    <row r="263" spans="1:19">
      <c r="A263" s="214" t="s">
        <v>105</v>
      </c>
      <c r="B263" s="214" t="s">
        <v>106</v>
      </c>
      <c r="C263" s="214" t="s">
        <v>181</v>
      </c>
      <c r="D263" s="214" t="s">
        <v>108</v>
      </c>
      <c r="E263" s="214">
        <v>0.989410338</v>
      </c>
      <c r="G263" s="214" t="s">
        <v>109</v>
      </c>
      <c r="H263" s="214">
        <v>1</v>
      </c>
      <c r="I263" s="215">
        <v>47119</v>
      </c>
      <c r="J263" s="215"/>
      <c r="L263" s="214" t="s">
        <v>110</v>
      </c>
      <c r="N263" s="214" t="s">
        <v>287</v>
      </c>
      <c r="O263" s="214" t="s">
        <v>288</v>
      </c>
      <c r="P263" s="214" t="s">
        <v>179</v>
      </c>
      <c r="S263" s="214">
        <f t="shared" si="5"/>
        <v>2029</v>
      </c>
    </row>
    <row r="264" spans="1:19">
      <c r="A264" s="214" t="s">
        <v>105</v>
      </c>
      <c r="B264" s="214" t="s">
        <v>106</v>
      </c>
      <c r="C264" s="214" t="s">
        <v>181</v>
      </c>
      <c r="D264" s="214" t="s">
        <v>108</v>
      </c>
      <c r="E264" s="214">
        <v>0.97788372599999995</v>
      </c>
      <c r="G264" s="214" t="s">
        <v>109</v>
      </c>
      <c r="H264" s="214">
        <v>1</v>
      </c>
      <c r="I264" s="215">
        <v>47484</v>
      </c>
      <c r="J264" s="215"/>
      <c r="L264" s="214" t="s">
        <v>110</v>
      </c>
      <c r="N264" s="214" t="s">
        <v>287</v>
      </c>
      <c r="O264" s="214" t="s">
        <v>288</v>
      </c>
      <c r="P264" s="214" t="s">
        <v>179</v>
      </c>
      <c r="S264" s="214">
        <f t="shared" si="5"/>
        <v>2030</v>
      </c>
    </row>
    <row r="265" spans="1:19">
      <c r="A265" s="214" t="s">
        <v>105</v>
      </c>
      <c r="B265" s="214" t="s">
        <v>106</v>
      </c>
      <c r="C265" s="214" t="s">
        <v>181</v>
      </c>
      <c r="D265" s="214" t="s">
        <v>108</v>
      </c>
      <c r="E265" s="214">
        <v>0.96538434699999998</v>
      </c>
      <c r="G265" s="214" t="s">
        <v>109</v>
      </c>
      <c r="H265" s="214">
        <v>1</v>
      </c>
      <c r="I265" s="215">
        <v>47849</v>
      </c>
      <c r="J265" s="215"/>
      <c r="L265" s="214" t="s">
        <v>110</v>
      </c>
      <c r="N265" s="214" t="s">
        <v>287</v>
      </c>
      <c r="O265" s="214" t="s">
        <v>288</v>
      </c>
      <c r="P265" s="214" t="s">
        <v>179</v>
      </c>
      <c r="S265" s="214">
        <f t="shared" si="5"/>
        <v>2031</v>
      </c>
    </row>
    <row r="266" spans="1:19">
      <c r="A266" s="214" t="s">
        <v>105</v>
      </c>
      <c r="B266" s="214" t="s">
        <v>106</v>
      </c>
      <c r="C266" s="214" t="s">
        <v>181</v>
      </c>
      <c r="D266" s="214" t="s">
        <v>108</v>
      </c>
      <c r="E266" s="214">
        <v>0.95187526600000005</v>
      </c>
      <c r="G266" s="214" t="s">
        <v>109</v>
      </c>
      <c r="H266" s="214">
        <v>1</v>
      </c>
      <c r="I266" s="215">
        <v>48214</v>
      </c>
      <c r="J266" s="215"/>
      <c r="L266" s="214" t="s">
        <v>110</v>
      </c>
      <c r="N266" s="214" t="s">
        <v>287</v>
      </c>
      <c r="O266" s="214" t="s">
        <v>288</v>
      </c>
      <c r="P266" s="214" t="s">
        <v>179</v>
      </c>
      <c r="S266" s="214">
        <f t="shared" si="5"/>
        <v>2032</v>
      </c>
    </row>
    <row r="267" spans="1:19">
      <c r="A267" s="214" t="s">
        <v>105</v>
      </c>
      <c r="B267" s="214" t="s">
        <v>106</v>
      </c>
      <c r="C267" s="214" t="s">
        <v>181</v>
      </c>
      <c r="D267" s="214" t="s">
        <v>108</v>
      </c>
      <c r="E267" s="214">
        <v>0.93731839900000002</v>
      </c>
      <c r="G267" s="214" t="s">
        <v>109</v>
      </c>
      <c r="H267" s="214">
        <v>1</v>
      </c>
      <c r="I267" s="215">
        <v>48580</v>
      </c>
      <c r="J267" s="215"/>
      <c r="L267" s="214" t="s">
        <v>110</v>
      </c>
      <c r="N267" s="214" t="s">
        <v>287</v>
      </c>
      <c r="O267" s="214" t="s">
        <v>288</v>
      </c>
      <c r="P267" s="214" t="s">
        <v>179</v>
      </c>
      <c r="S267" s="214">
        <f t="shared" si="5"/>
        <v>2033</v>
      </c>
    </row>
    <row r="268" spans="1:19">
      <c r="A268" s="214" t="s">
        <v>105</v>
      </c>
      <c r="B268" s="214" t="s">
        <v>106</v>
      </c>
      <c r="C268" s="214" t="s">
        <v>181</v>
      </c>
      <c r="D268" s="214" t="s">
        <v>108</v>
      </c>
      <c r="E268" s="214">
        <v>0.92167448399999996</v>
      </c>
      <c r="G268" s="214" t="s">
        <v>109</v>
      </c>
      <c r="H268" s="214">
        <v>1</v>
      </c>
      <c r="I268" s="215">
        <v>48945</v>
      </c>
      <c r="J268" s="215"/>
      <c r="L268" s="214" t="s">
        <v>110</v>
      </c>
      <c r="N268" s="214" t="s">
        <v>287</v>
      </c>
      <c r="O268" s="214" t="s">
        <v>288</v>
      </c>
      <c r="P268" s="214" t="s">
        <v>179</v>
      </c>
      <c r="S268" s="214">
        <f t="shared" si="5"/>
        <v>2034</v>
      </c>
    </row>
    <row r="269" spans="1:19">
      <c r="A269" s="214" t="s">
        <v>105</v>
      </c>
      <c r="B269" s="214" t="s">
        <v>106</v>
      </c>
      <c r="C269" s="214" t="s">
        <v>181</v>
      </c>
      <c r="D269" s="214" t="s">
        <v>108</v>
      </c>
      <c r="E269" s="214">
        <v>0.90490304300000002</v>
      </c>
      <c r="G269" s="214" t="s">
        <v>109</v>
      </c>
      <c r="H269" s="214">
        <v>1</v>
      </c>
      <c r="I269" s="215">
        <v>49310</v>
      </c>
      <c r="J269" s="215"/>
      <c r="L269" s="214" t="s">
        <v>110</v>
      </c>
      <c r="N269" s="214" t="s">
        <v>287</v>
      </c>
      <c r="O269" s="214" t="s">
        <v>288</v>
      </c>
      <c r="P269" s="214" t="s">
        <v>179</v>
      </c>
      <c r="S269" s="214">
        <f t="shared" si="5"/>
        <v>2035</v>
      </c>
    </row>
    <row r="270" spans="1:19">
      <c r="A270" s="214" t="s">
        <v>105</v>
      </c>
      <c r="B270" s="214" t="s">
        <v>106</v>
      </c>
      <c r="C270" s="214" t="s">
        <v>181</v>
      </c>
      <c r="D270" s="214" t="s">
        <v>108</v>
      </c>
      <c r="E270" s="214">
        <v>0.90920414299999996</v>
      </c>
      <c r="G270" s="214" t="s">
        <v>109</v>
      </c>
      <c r="H270" s="214">
        <v>1</v>
      </c>
      <c r="I270" s="215">
        <v>49675</v>
      </c>
      <c r="J270" s="215"/>
      <c r="L270" s="214" t="s">
        <v>110</v>
      </c>
      <c r="N270" s="214" t="s">
        <v>287</v>
      </c>
      <c r="O270" s="214" t="s">
        <v>288</v>
      </c>
      <c r="P270" s="214" t="s">
        <v>179</v>
      </c>
      <c r="S270" s="214">
        <f t="shared" si="5"/>
        <v>2036</v>
      </c>
    </row>
    <row r="271" spans="1:19">
      <c r="A271" s="214" t="s">
        <v>105</v>
      </c>
      <c r="B271" s="214" t="s">
        <v>106</v>
      </c>
      <c r="C271" s="214" t="s">
        <v>181</v>
      </c>
      <c r="D271" s="214" t="s">
        <v>108</v>
      </c>
      <c r="E271" s="214">
        <v>0.91326272500000005</v>
      </c>
      <c r="G271" s="214" t="s">
        <v>109</v>
      </c>
      <c r="H271" s="214">
        <v>1</v>
      </c>
      <c r="I271" s="215">
        <v>50041</v>
      </c>
      <c r="J271" s="215"/>
      <c r="L271" s="214" t="s">
        <v>110</v>
      </c>
      <c r="N271" s="214" t="s">
        <v>287</v>
      </c>
      <c r="O271" s="214" t="s">
        <v>288</v>
      </c>
      <c r="P271" s="214" t="s">
        <v>179</v>
      </c>
      <c r="S271" s="214">
        <f t="shared" si="5"/>
        <v>2037</v>
      </c>
    </row>
    <row r="272" spans="1:19">
      <c r="A272" s="214" t="s">
        <v>105</v>
      </c>
      <c r="B272" s="214" t="s">
        <v>106</v>
      </c>
      <c r="C272" s="214" t="s">
        <v>181</v>
      </c>
      <c r="D272" s="214" t="s">
        <v>108</v>
      </c>
      <c r="E272" s="214">
        <v>0.91706617099999999</v>
      </c>
      <c r="G272" s="214" t="s">
        <v>109</v>
      </c>
      <c r="H272" s="214">
        <v>1</v>
      </c>
      <c r="I272" s="215">
        <v>50406</v>
      </c>
      <c r="J272" s="215"/>
      <c r="L272" s="214" t="s">
        <v>110</v>
      </c>
      <c r="N272" s="214" t="s">
        <v>287</v>
      </c>
      <c r="O272" s="214" t="s">
        <v>288</v>
      </c>
      <c r="P272" s="214" t="s">
        <v>179</v>
      </c>
      <c r="S272" s="214">
        <f t="shared" si="5"/>
        <v>2038</v>
      </c>
    </row>
    <row r="273" spans="1:19">
      <c r="A273" s="214" t="s">
        <v>105</v>
      </c>
      <c r="B273" s="214" t="s">
        <v>106</v>
      </c>
      <c r="C273" s="214" t="s">
        <v>181</v>
      </c>
      <c r="D273" s="214" t="s">
        <v>108</v>
      </c>
      <c r="E273" s="214">
        <v>0.920601428</v>
      </c>
      <c r="G273" s="214" t="s">
        <v>109</v>
      </c>
      <c r="H273" s="214">
        <v>1</v>
      </c>
      <c r="I273" s="215">
        <v>50771</v>
      </c>
      <c r="J273" s="215"/>
      <c r="L273" s="214" t="s">
        <v>110</v>
      </c>
      <c r="N273" s="214" t="s">
        <v>287</v>
      </c>
      <c r="O273" s="214" t="s">
        <v>288</v>
      </c>
      <c r="P273" s="214" t="s">
        <v>179</v>
      </c>
      <c r="S273" s="214">
        <f t="shared" si="5"/>
        <v>2039</v>
      </c>
    </row>
    <row r="274" spans="1:19">
      <c r="A274" s="214" t="s">
        <v>105</v>
      </c>
      <c r="B274" s="214" t="s">
        <v>106</v>
      </c>
      <c r="C274" s="214" t="s">
        <v>181</v>
      </c>
      <c r="D274" s="214" t="s">
        <v>108</v>
      </c>
      <c r="E274" s="214">
        <v>0.92385499500000001</v>
      </c>
      <c r="G274" s="214" t="s">
        <v>109</v>
      </c>
      <c r="H274" s="214">
        <v>1</v>
      </c>
      <c r="I274" s="215">
        <v>51136</v>
      </c>
      <c r="J274" s="215"/>
      <c r="L274" s="214" t="s">
        <v>110</v>
      </c>
      <c r="N274" s="214" t="s">
        <v>287</v>
      </c>
      <c r="O274" s="214" t="s">
        <v>288</v>
      </c>
      <c r="P274" s="214" t="s">
        <v>179</v>
      </c>
      <c r="S274" s="214">
        <f t="shared" si="5"/>
        <v>2040</v>
      </c>
    </row>
    <row r="275" spans="1:19">
      <c r="A275" s="214" t="s">
        <v>105</v>
      </c>
      <c r="B275" s="214" t="s">
        <v>106</v>
      </c>
      <c r="C275" s="214" t="s">
        <v>181</v>
      </c>
      <c r="D275" s="214" t="s">
        <v>108</v>
      </c>
      <c r="E275" s="214">
        <v>0.92681291200000004</v>
      </c>
      <c r="G275" s="214" t="s">
        <v>109</v>
      </c>
      <c r="H275" s="214">
        <v>1</v>
      </c>
      <c r="I275" s="215">
        <v>51502</v>
      </c>
      <c r="J275" s="215"/>
      <c r="L275" s="214" t="s">
        <v>110</v>
      </c>
      <c r="N275" s="214" t="s">
        <v>287</v>
      </c>
      <c r="O275" s="214" t="s">
        <v>288</v>
      </c>
      <c r="P275" s="214" t="s">
        <v>179</v>
      </c>
      <c r="S275" s="214">
        <f t="shared" si="5"/>
        <v>2041</v>
      </c>
    </row>
    <row r="276" spans="1:19">
      <c r="A276" s="214" t="s">
        <v>105</v>
      </c>
      <c r="B276" s="214" t="s">
        <v>106</v>
      </c>
      <c r="C276" s="214" t="s">
        <v>181</v>
      </c>
      <c r="D276" s="214" t="s">
        <v>108</v>
      </c>
      <c r="E276" s="214">
        <v>0.92946074099999998</v>
      </c>
      <c r="G276" s="214" t="s">
        <v>109</v>
      </c>
      <c r="H276" s="214">
        <v>1</v>
      </c>
      <c r="I276" s="215">
        <v>51867</v>
      </c>
      <c r="J276" s="215"/>
      <c r="L276" s="214" t="s">
        <v>110</v>
      </c>
      <c r="N276" s="214" t="s">
        <v>287</v>
      </c>
      <c r="O276" s="214" t="s">
        <v>288</v>
      </c>
      <c r="P276" s="214" t="s">
        <v>179</v>
      </c>
      <c r="S276" s="214">
        <f t="shared" si="5"/>
        <v>2042</v>
      </c>
    </row>
    <row r="277" spans="1:19">
      <c r="A277" s="214" t="s">
        <v>105</v>
      </c>
      <c r="B277" s="214" t="s">
        <v>106</v>
      </c>
      <c r="C277" s="214" t="s">
        <v>181</v>
      </c>
      <c r="D277" s="214" t="s">
        <v>108</v>
      </c>
      <c r="E277" s="214">
        <v>0.93178355700000004</v>
      </c>
      <c r="G277" s="214" t="s">
        <v>109</v>
      </c>
      <c r="H277" s="214">
        <v>1</v>
      </c>
      <c r="I277" s="215">
        <v>52232</v>
      </c>
      <c r="J277" s="215"/>
      <c r="L277" s="214" t="s">
        <v>110</v>
      </c>
      <c r="N277" s="214" t="s">
        <v>287</v>
      </c>
      <c r="O277" s="214" t="s">
        <v>288</v>
      </c>
      <c r="P277" s="214" t="s">
        <v>179</v>
      </c>
      <c r="S277" s="214">
        <f t="shared" si="5"/>
        <v>2043</v>
      </c>
    </row>
    <row r="278" spans="1:19">
      <c r="A278" s="214" t="s">
        <v>105</v>
      </c>
      <c r="B278" s="214" t="s">
        <v>106</v>
      </c>
      <c r="C278" s="214" t="s">
        <v>181</v>
      </c>
      <c r="D278" s="214" t="s">
        <v>108</v>
      </c>
      <c r="E278" s="214">
        <v>0.93376592999999997</v>
      </c>
      <c r="G278" s="214" t="s">
        <v>109</v>
      </c>
      <c r="H278" s="214">
        <v>1</v>
      </c>
      <c r="I278" s="215">
        <v>52597</v>
      </c>
      <c r="J278" s="215"/>
      <c r="L278" s="214" t="s">
        <v>110</v>
      </c>
      <c r="N278" s="214" t="s">
        <v>287</v>
      </c>
      <c r="O278" s="214" t="s">
        <v>288</v>
      </c>
      <c r="P278" s="214" t="s">
        <v>179</v>
      </c>
      <c r="S278" s="214">
        <f t="shared" si="5"/>
        <v>2044</v>
      </c>
    </row>
    <row r="279" spans="1:19">
      <c r="A279" s="214" t="s">
        <v>105</v>
      </c>
      <c r="B279" s="214" t="s">
        <v>106</v>
      </c>
      <c r="C279" s="214" t="s">
        <v>181</v>
      </c>
      <c r="D279" s="214" t="s">
        <v>108</v>
      </c>
      <c r="E279" s="214">
        <v>0.93539191499999996</v>
      </c>
      <c r="G279" s="214" t="s">
        <v>109</v>
      </c>
      <c r="H279" s="214">
        <v>1</v>
      </c>
      <c r="I279" s="215">
        <v>52963</v>
      </c>
      <c r="J279" s="215"/>
      <c r="L279" s="214" t="s">
        <v>110</v>
      </c>
      <c r="N279" s="214" t="s">
        <v>287</v>
      </c>
      <c r="O279" s="214" t="s">
        <v>288</v>
      </c>
      <c r="P279" s="214" t="s">
        <v>179</v>
      </c>
      <c r="S279" s="214">
        <f t="shared" si="5"/>
        <v>2045</v>
      </c>
    </row>
    <row r="281" spans="1:19">
      <c r="A281" s="214" t="s">
        <v>182</v>
      </c>
      <c r="C281" s="230">
        <v>6.3799999999999996E-2</v>
      </c>
    </row>
    <row r="283" spans="1:19" s="212" customFormat="1">
      <c r="A283" s="212" t="s">
        <v>89</v>
      </c>
      <c r="B283" s="212" t="s">
        <v>90</v>
      </c>
      <c r="C283" s="212" t="s">
        <v>91</v>
      </c>
      <c r="D283" s="212" t="s">
        <v>92</v>
      </c>
      <c r="E283" s="212" t="s">
        <v>93</v>
      </c>
      <c r="F283" s="212" t="s">
        <v>94</v>
      </c>
      <c r="G283" s="212" t="s">
        <v>95</v>
      </c>
      <c r="H283" s="212" t="s">
        <v>96</v>
      </c>
      <c r="I283" s="212" t="s">
        <v>97</v>
      </c>
      <c r="J283" s="212" t="s">
        <v>98</v>
      </c>
      <c r="K283" s="212" t="s">
        <v>99</v>
      </c>
      <c r="L283" s="212" t="s">
        <v>100</v>
      </c>
      <c r="M283" s="212" t="s">
        <v>101</v>
      </c>
      <c r="N283" s="212" t="s">
        <v>102</v>
      </c>
      <c r="O283" s="212" t="s">
        <v>103</v>
      </c>
      <c r="P283" s="212" t="s">
        <v>104</v>
      </c>
      <c r="S283" s="212" t="s">
        <v>0</v>
      </c>
    </row>
    <row r="284" spans="1:19">
      <c r="A284" s="214" t="s">
        <v>105</v>
      </c>
      <c r="B284" s="214" t="s">
        <v>106</v>
      </c>
      <c r="C284" s="214" t="s">
        <v>150</v>
      </c>
      <c r="D284" s="214" t="s">
        <v>108</v>
      </c>
      <c r="E284" s="214">
        <v>1.015349032</v>
      </c>
      <c r="G284" s="214" t="s">
        <v>109</v>
      </c>
      <c r="H284" s="214">
        <v>1</v>
      </c>
      <c r="I284" s="215">
        <v>45658</v>
      </c>
      <c r="J284" s="215"/>
      <c r="L284" s="214" t="s">
        <v>110</v>
      </c>
      <c r="N284" s="214" t="s">
        <v>287</v>
      </c>
      <c r="O284" s="214" t="s">
        <v>288</v>
      </c>
      <c r="P284" s="214" t="s">
        <v>179</v>
      </c>
      <c r="S284" s="214">
        <f>YEAR(I284)</f>
        <v>2025</v>
      </c>
    </row>
    <row r="285" spans="1:19">
      <c r="A285" s="214" t="s">
        <v>105</v>
      </c>
      <c r="B285" s="214" t="s">
        <v>106</v>
      </c>
      <c r="C285" s="214" t="s">
        <v>150</v>
      </c>
      <c r="D285" s="214" t="s">
        <v>108</v>
      </c>
      <c r="E285" s="214">
        <v>1.0134574789999999</v>
      </c>
      <c r="G285" s="214" t="s">
        <v>109</v>
      </c>
      <c r="H285" s="214">
        <v>1</v>
      </c>
      <c r="I285" s="215">
        <v>46023</v>
      </c>
      <c r="J285" s="215"/>
      <c r="L285" s="214" t="s">
        <v>110</v>
      </c>
      <c r="N285" s="214" t="s">
        <v>287</v>
      </c>
      <c r="O285" s="214" t="s">
        <v>288</v>
      </c>
      <c r="P285" s="214" t="s">
        <v>179</v>
      </c>
      <c r="S285" s="214">
        <f t="shared" ref="S285:S304" si="6">YEAR(I285)</f>
        <v>2026</v>
      </c>
    </row>
    <row r="286" spans="1:19">
      <c r="A286" s="214" t="s">
        <v>105</v>
      </c>
      <c r="B286" s="214" t="s">
        <v>106</v>
      </c>
      <c r="C286" s="214" t="s">
        <v>150</v>
      </c>
      <c r="D286" s="214" t="s">
        <v>108</v>
      </c>
      <c r="E286" s="214">
        <v>1.0110009200000001</v>
      </c>
      <c r="G286" s="214" t="s">
        <v>109</v>
      </c>
      <c r="H286" s="214">
        <v>1</v>
      </c>
      <c r="I286" s="215">
        <v>46388</v>
      </c>
      <c r="J286" s="215"/>
      <c r="L286" s="214" t="s">
        <v>110</v>
      </c>
      <c r="N286" s="214" t="s">
        <v>287</v>
      </c>
      <c r="O286" s="214" t="s">
        <v>288</v>
      </c>
      <c r="P286" s="214" t="s">
        <v>179</v>
      </c>
      <c r="S286" s="214">
        <f t="shared" si="6"/>
        <v>2027</v>
      </c>
    </row>
    <row r="287" spans="1:19">
      <c r="A287" s="214" t="s">
        <v>105</v>
      </c>
      <c r="B287" s="214" t="s">
        <v>106</v>
      </c>
      <c r="C287" s="214" t="s">
        <v>150</v>
      </c>
      <c r="D287" s="214" t="s">
        <v>108</v>
      </c>
      <c r="E287" s="214">
        <v>1.0079556199999999</v>
      </c>
      <c r="G287" s="214" t="s">
        <v>109</v>
      </c>
      <c r="H287" s="214">
        <v>1</v>
      </c>
      <c r="I287" s="215">
        <v>46753</v>
      </c>
      <c r="J287" s="215"/>
      <c r="L287" s="214" t="s">
        <v>110</v>
      </c>
      <c r="N287" s="214" t="s">
        <v>287</v>
      </c>
      <c r="O287" s="214" t="s">
        <v>288</v>
      </c>
      <c r="P287" s="214" t="s">
        <v>179</v>
      </c>
      <c r="S287" s="214">
        <f t="shared" si="6"/>
        <v>2028</v>
      </c>
    </row>
    <row r="288" spans="1:19">
      <c r="A288" s="214" t="s">
        <v>105</v>
      </c>
      <c r="B288" s="214" t="s">
        <v>106</v>
      </c>
      <c r="C288" s="214" t="s">
        <v>150</v>
      </c>
      <c r="D288" s="214" t="s">
        <v>108</v>
      </c>
      <c r="E288" s="214">
        <v>1.0042970769999999</v>
      </c>
      <c r="G288" s="214" t="s">
        <v>109</v>
      </c>
      <c r="H288" s="214">
        <v>1</v>
      </c>
      <c r="I288" s="215">
        <v>47119</v>
      </c>
      <c r="J288" s="215"/>
      <c r="L288" s="214" t="s">
        <v>110</v>
      </c>
      <c r="N288" s="214" t="s">
        <v>287</v>
      </c>
      <c r="O288" s="214" t="s">
        <v>288</v>
      </c>
      <c r="P288" s="214" t="s">
        <v>179</v>
      </c>
      <c r="S288" s="214">
        <f t="shared" si="6"/>
        <v>2029</v>
      </c>
    </row>
    <row r="289" spans="1:19">
      <c r="A289" s="214" t="s">
        <v>105</v>
      </c>
      <c r="B289" s="214" t="s">
        <v>106</v>
      </c>
      <c r="C289" s="214" t="s">
        <v>150</v>
      </c>
      <c r="D289" s="214" t="s">
        <v>108</v>
      </c>
      <c r="E289" s="214">
        <v>1</v>
      </c>
      <c r="G289" s="214" t="s">
        <v>109</v>
      </c>
      <c r="H289" s="214">
        <v>1</v>
      </c>
      <c r="I289" s="215">
        <v>47484</v>
      </c>
      <c r="J289" s="215"/>
      <c r="L289" s="214" t="s">
        <v>110</v>
      </c>
      <c r="N289" s="214" t="s">
        <v>287</v>
      </c>
      <c r="O289" s="214" t="s">
        <v>288</v>
      </c>
      <c r="P289" s="214" t="s">
        <v>179</v>
      </c>
      <c r="S289" s="214">
        <f t="shared" si="6"/>
        <v>2030</v>
      </c>
    </row>
    <row r="290" spans="1:19">
      <c r="A290" s="214" t="s">
        <v>105</v>
      </c>
      <c r="B290" s="214" t="s">
        <v>106</v>
      </c>
      <c r="C290" s="214" t="s">
        <v>150</v>
      </c>
      <c r="D290" s="214" t="s">
        <v>108</v>
      </c>
      <c r="E290" s="214">
        <v>0.99503828900000002</v>
      </c>
      <c r="G290" s="214" t="s">
        <v>109</v>
      </c>
      <c r="H290" s="214">
        <v>1</v>
      </c>
      <c r="I290" s="215">
        <v>47849</v>
      </c>
      <c r="J290" s="215"/>
      <c r="L290" s="214" t="s">
        <v>110</v>
      </c>
      <c r="N290" s="214" t="s">
        <v>287</v>
      </c>
      <c r="O290" s="214" t="s">
        <v>288</v>
      </c>
      <c r="P290" s="214" t="s">
        <v>179</v>
      </c>
      <c r="S290" s="214">
        <f t="shared" si="6"/>
        <v>2031</v>
      </c>
    </row>
    <row r="291" spans="1:19">
      <c r="A291" s="214" t="s">
        <v>105</v>
      </c>
      <c r="B291" s="214" t="s">
        <v>106</v>
      </c>
      <c r="C291" s="214" t="s">
        <v>150</v>
      </c>
      <c r="D291" s="214" t="s">
        <v>108</v>
      </c>
      <c r="E291" s="214">
        <v>1.006562822</v>
      </c>
      <c r="G291" s="214" t="s">
        <v>109</v>
      </c>
      <c r="H291" s="214">
        <v>1</v>
      </c>
      <c r="I291" s="215">
        <v>48214</v>
      </c>
      <c r="J291" s="215"/>
      <c r="L291" s="214" t="s">
        <v>110</v>
      </c>
      <c r="N291" s="214" t="s">
        <v>287</v>
      </c>
      <c r="O291" s="214" t="s">
        <v>288</v>
      </c>
      <c r="P291" s="214" t="s">
        <v>179</v>
      </c>
      <c r="S291" s="214">
        <f t="shared" si="6"/>
        <v>2032</v>
      </c>
    </row>
    <row r="292" spans="1:19">
      <c r="A292" s="214" t="s">
        <v>105</v>
      </c>
      <c r="B292" s="214" t="s">
        <v>106</v>
      </c>
      <c r="C292" s="214" t="s">
        <v>150</v>
      </c>
      <c r="D292" s="214" t="s">
        <v>108</v>
      </c>
      <c r="E292" s="214">
        <v>1.0181169430000001</v>
      </c>
      <c r="G292" s="214" t="s">
        <v>109</v>
      </c>
      <c r="H292" s="214">
        <v>1</v>
      </c>
      <c r="I292" s="215">
        <v>48580</v>
      </c>
      <c r="J292" s="215"/>
      <c r="L292" s="214" t="s">
        <v>110</v>
      </c>
      <c r="N292" s="214" t="s">
        <v>287</v>
      </c>
      <c r="O292" s="214" t="s">
        <v>288</v>
      </c>
      <c r="P292" s="214" t="s">
        <v>179</v>
      </c>
      <c r="S292" s="214">
        <f t="shared" si="6"/>
        <v>2033</v>
      </c>
    </row>
    <row r="293" spans="1:19">
      <c r="A293" s="214" t="s">
        <v>105</v>
      </c>
      <c r="B293" s="214" t="s">
        <v>106</v>
      </c>
      <c r="C293" s="214" t="s">
        <v>150</v>
      </c>
      <c r="D293" s="214" t="s">
        <v>108</v>
      </c>
      <c r="E293" s="214">
        <v>1.029696465</v>
      </c>
      <c r="G293" s="214" t="s">
        <v>109</v>
      </c>
      <c r="H293" s="214">
        <v>1</v>
      </c>
      <c r="I293" s="215">
        <v>48945</v>
      </c>
      <c r="J293" s="215"/>
      <c r="L293" s="214" t="s">
        <v>110</v>
      </c>
      <c r="N293" s="214" t="s">
        <v>287</v>
      </c>
      <c r="O293" s="214" t="s">
        <v>288</v>
      </c>
      <c r="P293" s="214" t="s">
        <v>179</v>
      </c>
      <c r="S293" s="214">
        <f t="shared" si="6"/>
        <v>2034</v>
      </c>
    </row>
    <row r="294" spans="1:19">
      <c r="A294" s="214" t="s">
        <v>105</v>
      </c>
      <c r="B294" s="214" t="s">
        <v>106</v>
      </c>
      <c r="C294" s="214" t="s">
        <v>150</v>
      </c>
      <c r="D294" s="214" t="s">
        <v>108</v>
      </c>
      <c r="E294" s="214">
        <v>1.041297004</v>
      </c>
      <c r="G294" s="214" t="s">
        <v>109</v>
      </c>
      <c r="H294" s="214">
        <v>1</v>
      </c>
      <c r="I294" s="215">
        <v>49310</v>
      </c>
      <c r="J294" s="215"/>
      <c r="L294" s="214" t="s">
        <v>110</v>
      </c>
      <c r="N294" s="214" t="s">
        <v>287</v>
      </c>
      <c r="O294" s="214" t="s">
        <v>288</v>
      </c>
      <c r="P294" s="214" t="s">
        <v>179</v>
      </c>
      <c r="S294" s="214">
        <f t="shared" si="6"/>
        <v>2035</v>
      </c>
    </row>
    <row r="295" spans="1:19">
      <c r="A295" s="214" t="s">
        <v>105</v>
      </c>
      <c r="B295" s="214" t="s">
        <v>106</v>
      </c>
      <c r="C295" s="214" t="s">
        <v>150</v>
      </c>
      <c r="D295" s="214" t="s">
        <v>108</v>
      </c>
      <c r="E295" s="214">
        <v>1.052913974</v>
      </c>
      <c r="G295" s="214" t="s">
        <v>109</v>
      </c>
      <c r="H295" s="214">
        <v>1</v>
      </c>
      <c r="I295" s="215">
        <v>49675</v>
      </c>
      <c r="J295" s="215"/>
      <c r="L295" s="214" t="s">
        <v>110</v>
      </c>
      <c r="N295" s="214" t="s">
        <v>287</v>
      </c>
      <c r="O295" s="214" t="s">
        <v>288</v>
      </c>
      <c r="P295" s="214" t="s">
        <v>179</v>
      </c>
      <c r="S295" s="214">
        <f t="shared" si="6"/>
        <v>2036</v>
      </c>
    </row>
    <row r="296" spans="1:19">
      <c r="A296" s="214" t="s">
        <v>105</v>
      </c>
      <c r="B296" s="214" t="s">
        <v>106</v>
      </c>
      <c r="C296" s="214" t="s">
        <v>150</v>
      </c>
      <c r="D296" s="214" t="s">
        <v>108</v>
      </c>
      <c r="E296" s="214">
        <v>1.064542578</v>
      </c>
      <c r="G296" s="214" t="s">
        <v>109</v>
      </c>
      <c r="H296" s="214">
        <v>1</v>
      </c>
      <c r="I296" s="215">
        <v>50041</v>
      </c>
      <c r="J296" s="215"/>
      <c r="L296" s="214" t="s">
        <v>110</v>
      </c>
      <c r="N296" s="214" t="s">
        <v>287</v>
      </c>
      <c r="O296" s="214" t="s">
        <v>288</v>
      </c>
      <c r="P296" s="214" t="s">
        <v>179</v>
      </c>
      <c r="S296" s="214">
        <f t="shared" si="6"/>
        <v>2037</v>
      </c>
    </row>
    <row r="297" spans="1:19">
      <c r="A297" s="214" t="s">
        <v>105</v>
      </c>
      <c r="B297" s="214" t="s">
        <v>106</v>
      </c>
      <c r="C297" s="214" t="s">
        <v>150</v>
      </c>
      <c r="D297" s="214" t="s">
        <v>108</v>
      </c>
      <c r="E297" s="214">
        <v>1.076177801</v>
      </c>
      <c r="G297" s="214" t="s">
        <v>109</v>
      </c>
      <c r="H297" s="214">
        <v>1</v>
      </c>
      <c r="I297" s="215">
        <v>50406</v>
      </c>
      <c r="J297" s="215"/>
      <c r="L297" s="214" t="s">
        <v>110</v>
      </c>
      <c r="N297" s="214" t="s">
        <v>287</v>
      </c>
      <c r="O297" s="214" t="s">
        <v>288</v>
      </c>
      <c r="P297" s="214" t="s">
        <v>179</v>
      </c>
      <c r="S297" s="214">
        <f t="shared" si="6"/>
        <v>2038</v>
      </c>
    </row>
    <row r="298" spans="1:19">
      <c r="A298" s="214" t="s">
        <v>105</v>
      </c>
      <c r="B298" s="214" t="s">
        <v>106</v>
      </c>
      <c r="C298" s="214" t="s">
        <v>150</v>
      </c>
      <c r="D298" s="214" t="s">
        <v>108</v>
      </c>
      <c r="E298" s="214">
        <v>1.0878144080000001</v>
      </c>
      <c r="G298" s="214" t="s">
        <v>109</v>
      </c>
      <c r="H298" s="214">
        <v>1</v>
      </c>
      <c r="I298" s="215">
        <v>50771</v>
      </c>
      <c r="J298" s="215"/>
      <c r="L298" s="214" t="s">
        <v>110</v>
      </c>
      <c r="N298" s="214" t="s">
        <v>287</v>
      </c>
      <c r="O298" s="214" t="s">
        <v>288</v>
      </c>
      <c r="P298" s="214" t="s">
        <v>179</v>
      </c>
      <c r="S298" s="214">
        <f t="shared" si="6"/>
        <v>2039</v>
      </c>
    </row>
    <row r="299" spans="1:19">
      <c r="A299" s="214" t="s">
        <v>105</v>
      </c>
      <c r="B299" s="214" t="s">
        <v>106</v>
      </c>
      <c r="C299" s="214" t="s">
        <v>150</v>
      </c>
      <c r="D299" s="214" t="s">
        <v>108</v>
      </c>
      <c r="E299" s="214">
        <v>1.0994469280000001</v>
      </c>
      <c r="G299" s="214" t="s">
        <v>109</v>
      </c>
      <c r="H299" s="214">
        <v>1</v>
      </c>
      <c r="I299" s="215">
        <v>51136</v>
      </c>
      <c r="J299" s="215"/>
      <c r="L299" s="214" t="s">
        <v>110</v>
      </c>
      <c r="N299" s="214" t="s">
        <v>287</v>
      </c>
      <c r="O299" s="214" t="s">
        <v>288</v>
      </c>
      <c r="P299" s="214" t="s">
        <v>179</v>
      </c>
      <c r="S299" s="214">
        <f t="shared" si="6"/>
        <v>2040</v>
      </c>
    </row>
    <row r="300" spans="1:19">
      <c r="A300" s="214" t="s">
        <v>105</v>
      </c>
      <c r="B300" s="214" t="s">
        <v>106</v>
      </c>
      <c r="C300" s="214" t="s">
        <v>150</v>
      </c>
      <c r="D300" s="214" t="s">
        <v>108</v>
      </c>
      <c r="E300" s="214">
        <v>1.1110696520000001</v>
      </c>
      <c r="G300" s="214" t="s">
        <v>109</v>
      </c>
      <c r="H300" s="214">
        <v>1</v>
      </c>
      <c r="I300" s="215">
        <v>51502</v>
      </c>
      <c r="J300" s="215"/>
      <c r="L300" s="214" t="s">
        <v>110</v>
      </c>
      <c r="N300" s="214" t="s">
        <v>287</v>
      </c>
      <c r="O300" s="214" t="s">
        <v>288</v>
      </c>
      <c r="P300" s="214" t="s">
        <v>179</v>
      </c>
      <c r="S300" s="214">
        <f t="shared" si="6"/>
        <v>2041</v>
      </c>
    </row>
    <row r="301" spans="1:19">
      <c r="A301" s="214" t="s">
        <v>105</v>
      </c>
      <c r="B301" s="214" t="s">
        <v>106</v>
      </c>
      <c r="C301" s="214" t="s">
        <v>150</v>
      </c>
      <c r="D301" s="214" t="s">
        <v>108</v>
      </c>
      <c r="E301" s="214">
        <v>1.1226766260000001</v>
      </c>
      <c r="G301" s="214" t="s">
        <v>109</v>
      </c>
      <c r="H301" s="214">
        <v>1</v>
      </c>
      <c r="I301" s="215">
        <v>51867</v>
      </c>
      <c r="J301" s="215"/>
      <c r="L301" s="214" t="s">
        <v>110</v>
      </c>
      <c r="N301" s="214" t="s">
        <v>287</v>
      </c>
      <c r="O301" s="214" t="s">
        <v>288</v>
      </c>
      <c r="P301" s="214" t="s">
        <v>179</v>
      </c>
      <c r="S301" s="214">
        <f t="shared" si="6"/>
        <v>2042</v>
      </c>
    </row>
    <row r="302" spans="1:19">
      <c r="A302" s="214" t="s">
        <v>105</v>
      </c>
      <c r="B302" s="214" t="s">
        <v>106</v>
      </c>
      <c r="C302" s="214" t="s">
        <v>150</v>
      </c>
      <c r="D302" s="214" t="s">
        <v>108</v>
      </c>
      <c r="E302" s="214">
        <v>1.1342616400000001</v>
      </c>
      <c r="G302" s="214" t="s">
        <v>109</v>
      </c>
      <c r="H302" s="214">
        <v>1</v>
      </c>
      <c r="I302" s="215">
        <v>52232</v>
      </c>
      <c r="J302" s="215"/>
      <c r="L302" s="214" t="s">
        <v>110</v>
      </c>
      <c r="N302" s="214" t="s">
        <v>287</v>
      </c>
      <c r="O302" s="214" t="s">
        <v>288</v>
      </c>
      <c r="P302" s="214" t="s">
        <v>179</v>
      </c>
      <c r="S302" s="214">
        <f t="shared" si="6"/>
        <v>2043</v>
      </c>
    </row>
    <row r="303" spans="1:19">
      <c r="A303" s="214" t="s">
        <v>105</v>
      </c>
      <c r="B303" s="214" t="s">
        <v>106</v>
      </c>
      <c r="C303" s="214" t="s">
        <v>150</v>
      </c>
      <c r="D303" s="214" t="s">
        <v>108</v>
      </c>
      <c r="E303" s="214">
        <v>1.14581822</v>
      </c>
      <c r="G303" s="214" t="s">
        <v>109</v>
      </c>
      <c r="H303" s="214">
        <v>1</v>
      </c>
      <c r="I303" s="215">
        <v>52597</v>
      </c>
      <c r="J303" s="215"/>
      <c r="L303" s="214" t="s">
        <v>110</v>
      </c>
      <c r="N303" s="214" t="s">
        <v>287</v>
      </c>
      <c r="O303" s="214" t="s">
        <v>288</v>
      </c>
      <c r="P303" s="214" t="s">
        <v>179</v>
      </c>
      <c r="S303" s="214">
        <f t="shared" si="6"/>
        <v>2044</v>
      </c>
    </row>
    <row r="304" spans="1:19">
      <c r="A304" s="214" t="s">
        <v>105</v>
      </c>
      <c r="B304" s="214" t="s">
        <v>106</v>
      </c>
      <c r="C304" s="214" t="s">
        <v>150</v>
      </c>
      <c r="D304" s="214" t="s">
        <v>108</v>
      </c>
      <c r="E304" s="214">
        <v>1.157339619</v>
      </c>
      <c r="G304" s="214" t="s">
        <v>109</v>
      </c>
      <c r="H304" s="214">
        <v>1</v>
      </c>
      <c r="I304" s="215">
        <v>52963</v>
      </c>
      <c r="J304" s="215"/>
      <c r="L304" s="214" t="s">
        <v>110</v>
      </c>
      <c r="N304" s="214" t="s">
        <v>287</v>
      </c>
      <c r="O304" s="214" t="s">
        <v>288</v>
      </c>
      <c r="P304" s="214" t="s">
        <v>179</v>
      </c>
      <c r="S304" s="214">
        <f t="shared" si="6"/>
        <v>2045</v>
      </c>
    </row>
    <row r="306" spans="1:19">
      <c r="A306" s="212" t="s">
        <v>89</v>
      </c>
      <c r="B306" s="212" t="s">
        <v>90</v>
      </c>
      <c r="C306" s="212" t="s">
        <v>91</v>
      </c>
      <c r="D306" s="212" t="s">
        <v>92</v>
      </c>
      <c r="E306" s="212" t="s">
        <v>93</v>
      </c>
      <c r="F306" s="212" t="s">
        <v>94</v>
      </c>
      <c r="G306" s="212" t="s">
        <v>95</v>
      </c>
      <c r="H306" s="212" t="s">
        <v>96</v>
      </c>
      <c r="I306" s="212" t="s">
        <v>97</v>
      </c>
      <c r="J306" s="212" t="s">
        <v>98</v>
      </c>
      <c r="K306" s="212" t="s">
        <v>99</v>
      </c>
      <c r="L306" s="212" t="s">
        <v>100</v>
      </c>
      <c r="M306" s="212" t="s">
        <v>101</v>
      </c>
      <c r="N306" s="212" t="s">
        <v>102</v>
      </c>
      <c r="O306" s="212" t="s">
        <v>103</v>
      </c>
      <c r="P306" s="212" t="s">
        <v>104</v>
      </c>
      <c r="S306" s="212" t="s">
        <v>0</v>
      </c>
    </row>
    <row r="307" spans="1:19">
      <c r="A307" s="214" t="s">
        <v>105</v>
      </c>
      <c r="B307" s="214" t="s">
        <v>106</v>
      </c>
      <c r="C307" s="214" t="s">
        <v>112</v>
      </c>
      <c r="D307" s="214" t="s">
        <v>108</v>
      </c>
      <c r="E307" s="214">
        <v>39.78</v>
      </c>
      <c r="G307" s="214" t="s">
        <v>109</v>
      </c>
      <c r="H307" s="214">
        <v>1</v>
      </c>
      <c r="I307" s="215">
        <v>45658</v>
      </c>
      <c r="J307" s="215"/>
      <c r="L307" s="214" t="s">
        <v>110</v>
      </c>
      <c r="P307" s="214" t="s">
        <v>130</v>
      </c>
      <c r="S307" s="214">
        <f>YEAR(I307)</f>
        <v>2025</v>
      </c>
    </row>
    <row r="308" spans="1:19">
      <c r="A308" s="214" t="s">
        <v>105</v>
      </c>
      <c r="B308" s="214" t="s">
        <v>106</v>
      </c>
      <c r="C308" s="214" t="s">
        <v>112</v>
      </c>
      <c r="D308" s="214" t="s">
        <v>108</v>
      </c>
      <c r="E308" s="214">
        <v>39.78</v>
      </c>
      <c r="G308" s="214" t="s">
        <v>109</v>
      </c>
      <c r="H308" s="214">
        <v>1</v>
      </c>
      <c r="I308" s="215">
        <v>46023</v>
      </c>
      <c r="J308" s="215"/>
      <c r="L308" s="214" t="s">
        <v>110</v>
      </c>
      <c r="P308" s="214" t="s">
        <v>130</v>
      </c>
      <c r="S308" s="214">
        <f t="shared" ref="S308:S336" si="7">YEAR(I308)</f>
        <v>2026</v>
      </c>
    </row>
    <row r="309" spans="1:19">
      <c r="A309" s="214" t="s">
        <v>105</v>
      </c>
      <c r="B309" s="214" t="s">
        <v>106</v>
      </c>
      <c r="C309" s="214" t="s">
        <v>112</v>
      </c>
      <c r="D309" s="214" t="s">
        <v>108</v>
      </c>
      <c r="E309" s="214">
        <v>41.11</v>
      </c>
      <c r="G309" s="214" t="s">
        <v>109</v>
      </c>
      <c r="H309" s="214">
        <v>1</v>
      </c>
      <c r="I309" s="215">
        <v>46388</v>
      </c>
      <c r="J309" s="215"/>
      <c r="L309" s="214" t="s">
        <v>110</v>
      </c>
      <c r="P309" s="214" t="s">
        <v>130</v>
      </c>
      <c r="S309" s="214">
        <f t="shared" si="7"/>
        <v>2027</v>
      </c>
    </row>
    <row r="310" spans="1:19">
      <c r="A310" s="214" t="s">
        <v>105</v>
      </c>
      <c r="B310" s="214" t="s">
        <v>106</v>
      </c>
      <c r="C310" s="214" t="s">
        <v>112</v>
      </c>
      <c r="D310" s="214" t="s">
        <v>108</v>
      </c>
      <c r="E310" s="214">
        <v>42.43</v>
      </c>
      <c r="G310" s="214" t="s">
        <v>109</v>
      </c>
      <c r="H310" s="214">
        <v>1</v>
      </c>
      <c r="I310" s="215">
        <v>46753</v>
      </c>
      <c r="J310" s="215"/>
      <c r="L310" s="214" t="s">
        <v>110</v>
      </c>
      <c r="P310" s="214" t="s">
        <v>130</v>
      </c>
      <c r="S310" s="214">
        <f t="shared" si="7"/>
        <v>2028</v>
      </c>
    </row>
    <row r="311" spans="1:19">
      <c r="A311" s="214" t="s">
        <v>105</v>
      </c>
      <c r="B311" s="214" t="s">
        <v>106</v>
      </c>
      <c r="C311" s="214" t="s">
        <v>112</v>
      </c>
      <c r="D311" s="214" t="s">
        <v>108</v>
      </c>
      <c r="E311" s="214">
        <v>42.43</v>
      </c>
      <c r="G311" s="214" t="s">
        <v>109</v>
      </c>
      <c r="H311" s="214">
        <v>1</v>
      </c>
      <c r="I311" s="215">
        <v>47119</v>
      </c>
      <c r="J311" s="215"/>
      <c r="L311" s="214" t="s">
        <v>110</v>
      </c>
      <c r="P311" s="214" t="s">
        <v>130</v>
      </c>
      <c r="S311" s="214">
        <f t="shared" si="7"/>
        <v>2029</v>
      </c>
    </row>
    <row r="312" spans="1:19">
      <c r="A312" s="214" t="s">
        <v>105</v>
      </c>
      <c r="B312" s="214" t="s">
        <v>106</v>
      </c>
      <c r="C312" s="214" t="s">
        <v>112</v>
      </c>
      <c r="D312" s="214" t="s">
        <v>108</v>
      </c>
      <c r="E312" s="214">
        <v>43.76</v>
      </c>
      <c r="G312" s="214" t="s">
        <v>109</v>
      </c>
      <c r="H312" s="214">
        <v>1</v>
      </c>
      <c r="I312" s="215">
        <v>47484</v>
      </c>
      <c r="J312" s="215"/>
      <c r="L312" s="214" t="s">
        <v>110</v>
      </c>
      <c r="P312" s="214" t="s">
        <v>130</v>
      </c>
      <c r="S312" s="214">
        <f t="shared" si="7"/>
        <v>2030</v>
      </c>
    </row>
    <row r="313" spans="1:19">
      <c r="A313" s="214" t="s">
        <v>105</v>
      </c>
      <c r="B313" s="214" t="s">
        <v>106</v>
      </c>
      <c r="C313" s="214" t="s">
        <v>112</v>
      </c>
      <c r="D313" s="214" t="s">
        <v>108</v>
      </c>
      <c r="E313" s="214">
        <v>45.08</v>
      </c>
      <c r="G313" s="214" t="s">
        <v>109</v>
      </c>
      <c r="H313" s="214">
        <v>1</v>
      </c>
      <c r="I313" s="215">
        <v>47849</v>
      </c>
      <c r="J313" s="215"/>
      <c r="L313" s="214" t="s">
        <v>110</v>
      </c>
      <c r="P313" s="214" t="s">
        <v>130</v>
      </c>
      <c r="S313" s="214">
        <f t="shared" si="7"/>
        <v>2031</v>
      </c>
    </row>
    <row r="314" spans="1:19">
      <c r="A314" s="214" t="s">
        <v>105</v>
      </c>
      <c r="B314" s="214" t="s">
        <v>106</v>
      </c>
      <c r="C314" s="214" t="s">
        <v>112</v>
      </c>
      <c r="D314" s="214" t="s">
        <v>108</v>
      </c>
      <c r="E314" s="214">
        <v>45.08</v>
      </c>
      <c r="G314" s="214" t="s">
        <v>109</v>
      </c>
      <c r="H314" s="214">
        <v>1</v>
      </c>
      <c r="I314" s="215">
        <v>48214</v>
      </c>
      <c r="J314" s="215"/>
      <c r="L314" s="214" t="s">
        <v>110</v>
      </c>
      <c r="P314" s="214" t="s">
        <v>130</v>
      </c>
      <c r="S314" s="214">
        <f t="shared" si="7"/>
        <v>2032</v>
      </c>
    </row>
    <row r="315" spans="1:19">
      <c r="A315" s="214" t="s">
        <v>105</v>
      </c>
      <c r="B315" s="214" t="s">
        <v>106</v>
      </c>
      <c r="C315" s="214" t="s">
        <v>112</v>
      </c>
      <c r="D315" s="214" t="s">
        <v>108</v>
      </c>
      <c r="E315" s="214">
        <v>46.41</v>
      </c>
      <c r="G315" s="214" t="s">
        <v>109</v>
      </c>
      <c r="H315" s="214">
        <v>1</v>
      </c>
      <c r="I315" s="215">
        <v>48580</v>
      </c>
      <c r="J315" s="215"/>
      <c r="L315" s="214" t="s">
        <v>110</v>
      </c>
      <c r="P315" s="214" t="s">
        <v>130</v>
      </c>
      <c r="S315" s="214">
        <f t="shared" si="7"/>
        <v>2033</v>
      </c>
    </row>
    <row r="316" spans="1:19">
      <c r="A316" s="214" t="s">
        <v>105</v>
      </c>
      <c r="B316" s="214" t="s">
        <v>106</v>
      </c>
      <c r="C316" s="214" t="s">
        <v>112</v>
      </c>
      <c r="D316" s="214" t="s">
        <v>108</v>
      </c>
      <c r="E316" s="214">
        <v>47.74</v>
      </c>
      <c r="G316" s="214" t="s">
        <v>109</v>
      </c>
      <c r="H316" s="214">
        <v>1</v>
      </c>
      <c r="I316" s="215">
        <v>48945</v>
      </c>
      <c r="J316" s="215"/>
      <c r="L316" s="214" t="s">
        <v>110</v>
      </c>
      <c r="P316" s="214" t="s">
        <v>130</v>
      </c>
      <c r="S316" s="214">
        <f t="shared" si="7"/>
        <v>2034</v>
      </c>
    </row>
    <row r="317" spans="1:19">
      <c r="A317" s="214" t="s">
        <v>105</v>
      </c>
      <c r="B317" s="214" t="s">
        <v>106</v>
      </c>
      <c r="C317" s="214" t="s">
        <v>112</v>
      </c>
      <c r="D317" s="214" t="s">
        <v>108</v>
      </c>
      <c r="E317" s="214">
        <v>47.74</v>
      </c>
      <c r="G317" s="214" t="s">
        <v>109</v>
      </c>
      <c r="H317" s="214">
        <v>1</v>
      </c>
      <c r="I317" s="215">
        <v>49310</v>
      </c>
      <c r="J317" s="215"/>
      <c r="L317" s="214" t="s">
        <v>110</v>
      </c>
      <c r="P317" s="214" t="s">
        <v>130</v>
      </c>
      <c r="S317" s="214">
        <f t="shared" si="7"/>
        <v>2035</v>
      </c>
    </row>
    <row r="318" spans="1:19">
      <c r="A318" s="214" t="s">
        <v>105</v>
      </c>
      <c r="B318" s="214" t="s">
        <v>106</v>
      </c>
      <c r="C318" s="214" t="s">
        <v>112</v>
      </c>
      <c r="D318" s="214" t="s">
        <v>108</v>
      </c>
      <c r="E318" s="214">
        <v>49.06</v>
      </c>
      <c r="G318" s="214" t="s">
        <v>109</v>
      </c>
      <c r="H318" s="214">
        <v>1</v>
      </c>
      <c r="I318" s="215">
        <v>49675</v>
      </c>
      <c r="J318" s="215"/>
      <c r="L318" s="214" t="s">
        <v>110</v>
      </c>
      <c r="P318" s="214" t="s">
        <v>130</v>
      </c>
      <c r="S318" s="214">
        <f t="shared" si="7"/>
        <v>2036</v>
      </c>
    </row>
    <row r="319" spans="1:19">
      <c r="A319" s="214" t="s">
        <v>105</v>
      </c>
      <c r="B319" s="214" t="s">
        <v>106</v>
      </c>
      <c r="C319" s="214" t="s">
        <v>112</v>
      </c>
      <c r="D319" s="214" t="s">
        <v>108</v>
      </c>
      <c r="E319" s="214">
        <v>50.39</v>
      </c>
      <c r="G319" s="214" t="s">
        <v>109</v>
      </c>
      <c r="H319" s="214">
        <v>1</v>
      </c>
      <c r="I319" s="215">
        <v>50041</v>
      </c>
      <c r="J319" s="215"/>
      <c r="L319" s="214" t="s">
        <v>110</v>
      </c>
      <c r="P319" s="214" t="s">
        <v>130</v>
      </c>
      <c r="S319" s="214">
        <f t="shared" si="7"/>
        <v>2037</v>
      </c>
    </row>
    <row r="320" spans="1:19">
      <c r="A320" s="214" t="s">
        <v>105</v>
      </c>
      <c r="B320" s="214" t="s">
        <v>106</v>
      </c>
      <c r="C320" s="214" t="s">
        <v>112</v>
      </c>
      <c r="D320" s="214" t="s">
        <v>108</v>
      </c>
      <c r="E320" s="214">
        <v>51.71</v>
      </c>
      <c r="G320" s="214" t="s">
        <v>109</v>
      </c>
      <c r="H320" s="214">
        <v>1</v>
      </c>
      <c r="I320" s="215">
        <v>50406</v>
      </c>
      <c r="J320" s="215"/>
      <c r="L320" s="214" t="s">
        <v>110</v>
      </c>
      <c r="P320" s="214" t="s">
        <v>130</v>
      </c>
      <c r="S320" s="214">
        <f t="shared" si="7"/>
        <v>2038</v>
      </c>
    </row>
    <row r="321" spans="1:19">
      <c r="A321" s="214" t="s">
        <v>105</v>
      </c>
      <c r="B321" s="214" t="s">
        <v>106</v>
      </c>
      <c r="C321" s="214" t="s">
        <v>112</v>
      </c>
      <c r="D321" s="214" t="s">
        <v>108</v>
      </c>
      <c r="E321" s="214">
        <v>51.71</v>
      </c>
      <c r="G321" s="214" t="s">
        <v>109</v>
      </c>
      <c r="H321" s="214">
        <v>1</v>
      </c>
      <c r="I321" s="215">
        <v>50771</v>
      </c>
      <c r="J321" s="215"/>
      <c r="L321" s="214" t="s">
        <v>110</v>
      </c>
      <c r="P321" s="214" t="s">
        <v>130</v>
      </c>
      <c r="S321" s="214">
        <f t="shared" si="7"/>
        <v>2039</v>
      </c>
    </row>
    <row r="322" spans="1:19">
      <c r="A322" s="214" t="s">
        <v>105</v>
      </c>
      <c r="B322" s="214" t="s">
        <v>106</v>
      </c>
      <c r="C322" s="214" t="s">
        <v>112</v>
      </c>
      <c r="D322" s="214" t="s">
        <v>108</v>
      </c>
      <c r="E322" s="214">
        <v>53.04</v>
      </c>
      <c r="G322" s="214" t="s">
        <v>109</v>
      </c>
      <c r="H322" s="214">
        <v>1</v>
      </c>
      <c r="I322" s="215">
        <v>51136</v>
      </c>
      <c r="J322" s="215"/>
      <c r="L322" s="214" t="s">
        <v>110</v>
      </c>
      <c r="P322" s="214" t="s">
        <v>130</v>
      </c>
      <c r="S322" s="214">
        <f t="shared" si="7"/>
        <v>2040</v>
      </c>
    </row>
    <row r="323" spans="1:19">
      <c r="A323" s="214" t="s">
        <v>105</v>
      </c>
      <c r="B323" s="214" t="s">
        <v>106</v>
      </c>
      <c r="C323" s="214" t="s">
        <v>112</v>
      </c>
      <c r="D323" s="214" t="s">
        <v>108</v>
      </c>
      <c r="E323" s="214">
        <v>54.37</v>
      </c>
      <c r="G323" s="214" t="s">
        <v>109</v>
      </c>
      <c r="H323" s="214">
        <v>1</v>
      </c>
      <c r="I323" s="215">
        <v>51502</v>
      </c>
      <c r="J323" s="215"/>
      <c r="L323" s="214" t="s">
        <v>110</v>
      </c>
      <c r="P323" s="214" t="s">
        <v>130</v>
      </c>
      <c r="S323" s="214">
        <f t="shared" si="7"/>
        <v>2041</v>
      </c>
    </row>
    <row r="324" spans="1:19">
      <c r="A324" s="214" t="s">
        <v>105</v>
      </c>
      <c r="B324" s="214" t="s">
        <v>106</v>
      </c>
      <c r="C324" s="214" t="s">
        <v>112</v>
      </c>
      <c r="D324" s="214" t="s">
        <v>108</v>
      </c>
      <c r="E324" s="214">
        <v>55.69</v>
      </c>
      <c r="G324" s="214" t="s">
        <v>109</v>
      </c>
      <c r="H324" s="214">
        <v>1</v>
      </c>
      <c r="I324" s="215">
        <v>51867</v>
      </c>
      <c r="J324" s="215"/>
      <c r="L324" s="214" t="s">
        <v>110</v>
      </c>
      <c r="P324" s="214" t="s">
        <v>130</v>
      </c>
      <c r="S324" s="214">
        <f t="shared" si="7"/>
        <v>2042</v>
      </c>
    </row>
    <row r="325" spans="1:19">
      <c r="A325" s="214" t="s">
        <v>105</v>
      </c>
      <c r="B325" s="214" t="s">
        <v>106</v>
      </c>
      <c r="C325" s="214" t="s">
        <v>112</v>
      </c>
      <c r="D325" s="214" t="s">
        <v>108</v>
      </c>
      <c r="E325" s="214">
        <v>57.02</v>
      </c>
      <c r="G325" s="214" t="s">
        <v>109</v>
      </c>
      <c r="H325" s="214">
        <v>1</v>
      </c>
      <c r="I325" s="215">
        <v>52232</v>
      </c>
      <c r="J325" s="215"/>
      <c r="L325" s="214" t="s">
        <v>110</v>
      </c>
      <c r="P325" s="214" t="s">
        <v>130</v>
      </c>
      <c r="S325" s="214">
        <f t="shared" si="7"/>
        <v>2043</v>
      </c>
    </row>
    <row r="326" spans="1:19">
      <c r="A326" s="214" t="s">
        <v>105</v>
      </c>
      <c r="B326" s="214" t="s">
        <v>106</v>
      </c>
      <c r="C326" s="214" t="s">
        <v>112</v>
      </c>
      <c r="D326" s="214" t="s">
        <v>108</v>
      </c>
      <c r="E326" s="214">
        <v>57.02</v>
      </c>
      <c r="G326" s="214" t="s">
        <v>109</v>
      </c>
      <c r="H326" s="214">
        <v>1</v>
      </c>
      <c r="I326" s="215">
        <v>52597</v>
      </c>
      <c r="J326" s="215"/>
      <c r="L326" s="214" t="s">
        <v>110</v>
      </c>
      <c r="P326" s="214" t="s">
        <v>130</v>
      </c>
      <c r="S326" s="214">
        <f t="shared" si="7"/>
        <v>2044</v>
      </c>
    </row>
    <row r="327" spans="1:19">
      <c r="A327" s="214" t="s">
        <v>105</v>
      </c>
      <c r="B327" s="214" t="s">
        <v>106</v>
      </c>
      <c r="C327" s="214" t="s">
        <v>112</v>
      </c>
      <c r="D327" s="214" t="s">
        <v>108</v>
      </c>
      <c r="E327" s="214">
        <v>58.35</v>
      </c>
      <c r="G327" s="214" t="s">
        <v>109</v>
      </c>
      <c r="H327" s="214">
        <v>1</v>
      </c>
      <c r="I327" s="215">
        <v>52963</v>
      </c>
      <c r="J327" s="215"/>
      <c r="L327" s="214" t="s">
        <v>110</v>
      </c>
      <c r="P327" s="214" t="s">
        <v>130</v>
      </c>
      <c r="S327" s="214">
        <f t="shared" si="7"/>
        <v>2045</v>
      </c>
    </row>
    <row r="328" spans="1:19">
      <c r="A328" s="214" t="s">
        <v>105</v>
      </c>
      <c r="B328" s="214" t="s">
        <v>106</v>
      </c>
      <c r="C328" s="214" t="s">
        <v>112</v>
      </c>
      <c r="D328" s="214" t="s">
        <v>108</v>
      </c>
      <c r="E328" s="214">
        <v>59.67</v>
      </c>
      <c r="G328" s="214" t="s">
        <v>109</v>
      </c>
      <c r="H328" s="214">
        <v>1</v>
      </c>
      <c r="I328" s="215">
        <v>53328</v>
      </c>
      <c r="J328" s="215"/>
      <c r="L328" s="214" t="s">
        <v>110</v>
      </c>
      <c r="P328" s="214" t="s">
        <v>130</v>
      </c>
      <c r="S328" s="214">
        <f t="shared" si="7"/>
        <v>2046</v>
      </c>
    </row>
    <row r="329" spans="1:19">
      <c r="A329" s="214" t="s">
        <v>105</v>
      </c>
      <c r="B329" s="214" t="s">
        <v>106</v>
      </c>
      <c r="C329" s="214" t="s">
        <v>112</v>
      </c>
      <c r="D329" s="214" t="s">
        <v>108</v>
      </c>
      <c r="E329" s="214">
        <v>61</v>
      </c>
      <c r="G329" s="214" t="s">
        <v>109</v>
      </c>
      <c r="H329" s="214">
        <v>1</v>
      </c>
      <c r="I329" s="215">
        <v>53693</v>
      </c>
      <c r="J329" s="215"/>
      <c r="L329" s="214" t="s">
        <v>110</v>
      </c>
      <c r="P329" s="214" t="s">
        <v>130</v>
      </c>
      <c r="S329" s="214">
        <f t="shared" si="7"/>
        <v>2047</v>
      </c>
    </row>
    <row r="330" spans="1:19">
      <c r="A330" s="214" t="s">
        <v>105</v>
      </c>
      <c r="B330" s="214" t="s">
        <v>106</v>
      </c>
      <c r="C330" s="214" t="s">
        <v>112</v>
      </c>
      <c r="D330" s="214" t="s">
        <v>108</v>
      </c>
      <c r="E330" s="214">
        <v>61</v>
      </c>
      <c r="G330" s="214" t="s">
        <v>109</v>
      </c>
      <c r="H330" s="214">
        <v>1</v>
      </c>
      <c r="I330" s="215">
        <v>54058</v>
      </c>
      <c r="J330" s="215"/>
      <c r="L330" s="214" t="s">
        <v>110</v>
      </c>
      <c r="P330" s="214" t="s">
        <v>130</v>
      </c>
      <c r="S330" s="214">
        <f t="shared" si="7"/>
        <v>2048</v>
      </c>
    </row>
    <row r="331" spans="1:19">
      <c r="A331" s="214" t="s">
        <v>105</v>
      </c>
      <c r="B331" s="214" t="s">
        <v>106</v>
      </c>
      <c r="C331" s="214" t="s">
        <v>112</v>
      </c>
      <c r="D331" s="214" t="s">
        <v>108</v>
      </c>
      <c r="E331" s="214">
        <v>62.32</v>
      </c>
      <c r="G331" s="214" t="s">
        <v>109</v>
      </c>
      <c r="H331" s="214">
        <v>1</v>
      </c>
      <c r="I331" s="215">
        <v>54424</v>
      </c>
      <c r="J331" s="215"/>
      <c r="L331" s="214" t="s">
        <v>110</v>
      </c>
      <c r="P331" s="214" t="s">
        <v>130</v>
      </c>
      <c r="S331" s="214">
        <f t="shared" si="7"/>
        <v>2049</v>
      </c>
    </row>
    <row r="332" spans="1:19">
      <c r="A332" s="214" t="s">
        <v>105</v>
      </c>
      <c r="B332" s="214" t="s">
        <v>106</v>
      </c>
      <c r="C332" s="214" t="s">
        <v>112</v>
      </c>
      <c r="D332" s="214" t="s">
        <v>108</v>
      </c>
      <c r="E332" s="214">
        <v>63.65</v>
      </c>
      <c r="G332" s="214" t="s">
        <v>109</v>
      </c>
      <c r="H332" s="214">
        <v>1</v>
      </c>
      <c r="I332" s="215">
        <v>54789</v>
      </c>
      <c r="J332" s="215"/>
      <c r="L332" s="214" t="s">
        <v>110</v>
      </c>
      <c r="P332" s="214" t="s">
        <v>130</v>
      </c>
      <c r="S332" s="214">
        <f t="shared" si="7"/>
        <v>2050</v>
      </c>
    </row>
    <row r="333" spans="1:19">
      <c r="A333" s="214" t="s">
        <v>105</v>
      </c>
      <c r="B333" s="214" t="s">
        <v>106</v>
      </c>
      <c r="C333" s="214" t="s">
        <v>112</v>
      </c>
      <c r="D333" s="214" t="s">
        <v>108</v>
      </c>
      <c r="E333" s="214">
        <v>63.65</v>
      </c>
      <c r="G333" s="214" t="s">
        <v>109</v>
      </c>
      <c r="H333" s="214">
        <v>1</v>
      </c>
      <c r="I333" s="215">
        <v>55154</v>
      </c>
      <c r="J333" s="215"/>
      <c r="L333" s="214" t="s">
        <v>110</v>
      </c>
      <c r="P333" s="214" t="s">
        <v>130</v>
      </c>
      <c r="S333" s="214">
        <f t="shared" si="7"/>
        <v>2051</v>
      </c>
    </row>
    <row r="334" spans="1:19">
      <c r="A334" s="214" t="s">
        <v>105</v>
      </c>
      <c r="B334" s="214" t="s">
        <v>106</v>
      </c>
      <c r="C334" s="214" t="s">
        <v>112</v>
      </c>
      <c r="D334" s="214" t="s">
        <v>108</v>
      </c>
      <c r="E334" s="214">
        <v>64.98</v>
      </c>
      <c r="G334" s="214" t="s">
        <v>109</v>
      </c>
      <c r="H334" s="214">
        <v>1</v>
      </c>
      <c r="I334" s="215">
        <v>55519</v>
      </c>
      <c r="J334" s="215"/>
      <c r="L334" s="214" t="s">
        <v>110</v>
      </c>
      <c r="P334" s="214" t="s">
        <v>130</v>
      </c>
      <c r="S334" s="214">
        <f t="shared" si="7"/>
        <v>2052</v>
      </c>
    </row>
    <row r="335" spans="1:19">
      <c r="A335" s="214" t="s">
        <v>105</v>
      </c>
      <c r="B335" s="214" t="s">
        <v>106</v>
      </c>
      <c r="C335" s="214" t="s">
        <v>112</v>
      </c>
      <c r="D335" s="214" t="s">
        <v>108</v>
      </c>
      <c r="E335" s="214">
        <v>66.3</v>
      </c>
      <c r="G335" s="214" t="s">
        <v>109</v>
      </c>
      <c r="H335" s="214">
        <v>1</v>
      </c>
      <c r="I335" s="215">
        <v>55885</v>
      </c>
      <c r="J335" s="215"/>
      <c r="L335" s="214" t="s">
        <v>110</v>
      </c>
      <c r="P335" s="214" t="s">
        <v>130</v>
      </c>
      <c r="S335" s="214">
        <f t="shared" si="7"/>
        <v>2053</v>
      </c>
    </row>
    <row r="336" spans="1:19">
      <c r="A336" s="214" t="s">
        <v>105</v>
      </c>
      <c r="B336" s="214" t="s">
        <v>106</v>
      </c>
      <c r="C336" s="214" t="s">
        <v>112</v>
      </c>
      <c r="D336" s="214" t="s">
        <v>108</v>
      </c>
      <c r="E336" s="214">
        <v>67.63</v>
      </c>
      <c r="G336" s="214" t="s">
        <v>109</v>
      </c>
      <c r="H336" s="214">
        <v>1</v>
      </c>
      <c r="I336" s="215">
        <v>56250</v>
      </c>
      <c r="J336" s="215"/>
      <c r="L336" s="214" t="s">
        <v>110</v>
      </c>
      <c r="P336" s="214" t="s">
        <v>130</v>
      </c>
      <c r="S336" s="214">
        <f t="shared" si="7"/>
        <v>2054</v>
      </c>
    </row>
    <row r="338" spans="1:19">
      <c r="A338" s="212" t="s">
        <v>89</v>
      </c>
      <c r="B338" s="212" t="s">
        <v>90</v>
      </c>
      <c r="C338" s="212" t="s">
        <v>91</v>
      </c>
      <c r="D338" s="212" t="s">
        <v>92</v>
      </c>
      <c r="E338" s="212" t="s">
        <v>93</v>
      </c>
      <c r="F338" s="212" t="s">
        <v>94</v>
      </c>
      <c r="G338" s="212" t="s">
        <v>95</v>
      </c>
      <c r="H338" s="212" t="s">
        <v>96</v>
      </c>
      <c r="I338" s="212" t="s">
        <v>97</v>
      </c>
      <c r="J338" s="212" t="s">
        <v>98</v>
      </c>
      <c r="K338" s="212" t="s">
        <v>99</v>
      </c>
      <c r="L338" s="212" t="s">
        <v>100</v>
      </c>
      <c r="M338" s="212" t="s">
        <v>101</v>
      </c>
      <c r="N338" s="212" t="s">
        <v>102</v>
      </c>
      <c r="O338" s="212" t="s">
        <v>103</v>
      </c>
      <c r="P338" s="212" t="s">
        <v>104</v>
      </c>
      <c r="S338" s="212" t="s">
        <v>0</v>
      </c>
    </row>
    <row r="339" spans="1:19">
      <c r="B339" s="214" t="s">
        <v>106</v>
      </c>
      <c r="C339" s="214" t="s">
        <v>113</v>
      </c>
      <c r="D339" s="214" t="s">
        <v>108</v>
      </c>
      <c r="E339" s="214">
        <v>43.76</v>
      </c>
      <c r="G339" s="214" t="s">
        <v>109</v>
      </c>
      <c r="H339" s="214">
        <v>1</v>
      </c>
      <c r="I339" s="215">
        <v>45658</v>
      </c>
      <c r="J339" s="215"/>
      <c r="L339" s="214" t="s">
        <v>110</v>
      </c>
      <c r="P339" s="214" t="s">
        <v>130</v>
      </c>
      <c r="S339" s="214">
        <f t="shared" ref="S339:S359" si="8">YEAR(I339)</f>
        <v>2025</v>
      </c>
    </row>
    <row r="340" spans="1:19">
      <c r="B340" s="214" t="s">
        <v>106</v>
      </c>
      <c r="C340" s="214" t="s">
        <v>113</v>
      </c>
      <c r="D340" s="214" t="s">
        <v>108</v>
      </c>
      <c r="E340" s="214">
        <v>43.76</v>
      </c>
      <c r="G340" s="214" t="s">
        <v>109</v>
      </c>
      <c r="H340" s="214">
        <v>1</v>
      </c>
      <c r="I340" s="215">
        <v>46023</v>
      </c>
      <c r="J340" s="215"/>
      <c r="L340" s="214" t="s">
        <v>110</v>
      </c>
      <c r="P340" s="214" t="s">
        <v>130</v>
      </c>
      <c r="S340" s="214">
        <f t="shared" si="8"/>
        <v>2026</v>
      </c>
    </row>
    <row r="341" spans="1:19">
      <c r="B341" s="214" t="s">
        <v>106</v>
      </c>
      <c r="C341" s="214" t="s">
        <v>113</v>
      </c>
      <c r="D341" s="214" t="s">
        <v>108</v>
      </c>
      <c r="E341" s="214">
        <v>45.08</v>
      </c>
      <c r="G341" s="214" t="s">
        <v>109</v>
      </c>
      <c r="H341" s="214">
        <v>1</v>
      </c>
      <c r="I341" s="215">
        <v>46388</v>
      </c>
      <c r="J341" s="215"/>
      <c r="L341" s="214" t="s">
        <v>110</v>
      </c>
      <c r="P341" s="214" t="s">
        <v>130</v>
      </c>
      <c r="S341" s="214">
        <f t="shared" si="8"/>
        <v>2027</v>
      </c>
    </row>
    <row r="342" spans="1:19">
      <c r="B342" s="214" t="s">
        <v>106</v>
      </c>
      <c r="C342" s="214" t="s">
        <v>113</v>
      </c>
      <c r="D342" s="214" t="s">
        <v>108</v>
      </c>
      <c r="E342" s="214">
        <v>46.41</v>
      </c>
      <c r="G342" s="214" t="s">
        <v>109</v>
      </c>
      <c r="H342" s="214">
        <v>1</v>
      </c>
      <c r="I342" s="215">
        <v>46753</v>
      </c>
      <c r="J342" s="215"/>
      <c r="L342" s="214" t="s">
        <v>110</v>
      </c>
      <c r="P342" s="214" t="s">
        <v>130</v>
      </c>
      <c r="S342" s="214">
        <f t="shared" si="8"/>
        <v>2028</v>
      </c>
    </row>
    <row r="343" spans="1:19">
      <c r="B343" s="214" t="s">
        <v>106</v>
      </c>
      <c r="C343" s="214" t="s">
        <v>113</v>
      </c>
      <c r="D343" s="214" t="s">
        <v>108</v>
      </c>
      <c r="E343" s="214">
        <v>47.74</v>
      </c>
      <c r="G343" s="214" t="s">
        <v>109</v>
      </c>
      <c r="H343" s="214">
        <v>1</v>
      </c>
      <c r="I343" s="215">
        <v>47119</v>
      </c>
      <c r="J343" s="215"/>
      <c r="L343" s="214" t="s">
        <v>110</v>
      </c>
      <c r="P343" s="214" t="s">
        <v>130</v>
      </c>
      <c r="S343" s="214">
        <f t="shared" si="8"/>
        <v>2029</v>
      </c>
    </row>
    <row r="344" spans="1:19">
      <c r="B344" s="214" t="s">
        <v>106</v>
      </c>
      <c r="C344" s="214" t="s">
        <v>113</v>
      </c>
      <c r="D344" s="214" t="s">
        <v>108</v>
      </c>
      <c r="E344" s="214">
        <v>47.74</v>
      </c>
      <c r="G344" s="214" t="s">
        <v>109</v>
      </c>
      <c r="H344" s="214">
        <v>1</v>
      </c>
      <c r="I344" s="215">
        <v>47484</v>
      </c>
      <c r="J344" s="215"/>
      <c r="L344" s="214" t="s">
        <v>110</v>
      </c>
      <c r="P344" s="214" t="s">
        <v>130</v>
      </c>
      <c r="S344" s="214">
        <f t="shared" si="8"/>
        <v>2030</v>
      </c>
    </row>
    <row r="345" spans="1:19">
      <c r="B345" s="214" t="s">
        <v>106</v>
      </c>
      <c r="C345" s="214" t="s">
        <v>113</v>
      </c>
      <c r="D345" s="214" t="s">
        <v>108</v>
      </c>
      <c r="E345" s="214">
        <v>49.06</v>
      </c>
      <c r="G345" s="214" t="s">
        <v>109</v>
      </c>
      <c r="H345" s="214">
        <v>1</v>
      </c>
      <c r="I345" s="215">
        <v>47849</v>
      </c>
      <c r="J345" s="215"/>
      <c r="L345" s="214" t="s">
        <v>110</v>
      </c>
      <c r="P345" s="214" t="s">
        <v>130</v>
      </c>
      <c r="S345" s="214">
        <f t="shared" si="8"/>
        <v>2031</v>
      </c>
    </row>
    <row r="346" spans="1:19">
      <c r="B346" s="214" t="s">
        <v>106</v>
      </c>
      <c r="C346" s="214" t="s">
        <v>113</v>
      </c>
      <c r="D346" s="214" t="s">
        <v>108</v>
      </c>
      <c r="E346" s="214">
        <v>50.39</v>
      </c>
      <c r="G346" s="214" t="s">
        <v>109</v>
      </c>
      <c r="H346" s="214">
        <v>1</v>
      </c>
      <c r="I346" s="215">
        <v>48214</v>
      </c>
      <c r="J346" s="215"/>
      <c r="L346" s="214" t="s">
        <v>110</v>
      </c>
      <c r="P346" s="214" t="s">
        <v>130</v>
      </c>
      <c r="S346" s="214">
        <f t="shared" si="8"/>
        <v>2032</v>
      </c>
    </row>
    <row r="347" spans="1:19">
      <c r="B347" s="214" t="s">
        <v>106</v>
      </c>
      <c r="C347" s="214" t="s">
        <v>113</v>
      </c>
      <c r="D347" s="214" t="s">
        <v>108</v>
      </c>
      <c r="E347" s="214">
        <v>50.39</v>
      </c>
      <c r="G347" s="214" t="s">
        <v>109</v>
      </c>
      <c r="H347" s="214">
        <v>1</v>
      </c>
      <c r="I347" s="215">
        <v>48580</v>
      </c>
      <c r="J347" s="215"/>
      <c r="L347" s="214" t="s">
        <v>110</v>
      </c>
      <c r="P347" s="214" t="s">
        <v>130</v>
      </c>
      <c r="S347" s="214">
        <f t="shared" si="8"/>
        <v>2033</v>
      </c>
    </row>
    <row r="348" spans="1:19">
      <c r="B348" s="214" t="s">
        <v>106</v>
      </c>
      <c r="C348" s="214" t="s">
        <v>113</v>
      </c>
      <c r="D348" s="214" t="s">
        <v>108</v>
      </c>
      <c r="E348" s="214">
        <v>51.71</v>
      </c>
      <c r="G348" s="214" t="s">
        <v>109</v>
      </c>
      <c r="H348" s="214">
        <v>1</v>
      </c>
      <c r="I348" s="215">
        <v>48945</v>
      </c>
      <c r="J348" s="215"/>
      <c r="L348" s="214" t="s">
        <v>110</v>
      </c>
      <c r="P348" s="214" t="s">
        <v>130</v>
      </c>
      <c r="S348" s="214">
        <f t="shared" si="8"/>
        <v>2034</v>
      </c>
    </row>
    <row r="349" spans="1:19">
      <c r="B349" s="214" t="s">
        <v>106</v>
      </c>
      <c r="C349" s="214" t="s">
        <v>113</v>
      </c>
      <c r="D349" s="214" t="s">
        <v>108</v>
      </c>
      <c r="E349" s="214">
        <v>53.04</v>
      </c>
      <c r="G349" s="214" t="s">
        <v>109</v>
      </c>
      <c r="H349" s="214">
        <v>1</v>
      </c>
      <c r="I349" s="215">
        <v>49310</v>
      </c>
      <c r="J349" s="215"/>
      <c r="L349" s="214" t="s">
        <v>110</v>
      </c>
      <c r="P349" s="214" t="s">
        <v>130</v>
      </c>
      <c r="S349" s="214">
        <f t="shared" si="8"/>
        <v>2035</v>
      </c>
    </row>
    <row r="350" spans="1:19">
      <c r="B350" s="214" t="s">
        <v>106</v>
      </c>
      <c r="C350" s="214" t="s">
        <v>113</v>
      </c>
      <c r="D350" s="214" t="s">
        <v>108</v>
      </c>
      <c r="E350" s="214">
        <v>54.37</v>
      </c>
      <c r="G350" s="214" t="s">
        <v>109</v>
      </c>
      <c r="H350" s="214">
        <v>1</v>
      </c>
      <c r="I350" s="215">
        <v>49675</v>
      </c>
      <c r="J350" s="215"/>
      <c r="L350" s="214" t="s">
        <v>110</v>
      </c>
      <c r="P350" s="214" t="s">
        <v>130</v>
      </c>
      <c r="S350" s="214">
        <f t="shared" si="8"/>
        <v>2036</v>
      </c>
    </row>
    <row r="351" spans="1:19">
      <c r="B351" s="214" t="s">
        <v>106</v>
      </c>
      <c r="C351" s="214" t="s">
        <v>113</v>
      </c>
      <c r="D351" s="214" t="s">
        <v>108</v>
      </c>
      <c r="E351" s="214">
        <v>55.69</v>
      </c>
      <c r="G351" s="214" t="s">
        <v>109</v>
      </c>
      <c r="H351" s="214">
        <v>1</v>
      </c>
      <c r="I351" s="215">
        <v>50041</v>
      </c>
      <c r="J351" s="215"/>
      <c r="L351" s="214" t="s">
        <v>110</v>
      </c>
      <c r="P351" s="214" t="s">
        <v>130</v>
      </c>
      <c r="S351" s="214">
        <f t="shared" si="8"/>
        <v>2037</v>
      </c>
    </row>
    <row r="352" spans="1:19">
      <c r="B352" s="214" t="s">
        <v>106</v>
      </c>
      <c r="C352" s="214" t="s">
        <v>113</v>
      </c>
      <c r="D352" s="214" t="s">
        <v>108</v>
      </c>
      <c r="E352" s="214">
        <v>55.69</v>
      </c>
      <c r="G352" s="214" t="s">
        <v>109</v>
      </c>
      <c r="H352" s="214">
        <v>1</v>
      </c>
      <c r="I352" s="215">
        <v>50406</v>
      </c>
      <c r="J352" s="215"/>
      <c r="L352" s="214" t="s">
        <v>110</v>
      </c>
      <c r="P352" s="214" t="s">
        <v>130</v>
      </c>
      <c r="S352" s="214">
        <f t="shared" si="8"/>
        <v>2038</v>
      </c>
    </row>
    <row r="353" spans="2:19">
      <c r="B353" s="214" t="s">
        <v>106</v>
      </c>
      <c r="C353" s="214" t="s">
        <v>113</v>
      </c>
      <c r="D353" s="214" t="s">
        <v>108</v>
      </c>
      <c r="E353" s="214">
        <v>57.02</v>
      </c>
      <c r="G353" s="214" t="s">
        <v>109</v>
      </c>
      <c r="H353" s="214">
        <v>1</v>
      </c>
      <c r="I353" s="215">
        <v>50771</v>
      </c>
      <c r="J353" s="215"/>
      <c r="L353" s="214" t="s">
        <v>110</v>
      </c>
      <c r="P353" s="214" t="s">
        <v>130</v>
      </c>
      <c r="S353" s="214">
        <f t="shared" si="8"/>
        <v>2039</v>
      </c>
    </row>
    <row r="354" spans="2:19">
      <c r="B354" s="214" t="s">
        <v>106</v>
      </c>
      <c r="C354" s="214" t="s">
        <v>113</v>
      </c>
      <c r="D354" s="214" t="s">
        <v>108</v>
      </c>
      <c r="E354" s="214">
        <v>58.35</v>
      </c>
      <c r="G354" s="214" t="s">
        <v>109</v>
      </c>
      <c r="H354" s="214">
        <v>1</v>
      </c>
      <c r="I354" s="215">
        <v>51136</v>
      </c>
      <c r="J354" s="215"/>
      <c r="L354" s="214" t="s">
        <v>110</v>
      </c>
      <c r="P354" s="214" t="s">
        <v>130</v>
      </c>
      <c r="S354" s="214">
        <f t="shared" si="8"/>
        <v>2040</v>
      </c>
    </row>
    <row r="355" spans="2:19">
      <c r="B355" s="214" t="s">
        <v>106</v>
      </c>
      <c r="C355" s="214" t="s">
        <v>113</v>
      </c>
      <c r="D355" s="214" t="s">
        <v>108</v>
      </c>
      <c r="E355" s="214">
        <v>46.68</v>
      </c>
      <c r="G355" s="214" t="s">
        <v>109</v>
      </c>
      <c r="H355" s="214">
        <v>1</v>
      </c>
      <c r="I355" s="215">
        <v>51502</v>
      </c>
      <c r="J355" s="215"/>
      <c r="L355" s="214" t="s">
        <v>110</v>
      </c>
      <c r="P355" s="214" t="s">
        <v>130</v>
      </c>
      <c r="S355" s="214">
        <f t="shared" si="8"/>
        <v>2041</v>
      </c>
    </row>
    <row r="356" spans="2:19">
      <c r="B356" s="214" t="s">
        <v>106</v>
      </c>
      <c r="C356" s="214" t="s">
        <v>113</v>
      </c>
      <c r="D356" s="214" t="s">
        <v>108</v>
      </c>
      <c r="E356" s="214">
        <v>35.01</v>
      </c>
      <c r="G356" s="214" t="s">
        <v>109</v>
      </c>
      <c r="H356" s="214">
        <v>1</v>
      </c>
      <c r="I356" s="215">
        <v>51867</v>
      </c>
      <c r="J356" s="215"/>
      <c r="L356" s="214" t="s">
        <v>110</v>
      </c>
      <c r="P356" s="214" t="s">
        <v>130</v>
      </c>
      <c r="S356" s="214">
        <f t="shared" si="8"/>
        <v>2042</v>
      </c>
    </row>
    <row r="357" spans="2:19">
      <c r="B357" s="214" t="s">
        <v>106</v>
      </c>
      <c r="C357" s="214" t="s">
        <v>113</v>
      </c>
      <c r="D357" s="214" t="s">
        <v>108</v>
      </c>
      <c r="E357" s="214">
        <v>23.34</v>
      </c>
      <c r="G357" s="214" t="s">
        <v>109</v>
      </c>
      <c r="H357" s="214">
        <v>1</v>
      </c>
      <c r="I357" s="215">
        <v>52232</v>
      </c>
      <c r="J357" s="215"/>
      <c r="L357" s="214" t="s">
        <v>110</v>
      </c>
      <c r="P357" s="214" t="s">
        <v>130</v>
      </c>
      <c r="S357" s="214">
        <f t="shared" si="8"/>
        <v>2043</v>
      </c>
    </row>
    <row r="358" spans="2:19">
      <c r="B358" s="214" t="s">
        <v>106</v>
      </c>
      <c r="C358" s="214" t="s">
        <v>113</v>
      </c>
      <c r="D358" s="214" t="s">
        <v>108</v>
      </c>
      <c r="E358" s="214">
        <v>11.67</v>
      </c>
      <c r="G358" s="214" t="s">
        <v>109</v>
      </c>
      <c r="H358" s="214">
        <v>1</v>
      </c>
      <c r="I358" s="215">
        <v>52597</v>
      </c>
      <c r="J358" s="215"/>
      <c r="L358" s="214" t="s">
        <v>110</v>
      </c>
      <c r="P358" s="214" t="s">
        <v>130</v>
      </c>
      <c r="S358" s="214">
        <f t="shared" si="8"/>
        <v>2044</v>
      </c>
    </row>
    <row r="359" spans="2:19">
      <c r="B359" s="214" t="s">
        <v>106</v>
      </c>
      <c r="C359" s="214" t="s">
        <v>113</v>
      </c>
      <c r="D359" s="214" t="s">
        <v>108</v>
      </c>
      <c r="E359" s="214">
        <v>0</v>
      </c>
      <c r="G359" s="214" t="s">
        <v>109</v>
      </c>
      <c r="H359" s="214">
        <v>1</v>
      </c>
      <c r="I359" s="215">
        <v>52963</v>
      </c>
      <c r="J359" s="215"/>
      <c r="L359" s="214" t="s">
        <v>110</v>
      </c>
      <c r="P359" s="214" t="s">
        <v>130</v>
      </c>
      <c r="S359" s="214">
        <f t="shared" si="8"/>
        <v>2045</v>
      </c>
    </row>
    <row r="360" spans="2:19">
      <c r="I360" s="215"/>
      <c r="J360" s="215"/>
    </row>
    <row r="361" spans="2:19">
      <c r="I361" s="215"/>
      <c r="J361" s="215"/>
    </row>
    <row r="362" spans="2:19">
      <c r="I362" s="215"/>
      <c r="J362" s="215"/>
    </row>
    <row r="363" spans="2:19">
      <c r="I363" s="215"/>
      <c r="J363" s="215"/>
    </row>
    <row r="364" spans="2:19">
      <c r="I364" s="215"/>
      <c r="J364" s="215"/>
    </row>
    <row r="365" spans="2:19">
      <c r="I365" s="215"/>
      <c r="J365" s="215"/>
    </row>
    <row r="366" spans="2:19">
      <c r="I366" s="215"/>
      <c r="J366" s="215"/>
    </row>
    <row r="367" spans="2:19">
      <c r="I367" s="215"/>
      <c r="J367" s="215"/>
    </row>
    <row r="368" spans="2:19">
      <c r="I368" s="215"/>
      <c r="J368" s="215"/>
    </row>
    <row r="369" spans="1:22">
      <c r="I369" s="215"/>
      <c r="J369" s="215"/>
    </row>
    <row r="370" spans="1:22" s="212" customFormat="1">
      <c r="A370" s="212" t="s">
        <v>89</v>
      </c>
      <c r="B370" s="212" t="s">
        <v>90</v>
      </c>
      <c r="C370" s="212" t="s">
        <v>91</v>
      </c>
      <c r="D370" s="212" t="s">
        <v>92</v>
      </c>
      <c r="E370" s="212" t="s">
        <v>93</v>
      </c>
      <c r="F370" s="212" t="s">
        <v>94</v>
      </c>
      <c r="G370" s="212" t="s">
        <v>95</v>
      </c>
      <c r="H370" s="212" t="s">
        <v>96</v>
      </c>
      <c r="I370" s="212" t="s">
        <v>97</v>
      </c>
      <c r="J370" s="212" t="s">
        <v>98</v>
      </c>
      <c r="K370" s="212" t="s">
        <v>99</v>
      </c>
      <c r="L370" s="212" t="s">
        <v>100</v>
      </c>
      <c r="M370" s="212" t="s">
        <v>101</v>
      </c>
      <c r="N370" s="212" t="s">
        <v>102</v>
      </c>
      <c r="O370" s="212" t="s">
        <v>103</v>
      </c>
      <c r="P370" s="212" t="s">
        <v>104</v>
      </c>
      <c r="S370" s="212" t="s">
        <v>0</v>
      </c>
    </row>
    <row r="371" spans="1:22">
      <c r="A371" s="214" t="s">
        <v>105</v>
      </c>
      <c r="B371" s="214" t="s">
        <v>106</v>
      </c>
      <c r="C371" s="214" t="s">
        <v>107</v>
      </c>
      <c r="D371" s="214" t="s">
        <v>108</v>
      </c>
      <c r="E371" s="319">
        <v>1</v>
      </c>
      <c r="G371" s="214" t="s">
        <v>109</v>
      </c>
      <c r="H371" s="214">
        <v>1</v>
      </c>
      <c r="I371" s="215">
        <v>45292</v>
      </c>
      <c r="J371" s="215"/>
      <c r="L371" s="214" t="s">
        <v>110</v>
      </c>
      <c r="O371" s="214" t="s">
        <v>180</v>
      </c>
      <c r="P371" s="214" t="s">
        <v>109</v>
      </c>
      <c r="S371" s="214">
        <f>YEAR(I371)</f>
        <v>2024</v>
      </c>
    </row>
    <row r="372" spans="1:22">
      <c r="A372" s="214" t="s">
        <v>105</v>
      </c>
      <c r="B372" s="214" t="s">
        <v>106</v>
      </c>
      <c r="C372" s="214" t="s">
        <v>107</v>
      </c>
      <c r="D372" s="214" t="s">
        <v>108</v>
      </c>
      <c r="E372" s="214">
        <v>1.0218</v>
      </c>
      <c r="G372" s="214" t="s">
        <v>109</v>
      </c>
      <c r="H372" s="214">
        <v>1</v>
      </c>
      <c r="I372" s="215">
        <v>45658</v>
      </c>
      <c r="J372" s="215"/>
      <c r="L372" s="214" t="s">
        <v>110</v>
      </c>
      <c r="O372" s="214" t="s">
        <v>180</v>
      </c>
      <c r="P372" s="214" t="s">
        <v>109</v>
      </c>
      <c r="S372" s="214">
        <f t="shared" ref="S372:S394" si="9">YEAR(I372)</f>
        <v>2025</v>
      </c>
      <c r="V372" s="214">
        <f>E372/E371-1</f>
        <v>2.1800000000000042E-2</v>
      </c>
    </row>
    <row r="373" spans="1:22">
      <c r="A373" s="214" t="s">
        <v>105</v>
      </c>
      <c r="B373" s="214" t="s">
        <v>106</v>
      </c>
      <c r="C373" s="214" t="s">
        <v>107</v>
      </c>
      <c r="D373" s="214" t="s">
        <v>108</v>
      </c>
      <c r="E373" s="214">
        <v>1.04407524</v>
      </c>
      <c r="G373" s="214" t="s">
        <v>109</v>
      </c>
      <c r="H373" s="214">
        <v>1</v>
      </c>
      <c r="I373" s="215">
        <v>46023</v>
      </c>
      <c r="J373" s="215"/>
      <c r="L373" s="214" t="s">
        <v>110</v>
      </c>
      <c r="O373" s="214" t="s">
        <v>180</v>
      </c>
      <c r="P373" s="214" t="s">
        <v>109</v>
      </c>
      <c r="S373" s="214">
        <f t="shared" si="9"/>
        <v>2026</v>
      </c>
      <c r="V373" s="214">
        <f>E373/E372-1</f>
        <v>2.179999999999982E-2</v>
      </c>
    </row>
    <row r="374" spans="1:22">
      <c r="A374" s="214" t="s">
        <v>105</v>
      </c>
      <c r="B374" s="214" t="s">
        <v>106</v>
      </c>
      <c r="C374" s="214" t="s">
        <v>107</v>
      </c>
      <c r="D374" s="214" t="s">
        <v>108</v>
      </c>
      <c r="E374" s="214">
        <v>1.0668360800000001</v>
      </c>
      <c r="G374" s="214" t="s">
        <v>109</v>
      </c>
      <c r="H374" s="214">
        <v>1</v>
      </c>
      <c r="I374" s="215">
        <v>46388</v>
      </c>
      <c r="J374" s="215"/>
      <c r="L374" s="214" t="s">
        <v>110</v>
      </c>
      <c r="O374" s="214" t="s">
        <v>180</v>
      </c>
      <c r="P374" s="214" t="s">
        <v>109</v>
      </c>
      <c r="S374" s="214">
        <f t="shared" si="9"/>
        <v>2027</v>
      </c>
      <c r="V374" s="214">
        <f t="shared" ref="V374:V394" si="10">E374/E373-1</f>
        <v>2.179999977779401E-2</v>
      </c>
    </row>
    <row r="375" spans="1:22">
      <c r="A375" s="214" t="s">
        <v>105</v>
      </c>
      <c r="B375" s="214" t="s">
        <v>106</v>
      </c>
      <c r="C375" s="214" t="s">
        <v>107</v>
      </c>
      <c r="D375" s="214" t="s">
        <v>108</v>
      </c>
      <c r="E375" s="214">
        <v>1.090093107</v>
      </c>
      <c r="G375" s="214" t="s">
        <v>109</v>
      </c>
      <c r="H375" s="214">
        <v>1</v>
      </c>
      <c r="I375" s="215">
        <v>46753</v>
      </c>
      <c r="J375" s="215"/>
      <c r="L375" s="214" t="s">
        <v>110</v>
      </c>
      <c r="O375" s="214" t="s">
        <v>180</v>
      </c>
      <c r="P375" s="214" t="s">
        <v>109</v>
      </c>
      <c r="S375" s="214">
        <f t="shared" si="9"/>
        <v>2028</v>
      </c>
      <c r="V375" s="214">
        <f t="shared" si="10"/>
        <v>2.1800000427431909E-2</v>
      </c>
    </row>
    <row r="376" spans="1:22">
      <c r="A376" s="214" t="s">
        <v>105</v>
      </c>
      <c r="B376" s="214" t="s">
        <v>106</v>
      </c>
      <c r="C376" s="214" t="s">
        <v>107</v>
      </c>
      <c r="D376" s="214" t="s">
        <v>108</v>
      </c>
      <c r="E376" s="214">
        <v>1.1138571370000001</v>
      </c>
      <c r="G376" s="214" t="s">
        <v>109</v>
      </c>
      <c r="H376" s="214">
        <v>1</v>
      </c>
      <c r="I376" s="215">
        <v>47119</v>
      </c>
      <c r="J376" s="215"/>
      <c r="L376" s="214" t="s">
        <v>110</v>
      </c>
      <c r="O376" s="214" t="s">
        <v>180</v>
      </c>
      <c r="P376" s="214" t="s">
        <v>109</v>
      </c>
      <c r="S376" s="214">
        <f t="shared" si="9"/>
        <v>2029</v>
      </c>
      <c r="V376" s="214">
        <f t="shared" si="10"/>
        <v>2.1800000245300266E-2</v>
      </c>
    </row>
    <row r="377" spans="1:22">
      <c r="A377" s="214" t="s">
        <v>105</v>
      </c>
      <c r="B377" s="214" t="s">
        <v>106</v>
      </c>
      <c r="C377" s="214" t="s">
        <v>107</v>
      </c>
      <c r="D377" s="214" t="s">
        <v>108</v>
      </c>
      <c r="E377" s="214">
        <v>1.138139222</v>
      </c>
      <c r="G377" s="214" t="s">
        <v>109</v>
      </c>
      <c r="H377" s="214">
        <v>1</v>
      </c>
      <c r="I377" s="215">
        <v>47484</v>
      </c>
      <c r="J377" s="215"/>
      <c r="L377" s="214" t="s">
        <v>110</v>
      </c>
      <c r="O377" s="214" t="s">
        <v>180</v>
      </c>
      <c r="P377" s="214" t="s">
        <v>109</v>
      </c>
      <c r="S377" s="214">
        <f t="shared" si="9"/>
        <v>2030</v>
      </c>
      <c r="V377" s="214">
        <f t="shared" si="10"/>
        <v>2.1799999473361309E-2</v>
      </c>
    </row>
    <row r="378" spans="1:22">
      <c r="A378" s="214" t="s">
        <v>105</v>
      </c>
      <c r="B378" s="214" t="s">
        <v>106</v>
      </c>
      <c r="C378" s="214" t="s">
        <v>107</v>
      </c>
      <c r="D378" s="214" t="s">
        <v>108</v>
      </c>
      <c r="E378" s="214">
        <v>1.1629506570000001</v>
      </c>
      <c r="G378" s="214" t="s">
        <v>109</v>
      </c>
      <c r="H378" s="214">
        <v>1</v>
      </c>
      <c r="I378" s="215">
        <v>47849</v>
      </c>
      <c r="J378" s="215"/>
      <c r="L378" s="214" t="s">
        <v>110</v>
      </c>
      <c r="O378" s="214" t="s">
        <v>180</v>
      </c>
      <c r="P378" s="214" t="s">
        <v>109</v>
      </c>
      <c r="S378" s="214">
        <f t="shared" si="9"/>
        <v>2031</v>
      </c>
      <c r="V378" s="214">
        <f t="shared" si="10"/>
        <v>2.179999996520654E-2</v>
      </c>
    </row>
    <row r="379" spans="1:22">
      <c r="A379" s="214" t="s">
        <v>105</v>
      </c>
      <c r="B379" s="214" t="s">
        <v>106</v>
      </c>
      <c r="C379" s="214" t="s">
        <v>107</v>
      </c>
      <c r="D379" s="214" t="s">
        <v>108</v>
      </c>
      <c r="E379" s="214">
        <v>1.1883029810000001</v>
      </c>
      <c r="G379" s="214" t="s">
        <v>109</v>
      </c>
      <c r="H379" s="214">
        <v>1</v>
      </c>
      <c r="I379" s="215">
        <v>48214</v>
      </c>
      <c r="J379" s="215"/>
      <c r="L379" s="214" t="s">
        <v>110</v>
      </c>
      <c r="O379" s="214" t="s">
        <v>180</v>
      </c>
      <c r="P379" s="214" t="s">
        <v>109</v>
      </c>
      <c r="S379" s="214">
        <f t="shared" si="9"/>
        <v>2032</v>
      </c>
      <c r="V379" s="214">
        <f t="shared" si="10"/>
        <v>2.1799999722602159E-2</v>
      </c>
    </row>
    <row r="380" spans="1:22">
      <c r="A380" s="214" t="s">
        <v>105</v>
      </c>
      <c r="B380" s="214" t="s">
        <v>106</v>
      </c>
      <c r="C380" s="214" t="s">
        <v>107</v>
      </c>
      <c r="D380" s="214" t="s">
        <v>108</v>
      </c>
      <c r="E380" s="214">
        <v>1.2142079859999999</v>
      </c>
      <c r="G380" s="214" t="s">
        <v>109</v>
      </c>
      <c r="H380" s="214">
        <v>1</v>
      </c>
      <c r="I380" s="215">
        <v>48580</v>
      </c>
      <c r="J380" s="215"/>
      <c r="L380" s="214" t="s">
        <v>110</v>
      </c>
      <c r="O380" s="214" t="s">
        <v>180</v>
      </c>
      <c r="P380" s="214" t="s">
        <v>109</v>
      </c>
      <c r="S380" s="214">
        <f t="shared" si="9"/>
        <v>2033</v>
      </c>
      <c r="V380" s="214">
        <f t="shared" si="10"/>
        <v>2.1800000011949594E-2</v>
      </c>
    </row>
    <row r="381" spans="1:22">
      <c r="A381" s="214" t="s">
        <v>105</v>
      </c>
      <c r="B381" s="214" t="s">
        <v>106</v>
      </c>
      <c r="C381" s="214" t="s">
        <v>107</v>
      </c>
      <c r="D381" s="214" t="s">
        <v>108</v>
      </c>
      <c r="E381" s="214">
        <v>1.240677721</v>
      </c>
      <c r="G381" s="214" t="s">
        <v>109</v>
      </c>
      <c r="H381" s="214">
        <v>1</v>
      </c>
      <c r="I381" s="215">
        <v>48945</v>
      </c>
      <c r="J381" s="215"/>
      <c r="L381" s="214" t="s">
        <v>110</v>
      </c>
      <c r="O381" s="214" t="s">
        <v>180</v>
      </c>
      <c r="P381" s="214" t="s">
        <v>109</v>
      </c>
      <c r="S381" s="214">
        <f t="shared" si="9"/>
        <v>2034</v>
      </c>
      <c r="V381" s="214">
        <f t="shared" si="10"/>
        <v>2.1800000745506587E-2</v>
      </c>
    </row>
    <row r="382" spans="1:22">
      <c r="A382" s="214" t="s">
        <v>105</v>
      </c>
      <c r="B382" s="214" t="s">
        <v>106</v>
      </c>
      <c r="C382" s="214" t="s">
        <v>107</v>
      </c>
      <c r="D382" s="214" t="s">
        <v>108</v>
      </c>
      <c r="E382" s="214">
        <v>1.267724495</v>
      </c>
      <c r="G382" s="214" t="s">
        <v>109</v>
      </c>
      <c r="H382" s="214">
        <v>1</v>
      </c>
      <c r="I382" s="215">
        <v>49310</v>
      </c>
      <c r="J382" s="215"/>
      <c r="L382" s="214" t="s">
        <v>110</v>
      </c>
      <c r="O382" s="214" t="s">
        <v>180</v>
      </c>
      <c r="P382" s="214" t="s">
        <v>109</v>
      </c>
      <c r="S382" s="214">
        <f t="shared" si="9"/>
        <v>2035</v>
      </c>
      <c r="V382" s="214">
        <f t="shared" si="10"/>
        <v>2.1799999743849607E-2</v>
      </c>
    </row>
    <row r="383" spans="1:22">
      <c r="A383" s="214" t="s">
        <v>105</v>
      </c>
      <c r="B383" s="214" t="s">
        <v>106</v>
      </c>
      <c r="C383" s="214" t="s">
        <v>107</v>
      </c>
      <c r="D383" s="214" t="s">
        <v>108</v>
      </c>
      <c r="E383" s="214">
        <v>1.2953608889999999</v>
      </c>
      <c r="G383" s="214" t="s">
        <v>109</v>
      </c>
      <c r="H383" s="214">
        <v>1</v>
      </c>
      <c r="I383" s="215">
        <v>49675</v>
      </c>
      <c r="J383" s="215"/>
      <c r="L383" s="214" t="s">
        <v>110</v>
      </c>
      <c r="O383" s="214" t="s">
        <v>180</v>
      </c>
      <c r="P383" s="214" t="s">
        <v>109</v>
      </c>
      <c r="S383" s="214">
        <f t="shared" si="9"/>
        <v>2036</v>
      </c>
      <c r="V383" s="214">
        <f t="shared" si="10"/>
        <v>2.1800000007099252E-2</v>
      </c>
    </row>
    <row r="384" spans="1:22">
      <c r="A384" s="214" t="s">
        <v>105</v>
      </c>
      <c r="B384" s="214" t="s">
        <v>106</v>
      </c>
      <c r="C384" s="214" t="s">
        <v>107</v>
      </c>
      <c r="D384" s="214" t="s">
        <v>108</v>
      </c>
      <c r="E384" s="214">
        <v>1.3235997559999999</v>
      </c>
      <c r="G384" s="214" t="s">
        <v>109</v>
      </c>
      <c r="H384" s="214">
        <v>1</v>
      </c>
      <c r="I384" s="215">
        <v>50041</v>
      </c>
      <c r="J384" s="215"/>
      <c r="L384" s="214" t="s">
        <v>110</v>
      </c>
      <c r="O384" s="214" t="s">
        <v>180</v>
      </c>
      <c r="P384" s="214" t="s">
        <v>109</v>
      </c>
      <c r="S384" s="214">
        <f t="shared" si="9"/>
        <v>2037</v>
      </c>
      <c r="V384" s="214">
        <f t="shared" si="10"/>
        <v>2.1799999706491047E-2</v>
      </c>
    </row>
    <row r="385" spans="1:22">
      <c r="A385" s="214" t="s">
        <v>105</v>
      </c>
      <c r="B385" s="214" t="s">
        <v>106</v>
      </c>
      <c r="C385" s="214" t="s">
        <v>107</v>
      </c>
      <c r="D385" s="214" t="s">
        <v>108</v>
      </c>
      <c r="E385" s="214">
        <v>1.3524542310000001</v>
      </c>
      <c r="G385" s="214" t="s">
        <v>109</v>
      </c>
      <c r="H385" s="214">
        <v>1</v>
      </c>
      <c r="I385" s="215">
        <v>50406</v>
      </c>
      <c r="J385" s="215"/>
      <c r="L385" s="214" t="s">
        <v>110</v>
      </c>
      <c r="O385" s="214" t="s">
        <v>180</v>
      </c>
      <c r="P385" s="214" t="s">
        <v>109</v>
      </c>
      <c r="S385" s="214">
        <f t="shared" si="9"/>
        <v>2038</v>
      </c>
      <c r="V385" s="214">
        <f t="shared" si="10"/>
        <v>2.1800000241160689E-2</v>
      </c>
    </row>
    <row r="386" spans="1:22">
      <c r="A386" s="214" t="s">
        <v>105</v>
      </c>
      <c r="B386" s="214" t="s">
        <v>106</v>
      </c>
      <c r="C386" s="214" t="s">
        <v>107</v>
      </c>
      <c r="D386" s="214" t="s">
        <v>108</v>
      </c>
      <c r="E386" s="214">
        <v>1.381937733</v>
      </c>
      <c r="G386" s="214" t="s">
        <v>109</v>
      </c>
      <c r="H386" s="214">
        <v>1</v>
      </c>
      <c r="I386" s="215">
        <v>50771</v>
      </c>
      <c r="J386" s="215"/>
      <c r="L386" s="214" t="s">
        <v>110</v>
      </c>
      <c r="O386" s="214" t="s">
        <v>180</v>
      </c>
      <c r="P386" s="214" t="s">
        <v>109</v>
      </c>
      <c r="S386" s="214">
        <f t="shared" si="9"/>
        <v>2039</v>
      </c>
      <c r="V386" s="214">
        <f t="shared" si="10"/>
        <v>2.1799999825650174E-2</v>
      </c>
    </row>
    <row r="387" spans="1:22">
      <c r="A387" s="214" t="s">
        <v>105</v>
      </c>
      <c r="B387" s="214" t="s">
        <v>106</v>
      </c>
      <c r="C387" s="214" t="s">
        <v>107</v>
      </c>
      <c r="D387" s="214" t="s">
        <v>108</v>
      </c>
      <c r="E387" s="214">
        <v>1.412063976</v>
      </c>
      <c r="G387" s="214" t="s">
        <v>109</v>
      </c>
      <c r="H387" s="214">
        <v>1</v>
      </c>
      <c r="I387" s="215">
        <v>51136</v>
      </c>
      <c r="J387" s="215"/>
      <c r="L387" s="214" t="s">
        <v>110</v>
      </c>
      <c r="O387" s="214" t="s">
        <v>180</v>
      </c>
      <c r="P387" s="214" t="s">
        <v>109</v>
      </c>
      <c r="S387" s="214">
        <f t="shared" si="9"/>
        <v>2040</v>
      </c>
      <c r="V387" s="214">
        <f t="shared" si="10"/>
        <v>2.1800000304355249E-2</v>
      </c>
    </row>
    <row r="388" spans="1:22">
      <c r="A388" s="214" t="s">
        <v>105</v>
      </c>
      <c r="B388" s="214" t="s">
        <v>106</v>
      </c>
      <c r="C388" s="214" t="s">
        <v>107</v>
      </c>
      <c r="D388" s="214" t="s">
        <v>108</v>
      </c>
      <c r="E388" s="214">
        <v>1.44284697</v>
      </c>
      <c r="G388" s="214" t="s">
        <v>109</v>
      </c>
      <c r="H388" s="214">
        <v>1</v>
      </c>
      <c r="I388" s="215">
        <v>51502</v>
      </c>
      <c r="J388" s="215"/>
      <c r="L388" s="214" t="s">
        <v>110</v>
      </c>
      <c r="O388" s="214" t="s">
        <v>180</v>
      </c>
      <c r="P388" s="214" t="s">
        <v>109</v>
      </c>
      <c r="S388" s="214">
        <f t="shared" si="9"/>
        <v>2041</v>
      </c>
      <c r="V388" s="214">
        <f t="shared" si="10"/>
        <v>2.1799999520701663E-2</v>
      </c>
    </row>
    <row r="389" spans="1:22">
      <c r="A389" s="214" t="s">
        <v>105</v>
      </c>
      <c r="B389" s="214" t="s">
        <v>106</v>
      </c>
      <c r="C389" s="214" t="s">
        <v>107</v>
      </c>
      <c r="D389" s="214" t="s">
        <v>108</v>
      </c>
      <c r="E389" s="214">
        <v>1.474301034</v>
      </c>
      <c r="G389" s="214" t="s">
        <v>109</v>
      </c>
      <c r="H389" s="214">
        <v>1</v>
      </c>
      <c r="I389" s="215">
        <v>51867</v>
      </c>
      <c r="J389" s="215"/>
      <c r="L389" s="214" t="s">
        <v>110</v>
      </c>
      <c r="O389" s="214" t="s">
        <v>180</v>
      </c>
      <c r="P389" s="214" t="s">
        <v>109</v>
      </c>
      <c r="S389" s="214">
        <f t="shared" si="9"/>
        <v>2042</v>
      </c>
      <c r="V389" s="214">
        <f t="shared" si="10"/>
        <v>2.1800000037426104E-2</v>
      </c>
    </row>
    <row r="390" spans="1:22">
      <c r="A390" s="214" t="s">
        <v>105</v>
      </c>
      <c r="B390" s="214" t="s">
        <v>106</v>
      </c>
      <c r="C390" s="214" t="s">
        <v>107</v>
      </c>
      <c r="D390" s="214" t="s">
        <v>108</v>
      </c>
      <c r="E390" s="214">
        <v>1.506440797</v>
      </c>
      <c r="G390" s="214" t="s">
        <v>109</v>
      </c>
      <c r="H390" s="214">
        <v>1</v>
      </c>
      <c r="I390" s="215">
        <v>52232</v>
      </c>
      <c r="J390" s="215"/>
      <c r="L390" s="214" t="s">
        <v>110</v>
      </c>
      <c r="O390" s="214" t="s">
        <v>180</v>
      </c>
      <c r="P390" s="214" t="s">
        <v>109</v>
      </c>
      <c r="S390" s="214">
        <f t="shared" si="9"/>
        <v>2043</v>
      </c>
      <c r="V390" s="214">
        <f t="shared" si="10"/>
        <v>2.180000031119822E-2</v>
      </c>
    </row>
    <row r="391" spans="1:22">
      <c r="A391" s="214" t="s">
        <v>105</v>
      </c>
      <c r="B391" s="214" t="s">
        <v>106</v>
      </c>
      <c r="C391" s="214" t="s">
        <v>107</v>
      </c>
      <c r="D391" s="214" t="s">
        <v>108</v>
      </c>
      <c r="E391" s="214">
        <v>1.5392812060000001</v>
      </c>
      <c r="G391" s="214" t="s">
        <v>109</v>
      </c>
      <c r="H391" s="214">
        <v>1</v>
      </c>
      <c r="I391" s="215">
        <v>52597</v>
      </c>
      <c r="J391" s="215"/>
      <c r="L391" s="214" t="s">
        <v>110</v>
      </c>
      <c r="O391" s="214" t="s">
        <v>180</v>
      </c>
      <c r="P391" s="214" t="s">
        <v>109</v>
      </c>
      <c r="S391" s="214">
        <f t="shared" si="9"/>
        <v>2044</v>
      </c>
      <c r="V391" s="214">
        <f t="shared" si="10"/>
        <v>2.1799999751334509E-2</v>
      </c>
    </row>
    <row r="392" spans="1:22">
      <c r="A392" s="214" t="s">
        <v>105</v>
      </c>
      <c r="B392" s="214" t="s">
        <v>106</v>
      </c>
      <c r="C392" s="214" t="s">
        <v>107</v>
      </c>
      <c r="D392" s="214" t="s">
        <v>108</v>
      </c>
      <c r="E392" s="214">
        <v>1.5728375370000001</v>
      </c>
      <c r="G392" s="214" t="s">
        <v>109</v>
      </c>
      <c r="H392" s="214">
        <v>1</v>
      </c>
      <c r="I392" s="215">
        <v>52963</v>
      </c>
      <c r="J392" s="215"/>
      <c r="L392" s="214" t="s">
        <v>110</v>
      </c>
      <c r="O392" s="214" t="s">
        <v>180</v>
      </c>
      <c r="P392" s="214" t="s">
        <v>109</v>
      </c>
      <c r="S392" s="214">
        <f t="shared" si="9"/>
        <v>2045</v>
      </c>
      <c r="V392" s="214">
        <f t="shared" si="10"/>
        <v>2.1800000460734603E-2</v>
      </c>
    </row>
    <row r="393" spans="1:22">
      <c r="A393" s="214" t="s">
        <v>105</v>
      </c>
      <c r="B393" s="214" t="s">
        <v>106</v>
      </c>
      <c r="C393" s="214" t="s">
        <v>107</v>
      </c>
      <c r="D393" s="214" t="s">
        <v>108</v>
      </c>
      <c r="E393" s="214">
        <v>1.607125395</v>
      </c>
      <c r="G393" s="214" t="s">
        <v>109</v>
      </c>
      <c r="H393" s="214">
        <v>1</v>
      </c>
      <c r="I393" s="215">
        <v>53328</v>
      </c>
      <c r="J393" s="215"/>
      <c r="L393" s="214" t="s">
        <v>110</v>
      </c>
      <c r="O393" s="214" t="s">
        <v>180</v>
      </c>
      <c r="P393" s="214" t="s">
        <v>109</v>
      </c>
      <c r="S393" s="214">
        <f t="shared" si="9"/>
        <v>2046</v>
      </c>
      <c r="V393" s="214">
        <f t="shared" si="10"/>
        <v>2.1799999805065529E-2</v>
      </c>
    </row>
    <row r="394" spans="1:22">
      <c r="A394" s="214" t="s">
        <v>105</v>
      </c>
      <c r="B394" s="214" t="s">
        <v>106</v>
      </c>
      <c r="C394" s="214" t="s">
        <v>107</v>
      </c>
      <c r="D394" s="214" t="s">
        <v>108</v>
      </c>
      <c r="E394" s="214">
        <v>1.6421607279999999</v>
      </c>
      <c r="G394" s="214" t="s">
        <v>109</v>
      </c>
      <c r="H394" s="214">
        <v>1</v>
      </c>
      <c r="I394" s="215">
        <v>53693</v>
      </c>
      <c r="J394" s="215"/>
      <c r="L394" s="214" t="s">
        <v>110</v>
      </c>
      <c r="O394" s="214" t="s">
        <v>180</v>
      </c>
      <c r="P394" s="214" t="s">
        <v>109</v>
      </c>
      <c r="S394" s="214">
        <f t="shared" si="9"/>
        <v>2047</v>
      </c>
      <c r="V394" s="214">
        <f t="shared" si="10"/>
        <v>2.1799999619818156E-2</v>
      </c>
    </row>
    <row r="397" spans="1:22">
      <c r="A397" t="s">
        <v>182</v>
      </c>
      <c r="B397"/>
      <c r="C397" s="235">
        <v>6.3799999999999996E-2</v>
      </c>
    </row>
    <row r="399" spans="1:22" s="212" customFormat="1">
      <c r="A399" s="212" t="s">
        <v>89</v>
      </c>
      <c r="B399" s="212" t="s">
        <v>90</v>
      </c>
      <c r="C399" s="212" t="s">
        <v>91</v>
      </c>
      <c r="D399" s="212" t="s">
        <v>92</v>
      </c>
      <c r="E399" s="212" t="s">
        <v>93</v>
      </c>
      <c r="F399" s="212" t="s">
        <v>94</v>
      </c>
      <c r="G399" s="212" t="s">
        <v>95</v>
      </c>
      <c r="H399" s="212" t="s">
        <v>96</v>
      </c>
      <c r="I399" s="212" t="s">
        <v>97</v>
      </c>
      <c r="J399" s="212" t="s">
        <v>98</v>
      </c>
      <c r="K399" s="212" t="s">
        <v>99</v>
      </c>
      <c r="L399" s="212" t="s">
        <v>100</v>
      </c>
      <c r="M399" s="212" t="s">
        <v>101</v>
      </c>
      <c r="N399" s="212" t="s">
        <v>102</v>
      </c>
      <c r="O399" s="212" t="s">
        <v>103</v>
      </c>
      <c r="P399" s="212" t="s">
        <v>104</v>
      </c>
    </row>
    <row r="400" spans="1:22">
      <c r="A400" s="214" t="s">
        <v>133</v>
      </c>
      <c r="B400" s="214" t="s">
        <v>106</v>
      </c>
      <c r="C400" s="214" t="s">
        <v>242</v>
      </c>
      <c r="D400" s="214" t="s">
        <v>185</v>
      </c>
      <c r="E400" s="214">
        <v>0</v>
      </c>
      <c r="G400" s="214" t="s">
        <v>31</v>
      </c>
      <c r="H400" s="214">
        <v>1</v>
      </c>
      <c r="L400" s="214" t="s">
        <v>109</v>
      </c>
      <c r="M400" s="214" t="s">
        <v>113</v>
      </c>
      <c r="P400" s="214" t="s">
        <v>138</v>
      </c>
    </row>
    <row r="401" spans="1:16">
      <c r="A401" s="214" t="s">
        <v>133</v>
      </c>
      <c r="B401" s="214" t="s">
        <v>106</v>
      </c>
      <c r="C401" s="214" t="s">
        <v>243</v>
      </c>
      <c r="D401" s="214" t="s">
        <v>185</v>
      </c>
      <c r="E401" s="214">
        <v>0</v>
      </c>
      <c r="G401" s="214" t="s">
        <v>31</v>
      </c>
      <c r="H401" s="214">
        <v>1</v>
      </c>
      <c r="L401" s="214" t="s">
        <v>109</v>
      </c>
      <c r="M401" s="214" t="s">
        <v>112</v>
      </c>
      <c r="P401" s="214" t="s">
        <v>138</v>
      </c>
    </row>
    <row r="402" spans="1:16">
      <c r="A402" s="214" t="s">
        <v>133</v>
      </c>
      <c r="B402" s="214" t="s">
        <v>106</v>
      </c>
      <c r="C402" s="214" t="s">
        <v>244</v>
      </c>
      <c r="D402" s="214" t="s">
        <v>185</v>
      </c>
      <c r="E402" s="214">
        <v>0</v>
      </c>
      <c r="G402" s="214" t="s">
        <v>31</v>
      </c>
      <c r="H402" s="214">
        <v>1</v>
      </c>
      <c r="L402" s="214" t="s">
        <v>109</v>
      </c>
      <c r="M402" s="214" t="s">
        <v>113</v>
      </c>
      <c r="P402" s="214" t="s">
        <v>138</v>
      </c>
    </row>
    <row r="403" spans="1:16">
      <c r="A403" s="214" t="s">
        <v>133</v>
      </c>
      <c r="B403" s="214" t="s">
        <v>106</v>
      </c>
      <c r="C403" s="214" t="s">
        <v>245</v>
      </c>
      <c r="D403" s="214" t="s">
        <v>185</v>
      </c>
      <c r="E403" s="214">
        <v>0</v>
      </c>
      <c r="G403" s="214" t="s">
        <v>31</v>
      </c>
      <c r="H403" s="214">
        <v>1</v>
      </c>
      <c r="L403" s="214" t="s">
        <v>109</v>
      </c>
      <c r="M403" s="214" t="s">
        <v>112</v>
      </c>
      <c r="P403" s="214" t="s">
        <v>138</v>
      </c>
    </row>
    <row r="404" spans="1:16">
      <c r="A404" s="214" t="s">
        <v>133</v>
      </c>
      <c r="B404" s="214" t="s">
        <v>106</v>
      </c>
      <c r="C404" s="214" t="s">
        <v>134</v>
      </c>
      <c r="D404" s="214" t="s">
        <v>185</v>
      </c>
      <c r="E404" s="214">
        <v>0</v>
      </c>
      <c r="G404" s="214" t="s">
        <v>31</v>
      </c>
      <c r="H404" s="214">
        <v>1</v>
      </c>
      <c r="L404" s="214" t="s">
        <v>109</v>
      </c>
      <c r="M404" s="214" t="s">
        <v>112</v>
      </c>
      <c r="P404" s="214" t="s">
        <v>138</v>
      </c>
    </row>
    <row r="405" spans="1:16">
      <c r="A405" s="214" t="s">
        <v>133</v>
      </c>
      <c r="B405" s="214" t="s">
        <v>106</v>
      </c>
      <c r="C405" s="214" t="s">
        <v>246</v>
      </c>
      <c r="D405" s="214" t="s">
        <v>185</v>
      </c>
      <c r="E405" s="214">
        <v>0</v>
      </c>
      <c r="G405" s="214" t="s">
        <v>31</v>
      </c>
      <c r="H405" s="214">
        <v>1</v>
      </c>
      <c r="L405" s="214" t="s">
        <v>109</v>
      </c>
      <c r="M405" s="214" t="s">
        <v>113</v>
      </c>
      <c r="P405" s="214" t="s">
        <v>138</v>
      </c>
    </row>
    <row r="406" spans="1:16">
      <c r="A406" s="214" t="s">
        <v>133</v>
      </c>
      <c r="B406" s="214" t="s">
        <v>106</v>
      </c>
      <c r="C406" s="214" t="s">
        <v>247</v>
      </c>
      <c r="D406" s="214" t="s">
        <v>185</v>
      </c>
      <c r="E406" s="214">
        <v>0</v>
      </c>
      <c r="G406" s="214" t="s">
        <v>31</v>
      </c>
      <c r="H406" s="214">
        <v>1</v>
      </c>
      <c r="L406" s="214" t="s">
        <v>109</v>
      </c>
      <c r="M406" s="214" t="s">
        <v>112</v>
      </c>
      <c r="P406" s="214" t="s">
        <v>138</v>
      </c>
    </row>
    <row r="407" spans="1:16">
      <c r="A407" s="214" t="s">
        <v>133</v>
      </c>
      <c r="B407" s="214" t="s">
        <v>106</v>
      </c>
      <c r="C407" s="214" t="s">
        <v>248</v>
      </c>
      <c r="D407" s="214" t="s">
        <v>185</v>
      </c>
      <c r="E407" s="214">
        <v>0</v>
      </c>
      <c r="G407" s="214" t="s">
        <v>31</v>
      </c>
      <c r="H407" s="214">
        <v>1</v>
      </c>
      <c r="L407" s="214" t="s">
        <v>109</v>
      </c>
      <c r="M407" s="214" t="s">
        <v>112</v>
      </c>
      <c r="P407" s="214" t="s">
        <v>138</v>
      </c>
    </row>
    <row r="408" spans="1:16">
      <c r="A408" s="214" t="s">
        <v>133</v>
      </c>
      <c r="B408" s="214" t="s">
        <v>106</v>
      </c>
      <c r="C408" s="214" t="s">
        <v>249</v>
      </c>
      <c r="D408" s="214" t="s">
        <v>185</v>
      </c>
      <c r="E408" s="214">
        <v>0</v>
      </c>
      <c r="G408" s="214" t="s">
        <v>31</v>
      </c>
      <c r="H408" s="214">
        <v>1</v>
      </c>
      <c r="L408" s="214" t="s">
        <v>109</v>
      </c>
      <c r="M408" s="214" t="s">
        <v>113</v>
      </c>
      <c r="P408" s="214" t="s">
        <v>138</v>
      </c>
    </row>
    <row r="409" spans="1:16">
      <c r="A409" s="214" t="s">
        <v>133</v>
      </c>
      <c r="B409" s="214" t="s">
        <v>106</v>
      </c>
      <c r="C409" s="214" t="s">
        <v>250</v>
      </c>
      <c r="D409" s="214" t="s">
        <v>185</v>
      </c>
      <c r="E409" s="214">
        <v>0</v>
      </c>
      <c r="G409" s="214" t="s">
        <v>31</v>
      </c>
      <c r="H409" s="214">
        <v>1</v>
      </c>
      <c r="L409" s="214" t="s">
        <v>109</v>
      </c>
      <c r="M409" s="214" t="s">
        <v>113</v>
      </c>
      <c r="P409" s="214" t="s">
        <v>138</v>
      </c>
    </row>
    <row r="410" spans="1:16">
      <c r="A410" s="214" t="s">
        <v>133</v>
      </c>
      <c r="B410" s="214" t="s">
        <v>106</v>
      </c>
      <c r="C410" s="214" t="s">
        <v>251</v>
      </c>
      <c r="D410" s="214" t="s">
        <v>185</v>
      </c>
      <c r="E410" s="214">
        <v>0</v>
      </c>
      <c r="G410" s="214" t="s">
        <v>31</v>
      </c>
      <c r="H410" s="214">
        <v>1</v>
      </c>
      <c r="L410" s="214" t="s">
        <v>109</v>
      </c>
      <c r="M410" s="214" t="s">
        <v>112</v>
      </c>
      <c r="P410" s="214" t="s">
        <v>138</v>
      </c>
    </row>
    <row r="411" spans="1:16">
      <c r="A411" s="214" t="s">
        <v>133</v>
      </c>
      <c r="B411" s="214" t="s">
        <v>106</v>
      </c>
      <c r="C411" s="214" t="s">
        <v>252</v>
      </c>
      <c r="D411" s="214" t="s">
        <v>185</v>
      </c>
      <c r="E411" s="214">
        <v>0</v>
      </c>
      <c r="G411" s="214" t="s">
        <v>31</v>
      </c>
      <c r="H411" s="214">
        <v>1</v>
      </c>
      <c r="L411" s="214" t="s">
        <v>109</v>
      </c>
      <c r="M411" s="214" t="s">
        <v>112</v>
      </c>
      <c r="P411" s="214" t="s">
        <v>138</v>
      </c>
    </row>
    <row r="412" spans="1:16">
      <c r="A412" s="214" t="s">
        <v>133</v>
      </c>
      <c r="B412" s="214" t="s">
        <v>106</v>
      </c>
      <c r="C412" s="214" t="s">
        <v>253</v>
      </c>
      <c r="D412" s="214" t="s">
        <v>185</v>
      </c>
      <c r="E412" s="214">
        <v>0</v>
      </c>
      <c r="G412" s="214" t="s">
        <v>31</v>
      </c>
      <c r="H412" s="214">
        <v>1</v>
      </c>
      <c r="L412" s="214" t="s">
        <v>109</v>
      </c>
      <c r="M412" s="214" t="s">
        <v>112</v>
      </c>
      <c r="P412" s="214" t="s">
        <v>138</v>
      </c>
    </row>
    <row r="413" spans="1:16">
      <c r="A413" s="214" t="s">
        <v>133</v>
      </c>
      <c r="B413" s="214" t="s">
        <v>106</v>
      </c>
      <c r="C413" s="214" t="s">
        <v>139</v>
      </c>
      <c r="D413" s="214" t="s">
        <v>185</v>
      </c>
      <c r="E413" s="214">
        <v>0</v>
      </c>
      <c r="G413" s="214" t="s">
        <v>31</v>
      </c>
      <c r="H413" s="214">
        <v>1</v>
      </c>
      <c r="L413" s="214" t="s">
        <v>109</v>
      </c>
      <c r="M413" s="214" t="s">
        <v>112</v>
      </c>
      <c r="P413" s="214" t="s">
        <v>138</v>
      </c>
    </row>
    <row r="414" spans="1:16">
      <c r="A414" s="214" t="s">
        <v>133</v>
      </c>
      <c r="B414" s="214" t="s">
        <v>106</v>
      </c>
      <c r="C414" s="214" t="s">
        <v>140</v>
      </c>
      <c r="D414" s="214" t="s">
        <v>185</v>
      </c>
      <c r="E414" s="214">
        <v>0</v>
      </c>
      <c r="G414" s="214" t="s">
        <v>31</v>
      </c>
      <c r="H414" s="214">
        <v>1</v>
      </c>
      <c r="L414" s="214" t="s">
        <v>109</v>
      </c>
      <c r="M414" s="214" t="s">
        <v>112</v>
      </c>
      <c r="P414" s="214" t="s">
        <v>138</v>
      </c>
    </row>
    <row r="415" spans="1:16">
      <c r="A415" s="214" t="s">
        <v>133</v>
      </c>
      <c r="B415" s="214" t="s">
        <v>106</v>
      </c>
      <c r="C415" s="214" t="s">
        <v>254</v>
      </c>
      <c r="D415" s="214" t="s">
        <v>185</v>
      </c>
      <c r="E415" s="214">
        <v>0</v>
      </c>
      <c r="G415" s="214" t="s">
        <v>31</v>
      </c>
      <c r="H415" s="214">
        <v>1</v>
      </c>
      <c r="L415" s="214" t="s">
        <v>109</v>
      </c>
      <c r="M415" s="214" t="s">
        <v>113</v>
      </c>
      <c r="P415" s="214" t="s">
        <v>138</v>
      </c>
    </row>
    <row r="416" spans="1:16">
      <c r="A416" s="214" t="s">
        <v>133</v>
      </c>
      <c r="B416" s="214" t="s">
        <v>106</v>
      </c>
      <c r="C416" s="214" t="s">
        <v>141</v>
      </c>
      <c r="D416" s="214" t="s">
        <v>185</v>
      </c>
      <c r="E416" s="214">
        <v>0</v>
      </c>
      <c r="G416" s="214" t="s">
        <v>31</v>
      </c>
      <c r="H416" s="214">
        <v>1</v>
      </c>
      <c r="L416" s="214" t="s">
        <v>109</v>
      </c>
      <c r="M416" s="214" t="s">
        <v>113</v>
      </c>
      <c r="P416" s="214" t="s">
        <v>138</v>
      </c>
    </row>
    <row r="417" spans="1:16">
      <c r="A417" s="214" t="s">
        <v>133</v>
      </c>
      <c r="B417" s="214" t="s">
        <v>106</v>
      </c>
      <c r="C417" s="214" t="s">
        <v>255</v>
      </c>
      <c r="D417" s="214" t="s">
        <v>185</v>
      </c>
      <c r="E417" s="214">
        <v>0</v>
      </c>
      <c r="G417" s="214" t="s">
        <v>31</v>
      </c>
      <c r="H417" s="214">
        <v>1</v>
      </c>
      <c r="L417" s="214" t="s">
        <v>109</v>
      </c>
      <c r="M417" s="214" t="s">
        <v>112</v>
      </c>
      <c r="P417" s="214" t="s">
        <v>138</v>
      </c>
    </row>
    <row r="418" spans="1:16">
      <c r="A418" s="214" t="s">
        <v>133</v>
      </c>
      <c r="B418" s="214" t="s">
        <v>106</v>
      </c>
      <c r="C418" s="214" t="s">
        <v>142</v>
      </c>
      <c r="D418" s="214" t="s">
        <v>185</v>
      </c>
      <c r="E418" s="214">
        <v>0</v>
      </c>
      <c r="G418" s="214" t="s">
        <v>31</v>
      </c>
      <c r="H418" s="214">
        <v>1</v>
      </c>
      <c r="L418" s="214" t="s">
        <v>109</v>
      </c>
      <c r="M418" s="214" t="s">
        <v>112</v>
      </c>
      <c r="P418" s="214" t="s">
        <v>138</v>
      </c>
    </row>
    <row r="419" spans="1:16">
      <c r="A419" s="214" t="s">
        <v>133</v>
      </c>
      <c r="B419" s="214" t="s">
        <v>106</v>
      </c>
      <c r="C419" s="214" t="s">
        <v>256</v>
      </c>
      <c r="D419" s="214" t="s">
        <v>185</v>
      </c>
      <c r="E419" s="214">
        <v>0</v>
      </c>
      <c r="G419" s="214" t="s">
        <v>31</v>
      </c>
      <c r="H419" s="214">
        <v>1</v>
      </c>
      <c r="L419" s="214" t="s">
        <v>109</v>
      </c>
      <c r="M419" s="214" t="s">
        <v>113</v>
      </c>
      <c r="P419" s="214" t="s">
        <v>138</v>
      </c>
    </row>
    <row r="420" spans="1:16">
      <c r="A420" s="214" t="s">
        <v>133</v>
      </c>
      <c r="B420" s="214" t="s">
        <v>106</v>
      </c>
      <c r="C420" s="214" t="s">
        <v>257</v>
      </c>
      <c r="D420" s="214" t="s">
        <v>185</v>
      </c>
      <c r="E420" s="214">
        <v>0</v>
      </c>
      <c r="G420" s="214" t="s">
        <v>31</v>
      </c>
      <c r="H420" s="214">
        <v>1</v>
      </c>
      <c r="L420" s="214" t="s">
        <v>109</v>
      </c>
      <c r="M420" s="214" t="s">
        <v>112</v>
      </c>
      <c r="P420" s="214" t="s">
        <v>138</v>
      </c>
    </row>
    <row r="421" spans="1:16">
      <c r="A421" s="214" t="s">
        <v>133</v>
      </c>
      <c r="B421" s="214" t="s">
        <v>106</v>
      </c>
      <c r="C421" s="214" t="s">
        <v>186</v>
      </c>
      <c r="D421" s="214" t="s">
        <v>185</v>
      </c>
      <c r="E421" s="214">
        <v>0</v>
      </c>
      <c r="G421" s="214" t="s">
        <v>31</v>
      </c>
      <c r="H421" s="214">
        <v>1</v>
      </c>
      <c r="L421" s="214" t="s">
        <v>109</v>
      </c>
      <c r="M421" s="214" t="s">
        <v>112</v>
      </c>
      <c r="P421" s="214" t="s">
        <v>138</v>
      </c>
    </row>
    <row r="422" spans="1:16">
      <c r="A422" s="214" t="s">
        <v>133</v>
      </c>
      <c r="B422" s="214" t="s">
        <v>106</v>
      </c>
      <c r="C422" s="214" t="s">
        <v>258</v>
      </c>
      <c r="D422" s="214" t="s">
        <v>185</v>
      </c>
      <c r="E422" s="214">
        <v>0</v>
      </c>
      <c r="G422" s="214" t="s">
        <v>31</v>
      </c>
      <c r="H422" s="214">
        <v>1</v>
      </c>
      <c r="L422" s="214" t="s">
        <v>109</v>
      </c>
      <c r="M422" s="214" t="s">
        <v>113</v>
      </c>
      <c r="P422" s="214" t="s">
        <v>138</v>
      </c>
    </row>
    <row r="423" spans="1:16">
      <c r="A423" s="214" t="s">
        <v>133</v>
      </c>
      <c r="B423" s="214" t="s">
        <v>106</v>
      </c>
      <c r="C423" s="214" t="s">
        <v>259</v>
      </c>
      <c r="D423" s="214" t="s">
        <v>185</v>
      </c>
      <c r="E423" s="214">
        <v>0</v>
      </c>
      <c r="G423" s="214" t="s">
        <v>31</v>
      </c>
      <c r="H423" s="214">
        <v>1</v>
      </c>
      <c r="L423" s="214" t="s">
        <v>109</v>
      </c>
      <c r="M423" s="214" t="s">
        <v>113</v>
      </c>
      <c r="P423" s="214" t="s">
        <v>138</v>
      </c>
    </row>
    <row r="424" spans="1:16">
      <c r="A424" s="214" t="s">
        <v>133</v>
      </c>
      <c r="B424" s="214" t="s">
        <v>106</v>
      </c>
      <c r="C424" s="214" t="s">
        <v>260</v>
      </c>
      <c r="D424" s="214" t="s">
        <v>185</v>
      </c>
      <c r="E424" s="214">
        <v>0</v>
      </c>
      <c r="G424" s="214" t="s">
        <v>31</v>
      </c>
      <c r="H424" s="214">
        <v>1</v>
      </c>
      <c r="L424" s="214" t="s">
        <v>109</v>
      </c>
      <c r="M424" s="214" t="s">
        <v>113</v>
      </c>
      <c r="P424" s="214" t="s">
        <v>138</v>
      </c>
    </row>
    <row r="425" spans="1:16">
      <c r="A425" s="214" t="s">
        <v>133</v>
      </c>
      <c r="B425" s="214" t="s">
        <v>106</v>
      </c>
      <c r="C425" s="214" t="s">
        <v>261</v>
      </c>
      <c r="D425" s="214" t="s">
        <v>185</v>
      </c>
      <c r="E425" s="214">
        <v>0</v>
      </c>
      <c r="G425" s="214" t="s">
        <v>31</v>
      </c>
      <c r="H425" s="214">
        <v>1</v>
      </c>
      <c r="L425" s="214" t="s">
        <v>109</v>
      </c>
      <c r="M425" s="214" t="s">
        <v>113</v>
      </c>
      <c r="P425" s="214" t="s">
        <v>138</v>
      </c>
    </row>
    <row r="426" spans="1:16">
      <c r="A426" s="214" t="s">
        <v>133</v>
      </c>
      <c r="B426" s="214" t="s">
        <v>106</v>
      </c>
      <c r="C426" s="214" t="s">
        <v>262</v>
      </c>
      <c r="D426" s="214" t="s">
        <v>185</v>
      </c>
      <c r="E426" s="214">
        <v>0</v>
      </c>
      <c r="G426" s="214" t="s">
        <v>31</v>
      </c>
      <c r="H426" s="214">
        <v>1</v>
      </c>
      <c r="L426" s="214" t="s">
        <v>109</v>
      </c>
      <c r="M426" s="214" t="s">
        <v>112</v>
      </c>
      <c r="P426" s="214" t="s">
        <v>138</v>
      </c>
    </row>
    <row r="427" spans="1:16">
      <c r="A427" s="214" t="s">
        <v>133</v>
      </c>
      <c r="B427" s="214" t="s">
        <v>106</v>
      </c>
      <c r="C427" s="214" t="s">
        <v>143</v>
      </c>
      <c r="D427" s="214" t="s">
        <v>185</v>
      </c>
      <c r="E427" s="214">
        <v>0</v>
      </c>
      <c r="G427" s="214" t="s">
        <v>31</v>
      </c>
      <c r="H427" s="214">
        <v>1</v>
      </c>
      <c r="L427" s="214" t="s">
        <v>109</v>
      </c>
      <c r="M427" s="214" t="s">
        <v>112</v>
      </c>
      <c r="P427" s="214" t="s">
        <v>138</v>
      </c>
    </row>
    <row r="428" spans="1:16">
      <c r="A428" s="214" t="s">
        <v>133</v>
      </c>
      <c r="B428" s="214" t="s">
        <v>106</v>
      </c>
      <c r="C428" s="214" t="s">
        <v>144</v>
      </c>
      <c r="D428" s="214" t="s">
        <v>185</v>
      </c>
      <c r="E428" s="214">
        <v>1</v>
      </c>
      <c r="G428" s="214" t="s">
        <v>31</v>
      </c>
      <c r="H428" s="214">
        <v>1</v>
      </c>
      <c r="L428" s="214" t="s">
        <v>109</v>
      </c>
      <c r="M428" s="214" t="s">
        <v>113</v>
      </c>
      <c r="P428" s="214" t="s">
        <v>146</v>
      </c>
    </row>
    <row r="429" spans="1:16">
      <c r="A429" s="214" t="s">
        <v>133</v>
      </c>
      <c r="B429" s="214" t="s">
        <v>106</v>
      </c>
      <c r="C429" s="214" t="s">
        <v>263</v>
      </c>
      <c r="D429" s="214" t="s">
        <v>185</v>
      </c>
      <c r="E429" s="214">
        <v>0</v>
      </c>
      <c r="G429" s="214" t="s">
        <v>31</v>
      </c>
      <c r="H429" s="214">
        <v>1</v>
      </c>
      <c r="L429" s="214" t="s">
        <v>109</v>
      </c>
      <c r="M429" s="214" t="s">
        <v>112</v>
      </c>
      <c r="P429" s="214" t="s">
        <v>146</v>
      </c>
    </row>
    <row r="430" spans="1:16">
      <c r="A430" s="214" t="s">
        <v>133</v>
      </c>
      <c r="B430" s="214" t="s">
        <v>106</v>
      </c>
      <c r="C430" s="214" t="s">
        <v>264</v>
      </c>
      <c r="D430" s="214" t="s">
        <v>185</v>
      </c>
      <c r="E430" s="214">
        <v>0</v>
      </c>
      <c r="G430" s="214" t="s">
        <v>31</v>
      </c>
      <c r="H430" s="214">
        <v>1</v>
      </c>
      <c r="L430" s="214" t="s">
        <v>109</v>
      </c>
      <c r="M430" s="214" t="s">
        <v>113</v>
      </c>
      <c r="P430" s="214" t="s">
        <v>146</v>
      </c>
    </row>
    <row r="431" spans="1:16">
      <c r="A431" s="214" t="s">
        <v>133</v>
      </c>
      <c r="B431" s="214" t="s">
        <v>106</v>
      </c>
      <c r="C431" s="214" t="s">
        <v>265</v>
      </c>
      <c r="D431" s="214" t="s">
        <v>185</v>
      </c>
      <c r="E431" s="214">
        <v>0</v>
      </c>
      <c r="G431" s="214" t="s">
        <v>31</v>
      </c>
      <c r="H431" s="214">
        <v>1</v>
      </c>
      <c r="L431" s="214" t="s">
        <v>109</v>
      </c>
      <c r="M431" s="214" t="s">
        <v>112</v>
      </c>
      <c r="P431" s="214" t="s">
        <v>146</v>
      </c>
    </row>
    <row r="432" spans="1:16">
      <c r="A432" s="214" t="s">
        <v>133</v>
      </c>
      <c r="B432" s="214" t="s">
        <v>106</v>
      </c>
      <c r="C432" s="214" t="s">
        <v>266</v>
      </c>
      <c r="D432" s="214" t="s">
        <v>185</v>
      </c>
      <c r="E432" s="214">
        <v>0</v>
      </c>
      <c r="G432" s="214" t="s">
        <v>31</v>
      </c>
      <c r="H432" s="214">
        <v>1</v>
      </c>
      <c r="L432" s="214" t="s">
        <v>109</v>
      </c>
      <c r="M432" s="214" t="s">
        <v>112</v>
      </c>
      <c r="P432" s="214" t="s">
        <v>146</v>
      </c>
    </row>
    <row r="433" spans="1:16">
      <c r="A433" s="214" t="s">
        <v>133</v>
      </c>
      <c r="B433" s="214" t="s">
        <v>106</v>
      </c>
      <c r="C433" s="214" t="s">
        <v>147</v>
      </c>
      <c r="D433" s="214" t="s">
        <v>185</v>
      </c>
      <c r="E433" s="214">
        <v>0</v>
      </c>
      <c r="G433" s="214" t="s">
        <v>31</v>
      </c>
      <c r="H433" s="214">
        <v>1</v>
      </c>
      <c r="L433" s="214" t="s">
        <v>109</v>
      </c>
      <c r="M433" s="214" t="s">
        <v>113</v>
      </c>
      <c r="P433" s="214" t="s">
        <v>146</v>
      </c>
    </row>
    <row r="434" spans="1:16">
      <c r="A434" s="214" t="s">
        <v>133</v>
      </c>
      <c r="B434" s="214" t="s">
        <v>106</v>
      </c>
      <c r="C434" s="214" t="s">
        <v>267</v>
      </c>
      <c r="D434" s="214" t="s">
        <v>185</v>
      </c>
      <c r="E434" s="214">
        <v>0</v>
      </c>
      <c r="G434" s="214" t="s">
        <v>31</v>
      </c>
      <c r="H434" s="214">
        <v>1</v>
      </c>
      <c r="L434" s="214" t="s">
        <v>109</v>
      </c>
      <c r="M434" s="214" t="s">
        <v>112</v>
      </c>
      <c r="P434" s="214" t="s">
        <v>146</v>
      </c>
    </row>
    <row r="435" spans="1:16">
      <c r="A435" s="214" t="s">
        <v>133</v>
      </c>
      <c r="B435" s="214" t="s">
        <v>106</v>
      </c>
      <c r="C435" s="214" t="s">
        <v>268</v>
      </c>
      <c r="D435" s="214" t="s">
        <v>185</v>
      </c>
      <c r="E435" s="214">
        <v>0</v>
      </c>
      <c r="G435" s="214" t="s">
        <v>31</v>
      </c>
      <c r="H435" s="214">
        <v>1</v>
      </c>
      <c r="L435" s="214" t="s">
        <v>109</v>
      </c>
      <c r="M435" s="214" t="s">
        <v>112</v>
      </c>
      <c r="P435" s="214" t="s">
        <v>146</v>
      </c>
    </row>
    <row r="436" spans="1:16">
      <c r="A436" s="214" t="s">
        <v>133</v>
      </c>
      <c r="B436" s="214" t="s">
        <v>106</v>
      </c>
      <c r="C436" s="214" t="s">
        <v>269</v>
      </c>
      <c r="D436" s="214" t="s">
        <v>185</v>
      </c>
      <c r="E436" s="214">
        <v>0</v>
      </c>
      <c r="G436" s="214" t="s">
        <v>31</v>
      </c>
      <c r="H436" s="214">
        <v>1</v>
      </c>
      <c r="L436" s="214" t="s">
        <v>109</v>
      </c>
      <c r="M436" s="214" t="s">
        <v>113</v>
      </c>
      <c r="P436" s="214" t="s">
        <v>146</v>
      </c>
    </row>
    <row r="437" spans="1:16">
      <c r="A437" s="214" t="s">
        <v>133</v>
      </c>
      <c r="B437" s="214" t="s">
        <v>106</v>
      </c>
      <c r="C437" s="214" t="s">
        <v>270</v>
      </c>
      <c r="D437" s="214" t="s">
        <v>185</v>
      </c>
      <c r="E437" s="214">
        <v>0</v>
      </c>
      <c r="G437" s="214" t="s">
        <v>31</v>
      </c>
      <c r="H437" s="214">
        <v>1</v>
      </c>
      <c r="L437" s="214" t="s">
        <v>109</v>
      </c>
      <c r="M437" s="214" t="s">
        <v>113</v>
      </c>
      <c r="P437" s="214" t="s">
        <v>146</v>
      </c>
    </row>
    <row r="438" spans="1:16">
      <c r="A438" s="214" t="s">
        <v>133</v>
      </c>
      <c r="B438" s="214" t="s">
        <v>106</v>
      </c>
      <c r="C438" s="214" t="s">
        <v>271</v>
      </c>
      <c r="D438" s="214" t="s">
        <v>185</v>
      </c>
      <c r="E438" s="214">
        <v>0</v>
      </c>
      <c r="G438" s="214" t="s">
        <v>31</v>
      </c>
      <c r="H438" s="214">
        <v>1</v>
      </c>
      <c r="L438" s="214" t="s">
        <v>109</v>
      </c>
      <c r="M438" s="214" t="s">
        <v>112</v>
      </c>
      <c r="P438" s="214" t="s">
        <v>146</v>
      </c>
    </row>
    <row r="439" spans="1:16">
      <c r="A439" s="214" t="s">
        <v>133</v>
      </c>
      <c r="B439" s="214" t="s">
        <v>106</v>
      </c>
      <c r="C439" s="214" t="s">
        <v>272</v>
      </c>
      <c r="D439" s="214" t="s">
        <v>185</v>
      </c>
      <c r="E439" s="214">
        <v>0</v>
      </c>
      <c r="G439" s="214" t="s">
        <v>31</v>
      </c>
      <c r="H439" s="214">
        <v>1</v>
      </c>
      <c r="L439" s="214" t="s">
        <v>109</v>
      </c>
      <c r="M439" s="214" t="s">
        <v>112</v>
      </c>
      <c r="P439" s="214" t="s">
        <v>146</v>
      </c>
    </row>
    <row r="440" spans="1:16">
      <c r="A440" s="214" t="s">
        <v>133</v>
      </c>
      <c r="B440" s="214" t="s">
        <v>106</v>
      </c>
      <c r="C440" s="214" t="s">
        <v>273</v>
      </c>
      <c r="D440" s="214" t="s">
        <v>185</v>
      </c>
      <c r="E440" s="214">
        <v>0</v>
      </c>
      <c r="G440" s="214" t="s">
        <v>31</v>
      </c>
      <c r="H440" s="214">
        <v>1</v>
      </c>
      <c r="L440" s="214" t="s">
        <v>110</v>
      </c>
      <c r="P440" s="214" t="s">
        <v>146</v>
      </c>
    </row>
    <row r="441" spans="1:16">
      <c r="A441" s="214" t="s">
        <v>133</v>
      </c>
      <c r="B441" s="214" t="s">
        <v>106</v>
      </c>
      <c r="C441" s="214" t="s">
        <v>275</v>
      </c>
      <c r="D441" s="214" t="s">
        <v>185</v>
      </c>
      <c r="E441" s="214">
        <v>0</v>
      </c>
      <c r="G441" s="214" t="s">
        <v>31</v>
      </c>
      <c r="H441" s="214">
        <v>1</v>
      </c>
      <c r="L441" s="214" t="s">
        <v>109</v>
      </c>
      <c r="M441" s="214" t="s">
        <v>112</v>
      </c>
      <c r="P441" s="214" t="s">
        <v>146</v>
      </c>
    </row>
    <row r="442" spans="1:16">
      <c r="A442" s="214" t="s">
        <v>133</v>
      </c>
      <c r="B442" s="214" t="s">
        <v>106</v>
      </c>
      <c r="C442" s="214" t="s">
        <v>276</v>
      </c>
      <c r="D442" s="214" t="s">
        <v>185</v>
      </c>
      <c r="E442" s="214">
        <v>0</v>
      </c>
      <c r="G442" s="214" t="s">
        <v>31</v>
      </c>
      <c r="H442" s="214">
        <v>1</v>
      </c>
      <c r="L442" s="214" t="s">
        <v>109</v>
      </c>
      <c r="M442" s="214" t="s">
        <v>112</v>
      </c>
      <c r="P442" s="214" t="s">
        <v>146</v>
      </c>
    </row>
    <row r="443" spans="1:16">
      <c r="A443" s="214" t="s">
        <v>133</v>
      </c>
      <c r="B443" s="214" t="s">
        <v>106</v>
      </c>
      <c r="C443" s="214" t="s">
        <v>277</v>
      </c>
      <c r="D443" s="214" t="s">
        <v>185</v>
      </c>
      <c r="E443" s="214">
        <v>0</v>
      </c>
      <c r="G443" s="214" t="s">
        <v>31</v>
      </c>
      <c r="H443" s="214">
        <v>1</v>
      </c>
      <c r="L443" s="214" t="s">
        <v>109</v>
      </c>
      <c r="M443" s="214" t="s">
        <v>112</v>
      </c>
      <c r="P443" s="214" t="s">
        <v>146</v>
      </c>
    </row>
    <row r="444" spans="1:16">
      <c r="A444" s="214" t="s">
        <v>133</v>
      </c>
      <c r="B444" s="214" t="s">
        <v>106</v>
      </c>
      <c r="C444" s="214" t="s">
        <v>278</v>
      </c>
      <c r="D444" s="214" t="s">
        <v>185</v>
      </c>
      <c r="E444" s="214">
        <v>0</v>
      </c>
      <c r="G444" s="214" t="s">
        <v>31</v>
      </c>
      <c r="H444" s="214">
        <v>1</v>
      </c>
      <c r="L444" s="214" t="s">
        <v>109</v>
      </c>
      <c r="M444" s="214" t="s">
        <v>113</v>
      </c>
      <c r="P444" s="214" t="s">
        <v>146</v>
      </c>
    </row>
    <row r="445" spans="1:16">
      <c r="A445" s="214" t="s">
        <v>133</v>
      </c>
      <c r="B445" s="214" t="s">
        <v>106</v>
      </c>
      <c r="C445" s="214" t="s">
        <v>279</v>
      </c>
      <c r="D445" s="214" t="s">
        <v>185</v>
      </c>
      <c r="E445" s="214">
        <v>0</v>
      </c>
      <c r="G445" s="214" t="s">
        <v>31</v>
      </c>
      <c r="H445" s="214">
        <v>1</v>
      </c>
      <c r="L445" s="214" t="s">
        <v>109</v>
      </c>
      <c r="M445" s="214" t="s">
        <v>113</v>
      </c>
      <c r="P445" s="214" t="s">
        <v>146</v>
      </c>
    </row>
    <row r="446" spans="1:16">
      <c r="A446" s="214" t="s">
        <v>133</v>
      </c>
      <c r="B446" s="214" t="s">
        <v>106</v>
      </c>
      <c r="C446" s="214" t="s">
        <v>280</v>
      </c>
      <c r="D446" s="214" t="s">
        <v>185</v>
      </c>
      <c r="E446" s="214">
        <v>0</v>
      </c>
      <c r="G446" s="214" t="s">
        <v>31</v>
      </c>
      <c r="H446" s="214">
        <v>1</v>
      </c>
      <c r="L446" s="214" t="s">
        <v>109</v>
      </c>
      <c r="M446" s="214" t="s">
        <v>112</v>
      </c>
      <c r="P446" s="214" t="s">
        <v>146</v>
      </c>
    </row>
    <row r="447" spans="1:16">
      <c r="A447" s="214" t="s">
        <v>133</v>
      </c>
      <c r="B447" s="214" t="s">
        <v>106</v>
      </c>
      <c r="C447" s="214" t="s">
        <v>148</v>
      </c>
      <c r="D447" s="214" t="s">
        <v>185</v>
      </c>
      <c r="E447" s="214">
        <v>0</v>
      </c>
      <c r="G447" s="214" t="s">
        <v>31</v>
      </c>
      <c r="H447" s="214">
        <v>1</v>
      </c>
      <c r="L447" s="214" t="s">
        <v>109</v>
      </c>
      <c r="M447" s="214" t="s">
        <v>112</v>
      </c>
      <c r="P447" s="214" t="s">
        <v>146</v>
      </c>
    </row>
    <row r="448" spans="1:16">
      <c r="A448" s="214" t="s">
        <v>133</v>
      </c>
      <c r="B448" s="214" t="s">
        <v>106</v>
      </c>
      <c r="C448" s="214" t="s">
        <v>281</v>
      </c>
      <c r="D448" s="214" t="s">
        <v>185</v>
      </c>
      <c r="E448" s="214">
        <v>0</v>
      </c>
      <c r="G448" s="214" t="s">
        <v>31</v>
      </c>
      <c r="H448" s="214">
        <v>1</v>
      </c>
      <c r="L448" s="214" t="s">
        <v>109</v>
      </c>
      <c r="M448" s="214" t="s">
        <v>113</v>
      </c>
      <c r="P448" s="214" t="s">
        <v>146</v>
      </c>
    </row>
    <row r="449" spans="1:16">
      <c r="A449" s="214" t="s">
        <v>133</v>
      </c>
      <c r="B449" s="214" t="s">
        <v>106</v>
      </c>
      <c r="C449" s="214" t="s">
        <v>282</v>
      </c>
      <c r="D449" s="214" t="s">
        <v>185</v>
      </c>
      <c r="E449" s="214">
        <v>0</v>
      </c>
      <c r="G449" s="214" t="s">
        <v>31</v>
      </c>
      <c r="H449" s="214">
        <v>1</v>
      </c>
      <c r="L449" s="214" t="s">
        <v>109</v>
      </c>
      <c r="M449" s="214" t="s">
        <v>112</v>
      </c>
      <c r="P449" s="214" t="s">
        <v>146</v>
      </c>
    </row>
    <row r="450" spans="1:16">
      <c r="A450" s="214" t="s">
        <v>133</v>
      </c>
      <c r="B450" s="214" t="s">
        <v>106</v>
      </c>
      <c r="C450" s="214" t="s">
        <v>283</v>
      </c>
      <c r="D450" s="214" t="s">
        <v>185</v>
      </c>
      <c r="E450" s="214">
        <v>0</v>
      </c>
      <c r="G450" s="214" t="s">
        <v>31</v>
      </c>
      <c r="H450" s="214">
        <v>1</v>
      </c>
      <c r="L450" s="214" t="s">
        <v>109</v>
      </c>
      <c r="M450" s="214" t="s">
        <v>112</v>
      </c>
      <c r="P450" s="214" t="s">
        <v>146</v>
      </c>
    </row>
    <row r="451" spans="1:16">
      <c r="A451" s="214" t="s">
        <v>133</v>
      </c>
      <c r="B451" s="214" t="s">
        <v>106</v>
      </c>
      <c r="C451" s="214" t="s">
        <v>149</v>
      </c>
      <c r="D451" s="214" t="s">
        <v>185</v>
      </c>
      <c r="E451" s="214">
        <v>1</v>
      </c>
      <c r="G451" s="214" t="s">
        <v>31</v>
      </c>
      <c r="H451" s="214">
        <v>1</v>
      </c>
      <c r="L451" s="214" t="s">
        <v>109</v>
      </c>
      <c r="M451" s="214" t="s">
        <v>112</v>
      </c>
      <c r="P451" s="214" t="s">
        <v>146</v>
      </c>
    </row>
    <row r="452" spans="1:16">
      <c r="A452" s="214" t="s">
        <v>133</v>
      </c>
      <c r="B452" s="214" t="s">
        <v>106</v>
      </c>
      <c r="C452" s="214" t="s">
        <v>151</v>
      </c>
      <c r="D452" s="214" t="s">
        <v>185</v>
      </c>
      <c r="E452" s="214">
        <v>1</v>
      </c>
      <c r="G452" s="214" t="s">
        <v>31</v>
      </c>
      <c r="H452" s="214">
        <v>1</v>
      </c>
      <c r="L452" s="214" t="s">
        <v>109</v>
      </c>
      <c r="M452" s="214" t="s">
        <v>113</v>
      </c>
      <c r="P452" s="214" t="s">
        <v>146</v>
      </c>
    </row>
    <row r="453" spans="1:16">
      <c r="A453" s="214" t="s">
        <v>133</v>
      </c>
      <c r="B453" s="214" t="s">
        <v>106</v>
      </c>
      <c r="C453" s="214" t="s">
        <v>152</v>
      </c>
      <c r="D453" s="214" t="s">
        <v>185</v>
      </c>
      <c r="E453" s="214">
        <v>1</v>
      </c>
      <c r="G453" s="214" t="s">
        <v>31</v>
      </c>
      <c r="H453" s="214">
        <v>1</v>
      </c>
      <c r="L453" s="214" t="s">
        <v>109</v>
      </c>
      <c r="M453" s="214" t="s">
        <v>113</v>
      </c>
      <c r="P453" s="214" t="s">
        <v>146</v>
      </c>
    </row>
    <row r="454" spans="1:16">
      <c r="A454" s="214" t="s">
        <v>133</v>
      </c>
      <c r="B454" s="214" t="s">
        <v>106</v>
      </c>
      <c r="C454" s="214" t="s">
        <v>284</v>
      </c>
      <c r="D454" s="214" t="s">
        <v>185</v>
      </c>
      <c r="E454" s="214">
        <v>1</v>
      </c>
      <c r="G454" s="214" t="s">
        <v>31</v>
      </c>
      <c r="H454" s="214">
        <v>1</v>
      </c>
      <c r="L454" s="214" t="s">
        <v>109</v>
      </c>
      <c r="M454" s="214" t="s">
        <v>113</v>
      </c>
      <c r="P454" s="214" t="s">
        <v>146</v>
      </c>
    </row>
    <row r="455" spans="1:16">
      <c r="A455" s="214" t="s">
        <v>133</v>
      </c>
      <c r="B455" s="214" t="s">
        <v>106</v>
      </c>
      <c r="C455" s="214" t="s">
        <v>285</v>
      </c>
      <c r="D455" s="214" t="s">
        <v>185</v>
      </c>
      <c r="E455" s="214">
        <v>0</v>
      </c>
      <c r="G455" s="214" t="s">
        <v>31</v>
      </c>
      <c r="H455" s="214">
        <v>1</v>
      </c>
      <c r="L455" s="214" t="s">
        <v>109</v>
      </c>
      <c r="M455" s="214" t="s">
        <v>112</v>
      </c>
      <c r="P455" s="214" t="s">
        <v>146</v>
      </c>
    </row>
    <row r="456" spans="1:16">
      <c r="A456" s="214" t="s">
        <v>133</v>
      </c>
      <c r="B456" s="214" t="s">
        <v>106</v>
      </c>
      <c r="C456" s="214" t="s">
        <v>286</v>
      </c>
      <c r="D456" s="214" t="s">
        <v>185</v>
      </c>
      <c r="E456" s="214">
        <v>0</v>
      </c>
      <c r="G456" s="214" t="s">
        <v>31</v>
      </c>
      <c r="H456" s="214">
        <v>1</v>
      </c>
      <c r="L456" s="214" t="s">
        <v>109</v>
      </c>
      <c r="M456" s="214" t="s">
        <v>112</v>
      </c>
      <c r="P456" s="214" t="s">
        <v>146</v>
      </c>
    </row>
    <row r="459" spans="1:16">
      <c r="A459"/>
      <c r="B459"/>
      <c r="C459" s="241"/>
      <c r="D459" s="241"/>
      <c r="E459" s="241"/>
      <c r="F459" s="242"/>
      <c r="G459" s="243"/>
      <c r="H459" s="173"/>
      <c r="I459" s="173"/>
    </row>
    <row r="460" spans="1:16">
      <c r="J460" s="323" t="s">
        <v>308</v>
      </c>
      <c r="K460" s="214">
        <v>5.2789999999999997E-2</v>
      </c>
    </row>
    <row r="461" spans="1:16">
      <c r="J461" s="323" t="s">
        <v>309</v>
      </c>
      <c r="K461" s="214">
        <v>0.21</v>
      </c>
    </row>
    <row r="462" spans="1:16">
      <c r="A462"/>
      <c r="B462"/>
      <c r="C462"/>
      <c r="D462"/>
      <c r="E462"/>
      <c r="F462"/>
      <c r="G462"/>
      <c r="H462" s="239"/>
      <c r="I462" s="239"/>
    </row>
    <row r="463" spans="1:16" ht="39">
      <c r="A463"/>
      <c r="B463" t="s">
        <v>338</v>
      </c>
      <c r="C463" t="s">
        <v>339</v>
      </c>
      <c r="D463" t="s">
        <v>340</v>
      </c>
      <c r="E463" s="91" t="s">
        <v>341</v>
      </c>
      <c r="F463" t="s">
        <v>342</v>
      </c>
      <c r="G463" s="240" t="s">
        <v>343</v>
      </c>
      <c r="H463" s="240" t="s">
        <v>344</v>
      </c>
      <c r="I463" s="178" t="s">
        <v>310</v>
      </c>
      <c r="J463" s="178"/>
    </row>
    <row r="464" spans="1:16">
      <c r="A464">
        <v>2026</v>
      </c>
      <c r="B464" t="s">
        <v>345</v>
      </c>
      <c r="C464">
        <v>250</v>
      </c>
      <c r="D464">
        <v>250</v>
      </c>
      <c r="E464">
        <v>29.5</v>
      </c>
      <c r="F464">
        <v>1</v>
      </c>
      <c r="G464" t="s">
        <v>346</v>
      </c>
      <c r="H464" t="s">
        <v>347</v>
      </c>
      <c r="I464" s="324">
        <f>IF(D464&lt;&gt;0,E464*1000*$K$460*(1-$K$461)/D464,0)</f>
        <v>4.921083799999999</v>
      </c>
      <c r="J464" s="324"/>
    </row>
    <row r="465" spans="1:10">
      <c r="A465">
        <v>2028</v>
      </c>
      <c r="B465" t="s">
        <v>348</v>
      </c>
      <c r="C465">
        <v>0</v>
      </c>
      <c r="D465">
        <v>199</v>
      </c>
      <c r="E465">
        <v>13.62</v>
      </c>
      <c r="F465">
        <v>1</v>
      </c>
      <c r="G465" t="s">
        <v>349</v>
      </c>
      <c r="H465" t="s">
        <v>349</v>
      </c>
      <c r="I465" s="324">
        <f t="shared" ref="I465:I478" si="11">IF(D465&lt;&gt;0,E465*1000*$K$460*(1-$K$461)/D465,0)</f>
        <v>2.8543208140703515</v>
      </c>
      <c r="J465" s="324"/>
    </row>
    <row r="466" spans="1:10">
      <c r="A466">
        <v>2028</v>
      </c>
      <c r="B466" t="s">
        <v>350</v>
      </c>
      <c r="C466">
        <v>400</v>
      </c>
      <c r="D466">
        <v>400</v>
      </c>
      <c r="E466">
        <v>110.63</v>
      </c>
      <c r="F466">
        <v>1</v>
      </c>
      <c r="G466" t="s">
        <v>351</v>
      </c>
      <c r="H466" t="s">
        <v>352</v>
      </c>
      <c r="I466" s="324">
        <f t="shared" si="11"/>
        <v>11.534311457500001</v>
      </c>
      <c r="J466" s="324"/>
    </row>
    <row r="467" spans="1:10">
      <c r="A467">
        <v>2028</v>
      </c>
      <c r="B467" t="s">
        <v>353</v>
      </c>
      <c r="C467">
        <v>0</v>
      </c>
      <c r="D467">
        <v>393</v>
      </c>
      <c r="E467">
        <v>327.88</v>
      </c>
      <c r="F467">
        <v>1</v>
      </c>
      <c r="G467" t="s">
        <v>349</v>
      </c>
      <c r="H467" t="s">
        <v>349</v>
      </c>
      <c r="I467" s="324">
        <f t="shared" si="11"/>
        <v>34.793741241730281</v>
      </c>
      <c r="J467" s="324"/>
    </row>
    <row r="468" spans="1:10">
      <c r="A468">
        <v>2028</v>
      </c>
      <c r="B468" t="s">
        <v>354</v>
      </c>
      <c r="C468">
        <v>0</v>
      </c>
      <c r="D468">
        <v>152</v>
      </c>
      <c r="E468">
        <v>3.56</v>
      </c>
      <c r="F468">
        <v>1</v>
      </c>
      <c r="G468" t="s">
        <v>349</v>
      </c>
      <c r="H468" t="s">
        <v>349</v>
      </c>
      <c r="I468" s="324">
        <f t="shared" si="11"/>
        <v>0.97675392105263159</v>
      </c>
      <c r="J468" s="324"/>
    </row>
    <row r="469" spans="1:10">
      <c r="A469">
        <v>2028</v>
      </c>
      <c r="B469" t="s">
        <v>355</v>
      </c>
      <c r="C469">
        <v>0</v>
      </c>
      <c r="D469">
        <v>628</v>
      </c>
      <c r="E469">
        <v>63.84</v>
      </c>
      <c r="F469">
        <v>1</v>
      </c>
      <c r="G469" t="s">
        <v>349</v>
      </c>
      <c r="H469" t="s">
        <v>349</v>
      </c>
      <c r="I469" s="324">
        <f t="shared" si="11"/>
        <v>4.2394741146496813</v>
      </c>
      <c r="J469" s="324"/>
    </row>
    <row r="470" spans="1:10">
      <c r="A470">
        <v>2028</v>
      </c>
      <c r="B470" t="s">
        <v>356</v>
      </c>
      <c r="C470">
        <v>200</v>
      </c>
      <c r="D470">
        <v>200</v>
      </c>
      <c r="E470">
        <v>12.08</v>
      </c>
      <c r="F470">
        <v>1</v>
      </c>
      <c r="G470" t="s">
        <v>346</v>
      </c>
      <c r="H470" t="s">
        <v>347</v>
      </c>
      <c r="I470" s="324">
        <f t="shared" si="11"/>
        <v>2.5189276399999998</v>
      </c>
      <c r="J470" s="324"/>
    </row>
    <row r="471" spans="1:10">
      <c r="A471">
        <v>2029</v>
      </c>
      <c r="B471" t="s">
        <v>357</v>
      </c>
      <c r="C471">
        <v>0</v>
      </c>
      <c r="D471">
        <v>393</v>
      </c>
      <c r="E471">
        <v>2.21</v>
      </c>
      <c r="F471">
        <v>1</v>
      </c>
      <c r="G471" t="s">
        <v>349</v>
      </c>
      <c r="H471" t="s">
        <v>349</v>
      </c>
      <c r="I471" s="324">
        <f t="shared" si="11"/>
        <v>0.23451923918575063</v>
      </c>
      <c r="J471" s="324"/>
    </row>
    <row r="472" spans="1:10">
      <c r="A472">
        <v>2030</v>
      </c>
      <c r="B472" t="s">
        <v>358</v>
      </c>
      <c r="C472">
        <v>1500</v>
      </c>
      <c r="D472">
        <v>670</v>
      </c>
      <c r="E472">
        <v>1283.43</v>
      </c>
      <c r="F472">
        <v>1</v>
      </c>
      <c r="G472" t="s">
        <v>351</v>
      </c>
      <c r="H472" t="s">
        <v>359</v>
      </c>
      <c r="I472" s="324">
        <f t="shared" si="11"/>
        <v>79.887004571641782</v>
      </c>
      <c r="J472" s="324"/>
    </row>
    <row r="473" spans="1:10">
      <c r="A473">
        <v>2030</v>
      </c>
      <c r="B473" t="s">
        <v>360</v>
      </c>
      <c r="C473">
        <v>400</v>
      </c>
      <c r="D473">
        <v>400</v>
      </c>
      <c r="E473">
        <v>141.83000000000001</v>
      </c>
      <c r="F473">
        <v>1</v>
      </c>
      <c r="G473" t="s">
        <v>361</v>
      </c>
      <c r="H473" t="s">
        <v>362</v>
      </c>
      <c r="I473" s="324">
        <f t="shared" si="11"/>
        <v>14.7872312575</v>
      </c>
      <c r="J473" s="324"/>
    </row>
    <row r="474" spans="1:10">
      <c r="A474">
        <v>2031</v>
      </c>
      <c r="B474" t="s">
        <v>363</v>
      </c>
      <c r="C474">
        <v>0</v>
      </c>
      <c r="D474">
        <v>231</v>
      </c>
      <c r="E474">
        <v>42.11</v>
      </c>
      <c r="F474">
        <v>1</v>
      </c>
      <c r="G474" t="s">
        <v>349</v>
      </c>
      <c r="H474" t="s">
        <v>349</v>
      </c>
      <c r="I474" s="324">
        <f t="shared" si="11"/>
        <v>7.602422731601731</v>
      </c>
      <c r="J474" s="324"/>
    </row>
    <row r="475" spans="1:10">
      <c r="A475">
        <v>2032</v>
      </c>
      <c r="B475" t="s">
        <v>364</v>
      </c>
      <c r="C475">
        <v>0</v>
      </c>
      <c r="D475">
        <v>300</v>
      </c>
      <c r="E475">
        <v>303.12</v>
      </c>
      <c r="F475">
        <v>1</v>
      </c>
      <c r="G475" t="s">
        <v>349</v>
      </c>
      <c r="H475" t="s">
        <v>349</v>
      </c>
      <c r="I475" s="324">
        <f t="shared" si="11"/>
        <v>42.137822640000003</v>
      </c>
      <c r="J475" s="324"/>
    </row>
    <row r="476" spans="1:10">
      <c r="A476">
        <v>2033</v>
      </c>
      <c r="B476" t="s">
        <v>365</v>
      </c>
      <c r="C476">
        <v>0</v>
      </c>
      <c r="D476">
        <v>518</v>
      </c>
      <c r="E476">
        <v>372.32</v>
      </c>
      <c r="F476">
        <v>1</v>
      </c>
      <c r="G476" t="s">
        <v>349</v>
      </c>
      <c r="H476" t="s">
        <v>349</v>
      </c>
      <c r="I476" s="324">
        <f t="shared" si="11"/>
        <v>29.975425698841697</v>
      </c>
      <c r="J476" s="324"/>
    </row>
    <row r="477" spans="1:10">
      <c r="A477">
        <v>2039</v>
      </c>
      <c r="B477" t="s">
        <v>366</v>
      </c>
      <c r="C477">
        <v>1500</v>
      </c>
      <c r="D477">
        <v>670</v>
      </c>
      <c r="E477">
        <v>1463.04</v>
      </c>
      <c r="F477">
        <v>1</v>
      </c>
      <c r="G477" t="s">
        <v>361</v>
      </c>
      <c r="H477" t="s">
        <v>359</v>
      </c>
      <c r="I477" s="324">
        <f t="shared" si="11"/>
        <v>91.06681561791045</v>
      </c>
      <c r="J477" s="324"/>
    </row>
    <row r="478" spans="1:10">
      <c r="A478" t="s">
        <v>367</v>
      </c>
      <c r="C478">
        <v>4250</v>
      </c>
      <c r="D478">
        <v>5404</v>
      </c>
      <c r="E478">
        <v>4169.17</v>
      </c>
      <c r="F478">
        <v>14</v>
      </c>
      <c r="G478" t="s">
        <v>368</v>
      </c>
      <c r="H478" t="s">
        <v>368</v>
      </c>
      <c r="I478" s="324">
        <f t="shared" si="11"/>
        <v>32.174589673760174</v>
      </c>
      <c r="J478" s="324"/>
    </row>
  </sheetData>
  <conditionalFormatting sqref="G464:H478">
    <cfRule type="notContainsBlanks" dxfId="1" priority="1">
      <formula>LEN(TRIM(G464))&gt;0</formula>
    </cfRule>
  </conditionalFormatting>
  <conditionalFormatting sqref="H459:I459">
    <cfRule type="notContainsBlanks" dxfId="0" priority="3">
      <formula>LEN(TRIM(H459))&gt;0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05448-3FE4-476F-9D17-A6A31D5A3ADD}">
  <sheetPr>
    <tabColor rgb="FFCCFFCC"/>
    <pageSetUpPr fitToPage="1"/>
  </sheetPr>
  <dimension ref="B1:AC89"/>
  <sheetViews>
    <sheetView workbookViewId="0">
      <selection activeCell="F5" sqref="F5:F8"/>
    </sheetView>
  </sheetViews>
  <sheetFormatPr defaultColWidth="9.33203125" defaultRowHeight="12.75"/>
  <cols>
    <col min="1" max="1" width="13.33203125" style="61" customWidth="1"/>
    <col min="2" max="2" width="15" style="61" customWidth="1"/>
    <col min="3" max="3" width="19.33203125" style="61" customWidth="1"/>
    <col min="4" max="4" width="22.83203125" style="61" customWidth="1"/>
    <col min="5" max="5" width="11.1640625" style="61" customWidth="1"/>
    <col min="6" max="6" width="14.33203125" style="61" customWidth="1"/>
    <col min="7" max="7" width="18.33203125" style="61" customWidth="1"/>
    <col min="8" max="8" width="9.5" style="61" bestFit="1" customWidth="1"/>
    <col min="9" max="9" width="15.1640625" style="61" customWidth="1"/>
    <col min="10" max="10" width="12.6640625" style="61" customWidth="1"/>
    <col min="11" max="11" width="14" style="61" customWidth="1"/>
    <col min="12" max="12" width="13.33203125" style="61" customWidth="1"/>
    <col min="13" max="13" width="3.1640625" style="61" customWidth="1"/>
    <col min="14" max="14" width="15" style="61" hidden="1" customWidth="1"/>
    <col min="15" max="15" width="5.6640625" style="61" customWidth="1"/>
    <col min="16" max="16" width="9.33203125" style="61" customWidth="1"/>
    <col min="17" max="18" width="16" style="61" customWidth="1"/>
    <col min="19" max="19" width="23.5" style="61" customWidth="1"/>
    <col min="20" max="20" width="18.1640625" style="61" customWidth="1"/>
    <col min="21" max="21" width="13.33203125" style="61" customWidth="1"/>
    <col min="22" max="22" width="18.1640625" style="61" customWidth="1"/>
    <col min="23" max="23" width="12.83203125" style="61" customWidth="1"/>
    <col min="24" max="24" width="15.33203125" style="61" customWidth="1"/>
    <col min="25" max="26" width="9.33203125" style="61"/>
    <col min="27" max="27" width="13.33203125" style="61" customWidth="1"/>
    <col min="28" max="28" width="13.6640625" style="61" customWidth="1"/>
    <col min="29" max="29" width="12" style="61" bestFit="1" customWidth="1"/>
    <col min="30" max="16384" width="9.33203125" style="61"/>
  </cols>
  <sheetData>
    <row r="1" spans="2:29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</row>
    <row r="2" spans="2:29" ht="15.75">
      <c r="B2" s="59" t="str">
        <f>T57</f>
        <v>WD_.PX.BDG._.PTC.Utility_Scale</v>
      </c>
      <c r="C2" s="60"/>
      <c r="D2" s="60"/>
      <c r="E2" s="60"/>
      <c r="F2" s="60"/>
      <c r="G2" s="60"/>
      <c r="H2" s="60"/>
      <c r="I2" s="60"/>
      <c r="J2" s="60"/>
      <c r="K2" s="60"/>
    </row>
    <row r="3" spans="2:29" ht="15.75">
      <c r="B3" s="59" t="str">
        <f>TEXT($C$61,"0%")&amp;" Capacity Factor"</f>
        <v>40% Capacity Factor</v>
      </c>
      <c r="C3" s="60"/>
      <c r="D3" s="60"/>
      <c r="E3" s="60"/>
      <c r="F3" s="60"/>
      <c r="G3" s="60"/>
      <c r="H3" s="60"/>
      <c r="I3" s="60"/>
      <c r="J3" s="60"/>
      <c r="K3" s="60"/>
    </row>
    <row r="4" spans="2:29">
      <c r="B4" s="60"/>
      <c r="C4" s="60"/>
      <c r="D4" s="60"/>
      <c r="E4" s="60"/>
      <c r="F4" s="60"/>
      <c r="G4" s="60"/>
      <c r="H4" s="60"/>
      <c r="I4" s="60"/>
    </row>
    <row r="5" spans="2:29" ht="51.75" customHeight="1">
      <c r="B5" s="62" t="s">
        <v>0</v>
      </c>
      <c r="C5" s="63" t="s">
        <v>10</v>
      </c>
      <c r="D5" s="63" t="s">
        <v>11</v>
      </c>
      <c r="E5" s="63" t="s">
        <v>12</v>
      </c>
      <c r="F5" s="14"/>
      <c r="G5" s="63" t="s">
        <v>59</v>
      </c>
      <c r="H5" s="14" t="s">
        <v>13</v>
      </c>
      <c r="I5" s="63" t="s">
        <v>113</v>
      </c>
      <c r="J5" s="63" t="s">
        <v>65</v>
      </c>
      <c r="K5" s="14" t="s">
        <v>49</v>
      </c>
      <c r="L5" s="63" t="s">
        <v>87</v>
      </c>
      <c r="N5" s="100"/>
      <c r="O5" s="100"/>
      <c r="Q5" s="100"/>
      <c r="T5" s="142"/>
      <c r="Z5" s="100"/>
      <c r="AA5" s="100"/>
    </row>
    <row r="6" spans="2:29" ht="24" customHeight="1">
      <c r="B6" s="64"/>
      <c r="C6" s="65" t="s">
        <v>8</v>
      </c>
      <c r="D6" s="66" t="s">
        <v>9</v>
      </c>
      <c r="E6" s="66" t="s">
        <v>9</v>
      </c>
      <c r="F6" s="16"/>
      <c r="G6" s="65" t="s">
        <v>31</v>
      </c>
      <c r="H6" s="15" t="s">
        <v>31</v>
      </c>
      <c r="I6" s="15" t="s">
        <v>31</v>
      </c>
      <c r="J6" s="65" t="s">
        <v>31</v>
      </c>
      <c r="K6" s="16" t="s">
        <v>9</v>
      </c>
      <c r="L6" s="66" t="s">
        <v>9</v>
      </c>
      <c r="W6" s="79"/>
      <c r="X6" s="79"/>
    </row>
    <row r="7" spans="2:29">
      <c r="C7" s="67" t="s">
        <v>1</v>
      </c>
      <c r="D7" s="67" t="s">
        <v>2</v>
      </c>
      <c r="E7" s="67" t="s">
        <v>3</v>
      </c>
      <c r="F7" s="67"/>
      <c r="G7" s="67" t="s">
        <v>5</v>
      </c>
      <c r="H7" s="67" t="s">
        <v>7</v>
      </c>
      <c r="I7" s="67" t="s">
        <v>22</v>
      </c>
      <c r="J7" s="67" t="s">
        <v>22</v>
      </c>
      <c r="K7" s="67" t="s">
        <v>23</v>
      </c>
      <c r="L7" s="67" t="s">
        <v>24</v>
      </c>
      <c r="R7" s="72"/>
      <c r="S7" s="79"/>
      <c r="U7" s="79"/>
    </row>
    <row r="8" spans="2:29" ht="21.75" customHeight="1">
      <c r="R8" s="72"/>
      <c r="X8" s="72"/>
    </row>
    <row r="9" spans="2:29">
      <c r="B9" s="68">
        <v>2024</v>
      </c>
      <c r="C9" s="157">
        <f>INDEX('2025 IRP Assumptions'!$E$2:$E$58,MATCH($T$57,'2025 IRP Assumptions'!$C$2:$C$58,0),1)</f>
        <v>1392.68</v>
      </c>
      <c r="D9" s="69"/>
      <c r="E9" s="205">
        <f>INDEX('2025 IRP Assumptions'!$E$62:$E$118,MATCH($T$57,'2025 IRP Assumptions'!$C$62:$C$118,0),1)</f>
        <v>31.65</v>
      </c>
      <c r="F9" s="69"/>
      <c r="G9" s="70"/>
      <c r="H9" s="69"/>
      <c r="I9" s="69"/>
      <c r="J9" s="70"/>
      <c r="K9" s="70"/>
      <c r="L9" s="69"/>
      <c r="S9" s="160"/>
      <c r="T9" s="71"/>
      <c r="X9" s="158"/>
    </row>
    <row r="10" spans="2:29">
      <c r="B10" s="68">
        <f t="shared" ref="B10:B46" si="0">B9+1</f>
        <v>2025</v>
      </c>
      <c r="C10" s="71">
        <f>$C$9*INDEX('2025 IRP Assumptions'!$E$236:$E$256,MATCH(B10,'2025 IRP Assumptions'!$S$236:$S$256,0),1)</f>
        <v>1393.4262466878001</v>
      </c>
      <c r="D10" s="69"/>
      <c r="E10" s="69" cm="1">
        <f t="array" ref="E10">$E$9*INDEX('2025 IRP Assumptions'!$E$371:$E$394,'WD_.PX.BDG._.PTC.2029'!$B10-2023,1)</f>
        <v>32.339970000000001</v>
      </c>
      <c r="F10" s="69"/>
      <c r="G10" s="70"/>
      <c r="H10" s="69"/>
      <c r="I10" s="69"/>
      <c r="J10" s="70"/>
      <c r="K10" s="70"/>
      <c r="L10" s="69"/>
      <c r="R10" s="158"/>
      <c r="S10" s="158"/>
      <c r="U10" s="156"/>
      <c r="X10" s="158"/>
    </row>
    <row r="11" spans="2:29">
      <c r="B11" s="68">
        <f t="shared" si="0"/>
        <v>2026</v>
      </c>
      <c r="C11" s="71">
        <f>$C$9*INDEX('2025 IRP Assumptions'!$E$236:$E$256,MATCH(B11,'2025 IRP Assumptions'!$S$236:$S$256,0),1)</f>
        <v>1394.5581390017201</v>
      </c>
      <c r="D11" s="69"/>
      <c r="E11" s="69" cm="1">
        <f t="array" ref="E11">$E$9*INDEX('2025 IRP Assumptions'!$E$371:$E$394,'WD_.PX.BDG._.PTC.2029'!$B11-2023,1)</f>
        <v>33.044981346</v>
      </c>
      <c r="F11" s="69"/>
      <c r="G11" s="70"/>
      <c r="H11" s="69"/>
      <c r="I11" s="69"/>
      <c r="J11" s="70"/>
      <c r="K11" s="70"/>
      <c r="L11" s="69"/>
      <c r="Q11" s="151"/>
      <c r="R11" s="158"/>
      <c r="S11" s="158"/>
      <c r="X11" s="158"/>
      <c r="AC11" s="144"/>
    </row>
    <row r="12" spans="2:29">
      <c r="B12" s="68">
        <f t="shared" si="0"/>
        <v>2027</v>
      </c>
      <c r="C12" s="71">
        <f>$C$9*INDEX('2025 IRP Assumptions'!$E$236:$E$256,MATCH(B12,'2025 IRP Assumptions'!$S$236:$S$256,0),1)</f>
        <v>1395.0771713402</v>
      </c>
      <c r="D12" s="69"/>
      <c r="E12" s="69" cm="1">
        <f t="array" ref="E12">$E$9*INDEX('2025 IRP Assumptions'!$E$371:$E$394,'WD_.PX.BDG._.PTC.2029'!$B12-2023,1)</f>
        <v>33.765361931999998</v>
      </c>
      <c r="F12" s="69"/>
      <c r="G12" s="70"/>
      <c r="H12" s="69"/>
      <c r="I12" s="69"/>
      <c r="J12" s="70"/>
      <c r="K12" s="70"/>
      <c r="L12" s="69"/>
      <c r="P12" s="79"/>
      <c r="Q12" s="70"/>
      <c r="R12" s="158"/>
      <c r="S12" s="158"/>
      <c r="U12" s="160"/>
      <c r="X12" s="158"/>
      <c r="Y12" s="160"/>
    </row>
    <row r="13" spans="2:29">
      <c r="B13" s="68">
        <f t="shared" si="0"/>
        <v>2028</v>
      </c>
      <c r="C13" s="71">
        <f>$C$9*INDEX('2025 IRP Assumptions'!$E$236:$E$256,MATCH(B13,'2025 IRP Assumptions'!$S$236:$S$256,0),1)</f>
        <v>1394.9560833849202</v>
      </c>
      <c r="D13" s="69"/>
      <c r="E13" s="69" cm="1">
        <f t="array" ref="E13">$E$9*INDEX('2025 IRP Assumptions'!$E$371:$E$394,'WD_.PX.BDG._.PTC.2029'!$B13-2023,1)</f>
        <v>34.501446836549995</v>
      </c>
      <c r="F13" s="237"/>
      <c r="G13" s="70"/>
      <c r="H13" s="69"/>
      <c r="I13" s="69"/>
      <c r="J13" s="70"/>
      <c r="K13" s="70"/>
      <c r="L13" s="69"/>
      <c r="P13" s="79"/>
      <c r="Q13" s="70"/>
      <c r="U13" s="160"/>
      <c r="W13" s="79"/>
      <c r="X13" s="158"/>
      <c r="Y13" s="160"/>
    </row>
    <row r="14" spans="2:29">
      <c r="B14" s="68">
        <f t="shared" si="0"/>
        <v>2029</v>
      </c>
      <c r="C14" s="71">
        <f>$C$9*INDEX('2025 IRP Assumptions'!$E$236:$E$256,MATCH(B14,'2025 IRP Assumptions'!$S$236:$S$256,0),1)</f>
        <v>1394.16671932432</v>
      </c>
      <c r="D14" s="205">
        <f>C14*$C$60</f>
        <v>88.055569992524042</v>
      </c>
      <c r="E14" s="69" cm="1">
        <f t="array" ref="E14">$E$9*INDEX('2025 IRP Assumptions'!$E$371:$E$394,'WD_.PX.BDG._.PTC.2029'!$B14-2023,1)</f>
        <v>35.253578386050002</v>
      </c>
      <c r="F14" s="237"/>
      <c r="G14" s="70">
        <f t="shared" ref="G14:G46" si="1">(D14+E14+F14)/(8.76*$C$61)</f>
        <v>35.357864879567821</v>
      </c>
      <c r="H14" s="69"/>
      <c r="I14" s="69">
        <f t="shared" ref="I14:I23" si="2">-I64</f>
        <v>-47.74</v>
      </c>
      <c r="J14" s="70">
        <f t="shared" ref="J14:J30" si="3">(G14+H14+I14)</f>
        <v>-12.382135120432181</v>
      </c>
      <c r="K14" s="70">
        <f t="shared" ref="K14:K46" si="4">ROUND(J14*$C$61*8.76,2)</f>
        <v>-43.18</v>
      </c>
      <c r="L14" s="69">
        <f t="shared" ref="L14:L30" si="5">(D14+E14+F14)</f>
        <v>123.30914837857404</v>
      </c>
      <c r="P14" s="79"/>
      <c r="Q14" s="70"/>
      <c r="U14" s="160"/>
      <c r="V14" s="79"/>
      <c r="W14" s="79"/>
      <c r="X14" s="158"/>
      <c r="Y14" s="160"/>
      <c r="Z14" s="79"/>
    </row>
    <row r="15" spans="2:29">
      <c r="B15" s="68">
        <f t="shared" si="0"/>
        <v>2030</v>
      </c>
      <c r="C15" s="71"/>
      <c r="D15" s="69" cm="1">
        <f t="array" ref="D15">D14*INDEX('2025 IRP Assumptions'!$E$371:$E$394,'WD_.PX.BDG._.PTC.2029'!$B15-2023,1)/INDEX('2025 IRP Assumptions'!$E$371:$E$394,'WD_.PX.BDG._.PTC.2029'!$B15-2023-1,1)</f>
        <v>89.975181371987603</v>
      </c>
      <c r="E15" s="69" cm="1">
        <f t="array" ref="E15">$E$9*INDEX('2025 IRP Assumptions'!$E$371:$E$394,'WD_.PX.BDG._.PTC.2029'!$B15-2023,1)</f>
        <v>36.022106376299995</v>
      </c>
      <c r="F15" s="237"/>
      <c r="G15" s="70">
        <f t="shared" si="1"/>
        <v>36.128666315321581</v>
      </c>
      <c r="H15" s="69"/>
      <c r="I15" s="69">
        <f t="shared" si="2"/>
        <v>-47.74</v>
      </c>
      <c r="J15" s="70">
        <f t="shared" si="3"/>
        <v>-11.611333684678421</v>
      </c>
      <c r="K15" s="70">
        <f t="shared" si="4"/>
        <v>-40.49</v>
      </c>
      <c r="L15" s="69">
        <f>(D15+E15+F15)</f>
        <v>125.99728774828759</v>
      </c>
      <c r="P15" s="79"/>
      <c r="Q15" s="70"/>
      <c r="U15" s="160"/>
      <c r="V15" s="79"/>
      <c r="W15" s="79"/>
      <c r="X15" s="158"/>
      <c r="Y15" s="160"/>
      <c r="Z15" s="79"/>
      <c r="AA15" s="79"/>
    </row>
    <row r="16" spans="2:29">
      <c r="B16" s="68">
        <f t="shared" si="0"/>
        <v>2031</v>
      </c>
      <c r="C16" s="71"/>
      <c r="D16" s="69" cm="1">
        <f t="array" ref="D16">D15*INDEX('2025 IRP Assumptions'!$E$371:$E$394,'WD_.PX.BDG._.PTC.2029'!$B16-2023,1)/INDEX('2025 IRP Assumptions'!$E$371:$E$394,'WD_.PX.BDG._.PTC.2029'!$B16-2023-1,1)</f>
        <v>91.93664032276638</v>
      </c>
      <c r="E16" s="69" cm="1">
        <f t="array" ref="E16">$E$9*INDEX('2025 IRP Assumptions'!$E$371:$E$394,'WD_.PX.BDG._.PTC.2029'!$B16-2023,1)</f>
        <v>36.80738829405</v>
      </c>
      <c r="F16" s="237"/>
      <c r="G16" s="70">
        <f t="shared" si="1"/>
        <v>36.916271239738549</v>
      </c>
      <c r="H16" s="69"/>
      <c r="I16" s="69">
        <f t="shared" si="2"/>
        <v>-49.06</v>
      </c>
      <c r="J16" s="70">
        <f t="shared" si="3"/>
        <v>-12.143728760261453</v>
      </c>
      <c r="K16" s="70">
        <f t="shared" si="4"/>
        <v>-42.35</v>
      </c>
      <c r="L16" s="69">
        <f t="shared" si="5"/>
        <v>128.74402861681637</v>
      </c>
      <c r="P16" s="79"/>
      <c r="Q16" s="70"/>
      <c r="U16" s="160"/>
      <c r="V16" s="79"/>
      <c r="W16" s="79"/>
      <c r="X16" s="158"/>
      <c r="Y16" s="160"/>
      <c r="Z16" s="79"/>
      <c r="AA16" s="79"/>
    </row>
    <row r="17" spans="2:27">
      <c r="B17" s="68">
        <f t="shared" si="0"/>
        <v>2032</v>
      </c>
      <c r="C17" s="71"/>
      <c r="D17" s="69" cm="1">
        <f t="array" ref="D17">D16*INDEX('2025 IRP Assumptions'!$E$371:$E$394,'WD_.PX.BDG._.PTC.2029'!$B17-2023,1)/INDEX('2025 IRP Assumptions'!$E$371:$E$394,'WD_.PX.BDG._.PTC.2029'!$B17-2023-1,1)</f>
        <v>93.940859056299658</v>
      </c>
      <c r="E17" s="69" cm="1">
        <f t="array" ref="E17">$E$9*INDEX('2025 IRP Assumptions'!$E$371:$E$394,'WD_.PX.BDG._.PTC.2029'!$B17-2023,1)</f>
        <v>37.609789348650004</v>
      </c>
      <c r="F17" s="237"/>
      <c r="G17" s="70">
        <f t="shared" si="1"/>
        <v>37.721045942524363</v>
      </c>
      <c r="H17" s="69"/>
      <c r="I17" s="69">
        <f t="shared" si="2"/>
        <v>-50.39</v>
      </c>
      <c r="J17" s="70">
        <f t="shared" si="3"/>
        <v>-12.668954057475638</v>
      </c>
      <c r="K17" s="70">
        <f t="shared" si="4"/>
        <v>-44.18</v>
      </c>
      <c r="L17" s="69">
        <f t="shared" si="5"/>
        <v>131.55064840494967</v>
      </c>
      <c r="P17" s="79"/>
      <c r="Q17" s="70"/>
      <c r="T17" s="79"/>
      <c r="V17" s="79"/>
      <c r="W17" s="79"/>
      <c r="Y17" s="79"/>
      <c r="Z17" s="79"/>
      <c r="AA17" s="79"/>
    </row>
    <row r="18" spans="2:27">
      <c r="B18" s="68">
        <f t="shared" si="0"/>
        <v>2033</v>
      </c>
      <c r="C18" s="71"/>
      <c r="D18" s="69" cm="1">
        <f t="array" ref="D18">D17*INDEX('2025 IRP Assumptions'!$E$371:$E$394,'WD_.PX.BDG._.PTC.2029'!$B18-2023,1)/INDEX('2025 IRP Assumptions'!$E$371:$E$394,'WD_.PX.BDG._.PTC.2029'!$B18-2023-1,1)</f>
        <v>95.988769784849552</v>
      </c>
      <c r="E18" s="69" cm="1">
        <f t="array" ref="E18">$E$9*INDEX('2025 IRP Assumptions'!$E$371:$E$394,'WD_.PX.BDG._.PTC.2029'!$B18-2023,1)</f>
        <v>38.429682756899993</v>
      </c>
      <c r="F18" s="237"/>
      <c r="G18" s="70">
        <f t="shared" si="1"/>
        <v>38.543364744522144</v>
      </c>
      <c r="H18" s="69"/>
      <c r="I18" s="69">
        <f t="shared" si="2"/>
        <v>-50.39</v>
      </c>
      <c r="J18" s="70">
        <f t="shared" si="3"/>
        <v>-11.846635255477857</v>
      </c>
      <c r="K18" s="70">
        <f t="shared" si="4"/>
        <v>-41.31</v>
      </c>
      <c r="L18" s="69">
        <f t="shared" si="5"/>
        <v>134.41845254174956</v>
      </c>
      <c r="P18" s="79"/>
      <c r="Q18" s="70"/>
      <c r="T18" s="79"/>
      <c r="V18" s="79"/>
      <c r="W18" s="79"/>
      <c r="Y18" s="79"/>
      <c r="Z18" s="79"/>
      <c r="AA18" s="79"/>
    </row>
    <row r="19" spans="2:27">
      <c r="B19" s="68">
        <f t="shared" si="0"/>
        <v>2034</v>
      </c>
      <c r="C19" s="71"/>
      <c r="D19" s="69" cm="1">
        <f t="array" ref="D19">D18*INDEX('2025 IRP Assumptions'!$E$371:$E$394,'WD_.PX.BDG._.PTC.2029'!$B19-2023,1)/INDEX('2025 IRP Assumptions'!$E$371:$E$394,'WD_.PX.BDG._.PTC.2029'!$B19-2023-1,1)</f>
        <v>98.081325037719537</v>
      </c>
      <c r="E19" s="69" cm="1">
        <f t="array" ref="E19">$E$9*INDEX('2025 IRP Assumptions'!$E$371:$E$394,'WD_.PX.BDG._.PTC.2029'!$B19-2023,1)</f>
        <v>39.267449869649994</v>
      </c>
      <c r="F19" s="237"/>
      <c r="G19" s="70">
        <f t="shared" si="1"/>
        <v>39.38361012468706</v>
      </c>
      <c r="H19" s="69"/>
      <c r="I19" s="69">
        <f t="shared" si="2"/>
        <v>-51.71</v>
      </c>
      <c r="J19" s="70">
        <f t="shared" si="3"/>
        <v>-12.326389875312941</v>
      </c>
      <c r="K19" s="70">
        <f t="shared" si="4"/>
        <v>-42.99</v>
      </c>
      <c r="L19" s="69">
        <f t="shared" si="5"/>
        <v>137.34877490736955</v>
      </c>
      <c r="P19" s="79"/>
      <c r="Q19" s="70"/>
      <c r="T19" s="79"/>
      <c r="V19" s="79"/>
      <c r="W19" s="79"/>
      <c r="Y19" s="79"/>
      <c r="Z19" s="79"/>
      <c r="AA19" s="79"/>
    </row>
    <row r="20" spans="2:27">
      <c r="B20" s="68">
        <f t="shared" si="0"/>
        <v>2035</v>
      </c>
      <c r="C20" s="71"/>
      <c r="D20" s="69" cm="1">
        <f t="array" ref="D20">D19*INDEX('2025 IRP Assumptions'!$E$371:$E$394,'WD_.PX.BDG._.PTC.2029'!$B20-2023,1)/INDEX('2025 IRP Assumptions'!$E$371:$E$394,'WD_.PX.BDG._.PTC.2029'!$B20-2023-1,1)</f>
        <v>100.21949789841825</v>
      </c>
      <c r="E20" s="69" cm="1">
        <f t="array" ref="E20">$E$9*INDEX('2025 IRP Assumptions'!$E$371:$E$394,'WD_.PX.BDG._.PTC.2029'!$B20-2023,1)</f>
        <v>40.123480266749993</v>
      </c>
      <c r="F20" s="237"/>
      <c r="G20" s="70">
        <f t="shared" si="1"/>
        <v>40.242172815317105</v>
      </c>
      <c r="H20" s="69"/>
      <c r="I20" s="69">
        <f t="shared" si="2"/>
        <v>-53.04</v>
      </c>
      <c r="J20" s="70">
        <f>(G20+H20+I20)</f>
        <v>-12.797827184682895</v>
      </c>
      <c r="K20" s="70">
        <f t="shared" si="4"/>
        <v>-44.63</v>
      </c>
      <c r="L20" s="69">
        <f t="shared" si="5"/>
        <v>140.34297816516823</v>
      </c>
      <c r="P20" s="79"/>
      <c r="Q20" s="70"/>
      <c r="T20" s="79"/>
      <c r="V20" s="79"/>
      <c r="W20" s="79"/>
      <c r="Y20" s="79"/>
      <c r="Z20" s="79"/>
      <c r="AA20" s="79"/>
    </row>
    <row r="21" spans="2:27">
      <c r="B21" s="68">
        <f t="shared" si="0"/>
        <v>2036</v>
      </c>
      <c r="C21" s="71"/>
      <c r="D21" s="69" cm="1">
        <f t="array" ref="D21">D20*INDEX('2025 IRP Assumptions'!$E$371:$E$394,'WD_.PX.BDG._.PTC.2029'!$B21-2023,1)/INDEX('2025 IRP Assumptions'!$E$371:$E$394,'WD_.PX.BDG._.PTC.2029'!$B21-2023-1,1)</f>
        <v>102.40428295331526</v>
      </c>
      <c r="E21" s="69" cm="1">
        <f t="array" ref="E21">$E$9*INDEX('2025 IRP Assumptions'!$E$371:$E$394,'WD_.PX.BDG._.PTC.2029'!$B21-2023,1)</f>
        <v>40.998172136849995</v>
      </c>
      <c r="F21" s="237"/>
      <c r="G21" s="70">
        <f t="shared" si="1"/>
        <v>41.119452182976715</v>
      </c>
      <c r="H21" s="69"/>
      <c r="I21" s="69">
        <f t="shared" si="2"/>
        <v>-54.37</v>
      </c>
      <c r="J21" s="70">
        <f t="shared" si="3"/>
        <v>-13.250547817023282</v>
      </c>
      <c r="K21" s="70">
        <f t="shared" si="4"/>
        <v>-46.21</v>
      </c>
      <c r="L21" s="69">
        <f t="shared" si="5"/>
        <v>143.40245509016526</v>
      </c>
      <c r="P21" s="79"/>
      <c r="Q21" s="70"/>
      <c r="T21" s="79"/>
      <c r="V21" s="79"/>
      <c r="W21" s="79"/>
      <c r="Y21" s="79"/>
      <c r="Z21" s="79"/>
      <c r="AA21" s="79"/>
    </row>
    <row r="22" spans="2:27">
      <c r="B22" s="68">
        <f t="shared" si="0"/>
        <v>2037</v>
      </c>
      <c r="C22" s="71"/>
      <c r="D22" s="69" cm="1">
        <f t="array" ref="D22">D21*INDEX('2025 IRP Assumptions'!$E$371:$E$394,'WD_.PX.BDG._.PTC.2029'!$B22-2023,1)/INDEX('2025 IRP Assumptions'!$E$371:$E$394,'WD_.PX.BDG._.PTC.2029'!$B22-2023-1,1)</f>
        <v>104.63669629164096</v>
      </c>
      <c r="E22" s="69" cm="1">
        <f t="array" ref="E22">$E$9*INDEX('2025 IRP Assumptions'!$E$371:$E$394,'WD_.PX.BDG._.PTC.2029'!$B22-2023,1)</f>
        <v>41.891932277399995</v>
      </c>
      <c r="F22" s="237"/>
      <c r="G22" s="70">
        <f t="shared" si="1"/>
        <v>42.015856228496681</v>
      </c>
      <c r="H22" s="69"/>
      <c r="I22" s="69">
        <f t="shared" si="2"/>
        <v>-55.69</v>
      </c>
      <c r="J22" s="70">
        <f t="shared" si="3"/>
        <v>-13.674143771503317</v>
      </c>
      <c r="K22" s="70">
        <f t="shared" si="4"/>
        <v>-47.69</v>
      </c>
      <c r="L22" s="69">
        <f t="shared" si="5"/>
        <v>146.52862856904096</v>
      </c>
      <c r="P22" s="79"/>
      <c r="Q22" s="70"/>
      <c r="T22" s="79"/>
      <c r="V22" s="79"/>
      <c r="W22" s="79"/>
      <c r="Y22" s="79"/>
      <c r="Z22" s="79"/>
      <c r="AA22" s="79"/>
    </row>
    <row r="23" spans="2:27">
      <c r="B23" s="68">
        <f t="shared" si="0"/>
        <v>2038</v>
      </c>
      <c r="C23" s="71"/>
      <c r="D23" s="69" cm="1">
        <f t="array" ref="D23">D22*INDEX('2025 IRP Assumptions'!$E$371:$E$394,'WD_.PX.BDG._.PTC.2029'!$B23-2023,1)/INDEX('2025 IRP Assumptions'!$E$371:$E$394,'WD_.PX.BDG._.PTC.2029'!$B23-2023-1,1)</f>
        <v>106.91777629603298</v>
      </c>
      <c r="E23" s="69" cm="1">
        <f t="array" ref="E23">$E$9*INDEX('2025 IRP Assumptions'!$E$371:$E$394,'WD_.PX.BDG._.PTC.2029'!$B23-2023,1)</f>
        <v>42.805176411150001</v>
      </c>
      <c r="F23" s="237"/>
      <c r="G23" s="70">
        <f t="shared" si="1"/>
        <v>42.93180190441047</v>
      </c>
      <c r="H23" s="69"/>
      <c r="I23" s="69">
        <f t="shared" si="2"/>
        <v>-55.69</v>
      </c>
      <c r="J23" s="70">
        <f t="shared" si="3"/>
        <v>-12.758198095589528</v>
      </c>
      <c r="K23" s="70">
        <f t="shared" si="4"/>
        <v>-44.49</v>
      </c>
      <c r="L23" s="69">
        <f t="shared" si="5"/>
        <v>149.72295270718297</v>
      </c>
      <c r="P23" s="79"/>
      <c r="Q23" s="70"/>
      <c r="T23" s="79"/>
      <c r="V23" s="79"/>
      <c r="W23" s="79"/>
      <c r="Y23" s="79"/>
      <c r="Z23" s="79"/>
      <c r="AA23" s="79"/>
    </row>
    <row r="24" spans="2:27">
      <c r="B24" s="68">
        <f t="shared" si="0"/>
        <v>2039</v>
      </c>
      <c r="C24" s="71"/>
      <c r="D24" s="69" cm="1">
        <f t="array" ref="D24">D23*INDEX('2025 IRP Assumptions'!$E$371:$E$394,'WD_.PX.BDG._.PTC.2029'!$B24-2023,1)/INDEX('2025 IRP Assumptions'!$E$371:$E$394,'WD_.PX.BDG._.PTC.2029'!$B24-2023-1,1)</f>
        <v>109.24858380064542</v>
      </c>
      <c r="E24" s="69" cm="1">
        <f t="array" ref="E24">$E$9*INDEX('2025 IRP Assumptions'!$E$371:$E$394,'WD_.PX.BDG._.PTC.2029'!$B24-2023,1)</f>
        <v>43.738329249449997</v>
      </c>
      <c r="F24" s="237"/>
      <c r="G24" s="70">
        <f t="shared" si="1"/>
        <v>43.867715178441479</v>
      </c>
      <c r="H24" s="69"/>
      <c r="I24" s="69"/>
      <c r="J24" s="70">
        <f t="shared" si="3"/>
        <v>43.867715178441479</v>
      </c>
      <c r="K24" s="70">
        <f t="shared" si="4"/>
        <v>152.99</v>
      </c>
      <c r="L24" s="69">
        <f t="shared" si="5"/>
        <v>152.98691305009541</v>
      </c>
      <c r="P24" s="79"/>
      <c r="Q24" s="70"/>
      <c r="T24" s="79"/>
      <c r="V24" s="79"/>
      <c r="W24" s="79"/>
      <c r="Y24" s="79"/>
      <c r="Z24" s="79"/>
      <c r="AA24" s="79"/>
    </row>
    <row r="25" spans="2:27">
      <c r="B25" s="68">
        <f t="shared" si="0"/>
        <v>2040</v>
      </c>
      <c r="C25" s="71"/>
      <c r="D25" s="69" cm="1">
        <f t="array" ref="D25">D24*INDEX('2025 IRP Assumptions'!$E$371:$E$394,'WD_.PX.BDG._.PTC.2029'!$B25-2023,1)/INDEX('2025 IRP Assumptions'!$E$371:$E$394,'WD_.PX.BDG._.PTC.2029'!$B25-2023-1,1)</f>
        <v>111.63020296074988</v>
      </c>
      <c r="E25" s="69" cm="1">
        <f t="array" ref="E25">$E$9*INDEX('2025 IRP Assumptions'!$E$371:$E$394,'WD_.PX.BDG._.PTC.2029'!$B25-2023,1)</f>
        <v>44.691824840399995</v>
      </c>
      <c r="F25" s="237"/>
      <c r="G25" s="70">
        <f t="shared" si="1"/>
        <v>44.824031382682875</v>
      </c>
      <c r="H25" s="69"/>
      <c r="I25" s="69"/>
      <c r="J25" s="70">
        <f t="shared" si="3"/>
        <v>44.824031382682875</v>
      </c>
      <c r="K25" s="70">
        <f t="shared" si="4"/>
        <v>156.32</v>
      </c>
      <c r="L25" s="69">
        <f t="shared" si="5"/>
        <v>156.32202780114989</v>
      </c>
      <c r="P25" s="79"/>
      <c r="Q25" s="70"/>
      <c r="T25" s="79"/>
      <c r="V25" s="79"/>
      <c r="W25" s="79"/>
      <c r="Y25" s="79"/>
      <c r="Z25" s="79"/>
      <c r="AA25" s="79"/>
    </row>
    <row r="26" spans="2:27">
      <c r="B26" s="68">
        <f t="shared" si="0"/>
        <v>2041</v>
      </c>
      <c r="C26" s="71"/>
      <c r="D26" s="69" cm="1">
        <f t="array" ref="D26">D25*INDEX('2025 IRP Assumptions'!$E$371:$E$394,'WD_.PX.BDG._.PTC.2029'!$B26-2023,1)/INDEX('2025 IRP Assumptions'!$E$371:$E$394,'WD_.PX.BDG._.PTC.2029'!$B26-2023-1,1)</f>
        <v>114.06374133179006</v>
      </c>
      <c r="E26" s="69" cm="1">
        <f t="array" ref="E26">$E$9*INDEX('2025 IRP Assumptions'!$E$371:$E$394,'WD_.PX.BDG._.PTC.2029'!$B26-2023,1)</f>
        <v>45.666106600499994</v>
      </c>
      <c r="F26" s="237"/>
      <c r="G26" s="70">
        <f t="shared" si="1"/>
        <v>45.801195245341276</v>
      </c>
      <c r="H26" s="69"/>
      <c r="I26" s="69"/>
      <c r="J26" s="70">
        <f t="shared" si="3"/>
        <v>45.801195245341276</v>
      </c>
      <c r="K26" s="70">
        <f t="shared" si="4"/>
        <v>159.72999999999999</v>
      </c>
      <c r="L26" s="69">
        <f t="shared" si="5"/>
        <v>159.72984793229006</v>
      </c>
      <c r="P26" s="79"/>
      <c r="Q26" s="70"/>
    </row>
    <row r="27" spans="2:27">
      <c r="B27" s="68">
        <f t="shared" si="0"/>
        <v>2042</v>
      </c>
      <c r="C27" s="71"/>
      <c r="D27" s="69" cm="1">
        <f t="array" ref="D27">D26*INDEX('2025 IRP Assumptions'!$E$371:$E$394,'WD_.PX.BDG._.PTC.2029'!$B27-2023,1)/INDEX('2025 IRP Assumptions'!$E$371:$E$394,'WD_.PX.BDG._.PTC.2029'!$B27-2023-1,1)</f>
        <v>116.55033089709202</v>
      </c>
      <c r="E27" s="69" cm="1">
        <f t="array" ref="E27">$E$9*INDEX('2025 IRP Assumptions'!$E$371:$E$394,'WD_.PX.BDG._.PTC.2029'!$B27-2023,1)</f>
        <v>46.661627726100001</v>
      </c>
      <c r="F27" s="237"/>
      <c r="G27" s="70">
        <f t="shared" si="1"/>
        <v>46.799661303403873</v>
      </c>
      <c r="H27" s="69"/>
      <c r="I27" s="69"/>
      <c r="J27" s="70">
        <f t="shared" si="3"/>
        <v>46.799661303403873</v>
      </c>
      <c r="K27" s="70">
        <f t="shared" si="4"/>
        <v>163.21</v>
      </c>
      <c r="L27" s="69">
        <f t="shared" si="5"/>
        <v>163.21195862319203</v>
      </c>
      <c r="P27" s="79"/>
      <c r="Q27" s="70"/>
    </row>
    <row r="28" spans="2:27">
      <c r="B28" s="68">
        <f t="shared" si="0"/>
        <v>2043</v>
      </c>
      <c r="C28" s="71"/>
      <c r="D28" s="69" cm="1">
        <f t="array" ref="D28">D27*INDEX('2025 IRP Assumptions'!$E$371:$E$394,'WD_.PX.BDG._.PTC.2029'!$B28-2023,1)/INDEX('2025 IRP Assumptions'!$E$371:$E$394,'WD_.PX.BDG._.PTC.2029'!$B28-2023-1,1)</f>
        <v>119.0911281469189</v>
      </c>
      <c r="E28" s="69" cm="1">
        <f t="array" ref="E28">$E$9*INDEX('2025 IRP Assumptions'!$E$371:$E$394,'WD_.PX.BDG._.PTC.2029'!$B28-2023,1)</f>
        <v>47.678851225049996</v>
      </c>
      <c r="F28" s="237"/>
      <c r="G28" s="70">
        <f t="shared" si="1"/>
        <v>47.819893934382051</v>
      </c>
      <c r="H28" s="69"/>
      <c r="I28" s="69"/>
      <c r="J28" s="70">
        <f t="shared" si="3"/>
        <v>47.819893934382051</v>
      </c>
      <c r="K28" s="70">
        <f t="shared" si="4"/>
        <v>166.77</v>
      </c>
      <c r="L28" s="69">
        <f t="shared" si="5"/>
        <v>166.7699793719689</v>
      </c>
      <c r="P28" s="79"/>
      <c r="Q28" s="70"/>
    </row>
    <row r="29" spans="2:27">
      <c r="B29" s="68">
        <f t="shared" si="0"/>
        <v>2044</v>
      </c>
      <c r="C29" s="71"/>
      <c r="D29" s="69" cm="1">
        <f t="array" ref="D29">D28*INDEX('2025 IRP Assumptions'!$E$371:$E$394,'WD_.PX.BDG._.PTC.2029'!$B29-2023,1)/INDEX('2025 IRP Assumptions'!$E$371:$E$394,'WD_.PX.BDG._.PTC.2029'!$B29-2023-1,1)</f>
        <v>121.68731471090787</v>
      </c>
      <c r="E29" s="69" cm="1">
        <f t="array" ref="E29">$E$9*INDEX('2025 IRP Assumptions'!$E$371:$E$394,'WD_.PX.BDG._.PTC.2029'!$B29-2023,1)</f>
        <v>48.718250169900003</v>
      </c>
      <c r="F29" s="237"/>
      <c r="G29" s="70">
        <f t="shared" si="1"/>
        <v>48.862367610260421</v>
      </c>
      <c r="H29" s="69"/>
      <c r="I29" s="69"/>
      <c r="J29" s="70">
        <f t="shared" si="3"/>
        <v>48.862367610260421</v>
      </c>
      <c r="K29" s="70">
        <f t="shared" si="4"/>
        <v>170.41</v>
      </c>
      <c r="L29" s="69">
        <f t="shared" si="5"/>
        <v>170.40556488080787</v>
      </c>
      <c r="P29" s="79"/>
      <c r="Q29" s="70"/>
    </row>
    <row r="30" spans="2:27">
      <c r="B30" s="68">
        <f t="shared" si="0"/>
        <v>2045</v>
      </c>
      <c r="C30" s="71"/>
      <c r="D30" s="69" cm="1">
        <f t="array" ref="D30">D29*INDEX('2025 IRP Assumptions'!$E$371:$E$394,'WD_.PX.BDG._.PTC.2029'!$B30-2023,1)/INDEX('2025 IRP Assumptions'!$E$371:$E$394,'WD_.PX.BDG._.PTC.2029'!$B30-2023-1,1)</f>
        <v>124.34009822767121</v>
      </c>
      <c r="E30" s="69" cm="1">
        <f t="array" ref="E30">$E$9*INDEX('2025 IRP Assumptions'!$E$371:$E$394,'WD_.PX.BDG._.PTC.2029'!$B30-2023,1)</f>
        <v>49.780308046050003</v>
      </c>
      <c r="F30" s="237"/>
      <c r="G30" s="70">
        <f t="shared" si="1"/>
        <v>49.927567246676681</v>
      </c>
      <c r="H30" s="69"/>
      <c r="I30" s="69"/>
      <c r="J30" s="70">
        <f t="shared" si="3"/>
        <v>49.927567246676681</v>
      </c>
      <c r="K30" s="70">
        <f t="shared" si="4"/>
        <v>174.12</v>
      </c>
      <c r="L30" s="69">
        <f t="shared" si="5"/>
        <v>174.12040627372122</v>
      </c>
      <c r="P30" s="79"/>
      <c r="Q30" s="70"/>
    </row>
    <row r="31" spans="2:27">
      <c r="B31" s="68">
        <f t="shared" si="0"/>
        <v>2046</v>
      </c>
      <c r="C31" s="71"/>
      <c r="D31" s="69" cm="1">
        <f t="array" ref="D31">D30*INDEX('2025 IRP Assumptions'!$E$371:$E$394,'WD_.PX.BDG._.PTC.2029'!$B31-2023,1)/INDEX('2025 IRP Assumptions'!$E$371:$E$394,'WD_.PX.BDG._.PTC.2029'!$B31-2023-1,1)</f>
        <v>127.05071234479628</v>
      </c>
      <c r="E31" s="69" cm="1">
        <f t="array" ref="E31">$E$9*INDEX('2025 IRP Assumptions'!$E$371:$E$394,'WD_.PX.BDG._.PTC.2029'!$B31-2023,1)</f>
        <v>50.865518751749995</v>
      </c>
      <c r="F31" s="237"/>
      <c r="G31" s="70">
        <f t="shared" si="1"/>
        <v>51.015988202921633</v>
      </c>
      <c r="H31" s="69"/>
      <c r="I31" s="69"/>
      <c r="J31" s="70">
        <f>(G31+H31+I31)</f>
        <v>51.015988202921633</v>
      </c>
      <c r="K31" s="70">
        <f t="shared" si="4"/>
        <v>177.92</v>
      </c>
      <c r="L31" s="69">
        <f>(D31+E31+F31)</f>
        <v>177.91623109654628</v>
      </c>
      <c r="P31" s="79"/>
      <c r="Q31" s="70"/>
    </row>
    <row r="32" spans="2:27">
      <c r="B32" s="68">
        <f t="shared" si="0"/>
        <v>2047</v>
      </c>
      <c r="C32" s="71"/>
      <c r="D32" s="69" cm="1">
        <f t="array" ref="D32">D31*INDEX('2025 IRP Assumptions'!$E$371:$E$394,'WD_.PX.BDG._.PTC.2029'!$B32-2023,1)/INDEX('2025 IRP Assumptions'!$E$371:$E$394,'WD_.PX.BDG._.PTC.2029'!$B32-2023-1,1)</f>
        <v>129.82041782561046</v>
      </c>
      <c r="E32" s="69" cm="1">
        <f t="array" ref="E32">$E$9*INDEX('2025 IRP Assumptions'!$E$371:$E$394,'WD_.PX.BDG._.PTC.2029'!$B32-2023,1)</f>
        <v>51.974387041199996</v>
      </c>
      <c r="F32" s="237"/>
      <c r="G32" s="70">
        <f t="shared" si="1"/>
        <v>52.128136726349965</v>
      </c>
      <c r="H32" s="69"/>
      <c r="I32" s="69"/>
      <c r="J32" s="70">
        <f>(G32+H32+I32)</f>
        <v>52.128136726349965</v>
      </c>
      <c r="K32" s="70">
        <f t="shared" si="4"/>
        <v>181.79</v>
      </c>
      <c r="L32" s="69">
        <f>(D32+E32+F32)</f>
        <v>181.79480486681047</v>
      </c>
      <c r="P32" s="79"/>
      <c r="Q32" s="70"/>
    </row>
    <row r="33" spans="2:17" ht="15">
      <c r="B33" s="68">
        <f t="shared" si="0"/>
        <v>2048</v>
      </c>
      <c r="C33" s="71"/>
      <c r="D33" s="232">
        <f t="shared" ref="D33:E34" si="6">D32*D32/D31</f>
        <v>132.65050288485341</v>
      </c>
      <c r="E33" s="232">
        <f t="shared" si="6"/>
        <v>53.107428658938439</v>
      </c>
      <c r="F33" s="237"/>
      <c r="G33" s="70">
        <f t="shared" si="1"/>
        <v>53.264530087166222</v>
      </c>
      <c r="H33" s="69"/>
      <c r="I33" s="69"/>
      <c r="J33" s="70">
        <f>(G33+H33+I33)</f>
        <v>53.264530087166222</v>
      </c>
      <c r="K33" s="70">
        <f t="shared" si="4"/>
        <v>185.76</v>
      </c>
      <c r="L33" s="69">
        <f>(D33+E33+F33)</f>
        <v>185.75793154379184</v>
      </c>
      <c r="P33" s="79"/>
      <c r="Q33" s="70"/>
    </row>
    <row r="34" spans="2:17" ht="15">
      <c r="B34" s="68">
        <f t="shared" si="0"/>
        <v>2049</v>
      </c>
      <c r="C34" s="71"/>
      <c r="D34" s="232">
        <f t="shared" ref="D34" si="7">D33*D33/D32</f>
        <v>135.54228379731191</v>
      </c>
      <c r="E34" s="232">
        <f t="shared" si="6"/>
        <v>54.26517058351282</v>
      </c>
      <c r="F34" s="237"/>
      <c r="G34" s="70">
        <f t="shared" si="1"/>
        <v>54.425696822816249</v>
      </c>
      <c r="H34" s="69"/>
      <c r="I34" s="69"/>
      <c r="J34" s="70">
        <f>(G34+H34+I34)</f>
        <v>54.425696822816249</v>
      </c>
      <c r="K34" s="70">
        <f t="shared" si="4"/>
        <v>189.81</v>
      </c>
      <c r="L34" s="69">
        <f>(D34+E34+F34)</f>
        <v>189.80745438082474</v>
      </c>
      <c r="P34" s="79"/>
      <c r="Q34" s="70"/>
    </row>
    <row r="35" spans="2:17" ht="15">
      <c r="B35" s="68">
        <f t="shared" si="0"/>
        <v>2050</v>
      </c>
      <c r="C35" s="71"/>
      <c r="D35" s="232">
        <f t="shared" ref="D35" si="8">D34*D34/D33</f>
        <v>138.49710553256259</v>
      </c>
      <c r="E35" s="232">
        <f t="shared" ref="E35" si="9">E24*E24/E23</f>
        <v>44.691824819462241</v>
      </c>
      <c r="F35" s="237"/>
      <c r="G35" s="70">
        <f t="shared" si="1"/>
        <v>52.527890525476337</v>
      </c>
      <c r="H35" s="69"/>
      <c r="I35" s="69"/>
      <c r="J35" s="70">
        <f t="shared" ref="J35:J44" si="10">(G35+H35+I35)</f>
        <v>52.527890525476337</v>
      </c>
      <c r="K35" s="70">
        <f t="shared" si="4"/>
        <v>183.19</v>
      </c>
      <c r="L35" s="69">
        <f t="shared" ref="L35:L44" si="11">(D35+E35+F35)</f>
        <v>183.18893035202484</v>
      </c>
      <c r="P35" s="79"/>
      <c r="Q35" s="70"/>
    </row>
    <row r="36" spans="2:17" ht="15">
      <c r="B36" s="68">
        <f t="shared" si="0"/>
        <v>2051</v>
      </c>
      <c r="C36" s="71"/>
      <c r="D36" s="232">
        <f t="shared" ref="D36" si="12">D35*D35/D34</f>
        <v>141.51634238051835</v>
      </c>
      <c r="E36" s="232">
        <f t="shared" ref="E36" si="13">E25*E25/E24</f>
        <v>45.666106635522901</v>
      </c>
      <c r="F36" s="237"/>
      <c r="G36" s="70">
        <f t="shared" si="1"/>
        <v>53.672998533868515</v>
      </c>
      <c r="H36" s="69"/>
      <c r="I36" s="69"/>
      <c r="J36" s="70">
        <f t="shared" si="10"/>
        <v>53.672998533868515</v>
      </c>
      <c r="K36" s="70">
        <f t="shared" si="4"/>
        <v>187.18</v>
      </c>
      <c r="L36" s="69">
        <f t="shared" si="11"/>
        <v>187.18244901604126</v>
      </c>
      <c r="P36" s="79"/>
      <c r="Q36" s="70"/>
    </row>
    <row r="37" spans="2:17" ht="15">
      <c r="B37" s="68">
        <f t="shared" si="0"/>
        <v>2052</v>
      </c>
      <c r="C37" s="71"/>
      <c r="D37" s="232">
        <f t="shared" ref="D37" si="14">D36*D36/D35</f>
        <v>144.60139859061169</v>
      </c>
      <c r="E37" s="232">
        <f t="shared" ref="E37" si="15">E26*E26/E25</f>
        <v>46.661627702503196</v>
      </c>
      <c r="F37" s="237"/>
      <c r="G37" s="70">
        <f t="shared" si="1"/>
        <v>54.843069869942013</v>
      </c>
      <c r="H37" s="69"/>
      <c r="I37" s="69"/>
      <c r="J37" s="70">
        <f t="shared" si="10"/>
        <v>54.843069869942013</v>
      </c>
      <c r="K37" s="70">
        <f t="shared" si="4"/>
        <v>191.26</v>
      </c>
      <c r="L37" s="69">
        <f t="shared" si="11"/>
        <v>191.26302629311488</v>
      </c>
      <c r="P37" s="79"/>
      <c r="Q37" s="70"/>
    </row>
    <row r="38" spans="2:17" ht="15">
      <c r="B38" s="68">
        <f t="shared" si="0"/>
        <v>2053</v>
      </c>
      <c r="C38" s="71"/>
      <c r="D38" s="232">
        <f t="shared" ref="D38" si="16">D37*D37/D36</f>
        <v>147.75370902491221</v>
      </c>
      <c r="E38" s="232">
        <f t="shared" ref="E38" si="17">E27*E27/E26</f>
        <v>47.67885121227534</v>
      </c>
      <c r="F38" s="237"/>
      <c r="G38" s="70">
        <f t="shared" si="1"/>
        <v>56.038648784757626</v>
      </c>
      <c r="H38" s="69"/>
      <c r="I38" s="69"/>
      <c r="J38" s="70">
        <f t="shared" si="10"/>
        <v>56.038648784757626</v>
      </c>
      <c r="K38" s="70">
        <f t="shared" si="4"/>
        <v>195.43</v>
      </c>
      <c r="L38" s="69">
        <f t="shared" si="11"/>
        <v>195.43256023718754</v>
      </c>
      <c r="P38" s="79"/>
      <c r="Q38" s="70"/>
    </row>
    <row r="39" spans="2:17" ht="15">
      <c r="B39" s="68">
        <f t="shared" si="0"/>
        <v>2054</v>
      </c>
      <c r="C39" s="71"/>
      <c r="D39" s="232">
        <f t="shared" ref="D39" si="18">D38*D38/D37</f>
        <v>150.97473982548203</v>
      </c>
      <c r="E39" s="232">
        <f t="shared" ref="E39" si="19">E28*E28/E27</f>
        <v>48.718250196593665</v>
      </c>
      <c r="F39" s="237"/>
      <c r="G39" s="70">
        <f t="shared" si="1"/>
        <v>57.260291320155559</v>
      </c>
      <c r="H39" s="69"/>
      <c r="I39" s="69"/>
      <c r="J39" s="70">
        <f t="shared" si="10"/>
        <v>57.260291320155559</v>
      </c>
      <c r="K39" s="70">
        <f t="shared" si="4"/>
        <v>199.69</v>
      </c>
      <c r="L39" s="69">
        <f t="shared" si="11"/>
        <v>199.69299002207569</v>
      </c>
      <c r="P39" s="79"/>
      <c r="Q39" s="70"/>
    </row>
    <row r="40" spans="2:17" ht="15">
      <c r="B40" s="68">
        <f t="shared" si="0"/>
        <v>2055</v>
      </c>
      <c r="C40" s="71"/>
      <c r="D40" s="232">
        <f t="shared" ref="D40" si="20">D39*D39/D38</f>
        <v>154.2659890962797</v>
      </c>
      <c r="E40" s="232">
        <f t="shared" ref="E40" si="21">E29*E29/E28</f>
        <v>49.780308011489282</v>
      </c>
      <c r="F40" s="237"/>
      <c r="G40" s="70">
        <f t="shared" si="1"/>
        <v>58.508565643181811</v>
      </c>
      <c r="H40" s="69"/>
      <c r="I40" s="69"/>
      <c r="J40" s="70">
        <f t="shared" si="10"/>
        <v>58.508565643181811</v>
      </c>
      <c r="K40" s="70">
        <f t="shared" si="4"/>
        <v>204.05</v>
      </c>
      <c r="L40" s="69">
        <f t="shared" si="11"/>
        <v>204.04629710776896</v>
      </c>
      <c r="P40" s="79"/>
      <c r="Q40" s="70"/>
    </row>
    <row r="41" spans="2:17" ht="15">
      <c r="B41" s="68">
        <f t="shared" si="0"/>
        <v>2056</v>
      </c>
      <c r="C41" s="71"/>
      <c r="D41" s="232">
        <f t="shared" ref="D41" si="22">D40*D40/D39</f>
        <v>157.62898759992947</v>
      </c>
      <c r="E41" s="232">
        <f t="shared" ref="E41" si="23">E30*E30/E29</f>
        <v>50.865518784389401</v>
      </c>
      <c r="F41" s="237"/>
      <c r="G41" s="70">
        <f t="shared" si="1"/>
        <v>59.784052374088631</v>
      </c>
      <c r="H41" s="69"/>
      <c r="I41" s="69"/>
      <c r="J41" s="70">
        <f t="shared" si="10"/>
        <v>59.784052374088631</v>
      </c>
      <c r="K41" s="70">
        <f t="shared" si="4"/>
        <v>208.49</v>
      </c>
      <c r="L41" s="69">
        <f t="shared" si="11"/>
        <v>208.49450638431887</v>
      </c>
      <c r="P41" s="79"/>
      <c r="Q41" s="70"/>
    </row>
    <row r="42" spans="2:17" ht="15">
      <c r="B42" s="68">
        <f t="shared" si="0"/>
        <v>2057</v>
      </c>
      <c r="C42" s="71"/>
      <c r="D42" s="232">
        <f t="shared" ref="D42" si="24">D41*D41/D40</f>
        <v>161.06529946968027</v>
      </c>
      <c r="E42" s="232">
        <f t="shared" ref="E42" si="25">E31*E31/E30</f>
        <v>51.974387050622703</v>
      </c>
      <c r="F42" s="237"/>
      <c r="G42" s="70">
        <f t="shared" si="1"/>
        <v>61.087344686253743</v>
      </c>
      <c r="H42" s="69"/>
      <c r="I42" s="69"/>
      <c r="J42" s="70">
        <f t="shared" si="10"/>
        <v>61.087344686253743</v>
      </c>
      <c r="K42" s="70">
        <f t="shared" si="4"/>
        <v>213.04</v>
      </c>
      <c r="L42" s="69">
        <f t="shared" si="11"/>
        <v>213.03968652030298</v>
      </c>
      <c r="P42" s="79"/>
      <c r="Q42" s="70"/>
    </row>
    <row r="43" spans="2:17" ht="15">
      <c r="B43" s="68">
        <f t="shared" si="0"/>
        <v>2058</v>
      </c>
      <c r="C43" s="71"/>
      <c r="D43" s="232">
        <f t="shared" ref="D43" si="26">D42*D42/D41</f>
        <v>164.57652293688523</v>
      </c>
      <c r="E43" s="232">
        <f t="shared" ref="E43" si="27">E32*E32/E31</f>
        <v>53.107428658938439</v>
      </c>
      <c r="F43" s="237"/>
      <c r="G43" s="70">
        <f t="shared" si="1"/>
        <v>62.419048774428994</v>
      </c>
      <c r="H43" s="69"/>
      <c r="I43" s="69"/>
      <c r="J43" s="70">
        <f t="shared" si="10"/>
        <v>62.419048774428994</v>
      </c>
      <c r="K43" s="70">
        <f t="shared" si="4"/>
        <v>217.68</v>
      </c>
      <c r="L43" s="69">
        <f t="shared" si="11"/>
        <v>217.68395159582366</v>
      </c>
      <c r="P43" s="79"/>
      <c r="Q43" s="70"/>
    </row>
    <row r="44" spans="2:17" ht="15">
      <c r="B44" s="68">
        <f t="shared" si="0"/>
        <v>2059</v>
      </c>
      <c r="C44" s="71"/>
      <c r="D44" s="232">
        <f t="shared" ref="D44" si="28">D43*D43/D42</f>
        <v>168.16429107434033</v>
      </c>
      <c r="E44" s="232">
        <f t="shared" ref="E44" si="29">E33*E33/E32</f>
        <v>54.26517058351282</v>
      </c>
      <c r="F44" s="237"/>
      <c r="G44" s="70">
        <f t="shared" si="1"/>
        <v>63.779784013980965</v>
      </c>
      <c r="H44" s="69"/>
      <c r="I44" s="69"/>
      <c r="J44" s="70">
        <f t="shared" si="10"/>
        <v>63.779784013980965</v>
      </c>
      <c r="K44" s="70">
        <f t="shared" si="4"/>
        <v>222.43</v>
      </c>
      <c r="L44" s="69">
        <f t="shared" si="11"/>
        <v>222.42946165785315</v>
      </c>
      <c r="P44" s="79"/>
      <c r="Q44" s="70"/>
    </row>
    <row r="45" spans="2:17" ht="15">
      <c r="B45" s="68">
        <f t="shared" si="0"/>
        <v>2060</v>
      </c>
      <c r="C45" s="71"/>
      <c r="D45" s="232">
        <f t="shared" ref="D45" si="30">D44*D44/D43</f>
        <v>171.83027255582795</v>
      </c>
      <c r="E45" s="232">
        <f>E34*E34/E33</f>
        <v>55.448151281602769</v>
      </c>
      <c r="F45" s="237"/>
      <c r="G45" s="70">
        <f t="shared" si="1"/>
        <v>65.17018328123784</v>
      </c>
      <c r="H45" s="69"/>
      <c r="I45" s="69"/>
      <c r="J45" s="70">
        <f>(G45+H45+I45)</f>
        <v>65.17018328123784</v>
      </c>
      <c r="K45" s="70">
        <f t="shared" si="4"/>
        <v>227.28</v>
      </c>
      <c r="L45" s="69">
        <f>(D45+E45+F45)</f>
        <v>227.27842383743072</v>
      </c>
      <c r="P45" s="79"/>
      <c r="Q45" s="70"/>
    </row>
    <row r="46" spans="2:17" ht="15">
      <c r="B46" s="68">
        <f t="shared" si="0"/>
        <v>2061</v>
      </c>
      <c r="C46" s="71"/>
      <c r="D46" s="232">
        <f t="shared" ref="D46" si="31">D45*D45/D44</f>
        <v>175.57617243221827</v>
      </c>
      <c r="E46" s="232">
        <f>E35*E35/E34</f>
        <v>36.807388315855604</v>
      </c>
      <c r="F46" s="237"/>
      <c r="G46" s="70">
        <f t="shared" si="1"/>
        <v>60.899206119865667</v>
      </c>
      <c r="H46" s="69"/>
      <c r="I46" s="69"/>
      <c r="J46" s="70">
        <f>(G46+H46+I46)</f>
        <v>60.899206119865667</v>
      </c>
      <c r="K46" s="70">
        <f t="shared" si="4"/>
        <v>212.38</v>
      </c>
      <c r="L46" s="69">
        <f>(D46+E46+F46)</f>
        <v>212.38356074807388</v>
      </c>
      <c r="P46" s="79"/>
      <c r="Q46" s="70"/>
    </row>
    <row r="47" spans="2:17" ht="15">
      <c r="B47" s="68"/>
      <c r="C47" s="71"/>
      <c r="D47" s="232"/>
      <c r="E47" s="232"/>
      <c r="F47" s="237"/>
      <c r="G47" s="70"/>
      <c r="H47" s="69"/>
      <c r="I47" s="69"/>
      <c r="J47" s="70"/>
      <c r="K47" s="70"/>
      <c r="L47" s="69"/>
      <c r="P47" s="79"/>
      <c r="Q47" s="70"/>
    </row>
    <row r="48" spans="2:17">
      <c r="B48" s="68" t="s">
        <v>304</v>
      </c>
      <c r="F48" s="69"/>
      <c r="J48" s="70">
        <f>-PMT(Discount_Rate,COUNT(J$14:J$43),NPV(Discount_Rate,J$14:J$43))</f>
        <v>16.262279836701236</v>
      </c>
      <c r="K48" s="70">
        <f>-PMT(Discount_Rate,COUNT(K$14:K$43),NPV(Discount_Rate,K$14:K$43))</f>
        <v>56.714985529809908</v>
      </c>
      <c r="L48" s="70">
        <f>-PMT(Discount_Rate,COUNT(L$14:L$43),NPV(Discount_Rate,L$14:L$43))</f>
        <v>154.11560797061091</v>
      </c>
    </row>
    <row r="49" spans="2:20" ht="14.25">
      <c r="B49" s="74" t="s">
        <v>25</v>
      </c>
      <c r="C49" s="75"/>
      <c r="D49" s="75"/>
      <c r="E49" s="75"/>
      <c r="F49" s="75"/>
      <c r="G49" s="75"/>
      <c r="H49" s="75"/>
      <c r="I49" s="75"/>
    </row>
    <row r="51" spans="2:20">
      <c r="B51" s="61" t="s">
        <v>60</v>
      </c>
      <c r="C51" s="76" t="s">
        <v>61</v>
      </c>
      <c r="D51" s="146" t="s">
        <v>184</v>
      </c>
    </row>
    <row r="52" spans="2:20">
      <c r="C52" s="76" t="str">
        <f>C7</f>
        <v>(a)</v>
      </c>
      <c r="D52" s="61" t="s">
        <v>62</v>
      </c>
    </row>
    <row r="53" spans="2:20">
      <c r="C53" s="76" t="str">
        <f>D7</f>
        <v>(b)</v>
      </c>
      <c r="D53" s="70" t="str">
        <f>"= "&amp;C7&amp;" x "&amp;C60</f>
        <v>= (a) x 0.06316</v>
      </c>
    </row>
    <row r="54" spans="2:20">
      <c r="C54" s="76">
        <f>F7</f>
        <v>0</v>
      </c>
      <c r="D54" s="70" t="str">
        <f>"= ("&amp;$D$7&amp;" + "&amp;$E$7&amp;") /  (8.76 x "&amp;TEXT(C61,"0.0%")&amp;")"</f>
        <v>= ((b) + (c)) /  (8.76 x 39.8%)</v>
      </c>
    </row>
    <row r="55" spans="2:20">
      <c r="C55" s="76" t="str">
        <f>J7</f>
        <v>(g)</v>
      </c>
      <c r="D55" s="70" t="str">
        <f>"= "&amp;$G$7&amp;" + "&amp;$H$7</f>
        <v>= (e) + (f)</v>
      </c>
    </row>
    <row r="56" spans="2:20">
      <c r="C56" s="76" t="str">
        <f>K7</f>
        <v>(h)</v>
      </c>
      <c r="D56" t="str">
        <f>D51</f>
        <v>Plant Costs  - 2025 IRP - Table 7.1 &amp; 7.2</v>
      </c>
    </row>
    <row r="57" spans="2:20">
      <c r="Q57" s="61" t="s">
        <v>83</v>
      </c>
      <c r="R57" s="68">
        <v>2029</v>
      </c>
      <c r="T57" s="156" t="s">
        <v>144</v>
      </c>
    </row>
    <row r="58" spans="2:20">
      <c r="B58"/>
      <c r="C58" s="79">
        <v>0</v>
      </c>
      <c r="D58" s="61" t="s">
        <v>86</v>
      </c>
      <c r="P58" s="143"/>
      <c r="T58" s="156"/>
    </row>
    <row r="59" spans="2:20">
      <c r="B59"/>
      <c r="C59" s="248"/>
      <c r="Q59" s="61" t="s">
        <v>187</v>
      </c>
      <c r="R59" s="79">
        <v>100</v>
      </c>
    </row>
    <row r="60" spans="2:20">
      <c r="C60" s="154">
        <v>6.3159999999999994E-2</v>
      </c>
      <c r="D60" s="61" t="s">
        <v>195</v>
      </c>
      <c r="E60" s="150"/>
      <c r="F60" s="246" t="s">
        <v>196</v>
      </c>
      <c r="J60" s="231"/>
      <c r="L60" s="145"/>
      <c r="M60" s="81"/>
      <c r="N60" s="81"/>
      <c r="P60" s="82"/>
    </row>
    <row r="61" spans="2:20">
      <c r="C61" s="155">
        <v>0.39811190096326704</v>
      </c>
      <c r="D61" s="61" t="s">
        <v>35</v>
      </c>
    </row>
    <row r="62" spans="2:20">
      <c r="C62" s="161"/>
      <c r="D62" s="80"/>
      <c r="H62" s="320">
        <v>1.1000000000000001</v>
      </c>
      <c r="I62" s="61" t="s">
        <v>302</v>
      </c>
    </row>
    <row r="63" spans="2:20" ht="15">
      <c r="I63" s="105" t="s">
        <v>31</v>
      </c>
      <c r="J63" s="105" t="s">
        <v>299</v>
      </c>
    </row>
    <row r="64" spans="2:20" ht="15">
      <c r="C64" s="105"/>
      <c r="D64" s="105"/>
      <c r="E64" s="105"/>
      <c r="F64" s="105"/>
      <c r="G64" s="233">
        <v>47119</v>
      </c>
      <c r="H64" s="68">
        <f>YEAR(G64)</f>
        <v>2029</v>
      </c>
      <c r="I64" s="69">
        <f>IF($H$62=110%,INDEX('2025 IRP Assumptions'!$E$339:$E$359,MATCH(H64,'2025 IRP Assumptions'!$S$339:$S$359,0),1),INDEX('2025 IRP Assumptions'!$E$307:$E$336,MATCH(H64,'2025 IRP Assumptions'!$S$339:$S$359,0)))</f>
        <v>47.74</v>
      </c>
      <c r="J64" s="79">
        <f>I64*(8.76*$C$61)</f>
        <v>166.49135245140059</v>
      </c>
    </row>
    <row r="65" spans="3:10" ht="15">
      <c r="C65" s="233"/>
      <c r="D65" s="105"/>
      <c r="E65" s="214"/>
      <c r="F65" s="238"/>
      <c r="G65" s="233">
        <v>47484</v>
      </c>
      <c r="H65" s="68">
        <f>YEAR(G65)</f>
        <v>2030</v>
      </c>
      <c r="I65" s="69">
        <f>IF($H$62=110%,INDEX('2025 IRP Assumptions'!$E$339:$E$359,MATCH(H65,'2025 IRP Assumptions'!$S$339:$S$359,0),1),INDEX('2025 IRP Assumptions'!$E$307:$E$336,MATCH(H65,'2025 IRP Assumptions'!$S$339:$S$359,0)))</f>
        <v>47.74</v>
      </c>
      <c r="J65" s="79">
        <f t="shared" ref="J65:J73" si="32">I65*(8.76*$C$61)</f>
        <v>166.49135245140059</v>
      </c>
    </row>
    <row r="66" spans="3:10" ht="15">
      <c r="C66" s="233"/>
      <c r="D66" s="105"/>
      <c r="E66" s="214"/>
      <c r="F66" s="238"/>
      <c r="G66" s="233">
        <v>47849</v>
      </c>
      <c r="H66" s="68">
        <f t="shared" ref="H66:H73" si="33">YEAR(G66)</f>
        <v>2031</v>
      </c>
      <c r="I66" s="69">
        <f>IF($H$62=110%,INDEX('2025 IRP Assumptions'!$E$339:$E$359,MATCH(H66,'2025 IRP Assumptions'!$S$339:$S$359,0),1),INDEX('2025 IRP Assumptions'!$E$307:$E$336,MATCH(H66,'2025 IRP Assumptions'!$S$339:$S$359,0)))</f>
        <v>49.06</v>
      </c>
      <c r="J66" s="79">
        <f t="shared" si="32"/>
        <v>171.09479998461904</v>
      </c>
    </row>
    <row r="67" spans="3:10" ht="15">
      <c r="C67" s="233"/>
      <c r="D67" s="105"/>
      <c r="E67" s="214"/>
      <c r="F67" s="238"/>
      <c r="G67" s="233">
        <v>48214</v>
      </c>
      <c r="H67" s="68">
        <f t="shared" si="33"/>
        <v>2032</v>
      </c>
      <c r="I67" s="69">
        <f>IF($H$62=110%,INDEX('2025 IRP Assumptions'!$E$339:$E$359,MATCH(H67,'2025 IRP Assumptions'!$S$339:$S$359,0),1),INDEX('2025 IRP Assumptions'!$E$307:$E$336,MATCH(H67,'2025 IRP Assumptions'!$S$339:$S$359,0)))</f>
        <v>50.39</v>
      </c>
      <c r="J67" s="79">
        <f t="shared" si="32"/>
        <v>175.73312212036186</v>
      </c>
    </row>
    <row r="68" spans="3:10" ht="15">
      <c r="C68" s="233"/>
      <c r="D68" s="105"/>
      <c r="E68" s="214"/>
      <c r="F68" s="238"/>
      <c r="G68" s="233">
        <v>48580</v>
      </c>
      <c r="H68" s="68">
        <f t="shared" si="33"/>
        <v>2033</v>
      </c>
      <c r="I68" s="69">
        <f>IF($H$62=110%,INDEX('2025 IRP Assumptions'!$E$339:$E$359,MATCH(H68,'2025 IRP Assumptions'!$S$339:$S$359,0),1),INDEX('2025 IRP Assumptions'!$E$307:$E$336,MATCH(H68,'2025 IRP Assumptions'!$S$339:$S$359,0)))</f>
        <v>50.39</v>
      </c>
      <c r="J68" s="79">
        <f t="shared" si="32"/>
        <v>175.73312212036186</v>
      </c>
    </row>
    <row r="69" spans="3:10" ht="15">
      <c r="C69" s="233"/>
      <c r="D69" s="105"/>
      <c r="E69" s="214"/>
      <c r="F69" s="238"/>
      <c r="G69" s="233">
        <v>48945</v>
      </c>
      <c r="H69" s="68">
        <f t="shared" si="33"/>
        <v>2034</v>
      </c>
      <c r="I69" s="69">
        <f>IF($H$62=110%,INDEX('2025 IRP Assumptions'!$E$339:$E$359,MATCH(H69,'2025 IRP Assumptions'!$S$339:$S$359,0),1),INDEX('2025 IRP Assumptions'!$E$307:$E$336,MATCH(H69,'2025 IRP Assumptions'!$S$339:$S$359,0)))</f>
        <v>51.71</v>
      </c>
      <c r="J69" s="79">
        <f t="shared" si="32"/>
        <v>180.33656965358031</v>
      </c>
    </row>
    <row r="70" spans="3:10" ht="15">
      <c r="C70" s="233"/>
      <c r="D70" s="105"/>
      <c r="E70" s="214"/>
      <c r="F70" s="238"/>
      <c r="G70" s="233">
        <v>49310</v>
      </c>
      <c r="H70" s="68">
        <f t="shared" si="33"/>
        <v>2035</v>
      </c>
      <c r="I70" s="69">
        <f>IF($H$62=110%,INDEX('2025 IRP Assumptions'!$E$339:$E$359,MATCH(H70,'2025 IRP Assumptions'!$S$339:$S$359,0),1),INDEX('2025 IRP Assumptions'!$E$307:$E$336,MATCH(H70,'2025 IRP Assumptions'!$S$339:$S$359,0)))</f>
        <v>53.04</v>
      </c>
      <c r="J70" s="79">
        <f t="shared" si="32"/>
        <v>184.97489178932315</v>
      </c>
    </row>
    <row r="71" spans="3:10" ht="15">
      <c r="C71" s="233"/>
      <c r="D71" s="105"/>
      <c r="E71" s="214"/>
      <c r="F71" s="238"/>
      <c r="G71" s="233">
        <v>49675</v>
      </c>
      <c r="H71" s="68">
        <f t="shared" si="33"/>
        <v>2036</v>
      </c>
      <c r="I71" s="69">
        <f>IF($H$62=110%,INDEX('2025 IRP Assumptions'!$E$339:$E$359,MATCH(H71,'2025 IRP Assumptions'!$S$339:$S$359,0),1),INDEX('2025 IRP Assumptions'!$E$307:$E$336,MATCH(H71,'2025 IRP Assumptions'!$S$339:$S$359,0)))</f>
        <v>54.37</v>
      </c>
      <c r="J71" s="79">
        <f t="shared" si="32"/>
        <v>189.61321392506596</v>
      </c>
    </row>
    <row r="72" spans="3:10" ht="15">
      <c r="C72" s="233"/>
      <c r="D72" s="105"/>
      <c r="E72" s="214"/>
      <c r="F72" s="238"/>
      <c r="G72" s="233">
        <v>50041</v>
      </c>
      <c r="H72" s="68">
        <f t="shared" si="33"/>
        <v>2037</v>
      </c>
      <c r="I72" s="69">
        <f>IF($H$62=110%,INDEX('2025 IRP Assumptions'!$E$339:$E$359,MATCH(H72,'2025 IRP Assumptions'!$S$339:$S$359,0),1),INDEX('2025 IRP Assumptions'!$E$307:$E$336,MATCH(H72,'2025 IRP Assumptions'!$S$339:$S$359,0)))</f>
        <v>55.69</v>
      </c>
      <c r="J72" s="79">
        <f t="shared" si="32"/>
        <v>194.21666145828442</v>
      </c>
    </row>
    <row r="73" spans="3:10" ht="15">
      <c r="C73" s="233"/>
      <c r="D73" s="105"/>
      <c r="E73" s="214"/>
      <c r="F73" s="238"/>
      <c r="G73" s="233">
        <v>50406</v>
      </c>
      <c r="H73" s="68">
        <f t="shared" si="33"/>
        <v>2038</v>
      </c>
      <c r="I73" s="69">
        <f>IF($H$62=110%,INDEX('2025 IRP Assumptions'!$E$339:$E$359,MATCH(H73,'2025 IRP Assumptions'!$S$339:$S$359,0),1),INDEX('2025 IRP Assumptions'!$E$307:$E$336,MATCH(H73,'2025 IRP Assumptions'!$S$339:$S$359,0)))</f>
        <v>55.69</v>
      </c>
      <c r="J73" s="79">
        <f t="shared" si="32"/>
        <v>194.21666145828442</v>
      </c>
    </row>
    <row r="74" spans="3:10" ht="15">
      <c r="C74" s="233"/>
      <c r="D74" s="105"/>
      <c r="E74" s="214"/>
      <c r="F74" s="238"/>
    </row>
    <row r="75" spans="3:10" ht="15">
      <c r="C75" s="105"/>
      <c r="D75" s="105"/>
      <c r="E75" s="105"/>
      <c r="F75" s="105"/>
      <c r="G75" s="105"/>
    </row>
    <row r="76" spans="3:10" ht="15">
      <c r="C76" s="105"/>
      <c r="D76" s="105"/>
      <c r="E76" s="105"/>
      <c r="F76" s="105"/>
      <c r="G76" s="105" t="s">
        <v>175</v>
      </c>
      <c r="J76" s="61">
        <f>INDEX('2025 IRP Assumptions'!$E$126:$E$156,MATCH(T57,'2025 IRP Assumptions'!$C$126:$C$156,0),1)</f>
        <v>30</v>
      </c>
    </row>
    <row r="77" spans="3:10" ht="15">
      <c r="C77" s="105"/>
      <c r="D77" s="105"/>
      <c r="E77" s="234"/>
      <c r="F77" s="234"/>
      <c r="G77" s="105" t="s">
        <v>300</v>
      </c>
      <c r="I77" s="234"/>
      <c r="J77" s="234">
        <f>-PMT(Real_Discount_Rate,J76,NPV(Discount_Rate,J64:J73))</f>
        <v>75.482004638179404</v>
      </c>
    </row>
    <row r="80" spans="3:10">
      <c r="C80" s="78"/>
      <c r="D80" s="80"/>
    </row>
    <row r="81" spans="3:4">
      <c r="C81" s="78"/>
      <c r="D81" s="80"/>
    </row>
    <row r="82" spans="3:4">
      <c r="C82" s="78"/>
      <c r="D82" s="80"/>
    </row>
    <row r="83" spans="3:4">
      <c r="C83" s="78"/>
      <c r="D83" s="80"/>
    </row>
    <row r="84" spans="3:4">
      <c r="C84" s="78"/>
      <c r="D84" s="80"/>
    </row>
    <row r="85" spans="3:4">
      <c r="C85" s="78"/>
      <c r="D85" s="80"/>
    </row>
    <row r="86" spans="3:4">
      <c r="C86" s="78"/>
      <c r="D86" s="80"/>
    </row>
    <row r="87" spans="3:4">
      <c r="C87" s="78"/>
      <c r="D87" s="80"/>
    </row>
    <row r="88" spans="3:4">
      <c r="C88" s="78"/>
      <c r="D88" s="80"/>
    </row>
    <row r="89" spans="3:4">
      <c r="C89" s="78"/>
      <c r="D89" s="80"/>
    </row>
  </sheetData>
  <hyperlinks>
    <hyperlink ref="F60" r:id="rId1" xr:uid="{D2A740F7-215F-48F0-9D26-1C6809B16A07}"/>
  </hyperlinks>
  <printOptions horizontalCentered="1"/>
  <pageMargins left="0.8" right="0.3" top="0.4" bottom="0.4" header="0.5" footer="0.2"/>
  <pageSetup scale="53" orientation="landscape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C8B37-8398-4829-8B69-3A389CA14AAC}">
  <sheetPr>
    <tabColor rgb="FFCCFFCC"/>
    <pageSetUpPr fitToPage="1"/>
  </sheetPr>
  <dimension ref="B1:AC89"/>
  <sheetViews>
    <sheetView workbookViewId="0">
      <selection activeCell="F18" sqref="F18"/>
    </sheetView>
  </sheetViews>
  <sheetFormatPr defaultColWidth="9.33203125" defaultRowHeight="12.75"/>
  <cols>
    <col min="1" max="1" width="13.33203125" style="61" customWidth="1"/>
    <col min="2" max="2" width="15" style="61" customWidth="1"/>
    <col min="3" max="3" width="19.33203125" style="61" customWidth="1"/>
    <col min="4" max="4" width="22.83203125" style="61" customWidth="1"/>
    <col min="5" max="5" width="11.1640625" style="61" customWidth="1"/>
    <col min="6" max="6" width="19.1640625" style="61" customWidth="1"/>
    <col min="7" max="7" width="19.83203125" style="61" customWidth="1"/>
    <col min="8" max="8" width="9.5" style="61" bestFit="1" customWidth="1"/>
    <col min="9" max="9" width="10.5" style="61" customWidth="1"/>
    <col min="10" max="10" width="12.6640625" style="61" customWidth="1"/>
    <col min="11" max="11" width="14" style="61" customWidth="1"/>
    <col min="12" max="12" width="13.33203125" style="61" customWidth="1"/>
    <col min="13" max="13" width="3.1640625" style="61" customWidth="1"/>
    <col min="14" max="14" width="15" style="61" hidden="1" customWidth="1"/>
    <col min="15" max="15" width="5.6640625" style="61" customWidth="1"/>
    <col min="16" max="16" width="9.33203125" style="61" customWidth="1"/>
    <col min="17" max="18" width="16" style="61" customWidth="1"/>
    <col min="19" max="19" width="23.5" style="61" customWidth="1"/>
    <col min="20" max="20" width="18.1640625" style="61" customWidth="1"/>
    <col min="21" max="21" width="13.33203125" style="61" customWidth="1"/>
    <col min="22" max="22" width="18.1640625" style="61" customWidth="1"/>
    <col min="23" max="23" width="12.83203125" style="61" customWidth="1"/>
    <col min="24" max="24" width="15.33203125" style="61" customWidth="1"/>
    <col min="25" max="26" width="9.33203125" style="61"/>
    <col min="27" max="27" width="13.33203125" style="61" customWidth="1"/>
    <col min="28" max="28" width="13.6640625" style="61" customWidth="1"/>
    <col min="29" max="29" width="12" style="61" bestFit="1" customWidth="1"/>
    <col min="30" max="16384" width="9.33203125" style="61"/>
  </cols>
  <sheetData>
    <row r="1" spans="2:29" ht="15.75">
      <c r="B1" s="59" t="s">
        <v>53</v>
      </c>
      <c r="C1" s="60"/>
      <c r="D1" s="60"/>
      <c r="E1" s="60"/>
      <c r="F1" s="60"/>
      <c r="G1" s="60"/>
      <c r="H1" s="60"/>
      <c r="I1" s="60"/>
      <c r="J1" s="60"/>
      <c r="K1" s="60"/>
    </row>
    <row r="2" spans="2:29" ht="15.75">
      <c r="B2" s="59" t="str">
        <f>T57</f>
        <v>WD_.PX.BDG._.PTC.Utility_Scale</v>
      </c>
      <c r="C2" s="60"/>
      <c r="D2" s="60"/>
      <c r="E2" s="60"/>
      <c r="F2" s="60"/>
      <c r="G2" s="60"/>
      <c r="H2" s="60"/>
      <c r="I2" s="60"/>
      <c r="J2" s="60"/>
      <c r="K2" s="60"/>
    </row>
    <row r="3" spans="2:29" ht="15.75">
      <c r="B3" s="59" t="str">
        <f>TEXT($C$61,"0%")&amp;" Capacity Factor"</f>
        <v>40% Capacity Factor</v>
      </c>
      <c r="C3" s="60"/>
      <c r="D3" s="60"/>
      <c r="E3" s="60"/>
      <c r="F3" s="60"/>
      <c r="G3" s="60"/>
      <c r="H3" s="60"/>
      <c r="I3" s="60"/>
      <c r="J3" s="60"/>
      <c r="K3" s="60"/>
    </row>
    <row r="4" spans="2:29">
      <c r="B4" s="60"/>
      <c r="C4" s="60"/>
      <c r="D4" s="60"/>
      <c r="E4" s="60"/>
      <c r="F4" s="60"/>
      <c r="G4" s="60"/>
      <c r="H4" s="60"/>
      <c r="I4" s="60"/>
    </row>
    <row r="5" spans="2:29" ht="51.75" customHeight="1">
      <c r="B5" s="62" t="s">
        <v>0</v>
      </c>
      <c r="C5" s="63" t="s">
        <v>10</v>
      </c>
      <c r="D5" s="63" t="s">
        <v>11</v>
      </c>
      <c r="E5" s="63" t="s">
        <v>12</v>
      </c>
      <c r="F5" s="14"/>
      <c r="G5" s="63" t="s">
        <v>59</v>
      </c>
      <c r="H5" s="14" t="s">
        <v>13</v>
      </c>
      <c r="I5" s="63" t="s">
        <v>113</v>
      </c>
      <c r="J5" s="63" t="s">
        <v>65</v>
      </c>
      <c r="K5" s="14" t="s">
        <v>49</v>
      </c>
      <c r="L5" s="63" t="s">
        <v>87</v>
      </c>
      <c r="N5" s="100"/>
      <c r="O5" s="100"/>
      <c r="Q5" s="100"/>
      <c r="T5" s="142"/>
      <c r="Z5" s="100"/>
      <c r="AA5" s="100"/>
    </row>
    <row r="6" spans="2:29" ht="24" customHeight="1">
      <c r="B6" s="64"/>
      <c r="C6" s="65" t="s">
        <v>8</v>
      </c>
      <c r="D6" s="66" t="s">
        <v>9</v>
      </c>
      <c r="E6" s="66" t="s">
        <v>9</v>
      </c>
      <c r="F6" s="16"/>
      <c r="G6" s="65" t="s">
        <v>31</v>
      </c>
      <c r="H6" s="15" t="s">
        <v>31</v>
      </c>
      <c r="I6" s="15" t="s">
        <v>31</v>
      </c>
      <c r="J6" s="65" t="s">
        <v>31</v>
      </c>
      <c r="K6" s="16" t="s">
        <v>9</v>
      </c>
      <c r="L6" s="66" t="s">
        <v>9</v>
      </c>
      <c r="W6" s="79"/>
      <c r="X6" s="79"/>
    </row>
    <row r="7" spans="2:29">
      <c r="C7" s="67" t="s">
        <v>1</v>
      </c>
      <c r="D7" s="67" t="s">
        <v>2</v>
      </c>
      <c r="E7" s="67" t="s">
        <v>3</v>
      </c>
      <c r="F7" s="67"/>
      <c r="G7" s="67" t="s">
        <v>5</v>
      </c>
      <c r="H7" s="67" t="s">
        <v>7</v>
      </c>
      <c r="I7" s="67" t="s">
        <v>22</v>
      </c>
      <c r="J7" s="67" t="s">
        <v>22</v>
      </c>
      <c r="K7" s="67" t="s">
        <v>23</v>
      </c>
      <c r="L7" s="67" t="s">
        <v>24</v>
      </c>
      <c r="R7" s="72"/>
      <c r="S7" s="79"/>
      <c r="U7" s="79"/>
    </row>
    <row r="8" spans="2:29" ht="21.75" customHeight="1">
      <c r="R8" s="72"/>
      <c r="X8" s="72"/>
    </row>
    <row r="9" spans="2:29">
      <c r="B9" s="68">
        <v>2024</v>
      </c>
      <c r="C9" s="157">
        <f>INDEX('2025 IRP Assumptions'!$E$2:$E$58,MATCH($T$57,'2025 IRP Assumptions'!$C$2:$C$58,0),1)</f>
        <v>1392.68</v>
      </c>
      <c r="D9" s="69"/>
      <c r="E9" s="205">
        <f>INDEX('2025 IRP Assumptions'!$E$62:$E$118,MATCH($T$57,'2025 IRP Assumptions'!$C$62:$C$118,0),1)</f>
        <v>31.65</v>
      </c>
      <c r="F9" s="69"/>
      <c r="G9" s="70"/>
      <c r="H9" s="69"/>
      <c r="I9" s="69"/>
      <c r="J9" s="70"/>
      <c r="K9" s="70"/>
      <c r="L9" s="69"/>
      <c r="S9" s="160"/>
      <c r="T9" s="71"/>
      <c r="X9" s="158"/>
    </row>
    <row r="10" spans="2:29">
      <c r="B10" s="68">
        <f t="shared" ref="B10:B46" si="0">B9+1</f>
        <v>2025</v>
      </c>
      <c r="C10" s="71">
        <f>$C$9*INDEX('2025 IRP Assumptions'!$E$236:$E$256,MATCH(B10,'2025 IRP Assumptions'!$S$236:$S$256,0),1)</f>
        <v>1393.4262466878001</v>
      </c>
      <c r="D10" s="69"/>
      <c r="E10" s="69" cm="1">
        <f t="array" ref="E10">$E$9*INDEX('2025 IRP Assumptions'!$E$371:$E$394,'WD_.PX.BDG._.PTC.2030'!$B10-2023,1)</f>
        <v>32.339970000000001</v>
      </c>
      <c r="F10" s="69"/>
      <c r="G10" s="70"/>
      <c r="H10" s="69"/>
      <c r="I10" s="69"/>
      <c r="J10" s="70"/>
      <c r="K10" s="70"/>
      <c r="L10" s="69"/>
      <c r="R10" s="158"/>
      <c r="S10" s="158"/>
      <c r="U10" s="156"/>
      <c r="X10" s="158"/>
    </row>
    <row r="11" spans="2:29">
      <c r="B11" s="68">
        <f t="shared" si="0"/>
        <v>2026</v>
      </c>
      <c r="C11" s="71">
        <f>$C$9*INDEX('2025 IRP Assumptions'!$E$236:$E$256,MATCH(B11,'2025 IRP Assumptions'!$S$236:$S$256,0),1)</f>
        <v>1394.5581390017201</v>
      </c>
      <c r="D11" s="69"/>
      <c r="E11" s="69" cm="1">
        <f t="array" ref="E11">$E$9*INDEX('2025 IRP Assumptions'!$E$371:$E$394,'WD_.PX.BDG._.PTC.2030'!$B11-2023,1)</f>
        <v>33.044981346</v>
      </c>
      <c r="F11" s="69"/>
      <c r="G11" s="70"/>
      <c r="H11" s="69"/>
      <c r="I11" s="69"/>
      <c r="J11" s="70"/>
      <c r="K11" s="70"/>
      <c r="L11" s="69"/>
      <c r="Q11" s="151"/>
      <c r="R11" s="158"/>
      <c r="S11" s="158"/>
      <c r="X11" s="158"/>
      <c r="AC11" s="144"/>
    </row>
    <row r="12" spans="2:29">
      <c r="B12" s="68">
        <f t="shared" si="0"/>
        <v>2027</v>
      </c>
      <c r="C12" s="71">
        <f>$C$9*INDEX('2025 IRP Assumptions'!$E$236:$E$256,MATCH(B12,'2025 IRP Assumptions'!$S$236:$S$256,0),1)</f>
        <v>1395.0771713402</v>
      </c>
      <c r="D12" s="69"/>
      <c r="E12" s="69" cm="1">
        <f t="array" ref="E12">$E$9*INDEX('2025 IRP Assumptions'!$E$371:$E$394,'WD_.PX.BDG._.PTC.2030'!$B12-2023,1)</f>
        <v>33.765361931999998</v>
      </c>
      <c r="F12" s="69"/>
      <c r="G12" s="70"/>
      <c r="H12" s="69"/>
      <c r="I12" s="69"/>
      <c r="J12" s="70"/>
      <c r="K12" s="70"/>
      <c r="L12" s="69"/>
      <c r="P12" s="79"/>
      <c r="Q12" s="70"/>
      <c r="R12" s="158"/>
      <c r="S12" s="158"/>
      <c r="U12" s="160"/>
      <c r="X12" s="158"/>
      <c r="Y12" s="160"/>
    </row>
    <row r="13" spans="2:29">
      <c r="B13" s="68">
        <f t="shared" si="0"/>
        <v>2028</v>
      </c>
      <c r="C13" s="71">
        <f>$C$9*INDEX('2025 IRP Assumptions'!$E$236:$E$256,MATCH(B13,'2025 IRP Assumptions'!$S$236:$S$256,0),1)</f>
        <v>1394.9560833849202</v>
      </c>
      <c r="D13" s="69"/>
      <c r="E13" s="69" cm="1">
        <f t="array" ref="E13">$E$9*INDEX('2025 IRP Assumptions'!$E$371:$E$394,'WD_.PX.BDG._.PTC.2030'!$B13-2023,1)</f>
        <v>34.501446836549995</v>
      </c>
      <c r="F13" s="237"/>
      <c r="G13" s="70"/>
      <c r="H13" s="69"/>
      <c r="I13" s="69"/>
      <c r="J13" s="70"/>
      <c r="K13" s="70"/>
      <c r="L13" s="69"/>
      <c r="P13" s="79"/>
      <c r="Q13" s="70"/>
      <c r="U13" s="160"/>
      <c r="W13" s="79"/>
      <c r="X13" s="158"/>
      <c r="Y13" s="160"/>
    </row>
    <row r="14" spans="2:29">
      <c r="B14" s="68">
        <f t="shared" si="0"/>
        <v>2029</v>
      </c>
      <c r="C14" s="71">
        <f>$C$9*INDEX('2025 IRP Assumptions'!$E$236:$E$256,MATCH(B14,'2025 IRP Assumptions'!$S$236:$S$256,0),1)</f>
        <v>1394.16671932432</v>
      </c>
      <c r="D14" s="69"/>
      <c r="E14" s="69" cm="1">
        <f t="array" ref="E14">$E$9*INDEX('2025 IRP Assumptions'!$E$371:$E$394,'WD_.PX.BDG._.PTC.2030'!$B14-2023,1)</f>
        <v>35.253578386050002</v>
      </c>
      <c r="F14" s="237"/>
      <c r="G14" s="70"/>
      <c r="H14" s="69"/>
      <c r="I14" s="69"/>
      <c r="J14" s="70"/>
      <c r="K14" s="70"/>
      <c r="L14" s="69"/>
      <c r="P14" s="79"/>
      <c r="Q14" s="70"/>
      <c r="U14" s="160"/>
      <c r="V14" s="79"/>
      <c r="W14" s="79"/>
      <c r="X14" s="158"/>
      <c r="Y14" s="160"/>
      <c r="Z14" s="79"/>
    </row>
    <row r="15" spans="2:29">
      <c r="B15" s="68">
        <f t="shared" si="0"/>
        <v>2030</v>
      </c>
      <c r="C15" s="71">
        <f>$C$9*INDEX('2025 IRP Assumptions'!$E$236:$E$256,MATCH(B15,'2025 IRP Assumptions'!$S$236:$S$256,0),1)</f>
        <v>1392.68</v>
      </c>
      <c r="D15" s="205">
        <f>C15*$C$60</f>
        <v>87.961668799999998</v>
      </c>
      <c r="E15" s="69" cm="1">
        <f t="array" ref="E15">$E$9*INDEX('2025 IRP Assumptions'!$E$371:$E$394,'WD_.PX.BDG._.PTC.2030'!$B15-2023,1)</f>
        <v>36.022106376299995</v>
      </c>
      <c r="F15" s="237"/>
      <c r="G15" s="70">
        <f t="shared" ref="G15:G46" si="1">(D15+E15+F15)/(8.76*$C$61)</f>
        <v>35.551308459965412</v>
      </c>
      <c r="H15" s="69"/>
      <c r="I15" s="69">
        <f>-I64</f>
        <v>-47.74</v>
      </c>
      <c r="J15" s="70">
        <f t="shared" ref="J15:J35" si="2">(G15+H15+I15)</f>
        <v>-12.18869154003459</v>
      </c>
      <c r="K15" s="70">
        <f t="shared" ref="K15:K46" si="3">ROUND(J15*$C$61*8.76,2)</f>
        <v>-42.51</v>
      </c>
      <c r="L15" s="69">
        <f t="shared" ref="L15:L35" si="4">(D15+E15+F15)</f>
        <v>123.98377517629999</v>
      </c>
      <c r="P15" s="79"/>
      <c r="Q15" s="70"/>
      <c r="U15" s="160"/>
      <c r="V15" s="79"/>
      <c r="W15" s="79"/>
      <c r="X15" s="158"/>
      <c r="Y15" s="160"/>
      <c r="Z15" s="79"/>
      <c r="AA15" s="79"/>
    </row>
    <row r="16" spans="2:29">
      <c r="B16" s="68">
        <f t="shared" si="0"/>
        <v>2031</v>
      </c>
      <c r="C16" s="71"/>
      <c r="D16" s="69" cm="1">
        <f t="array" ref="D16">D15*INDEX('2025 IRP Assumptions'!$E$371:$E$394,'WD_.PX.BDG._.PTC.2030'!$B16-2023,1)/INDEX('2025 IRP Assumptions'!$E$371:$E$394,'WD_.PX.BDG._.PTC.2030'!$B16-2023-1,1)</f>
        <v>89.879233176779508</v>
      </c>
      <c r="E16" s="69" cm="1">
        <f t="array" ref="E16">$E$9*INDEX('2025 IRP Assumptions'!$E$371:$E$394,'WD_.PX.BDG._.PTC.2030'!$B16-2023,1)</f>
        <v>36.80738829405</v>
      </c>
      <c r="F16" s="237"/>
      <c r="G16" s="70">
        <f t="shared" si="1"/>
        <v>36.32632698315571</v>
      </c>
      <c r="H16" s="69"/>
      <c r="I16" s="69">
        <f t="shared" ref="I16:I24" si="5">-I65</f>
        <v>-49.06</v>
      </c>
      <c r="J16" s="70">
        <f t="shared" si="2"/>
        <v>-12.733673016844293</v>
      </c>
      <c r="K16" s="70">
        <f t="shared" si="3"/>
        <v>-44.41</v>
      </c>
      <c r="L16" s="69">
        <f t="shared" si="4"/>
        <v>126.68662147082951</v>
      </c>
      <c r="P16" s="79"/>
      <c r="Q16" s="70"/>
      <c r="U16" s="160"/>
      <c r="V16" s="79"/>
      <c r="W16" s="79"/>
      <c r="X16" s="158"/>
      <c r="Y16" s="160"/>
      <c r="Z16" s="79"/>
      <c r="AA16" s="79"/>
    </row>
    <row r="17" spans="2:27">
      <c r="B17" s="68">
        <f t="shared" si="0"/>
        <v>2032</v>
      </c>
      <c r="C17" s="71"/>
      <c r="D17" s="69" cm="1">
        <f t="array" ref="D17">D16*INDEX('2025 IRP Assumptions'!$E$371:$E$394,'WD_.PX.BDG._.PTC.2030'!$B17-2023,1)/INDEX('2025 IRP Assumptions'!$E$371:$E$394,'WD_.PX.BDG._.PTC.2030'!$B17-2023-1,1)</f>
        <v>91.838600435101</v>
      </c>
      <c r="E17" s="69" cm="1">
        <f t="array" ref="E17">$E$9*INDEX('2025 IRP Assumptions'!$E$371:$E$394,'WD_.PX.BDG._.PTC.2030'!$B17-2023,1)</f>
        <v>37.609789348650004</v>
      </c>
      <c r="F17" s="237"/>
      <c r="G17" s="70">
        <f t="shared" si="1"/>
        <v>37.118240901311658</v>
      </c>
      <c r="H17" s="69"/>
      <c r="I17" s="69">
        <f t="shared" si="5"/>
        <v>-50.39</v>
      </c>
      <c r="J17" s="70">
        <f t="shared" si="2"/>
        <v>-13.271759098688342</v>
      </c>
      <c r="K17" s="70">
        <f t="shared" si="3"/>
        <v>-46.28</v>
      </c>
      <c r="L17" s="69">
        <f t="shared" si="4"/>
        <v>129.448389783751</v>
      </c>
      <c r="P17" s="79"/>
      <c r="Q17" s="70"/>
      <c r="T17" s="79"/>
      <c r="V17" s="79"/>
      <c r="W17" s="79"/>
      <c r="Y17" s="79"/>
      <c r="Z17" s="79"/>
      <c r="AA17" s="79"/>
    </row>
    <row r="18" spans="2:27">
      <c r="B18" s="68">
        <f t="shared" si="0"/>
        <v>2033</v>
      </c>
      <c r="C18" s="71"/>
      <c r="D18" s="69" cm="1">
        <f t="array" ref="D18">D17*INDEX('2025 IRP Assumptions'!$E$371:$E$394,'WD_.PX.BDG._.PTC.2030'!$B18-2023,1)/INDEX('2025 IRP Assumptions'!$E$371:$E$394,'WD_.PX.BDG._.PTC.2030'!$B18-2023-1,1)</f>
        <v>93.84068192568364</v>
      </c>
      <c r="E18" s="69" cm="1">
        <f t="array" ref="E18">$E$9*INDEX('2025 IRP Assumptions'!$E$371:$E$394,'WD_.PX.BDG._.PTC.2030'!$B18-2023,1)</f>
        <v>38.429682756899993</v>
      </c>
      <c r="F18" s="237"/>
      <c r="G18" s="70">
        <f t="shared" si="1"/>
        <v>37.927418553403811</v>
      </c>
      <c r="H18" s="69"/>
      <c r="I18" s="69">
        <f t="shared" si="5"/>
        <v>-50.39</v>
      </c>
      <c r="J18" s="70">
        <f t="shared" si="2"/>
        <v>-12.462581446596189</v>
      </c>
      <c r="K18" s="70">
        <f t="shared" si="3"/>
        <v>-43.46</v>
      </c>
      <c r="L18" s="69">
        <f t="shared" si="4"/>
        <v>132.27036468258365</v>
      </c>
      <c r="P18" s="79"/>
      <c r="Q18" s="70"/>
      <c r="T18" s="79"/>
      <c r="V18" s="79"/>
      <c r="W18" s="79"/>
      <c r="Y18" s="79"/>
      <c r="Z18" s="79"/>
      <c r="AA18" s="79"/>
    </row>
    <row r="19" spans="2:27">
      <c r="B19" s="68">
        <f t="shared" si="0"/>
        <v>2034</v>
      </c>
      <c r="C19" s="71"/>
      <c r="D19" s="69" cm="1">
        <f t="array" ref="D19">D18*INDEX('2025 IRP Assumptions'!$E$371:$E$394,'WD_.PX.BDG._.PTC.2030'!$B19-2023,1)/INDEX('2025 IRP Assumptions'!$E$371:$E$394,'WD_.PX.BDG._.PTC.2030'!$B19-2023-1,1)</f>
        <v>95.886408861622385</v>
      </c>
      <c r="E19" s="69" cm="1">
        <f t="array" ref="E19">$E$9*INDEX('2025 IRP Assumptions'!$E$371:$E$394,'WD_.PX.BDG._.PTC.2030'!$B19-2023,1)</f>
        <v>39.267449869649994</v>
      </c>
      <c r="F19" s="237"/>
      <c r="G19" s="70">
        <f t="shared" si="1"/>
        <v>38.754236306143149</v>
      </c>
      <c r="H19" s="69"/>
      <c r="I19" s="69">
        <f t="shared" si="5"/>
        <v>-51.71</v>
      </c>
      <c r="J19" s="70">
        <f t="shared" si="2"/>
        <v>-12.955763693856852</v>
      </c>
      <c r="K19" s="70">
        <f t="shared" si="3"/>
        <v>-45.18</v>
      </c>
      <c r="L19" s="69">
        <f t="shared" si="4"/>
        <v>135.15385873127238</v>
      </c>
      <c r="P19" s="79"/>
      <c r="Q19" s="70"/>
      <c r="T19" s="79"/>
      <c r="V19" s="79"/>
      <c r="W19" s="79"/>
      <c r="Y19" s="79"/>
      <c r="Z19" s="79"/>
      <c r="AA19" s="79"/>
    </row>
    <row r="20" spans="2:27">
      <c r="B20" s="68">
        <f t="shared" si="0"/>
        <v>2035</v>
      </c>
      <c r="C20" s="71"/>
      <c r="D20" s="69" cm="1">
        <f t="array" ref="D20">D19*INDEX('2025 IRP Assumptions'!$E$371:$E$394,'WD_.PX.BDG._.PTC.2030'!$B20-2023,1)/INDEX('2025 IRP Assumptions'!$E$371:$E$394,'WD_.PX.BDG._.PTC.2030'!$B20-2023-1,1)</f>
        <v>97.976732550244421</v>
      </c>
      <c r="E20" s="69" cm="1">
        <f t="array" ref="E20">$E$9*INDEX('2025 IRP Assumptions'!$E$371:$E$394,'WD_.PX.BDG._.PTC.2030'!$B20-2023,1)</f>
        <v>40.123480266749993</v>
      </c>
      <c r="F20" s="237"/>
      <c r="G20" s="70">
        <f t="shared" si="1"/>
        <v>39.599078647690163</v>
      </c>
      <c r="H20" s="69"/>
      <c r="I20" s="69">
        <f t="shared" si="5"/>
        <v>-53.04</v>
      </c>
      <c r="J20" s="70">
        <f t="shared" si="2"/>
        <v>-13.440921352309836</v>
      </c>
      <c r="K20" s="70">
        <f t="shared" si="3"/>
        <v>-46.87</v>
      </c>
      <c r="L20" s="69">
        <f t="shared" si="4"/>
        <v>138.10021281699443</v>
      </c>
      <c r="P20" s="79"/>
      <c r="Q20" s="70"/>
      <c r="T20" s="79"/>
      <c r="V20" s="79"/>
      <c r="W20" s="79"/>
      <c r="Y20" s="79"/>
      <c r="Z20" s="79"/>
      <c r="AA20" s="79"/>
    </row>
    <row r="21" spans="2:27">
      <c r="B21" s="68">
        <f t="shared" si="0"/>
        <v>2036</v>
      </c>
      <c r="C21" s="71"/>
      <c r="D21" s="69" cm="1">
        <f t="array" ref="D21">D20*INDEX('2025 IRP Assumptions'!$E$371:$E$394,'WD_.PX.BDG._.PTC.2030'!$B21-2023,1)/INDEX('2025 IRP Assumptions'!$E$371:$E$394,'WD_.PX.BDG._.PTC.2030'!$B21-2023-1,1)</f>
        <v>100.11262532053532</v>
      </c>
      <c r="E21" s="69" cm="1">
        <f t="array" ref="E21">$E$9*INDEX('2025 IRP Assumptions'!$E$371:$E$394,'WD_.PX.BDG._.PTC.2030'!$B21-2023,1)</f>
        <v>40.998172136849995</v>
      </c>
      <c r="F21" s="237"/>
      <c r="G21" s="70">
        <f t="shared" si="1"/>
        <v>40.462338562490928</v>
      </c>
      <c r="H21" s="69"/>
      <c r="I21" s="69">
        <f t="shared" si="5"/>
        <v>-54.37</v>
      </c>
      <c r="J21" s="70">
        <f t="shared" si="2"/>
        <v>-13.90766143750907</v>
      </c>
      <c r="K21" s="70">
        <f t="shared" si="3"/>
        <v>-48.5</v>
      </c>
      <c r="L21" s="69">
        <f t="shared" si="4"/>
        <v>141.1107974573853</v>
      </c>
      <c r="P21" s="79"/>
      <c r="Q21" s="70"/>
      <c r="T21" s="79"/>
      <c r="V21" s="79"/>
      <c r="W21" s="79"/>
      <c r="Y21" s="79"/>
      <c r="Z21" s="79"/>
      <c r="AA21" s="79"/>
    </row>
    <row r="22" spans="2:27">
      <c r="B22" s="68">
        <f t="shared" si="0"/>
        <v>2037</v>
      </c>
      <c r="C22" s="71"/>
      <c r="D22" s="69" cm="1">
        <f t="array" ref="D22">D21*INDEX('2025 IRP Assumptions'!$E$371:$E$394,'WD_.PX.BDG._.PTC.2030'!$B22-2023,1)/INDEX('2025 IRP Assumptions'!$E$371:$E$394,'WD_.PX.BDG._.PTC.2030'!$B22-2023-1,1)</f>
        <v>102.29508052313903</v>
      </c>
      <c r="E22" s="69" cm="1">
        <f t="array" ref="E22">$E$9*INDEX('2025 IRP Assumptions'!$E$371:$E$394,'WD_.PX.BDG._.PTC.2030'!$B22-2023,1)</f>
        <v>41.891932277399995</v>
      </c>
      <c r="F22" s="237"/>
      <c r="G22" s="70">
        <f t="shared" si="1"/>
        <v>41.344417531277173</v>
      </c>
      <c r="H22" s="69"/>
      <c r="I22" s="69">
        <f t="shared" si="5"/>
        <v>-55.69</v>
      </c>
      <c r="J22" s="70">
        <f t="shared" si="2"/>
        <v>-14.345582468722824</v>
      </c>
      <c r="K22" s="70">
        <f t="shared" si="3"/>
        <v>-50.03</v>
      </c>
      <c r="L22" s="69">
        <f t="shared" si="4"/>
        <v>144.18701280053904</v>
      </c>
      <c r="P22" s="79"/>
      <c r="Q22" s="70"/>
      <c r="T22" s="79"/>
      <c r="V22" s="79"/>
      <c r="W22" s="79"/>
      <c r="Y22" s="79"/>
      <c r="Z22" s="79"/>
      <c r="AA22" s="79"/>
    </row>
    <row r="23" spans="2:27">
      <c r="B23" s="68">
        <f t="shared" si="0"/>
        <v>2038</v>
      </c>
      <c r="C23" s="71"/>
      <c r="D23" s="69" cm="1">
        <f t="array" ref="D23">D22*INDEX('2025 IRP Assumptions'!$E$371:$E$394,'WD_.PX.BDG._.PTC.2030'!$B23-2023,1)/INDEX('2025 IRP Assumptions'!$E$371:$E$394,'WD_.PX.BDG._.PTC.2030'!$B23-2023-1,1)</f>
        <v>104.52511330321302</v>
      </c>
      <c r="E23" s="69" cm="1">
        <f t="array" ref="E23">$E$9*INDEX('2025 IRP Assumptions'!$E$371:$E$394,'WD_.PX.BDG._.PTC.2030'!$B23-2023,1)</f>
        <v>42.805176411150001</v>
      </c>
      <c r="F23" s="237"/>
      <c r="G23" s="70">
        <f t="shared" si="1"/>
        <v>42.245725843429661</v>
      </c>
      <c r="H23" s="69"/>
      <c r="I23" s="69">
        <f t="shared" si="5"/>
        <v>-55.69</v>
      </c>
      <c r="J23" s="70">
        <f t="shared" si="2"/>
        <v>-13.444274156570337</v>
      </c>
      <c r="K23" s="70">
        <f t="shared" si="3"/>
        <v>-46.89</v>
      </c>
      <c r="L23" s="69">
        <f t="shared" si="4"/>
        <v>147.330289714363</v>
      </c>
      <c r="P23" s="79"/>
      <c r="Q23" s="70"/>
      <c r="T23" s="79"/>
      <c r="V23" s="79"/>
      <c r="W23" s="79"/>
      <c r="Y23" s="79"/>
      <c r="Z23" s="79"/>
      <c r="AA23" s="79"/>
    </row>
    <row r="24" spans="2:27">
      <c r="B24" s="68">
        <f t="shared" si="0"/>
        <v>2039</v>
      </c>
      <c r="C24" s="71"/>
      <c r="D24" s="69" cm="1">
        <f t="array" ref="D24">D23*INDEX('2025 IRP Assumptions'!$E$371:$E$394,'WD_.PX.BDG._.PTC.2030'!$B24-2023,1)/INDEX('2025 IRP Assumptions'!$E$371:$E$394,'WD_.PX.BDG._.PTC.2030'!$B24-2023-1,1)</f>
        <v>106.80376075499913</v>
      </c>
      <c r="E24" s="69" cm="1">
        <f t="array" ref="E24">$E$9*INDEX('2025 IRP Assumptions'!$E$371:$E$394,'WD_.PX.BDG._.PTC.2030'!$B24-2023,1)</f>
        <v>43.738329249449997</v>
      </c>
      <c r="F24" s="237"/>
      <c r="G24" s="70">
        <f t="shared" si="1"/>
        <v>43.166682659450899</v>
      </c>
      <c r="H24" s="69"/>
      <c r="I24" s="69">
        <f t="shared" si="5"/>
        <v>-57.02</v>
      </c>
      <c r="J24" s="70">
        <f t="shared" si="2"/>
        <v>-13.853317340549104</v>
      </c>
      <c r="K24" s="70">
        <f t="shared" si="3"/>
        <v>-48.31</v>
      </c>
      <c r="L24" s="69">
        <f t="shared" si="4"/>
        <v>150.54209000444914</v>
      </c>
      <c r="P24" s="79"/>
      <c r="Q24" s="70"/>
      <c r="T24" s="79"/>
      <c r="V24" s="79"/>
      <c r="W24" s="79"/>
      <c r="Y24" s="79"/>
      <c r="Z24" s="79"/>
      <c r="AA24" s="79"/>
    </row>
    <row r="25" spans="2:27">
      <c r="B25" s="68">
        <f t="shared" si="0"/>
        <v>2040</v>
      </c>
      <c r="C25" s="71"/>
      <c r="D25" s="69" cm="1">
        <f t="array" ref="D25">D24*INDEX('2025 IRP Assumptions'!$E$371:$E$394,'WD_.PX.BDG._.PTC.2030'!$B25-2023,1)/INDEX('2025 IRP Assumptions'!$E$371:$E$394,'WD_.PX.BDG._.PTC.2030'!$B25-2023-1,1)</f>
        <v>109.13208277196439</v>
      </c>
      <c r="E25" s="69" cm="1">
        <f t="array" ref="E25">$E$9*INDEX('2025 IRP Assumptions'!$E$371:$E$394,'WD_.PX.BDG._.PTC.2030'!$B25-2023,1)</f>
        <v>44.691824840399995</v>
      </c>
      <c r="F25" s="237"/>
      <c r="G25" s="70">
        <f t="shared" si="1"/>
        <v>44.107716354564936</v>
      </c>
      <c r="H25" s="69"/>
      <c r="I25" s="69"/>
      <c r="J25" s="70">
        <f t="shared" si="2"/>
        <v>44.107716354564936</v>
      </c>
      <c r="K25" s="70">
        <f t="shared" si="3"/>
        <v>153.82</v>
      </c>
      <c r="L25" s="69">
        <f t="shared" si="4"/>
        <v>153.82390761236439</v>
      </c>
      <c r="P25" s="79"/>
      <c r="Q25" s="70"/>
      <c r="T25" s="79"/>
      <c r="V25" s="79"/>
      <c r="W25" s="79"/>
      <c r="Y25" s="79"/>
      <c r="Z25" s="79"/>
      <c r="AA25" s="79"/>
    </row>
    <row r="26" spans="2:27">
      <c r="B26" s="68">
        <f t="shared" si="0"/>
        <v>2041</v>
      </c>
      <c r="C26" s="71"/>
      <c r="D26" s="69" cm="1">
        <f t="array" ref="D26">D25*INDEX('2025 IRP Assumptions'!$E$371:$E$394,'WD_.PX.BDG._.PTC.2030'!$B26-2023,1)/INDEX('2025 IRP Assumptions'!$E$371:$E$394,'WD_.PX.BDG._.PTC.2030'!$B26-2023-1,1)</f>
        <v>111.51116212408637</v>
      </c>
      <c r="E26" s="69" cm="1">
        <f t="array" ref="E26">$E$9*INDEX('2025 IRP Assumptions'!$E$371:$E$394,'WD_.PX.BDG._.PTC.2030'!$B26-2023,1)</f>
        <v>45.666106600499994</v>
      </c>
      <c r="F26" s="237"/>
      <c r="G26" s="70">
        <f t="shared" si="1"/>
        <v>45.069264549953679</v>
      </c>
      <c r="H26" s="69"/>
      <c r="I26" s="69"/>
      <c r="J26" s="70">
        <f t="shared" si="2"/>
        <v>45.069264549953679</v>
      </c>
      <c r="K26" s="70">
        <f t="shared" si="3"/>
        <v>157.18</v>
      </c>
      <c r="L26" s="69">
        <f t="shared" si="4"/>
        <v>157.17726872458636</v>
      </c>
      <c r="P26" s="79"/>
      <c r="Q26" s="70"/>
    </row>
    <row r="27" spans="2:27">
      <c r="B27" s="68">
        <f t="shared" si="0"/>
        <v>2042</v>
      </c>
      <c r="C27" s="71"/>
      <c r="D27" s="69" cm="1">
        <f t="array" ref="D27">D26*INDEX('2025 IRP Assumptions'!$E$371:$E$394,'WD_.PX.BDG._.PTC.2030'!$B27-2023,1)/INDEX('2025 IRP Assumptions'!$E$371:$E$394,'WD_.PX.BDG._.PTC.2030'!$B27-2023-1,1)</f>
        <v>113.94210546256487</v>
      </c>
      <c r="E27" s="69" cm="1">
        <f t="array" ref="E27">$E$9*INDEX('2025 IRP Assumptions'!$E$371:$E$394,'WD_.PX.BDG._.PTC.2030'!$B27-2023,1)</f>
        <v>46.661627726100001</v>
      </c>
      <c r="F27" s="237"/>
      <c r="G27" s="70">
        <f t="shared" si="1"/>
        <v>46.05177451882944</v>
      </c>
      <c r="H27" s="69"/>
      <c r="I27" s="69"/>
      <c r="J27" s="70">
        <f t="shared" si="2"/>
        <v>46.05177451882944</v>
      </c>
      <c r="K27" s="70">
        <f t="shared" si="3"/>
        <v>160.6</v>
      </c>
      <c r="L27" s="69">
        <f t="shared" si="4"/>
        <v>160.60373318866488</v>
      </c>
      <c r="P27" s="79"/>
      <c r="Q27" s="70"/>
    </row>
    <row r="28" spans="2:27">
      <c r="B28" s="68">
        <f t="shared" si="0"/>
        <v>2043</v>
      </c>
      <c r="C28" s="71"/>
      <c r="D28" s="69" cm="1">
        <f t="array" ref="D28">D27*INDEX('2025 IRP Assumptions'!$E$371:$E$394,'WD_.PX.BDG._.PTC.2030'!$B28-2023,1)/INDEX('2025 IRP Assumptions'!$E$371:$E$394,'WD_.PX.BDG._.PTC.2030'!$B28-2023-1,1)</f>
        <v>116.42604339710736</v>
      </c>
      <c r="E28" s="69" cm="1">
        <f t="array" ref="E28">$E$9*INDEX('2025 IRP Assumptions'!$E$371:$E$394,'WD_.PX.BDG._.PTC.2030'!$B28-2023,1)</f>
        <v>47.678851225049996</v>
      </c>
      <c r="F28" s="237"/>
      <c r="G28" s="70">
        <f t="shared" si="1"/>
        <v>47.055703217671152</v>
      </c>
      <c r="H28" s="69"/>
      <c r="I28" s="69"/>
      <c r="J28" s="70">
        <f t="shared" si="2"/>
        <v>47.055703217671152</v>
      </c>
      <c r="K28" s="70">
        <f t="shared" si="3"/>
        <v>164.1</v>
      </c>
      <c r="L28" s="69">
        <f t="shared" si="4"/>
        <v>164.10489462215736</v>
      </c>
      <c r="P28" s="79"/>
      <c r="Q28" s="70"/>
    </row>
    <row r="29" spans="2:27">
      <c r="B29" s="68">
        <f t="shared" si="0"/>
        <v>2044</v>
      </c>
      <c r="C29" s="71"/>
      <c r="D29" s="69" cm="1">
        <f t="array" ref="D29">D28*INDEX('2025 IRP Assumptions'!$E$371:$E$394,'WD_.PX.BDG._.PTC.2030'!$B29-2023,1)/INDEX('2025 IRP Assumptions'!$E$371:$E$394,'WD_.PX.BDG._.PTC.2030'!$B29-2023-1,1)</f>
        <v>118.96413111421316</v>
      </c>
      <c r="E29" s="69" cm="1">
        <f t="array" ref="E29">$E$9*INDEX('2025 IRP Assumptions'!$E$371:$E$394,'WD_.PX.BDG._.PTC.2030'!$B29-2023,1)</f>
        <v>48.718250169900003</v>
      </c>
      <c r="F29" s="237"/>
      <c r="G29" s="70">
        <f t="shared" si="1"/>
        <v>48.08151753611525</v>
      </c>
      <c r="H29" s="69"/>
      <c r="I29" s="69"/>
      <c r="J29" s="70">
        <f t="shared" si="2"/>
        <v>48.08151753611525</v>
      </c>
      <c r="K29" s="70">
        <f t="shared" si="3"/>
        <v>167.68</v>
      </c>
      <c r="L29" s="69">
        <f t="shared" si="4"/>
        <v>167.68238128411315</v>
      </c>
      <c r="P29" s="79"/>
      <c r="Q29" s="70"/>
    </row>
    <row r="30" spans="2:27">
      <c r="B30" s="68">
        <f t="shared" si="0"/>
        <v>2045</v>
      </c>
      <c r="C30" s="71"/>
      <c r="D30" s="69" cm="1">
        <f t="array" ref="D30">D29*INDEX('2025 IRP Assumptions'!$E$371:$E$394,'WD_.PX.BDG._.PTC.2030'!$B30-2023,1)/INDEX('2025 IRP Assumptions'!$E$371:$E$394,'WD_.PX.BDG._.PTC.2030'!$B30-2023-1,1)</f>
        <v>121.5575492273139</v>
      </c>
      <c r="E30" s="69" cm="1">
        <f t="array" ref="E30">$E$9*INDEX('2025 IRP Assumptions'!$E$371:$E$394,'WD_.PX.BDG._.PTC.2030'!$B30-2023,1)</f>
        <v>49.780308046050003</v>
      </c>
      <c r="F30" s="237"/>
      <c r="G30" s="70">
        <f t="shared" si="1"/>
        <v>49.129694640555385</v>
      </c>
      <c r="H30" s="69"/>
      <c r="I30" s="69"/>
      <c r="J30" s="70">
        <f t="shared" si="2"/>
        <v>49.129694640555385</v>
      </c>
      <c r="K30" s="70">
        <f t="shared" si="3"/>
        <v>171.34</v>
      </c>
      <c r="L30" s="69">
        <f t="shared" si="4"/>
        <v>171.33785727336391</v>
      </c>
      <c r="P30" s="79"/>
      <c r="Q30" s="70"/>
    </row>
    <row r="31" spans="2:27">
      <c r="B31" s="68">
        <f t="shared" si="0"/>
        <v>2046</v>
      </c>
      <c r="C31" s="71"/>
      <c r="D31" s="69" cm="1">
        <f t="array" ref="D31">D30*INDEX('2025 IRP Assumptions'!$E$371:$E$394,'WD_.PX.BDG._.PTC.2030'!$B31-2023,1)/INDEX('2025 IRP Assumptions'!$E$371:$E$394,'WD_.PX.BDG._.PTC.2030'!$B31-2023-1,1)</f>
        <v>124.20750377677359</v>
      </c>
      <c r="E31" s="69" cm="1">
        <f t="array" ref="E31">$E$9*INDEX('2025 IRP Assumptions'!$E$371:$E$394,'WD_.PX.BDG._.PTC.2030'!$B31-2023,1)</f>
        <v>50.865518751749995</v>
      </c>
      <c r="F31" s="237"/>
      <c r="G31" s="70">
        <f t="shared" si="1"/>
        <v>50.200721974142418</v>
      </c>
      <c r="H31" s="69"/>
      <c r="I31" s="69"/>
      <c r="J31" s="70">
        <f t="shared" si="2"/>
        <v>50.200721974142418</v>
      </c>
      <c r="K31" s="70">
        <f t="shared" si="3"/>
        <v>175.07</v>
      </c>
      <c r="L31" s="69">
        <f t="shared" si="4"/>
        <v>175.07302252852358</v>
      </c>
      <c r="P31" s="79"/>
      <c r="Q31" s="70"/>
    </row>
    <row r="32" spans="2:27">
      <c r="B32" s="68">
        <f t="shared" si="0"/>
        <v>2047</v>
      </c>
      <c r="C32" s="71"/>
      <c r="D32" s="69" cm="1">
        <f t="array" ref="D32">D31*INDEX('2025 IRP Assumptions'!$E$371:$E$394,'WD_.PX.BDG._.PTC.2030'!$B32-2023,1)/INDEX('2025 IRP Assumptions'!$E$371:$E$394,'WD_.PX.BDG._.PTC.2030'!$B32-2023-1,1)</f>
        <v>126.9152273118858</v>
      </c>
      <c r="E32" s="69" cm="1">
        <f t="array" ref="E32">$E$9*INDEX('2025 IRP Assumptions'!$E$371:$E$394,'WD_.PX.BDG._.PTC.2030'!$B32-2023,1)</f>
        <v>51.974387041199996</v>
      </c>
      <c r="F32" s="237"/>
      <c r="G32" s="70">
        <f t="shared" si="1"/>
        <v>51.295097694093315</v>
      </c>
      <c r="H32" s="69"/>
      <c r="I32" s="69"/>
      <c r="J32" s="70">
        <f t="shared" si="2"/>
        <v>51.295097694093315</v>
      </c>
      <c r="K32" s="70">
        <f t="shared" si="3"/>
        <v>178.89</v>
      </c>
      <c r="L32" s="69">
        <f t="shared" si="4"/>
        <v>178.88961435308579</v>
      </c>
      <c r="P32" s="79"/>
      <c r="Q32" s="70"/>
    </row>
    <row r="33" spans="2:17" ht="15">
      <c r="B33" s="68">
        <f t="shared" si="0"/>
        <v>2048</v>
      </c>
      <c r="C33" s="71"/>
      <c r="D33" s="232">
        <f t="shared" ref="D33:E35" si="6">D32*D32/D31</f>
        <v>129.68197921903402</v>
      </c>
      <c r="E33" s="232">
        <f t="shared" si="6"/>
        <v>53.107428658938439</v>
      </c>
      <c r="F33" s="237"/>
      <c r="G33" s="70">
        <f t="shared" si="1"/>
        <v>52.413330804323074</v>
      </c>
      <c r="H33" s="69"/>
      <c r="I33" s="69"/>
      <c r="J33" s="70">
        <f t="shared" si="2"/>
        <v>52.413330804323074</v>
      </c>
      <c r="K33" s="70">
        <f t="shared" si="3"/>
        <v>182.79</v>
      </c>
      <c r="L33" s="69">
        <f t="shared" si="4"/>
        <v>182.78940787797245</v>
      </c>
      <c r="P33" s="79"/>
      <c r="Q33" s="70"/>
    </row>
    <row r="34" spans="2:17" ht="15">
      <c r="B34" s="68">
        <f t="shared" si="0"/>
        <v>2049</v>
      </c>
      <c r="C34" s="71"/>
      <c r="D34" s="232">
        <f t="shared" si="6"/>
        <v>132.50904631670619</v>
      </c>
      <c r="E34" s="232">
        <f t="shared" si="6"/>
        <v>54.26517058351282</v>
      </c>
      <c r="F34" s="237"/>
      <c r="G34" s="70">
        <f t="shared" si="1"/>
        <v>53.555941395930716</v>
      </c>
      <c r="H34" s="69"/>
      <c r="I34" s="69"/>
      <c r="J34" s="70">
        <f t="shared" si="2"/>
        <v>53.555941395930716</v>
      </c>
      <c r="K34" s="70">
        <f t="shared" si="3"/>
        <v>186.77</v>
      </c>
      <c r="L34" s="69">
        <f t="shared" si="4"/>
        <v>186.77421690021902</v>
      </c>
      <c r="P34" s="79"/>
      <c r="Q34" s="70"/>
    </row>
    <row r="35" spans="2:17" ht="15">
      <c r="B35" s="68">
        <f t="shared" si="0"/>
        <v>2050</v>
      </c>
      <c r="C35" s="71"/>
      <c r="D35" s="232">
        <f t="shared" si="6"/>
        <v>135.39774347603282</v>
      </c>
      <c r="E35" s="232">
        <f t="shared" si="6"/>
        <v>55.448151281602769</v>
      </c>
      <c r="F35" s="237"/>
      <c r="G35" s="70">
        <f t="shared" si="1"/>
        <v>54.723460898001001</v>
      </c>
      <c r="H35" s="69"/>
      <c r="I35" s="69"/>
      <c r="J35" s="70">
        <f t="shared" si="2"/>
        <v>54.723460898001001</v>
      </c>
      <c r="K35" s="70">
        <f t="shared" si="3"/>
        <v>190.85</v>
      </c>
      <c r="L35" s="69">
        <f t="shared" si="4"/>
        <v>190.84589475763559</v>
      </c>
      <c r="P35" s="79"/>
      <c r="Q35" s="70"/>
    </row>
    <row r="36" spans="2:17" ht="15">
      <c r="B36" s="68">
        <f t="shared" si="0"/>
        <v>2051</v>
      </c>
      <c r="C36" s="71"/>
      <c r="D36" s="232">
        <f t="shared" ref="D36:E36" si="7">D35*D35/D34</f>
        <v>138.34941423233451</v>
      </c>
      <c r="E36" s="232">
        <f t="shared" si="7"/>
        <v>56.656920958461328</v>
      </c>
      <c r="F36" s="237"/>
      <c r="G36" s="70">
        <f t="shared" si="1"/>
        <v>55.916432324772536</v>
      </c>
      <c r="H36" s="69"/>
      <c r="I36" s="69"/>
      <c r="J36" s="70">
        <f t="shared" ref="J36:J46" si="8">(G36+H36+I36)</f>
        <v>55.916432324772536</v>
      </c>
      <c r="K36" s="70">
        <f t="shared" si="3"/>
        <v>195.01</v>
      </c>
      <c r="L36" s="69">
        <f t="shared" ref="L36:L46" si="9">(D36+E36+F36)</f>
        <v>195.00633519079582</v>
      </c>
      <c r="P36" s="79"/>
      <c r="Q36" s="70"/>
    </row>
    <row r="37" spans="2:17" ht="15">
      <c r="B37" s="68">
        <f t="shared" si="0"/>
        <v>2052</v>
      </c>
      <c r="C37" s="71"/>
      <c r="D37" s="232">
        <f t="shared" ref="D37:E37" si="10">D36*D36/D35</f>
        <v>141.36543141000141</v>
      </c>
      <c r="E37" s="232">
        <f t="shared" si="10"/>
        <v>57.892041813815851</v>
      </c>
      <c r="F37" s="237"/>
      <c r="G37" s="70">
        <f t="shared" si="1"/>
        <v>57.135410528194157</v>
      </c>
      <c r="H37" s="69"/>
      <c r="I37" s="69"/>
      <c r="J37" s="70">
        <f t="shared" si="8"/>
        <v>57.135410528194157</v>
      </c>
      <c r="K37" s="70">
        <f t="shared" si="3"/>
        <v>199.26</v>
      </c>
      <c r="L37" s="69">
        <f t="shared" si="9"/>
        <v>199.25747322381727</v>
      </c>
      <c r="P37" s="79"/>
      <c r="Q37" s="70"/>
    </row>
    <row r="38" spans="2:17" ht="15">
      <c r="B38" s="68">
        <f t="shared" si="0"/>
        <v>2053</v>
      </c>
      <c r="C38" s="71"/>
      <c r="D38" s="232">
        <f t="shared" ref="D38:E38" si="11">D37*D37/D36</f>
        <v>144.44719776099481</v>
      </c>
      <c r="E38" s="232">
        <f t="shared" si="11"/>
        <v>59.154088303347535</v>
      </c>
      <c r="F38" s="237"/>
      <c r="G38" s="70">
        <f t="shared" si="1"/>
        <v>58.380962455986918</v>
      </c>
      <c r="H38" s="69"/>
      <c r="I38" s="69"/>
      <c r="J38" s="70">
        <f t="shared" si="8"/>
        <v>58.380962455986918</v>
      </c>
      <c r="K38" s="70">
        <f t="shared" si="3"/>
        <v>203.6</v>
      </c>
      <c r="L38" s="69">
        <f t="shared" si="9"/>
        <v>203.60128606434233</v>
      </c>
      <c r="P38" s="79"/>
      <c r="Q38" s="70"/>
    </row>
    <row r="39" spans="2:17" ht="15">
      <c r="B39" s="68">
        <f t="shared" si="0"/>
        <v>2054</v>
      </c>
      <c r="C39" s="71"/>
      <c r="D39" s="232">
        <f t="shared" ref="D39:E39" si="12">D38*D38/D37</f>
        <v>147.59614661726823</v>
      </c>
      <c r="E39" s="232">
        <f t="shared" si="12"/>
        <v>60.443647405871204</v>
      </c>
      <c r="F39" s="237"/>
      <c r="G39" s="70">
        <f t="shared" si="1"/>
        <v>59.653667415332038</v>
      </c>
      <c r="H39" s="69"/>
      <c r="I39" s="69"/>
      <c r="J39" s="70">
        <f t="shared" si="8"/>
        <v>59.653667415332038</v>
      </c>
      <c r="K39" s="70">
        <f t="shared" si="3"/>
        <v>208.04</v>
      </c>
      <c r="L39" s="69">
        <f t="shared" si="9"/>
        <v>208.03979402313945</v>
      </c>
      <c r="P39" s="79"/>
      <c r="Q39" s="70"/>
    </row>
    <row r="40" spans="2:17" ht="15">
      <c r="B40" s="68">
        <f t="shared" si="0"/>
        <v>2055</v>
      </c>
      <c r="C40" s="71"/>
      <c r="D40" s="232">
        <f t="shared" ref="D40:E40" si="13">D39*D39/D38</f>
        <v>150.81374255741125</v>
      </c>
      <c r="E40" s="232">
        <f t="shared" si="13"/>
        <v>61.761318896339617</v>
      </c>
      <c r="F40" s="237"/>
      <c r="G40" s="70">
        <f t="shared" si="1"/>
        <v>60.954117342307015</v>
      </c>
      <c r="H40" s="69"/>
      <c r="I40" s="69"/>
      <c r="J40" s="70">
        <f t="shared" si="8"/>
        <v>60.954117342307015</v>
      </c>
      <c r="K40" s="70">
        <f t="shared" si="3"/>
        <v>212.58</v>
      </c>
      <c r="L40" s="69">
        <f t="shared" si="9"/>
        <v>212.57506145375086</v>
      </c>
      <c r="P40" s="79"/>
      <c r="Q40" s="70"/>
    </row>
    <row r="41" spans="2:17" ht="15">
      <c r="B41" s="68">
        <f t="shared" si="0"/>
        <v>2056</v>
      </c>
      <c r="C41" s="71"/>
      <c r="D41" s="232">
        <f t="shared" ref="D41:E41" si="14">D40*D40/D39</f>
        <v>154.1014820878261</v>
      </c>
      <c r="E41" s="232">
        <f t="shared" si="14"/>
        <v>63.10771562479929</v>
      </c>
      <c r="F41" s="237"/>
      <c r="G41" s="70">
        <f t="shared" si="1"/>
        <v>62.282917077195641</v>
      </c>
      <c r="H41" s="69"/>
      <c r="I41" s="69"/>
      <c r="J41" s="70">
        <f t="shared" si="8"/>
        <v>62.282917077195641</v>
      </c>
      <c r="K41" s="70">
        <f t="shared" si="3"/>
        <v>217.21</v>
      </c>
      <c r="L41" s="69">
        <f t="shared" si="9"/>
        <v>217.20919771262538</v>
      </c>
      <c r="P41" s="79"/>
      <c r="Q41" s="70"/>
    </row>
    <row r="42" spans="2:17" ht="15">
      <c r="B42" s="68">
        <f t="shared" si="0"/>
        <v>2057</v>
      </c>
      <c r="C42" s="71"/>
      <c r="D42" s="232">
        <f t="shared" ref="D42:E42" si="15">D41*D41/D40</f>
        <v>157.46089433875406</v>
      </c>
      <c r="E42" s="232">
        <f t="shared" si="15"/>
        <v>64.483463801427504</v>
      </c>
      <c r="F42" s="237"/>
      <c r="G42" s="70">
        <f t="shared" si="1"/>
        <v>63.640684645799659</v>
      </c>
      <c r="H42" s="69"/>
      <c r="I42" s="69"/>
      <c r="J42" s="70">
        <f t="shared" si="8"/>
        <v>63.640684645799659</v>
      </c>
      <c r="K42" s="70">
        <f t="shared" si="3"/>
        <v>221.94</v>
      </c>
      <c r="L42" s="69">
        <f t="shared" si="9"/>
        <v>221.94435814018158</v>
      </c>
      <c r="P42" s="79"/>
      <c r="Q42" s="70"/>
    </row>
    <row r="43" spans="2:17" ht="15">
      <c r="B43" s="68">
        <f t="shared" si="0"/>
        <v>2058</v>
      </c>
      <c r="C43" s="71"/>
      <c r="D43" s="232">
        <f t="shared" ref="D43:E43" si="16">D42*D42/D41</f>
        <v>160.89354177547506</v>
      </c>
      <c r="E43" s="232">
        <f t="shared" si="16"/>
        <v>65.889203287783189</v>
      </c>
      <c r="F43" s="237"/>
      <c r="G43" s="70">
        <f t="shared" si="1"/>
        <v>65.028051546883034</v>
      </c>
      <c r="H43" s="69"/>
      <c r="I43" s="69"/>
      <c r="J43" s="70">
        <f t="shared" si="8"/>
        <v>65.028051546883034</v>
      </c>
      <c r="K43" s="70">
        <f t="shared" si="3"/>
        <v>226.78</v>
      </c>
      <c r="L43" s="69">
        <f t="shared" si="9"/>
        <v>226.78274506325823</v>
      </c>
      <c r="P43" s="79"/>
      <c r="Q43" s="70"/>
    </row>
    <row r="44" spans="2:17" ht="15">
      <c r="B44" s="68">
        <f t="shared" si="0"/>
        <v>2059</v>
      </c>
      <c r="C44" s="71"/>
      <c r="D44" s="232">
        <f t="shared" ref="D44:E44" si="17">D43*D43/D42</f>
        <v>164.40102092501155</v>
      </c>
      <c r="E44" s="232">
        <f t="shared" si="17"/>
        <v>67.325587894406993</v>
      </c>
      <c r="F44" s="237"/>
      <c r="G44" s="70">
        <f t="shared" si="1"/>
        <v>66.445663045882583</v>
      </c>
      <c r="H44" s="69"/>
      <c r="I44" s="69"/>
      <c r="J44" s="70">
        <f t="shared" si="8"/>
        <v>66.445663045882583</v>
      </c>
      <c r="K44" s="70">
        <f t="shared" si="3"/>
        <v>231.73</v>
      </c>
      <c r="L44" s="69">
        <f t="shared" si="9"/>
        <v>231.72660881941854</v>
      </c>
      <c r="P44" s="79"/>
      <c r="Q44" s="70"/>
    </row>
    <row r="45" spans="2:17" ht="15">
      <c r="B45" s="68">
        <f t="shared" si="0"/>
        <v>2060</v>
      </c>
      <c r="C45" s="71"/>
      <c r="D45" s="232">
        <f t="shared" ref="D45:E45" si="18">D44*D44/D43</f>
        <v>167.98496311867447</v>
      </c>
      <c r="E45" s="232">
        <f t="shared" si="18"/>
        <v>68.793285684909108</v>
      </c>
      <c r="F45" s="237"/>
      <c r="G45" s="70">
        <f t="shared" si="1"/>
        <v>67.894178475021377</v>
      </c>
      <c r="H45" s="69"/>
      <c r="I45" s="69"/>
      <c r="J45" s="70">
        <f t="shared" si="8"/>
        <v>67.894178475021377</v>
      </c>
      <c r="K45" s="70">
        <f t="shared" si="3"/>
        <v>236.78</v>
      </c>
      <c r="L45" s="69">
        <f t="shared" si="9"/>
        <v>236.77824880358358</v>
      </c>
      <c r="P45" s="79"/>
      <c r="Q45" s="70"/>
    </row>
    <row r="46" spans="2:17" ht="15">
      <c r="B46" s="68">
        <f t="shared" si="0"/>
        <v>2061</v>
      </c>
      <c r="C46" s="71"/>
      <c r="D46" s="232">
        <f t="shared" ref="D46:E46" si="19">D45*D45/D44</f>
        <v>171.6470352507967</v>
      </c>
      <c r="E46" s="232">
        <f t="shared" si="19"/>
        <v>70.292979286686176</v>
      </c>
      <c r="F46" s="237"/>
      <c r="G46" s="70">
        <f t="shared" si="1"/>
        <v>69.37427153996471</v>
      </c>
      <c r="H46" s="69"/>
      <c r="I46" s="69"/>
      <c r="J46" s="70">
        <f t="shared" si="8"/>
        <v>69.37427153996471</v>
      </c>
      <c r="K46" s="70">
        <f t="shared" si="3"/>
        <v>241.94</v>
      </c>
      <c r="L46" s="69">
        <f t="shared" si="9"/>
        <v>241.94001453748288</v>
      </c>
      <c r="P46" s="79"/>
      <c r="Q46" s="70"/>
    </row>
    <row r="47" spans="2:17">
      <c r="B47" s="68"/>
      <c r="C47" s="71"/>
      <c r="D47" s="69"/>
      <c r="E47" s="69"/>
      <c r="F47" s="69"/>
      <c r="G47" s="70"/>
      <c r="H47" s="69"/>
      <c r="I47" s="69"/>
      <c r="J47" s="69"/>
      <c r="K47" s="69"/>
      <c r="L47" s="69"/>
      <c r="M47" s="69"/>
    </row>
    <row r="48" spans="2:17">
      <c r="B48" s="68" t="s">
        <v>304</v>
      </c>
      <c r="F48" s="69">
        <f>NPV(Discount_Rate,F15:F44)</f>
        <v>0</v>
      </c>
      <c r="G48" s="70"/>
      <c r="H48" s="69"/>
      <c r="I48" s="69"/>
      <c r="J48" s="70">
        <f>-PMT(Discount_Rate,COUNT(J$15:J$44),NPV(Discount_Rate,J$15:J$44))</f>
        <v>16.472650892831638</v>
      </c>
      <c r="K48" s="70">
        <f>-PMT(Discount_Rate,COUNT(K$15:K$44),NPV(Discount_Rate,K$15:K$44))</f>
        <v>57.448062202430926</v>
      </c>
      <c r="L48" s="70">
        <f>-PMT(Discount_Rate,COUNT(L$15:L$44),NPV(Discount_Rate,L$15:L$44))</f>
        <v>156.57463760784563</v>
      </c>
      <c r="M48" s="73"/>
    </row>
    <row r="49" spans="2:20" ht="14.25">
      <c r="B49" s="74" t="s">
        <v>25</v>
      </c>
      <c r="C49" s="75"/>
      <c r="D49" s="75"/>
      <c r="E49" s="75"/>
      <c r="F49" s="75"/>
      <c r="G49" s="75"/>
      <c r="H49" s="75"/>
      <c r="I49" s="75"/>
    </row>
    <row r="51" spans="2:20">
      <c r="B51" s="61" t="s">
        <v>60</v>
      </c>
      <c r="C51" s="76" t="s">
        <v>61</v>
      </c>
      <c r="D51" s="146" t="s">
        <v>184</v>
      </c>
    </row>
    <row r="52" spans="2:20">
      <c r="C52" s="76" t="str">
        <f>C7</f>
        <v>(a)</v>
      </c>
      <c r="D52" s="61" t="s">
        <v>62</v>
      </c>
    </row>
    <row r="53" spans="2:20">
      <c r="C53" s="76" t="str">
        <f>D7</f>
        <v>(b)</v>
      </c>
      <c r="D53" s="70" t="str">
        <f>"= "&amp;C7&amp;" x "&amp;C60</f>
        <v>= (a) x 0.06316</v>
      </c>
    </row>
    <row r="54" spans="2:20">
      <c r="C54" s="76">
        <f>F7</f>
        <v>0</v>
      </c>
      <c r="D54" s="70" t="str">
        <f>"= ("&amp;$D$7&amp;" + "&amp;$E$7&amp;") /  (8.76 x "&amp;TEXT(C61,"0.0%")&amp;")"</f>
        <v>= ((b) + (c)) /  (8.76 x 39.8%)</v>
      </c>
    </row>
    <row r="55" spans="2:20">
      <c r="C55" s="76" t="str">
        <f>J7</f>
        <v>(g)</v>
      </c>
      <c r="D55" s="70" t="str">
        <f>"= "&amp;$G$7&amp;" + "&amp;$H$7</f>
        <v>= (e) + (f)</v>
      </c>
    </row>
    <row r="56" spans="2:20">
      <c r="C56" s="76" t="str">
        <f>K7</f>
        <v>(h)</v>
      </c>
      <c r="D56" t="str">
        <f>D51</f>
        <v>Plant Costs  - 2025 IRP - Table 7.1 &amp; 7.2</v>
      </c>
    </row>
    <row r="57" spans="2:20">
      <c r="Q57" s="61" t="s">
        <v>83</v>
      </c>
      <c r="R57" s="68">
        <v>2030</v>
      </c>
      <c r="T57" s="156" t="s">
        <v>144</v>
      </c>
    </row>
    <row r="58" spans="2:20">
      <c r="B58"/>
      <c r="C58" s="247"/>
      <c r="P58" s="143"/>
      <c r="T58" s="156"/>
    </row>
    <row r="59" spans="2:20">
      <c r="B59"/>
      <c r="C59" s="248"/>
      <c r="Q59" s="61" t="s">
        <v>187</v>
      </c>
      <c r="R59" s="79">
        <v>100</v>
      </c>
    </row>
    <row r="60" spans="2:20">
      <c r="C60" s="154">
        <v>6.3159999999999994E-2</v>
      </c>
      <c r="D60" s="61" t="s">
        <v>195</v>
      </c>
      <c r="E60" s="150"/>
      <c r="F60" s="246" t="s">
        <v>196</v>
      </c>
      <c r="J60" s="231"/>
      <c r="L60" s="145"/>
      <c r="M60" s="81"/>
      <c r="N60" s="81"/>
      <c r="P60" s="82"/>
    </row>
    <row r="61" spans="2:20">
      <c r="C61" s="155">
        <v>0.39811190096326704</v>
      </c>
      <c r="D61" s="61" t="s">
        <v>35</v>
      </c>
    </row>
    <row r="62" spans="2:20">
      <c r="C62" s="161"/>
      <c r="D62" s="80"/>
      <c r="H62" s="320">
        <v>1.1000000000000001</v>
      </c>
      <c r="I62" s="61" t="s">
        <v>302</v>
      </c>
    </row>
    <row r="63" spans="2:20" ht="15">
      <c r="I63" s="105" t="s">
        <v>31</v>
      </c>
      <c r="J63" s="105" t="s">
        <v>299</v>
      </c>
    </row>
    <row r="64" spans="2:20" ht="15">
      <c r="C64" s="105"/>
      <c r="D64" s="105"/>
      <c r="E64" s="105"/>
      <c r="F64" s="105"/>
      <c r="G64" s="233">
        <v>47484</v>
      </c>
      <c r="H64" s="68">
        <f>YEAR(G64)</f>
        <v>2030</v>
      </c>
      <c r="I64" s="69">
        <f>IF($H$62=110%,INDEX('2025 IRP Assumptions'!$E$339:$E$359,MATCH(H64,'2025 IRP Assumptions'!$S$339:$S$359,0),1),INDEX('2025 IRP Assumptions'!$E$307:$E$336,MATCH(H64,'2025 IRP Assumptions'!$S$339:$S$359,0)))</f>
        <v>47.74</v>
      </c>
      <c r="J64" s="79">
        <f>I64*(8.76*$C$61)</f>
        <v>166.49135245140059</v>
      </c>
    </row>
    <row r="65" spans="3:10" ht="15">
      <c r="C65" s="233"/>
      <c r="D65" s="105"/>
      <c r="E65" s="214"/>
      <c r="F65" s="238"/>
      <c r="G65" s="233">
        <v>47849</v>
      </c>
      <c r="H65" s="68">
        <f>YEAR(G65)</f>
        <v>2031</v>
      </c>
      <c r="I65" s="69">
        <f>IF($H$62=110%,INDEX('2025 IRP Assumptions'!$E$339:$E$359,MATCH(H65,'2025 IRP Assumptions'!$S$339:$S$359,0),1),INDEX('2025 IRP Assumptions'!$E$307:$E$336,MATCH(H65,'2025 IRP Assumptions'!$S$339:$S$359,0)))</f>
        <v>49.06</v>
      </c>
      <c r="J65" s="79">
        <f t="shared" ref="J65:J73" si="20">I65*(8.76*$C$61)</f>
        <v>171.09479998461904</v>
      </c>
    </row>
    <row r="66" spans="3:10" ht="15">
      <c r="C66" s="233"/>
      <c r="D66" s="105"/>
      <c r="E66" s="214"/>
      <c r="F66" s="238"/>
      <c r="G66" s="233">
        <v>48214</v>
      </c>
      <c r="H66" s="68">
        <f t="shared" ref="H66:H73" si="21">YEAR(G66)</f>
        <v>2032</v>
      </c>
      <c r="I66" s="69">
        <f>IF($H$62=110%,INDEX('2025 IRP Assumptions'!$E$339:$E$359,MATCH(H66,'2025 IRP Assumptions'!$S$339:$S$359,0),1),INDEX('2025 IRP Assumptions'!$E$307:$E$336,MATCH(H66,'2025 IRP Assumptions'!$S$339:$S$359,0)))</f>
        <v>50.39</v>
      </c>
      <c r="J66" s="79">
        <f t="shared" si="20"/>
        <v>175.73312212036186</v>
      </c>
    </row>
    <row r="67" spans="3:10" ht="15">
      <c r="C67" s="233"/>
      <c r="D67" s="105"/>
      <c r="E67" s="214"/>
      <c r="F67" s="238"/>
      <c r="G67" s="233">
        <v>48580</v>
      </c>
      <c r="H67" s="68">
        <f t="shared" si="21"/>
        <v>2033</v>
      </c>
      <c r="I67" s="69">
        <f>IF($H$62=110%,INDEX('2025 IRP Assumptions'!$E$339:$E$359,MATCH(H67,'2025 IRP Assumptions'!$S$339:$S$359,0),1),INDEX('2025 IRP Assumptions'!$E$307:$E$336,MATCH(H67,'2025 IRP Assumptions'!$S$339:$S$359,0)))</f>
        <v>50.39</v>
      </c>
      <c r="J67" s="79">
        <f t="shared" si="20"/>
        <v>175.73312212036186</v>
      </c>
    </row>
    <row r="68" spans="3:10" ht="15">
      <c r="C68" s="233"/>
      <c r="D68" s="105"/>
      <c r="E68" s="214"/>
      <c r="F68" s="238"/>
      <c r="G68" s="233">
        <v>48945</v>
      </c>
      <c r="H68" s="68">
        <f t="shared" si="21"/>
        <v>2034</v>
      </c>
      <c r="I68" s="69">
        <f>IF($H$62=110%,INDEX('2025 IRP Assumptions'!$E$339:$E$359,MATCH(H68,'2025 IRP Assumptions'!$S$339:$S$359,0),1),INDEX('2025 IRP Assumptions'!$E$307:$E$336,MATCH(H68,'2025 IRP Assumptions'!$S$339:$S$359,0)))</f>
        <v>51.71</v>
      </c>
      <c r="J68" s="79">
        <f t="shared" si="20"/>
        <v>180.33656965358031</v>
      </c>
    </row>
    <row r="69" spans="3:10" ht="15">
      <c r="C69" s="233"/>
      <c r="D69" s="105"/>
      <c r="E69" s="214"/>
      <c r="F69" s="238"/>
      <c r="G69" s="233">
        <v>49310</v>
      </c>
      <c r="H69" s="68">
        <f t="shared" si="21"/>
        <v>2035</v>
      </c>
      <c r="I69" s="69">
        <f>IF($H$62=110%,INDEX('2025 IRP Assumptions'!$E$339:$E$359,MATCH(H69,'2025 IRP Assumptions'!$S$339:$S$359,0),1),INDEX('2025 IRP Assumptions'!$E$307:$E$336,MATCH(H69,'2025 IRP Assumptions'!$S$339:$S$359,0)))</f>
        <v>53.04</v>
      </c>
      <c r="J69" s="79">
        <f t="shared" si="20"/>
        <v>184.97489178932315</v>
      </c>
    </row>
    <row r="70" spans="3:10" ht="15">
      <c r="C70" s="233"/>
      <c r="D70" s="105"/>
      <c r="E70" s="214"/>
      <c r="F70" s="238"/>
      <c r="G70" s="233">
        <v>49675</v>
      </c>
      <c r="H70" s="68">
        <f t="shared" si="21"/>
        <v>2036</v>
      </c>
      <c r="I70" s="69">
        <f>IF($H$62=110%,INDEX('2025 IRP Assumptions'!$E$339:$E$359,MATCH(H70,'2025 IRP Assumptions'!$S$339:$S$359,0),1),INDEX('2025 IRP Assumptions'!$E$307:$E$336,MATCH(H70,'2025 IRP Assumptions'!$S$339:$S$359,0)))</f>
        <v>54.37</v>
      </c>
      <c r="J70" s="79">
        <f t="shared" si="20"/>
        <v>189.61321392506596</v>
      </c>
    </row>
    <row r="71" spans="3:10" ht="15">
      <c r="C71" s="233"/>
      <c r="D71" s="105"/>
      <c r="E71" s="214"/>
      <c r="F71" s="238"/>
      <c r="G71" s="233">
        <v>50041</v>
      </c>
      <c r="H71" s="68">
        <f t="shared" si="21"/>
        <v>2037</v>
      </c>
      <c r="I71" s="69">
        <f>IF($H$62=110%,INDEX('2025 IRP Assumptions'!$E$339:$E$359,MATCH(H71,'2025 IRP Assumptions'!$S$339:$S$359,0),1),INDEX('2025 IRP Assumptions'!$E$307:$E$336,MATCH(H71,'2025 IRP Assumptions'!$S$339:$S$359,0)))</f>
        <v>55.69</v>
      </c>
      <c r="J71" s="79">
        <f t="shared" si="20"/>
        <v>194.21666145828442</v>
      </c>
    </row>
    <row r="72" spans="3:10" ht="15">
      <c r="C72" s="233"/>
      <c r="D72" s="105"/>
      <c r="E72" s="214"/>
      <c r="F72" s="238"/>
      <c r="G72" s="233">
        <v>50406</v>
      </c>
      <c r="H72" s="68">
        <f t="shared" si="21"/>
        <v>2038</v>
      </c>
      <c r="I72" s="69">
        <f>IF($H$62=110%,INDEX('2025 IRP Assumptions'!$E$339:$E$359,MATCH(H72,'2025 IRP Assumptions'!$S$339:$S$359,0),1),INDEX('2025 IRP Assumptions'!$E$307:$E$336,MATCH(H72,'2025 IRP Assumptions'!$S$339:$S$359,0)))</f>
        <v>55.69</v>
      </c>
      <c r="J72" s="79">
        <f t="shared" si="20"/>
        <v>194.21666145828442</v>
      </c>
    </row>
    <row r="73" spans="3:10" ht="15">
      <c r="C73" s="233"/>
      <c r="D73" s="105"/>
      <c r="E73" s="214"/>
      <c r="F73" s="238"/>
      <c r="G73" s="233">
        <v>50771</v>
      </c>
      <c r="H73" s="68">
        <f t="shared" si="21"/>
        <v>2039</v>
      </c>
      <c r="I73" s="69">
        <f>IF($H$62=110%,INDEX('2025 IRP Assumptions'!$E$339:$E$359,MATCH(H73,'2025 IRP Assumptions'!$S$339:$S$359,0),1),INDEX('2025 IRP Assumptions'!$E$307:$E$336,MATCH(H73,'2025 IRP Assumptions'!$S$339:$S$359,0)))</f>
        <v>57.02</v>
      </c>
      <c r="J73" s="79">
        <f t="shared" si="20"/>
        <v>198.85498359402726</v>
      </c>
    </row>
    <row r="74" spans="3:10" ht="15">
      <c r="C74" s="233"/>
      <c r="D74" s="105"/>
      <c r="E74" s="214"/>
      <c r="F74" s="238"/>
    </row>
    <row r="75" spans="3:10" ht="15">
      <c r="C75" s="105"/>
      <c r="D75" s="105"/>
      <c r="E75" s="105"/>
      <c r="F75" s="105"/>
      <c r="G75" s="105"/>
    </row>
    <row r="76" spans="3:10" ht="15">
      <c r="C76" s="105"/>
      <c r="D76" s="105"/>
      <c r="E76" s="105"/>
      <c r="F76" s="105"/>
      <c r="G76" s="105" t="s">
        <v>175</v>
      </c>
      <c r="J76" s="61">
        <f>INDEX('2025 IRP Assumptions'!$E$126:$E$156,MATCH(T57,'2025 IRP Assumptions'!$C$126:$C$156,0),1)</f>
        <v>30</v>
      </c>
    </row>
    <row r="77" spans="3:10" ht="15">
      <c r="C77" s="105"/>
      <c r="D77" s="105"/>
      <c r="E77" s="234"/>
      <c r="F77" s="234"/>
      <c r="G77" s="105" t="s">
        <v>306</v>
      </c>
      <c r="I77" s="234"/>
      <c r="J77" s="234">
        <f>-PMT(Real_Discount_Rate,J76,NPV(Discount_Rate,J64:J73))</f>
        <v>76.819091181512249</v>
      </c>
    </row>
    <row r="80" spans="3:10">
      <c r="C80" s="78"/>
      <c r="D80" s="80"/>
    </row>
    <row r="81" spans="3:4">
      <c r="C81" s="78"/>
      <c r="D81" s="80"/>
    </row>
    <row r="82" spans="3:4">
      <c r="C82" s="78"/>
      <c r="D82" s="80"/>
    </row>
    <row r="83" spans="3:4">
      <c r="C83" s="78"/>
      <c r="D83" s="80"/>
    </row>
    <row r="84" spans="3:4">
      <c r="C84" s="78"/>
      <c r="D84" s="80"/>
    </row>
    <row r="85" spans="3:4">
      <c r="C85" s="78"/>
      <c r="D85" s="80"/>
    </row>
    <row r="86" spans="3:4">
      <c r="C86" s="78"/>
      <c r="D86" s="80"/>
    </row>
    <row r="87" spans="3:4">
      <c r="C87" s="78"/>
      <c r="D87" s="80"/>
    </row>
    <row r="88" spans="3:4">
      <c r="C88" s="78"/>
      <c r="D88" s="80"/>
    </row>
    <row r="89" spans="3:4">
      <c r="C89" s="78"/>
      <c r="D89" s="80"/>
    </row>
  </sheetData>
  <hyperlinks>
    <hyperlink ref="F60" r:id="rId1" xr:uid="{3722A454-B678-4F2C-858B-466D30682BC9}"/>
  </hyperlinks>
  <printOptions horizontalCentered="1"/>
  <pageMargins left="0.8" right="0.3" top="0.4" bottom="0.4" header="0.5" footer="0.2"/>
  <pageSetup scale="53" orientation="landscape" r:id="rId2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02660F878EBB14C9C0EACA228947D1F" ma:contentTypeVersion="10" ma:contentTypeDescription="Create a new document." ma:contentTypeScope="" ma:versionID="6d22e891dda8e2264cc044b07f753d31">
  <xsd:schema xmlns:xsd="http://www.w3.org/2001/XMLSchema" xmlns:xs="http://www.w3.org/2001/XMLSchema" xmlns:p="http://schemas.microsoft.com/office/2006/metadata/properties" xmlns:ns1="http://schemas.microsoft.com/sharepoint/v3" xmlns:ns2="8d2ccb4a-2d3f-46ea-a8a7-18f2e8db3b7b" xmlns:ns3="dd95e425-d589-47f0-8d5d-becc6564e3ac" targetNamespace="http://schemas.microsoft.com/office/2006/metadata/properties" ma:root="true" ma:fieldsID="ad2a839b5969f61ed6e7d502d8ea4ef1" ns1:_="" ns2:_="" ns3:_="">
    <xsd:import namespace="http://schemas.microsoft.com/sharepoint/v3"/>
    <xsd:import namespace="8d2ccb4a-2d3f-46ea-a8a7-18f2e8db3b7b"/>
    <xsd:import namespace="dd95e425-d589-47f0-8d5d-becc6564e3a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2ccb4a-2d3f-46ea-a8a7-18f2e8db3b7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95e425-d589-47f0-8d5d-becc6564e3a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8FC91403-2014-4660-8CC6-791CE8C861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8d2ccb4a-2d3f-46ea-a8a7-18f2e8db3b7b"/>
    <ds:schemaRef ds:uri="dd95e425-d589-47f0-8d5d-becc6564e3a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3A7069E-799D-4C9C-ADB8-57795B0423A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4D66B58-04B9-42B0-9DFF-3BD2E38A6775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19</vt:i4>
      </vt:variant>
    </vt:vector>
  </HeadingPairs>
  <TitlesOfParts>
    <vt:vector size="37" baseType="lpstr">
      <vt:lpstr>Appendix E.1</vt:lpstr>
      <vt:lpstr>Table 1</vt:lpstr>
      <vt:lpstr>Table 2</vt:lpstr>
      <vt:lpstr>Table 4</vt:lpstr>
      <vt:lpstr>Table 5</vt:lpstr>
      <vt:lpstr>Table3Compare</vt:lpstr>
      <vt:lpstr>2025 IRP Assumptions</vt:lpstr>
      <vt:lpstr>WD_.PX.BDG._.PTC.2029</vt:lpstr>
      <vt:lpstr>WD_.PX.BDG._.PTC.2030</vt:lpstr>
      <vt:lpstr>WD_.PX.BDG._.PTC.2031</vt:lpstr>
      <vt:lpstr>WD_.PX.DJW._.PTC.2029</vt:lpstr>
      <vt:lpstr>WD_.PX.DJW._.PTC.2030</vt:lpstr>
      <vt:lpstr>WD_.PX.DJW._.PTC.2031</vt:lpstr>
      <vt:lpstr>Table 3 PV_.PX.NTN._.PTC.2031</vt:lpstr>
      <vt:lpstr>PV_.PX.BDG._.PTC.2031</vt:lpstr>
      <vt:lpstr>PV_.PX.HTG._.PTC.2031</vt:lpstr>
      <vt:lpstr>PV_.PX.UTS._.PTC.2031</vt:lpstr>
      <vt:lpstr>GSC.PX.BDG._.___.Frame 2030</vt:lpstr>
      <vt:lpstr>'Appendix E.1'!Discount_Rate</vt:lpstr>
      <vt:lpstr>Discount_Rate</vt:lpstr>
      <vt:lpstr>'Appendix E.1'!Inflation</vt:lpstr>
      <vt:lpstr>Inflation</vt:lpstr>
      <vt:lpstr>'Appendix E.1'!IRP23_Infl_Rate</vt:lpstr>
      <vt:lpstr>'Appendix E.1'!Print_Area</vt:lpstr>
      <vt:lpstr>PV_.PX.BDG._.PTC.2031!Print_Area</vt:lpstr>
      <vt:lpstr>PV_.PX.HTG._.PTC.2031!Print_Area</vt:lpstr>
      <vt:lpstr>PV_.PX.UTS._.PTC.2031!Print_Area</vt:lpstr>
      <vt:lpstr>'Table 1'!Print_Area</vt:lpstr>
      <vt:lpstr>'Table 3 PV_.PX.NTN._.PTC.2031'!Print_Area</vt:lpstr>
      <vt:lpstr>'Table 4'!Print_Area</vt:lpstr>
      <vt:lpstr>'Table 5'!Print_Area</vt:lpstr>
      <vt:lpstr>'Appendix E.1'!Real_Discount_Rate</vt:lpstr>
      <vt:lpstr>Real_Discount_Rate</vt:lpstr>
      <vt:lpstr>'Appendix E.1'!Study_CF</vt:lpstr>
      <vt:lpstr>Study_CF</vt:lpstr>
      <vt:lpstr>'Appendix E.1'!Study_MW</vt:lpstr>
      <vt:lpstr>Study_MW</vt:lpstr>
    </vt:vector>
  </TitlesOfParts>
  <Company>PacifiCorp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PacifiCorp</dc:creator>
  <cp:lastModifiedBy>Fred Nass</cp:lastModifiedBy>
  <cp:lastPrinted>2026-03-24T18:02:17Z</cp:lastPrinted>
  <dcterms:created xsi:type="dcterms:W3CDTF">2001-03-19T15:45:46Z</dcterms:created>
  <dcterms:modified xsi:type="dcterms:W3CDTF">2026-03-24T21:22:57Z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0x010100602660F878EBB14C9C0EACA228947D1F</vt:lpwstr>
  </property>
</Properties>
</file>